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Temp\Trading\ClenowAdmin\"/>
    </mc:Choice>
  </mc:AlternateContent>
  <xr:revisionPtr revIDLastSave="0" documentId="13_ncr:1_{A50C037F-34CE-4E33-BD14-8C80C857C636}" xr6:coauthVersionLast="47" xr6:coauthVersionMax="47" xr10:uidLastSave="{00000000-0000-0000-0000-000000000000}"/>
  <bookViews>
    <workbookView xWindow="-108" yWindow="-108" windowWidth="23256" windowHeight="12576" activeTab="2" xr2:uid="{0063361D-C2E8-454A-8914-C437E3BBAB99}"/>
  </bookViews>
  <sheets>
    <sheet name="US_long freshly screened" sheetId="1" r:id="rId1"/>
    <sheet name="US_long actual position" sheetId="4" r:id="rId2"/>
    <sheet name="TEMP US" sheetId="13" r:id="rId3"/>
    <sheet name="Tabelle4" sheetId="18" r:id="rId4"/>
    <sheet name="Tabelle2" sheetId="17" r:id="rId5"/>
    <sheet name="Deutschland500 freshly screened" sheetId="8" r:id="rId6"/>
    <sheet name="Deutschland500 actual position" sheetId="2" r:id="rId7"/>
    <sheet name="TEMP Deutschland500" sheetId="14" r:id="rId8"/>
    <sheet name="rs_industries" sheetId="15" r:id="rId9"/>
    <sheet name="rs_stocks" sheetId="16" r:id="rId10"/>
    <sheet name="Placeholder" sheetId="12" r:id="rId11"/>
    <sheet name="Tabelle3" sheetId="11" r:id="rId12"/>
    <sheet name="Hannah" sheetId="9" r:id="rId13"/>
    <sheet name="PROCESS" sheetId="3" r:id="rId14"/>
    <sheet name="WorldThemes" sheetId="6" r:id="rId15"/>
    <sheet name="Tabelle1" sheetId="7" r:id="rId16"/>
  </sheets>
  <definedNames>
    <definedName name="ExterneDaten_1" localSheetId="8" hidden="1">'rs_industries'!$A$1:$I$164</definedName>
    <definedName name="ExterneDaten_1" localSheetId="9" hidden="1">'rs_stocks'!$A$1:$J$1478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" i="2" l="1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" i="2"/>
  <c r="AD5" i="2"/>
  <c r="AD6" i="2"/>
  <c r="AD7" i="2"/>
  <c r="AD8" i="2"/>
  <c r="AD9" i="2"/>
  <c r="AD10" i="2"/>
  <c r="AE22" i="4"/>
  <c r="AE16" i="4"/>
  <c r="AH174" i="13"/>
  <c r="AH119" i="13"/>
  <c r="AH55" i="13"/>
  <c r="AH78" i="13"/>
  <c r="AH39" i="13"/>
  <c r="AH89" i="13"/>
  <c r="AH21" i="13"/>
  <c r="AH51" i="13"/>
  <c r="AH48" i="13"/>
  <c r="AH37" i="13"/>
  <c r="AH25" i="13"/>
  <c r="AH4" i="13"/>
  <c r="AH170" i="13"/>
  <c r="AH19" i="13"/>
  <c r="AH80" i="13"/>
  <c r="AH120" i="13"/>
  <c r="AH87" i="13"/>
  <c r="AH116" i="13"/>
  <c r="AH95" i="13"/>
  <c r="AH166" i="13"/>
  <c r="AH200" i="13"/>
  <c r="AH126" i="13"/>
  <c r="AH40" i="13"/>
  <c r="AH83" i="13"/>
  <c r="AH105" i="13"/>
  <c r="AH34" i="13"/>
  <c r="AH173" i="13"/>
  <c r="AH139" i="13"/>
  <c r="AH17" i="13"/>
  <c r="AH100" i="13"/>
  <c r="AH124" i="13"/>
  <c r="AH153" i="13"/>
  <c r="AH165" i="13"/>
  <c r="AH31" i="13"/>
  <c r="AH127" i="13"/>
  <c r="AH151" i="13"/>
  <c r="AH176" i="13"/>
  <c r="AH11" i="13"/>
  <c r="AH77" i="13"/>
  <c r="AH130" i="13"/>
  <c r="AH52" i="13"/>
  <c r="AH146" i="13"/>
  <c r="AH155" i="13"/>
  <c r="AH180" i="13"/>
  <c r="AH159" i="13"/>
  <c r="AH158" i="13"/>
  <c r="AH44" i="13"/>
  <c r="AH182" i="13"/>
  <c r="AH35" i="13"/>
  <c r="AH191" i="13"/>
  <c r="AH169" i="13"/>
  <c r="AH56" i="13"/>
  <c r="AH104" i="13"/>
  <c r="AH113" i="13"/>
  <c r="AH12" i="13"/>
  <c r="AH196" i="13"/>
  <c r="AH148" i="13"/>
  <c r="AH65" i="13"/>
  <c r="AH171" i="13"/>
  <c r="AH92" i="13"/>
  <c r="AH144" i="13"/>
  <c r="AH186" i="13"/>
  <c r="AH67" i="13"/>
  <c r="AH45" i="13"/>
  <c r="AH32" i="13"/>
  <c r="AH108" i="13"/>
  <c r="AH68" i="13"/>
  <c r="AH47" i="13"/>
  <c r="AH190" i="13"/>
  <c r="AH164" i="13"/>
  <c r="AH91" i="13"/>
  <c r="AH185" i="13"/>
  <c r="AH112" i="13"/>
  <c r="AH163" i="13"/>
  <c r="AH152" i="13"/>
  <c r="AH115" i="13"/>
  <c r="AH131" i="13"/>
  <c r="AH8" i="13"/>
  <c r="AH175" i="13"/>
  <c r="AH28" i="13"/>
  <c r="AH18" i="13"/>
  <c r="AH76" i="13"/>
  <c r="AH23" i="13"/>
  <c r="AH141" i="13"/>
  <c r="AH81" i="13"/>
  <c r="AH6" i="13"/>
  <c r="AH22" i="13"/>
  <c r="AH2" i="13"/>
  <c r="AH36" i="13"/>
  <c r="AH145" i="13"/>
  <c r="AH168" i="13"/>
  <c r="AH106" i="13"/>
  <c r="AH161" i="13"/>
  <c r="AH198" i="13"/>
  <c r="AH74" i="13"/>
  <c r="AH79" i="13"/>
  <c r="AH98" i="13"/>
  <c r="AH135" i="13"/>
  <c r="AH13" i="13"/>
  <c r="AH61" i="13"/>
  <c r="AH20" i="13"/>
  <c r="AH177" i="13"/>
  <c r="AH46" i="13"/>
  <c r="AH33" i="13"/>
  <c r="AH128" i="13"/>
  <c r="AH162" i="13"/>
  <c r="AH199" i="13"/>
  <c r="AH29" i="13"/>
  <c r="AH101" i="13"/>
  <c r="AH133" i="13"/>
  <c r="AH9" i="13"/>
  <c r="AH125" i="13"/>
  <c r="AH192" i="13"/>
  <c r="AH187" i="13"/>
  <c r="AH142" i="13"/>
  <c r="AH66" i="13"/>
  <c r="AH160" i="13"/>
  <c r="AH107" i="13"/>
  <c r="AH156" i="13"/>
  <c r="AH132" i="13"/>
  <c r="AH57" i="13"/>
  <c r="AH197" i="13"/>
  <c r="AH189" i="13"/>
  <c r="AH3" i="13"/>
  <c r="AH59" i="13"/>
  <c r="AH54" i="13"/>
  <c r="AH49" i="13"/>
  <c r="AH96" i="13"/>
  <c r="AH103" i="13"/>
  <c r="AH97" i="13"/>
  <c r="AH172" i="13"/>
  <c r="AH154" i="13"/>
  <c r="AH10" i="13"/>
  <c r="AH88" i="13"/>
  <c r="AH94" i="13"/>
  <c r="AH41" i="13"/>
  <c r="AH85" i="13"/>
  <c r="AH123" i="13"/>
  <c r="AH42" i="13"/>
  <c r="AH167" i="13"/>
  <c r="AH149" i="13"/>
  <c r="AH63" i="13"/>
  <c r="AH53" i="13"/>
  <c r="AH110" i="13"/>
  <c r="AH5" i="13"/>
  <c r="AH179" i="13"/>
  <c r="AH50" i="13"/>
  <c r="AH118" i="13"/>
  <c r="AH122" i="13"/>
  <c r="AH38" i="13"/>
  <c r="AH136" i="13"/>
  <c r="AH147" i="13"/>
  <c r="AH82" i="13"/>
  <c r="AH30" i="13"/>
  <c r="AH181" i="13"/>
  <c r="AH138" i="13"/>
  <c r="AH71" i="13"/>
  <c r="AH26" i="13"/>
  <c r="AH195" i="13"/>
  <c r="AH183" i="13"/>
  <c r="AH109" i="13"/>
  <c r="AH86" i="13"/>
  <c r="AH64" i="13"/>
  <c r="AH7" i="13"/>
  <c r="AH99" i="13"/>
  <c r="AH193" i="13"/>
  <c r="AH73" i="13"/>
  <c r="AH111" i="13"/>
  <c r="AH102" i="13"/>
  <c r="AH75" i="13"/>
  <c r="AH69" i="13"/>
  <c r="AH14" i="13"/>
  <c r="AH117" i="13"/>
  <c r="AH140" i="13"/>
  <c r="AH184" i="13"/>
  <c r="AH90" i="13"/>
  <c r="AH194" i="13"/>
  <c r="AH70" i="13"/>
  <c r="AH93" i="13"/>
  <c r="AH114" i="13"/>
  <c r="AH121" i="13"/>
  <c r="AH43" i="13"/>
  <c r="AH188" i="13"/>
  <c r="AH84" i="13"/>
  <c r="AH16" i="13"/>
  <c r="AH134" i="13"/>
  <c r="AH178" i="13"/>
  <c r="AH60" i="13"/>
  <c r="AH143" i="13"/>
  <c r="AH137" i="13"/>
  <c r="AH72" i="13"/>
  <c r="AH129" i="13"/>
  <c r="AH27" i="13"/>
  <c r="AH62" i="13"/>
  <c r="AH58" i="13"/>
  <c r="AH157" i="13"/>
  <c r="AH150" i="13"/>
  <c r="AH15" i="13"/>
  <c r="AI68" i="13" l="1"/>
  <c r="AI172" i="13"/>
  <c r="AI15" i="13"/>
  <c r="AI77" i="13"/>
  <c r="AI25" i="13"/>
  <c r="AI130" i="13"/>
  <c r="AI126" i="13"/>
  <c r="AI83" i="13"/>
  <c r="AI114" i="13"/>
  <c r="AI80" i="13"/>
  <c r="AI16" i="13"/>
  <c r="AI3" i="13"/>
  <c r="AI173" i="13"/>
  <c r="AI12" i="13"/>
  <c r="AI65" i="13"/>
  <c r="AI22" i="13"/>
  <c r="AI113" i="13"/>
  <c r="AI121" i="13"/>
  <c r="AI36" i="13"/>
  <c r="AI182" i="13"/>
  <c r="AI146" i="13"/>
  <c r="AH227" i="13"/>
  <c r="AH212" i="13"/>
  <c r="AH228" i="13"/>
  <c r="AH240" i="13"/>
  <c r="AH213" i="13"/>
  <c r="AH214" i="13"/>
  <c r="AH24" i="13"/>
  <c r="AH215" i="13"/>
  <c r="AH229" i="13"/>
  <c r="AH230" i="13"/>
  <c r="AH216" i="13"/>
  <c r="AH231" i="13"/>
  <c r="AH217" i="13"/>
  <c r="AH241" i="13"/>
  <c r="AH218" i="13"/>
  <c r="AH219" i="13"/>
  <c r="AH232" i="13"/>
  <c r="AH220" i="13"/>
  <c r="AH201" i="13"/>
  <c r="AH233" i="13"/>
  <c r="AH221" i="13"/>
  <c r="AH202" i="13"/>
  <c r="AH222" i="13"/>
  <c r="AH234" i="13"/>
  <c r="AH203" i="13"/>
  <c r="AH223" i="13"/>
  <c r="AH235" i="13"/>
  <c r="AH224" i="13"/>
  <c r="AH236" i="13"/>
  <c r="AH239" i="13"/>
  <c r="AH225" i="13"/>
  <c r="AH204" i="13"/>
  <c r="AH205" i="13"/>
  <c r="AH206" i="13"/>
  <c r="AH237" i="13"/>
  <c r="AH207" i="13"/>
  <c r="AF171" i="13" a="1"/>
  <c r="AF142" i="13" a="1"/>
  <c r="AF198" i="13" a="1"/>
  <c r="AF149" i="13" a="1"/>
  <c r="AG179" i="13" a="1"/>
  <c r="AG150" i="13" a="1"/>
  <c r="AG120" i="13" a="1"/>
  <c r="AG89" i="13" a="1"/>
  <c r="AG168" i="13" a="1"/>
  <c r="AG138" i="13" a="1"/>
  <c r="AG173" i="13" a="1"/>
  <c r="AG144" i="13" a="1"/>
  <c r="AG180" i="13" a="1"/>
  <c r="AG151" i="13" a="1"/>
  <c r="AG121" i="13" a="1"/>
  <c r="AG171" i="13" a="1"/>
  <c r="AG142" i="13" a="1"/>
  <c r="AG111" i="13" a="1"/>
  <c r="AG198" i="13" a="1"/>
  <c r="AG149" i="13" a="1"/>
  <c r="AG110" i="13" a="1"/>
  <c r="AG75" i="13" a="1"/>
  <c r="AG48" i="13" a="1"/>
  <c r="AG32" i="13" a="1"/>
  <c r="AG190" i="13" a="1"/>
  <c r="AG112" i="13" a="1"/>
  <c r="AF72" i="13" a="1"/>
  <c r="AF124" i="13" a="1"/>
  <c r="AF84" i="13" a="1"/>
  <c r="AG56" i="13" a="1"/>
  <c r="AG41" i="13" a="1"/>
  <c r="AG25" i="13" a="1"/>
  <c r="AG10" i="13" a="1"/>
  <c r="AF102" i="13" a="1"/>
  <c r="AF200" i="13" a="1"/>
  <c r="AF87" i="13" a="1"/>
  <c r="AG60" i="13" a="1"/>
  <c r="AF45" i="13" a="1"/>
  <c r="AF29" i="13" a="1"/>
  <c r="AF14" i="13" a="1"/>
  <c r="AF111" i="13" a="1"/>
  <c r="AG74" i="13" a="1"/>
  <c r="AG113" i="13" a="1"/>
  <c r="AF68" i="13" a="1"/>
  <c r="AG51" i="13" a="1"/>
  <c r="AG35" i="13" a="1"/>
  <c r="AG19" i="13" a="1"/>
  <c r="AG4" i="13" a="1"/>
  <c r="AG94" i="13" a="1"/>
  <c r="AG63" i="13" a="1"/>
  <c r="AG139" i="13" a="1"/>
  <c r="AG108" i="13" a="1"/>
  <c r="AG177" i="13" a="1"/>
  <c r="AG195" i="13" a="1"/>
  <c r="AF101" i="13" a="1"/>
  <c r="AG72" i="13" a="1"/>
  <c r="AF47" i="13" a="1"/>
  <c r="AF31" i="13" a="1"/>
  <c r="AF16" i="13" a="1"/>
  <c r="AG107" i="13" a="1"/>
  <c r="AF69" i="13" a="1"/>
  <c r="AG118" i="13" a="1"/>
  <c r="AF81" i="13" a="1"/>
  <c r="AF55" i="13" a="1"/>
  <c r="AF40" i="13" a="1"/>
  <c r="AF24" i="13" a="1"/>
  <c r="AF9" i="13" a="1"/>
  <c r="AG100" i="13" a="1"/>
  <c r="AF59" i="13" a="1"/>
  <c r="AG85" i="13" a="1"/>
  <c r="AG57" i="13" a="1"/>
  <c r="AG42" i="13" a="1"/>
  <c r="AG26" i="13" a="1"/>
  <c r="AG11" i="13" a="1"/>
  <c r="AG106" i="13" a="1"/>
  <c r="AG71" i="13" a="1"/>
  <c r="AG103" i="13" a="1"/>
  <c r="AF65" i="13" a="1"/>
  <c r="AF50" i="13" a="1"/>
  <c r="AF34" i="13" a="1"/>
  <c r="AF18" i="13" a="1"/>
  <c r="AF3" i="13" a="1"/>
  <c r="AF89" i="13" a="1"/>
  <c r="AG61" i="13" a="1"/>
  <c r="AF94" i="13" a="1"/>
  <c r="AF61" i="13" a="1"/>
  <c r="AG44" i="13" a="1"/>
  <c r="AG28" i="13" a="1"/>
  <c r="AG13" i="13" a="1"/>
  <c r="AF105" i="13" a="1"/>
  <c r="AF66" i="13" a="1"/>
  <c r="AF116" i="13" a="1"/>
  <c r="AF78" i="13" a="1"/>
  <c r="AG52" i="13" a="1"/>
  <c r="AG37" i="13" a="1"/>
  <c r="AG21" i="13" a="1"/>
  <c r="AG6" i="13" a="1"/>
  <c r="AF95" i="13" a="1"/>
  <c r="AF133" i="13" a="1"/>
  <c r="AF76" i="13" a="1"/>
  <c r="AF56" i="13" a="1"/>
  <c r="AF41" i="13" a="1"/>
  <c r="AF25" i="13" a="1"/>
  <c r="AF10" i="13" a="1"/>
  <c r="AF98" i="13" a="1"/>
  <c r="AG68" i="13" a="1"/>
  <c r="AG101" i="13" a="1"/>
  <c r="AF62" i="13" a="1"/>
  <c r="AG47" i="13" a="1"/>
  <c r="AG31" i="13" a="1"/>
  <c r="AG16" i="13" a="1"/>
  <c r="AG128" i="13" a="1"/>
  <c r="AF80" i="13" a="1"/>
  <c r="AG133" i="13" a="1"/>
  <c r="AG102" i="13" a="1"/>
  <c r="AF163" i="13" a="1"/>
  <c r="AF125" i="13" a="1"/>
  <c r="AF88" i="13" a="1"/>
  <c r="AF58" i="13" a="1"/>
  <c r="AF43" i="13" a="1"/>
  <c r="AF27" i="13" a="1"/>
  <c r="AF12" i="13" a="1"/>
  <c r="AF99" i="13" a="1"/>
  <c r="AF63" i="13" a="1"/>
  <c r="AG114" i="13" a="1"/>
  <c r="AF75" i="13" a="1"/>
  <c r="AF191" i="13" a="1"/>
  <c r="AF169" i="13" a="1"/>
  <c r="AF139" i="13" a="1"/>
  <c r="AF177" i="13" a="1"/>
  <c r="AF195" i="13" a="1"/>
  <c r="AG178" i="13" a="1"/>
  <c r="AG147" i="13" a="1"/>
  <c r="AG117" i="13" a="1"/>
  <c r="AG87" i="13" a="1"/>
  <c r="AG165" i="13" a="1"/>
  <c r="AG135" i="13" a="1"/>
  <c r="AG170" i="13" a="1"/>
  <c r="AG141" i="13" a="1"/>
  <c r="AF170" i="13" a="1"/>
  <c r="AF141" i="13" a="1"/>
  <c r="AF110" i="13" a="1"/>
  <c r="AG169" i="13" a="1"/>
  <c r="AF166" i="13" a="1"/>
  <c r="AF136" i="13" a="1"/>
  <c r="AG175" i="13" a="1"/>
  <c r="AG145" i="13" a="1"/>
  <c r="AF167" i="13" a="1"/>
  <c r="AF137" i="13" a="1"/>
  <c r="AF106" i="13" a="1"/>
  <c r="AF189" i="13" a="1"/>
  <c r="AG162" i="13" a="1"/>
  <c r="AF187" i="13" a="1"/>
  <c r="AF159" i="13" a="1"/>
  <c r="AF129" i="13" a="1"/>
  <c r="AF168" i="13" a="1"/>
  <c r="AF138" i="13" a="1"/>
  <c r="AF107" i="13" a="1"/>
  <c r="AG166" i="13" a="1"/>
  <c r="AG136" i="13" a="1"/>
  <c r="AG105" i="13" a="1"/>
  <c r="AG174" i="13" a="1"/>
  <c r="AG194" i="13" a="1"/>
  <c r="AG164" i="13" a="1"/>
  <c r="AG134" i="13" a="1"/>
  <c r="AG172" i="13" a="1"/>
  <c r="AG143" i="13" a="1"/>
  <c r="AF164" i="13" a="1"/>
  <c r="AF134" i="13" a="1"/>
  <c r="AF103" i="13" a="1"/>
  <c r="AG187" i="13" a="1"/>
  <c r="AG159" i="13" a="1"/>
  <c r="AF184" i="13" a="1"/>
  <c r="AF156" i="13" a="1"/>
  <c r="AF126" i="13" a="1"/>
  <c r="AF165" i="13" a="1"/>
  <c r="AF135" i="13" a="1"/>
  <c r="AF104" i="13" a="1"/>
  <c r="AG163" i="13" a="1"/>
  <c r="AG188" i="13" a="1"/>
  <c r="AG161" i="13" a="1"/>
  <c r="AG131" i="13" a="1"/>
  <c r="AG196" i="13" a="1"/>
  <c r="AG140" i="13" a="1"/>
  <c r="AF161" i="13" a="1"/>
  <c r="AF131" i="13" a="1"/>
  <c r="AF100" i="13" a="1"/>
  <c r="AF178" i="13" a="1"/>
  <c r="AF147" i="13" a="1"/>
  <c r="AF199" i="13" a="1"/>
  <c r="AF153" i="13" a="1"/>
  <c r="AF123" i="13" a="1"/>
  <c r="AF162" i="13" a="1"/>
  <c r="AF132" i="13" a="1"/>
  <c r="AF180" i="13" a="1"/>
  <c r="AG186" i="13" a="1"/>
  <c r="AG158" i="13" a="1"/>
  <c r="AG189" i="13" a="1"/>
  <c r="AG167" i="13" a="1"/>
  <c r="AF186" i="13" a="1"/>
  <c r="AF158" i="13" a="1"/>
  <c r="AF128" i="13" a="1"/>
  <c r="AF97" i="13" a="1"/>
  <c r="AF175" i="13" a="1"/>
  <c r="AF145" i="13" a="1"/>
  <c r="AF179" i="13" a="1"/>
  <c r="AF150" i="13" a="1"/>
  <c r="AF120" i="13" a="1"/>
  <c r="AG160" i="13" a="1"/>
  <c r="AG130" i="13" a="1"/>
  <c r="AF197" i="13" a="1"/>
  <c r="AG183" i="13" a="1"/>
  <c r="AG155" i="13" a="1"/>
  <c r="AF183" i="13" a="1"/>
  <c r="AF155" i="13" a="1"/>
  <c r="AG184" i="13" a="1"/>
  <c r="AG156" i="13" a="1"/>
  <c r="AG126" i="13" a="1"/>
  <c r="AG95" i="13" a="1"/>
  <c r="AF172" i="13" a="1"/>
  <c r="AF143" i="13" a="1"/>
  <c r="AG197" i="13" a="1"/>
  <c r="AG148" i="13" a="1"/>
  <c r="AG185" i="13" a="1"/>
  <c r="AG157" i="13" a="1"/>
  <c r="AG127" i="13" a="1"/>
  <c r="AF176" i="13" a="1"/>
  <c r="AF174" i="13" a="1"/>
  <c r="AF194" i="13" a="1"/>
  <c r="AF181" i="13" a="1"/>
  <c r="AF152" i="13" a="1"/>
  <c r="AG199" i="13" a="1"/>
  <c r="AG153" i="13" a="1"/>
  <c r="AG123" i="13" a="1"/>
  <c r="AG92" i="13" a="1"/>
  <c r="AF196" i="13" a="1"/>
  <c r="AF140" i="13" a="1"/>
  <c r="AG176" i="13" a="1"/>
  <c r="AG146" i="13" a="1"/>
  <c r="AG182" i="13" a="1"/>
  <c r="AG154" i="13" a="1"/>
  <c r="AG124" i="13" a="1"/>
  <c r="AF173" i="13" a="1"/>
  <c r="AF151" i="13" a="1"/>
  <c r="AF188" i="13" a="1"/>
  <c r="AF122" i="13" a="1"/>
  <c r="AG55" i="13" a="1"/>
  <c r="AG24" i="13" a="1"/>
  <c r="AG97" i="13" a="1"/>
  <c r="AF112" i="13" a="1"/>
  <c r="AG49" i="13" a="1"/>
  <c r="AF28" i="13" a="1"/>
  <c r="AF114" i="13" a="1"/>
  <c r="AG115" i="13" a="1"/>
  <c r="AG65" i="13" a="1"/>
  <c r="AF37" i="13" a="1"/>
  <c r="AG69" i="13" a="1"/>
  <c r="AF148" i="13" a="1"/>
  <c r="AF185" i="13" a="1"/>
  <c r="AF146" i="13" a="1"/>
  <c r="AF182" i="13" a="1"/>
  <c r="AG116" i="13" a="1"/>
  <c r="AG191" i="13" a="1"/>
  <c r="AG20" i="13" a="1"/>
  <c r="AG90" i="13" a="1"/>
  <c r="AG192" i="13" a="1"/>
  <c r="AG45" i="13" a="1"/>
  <c r="AG17" i="13" a="1"/>
  <c r="AG104" i="13" a="1"/>
  <c r="AG98" i="13" a="1"/>
  <c r="AG53" i="13" a="1"/>
  <c r="AF33" i="13" a="1"/>
  <c r="AF6" i="13" a="1"/>
  <c r="AG77" i="13" a="1"/>
  <c r="AF85" i="13" a="1"/>
  <c r="AF46" i="13" a="1"/>
  <c r="AG23" i="13" a="1"/>
  <c r="AG193" i="13" a="1"/>
  <c r="AG66" i="13" a="1"/>
  <c r="AF117" i="13" a="1"/>
  <c r="AG15" i="13" a="1"/>
  <c r="AF7" i="13" a="1"/>
  <c r="AF90" i="13" a="1"/>
  <c r="AG62" i="13" a="1"/>
  <c r="AG125" i="13" a="1"/>
  <c r="AF144" i="13" a="1"/>
  <c r="AG181" i="13" a="1"/>
  <c r="AF193" i="13" a="1"/>
  <c r="AF51" i="13" a="1"/>
  <c r="AF19" i="13" a="1"/>
  <c r="AG84" i="13" a="1"/>
  <c r="AF86" i="13" a="1"/>
  <c r="AF44" i="13" a="1"/>
  <c r="AF190" i="13" a="1"/>
  <c r="AG93" i="13" a="1"/>
  <c r="AG91" i="13" a="1"/>
  <c r="AF52" i="13" a="1"/>
  <c r="AG30" i="13" a="1"/>
  <c r="AG3" i="13" a="1"/>
  <c r="AG137" i="13" a="1"/>
  <c r="AG83" i="13" a="1"/>
  <c r="AG43" i="13" a="1"/>
  <c r="AF22" i="13" a="1"/>
  <c r="AF108" i="13" a="1"/>
  <c r="AG78" i="13" a="1"/>
  <c r="AG29" i="13" a="1"/>
  <c r="AF67" i="13" a="1"/>
  <c r="AF57" i="13" a="1"/>
  <c r="AF82" i="13" a="1"/>
  <c r="AF71" i="13" a="1"/>
  <c r="AF92" i="13" a="1"/>
  <c r="AG109" i="13" a="1"/>
  <c r="AF79" i="13" a="1"/>
  <c r="AF121" i="13" a="1"/>
  <c r="AF160" i="13" a="1"/>
  <c r="AG86" i="13" a="1"/>
  <c r="AG40" i="13" a="1"/>
  <c r="AG9" i="13" a="1"/>
  <c r="AG200" i="13" a="1"/>
  <c r="AG73" i="13" a="1"/>
  <c r="AF36" i="13" a="1"/>
  <c r="AG14" i="13" a="1"/>
  <c r="AG82" i="13" a="1"/>
  <c r="AF192" i="13" a="1"/>
  <c r="AG50" i="13" a="1"/>
  <c r="AG22" i="13" a="1"/>
  <c r="AF2" i="13" a="1"/>
  <c r="AG132" i="13" a="1"/>
  <c r="AG80" i="13" a="1"/>
  <c r="AF42" i="13" a="1"/>
  <c r="AF15" i="13" a="1"/>
  <c r="AG99" i="13" a="1"/>
  <c r="AF35" i="13" a="1"/>
  <c r="AG64" i="13" a="1"/>
  <c r="AG38" i="13" a="1"/>
  <c r="AF30" i="13" a="1"/>
  <c r="AF91" i="13" a="1"/>
  <c r="AF119" i="13" a="1"/>
  <c r="AF48" i="13" a="1"/>
  <c r="AG7" i="13" a="1"/>
  <c r="AF53" i="13" a="1"/>
  <c r="AF118" i="13" a="1"/>
  <c r="AF157" i="13" a="1"/>
  <c r="AF83" i="13" a="1"/>
  <c r="AF39" i="13" a="1"/>
  <c r="AF8" i="13" a="1"/>
  <c r="AG59" i="13" a="1"/>
  <c r="AG70" i="13" a="1"/>
  <c r="AG33" i="13" a="1"/>
  <c r="AF13" i="13" a="1"/>
  <c r="AG79" i="13" a="1"/>
  <c r="AF73" i="13" a="1"/>
  <c r="AF49" i="13" a="1"/>
  <c r="AF21" i="13" a="1"/>
  <c r="AG129" i="13" a="1"/>
  <c r="AG122" i="13" a="1"/>
  <c r="AF60" i="13" a="1"/>
  <c r="AG39" i="13" a="1"/>
  <c r="AG12" i="13" a="1"/>
  <c r="AF96" i="13" a="1"/>
  <c r="AF113" i="13" a="1"/>
  <c r="AF4" i="13" a="1"/>
  <c r="AG2" i="13" a="1"/>
  <c r="AF17" i="13" a="1"/>
  <c r="AG8" i="13" a="1"/>
  <c r="AG54" i="13" a="1"/>
  <c r="AF54" i="13" a="1"/>
  <c r="AF20" i="13" a="1"/>
  <c r="AG34" i="13" a="1"/>
  <c r="AF26" i="13" a="1"/>
  <c r="AF115" i="13" a="1"/>
  <c r="AF154" i="13" a="1"/>
  <c r="AG81" i="13" a="1"/>
  <c r="AG36" i="13" a="1"/>
  <c r="AG5" i="13" a="1"/>
  <c r="AF130" i="13" a="1"/>
  <c r="AG67" i="13" a="1"/>
  <c r="AF32" i="13" a="1"/>
  <c r="AF5" i="13" a="1"/>
  <c r="AG76" i="13" a="1"/>
  <c r="AF70" i="13" a="1"/>
  <c r="AG46" i="13" a="1"/>
  <c r="AG18" i="13" a="1"/>
  <c r="AG96" i="13" a="1"/>
  <c r="AG119" i="13" a="1"/>
  <c r="AG58" i="13" a="1"/>
  <c r="AF38" i="13" a="1"/>
  <c r="AF11" i="13" a="1"/>
  <c r="AF77" i="13" a="1"/>
  <c r="AG152" i="13" a="1"/>
  <c r="AF127" i="13" a="1"/>
  <c r="AF64" i="13" a="1"/>
  <c r="AF93" i="13" a="1"/>
  <c r="AF74" i="13" a="1"/>
  <c r="AG27" i="13" a="1"/>
  <c r="AF23" i="13" a="1"/>
  <c r="AF109" i="13" a="1"/>
  <c r="AG88" i="13" a="1"/>
  <c r="AG88" i="13" l="1"/>
  <c r="AF109" i="13"/>
  <c r="AF23" i="13"/>
  <c r="AG27" i="13"/>
  <c r="AF74" i="13"/>
  <c r="AF93" i="13"/>
  <c r="AF64" i="13"/>
  <c r="AF127" i="13"/>
  <c r="AG152" i="13"/>
  <c r="AF77" i="13"/>
  <c r="AF11" i="13"/>
  <c r="AF38" i="13"/>
  <c r="AG58" i="13"/>
  <c r="AG119" i="13"/>
  <c r="AG96" i="13"/>
  <c r="AG18" i="13"/>
  <c r="AG46" i="13"/>
  <c r="AF70" i="13"/>
  <c r="AG76" i="13"/>
  <c r="AF5" i="13"/>
  <c r="AF32" i="13"/>
  <c r="AG67" i="13"/>
  <c r="AF130" i="13"/>
  <c r="AG5" i="13"/>
  <c r="AG36" i="13"/>
  <c r="AG81" i="13"/>
  <c r="AF154" i="13"/>
  <c r="AF115" i="13"/>
  <c r="AF26" i="13"/>
  <c r="AG34" i="13"/>
  <c r="AF20" i="13"/>
  <c r="AF54" i="13"/>
  <c r="AG54" i="13"/>
  <c r="AG8" i="13"/>
  <c r="AF17" i="13"/>
  <c r="AG2" i="13"/>
  <c r="AF4" i="13"/>
  <c r="AF113" i="13"/>
  <c r="AF96" i="13"/>
  <c r="AG12" i="13"/>
  <c r="AG39" i="13"/>
  <c r="AF60" i="13"/>
  <c r="AG122" i="13"/>
  <c r="AG129" i="13"/>
  <c r="AF21" i="13"/>
  <c r="AF49" i="13"/>
  <c r="AF73" i="13"/>
  <c r="AG79" i="13"/>
  <c r="AF13" i="13"/>
  <c r="AG33" i="13"/>
  <c r="AG70" i="13"/>
  <c r="AG59" i="13"/>
  <c r="AF8" i="13"/>
  <c r="AF39" i="13"/>
  <c r="AF83" i="13"/>
  <c r="AF157" i="13"/>
  <c r="AF118" i="13"/>
  <c r="AF53" i="13"/>
  <c r="AG7" i="13"/>
  <c r="AF48" i="13"/>
  <c r="AF119" i="13"/>
  <c r="AF91" i="13"/>
  <c r="AF30" i="13"/>
  <c r="AG38" i="13"/>
  <c r="AG64" i="13"/>
  <c r="AF35" i="13"/>
  <c r="AG99" i="13"/>
  <c r="AF15" i="13"/>
  <c r="AF42" i="13"/>
  <c r="AG80" i="13"/>
  <c r="AG132" i="13"/>
  <c r="AF2" i="13"/>
  <c r="AG22" i="13"/>
  <c r="AG50" i="13"/>
  <c r="AF192" i="13"/>
  <c r="AG82" i="13"/>
  <c r="AG14" i="13"/>
  <c r="AF36" i="13"/>
  <c r="AG73" i="13"/>
  <c r="AG200" i="13"/>
  <c r="AG9" i="13"/>
  <c r="AG40" i="13"/>
  <c r="AG86" i="13"/>
  <c r="AF160" i="13"/>
  <c r="AF121" i="13"/>
  <c r="AF79" i="13"/>
  <c r="AG109" i="13"/>
  <c r="AF92" i="13"/>
  <c r="AF71" i="13"/>
  <c r="AF82" i="13"/>
  <c r="AF57" i="13"/>
  <c r="AF67" i="13"/>
  <c r="AG29" i="13"/>
  <c r="AG78" i="13"/>
  <c r="AF108" i="13"/>
  <c r="AF22" i="13"/>
  <c r="AG43" i="13"/>
  <c r="AG83" i="13"/>
  <c r="AG137" i="13"/>
  <c r="AG3" i="13"/>
  <c r="AG30" i="13"/>
  <c r="AF52" i="13"/>
  <c r="AG91" i="13"/>
  <c r="AG93" i="13"/>
  <c r="AF190" i="13"/>
  <c r="AF44" i="13"/>
  <c r="AF86" i="13"/>
  <c r="AG84" i="13"/>
  <c r="AF19" i="13"/>
  <c r="AF51" i="13"/>
  <c r="AF193" i="13"/>
  <c r="AG181" i="13"/>
  <c r="AF144" i="13"/>
  <c r="AG125" i="13"/>
  <c r="AG62" i="13"/>
  <c r="AF90" i="13"/>
  <c r="AF7" i="13"/>
  <c r="AG15" i="13"/>
  <c r="AF117" i="13"/>
  <c r="AG66" i="13"/>
  <c r="AG193" i="13"/>
  <c r="AG23" i="13"/>
  <c r="AF46" i="13"/>
  <c r="AF85" i="13"/>
  <c r="AG77" i="13"/>
  <c r="AF6" i="13"/>
  <c r="AF33" i="13"/>
  <c r="AG53" i="13"/>
  <c r="AG98" i="13"/>
  <c r="AG104" i="13"/>
  <c r="AG17" i="13"/>
  <c r="AG45" i="13"/>
  <c r="AG192" i="13"/>
  <c r="AG90" i="13"/>
  <c r="AG20" i="13"/>
  <c r="AG191" i="13"/>
  <c r="AG116" i="13"/>
  <c r="AF182" i="13"/>
  <c r="AF146" i="13"/>
  <c r="AF185" i="13"/>
  <c r="AF148" i="13"/>
  <c r="AG69" i="13"/>
  <c r="AF37" i="13"/>
  <c r="AG65" i="13"/>
  <c r="AG115" i="13"/>
  <c r="AF114" i="13"/>
  <c r="AF28" i="13"/>
  <c r="AG49" i="13"/>
  <c r="AF112" i="13"/>
  <c r="AG97" i="13"/>
  <c r="AG24" i="13"/>
  <c r="AG55" i="13"/>
  <c r="AF122" i="13"/>
  <c r="AF188" i="13"/>
  <c r="AF151" i="13"/>
  <c r="AF173" i="13"/>
  <c r="AG124" i="13"/>
  <c r="AG154" i="13"/>
  <c r="AG182" i="13"/>
  <c r="AG146" i="13"/>
  <c r="AG176" i="13"/>
  <c r="AF140" i="13"/>
  <c r="AF196" i="13"/>
  <c r="AG92" i="13"/>
  <c r="AG123" i="13"/>
  <c r="AG153" i="13"/>
  <c r="AG199" i="13"/>
  <c r="AF152" i="13"/>
  <c r="AF181" i="13"/>
  <c r="AF194" i="13"/>
  <c r="AF174" i="13"/>
  <c r="AF176" i="13"/>
  <c r="AG127" i="13"/>
  <c r="AG157" i="13"/>
  <c r="AG185" i="13"/>
  <c r="AG148" i="13"/>
  <c r="AG197" i="13"/>
  <c r="AF143" i="13"/>
  <c r="AF172" i="13"/>
  <c r="AG95" i="13"/>
  <c r="AG126" i="13"/>
  <c r="AG156" i="13"/>
  <c r="AG184" i="13"/>
  <c r="AF155" i="13"/>
  <c r="AF183" i="13"/>
  <c r="AG155" i="13"/>
  <c r="AG183" i="13"/>
  <c r="AF197" i="13"/>
  <c r="AG130" i="13"/>
  <c r="AG160" i="13"/>
  <c r="AF120" i="13"/>
  <c r="AF150" i="13"/>
  <c r="AF179" i="13"/>
  <c r="AF145" i="13"/>
  <c r="AF175" i="13"/>
  <c r="AF97" i="13"/>
  <c r="AF128" i="13"/>
  <c r="AF158" i="13"/>
  <c r="AF186" i="13"/>
  <c r="AG167" i="13"/>
  <c r="AG189" i="13"/>
  <c r="AG158" i="13"/>
  <c r="AG186" i="13"/>
  <c r="AF180" i="13"/>
  <c r="AF132" i="13"/>
  <c r="AF162" i="13"/>
  <c r="AF123" i="13"/>
  <c r="AF153" i="13"/>
  <c r="AF199" i="13"/>
  <c r="AF147" i="13"/>
  <c r="AF178" i="13"/>
  <c r="AF100" i="13"/>
  <c r="AF131" i="13"/>
  <c r="AF161" i="13"/>
  <c r="AG140" i="13"/>
  <c r="AG196" i="13"/>
  <c r="AG131" i="13"/>
  <c r="AG161" i="13"/>
  <c r="AG188" i="13"/>
  <c r="AG163" i="13"/>
  <c r="AF104" i="13"/>
  <c r="AF135" i="13"/>
  <c r="AF165" i="13"/>
  <c r="AF126" i="13"/>
  <c r="AF156" i="13"/>
  <c r="AF184" i="13"/>
  <c r="AG159" i="13"/>
  <c r="AG187" i="13"/>
  <c r="AF103" i="13"/>
  <c r="AF134" i="13"/>
  <c r="AF164" i="13"/>
  <c r="AG143" i="13"/>
  <c r="AG172" i="13"/>
  <c r="AG134" i="13"/>
  <c r="AG164" i="13"/>
  <c r="AG194" i="13"/>
  <c r="AG174" i="13"/>
  <c r="AG105" i="13"/>
  <c r="AG136" i="13"/>
  <c r="AG166" i="13"/>
  <c r="AF107" i="13"/>
  <c r="AF138" i="13"/>
  <c r="AF168" i="13"/>
  <c r="AF129" i="13"/>
  <c r="AF159" i="13"/>
  <c r="AF187" i="13"/>
  <c r="AG162" i="13"/>
  <c r="AF189" i="13"/>
  <c r="AF106" i="13"/>
  <c r="AF137" i="13"/>
  <c r="AF167" i="13"/>
  <c r="AG145" i="13"/>
  <c r="AG175" i="13"/>
  <c r="AF136" i="13"/>
  <c r="AF166" i="13"/>
  <c r="AG169" i="13"/>
  <c r="AF110" i="13"/>
  <c r="AF141" i="13"/>
  <c r="AF170" i="13"/>
  <c r="AG141" i="13"/>
  <c r="AG170" i="13"/>
  <c r="AG135" i="13"/>
  <c r="AG165" i="13"/>
  <c r="AG87" i="13"/>
  <c r="AG117" i="13"/>
  <c r="AG147" i="13"/>
  <c r="AG178" i="13"/>
  <c r="AF195" i="13"/>
  <c r="AF177" i="13"/>
  <c r="AF139" i="13"/>
  <c r="AF169" i="13"/>
  <c r="AF191" i="13"/>
  <c r="AF75" i="13"/>
  <c r="AG114" i="13"/>
  <c r="AF63" i="13"/>
  <c r="AF99" i="13"/>
  <c r="AF12" i="13"/>
  <c r="AF27" i="13"/>
  <c r="AF43" i="13"/>
  <c r="AF58" i="13"/>
  <c r="AF88" i="13"/>
  <c r="AF125" i="13"/>
  <c r="AF163" i="13"/>
  <c r="AG102" i="13"/>
  <c r="AG133" i="13"/>
  <c r="AF80" i="13"/>
  <c r="AG128" i="13"/>
  <c r="AG16" i="13"/>
  <c r="AG31" i="13"/>
  <c r="AG47" i="13"/>
  <c r="AF62" i="13"/>
  <c r="AG101" i="13"/>
  <c r="AG68" i="13"/>
  <c r="AF98" i="13"/>
  <c r="AF10" i="13"/>
  <c r="AF25" i="13"/>
  <c r="AF41" i="13"/>
  <c r="AF56" i="13"/>
  <c r="AF76" i="13"/>
  <c r="AF133" i="13"/>
  <c r="AF95" i="13"/>
  <c r="AG6" i="13"/>
  <c r="AG21" i="13"/>
  <c r="AG37" i="13"/>
  <c r="AG52" i="13"/>
  <c r="AF78" i="13"/>
  <c r="AF116" i="13"/>
  <c r="AF66" i="13"/>
  <c r="AF105" i="13"/>
  <c r="AG13" i="13"/>
  <c r="AG28" i="13"/>
  <c r="AG44" i="13"/>
  <c r="AF61" i="13"/>
  <c r="AF94" i="13"/>
  <c r="AG61" i="13"/>
  <c r="AF89" i="13"/>
  <c r="AF3" i="13"/>
  <c r="AF18" i="13"/>
  <c r="AF34" i="13"/>
  <c r="AF50" i="13"/>
  <c r="AF65" i="13"/>
  <c r="AG103" i="13"/>
  <c r="AG71" i="13"/>
  <c r="AG106" i="13"/>
  <c r="AG11" i="13"/>
  <c r="AG26" i="13"/>
  <c r="AG42" i="13"/>
  <c r="AG57" i="13"/>
  <c r="AG85" i="13"/>
  <c r="AF59" i="13"/>
  <c r="AG100" i="13"/>
  <c r="AF9" i="13"/>
  <c r="AF24" i="13"/>
  <c r="AF40" i="13"/>
  <c r="AF55" i="13"/>
  <c r="AF81" i="13"/>
  <c r="AG118" i="13"/>
  <c r="AF69" i="13"/>
  <c r="AG107" i="13"/>
  <c r="AF16" i="13"/>
  <c r="AF31" i="13"/>
  <c r="AF47" i="13"/>
  <c r="AG72" i="13"/>
  <c r="AF101" i="13"/>
  <c r="AG195" i="13"/>
  <c r="AG177" i="13"/>
  <c r="AG108" i="13"/>
  <c r="AG139" i="13"/>
  <c r="AG63" i="13"/>
  <c r="AG94" i="13"/>
  <c r="AG4" i="13"/>
  <c r="AG19" i="13"/>
  <c r="AG35" i="13"/>
  <c r="AG51" i="13"/>
  <c r="AF68" i="13"/>
  <c r="AG113" i="13"/>
  <c r="AG74" i="13"/>
  <c r="AF111" i="13"/>
  <c r="AF14" i="13"/>
  <c r="AF29" i="13"/>
  <c r="AF45" i="13"/>
  <c r="AG60" i="13"/>
  <c r="AF87" i="13"/>
  <c r="AF200" i="13"/>
  <c r="AF102" i="13"/>
  <c r="AG10" i="13"/>
  <c r="AG25" i="13"/>
  <c r="AG41" i="13"/>
  <c r="AG56" i="13"/>
  <c r="AF84" i="13"/>
  <c r="AF124" i="13"/>
  <c r="AF72" i="13"/>
  <c r="AG112" i="13"/>
  <c r="AG190" i="13"/>
  <c r="AG32" i="13"/>
  <c r="AG48" i="13"/>
  <c r="AG75" i="13"/>
  <c r="AG110" i="13"/>
  <c r="AG149" i="13"/>
  <c r="AG198" i="13"/>
  <c r="AG111" i="13"/>
  <c r="AG142" i="13"/>
  <c r="AG171" i="13"/>
  <c r="AG121" i="13"/>
  <c r="AG151" i="13"/>
  <c r="AG180" i="13"/>
  <c r="AG144" i="13"/>
  <c r="AG173" i="13"/>
  <c r="AG138" i="13"/>
  <c r="AG168" i="13"/>
  <c r="AG89" i="13"/>
  <c r="AG120" i="13"/>
  <c r="AG150" i="13"/>
  <c r="AG179" i="13"/>
  <c r="AF149" i="13"/>
  <c r="AF198" i="13"/>
  <c r="AF142" i="13"/>
  <c r="AF171" i="13"/>
  <c r="AE8" i="4"/>
  <c r="AE5" i="14"/>
  <c r="AF5" i="14" s="1"/>
  <c r="AE16" i="14"/>
  <c r="AF16" i="14" s="1"/>
  <c r="AE12" i="14"/>
  <c r="AF12" i="14" s="1"/>
  <c r="AE13" i="14"/>
  <c r="AF13" i="14" s="1"/>
  <c r="AE25" i="14"/>
  <c r="AF25" i="14" s="1"/>
  <c r="AE4" i="14"/>
  <c r="AF4" i="14" s="1"/>
  <c r="AE28" i="14"/>
  <c r="AF28" i="14" s="1"/>
  <c r="AE14" i="14"/>
  <c r="AF14" i="14" s="1"/>
  <c r="AE29" i="14"/>
  <c r="AF29" i="14" s="1"/>
  <c r="AE18" i="14"/>
  <c r="AF18" i="14" s="1"/>
  <c r="AE19" i="14"/>
  <c r="AF19" i="14" s="1"/>
  <c r="AE17" i="14"/>
  <c r="AF17" i="14" s="1"/>
  <c r="AE6" i="14"/>
  <c r="AF6" i="14" s="1"/>
  <c r="AE9" i="14"/>
  <c r="AF9" i="14" s="1"/>
  <c r="AE10" i="14"/>
  <c r="AF10" i="14" s="1"/>
  <c r="AE2" i="14"/>
  <c r="AF2" i="14" s="1"/>
  <c r="AE24" i="14"/>
  <c r="AF24" i="14" s="1"/>
  <c r="AE30" i="14"/>
  <c r="AF30" i="14" s="1"/>
  <c r="AE31" i="14"/>
  <c r="AF31" i="14" s="1"/>
  <c r="AE23" i="14"/>
  <c r="AF23" i="14" s="1"/>
  <c r="AE26" i="14"/>
  <c r="AF26" i="14" s="1"/>
  <c r="AE32" i="14"/>
  <c r="AF32" i="14" s="1"/>
  <c r="AE3" i="14"/>
  <c r="AF3" i="14" s="1"/>
  <c r="AE7" i="14"/>
  <c r="AF7" i="14" s="1"/>
  <c r="AE11" i="14"/>
  <c r="AF11" i="14" s="1"/>
  <c r="AE20" i="14"/>
  <c r="AF20" i="14" s="1"/>
  <c r="AE27" i="14"/>
  <c r="AF27" i="14" s="1"/>
  <c r="AE15" i="14"/>
  <c r="AF15" i="14" s="1"/>
  <c r="AE33" i="14"/>
  <c r="AF33" i="14" s="1"/>
  <c r="AE21" i="14"/>
  <c r="AF21" i="14" s="1"/>
  <c r="AE8" i="14"/>
  <c r="AF8" i="14" s="1"/>
  <c r="AE34" i="14"/>
  <c r="AF34" i="14" s="1"/>
  <c r="AE35" i="14"/>
  <c r="AF35" i="14" s="1"/>
  <c r="AE36" i="14"/>
  <c r="AF36" i="14" s="1"/>
  <c r="AE37" i="14"/>
  <c r="AF37" i="14" s="1"/>
  <c r="AE38" i="14"/>
  <c r="AF38" i="14" s="1"/>
  <c r="AE39" i="14"/>
  <c r="AF39" i="14" s="1"/>
  <c r="AE40" i="14"/>
  <c r="AF40" i="14" s="1"/>
  <c r="AE41" i="14"/>
  <c r="AF41" i="14" s="1"/>
  <c r="AE42" i="14"/>
  <c r="AF42" i="14" s="1"/>
  <c r="AE43" i="14"/>
  <c r="AF43" i="14" s="1"/>
  <c r="AE44" i="14"/>
  <c r="AF44" i="14" s="1"/>
  <c r="AE45" i="14"/>
  <c r="AF45" i="14" s="1"/>
  <c r="AE46" i="14"/>
  <c r="AF46" i="14" s="1"/>
  <c r="AE47" i="14"/>
  <c r="AF47" i="14" s="1"/>
  <c r="AE48" i="14"/>
  <c r="AF48" i="14" s="1"/>
  <c r="AE49" i="14"/>
  <c r="AF49" i="14" s="1"/>
  <c r="AE50" i="14"/>
  <c r="AF50" i="14" s="1"/>
  <c r="AE51" i="14"/>
  <c r="AF51" i="14" s="1"/>
  <c r="AE52" i="14"/>
  <c r="AF52" i="14" s="1"/>
  <c r="AE53" i="14"/>
  <c r="AF53" i="14" s="1"/>
  <c r="AE54" i="14"/>
  <c r="AF54" i="14" s="1"/>
  <c r="AE55" i="14"/>
  <c r="AF55" i="14" s="1"/>
  <c r="AE56" i="14"/>
  <c r="AF56" i="14" s="1"/>
  <c r="AE57" i="14"/>
  <c r="AF57" i="14" s="1"/>
  <c r="AE58" i="14"/>
  <c r="AF58" i="14" s="1"/>
  <c r="AE59" i="14"/>
  <c r="AF59" i="14" s="1"/>
  <c r="AE60" i="14"/>
  <c r="AF60" i="14" s="1"/>
  <c r="AE61" i="14"/>
  <c r="AF61" i="14" s="1"/>
  <c r="AE62" i="14"/>
  <c r="AF62" i="14" s="1"/>
  <c r="AE63" i="14"/>
  <c r="AF63" i="14" s="1"/>
  <c r="AE64" i="14"/>
  <c r="AF64" i="14" s="1"/>
  <c r="AE65" i="14"/>
  <c r="AF65" i="14" s="1"/>
  <c r="AE66" i="14"/>
  <c r="AF66" i="14" s="1"/>
  <c r="AE67" i="14"/>
  <c r="AF67" i="14" s="1"/>
  <c r="AE68" i="14"/>
  <c r="AF68" i="14" s="1"/>
  <c r="AE69" i="14"/>
  <c r="AF69" i="14" s="1"/>
  <c r="AE70" i="14"/>
  <c r="AF70" i="14" s="1"/>
  <c r="AE71" i="14"/>
  <c r="AF71" i="14" s="1"/>
  <c r="AE72" i="14"/>
  <c r="AF72" i="14" s="1"/>
  <c r="AE73" i="14"/>
  <c r="AF73" i="14" s="1"/>
  <c r="AE74" i="14"/>
  <c r="AF74" i="14" s="1"/>
  <c r="AE75" i="14"/>
  <c r="AF75" i="14" s="1"/>
  <c r="AE76" i="14"/>
  <c r="AF76" i="14" s="1"/>
  <c r="AE77" i="14"/>
  <c r="AF77" i="14" s="1"/>
  <c r="AE78" i="14"/>
  <c r="AF78" i="14" s="1"/>
  <c r="AE79" i="14"/>
  <c r="AF79" i="14" s="1"/>
  <c r="AE80" i="14"/>
  <c r="AF80" i="14" s="1"/>
  <c r="AE81" i="14"/>
  <c r="AF81" i="14" s="1"/>
  <c r="AE82" i="14"/>
  <c r="AF82" i="14" s="1"/>
  <c r="AE83" i="14"/>
  <c r="AF83" i="14" s="1"/>
  <c r="AE84" i="14"/>
  <c r="AF84" i="14" s="1"/>
  <c r="AE85" i="14"/>
  <c r="AF85" i="14" s="1"/>
  <c r="AE86" i="14"/>
  <c r="AF86" i="14" s="1"/>
  <c r="AE87" i="14"/>
  <c r="AF87" i="14" s="1"/>
  <c r="AE88" i="14"/>
  <c r="AF88" i="14" s="1"/>
  <c r="AE89" i="14"/>
  <c r="AF89" i="14" s="1"/>
  <c r="AE90" i="14"/>
  <c r="AF90" i="14" s="1"/>
  <c r="AE91" i="14"/>
  <c r="AF91" i="14" s="1"/>
  <c r="AE92" i="14"/>
  <c r="AF92" i="14" s="1"/>
  <c r="AE93" i="14"/>
  <c r="AF93" i="14" s="1"/>
  <c r="AE94" i="14"/>
  <c r="AF94" i="14" s="1"/>
  <c r="AE95" i="14"/>
  <c r="AF95" i="14" s="1"/>
  <c r="AE96" i="14"/>
  <c r="AF96" i="14" s="1"/>
  <c r="AE97" i="14"/>
  <c r="AF97" i="14" s="1"/>
  <c r="AE98" i="14"/>
  <c r="AF98" i="14" s="1"/>
  <c r="AE99" i="14"/>
  <c r="AF99" i="14" s="1"/>
  <c r="AE100" i="14"/>
  <c r="AF100" i="14" s="1"/>
  <c r="AE101" i="14"/>
  <c r="AF101" i="14" s="1"/>
  <c r="AE102" i="14"/>
  <c r="AF102" i="14" s="1"/>
  <c r="AE103" i="14"/>
  <c r="AF103" i="14" s="1"/>
  <c r="AE104" i="14"/>
  <c r="AF104" i="14" s="1"/>
  <c r="AE105" i="14"/>
  <c r="AF105" i="14" s="1"/>
  <c r="AE106" i="14"/>
  <c r="AF106" i="14" s="1"/>
  <c r="AE107" i="14"/>
  <c r="AF107" i="14" s="1"/>
  <c r="AE108" i="14"/>
  <c r="AF108" i="14" s="1"/>
  <c r="AE109" i="14"/>
  <c r="AF109" i="14" s="1"/>
  <c r="AE110" i="14"/>
  <c r="AF110" i="14" s="1"/>
  <c r="AE111" i="14"/>
  <c r="AF111" i="14" s="1"/>
  <c r="AE112" i="14"/>
  <c r="AF112" i="14" s="1"/>
  <c r="AE113" i="14"/>
  <c r="AF113" i="14" s="1"/>
  <c r="AE114" i="14"/>
  <c r="AF114" i="14" s="1"/>
  <c r="AE115" i="14"/>
  <c r="AF115" i="14" s="1"/>
  <c r="AE116" i="14"/>
  <c r="AF116" i="14" s="1"/>
  <c r="AE117" i="14"/>
  <c r="AF117" i="14" s="1"/>
  <c r="AE118" i="14"/>
  <c r="AF118" i="14" s="1"/>
  <c r="AE119" i="14"/>
  <c r="AF119" i="14" s="1"/>
  <c r="AE120" i="14"/>
  <c r="AF120" i="14" s="1"/>
  <c r="AE121" i="14"/>
  <c r="AF121" i="14" s="1"/>
  <c r="AE122" i="14"/>
  <c r="AF122" i="14" s="1"/>
  <c r="AE123" i="14"/>
  <c r="AF123" i="14" s="1"/>
  <c r="AE124" i="14"/>
  <c r="AF124" i="14" s="1"/>
  <c r="AE125" i="14"/>
  <c r="AF125" i="14" s="1"/>
  <c r="AE126" i="14"/>
  <c r="AF126" i="14" s="1"/>
  <c r="AE127" i="14"/>
  <c r="AF127" i="14" s="1"/>
  <c r="AE128" i="14"/>
  <c r="AF128" i="14" s="1"/>
  <c r="AE129" i="14"/>
  <c r="AF129" i="14" s="1"/>
  <c r="AE130" i="14"/>
  <c r="AF130" i="14" s="1"/>
  <c r="AE131" i="14"/>
  <c r="AF131" i="14" s="1"/>
  <c r="AE132" i="14"/>
  <c r="AF132" i="14" s="1"/>
  <c r="AE133" i="14"/>
  <c r="AF133" i="14" s="1"/>
  <c r="AE134" i="14"/>
  <c r="AF134" i="14" s="1"/>
  <c r="AE22" i="14"/>
  <c r="AF22" i="14" s="1"/>
  <c r="AE88" i="13" a="1"/>
  <c r="AE152" i="13" a="1"/>
  <c r="AE46" i="13" a="1"/>
  <c r="AE36" i="13" a="1"/>
  <c r="AE54" i="13" a="1"/>
  <c r="AE39" i="13" a="1"/>
  <c r="AE64" i="13" a="1"/>
  <c r="AE22" i="13" a="1"/>
  <c r="AE9" i="13" a="1"/>
  <c r="AE43" i="13" a="1"/>
  <c r="AE193" i="13" a="1"/>
  <c r="AE98" i="13" a="1"/>
  <c r="AE116" i="13" a="1"/>
  <c r="AE115" i="13" a="1"/>
  <c r="AE176" i="13" a="1"/>
  <c r="AE197" i="13" a="1"/>
  <c r="AE189" i="13" a="1"/>
  <c r="AE131" i="13" a="1"/>
  <c r="AE172" i="13" a="1"/>
  <c r="AE117" i="13" a="1"/>
  <c r="AE31" i="13" a="1"/>
  <c r="AE52" i="13" a="1"/>
  <c r="AE85" i="13" a="1"/>
  <c r="AE118" i="13" a="1"/>
  <c r="AE195" i="13" a="1"/>
  <c r="AE35" i="13" a="1"/>
  <c r="AE56" i="13" a="1"/>
  <c r="AE75" i="13" a="1"/>
  <c r="AE151" i="13" a="1"/>
  <c r="AE81" i="13" a="1"/>
  <c r="AE8" i="13" a="1"/>
  <c r="AE33" i="13" a="1"/>
  <c r="AE50" i="13" a="1"/>
  <c r="AE40" i="13" a="1"/>
  <c r="AE83" i="13" a="1"/>
  <c r="AE125" i="13" a="1"/>
  <c r="AE23" i="13" a="1"/>
  <c r="AE104" i="13" a="1"/>
  <c r="AE155" i="13" a="1"/>
  <c r="AE158" i="13" a="1"/>
  <c r="AE161" i="13" a="1"/>
  <c r="AE134" i="13" a="1"/>
  <c r="AE147" i="13" a="1"/>
  <c r="AE114" i="13" a="1"/>
  <c r="AE47" i="13" a="1"/>
  <c r="AE103" i="13" a="1"/>
  <c r="AE177" i="13" a="1"/>
  <c r="AE51" i="13" a="1"/>
  <c r="AE60" i="13" a="1"/>
  <c r="AE110" i="13" a="1"/>
  <c r="AE180" i="13" a="1"/>
  <c r="AE179" i="13" a="1"/>
  <c r="AE89" i="13" a="1"/>
  <c r="AE48" i="13" a="1"/>
  <c r="AE76" i="13" a="1"/>
  <c r="AE122" i="13" a="1"/>
  <c r="AE70" i="13" a="1"/>
  <c r="AE7" i="13" a="1"/>
  <c r="AE99" i="13" a="1"/>
  <c r="AE86" i="13" a="1"/>
  <c r="AE137" i="13" a="1"/>
  <c r="AE62" i="13" a="1"/>
  <c r="AE17" i="13" a="1"/>
  <c r="AE183" i="13" a="1"/>
  <c r="AE186" i="13" a="1"/>
  <c r="AE188" i="13" a="1"/>
  <c r="AE159" i="13" a="1"/>
  <c r="AE164" i="13" a="1"/>
  <c r="AE178" i="13" a="1"/>
  <c r="AE61" i="13" a="1"/>
  <c r="AE71" i="13" a="1"/>
  <c r="AE100" i="13" a="1"/>
  <c r="AE107" i="13" a="1"/>
  <c r="AE108" i="13" a="1"/>
  <c r="AE149" i="13" a="1"/>
  <c r="AE144" i="13" a="1"/>
  <c r="AE168" i="13" a="1"/>
  <c r="AE121" i="13" a="1"/>
  <c r="AE27" i="13" a="1"/>
  <c r="AE2" i="13" a="1"/>
  <c r="AE129" i="13" a="1"/>
  <c r="AE59" i="13" a="1"/>
  <c r="AE82" i="13" a="1"/>
  <c r="AE3" i="13" a="1"/>
  <c r="AE84" i="13" a="1"/>
  <c r="AE45" i="13" a="1"/>
  <c r="AE49" i="13" a="1"/>
  <c r="AE92" i="13" a="1"/>
  <c r="AE95" i="13" a="1"/>
  <c r="AE163" i="13" a="1"/>
  <c r="AE187" i="13" a="1"/>
  <c r="AE194" i="13" a="1"/>
  <c r="AE145" i="13" a="1"/>
  <c r="AE141" i="13" a="1"/>
  <c r="AE102" i="13" a="1"/>
  <c r="AE101" i="13" a="1"/>
  <c r="AE106" i="13" a="1"/>
  <c r="AE139" i="13" a="1"/>
  <c r="AE113" i="13" a="1"/>
  <c r="AE198" i="13" a="1"/>
  <c r="AE173" i="13" a="1"/>
  <c r="AE138" i="13" a="1"/>
  <c r="AE190" i="13" a="1"/>
  <c r="AE41" i="13" a="1"/>
  <c r="AE58" i="13" a="1"/>
  <c r="AE14" i="13" a="1"/>
  <c r="AE29" i="13" a="1"/>
  <c r="AE30" i="13" a="1"/>
  <c r="AE77" i="13" a="1"/>
  <c r="AE192" i="13" a="1"/>
  <c r="AE124" i="13" a="1"/>
  <c r="AE123" i="13" a="1"/>
  <c r="AE127" i="13" a="1"/>
  <c r="AE126" i="13" a="1"/>
  <c r="AE130" i="13" a="1"/>
  <c r="AE174" i="13" a="1"/>
  <c r="AE175" i="13" a="1"/>
  <c r="AE170" i="13" a="1"/>
  <c r="AE133" i="13" a="1"/>
  <c r="AE68" i="13" a="1"/>
  <c r="AE11" i="13" a="1"/>
  <c r="AE63" i="13" a="1"/>
  <c r="AE74" i="13" a="1"/>
  <c r="AE112" i="13" a="1"/>
  <c r="AE111" i="13" a="1"/>
  <c r="AE10" i="13" a="1"/>
  <c r="AE57" i="13" a="1"/>
  <c r="AE119" i="13" a="1"/>
  <c r="AE67" i="13" a="1"/>
  <c r="AE34" i="13" a="1"/>
  <c r="AE80" i="13" a="1"/>
  <c r="AE78" i="13" a="1"/>
  <c r="AE15" i="13" a="1"/>
  <c r="AE90" i="13" a="1"/>
  <c r="AE69" i="13" a="1"/>
  <c r="AE97" i="13" a="1"/>
  <c r="AE154" i="13" a="1"/>
  <c r="AE153" i="13" a="1"/>
  <c r="AE157" i="13" a="1"/>
  <c r="AE156" i="13" a="1"/>
  <c r="AE160" i="13" a="1"/>
  <c r="AE105" i="13" a="1"/>
  <c r="AE135" i="13" a="1"/>
  <c r="AE6" i="13" a="1"/>
  <c r="AE13" i="13" a="1"/>
  <c r="AE26" i="13" a="1"/>
  <c r="AE94" i="13" a="1"/>
  <c r="AE142" i="13" a="1"/>
  <c r="AE44" i="13" a="1"/>
  <c r="AE96" i="13" a="1"/>
  <c r="AE132" i="13" a="1"/>
  <c r="AE73" i="13" a="1"/>
  <c r="AE109" i="13" a="1"/>
  <c r="AE91" i="13" a="1"/>
  <c r="AE20" i="13" a="1"/>
  <c r="AE24" i="13" a="1"/>
  <c r="AE182" i="13" a="1"/>
  <c r="AE199" i="13" a="1"/>
  <c r="AE185" i="13" a="1"/>
  <c r="AE184" i="13" a="1"/>
  <c r="AE140" i="13" a="1"/>
  <c r="AE136" i="13" a="1"/>
  <c r="AE162" i="13" a="1"/>
  <c r="AE165" i="13" a="1"/>
  <c r="AE128" i="13" a="1"/>
  <c r="AE21" i="13" a="1"/>
  <c r="AE28" i="13" a="1"/>
  <c r="AE42" i="13" a="1"/>
  <c r="AE72" i="13" a="1"/>
  <c r="AE4" i="13" a="1"/>
  <c r="AE25" i="13" a="1"/>
  <c r="AE32" i="13" a="1"/>
  <c r="AE171" i="13" a="1"/>
  <c r="AE120" i="13" a="1"/>
  <c r="AE150" i="13" a="1"/>
  <c r="AE18" i="13" a="1"/>
  <c r="AE5" i="13" a="1"/>
  <c r="AE12" i="13" a="1"/>
  <c r="AE79" i="13" a="1"/>
  <c r="AE38" i="13" a="1"/>
  <c r="AE200" i="13" a="1"/>
  <c r="AE93" i="13" a="1"/>
  <c r="AE181" i="13" a="1"/>
  <c r="AE66" i="13" a="1"/>
  <c r="AE53" i="13" a="1"/>
  <c r="AE191" i="13" a="1"/>
  <c r="AE65" i="13" a="1"/>
  <c r="AE55" i="13" a="1"/>
  <c r="AE146" i="13" a="1"/>
  <c r="AE148" i="13" a="1"/>
  <c r="AE167" i="13" a="1"/>
  <c r="AE196" i="13" a="1"/>
  <c r="AE143" i="13" a="1"/>
  <c r="AE166" i="13" a="1"/>
  <c r="AE169" i="13" a="1"/>
  <c r="AE87" i="13" a="1"/>
  <c r="AE16" i="13" a="1"/>
  <c r="AE37" i="13" a="1"/>
  <c r="AE19" i="13" a="1"/>
  <c r="AE19" i="13" l="1"/>
  <c r="AE37" i="13"/>
  <c r="AE16" i="13"/>
  <c r="AE87" i="13"/>
  <c r="AE169" i="13"/>
  <c r="AE166" i="13"/>
  <c r="AE143" i="13"/>
  <c r="AE196" i="13"/>
  <c r="AE167" i="13"/>
  <c r="AE148" i="13"/>
  <c r="AE146" i="13"/>
  <c r="AE55" i="13"/>
  <c r="AE65" i="13"/>
  <c r="AE191" i="13"/>
  <c r="AE53" i="13"/>
  <c r="AE66" i="13"/>
  <c r="AE181" i="13"/>
  <c r="AE93" i="13"/>
  <c r="AE200" i="13"/>
  <c r="AE38" i="13"/>
  <c r="AE79" i="13"/>
  <c r="AE12" i="13"/>
  <c r="AE5" i="13"/>
  <c r="AE18" i="13"/>
  <c r="AE150" i="13"/>
  <c r="AE120" i="13"/>
  <c r="AE171" i="13"/>
  <c r="AE32" i="13"/>
  <c r="AE25" i="13"/>
  <c r="AE4" i="13"/>
  <c r="AE72" i="13"/>
  <c r="AE42" i="13"/>
  <c r="AE28" i="13"/>
  <c r="AE21" i="13"/>
  <c r="AE128" i="13"/>
  <c r="AE165" i="13"/>
  <c r="AE162" i="13"/>
  <c r="AE136" i="13"/>
  <c r="AE140" i="13"/>
  <c r="AE184" i="13"/>
  <c r="AE185" i="13"/>
  <c r="AE199" i="13"/>
  <c r="AE182" i="13"/>
  <c r="AE24" i="13"/>
  <c r="AE20" i="13"/>
  <c r="AE91" i="13"/>
  <c r="AE109" i="13"/>
  <c r="AE73" i="13"/>
  <c r="AE132" i="13"/>
  <c r="AE96" i="13"/>
  <c r="AE44" i="13"/>
  <c r="AE142" i="13"/>
  <c r="AE94" i="13"/>
  <c r="AE26" i="13"/>
  <c r="AE13" i="13"/>
  <c r="AE6" i="13"/>
  <c r="AE135" i="13"/>
  <c r="AE105" i="13"/>
  <c r="AE160" i="13"/>
  <c r="AE156" i="13"/>
  <c r="AE157" i="13"/>
  <c r="AE153" i="13"/>
  <c r="AE154" i="13"/>
  <c r="AE97" i="13"/>
  <c r="AE69" i="13"/>
  <c r="AE90" i="13"/>
  <c r="AE15" i="13"/>
  <c r="AE78" i="13"/>
  <c r="AE80" i="13"/>
  <c r="AE34" i="13"/>
  <c r="AE67" i="13"/>
  <c r="AE119" i="13"/>
  <c r="AE57" i="13"/>
  <c r="AE10" i="13"/>
  <c r="AE111" i="13"/>
  <c r="AE112" i="13"/>
  <c r="AE74" i="13"/>
  <c r="AE63" i="13"/>
  <c r="AE11" i="13"/>
  <c r="AE68" i="13"/>
  <c r="AE133" i="13"/>
  <c r="AE170" i="13"/>
  <c r="AE175" i="13"/>
  <c r="AE174" i="13"/>
  <c r="AE130" i="13"/>
  <c r="AE126" i="13"/>
  <c r="AE127" i="13"/>
  <c r="AE123" i="13"/>
  <c r="AE124" i="13"/>
  <c r="AE192" i="13"/>
  <c r="AE77" i="13"/>
  <c r="AE30" i="13"/>
  <c r="AE29" i="13"/>
  <c r="AE14" i="13"/>
  <c r="AE58" i="13"/>
  <c r="AE41" i="13"/>
  <c r="AE190" i="13"/>
  <c r="AE138" i="13"/>
  <c r="AE173" i="13"/>
  <c r="AE198" i="13"/>
  <c r="AE113" i="13"/>
  <c r="AE139" i="13"/>
  <c r="AE106" i="13"/>
  <c r="AE101" i="13"/>
  <c r="AE102" i="13"/>
  <c r="AE141" i="13"/>
  <c r="AE145" i="13"/>
  <c r="AE194" i="13"/>
  <c r="AE187" i="13"/>
  <c r="AE163" i="13"/>
  <c r="AE95" i="13"/>
  <c r="AE92" i="13"/>
  <c r="AE49" i="13"/>
  <c r="AE45" i="13"/>
  <c r="AE84" i="13"/>
  <c r="AE3" i="13"/>
  <c r="AE82" i="13"/>
  <c r="AE59" i="13"/>
  <c r="AE129" i="13"/>
  <c r="AE2" i="13"/>
  <c r="AE27" i="13"/>
  <c r="AE121" i="13"/>
  <c r="AE168" i="13"/>
  <c r="AE144" i="13"/>
  <c r="AE149" i="13"/>
  <c r="AE108" i="13"/>
  <c r="AE107" i="13"/>
  <c r="AE100" i="13"/>
  <c r="AE71" i="13"/>
  <c r="AE61" i="13"/>
  <c r="AE178" i="13"/>
  <c r="AE164" i="13"/>
  <c r="AE159" i="13"/>
  <c r="AE188" i="13"/>
  <c r="AE186" i="13"/>
  <c r="AE183" i="13"/>
  <c r="AE17" i="13"/>
  <c r="AE62" i="13"/>
  <c r="AE137" i="13"/>
  <c r="AE86" i="13"/>
  <c r="AE99" i="13"/>
  <c r="AE7" i="13"/>
  <c r="AE70" i="13"/>
  <c r="AE122" i="13"/>
  <c r="AE76" i="13"/>
  <c r="AE48" i="13"/>
  <c r="AE89" i="13"/>
  <c r="AE179" i="13"/>
  <c r="AE180" i="13"/>
  <c r="AE110" i="13"/>
  <c r="AE60" i="13"/>
  <c r="AE51" i="13"/>
  <c r="AE177" i="13"/>
  <c r="AE103" i="13"/>
  <c r="AE47" i="13"/>
  <c r="AE114" i="13"/>
  <c r="AE147" i="13"/>
  <c r="AE134" i="13"/>
  <c r="AE161" i="13"/>
  <c r="AE158" i="13"/>
  <c r="AE155" i="13"/>
  <c r="AE104" i="13"/>
  <c r="AE23" i="13"/>
  <c r="AE125" i="13"/>
  <c r="AE83" i="13"/>
  <c r="AE40" i="13"/>
  <c r="AE50" i="13"/>
  <c r="AE33" i="13"/>
  <c r="AE8" i="13"/>
  <c r="AE81" i="13"/>
  <c r="AE151" i="13"/>
  <c r="AE75" i="13"/>
  <c r="AE56" i="13"/>
  <c r="AE35" i="13"/>
  <c r="AE195" i="13"/>
  <c r="AE118" i="13"/>
  <c r="AE85" i="13"/>
  <c r="AE52" i="13"/>
  <c r="AE31" i="13"/>
  <c r="AE117" i="13"/>
  <c r="AE172" i="13"/>
  <c r="AE131" i="13"/>
  <c r="AE189" i="13"/>
  <c r="AE197" i="13"/>
  <c r="AE176" i="13"/>
  <c r="AE115" i="13"/>
  <c r="AE116" i="13"/>
  <c r="AE98" i="13"/>
  <c r="AE193" i="13"/>
  <c r="AE43" i="13"/>
  <c r="AE9" i="13"/>
  <c r="AE22" i="13"/>
  <c r="AE64" i="13"/>
  <c r="AE39" i="13"/>
  <c r="AE54" i="13"/>
  <c r="AE36" i="13"/>
  <c r="AE46" i="13"/>
  <c r="AE152" i="13"/>
  <c r="AE88" i="13"/>
  <c r="AE11" i="4"/>
  <c r="AE7" i="4"/>
  <c r="AE27" i="4"/>
  <c r="AE28" i="4"/>
  <c r="AE29" i="4"/>
  <c r="AE31" i="4"/>
  <c r="AE4" i="4"/>
  <c r="AE3" i="4"/>
  <c r="AE12" i="4"/>
  <c r="AE2" i="4"/>
  <c r="AE9" i="4"/>
  <c r="AE13" i="4"/>
  <c r="AE17" i="4"/>
  <c r="AE5" i="4"/>
  <c r="AE10" i="4"/>
  <c r="AE18" i="4"/>
  <c r="AE6" i="4"/>
  <c r="AE19" i="4"/>
  <c r="AE21" i="4"/>
  <c r="AE14" i="4"/>
  <c r="AE23" i="4"/>
  <c r="AE15" i="4"/>
  <c r="AE20" i="4"/>
  <c r="AE24" i="4"/>
  <c r="AE30" i="4"/>
  <c r="Q74" i="4" l="1"/>
  <c r="AA35" i="4"/>
  <c r="AA36" i="4"/>
  <c r="AA37" i="4"/>
  <c r="AA25" i="4"/>
  <c r="Z25" i="4"/>
  <c r="AD11" i="2" l="1"/>
  <c r="AD12" i="2"/>
  <c r="AD13" i="2"/>
  <c r="AD14" i="2"/>
  <c r="AD15" i="2"/>
  <c r="AD16" i="2"/>
  <c r="AD17" i="2"/>
  <c r="AD18" i="2"/>
  <c r="AD19" i="2"/>
  <c r="AD20" i="2"/>
  <c r="AD21" i="2"/>
  <c r="AD22" i="2"/>
  <c r="AD23" i="2"/>
  <c r="Q69" i="2"/>
  <c r="N69" i="2"/>
  <c r="S69" i="2" s="1"/>
  <c r="Q68" i="2"/>
  <c r="N68" i="2"/>
  <c r="S68" i="2" s="1"/>
  <c r="Q67" i="2"/>
  <c r="N67" i="2"/>
  <c r="S67" i="2" s="1"/>
  <c r="Q66" i="2"/>
  <c r="N66" i="2"/>
  <c r="S66" i="2" s="1"/>
  <c r="Q65" i="2"/>
  <c r="N65" i="2"/>
  <c r="S65" i="2" s="1"/>
  <c r="Q64" i="2"/>
  <c r="N64" i="2"/>
  <c r="S64" i="2" s="1"/>
  <c r="Q63" i="2"/>
  <c r="N63" i="2"/>
  <c r="S63" i="2" s="1"/>
  <c r="Q62" i="2"/>
  <c r="N62" i="2"/>
  <c r="S62" i="2" s="1"/>
  <c r="Q61" i="2"/>
  <c r="N61" i="2"/>
  <c r="S61" i="2" s="1"/>
  <c r="Q60" i="2"/>
  <c r="N60" i="2"/>
  <c r="S60" i="2" s="1"/>
  <c r="Q59" i="2"/>
  <c r="N59" i="2"/>
  <c r="S59" i="2" s="1"/>
  <c r="Q58" i="2"/>
  <c r="N58" i="2"/>
  <c r="S58" i="2" s="1"/>
  <c r="Q57" i="2"/>
  <c r="N57" i="2"/>
  <c r="S57" i="2" s="1"/>
  <c r="Q56" i="2"/>
  <c r="N56" i="2"/>
  <c r="S56" i="2" s="1"/>
  <c r="Q55" i="2"/>
  <c r="N55" i="2"/>
  <c r="S55" i="2" s="1"/>
  <c r="Q54" i="2"/>
  <c r="N54" i="2"/>
  <c r="S54" i="2" s="1"/>
  <c r="Q53" i="2"/>
  <c r="N53" i="2"/>
  <c r="S53" i="2" s="1"/>
  <c r="N52" i="2"/>
  <c r="S52" i="2" s="1"/>
  <c r="N51" i="2"/>
  <c r="S51" i="2" s="1"/>
  <c r="N50" i="2"/>
  <c r="S50" i="2" s="1"/>
  <c r="N49" i="2"/>
  <c r="S49" i="2" s="1"/>
  <c r="A48" i="2"/>
  <c r="T48" i="2" s="1"/>
  <c r="A47" i="2"/>
  <c r="A68" i="2" s="1"/>
  <c r="A46" i="2"/>
  <c r="U46" i="2" s="1"/>
  <c r="G46" i="2" s="1"/>
  <c r="A45" i="2"/>
  <c r="T45" i="2" s="1"/>
  <c r="A44" i="2"/>
  <c r="U44" i="2" s="1"/>
  <c r="G44" i="2" s="1"/>
  <c r="A43" i="2"/>
  <c r="A64" i="2" s="1"/>
  <c r="A42" i="2"/>
  <c r="U42" i="2" s="1"/>
  <c r="G42" i="2" s="1"/>
  <c r="A41" i="2"/>
  <c r="T41" i="2" s="1"/>
  <c r="A40" i="2"/>
  <c r="A61" i="2" s="1"/>
  <c r="A39" i="2"/>
  <c r="T39" i="2" s="1"/>
  <c r="A38" i="2"/>
  <c r="U38" i="2" s="1"/>
  <c r="G38" i="2" s="1"/>
  <c r="A37" i="2"/>
  <c r="U37" i="2" s="1"/>
  <c r="H58" i="2" s="1"/>
  <c r="I58" i="2" s="1"/>
  <c r="A36" i="2"/>
  <c r="U36" i="2" s="1"/>
  <c r="G36" i="2" s="1"/>
  <c r="A35" i="2"/>
  <c r="A56" i="2" s="1"/>
  <c r="A34" i="2"/>
  <c r="A55" i="2" s="1"/>
  <c r="A33" i="2"/>
  <c r="U33" i="2" s="1"/>
  <c r="G33" i="2" s="1"/>
  <c r="A32" i="2"/>
  <c r="U32" i="2" s="1"/>
  <c r="V32" i="2" s="1"/>
  <c r="A31" i="2"/>
  <c r="T31" i="2" s="1"/>
  <c r="A30" i="2"/>
  <c r="U30" i="2" s="1"/>
  <c r="G30" i="2" s="1"/>
  <c r="A29" i="2"/>
  <c r="A50" i="2" s="1"/>
  <c r="A28" i="2"/>
  <c r="T28" i="2" s="1"/>
  <c r="A62" i="2" l="1"/>
  <c r="U62" i="2" s="1"/>
  <c r="V62" i="2" s="1"/>
  <c r="A66" i="2"/>
  <c r="U66" i="2" s="1"/>
  <c r="V66" i="2" s="1"/>
  <c r="G32" i="2"/>
  <c r="G37" i="2"/>
  <c r="U28" i="2"/>
  <c r="G28" i="2" s="1"/>
  <c r="T40" i="2"/>
  <c r="U45" i="2"/>
  <c r="V45" i="2" s="1"/>
  <c r="U41" i="2"/>
  <c r="G41" i="2" s="1"/>
  <c r="T32" i="2"/>
  <c r="U50" i="2"/>
  <c r="T50" i="2"/>
  <c r="T29" i="2"/>
  <c r="U29" i="2"/>
  <c r="U64" i="2"/>
  <c r="V64" i="2" s="1"/>
  <c r="T64" i="2"/>
  <c r="U61" i="2"/>
  <c r="V61" i="2" s="1"/>
  <c r="T61" i="2"/>
  <c r="A69" i="2"/>
  <c r="U69" i="2" s="1"/>
  <c r="V69" i="2" s="1"/>
  <c r="U43" i="2"/>
  <c r="U48" i="2"/>
  <c r="U40" i="2"/>
  <c r="U47" i="2"/>
  <c r="G47" i="2" s="1"/>
  <c r="U39" i="2"/>
  <c r="G39" i="2" s="1"/>
  <c r="A58" i="2"/>
  <c r="T37" i="2"/>
  <c r="T56" i="2"/>
  <c r="U56" i="2"/>
  <c r="V56" i="2" s="1"/>
  <c r="T33" i="2"/>
  <c r="U35" i="2"/>
  <c r="A54" i="2"/>
  <c r="U54" i="2" s="1"/>
  <c r="V54" i="2" s="1"/>
  <c r="U34" i="2"/>
  <c r="G34" i="2" s="1"/>
  <c r="A53" i="2"/>
  <c r="U31" i="2"/>
  <c r="G31" i="2" s="1"/>
  <c r="V46" i="2"/>
  <c r="H67" i="2"/>
  <c r="I67" i="2" s="1"/>
  <c r="U68" i="2"/>
  <c r="V68" i="2" s="1"/>
  <c r="T68" i="2"/>
  <c r="H63" i="2"/>
  <c r="I63" i="2" s="1"/>
  <c r="V42" i="2"/>
  <c r="H54" i="2"/>
  <c r="I54" i="2" s="1"/>
  <c r="V33" i="2"/>
  <c r="V38" i="2"/>
  <c r="H59" i="2"/>
  <c r="I59" i="2" s="1"/>
  <c r="V44" i="2"/>
  <c r="H65" i="2"/>
  <c r="I65" i="2" s="1"/>
  <c r="T55" i="2"/>
  <c r="U55" i="2"/>
  <c r="V55" i="2" s="1"/>
  <c r="H51" i="2"/>
  <c r="I51" i="2" s="1"/>
  <c r="V36" i="2"/>
  <c r="H57" i="2"/>
  <c r="I57" i="2" s="1"/>
  <c r="T36" i="2"/>
  <c r="T44" i="2"/>
  <c r="A49" i="2"/>
  <c r="A57" i="2"/>
  <c r="A65" i="2"/>
  <c r="H53" i="2"/>
  <c r="I53" i="2" s="1"/>
  <c r="A63" i="2"/>
  <c r="T34" i="2"/>
  <c r="T42" i="2"/>
  <c r="V37" i="2"/>
  <c r="T47" i="2"/>
  <c r="T30" i="2"/>
  <c r="T38" i="2"/>
  <c r="T46" i="2"/>
  <c r="A51" i="2"/>
  <c r="A59" i="2"/>
  <c r="A67" i="2"/>
  <c r="T35" i="2"/>
  <c r="T43" i="2"/>
  <c r="A52" i="2"/>
  <c r="A60" i="2"/>
  <c r="T66" i="2" l="1"/>
  <c r="T54" i="2"/>
  <c r="T62" i="2"/>
  <c r="T69" i="2"/>
  <c r="H49" i="2"/>
  <c r="I49" i="2" s="1"/>
  <c r="H62" i="2"/>
  <c r="I62" i="2" s="1"/>
  <c r="V41" i="2"/>
  <c r="H61" i="2"/>
  <c r="I61" i="2" s="1"/>
  <c r="G40" i="2"/>
  <c r="H66" i="2"/>
  <c r="I66" i="2" s="1"/>
  <c r="G45" i="2"/>
  <c r="H56" i="2"/>
  <c r="I56" i="2" s="1"/>
  <c r="G35" i="2"/>
  <c r="V48" i="2"/>
  <c r="G48" i="2"/>
  <c r="H50" i="2"/>
  <c r="I50" i="2" s="1"/>
  <c r="G29" i="2"/>
  <c r="V43" i="2"/>
  <c r="G43" i="2"/>
  <c r="H69" i="2"/>
  <c r="I69" i="2" s="1"/>
  <c r="V35" i="2"/>
  <c r="V40" i="2"/>
  <c r="H64" i="2"/>
  <c r="I64" i="2" s="1"/>
  <c r="U58" i="2"/>
  <c r="V58" i="2" s="1"/>
  <c r="T58" i="2"/>
  <c r="U53" i="2"/>
  <c r="V53" i="2" s="1"/>
  <c r="T53" i="2"/>
  <c r="U59" i="2"/>
  <c r="V59" i="2" s="1"/>
  <c r="T59" i="2"/>
  <c r="H55" i="2"/>
  <c r="I55" i="2" s="1"/>
  <c r="V34" i="2"/>
  <c r="H68" i="2"/>
  <c r="I68" i="2" s="1"/>
  <c r="V47" i="2"/>
  <c r="U67" i="2"/>
  <c r="V67" i="2" s="1"/>
  <c r="T67" i="2"/>
  <c r="T49" i="2"/>
  <c r="U49" i="2"/>
  <c r="U60" i="2"/>
  <c r="V60" i="2" s="1"/>
  <c r="T60" i="2"/>
  <c r="U52" i="2"/>
  <c r="T52" i="2"/>
  <c r="T63" i="2"/>
  <c r="U63" i="2"/>
  <c r="V63" i="2" s="1"/>
  <c r="H60" i="2"/>
  <c r="I60" i="2" s="1"/>
  <c r="V39" i="2"/>
  <c r="H52" i="2"/>
  <c r="I52" i="2" s="1"/>
  <c r="U65" i="2"/>
  <c r="V65" i="2" s="1"/>
  <c r="T65" i="2"/>
  <c r="U51" i="2"/>
  <c r="T51" i="2"/>
  <c r="T57" i="2"/>
  <c r="U57" i="2"/>
  <c r="V57" i="2" s="1"/>
  <c r="N69" i="4" l="1"/>
  <c r="S69" i="4" s="1"/>
  <c r="Q69" i="4"/>
  <c r="N70" i="4"/>
  <c r="S70" i="4" s="1"/>
  <c r="Q70" i="4"/>
  <c r="N71" i="4"/>
  <c r="S71" i="4" s="1"/>
  <c r="Q71" i="4"/>
  <c r="N72" i="4"/>
  <c r="S72" i="4" s="1"/>
  <c r="Q72" i="4"/>
  <c r="N73" i="4"/>
  <c r="S73" i="4" s="1"/>
  <c r="N74" i="4"/>
  <c r="S74" i="4" s="1"/>
  <c r="N75" i="4"/>
  <c r="S75" i="4" s="1"/>
  <c r="Q75" i="4"/>
  <c r="N76" i="4"/>
  <c r="S76" i="4" s="1"/>
  <c r="Q76" i="4"/>
  <c r="N57" i="4"/>
  <c r="S57" i="4" s="1"/>
  <c r="N58" i="4"/>
  <c r="S58" i="4" s="1"/>
  <c r="N59" i="4"/>
  <c r="S59" i="4" s="1"/>
  <c r="N60" i="4"/>
  <c r="S60" i="4" s="1"/>
  <c r="N61" i="4"/>
  <c r="S61" i="4" s="1"/>
  <c r="N62" i="4"/>
  <c r="S62" i="4" s="1"/>
  <c r="N63" i="4"/>
  <c r="S63" i="4" s="1"/>
  <c r="N64" i="4"/>
  <c r="S64" i="4" s="1"/>
  <c r="N65" i="4"/>
  <c r="S65" i="4" s="1"/>
  <c r="N66" i="4"/>
  <c r="S66" i="4" s="1"/>
  <c r="N67" i="4"/>
  <c r="S67" i="4" s="1"/>
  <c r="N68" i="4"/>
  <c r="S68" i="4" s="1"/>
  <c r="N56" i="4"/>
  <c r="S56" i="4" s="1"/>
  <c r="U43" i="4"/>
  <c r="U44" i="4"/>
  <c r="U45" i="4"/>
  <c r="U46" i="4"/>
  <c r="U41" i="4"/>
  <c r="U42" i="4"/>
  <c r="T53" i="4" l="1"/>
  <c r="V53" i="4"/>
  <c r="T54" i="4"/>
  <c r="U54" i="4"/>
  <c r="H76" i="4" s="1"/>
  <c r="I76" i="4" s="1"/>
  <c r="T74" i="4"/>
  <c r="U52" i="4"/>
  <c r="H74" i="4" s="1"/>
  <c r="I74" i="4" s="1"/>
  <c r="T51" i="4"/>
  <c r="U51" i="4"/>
  <c r="H73" i="4" s="1"/>
  <c r="I73" i="4" s="1"/>
  <c r="T72" i="4"/>
  <c r="U50" i="4"/>
  <c r="H72" i="4" s="1"/>
  <c r="I72" i="4" s="1"/>
  <c r="T49" i="4"/>
  <c r="U49" i="4"/>
  <c r="V49" i="4" s="1"/>
  <c r="U48" i="4"/>
  <c r="V48" i="4" s="1"/>
  <c r="T47" i="4"/>
  <c r="U47" i="4"/>
  <c r="H69" i="4" s="1"/>
  <c r="I69" i="4" s="1"/>
  <c r="T75" i="4"/>
  <c r="T48" i="4"/>
  <c r="T50" i="4"/>
  <c r="T76" i="4"/>
  <c r="T52" i="4"/>
  <c r="T70" i="4"/>
  <c r="U72" i="4" l="1"/>
  <c r="V72" i="4" s="1"/>
  <c r="U74" i="4"/>
  <c r="V74" i="4" s="1"/>
  <c r="H70" i="4"/>
  <c r="I70" i="4" s="1"/>
  <c r="U75" i="4"/>
  <c r="V75" i="4" s="1"/>
  <c r="U76" i="4"/>
  <c r="V76" i="4" s="1"/>
  <c r="H75" i="4"/>
  <c r="I75" i="4" s="1"/>
  <c r="U70" i="4"/>
  <c r="V70" i="4" s="1"/>
  <c r="V50" i="4"/>
  <c r="V51" i="4"/>
  <c r="T71" i="4"/>
  <c r="U71" i="4"/>
  <c r="V71" i="4" s="1"/>
  <c r="H71" i="4"/>
  <c r="I71" i="4" s="1"/>
  <c r="V54" i="4"/>
  <c r="T69" i="4"/>
  <c r="U69" i="4"/>
  <c r="V69" i="4" s="1"/>
  <c r="U73" i="4"/>
  <c r="V73" i="4" s="1"/>
  <c r="T73" i="4"/>
  <c r="V52" i="4"/>
  <c r="V47" i="4"/>
  <c r="T45" i="4"/>
  <c r="Q67" i="4" s="1"/>
  <c r="H65" i="4"/>
  <c r="I65" i="4" s="1"/>
  <c r="T42" i="4"/>
  <c r="Q64" i="4" s="1"/>
  <c r="U35" i="4"/>
  <c r="U36" i="4"/>
  <c r="U37" i="4"/>
  <c r="U38" i="4"/>
  <c r="U39" i="4"/>
  <c r="U40" i="4"/>
  <c r="T41" i="4"/>
  <c r="Q63" i="4" s="1"/>
  <c r="U25" i="4"/>
  <c r="U67" i="4"/>
  <c r="U68" i="4"/>
  <c r="T44" i="4"/>
  <c r="T46" i="4"/>
  <c r="T63" i="4"/>
  <c r="T64" i="4"/>
  <c r="T65" i="4"/>
  <c r="T66" i="4"/>
  <c r="T67" i="4"/>
  <c r="T68" i="4"/>
  <c r="H66" i="4"/>
  <c r="I66" i="4" s="1"/>
  <c r="U63" i="4"/>
  <c r="U64" i="4"/>
  <c r="U65" i="4"/>
  <c r="U66" i="4"/>
  <c r="AD242" i="13"/>
  <c r="AE242" i="13" s="1"/>
  <c r="AD243" i="13"/>
  <c r="AE243" i="13" s="1"/>
  <c r="AD244" i="13"/>
  <c r="AE244" i="13" s="1"/>
  <c r="AD245" i="13"/>
  <c r="AE245" i="13" s="1"/>
  <c r="AD246" i="13"/>
  <c r="AE246" i="13" s="1"/>
  <c r="AD247" i="13"/>
  <c r="AE247" i="13" s="1"/>
  <c r="AD248" i="13"/>
  <c r="AE248" i="13" s="1"/>
  <c r="AD249" i="13"/>
  <c r="AE249" i="13" s="1"/>
  <c r="AD250" i="13"/>
  <c r="AE250" i="13" s="1"/>
  <c r="AD251" i="13"/>
  <c r="AE251" i="13" s="1"/>
  <c r="AD252" i="13"/>
  <c r="AE252" i="13" s="1"/>
  <c r="AD253" i="13"/>
  <c r="AE253" i="13" s="1"/>
  <c r="AD254" i="13"/>
  <c r="AE254" i="13" s="1"/>
  <c r="AD255" i="13"/>
  <c r="AE255" i="13" s="1"/>
  <c r="AD256" i="13"/>
  <c r="AE256" i="13" s="1"/>
  <c r="AD257" i="13"/>
  <c r="AE257" i="13" s="1"/>
  <c r="AD258" i="13"/>
  <c r="AE258" i="13" s="1"/>
  <c r="AD259" i="13"/>
  <c r="AE259" i="13" s="1"/>
  <c r="AD260" i="13"/>
  <c r="AE260" i="13" s="1"/>
  <c r="AD261" i="13"/>
  <c r="AE261" i="13" s="1"/>
  <c r="AD262" i="13"/>
  <c r="AE262" i="13" s="1"/>
  <c r="AD263" i="13"/>
  <c r="AE263" i="13" s="1"/>
  <c r="AD264" i="13"/>
  <c r="AE264" i="13" s="1"/>
  <c r="AD265" i="13"/>
  <c r="AE265" i="13" s="1"/>
  <c r="AD266" i="13"/>
  <c r="AE266" i="13" s="1"/>
  <c r="AD267" i="13"/>
  <c r="AE267" i="13" s="1"/>
  <c r="AD268" i="13"/>
  <c r="AE268" i="13" s="1"/>
  <c r="AD269" i="13"/>
  <c r="AE269" i="13" s="1"/>
  <c r="AD270" i="13"/>
  <c r="AE270" i="13" s="1"/>
  <c r="AD271" i="13"/>
  <c r="AE271" i="13" s="1"/>
  <c r="AD272" i="13"/>
  <c r="AE272" i="13" s="1"/>
  <c r="AD273" i="13"/>
  <c r="AE273" i="13" s="1"/>
  <c r="AD274" i="13"/>
  <c r="AE274" i="13" s="1"/>
  <c r="AD275" i="13"/>
  <c r="AE275" i="13" s="1"/>
  <c r="AD276" i="13"/>
  <c r="AE276" i="13" s="1"/>
  <c r="AD277" i="13"/>
  <c r="AE277" i="13" s="1"/>
  <c r="AD278" i="13"/>
  <c r="AE278" i="13" s="1"/>
  <c r="AD279" i="13"/>
  <c r="AE279" i="13" s="1"/>
  <c r="AD280" i="13"/>
  <c r="AE280" i="13" s="1"/>
  <c r="AD281" i="13"/>
  <c r="AE281" i="13" s="1"/>
  <c r="AD282" i="13"/>
  <c r="AE282" i="13" s="1"/>
  <c r="AD283" i="13"/>
  <c r="AE283" i="13" s="1"/>
  <c r="AD284" i="13"/>
  <c r="AE284" i="13" s="1"/>
  <c r="AD285" i="13"/>
  <c r="AE285" i="13" s="1"/>
  <c r="AD286" i="13"/>
  <c r="AE286" i="13" s="1"/>
  <c r="AD287" i="13"/>
  <c r="AE287" i="13" s="1"/>
  <c r="AD288" i="13"/>
  <c r="AE288" i="13" s="1"/>
  <c r="AD289" i="13"/>
  <c r="AE289" i="13" s="1"/>
  <c r="AD290" i="13"/>
  <c r="AE290" i="13" s="1"/>
  <c r="AD291" i="13"/>
  <c r="AE291" i="13" s="1"/>
  <c r="AD292" i="13"/>
  <c r="AE292" i="13" s="1"/>
  <c r="AD293" i="13"/>
  <c r="AE293" i="13" s="1"/>
  <c r="AD294" i="13"/>
  <c r="AE294" i="13" s="1"/>
  <c r="AD295" i="13"/>
  <c r="AE295" i="13" s="1"/>
  <c r="AD296" i="13"/>
  <c r="AE296" i="13" s="1"/>
  <c r="AD297" i="13"/>
  <c r="AE297" i="13" s="1"/>
  <c r="AD298" i="13"/>
  <c r="AE298" i="13" s="1"/>
  <c r="AD299" i="13"/>
  <c r="AE299" i="13" s="1"/>
  <c r="AD300" i="13"/>
  <c r="AE300" i="13" s="1"/>
  <c r="AD301" i="13"/>
  <c r="AE301" i="13" s="1"/>
  <c r="AD302" i="13"/>
  <c r="AE302" i="13" s="1"/>
  <c r="AD303" i="13"/>
  <c r="AE303" i="13" s="1"/>
  <c r="AD304" i="13"/>
  <c r="AE304" i="13" s="1"/>
  <c r="AD305" i="13"/>
  <c r="AE305" i="13" s="1"/>
  <c r="AD306" i="13"/>
  <c r="AE306" i="13" s="1"/>
  <c r="AD307" i="13"/>
  <c r="AE307" i="13" s="1"/>
  <c r="AD308" i="13"/>
  <c r="AE308" i="13" s="1"/>
  <c r="AD309" i="13"/>
  <c r="AE309" i="13" s="1"/>
  <c r="AD310" i="13"/>
  <c r="AE310" i="13" s="1"/>
  <c r="AD311" i="13"/>
  <c r="AE311" i="13" s="1"/>
  <c r="AD312" i="13"/>
  <c r="AE312" i="13" s="1"/>
  <c r="AD313" i="13"/>
  <c r="AE313" i="13" s="1"/>
  <c r="AD314" i="13"/>
  <c r="AE314" i="13" s="1"/>
  <c r="AD315" i="13"/>
  <c r="AE315" i="13" s="1"/>
  <c r="AD316" i="13"/>
  <c r="AE316" i="13" s="1"/>
  <c r="AD317" i="13"/>
  <c r="AE317" i="13" s="1"/>
  <c r="AD318" i="13"/>
  <c r="AE318" i="13" s="1"/>
  <c r="AD319" i="13"/>
  <c r="AE319" i="13" s="1"/>
  <c r="AD320" i="13"/>
  <c r="AE320" i="13" s="1"/>
  <c r="AD321" i="13"/>
  <c r="AE321" i="13" s="1"/>
  <c r="AD322" i="13"/>
  <c r="AE322" i="13" s="1"/>
  <c r="AD323" i="13"/>
  <c r="AE323" i="13" s="1"/>
  <c r="AD324" i="13"/>
  <c r="AE324" i="13" s="1"/>
  <c r="AD325" i="13"/>
  <c r="AE325" i="13" s="1"/>
  <c r="AD326" i="13"/>
  <c r="AE326" i="13" s="1"/>
  <c r="AD327" i="13"/>
  <c r="AE327" i="13" s="1"/>
  <c r="AD328" i="13"/>
  <c r="AE328" i="13" s="1"/>
  <c r="AD329" i="13"/>
  <c r="AE329" i="13" s="1"/>
  <c r="AD330" i="13"/>
  <c r="AE330" i="13" s="1"/>
  <c r="AD331" i="13"/>
  <c r="AE331" i="13" s="1"/>
  <c r="AD332" i="13"/>
  <c r="AE332" i="13" s="1"/>
  <c r="AD333" i="13"/>
  <c r="AE333" i="13" s="1"/>
  <c r="AD334" i="13"/>
  <c r="AE334" i="13" s="1"/>
  <c r="AD335" i="13"/>
  <c r="AE335" i="13" s="1"/>
  <c r="AD336" i="13"/>
  <c r="AE336" i="13" s="1"/>
  <c r="AD337" i="13"/>
  <c r="AE337" i="13" s="1"/>
  <c r="AD338" i="13"/>
  <c r="AE338" i="13" s="1"/>
  <c r="AD339" i="13"/>
  <c r="AE339" i="13" s="1"/>
  <c r="AD340" i="13"/>
  <c r="AE340" i="13" s="1"/>
  <c r="AD341" i="13"/>
  <c r="AE341" i="13" s="1"/>
  <c r="AD342" i="13"/>
  <c r="AE342" i="13" s="1"/>
  <c r="AD343" i="13"/>
  <c r="AE343" i="13" s="1"/>
  <c r="AD344" i="13"/>
  <c r="AE344" i="13" s="1"/>
  <c r="AD345" i="13"/>
  <c r="AE345" i="13" s="1"/>
  <c r="AD346" i="13"/>
  <c r="AE346" i="13" s="1"/>
  <c r="AD347" i="13"/>
  <c r="AE347" i="13" s="1"/>
  <c r="AD348" i="13"/>
  <c r="AE348" i="13" s="1"/>
  <c r="AD349" i="13"/>
  <c r="AE349" i="13" s="1"/>
  <c r="AD350" i="13"/>
  <c r="AE350" i="13" s="1"/>
  <c r="AD351" i="13"/>
  <c r="AE351" i="13" s="1"/>
  <c r="AD352" i="13"/>
  <c r="AE352" i="13" s="1"/>
  <c r="AD353" i="13"/>
  <c r="AE353" i="13" s="1"/>
  <c r="AD354" i="13"/>
  <c r="AE354" i="13" s="1"/>
  <c r="AD355" i="13"/>
  <c r="AE355" i="13" s="1"/>
  <c r="AD356" i="13"/>
  <c r="AE356" i="13" s="1"/>
  <c r="AD357" i="13"/>
  <c r="AE357" i="13" s="1"/>
  <c r="AD358" i="13"/>
  <c r="AE358" i="13" s="1"/>
  <c r="AD359" i="13"/>
  <c r="AE359" i="13" s="1"/>
  <c r="AD360" i="13"/>
  <c r="AE360" i="13" s="1"/>
  <c r="AD361" i="13"/>
  <c r="AE361" i="13" s="1"/>
  <c r="AD362" i="13"/>
  <c r="AE362" i="13" s="1"/>
  <c r="AD363" i="13"/>
  <c r="AE363" i="13" s="1"/>
  <c r="AD364" i="13"/>
  <c r="AE364" i="13" s="1"/>
  <c r="AD365" i="13"/>
  <c r="AE365" i="13" s="1"/>
  <c r="AD366" i="13"/>
  <c r="AE366" i="13" s="1"/>
  <c r="AD367" i="13"/>
  <c r="AE367" i="13" s="1"/>
  <c r="AD368" i="13"/>
  <c r="AE368" i="13" s="1"/>
  <c r="AD369" i="13"/>
  <c r="AE369" i="13" s="1"/>
  <c r="AD370" i="13"/>
  <c r="AE370" i="13" s="1"/>
  <c r="AD371" i="13"/>
  <c r="AE371" i="13" s="1"/>
  <c r="AD372" i="13"/>
  <c r="AE372" i="13" s="1"/>
  <c r="AD373" i="13"/>
  <c r="AE373" i="13" s="1"/>
  <c r="AD374" i="13"/>
  <c r="AE374" i="13" s="1"/>
  <c r="AD375" i="13"/>
  <c r="AE375" i="13" s="1"/>
  <c r="AD376" i="13"/>
  <c r="AE376" i="13" s="1"/>
  <c r="AD377" i="13"/>
  <c r="AE377" i="13" s="1"/>
  <c r="AD378" i="13"/>
  <c r="AE378" i="13" s="1"/>
  <c r="AD379" i="13"/>
  <c r="AE379" i="13" s="1"/>
  <c r="AD380" i="13"/>
  <c r="AE380" i="13" s="1"/>
  <c r="AD381" i="13"/>
  <c r="AE381" i="13" s="1"/>
  <c r="AD382" i="13"/>
  <c r="AE382" i="13" s="1"/>
  <c r="AD383" i="13"/>
  <c r="AE383" i="13" s="1"/>
  <c r="AD384" i="13"/>
  <c r="AE384" i="13" s="1"/>
  <c r="AD385" i="13"/>
  <c r="AE385" i="13" s="1"/>
  <c r="AD386" i="13"/>
  <c r="AE386" i="13" s="1"/>
  <c r="AD387" i="13"/>
  <c r="AE387" i="13" s="1"/>
  <c r="AD388" i="13"/>
  <c r="AE388" i="13" s="1"/>
  <c r="AD389" i="13"/>
  <c r="AE389" i="13" s="1"/>
  <c r="AD390" i="13"/>
  <c r="AE390" i="13" s="1"/>
  <c r="AD391" i="13"/>
  <c r="AE391" i="13" s="1"/>
  <c r="AD392" i="13"/>
  <c r="AE392" i="13" s="1"/>
  <c r="AD393" i="13"/>
  <c r="AE393" i="13" s="1"/>
  <c r="AD394" i="13"/>
  <c r="AE394" i="13" s="1"/>
  <c r="AD395" i="13"/>
  <c r="AE395" i="13" s="1"/>
  <c r="AD396" i="13"/>
  <c r="AE396" i="13" s="1"/>
  <c r="AD397" i="13"/>
  <c r="AE397" i="13" s="1"/>
  <c r="AD398" i="13"/>
  <c r="AE398" i="13" s="1"/>
  <c r="AD399" i="13"/>
  <c r="AE399" i="13" s="1"/>
  <c r="AD400" i="13"/>
  <c r="AE400" i="13" s="1"/>
  <c r="AD401" i="13"/>
  <c r="AE401" i="13" s="1"/>
  <c r="AD402" i="13"/>
  <c r="AE402" i="13" s="1"/>
  <c r="AD403" i="13"/>
  <c r="AE403" i="13" s="1"/>
  <c r="AD404" i="13"/>
  <c r="AE404" i="13" s="1"/>
  <c r="AD405" i="13"/>
  <c r="AE405" i="13" s="1"/>
  <c r="AD406" i="13"/>
  <c r="AE406" i="13" s="1"/>
  <c r="AD407" i="13"/>
  <c r="AE407" i="13" s="1"/>
  <c r="AD408" i="13"/>
  <c r="AE408" i="13" s="1"/>
  <c r="AD409" i="13"/>
  <c r="AE409" i="13" s="1"/>
  <c r="AD410" i="13"/>
  <c r="AE410" i="13" s="1"/>
  <c r="AD411" i="13"/>
  <c r="AE411" i="13" s="1"/>
  <c r="AD412" i="13"/>
  <c r="AE412" i="13" s="1"/>
  <c r="AD413" i="13"/>
  <c r="AE413" i="13" s="1"/>
  <c r="AD414" i="13"/>
  <c r="AE414" i="13" s="1"/>
  <c r="AD415" i="13"/>
  <c r="AE415" i="13" s="1"/>
  <c r="AD416" i="13"/>
  <c r="AE416" i="13" s="1"/>
  <c r="AD417" i="13"/>
  <c r="AE417" i="13" s="1"/>
  <c r="AD418" i="13"/>
  <c r="AE418" i="13" s="1"/>
  <c r="AD419" i="13"/>
  <c r="AE419" i="13" s="1"/>
  <c r="AD420" i="13"/>
  <c r="AE420" i="13" s="1"/>
  <c r="AD421" i="13"/>
  <c r="AE421" i="13" s="1"/>
  <c r="AD422" i="13"/>
  <c r="AE422" i="13" s="1"/>
  <c r="AD423" i="13"/>
  <c r="AE423" i="13" s="1"/>
  <c r="AD424" i="13"/>
  <c r="AE424" i="13" s="1"/>
  <c r="AD425" i="13"/>
  <c r="AE425" i="13" s="1"/>
  <c r="AD426" i="13"/>
  <c r="AE426" i="13" s="1"/>
  <c r="AD427" i="13"/>
  <c r="AE427" i="13" s="1"/>
  <c r="AD428" i="13"/>
  <c r="AE428" i="13" s="1"/>
  <c r="AD429" i="13"/>
  <c r="AE429" i="13" s="1"/>
  <c r="AD430" i="13"/>
  <c r="AE430" i="13" s="1"/>
  <c r="AD431" i="13"/>
  <c r="AE431" i="13" s="1"/>
  <c r="AD432" i="13"/>
  <c r="AE432" i="13" s="1"/>
  <c r="AD433" i="13"/>
  <c r="AE433" i="13" s="1"/>
  <c r="AD434" i="13"/>
  <c r="AE434" i="13" s="1"/>
  <c r="AD435" i="13"/>
  <c r="AE435" i="13" s="1"/>
  <c r="AD436" i="13"/>
  <c r="AE436" i="13" s="1"/>
  <c r="AD437" i="13"/>
  <c r="AE437" i="13" s="1"/>
  <c r="AD438" i="13"/>
  <c r="AE438" i="13" s="1"/>
  <c r="AD439" i="13"/>
  <c r="AE439" i="13" s="1"/>
  <c r="AD440" i="13"/>
  <c r="AE440" i="13" s="1"/>
  <c r="AD441" i="13"/>
  <c r="AE441" i="13" s="1"/>
  <c r="AD442" i="13"/>
  <c r="AE442" i="13" s="1"/>
  <c r="AD443" i="13"/>
  <c r="AE443" i="13" s="1"/>
  <c r="AD444" i="13"/>
  <c r="AE444" i="13" s="1"/>
  <c r="AD445" i="13"/>
  <c r="AE445" i="13" s="1"/>
  <c r="AD446" i="13"/>
  <c r="AE446" i="13" s="1"/>
  <c r="AD447" i="13"/>
  <c r="AE447" i="13" s="1"/>
  <c r="AD448" i="13"/>
  <c r="AE448" i="13" s="1"/>
  <c r="AD449" i="13"/>
  <c r="AE449" i="13" s="1"/>
  <c r="AD450" i="13"/>
  <c r="AE450" i="13" s="1"/>
  <c r="AD451" i="13"/>
  <c r="AE451" i="13" s="1"/>
  <c r="AD452" i="13"/>
  <c r="AE452" i="13" s="1"/>
  <c r="AD453" i="13"/>
  <c r="AE453" i="13" s="1"/>
  <c r="AD454" i="13"/>
  <c r="AE454" i="13" s="1"/>
  <c r="AD455" i="13"/>
  <c r="AE455" i="13" s="1"/>
  <c r="AD456" i="13"/>
  <c r="AE456" i="13" s="1"/>
  <c r="AD457" i="13"/>
  <c r="AE457" i="13" s="1"/>
  <c r="AD458" i="13"/>
  <c r="AE458" i="13" s="1"/>
  <c r="AD459" i="13"/>
  <c r="AE459" i="13" s="1"/>
  <c r="AD460" i="13"/>
  <c r="AE460" i="13" s="1"/>
  <c r="AD461" i="13"/>
  <c r="AE461" i="13" s="1"/>
  <c r="AD462" i="13"/>
  <c r="AE462" i="13" s="1"/>
  <c r="AD463" i="13"/>
  <c r="AE463" i="13" s="1"/>
  <c r="AD464" i="13"/>
  <c r="AE464" i="13" s="1"/>
  <c r="AD465" i="13"/>
  <c r="AE465" i="13" s="1"/>
  <c r="AD466" i="13"/>
  <c r="AE466" i="13" s="1"/>
  <c r="AD467" i="13"/>
  <c r="AE467" i="13" s="1"/>
  <c r="AD468" i="13"/>
  <c r="AE468" i="13" s="1"/>
  <c r="AD469" i="13"/>
  <c r="AE469" i="13" s="1"/>
  <c r="AD470" i="13"/>
  <c r="AE470" i="13" s="1"/>
  <c r="AD471" i="13"/>
  <c r="AE471" i="13" s="1"/>
  <c r="AD472" i="13"/>
  <c r="AE472" i="13" s="1"/>
  <c r="AD473" i="13"/>
  <c r="AE473" i="13" s="1"/>
  <c r="AD474" i="13"/>
  <c r="AE474" i="13" s="1"/>
  <c r="AD475" i="13"/>
  <c r="AE475" i="13" s="1"/>
  <c r="AD476" i="13"/>
  <c r="AE476" i="13" s="1"/>
  <c r="AD477" i="13"/>
  <c r="AE477" i="13" s="1"/>
  <c r="AD478" i="13"/>
  <c r="AE478" i="13" s="1"/>
  <c r="AD479" i="13"/>
  <c r="AE479" i="13" s="1"/>
  <c r="AD480" i="13"/>
  <c r="AE480" i="13" s="1"/>
  <c r="AD481" i="13"/>
  <c r="AE481" i="13" s="1"/>
  <c r="AD482" i="13"/>
  <c r="AE482" i="13" s="1"/>
  <c r="AD483" i="13"/>
  <c r="AE483" i="13" s="1"/>
  <c r="AD484" i="13"/>
  <c r="AE484" i="13" s="1"/>
  <c r="AD485" i="13"/>
  <c r="AE485" i="13" s="1"/>
  <c r="AD486" i="13"/>
  <c r="AE486" i="13" s="1"/>
  <c r="AD487" i="13"/>
  <c r="AE487" i="13" s="1"/>
  <c r="AD488" i="13"/>
  <c r="AE488" i="13" s="1"/>
  <c r="AD489" i="13"/>
  <c r="AE489" i="13" s="1"/>
  <c r="AD490" i="13"/>
  <c r="AE490" i="13" s="1"/>
  <c r="AD491" i="13"/>
  <c r="AE491" i="13" s="1"/>
  <c r="AD492" i="13"/>
  <c r="AE492" i="13" s="1"/>
  <c r="AD493" i="13"/>
  <c r="AE493" i="13" s="1"/>
  <c r="AD494" i="13"/>
  <c r="AE494" i="13" s="1"/>
  <c r="AD495" i="13"/>
  <c r="AE495" i="13" s="1"/>
  <c r="AD496" i="13"/>
  <c r="AE496" i="13" s="1"/>
  <c r="AD497" i="13"/>
  <c r="AE497" i="13" s="1"/>
  <c r="AD498" i="13"/>
  <c r="AE498" i="13" s="1"/>
  <c r="AD499" i="13"/>
  <c r="AE499" i="13" s="1"/>
  <c r="AD500" i="13"/>
  <c r="AE500" i="13" s="1"/>
  <c r="AD501" i="13"/>
  <c r="AE501" i="13" s="1"/>
  <c r="AD502" i="13"/>
  <c r="AE502" i="13" s="1"/>
  <c r="AD503" i="13"/>
  <c r="AE503" i="13" s="1"/>
  <c r="AD504" i="13"/>
  <c r="AE504" i="13" s="1"/>
  <c r="AD505" i="13"/>
  <c r="AE505" i="13" s="1"/>
  <c r="AD506" i="13"/>
  <c r="AE506" i="13" s="1"/>
  <c r="AD507" i="13"/>
  <c r="AE507" i="13" s="1"/>
  <c r="AD508" i="13"/>
  <c r="AE508" i="13" s="1"/>
  <c r="AD509" i="13"/>
  <c r="AE509" i="13" s="1"/>
  <c r="AD510" i="13"/>
  <c r="AE510" i="13" s="1"/>
  <c r="AD511" i="13"/>
  <c r="AE511" i="13" s="1"/>
  <c r="AD512" i="13"/>
  <c r="AE512" i="13" s="1"/>
  <c r="AD513" i="13"/>
  <c r="AE513" i="13" s="1"/>
  <c r="AD514" i="13"/>
  <c r="AE514" i="13" s="1"/>
  <c r="AD515" i="13"/>
  <c r="AE515" i="13" s="1"/>
  <c r="AD516" i="13"/>
  <c r="AE516" i="13" s="1"/>
  <c r="AD517" i="13"/>
  <c r="AE517" i="13" s="1"/>
  <c r="AD518" i="13"/>
  <c r="AE518" i="13" s="1"/>
  <c r="AD519" i="13"/>
  <c r="AE519" i="13" s="1"/>
  <c r="AD520" i="13"/>
  <c r="AE520" i="13" s="1"/>
  <c r="AD521" i="13"/>
  <c r="AE521" i="13" s="1"/>
  <c r="AD522" i="13"/>
  <c r="AE522" i="13" s="1"/>
  <c r="AD523" i="13"/>
  <c r="AE523" i="13" s="1"/>
  <c r="AD524" i="13"/>
  <c r="AE524" i="13" s="1"/>
  <c r="AD525" i="13"/>
  <c r="AE525" i="13" s="1"/>
  <c r="AD526" i="13"/>
  <c r="AE526" i="13" s="1"/>
  <c r="AD527" i="13"/>
  <c r="AE527" i="13" s="1"/>
  <c r="AD528" i="13"/>
  <c r="AE528" i="13" s="1"/>
  <c r="AD529" i="13"/>
  <c r="AE529" i="13" s="1"/>
  <c r="AD530" i="13"/>
  <c r="AE530" i="13" s="1"/>
  <c r="AD531" i="13"/>
  <c r="AE531" i="13" s="1"/>
  <c r="AD532" i="13"/>
  <c r="AE532" i="13" s="1"/>
  <c r="AD533" i="13"/>
  <c r="AE533" i="13" s="1"/>
  <c r="AD534" i="13"/>
  <c r="AE534" i="13" s="1"/>
  <c r="AD535" i="13"/>
  <c r="AE535" i="13" s="1"/>
  <c r="AD536" i="13"/>
  <c r="AE536" i="13" s="1"/>
  <c r="AD537" i="13"/>
  <c r="AE537" i="13" s="1"/>
  <c r="AD538" i="13"/>
  <c r="AE538" i="13" s="1"/>
  <c r="AD539" i="13"/>
  <c r="AE539" i="13" s="1"/>
  <c r="AD540" i="13"/>
  <c r="AE540" i="13" s="1"/>
  <c r="AD541" i="13"/>
  <c r="AE541" i="13" s="1"/>
  <c r="AD542" i="13"/>
  <c r="AE542" i="13" s="1"/>
  <c r="AD543" i="13"/>
  <c r="AE543" i="13" s="1"/>
  <c r="AD544" i="13"/>
  <c r="AE544" i="13" s="1"/>
  <c r="AD545" i="13"/>
  <c r="AE545" i="13" s="1"/>
  <c r="AD546" i="13"/>
  <c r="AE546" i="13" s="1"/>
  <c r="AD547" i="13"/>
  <c r="AE547" i="13" s="1"/>
  <c r="AD548" i="13"/>
  <c r="AE548" i="13" s="1"/>
  <c r="AD549" i="13"/>
  <c r="AE549" i="13" s="1"/>
  <c r="AD550" i="13"/>
  <c r="AE550" i="13" s="1"/>
  <c r="AD551" i="13"/>
  <c r="AE551" i="13" s="1"/>
  <c r="AD552" i="13"/>
  <c r="AE552" i="13" s="1"/>
  <c r="AD553" i="13"/>
  <c r="AE553" i="13" s="1"/>
  <c r="AD554" i="13"/>
  <c r="AE554" i="13" s="1"/>
  <c r="AD555" i="13"/>
  <c r="AE555" i="13" s="1"/>
  <c r="AD556" i="13"/>
  <c r="AE556" i="13" s="1"/>
  <c r="AD557" i="13"/>
  <c r="AE557" i="13" s="1"/>
  <c r="AD558" i="13"/>
  <c r="AE558" i="13" s="1"/>
  <c r="AD559" i="13"/>
  <c r="AE559" i="13" s="1"/>
  <c r="AD560" i="13"/>
  <c r="AE560" i="13" s="1"/>
  <c r="AD561" i="13"/>
  <c r="AE561" i="13" s="1"/>
  <c r="AD562" i="13"/>
  <c r="AE562" i="13" s="1"/>
  <c r="AD563" i="13"/>
  <c r="AE563" i="13" s="1"/>
  <c r="AD564" i="13"/>
  <c r="AE564" i="13" s="1"/>
  <c r="AD565" i="13"/>
  <c r="AE565" i="13" s="1"/>
  <c r="AD566" i="13"/>
  <c r="AE566" i="13" s="1"/>
  <c r="AD567" i="13"/>
  <c r="AE567" i="13" s="1"/>
  <c r="AD568" i="13"/>
  <c r="AE568" i="13" s="1"/>
  <c r="AD569" i="13"/>
  <c r="AE569" i="13" s="1"/>
  <c r="AD570" i="13"/>
  <c r="AE570" i="13" s="1"/>
  <c r="AD571" i="13"/>
  <c r="AE571" i="13" s="1"/>
  <c r="AD572" i="13"/>
  <c r="AE572" i="13" s="1"/>
  <c r="AD573" i="13"/>
  <c r="AE573" i="13" s="1"/>
  <c r="AD574" i="13"/>
  <c r="AE574" i="13" s="1"/>
  <c r="AD575" i="13"/>
  <c r="AE575" i="13" s="1"/>
  <c r="AD576" i="13"/>
  <c r="AE576" i="13" s="1"/>
  <c r="AD577" i="13"/>
  <c r="AE577" i="13" s="1"/>
  <c r="AD578" i="13"/>
  <c r="AE578" i="13" s="1"/>
  <c r="AD579" i="13"/>
  <c r="AE579" i="13" s="1"/>
  <c r="AD580" i="13"/>
  <c r="AE580" i="13" s="1"/>
  <c r="AD581" i="13"/>
  <c r="AE581" i="13" s="1"/>
  <c r="AD582" i="13"/>
  <c r="AE582" i="13" s="1"/>
  <c r="AD583" i="13"/>
  <c r="AE583" i="13" s="1"/>
  <c r="AD584" i="13"/>
  <c r="AE584" i="13" s="1"/>
  <c r="AD585" i="13"/>
  <c r="AE585" i="13" s="1"/>
  <c r="AD586" i="13"/>
  <c r="AE586" i="13" s="1"/>
  <c r="AD587" i="13"/>
  <c r="AE587" i="13" s="1"/>
  <c r="AD588" i="13"/>
  <c r="AE588" i="13" s="1"/>
  <c r="AD589" i="13"/>
  <c r="AE589" i="13" s="1"/>
  <c r="AD590" i="13"/>
  <c r="AE590" i="13" s="1"/>
  <c r="AD591" i="13"/>
  <c r="AE591" i="13" s="1"/>
  <c r="AD592" i="13"/>
  <c r="AE592" i="13" s="1"/>
  <c r="AD593" i="13"/>
  <c r="AE593" i="13" s="1"/>
  <c r="AD594" i="13"/>
  <c r="AE594" i="13" s="1"/>
  <c r="AD595" i="13"/>
  <c r="AE595" i="13" s="1"/>
  <c r="AD596" i="13"/>
  <c r="AE596" i="13" s="1"/>
  <c r="AD597" i="13"/>
  <c r="AE597" i="13" s="1"/>
  <c r="AD598" i="13"/>
  <c r="AE598" i="13" s="1"/>
  <c r="AD599" i="13"/>
  <c r="AE599" i="13" s="1"/>
  <c r="AD600" i="13"/>
  <c r="AE600" i="13" s="1"/>
  <c r="AD601" i="13"/>
  <c r="AE601" i="13" s="1"/>
  <c r="AD602" i="13"/>
  <c r="AE602" i="13" s="1"/>
  <c r="AD603" i="13"/>
  <c r="AE603" i="13" s="1"/>
  <c r="AD604" i="13"/>
  <c r="AE604" i="13" s="1"/>
  <c r="AD605" i="13"/>
  <c r="AE605" i="13" s="1"/>
  <c r="AD606" i="13"/>
  <c r="AE606" i="13" s="1"/>
  <c r="AD607" i="13"/>
  <c r="AE607" i="13" s="1"/>
  <c r="AD608" i="13"/>
  <c r="AE608" i="13" s="1"/>
  <c r="AD609" i="13"/>
  <c r="AE609" i="13" s="1"/>
  <c r="AD610" i="13"/>
  <c r="AE610" i="13" s="1"/>
  <c r="AD611" i="13"/>
  <c r="AE611" i="13" s="1"/>
  <c r="AD612" i="13"/>
  <c r="AE612" i="13" s="1"/>
  <c r="AD613" i="13"/>
  <c r="AE613" i="13" s="1"/>
  <c r="AD614" i="13"/>
  <c r="AE614" i="13" s="1"/>
  <c r="AD615" i="13"/>
  <c r="AE615" i="13" s="1"/>
  <c r="AD616" i="13"/>
  <c r="AE616" i="13" s="1"/>
  <c r="AD617" i="13"/>
  <c r="AE617" i="13" s="1"/>
  <c r="AD618" i="13"/>
  <c r="AE618" i="13" s="1"/>
  <c r="AD619" i="13"/>
  <c r="AE619" i="13" s="1"/>
  <c r="AD620" i="13"/>
  <c r="AE620" i="13" s="1"/>
  <c r="AD621" i="13"/>
  <c r="AE621" i="13" s="1"/>
  <c r="AD622" i="13"/>
  <c r="AE622" i="13" s="1"/>
  <c r="AD623" i="13"/>
  <c r="AE623" i="13" s="1"/>
  <c r="AD624" i="13"/>
  <c r="AE624" i="13" s="1"/>
  <c r="AD625" i="13"/>
  <c r="AE625" i="13" s="1"/>
  <c r="AD626" i="13"/>
  <c r="AE626" i="13" s="1"/>
  <c r="AD627" i="13"/>
  <c r="AE627" i="13" s="1"/>
  <c r="AD628" i="13"/>
  <c r="AE628" i="13" s="1"/>
  <c r="AD629" i="13"/>
  <c r="AE629" i="13" s="1"/>
  <c r="AD630" i="13"/>
  <c r="AE630" i="13" s="1"/>
  <c r="AD631" i="13"/>
  <c r="AE631" i="13" s="1"/>
  <c r="AD632" i="13"/>
  <c r="AE632" i="13" s="1"/>
  <c r="AD633" i="13"/>
  <c r="AE633" i="13" s="1"/>
  <c r="AD634" i="13"/>
  <c r="AE634" i="13" s="1"/>
  <c r="AD635" i="13"/>
  <c r="AE635" i="13" s="1"/>
  <c r="AD636" i="13"/>
  <c r="AE636" i="13" s="1"/>
  <c r="AD637" i="13"/>
  <c r="AE637" i="13" s="1"/>
  <c r="AD638" i="13"/>
  <c r="AE638" i="13" s="1"/>
  <c r="AD639" i="13"/>
  <c r="AE639" i="13" s="1"/>
  <c r="AD640" i="13"/>
  <c r="AE640" i="13" s="1"/>
  <c r="AD641" i="13"/>
  <c r="AE641" i="13" s="1"/>
  <c r="AD642" i="13"/>
  <c r="AE642" i="13" s="1"/>
  <c r="AD643" i="13"/>
  <c r="AE643" i="13" s="1"/>
  <c r="AD644" i="13"/>
  <c r="AE644" i="13" s="1"/>
  <c r="AD645" i="13"/>
  <c r="AE645" i="13" s="1"/>
  <c r="AD646" i="13"/>
  <c r="AE646" i="13" s="1"/>
  <c r="AD647" i="13"/>
  <c r="AE647" i="13" s="1"/>
  <c r="AD648" i="13"/>
  <c r="AE648" i="13" s="1"/>
  <c r="AD649" i="13"/>
  <c r="AE649" i="13" s="1"/>
  <c r="AD650" i="13"/>
  <c r="AE650" i="13" s="1"/>
  <c r="AD651" i="13"/>
  <c r="AE651" i="13" s="1"/>
  <c r="AD652" i="13"/>
  <c r="AE652" i="13" s="1"/>
  <c r="AD653" i="13"/>
  <c r="AE653" i="13" s="1"/>
  <c r="AD654" i="13"/>
  <c r="AE654" i="13" s="1"/>
  <c r="AD655" i="13"/>
  <c r="AE655" i="13" s="1"/>
  <c r="AD656" i="13"/>
  <c r="AE656" i="13" s="1"/>
  <c r="AD657" i="13"/>
  <c r="AE657" i="13" s="1"/>
  <c r="AD658" i="13"/>
  <c r="AE658" i="13" s="1"/>
  <c r="AD659" i="13"/>
  <c r="AE659" i="13" s="1"/>
  <c r="AD660" i="13"/>
  <c r="AE660" i="13" s="1"/>
  <c r="AD661" i="13"/>
  <c r="AE661" i="13" s="1"/>
  <c r="AD662" i="13"/>
  <c r="AE662" i="13" s="1"/>
  <c r="AD663" i="13"/>
  <c r="AE663" i="13" s="1"/>
  <c r="AD664" i="13"/>
  <c r="AE664" i="13" s="1"/>
  <c r="AD665" i="13"/>
  <c r="AE665" i="13" s="1"/>
  <c r="AD666" i="13"/>
  <c r="AE666" i="13" s="1"/>
  <c r="AD667" i="13"/>
  <c r="AE667" i="13" s="1"/>
  <c r="AD668" i="13"/>
  <c r="AE668" i="13" s="1"/>
  <c r="AD669" i="13"/>
  <c r="AE669" i="13" s="1"/>
  <c r="AD670" i="13"/>
  <c r="AE670" i="13" s="1"/>
  <c r="AD671" i="13"/>
  <c r="AE671" i="13" s="1"/>
  <c r="AD672" i="13"/>
  <c r="AE672" i="13" s="1"/>
  <c r="AD673" i="13"/>
  <c r="AE673" i="13" s="1"/>
  <c r="AD674" i="13"/>
  <c r="AE674" i="13" s="1"/>
  <c r="AD675" i="13"/>
  <c r="AE675" i="13" s="1"/>
  <c r="AD676" i="13"/>
  <c r="AE676" i="13" s="1"/>
  <c r="AD677" i="13"/>
  <c r="AE677" i="13" s="1"/>
  <c r="AD678" i="13"/>
  <c r="AE678" i="13" s="1"/>
  <c r="AD679" i="13"/>
  <c r="AE679" i="13" s="1"/>
  <c r="AD680" i="13"/>
  <c r="AE680" i="13" s="1"/>
  <c r="AD681" i="13"/>
  <c r="AE681" i="13" s="1"/>
  <c r="AD682" i="13"/>
  <c r="AE682" i="13" s="1"/>
  <c r="AD683" i="13"/>
  <c r="AE683" i="13" s="1"/>
  <c r="AD684" i="13"/>
  <c r="AE684" i="13" s="1"/>
  <c r="AD685" i="13"/>
  <c r="AE685" i="13" s="1"/>
  <c r="AD686" i="13"/>
  <c r="AE686" i="13" s="1"/>
  <c r="AD687" i="13"/>
  <c r="AE687" i="13" s="1"/>
  <c r="AD688" i="13"/>
  <c r="AE688" i="13" s="1"/>
  <c r="AD689" i="13"/>
  <c r="AE689" i="13" s="1"/>
  <c r="AD690" i="13"/>
  <c r="AE690" i="13" s="1"/>
  <c r="AD691" i="13"/>
  <c r="AE691" i="13" s="1"/>
  <c r="AD692" i="13"/>
  <c r="AE692" i="13" s="1"/>
  <c r="AD693" i="13"/>
  <c r="AE693" i="13" s="1"/>
  <c r="AD694" i="13"/>
  <c r="AE694" i="13" s="1"/>
  <c r="AD695" i="13"/>
  <c r="AE695" i="13" s="1"/>
  <c r="AD696" i="13"/>
  <c r="AE696" i="13" s="1"/>
  <c r="AD697" i="13"/>
  <c r="AE697" i="13" s="1"/>
  <c r="AD698" i="13"/>
  <c r="AE698" i="13" s="1"/>
  <c r="AD699" i="13"/>
  <c r="AE699" i="13" s="1"/>
  <c r="AD700" i="13"/>
  <c r="AE700" i="13" s="1"/>
  <c r="AD701" i="13"/>
  <c r="AE701" i="13" s="1"/>
  <c r="AD702" i="13"/>
  <c r="AE702" i="13" s="1"/>
  <c r="AD703" i="13"/>
  <c r="AE703" i="13" s="1"/>
  <c r="AD704" i="13"/>
  <c r="AE704" i="13" s="1"/>
  <c r="AD705" i="13"/>
  <c r="AE705" i="13" s="1"/>
  <c r="AD706" i="13"/>
  <c r="AE706" i="13" s="1"/>
  <c r="AD707" i="13"/>
  <c r="AE707" i="13" s="1"/>
  <c r="AD708" i="13"/>
  <c r="AE708" i="13" s="1"/>
  <c r="AD709" i="13"/>
  <c r="AE709" i="13" s="1"/>
  <c r="AD710" i="13"/>
  <c r="AE710" i="13" s="1"/>
  <c r="AD711" i="13"/>
  <c r="AE711" i="13" s="1"/>
  <c r="AD712" i="13"/>
  <c r="AE712" i="13" s="1"/>
  <c r="AD713" i="13"/>
  <c r="AE713" i="13" s="1"/>
  <c r="AD714" i="13"/>
  <c r="AE714" i="13" s="1"/>
  <c r="AD715" i="13"/>
  <c r="AE715" i="13" s="1"/>
  <c r="AD716" i="13"/>
  <c r="AE716" i="13" s="1"/>
  <c r="AD717" i="13"/>
  <c r="AE717" i="13" s="1"/>
  <c r="AD718" i="13"/>
  <c r="AE718" i="13" s="1"/>
  <c r="AD719" i="13"/>
  <c r="AE719" i="13" s="1"/>
  <c r="AD720" i="13"/>
  <c r="AE720" i="13" s="1"/>
  <c r="AD721" i="13"/>
  <c r="AE721" i="13" s="1"/>
  <c r="AD722" i="13"/>
  <c r="AE722" i="13" s="1"/>
  <c r="AD723" i="13"/>
  <c r="AE723" i="13" s="1"/>
  <c r="AD724" i="13"/>
  <c r="AE724" i="13" s="1"/>
  <c r="AD725" i="13"/>
  <c r="AE725" i="13" s="1"/>
  <c r="AD726" i="13"/>
  <c r="AE726" i="13" s="1"/>
  <c r="AD727" i="13"/>
  <c r="AE727" i="13" s="1"/>
  <c r="AD728" i="13"/>
  <c r="AE728" i="13" s="1"/>
  <c r="AD729" i="13"/>
  <c r="AE729" i="13" s="1"/>
  <c r="AD730" i="13"/>
  <c r="AE730" i="13" s="1"/>
  <c r="AD731" i="13"/>
  <c r="AE731" i="13" s="1"/>
  <c r="AD732" i="13"/>
  <c r="AE732" i="13" s="1"/>
  <c r="AD733" i="13"/>
  <c r="AE733" i="13" s="1"/>
  <c r="AD734" i="13"/>
  <c r="AE734" i="13" s="1"/>
  <c r="AD735" i="13"/>
  <c r="AE735" i="13" s="1"/>
  <c r="AD736" i="13"/>
  <c r="AE736" i="13" s="1"/>
  <c r="AD737" i="13"/>
  <c r="AE737" i="13" s="1"/>
  <c r="AD738" i="13"/>
  <c r="AE738" i="13" s="1"/>
  <c r="AD739" i="13"/>
  <c r="AE739" i="13" s="1"/>
  <c r="AD740" i="13"/>
  <c r="AE740" i="13" s="1"/>
  <c r="AD741" i="13"/>
  <c r="AE741" i="13" s="1"/>
  <c r="AD742" i="13"/>
  <c r="AE742" i="13" s="1"/>
  <c r="AD743" i="13"/>
  <c r="AE743" i="13" s="1"/>
  <c r="AD744" i="13"/>
  <c r="AE744" i="13" s="1"/>
  <c r="AD745" i="13"/>
  <c r="AE745" i="13" s="1"/>
  <c r="AD746" i="13"/>
  <c r="AE746" i="13" s="1"/>
  <c r="AD747" i="13"/>
  <c r="AE747" i="13" s="1"/>
  <c r="AD748" i="13"/>
  <c r="AE748" i="13" s="1"/>
  <c r="AD749" i="13"/>
  <c r="AE749" i="13" s="1"/>
  <c r="AD750" i="13"/>
  <c r="AE750" i="13" s="1"/>
  <c r="AD751" i="13"/>
  <c r="AE751" i="13" s="1"/>
  <c r="AD752" i="13"/>
  <c r="AE752" i="13" s="1"/>
  <c r="AD753" i="13"/>
  <c r="AE753" i="13" s="1"/>
  <c r="AD754" i="13"/>
  <c r="AE754" i="13" s="1"/>
  <c r="AD755" i="13"/>
  <c r="AE755" i="13" s="1"/>
  <c r="AD756" i="13"/>
  <c r="AE756" i="13" s="1"/>
  <c r="AD757" i="13"/>
  <c r="AE757" i="13" s="1"/>
  <c r="AD758" i="13"/>
  <c r="AE758" i="13" s="1"/>
  <c r="AD759" i="13"/>
  <c r="AE759" i="13" s="1"/>
  <c r="AD760" i="13"/>
  <c r="AE760" i="13" s="1"/>
  <c r="AD761" i="13"/>
  <c r="AE761" i="13" s="1"/>
  <c r="AD762" i="13"/>
  <c r="AE762" i="13" s="1"/>
  <c r="AD763" i="13"/>
  <c r="AE763" i="13" s="1"/>
  <c r="AD764" i="13"/>
  <c r="AE764" i="13" s="1"/>
  <c r="AD765" i="13"/>
  <c r="AE765" i="13" s="1"/>
  <c r="AD766" i="13"/>
  <c r="AE766" i="13" s="1"/>
  <c r="AD767" i="13"/>
  <c r="AE767" i="13" s="1"/>
  <c r="AD768" i="13"/>
  <c r="AE768" i="13" s="1"/>
  <c r="AD769" i="13"/>
  <c r="AE769" i="13" s="1"/>
  <c r="AD770" i="13"/>
  <c r="AE770" i="13" s="1"/>
  <c r="AD771" i="13"/>
  <c r="AE771" i="13" s="1"/>
  <c r="AD772" i="13"/>
  <c r="AE772" i="13" s="1"/>
  <c r="AD773" i="13"/>
  <c r="AE773" i="13" s="1"/>
  <c r="AD774" i="13"/>
  <c r="AE774" i="13" s="1"/>
  <c r="AD775" i="13"/>
  <c r="AE775" i="13" s="1"/>
  <c r="AD776" i="13"/>
  <c r="AE776" i="13" s="1"/>
  <c r="AD777" i="13"/>
  <c r="AE777" i="13" s="1"/>
  <c r="AD778" i="13"/>
  <c r="AE778" i="13" s="1"/>
  <c r="AD779" i="13"/>
  <c r="AE779" i="13" s="1"/>
  <c r="AD780" i="13"/>
  <c r="AE780" i="13" s="1"/>
  <c r="AD781" i="13"/>
  <c r="AE781" i="13" s="1"/>
  <c r="AD782" i="13"/>
  <c r="AE782" i="13" s="1"/>
  <c r="AD783" i="13"/>
  <c r="AE783" i="13" s="1"/>
  <c r="AD784" i="13"/>
  <c r="AE784" i="13" s="1"/>
  <c r="AD785" i="13"/>
  <c r="AE785" i="13" s="1"/>
  <c r="AD786" i="13"/>
  <c r="AE786" i="13" s="1"/>
  <c r="AD787" i="13"/>
  <c r="AE787" i="13" s="1"/>
  <c r="AD788" i="13"/>
  <c r="AE788" i="13" s="1"/>
  <c r="AD789" i="13"/>
  <c r="AE789" i="13" s="1"/>
  <c r="AD790" i="13"/>
  <c r="AE790" i="13" s="1"/>
  <c r="AD791" i="13"/>
  <c r="AE791" i="13" s="1"/>
  <c r="AD792" i="13"/>
  <c r="AE792" i="13" s="1"/>
  <c r="AD793" i="13"/>
  <c r="AE793" i="13" s="1"/>
  <c r="AD794" i="13"/>
  <c r="AE794" i="13" s="1"/>
  <c r="AD795" i="13"/>
  <c r="AE795" i="13" s="1"/>
  <c r="AD796" i="13"/>
  <c r="AE796" i="13" s="1"/>
  <c r="AD797" i="13"/>
  <c r="AE797" i="13" s="1"/>
  <c r="AD798" i="13"/>
  <c r="AE798" i="13" s="1"/>
  <c r="AD799" i="13"/>
  <c r="AE799" i="13" s="1"/>
  <c r="AD800" i="13"/>
  <c r="AE800" i="13" s="1"/>
  <c r="AD801" i="13"/>
  <c r="AE801" i="13" s="1"/>
  <c r="AD802" i="13"/>
  <c r="AE802" i="13" s="1"/>
  <c r="AD803" i="13"/>
  <c r="AE803" i="13" s="1"/>
  <c r="AD804" i="13"/>
  <c r="AE804" i="13" s="1"/>
  <c r="AD805" i="13"/>
  <c r="AE805" i="13" s="1"/>
  <c r="AD806" i="13"/>
  <c r="AE806" i="13" s="1"/>
  <c r="AD807" i="13"/>
  <c r="AE807" i="13" s="1"/>
  <c r="AD808" i="13"/>
  <c r="AE808" i="13" s="1"/>
  <c r="AD809" i="13"/>
  <c r="AE809" i="13" s="1"/>
  <c r="AD810" i="13"/>
  <c r="AE810" i="13" s="1"/>
  <c r="AD811" i="13"/>
  <c r="AE811" i="13" s="1"/>
  <c r="AD812" i="13"/>
  <c r="AE812" i="13" s="1"/>
  <c r="AD813" i="13"/>
  <c r="AE813" i="13" s="1"/>
  <c r="AD814" i="13"/>
  <c r="AE814" i="13" s="1"/>
  <c r="AD815" i="13"/>
  <c r="AE815" i="13" s="1"/>
  <c r="AD816" i="13"/>
  <c r="AE816" i="13" s="1"/>
  <c r="AD817" i="13"/>
  <c r="AE817" i="13" s="1"/>
  <c r="AD818" i="13"/>
  <c r="AE818" i="13" s="1"/>
  <c r="AD819" i="13"/>
  <c r="AE819" i="13" s="1"/>
  <c r="AD820" i="13"/>
  <c r="AE820" i="13" s="1"/>
  <c r="AD821" i="13"/>
  <c r="AE821" i="13" s="1"/>
  <c r="AD822" i="13"/>
  <c r="AE822" i="13" s="1"/>
  <c r="AD823" i="13"/>
  <c r="AE823" i="13" s="1"/>
  <c r="AD824" i="13"/>
  <c r="AE824" i="13" s="1"/>
  <c r="AD825" i="13"/>
  <c r="AE825" i="13" s="1"/>
  <c r="AD826" i="13"/>
  <c r="AE826" i="13" s="1"/>
  <c r="AD827" i="13"/>
  <c r="AE827" i="13" s="1"/>
  <c r="AD828" i="13"/>
  <c r="AE828" i="13" s="1"/>
  <c r="AD829" i="13"/>
  <c r="AE829" i="13" s="1"/>
  <c r="AD830" i="13"/>
  <c r="AE830" i="13" s="1"/>
  <c r="AD831" i="13"/>
  <c r="AE831" i="13" s="1"/>
  <c r="AD832" i="13"/>
  <c r="AE832" i="13" s="1"/>
  <c r="AD833" i="13"/>
  <c r="AE833" i="13" s="1"/>
  <c r="AD834" i="13"/>
  <c r="AE834" i="13" s="1"/>
  <c r="AD835" i="13"/>
  <c r="AE835" i="13" s="1"/>
  <c r="AD836" i="13"/>
  <c r="AE836" i="13" s="1"/>
  <c r="AD837" i="13"/>
  <c r="AE837" i="13" s="1"/>
  <c r="AD838" i="13"/>
  <c r="AE838" i="13" s="1"/>
  <c r="AD839" i="13"/>
  <c r="AE839" i="13" s="1"/>
  <c r="AD840" i="13"/>
  <c r="AE840" i="13" s="1"/>
  <c r="AD841" i="13"/>
  <c r="AE841" i="13" s="1"/>
  <c r="AD842" i="13"/>
  <c r="AE842" i="13" s="1"/>
  <c r="AD843" i="13"/>
  <c r="AE843" i="13" s="1"/>
  <c r="AD844" i="13"/>
  <c r="AE844" i="13" s="1"/>
  <c r="AD845" i="13"/>
  <c r="AE845" i="13" s="1"/>
  <c r="AD846" i="13"/>
  <c r="AE846" i="13" s="1"/>
  <c r="AD847" i="13"/>
  <c r="AE847" i="13" s="1"/>
  <c r="AD848" i="13"/>
  <c r="AE848" i="13" s="1"/>
  <c r="AD849" i="13"/>
  <c r="AE849" i="13" s="1"/>
  <c r="AD850" i="13"/>
  <c r="AE850" i="13" s="1"/>
  <c r="AD851" i="13"/>
  <c r="AE851" i="13" s="1"/>
  <c r="AD852" i="13"/>
  <c r="AE852" i="13" s="1"/>
  <c r="AD853" i="13"/>
  <c r="AE853" i="13" s="1"/>
  <c r="AD854" i="13"/>
  <c r="AE854" i="13" s="1"/>
  <c r="AD855" i="13"/>
  <c r="AE855" i="13" s="1"/>
  <c r="AD856" i="13"/>
  <c r="AE856" i="13" s="1"/>
  <c r="AD857" i="13"/>
  <c r="AE857" i="13" s="1"/>
  <c r="AD858" i="13"/>
  <c r="AE858" i="13" s="1"/>
  <c r="AD859" i="13"/>
  <c r="AE859" i="13" s="1"/>
  <c r="AD860" i="13"/>
  <c r="AE860" i="13" s="1"/>
  <c r="AD861" i="13"/>
  <c r="AE861" i="13" s="1"/>
  <c r="AD862" i="13"/>
  <c r="AE862" i="13" s="1"/>
  <c r="AD863" i="13"/>
  <c r="AE863" i="13" s="1"/>
  <c r="AD864" i="13"/>
  <c r="AE864" i="13" s="1"/>
  <c r="AD865" i="13"/>
  <c r="AE865" i="13" s="1"/>
  <c r="AD866" i="13"/>
  <c r="AE866" i="13" s="1"/>
  <c r="AD867" i="13"/>
  <c r="AE867" i="13" s="1"/>
  <c r="AD868" i="13"/>
  <c r="AE868" i="13" s="1"/>
  <c r="AD869" i="13"/>
  <c r="AE869" i="13" s="1"/>
  <c r="AD870" i="13"/>
  <c r="AE870" i="13" s="1"/>
  <c r="AD871" i="13"/>
  <c r="AE871" i="13" s="1"/>
  <c r="AD872" i="13"/>
  <c r="AE872" i="13" s="1"/>
  <c r="AD873" i="13"/>
  <c r="AE873" i="13" s="1"/>
  <c r="AD874" i="13"/>
  <c r="AE874" i="13" s="1"/>
  <c r="AD875" i="13"/>
  <c r="AE875" i="13" s="1"/>
  <c r="AD876" i="13"/>
  <c r="AE876" i="13" s="1"/>
  <c r="AD877" i="13"/>
  <c r="AE877" i="13" s="1"/>
  <c r="AD878" i="13"/>
  <c r="AE878" i="13" s="1"/>
  <c r="AD879" i="13"/>
  <c r="AE879" i="13" s="1"/>
  <c r="AD880" i="13"/>
  <c r="AE880" i="13" s="1"/>
  <c r="AD881" i="13"/>
  <c r="AE881" i="13" s="1"/>
  <c r="AD882" i="13"/>
  <c r="AE882" i="13" s="1"/>
  <c r="AD883" i="13"/>
  <c r="AE883" i="13" s="1"/>
  <c r="AD884" i="13"/>
  <c r="AE884" i="13" s="1"/>
  <c r="AD885" i="13"/>
  <c r="AE885" i="13" s="1"/>
  <c r="AD886" i="13"/>
  <c r="AE886" i="13" s="1"/>
  <c r="AD887" i="13"/>
  <c r="AE887" i="13" s="1"/>
  <c r="AD888" i="13"/>
  <c r="AE888" i="13" s="1"/>
  <c r="AD889" i="13"/>
  <c r="AE889" i="13" s="1"/>
  <c r="AD890" i="13"/>
  <c r="AE890" i="13" s="1"/>
  <c r="AD891" i="13"/>
  <c r="AE891" i="13" s="1"/>
  <c r="AD892" i="13"/>
  <c r="AE892" i="13" s="1"/>
  <c r="AD893" i="13"/>
  <c r="AE893" i="13" s="1"/>
  <c r="AD894" i="13"/>
  <c r="AE894" i="13" s="1"/>
  <c r="AD895" i="13"/>
  <c r="AE895" i="13" s="1"/>
  <c r="AD896" i="13"/>
  <c r="AE896" i="13" s="1"/>
  <c r="AD897" i="13"/>
  <c r="AE897" i="13" s="1"/>
  <c r="AD898" i="13"/>
  <c r="AE898" i="13" s="1"/>
  <c r="AD899" i="13"/>
  <c r="AE899" i="13" s="1"/>
  <c r="AD900" i="13"/>
  <c r="AE900" i="13" s="1"/>
  <c r="AD901" i="13"/>
  <c r="AE901" i="13" s="1"/>
  <c r="AD902" i="13"/>
  <c r="AE902" i="13" s="1"/>
  <c r="AD903" i="13"/>
  <c r="AE903" i="13" s="1"/>
  <c r="AD904" i="13"/>
  <c r="AE904" i="13" s="1"/>
  <c r="AD905" i="13"/>
  <c r="AE905" i="13" s="1"/>
  <c r="AD906" i="13"/>
  <c r="AE906" i="13" s="1"/>
  <c r="AD907" i="13"/>
  <c r="AE907" i="13" s="1"/>
  <c r="AD908" i="13"/>
  <c r="AE908" i="13" s="1"/>
  <c r="AD909" i="13"/>
  <c r="AE909" i="13" s="1"/>
  <c r="AD910" i="13"/>
  <c r="AE910" i="13" s="1"/>
  <c r="AD911" i="13"/>
  <c r="AE911" i="13" s="1"/>
  <c r="AD912" i="13"/>
  <c r="AE912" i="13" s="1"/>
  <c r="AD913" i="13"/>
  <c r="AE913" i="13" s="1"/>
  <c r="AD914" i="13"/>
  <c r="AE914" i="13" s="1"/>
  <c r="AD915" i="13"/>
  <c r="AE915" i="13" s="1"/>
  <c r="AD916" i="13"/>
  <c r="AE916" i="13" s="1"/>
  <c r="AD917" i="13"/>
  <c r="AE917" i="13" s="1"/>
  <c r="AD918" i="13"/>
  <c r="AE918" i="13" s="1"/>
  <c r="AD919" i="13"/>
  <c r="AE919" i="13" s="1"/>
  <c r="AD920" i="13"/>
  <c r="AE920" i="13" s="1"/>
  <c r="AD921" i="13"/>
  <c r="AE921" i="13" s="1"/>
  <c r="AD922" i="13"/>
  <c r="AE922" i="13" s="1"/>
  <c r="AD923" i="13"/>
  <c r="AE923" i="13" s="1"/>
  <c r="AD924" i="13"/>
  <c r="AE924" i="13" s="1"/>
  <c r="AD925" i="13"/>
  <c r="AE925" i="13" s="1"/>
  <c r="AD926" i="13"/>
  <c r="AE926" i="13" s="1"/>
  <c r="AD927" i="13"/>
  <c r="AE927" i="13" s="1"/>
  <c r="AD928" i="13"/>
  <c r="AE928" i="13" s="1"/>
  <c r="AD929" i="13"/>
  <c r="AE929" i="13" s="1"/>
  <c r="AD930" i="13"/>
  <c r="AE930" i="13" s="1"/>
  <c r="AD931" i="13"/>
  <c r="AE931" i="13" s="1"/>
  <c r="AD932" i="13"/>
  <c r="AE932" i="13" s="1"/>
  <c r="AD933" i="13"/>
  <c r="AE933" i="13" s="1"/>
  <c r="AD934" i="13"/>
  <c r="AE934" i="13" s="1"/>
  <c r="AD935" i="13"/>
  <c r="AE935" i="13" s="1"/>
  <c r="AD936" i="13"/>
  <c r="AE936" i="13" s="1"/>
  <c r="AD937" i="13"/>
  <c r="AE937" i="13" s="1"/>
  <c r="AD938" i="13"/>
  <c r="AE938" i="13" s="1"/>
  <c r="AD939" i="13"/>
  <c r="AE939" i="13" s="1"/>
  <c r="AD940" i="13"/>
  <c r="AE940" i="13" s="1"/>
  <c r="AD941" i="13"/>
  <c r="AE941" i="13" s="1"/>
  <c r="AD942" i="13"/>
  <c r="AE942" i="13" s="1"/>
  <c r="AD943" i="13"/>
  <c r="AE943" i="13" s="1"/>
  <c r="AD944" i="13"/>
  <c r="AE944" i="13" s="1"/>
  <c r="AD945" i="13"/>
  <c r="AE945" i="13" s="1"/>
  <c r="AD946" i="13"/>
  <c r="AE946" i="13" s="1"/>
  <c r="AD947" i="13"/>
  <c r="AE947" i="13" s="1"/>
  <c r="AD948" i="13"/>
  <c r="AE948" i="13" s="1"/>
  <c r="AD949" i="13"/>
  <c r="AE949" i="13" s="1"/>
  <c r="AD950" i="13"/>
  <c r="AE950" i="13" s="1"/>
  <c r="AD951" i="13"/>
  <c r="AE951" i="13" s="1"/>
  <c r="AD952" i="13"/>
  <c r="AE952" i="13" s="1"/>
  <c r="AD953" i="13"/>
  <c r="AE953" i="13" s="1"/>
  <c r="AD954" i="13"/>
  <c r="AE954" i="13" s="1"/>
  <c r="AD955" i="13"/>
  <c r="AE955" i="13" s="1"/>
  <c r="AD956" i="13"/>
  <c r="AE956" i="13" s="1"/>
  <c r="AD957" i="13"/>
  <c r="AE957" i="13" s="1"/>
  <c r="AD958" i="13"/>
  <c r="AE958" i="13" s="1"/>
  <c r="AD959" i="13"/>
  <c r="AE959" i="13" s="1"/>
  <c r="AD960" i="13"/>
  <c r="AE960" i="13" s="1"/>
  <c r="AD961" i="13"/>
  <c r="AE961" i="13" s="1"/>
  <c r="AD962" i="13"/>
  <c r="AE962" i="13" s="1"/>
  <c r="AD963" i="13"/>
  <c r="AE963" i="13" s="1"/>
  <c r="AD964" i="13"/>
  <c r="AE964" i="13" s="1"/>
  <c r="AD965" i="13"/>
  <c r="AE965" i="13" s="1"/>
  <c r="AD966" i="13"/>
  <c r="AE966" i="13" s="1"/>
  <c r="AD967" i="13"/>
  <c r="AE967" i="13" s="1"/>
  <c r="AD968" i="13"/>
  <c r="AE968" i="13" s="1"/>
  <c r="AD969" i="13"/>
  <c r="AE969" i="13" s="1"/>
  <c r="AD970" i="13"/>
  <c r="AE970" i="13" s="1"/>
  <c r="AD971" i="13"/>
  <c r="AE971" i="13" s="1"/>
  <c r="AD972" i="13"/>
  <c r="AE972" i="13" s="1"/>
  <c r="AD973" i="13"/>
  <c r="AE973" i="13" s="1"/>
  <c r="AD974" i="13"/>
  <c r="AE974" i="13" s="1"/>
  <c r="AD975" i="13"/>
  <c r="AE975" i="13" s="1"/>
  <c r="AD976" i="13"/>
  <c r="AE976" i="13" s="1"/>
  <c r="AD977" i="13"/>
  <c r="AE977" i="13" s="1"/>
  <c r="AD978" i="13"/>
  <c r="AE978" i="13" s="1"/>
  <c r="AD979" i="13"/>
  <c r="AE979" i="13" s="1"/>
  <c r="AD980" i="13"/>
  <c r="AE980" i="13" s="1"/>
  <c r="AD981" i="13"/>
  <c r="AE981" i="13" s="1"/>
  <c r="AD982" i="13"/>
  <c r="AE982" i="13" s="1"/>
  <c r="AD983" i="13"/>
  <c r="AE983" i="13" s="1"/>
  <c r="AD984" i="13"/>
  <c r="AE984" i="13" s="1"/>
  <c r="AD985" i="13"/>
  <c r="AE985" i="13" s="1"/>
  <c r="AD986" i="13"/>
  <c r="AE986" i="13" s="1"/>
  <c r="AD987" i="13"/>
  <c r="AE987" i="13" s="1"/>
  <c r="AD988" i="13"/>
  <c r="AE988" i="13" s="1"/>
  <c r="AD989" i="13"/>
  <c r="AE989" i="13" s="1"/>
  <c r="AD990" i="13"/>
  <c r="AE990" i="13" s="1"/>
  <c r="AD991" i="13"/>
  <c r="AE991" i="13" s="1"/>
  <c r="AD992" i="13"/>
  <c r="AE992" i="13" s="1"/>
  <c r="AD993" i="13"/>
  <c r="AE993" i="13" s="1"/>
  <c r="AD994" i="13"/>
  <c r="AE994" i="13" s="1"/>
  <c r="AD995" i="13"/>
  <c r="AE995" i="13" s="1"/>
  <c r="AD996" i="13"/>
  <c r="AE996" i="13" s="1"/>
  <c r="AD997" i="13"/>
  <c r="AE997" i="13" s="1"/>
  <c r="AD998" i="13"/>
  <c r="AE998" i="13" s="1"/>
  <c r="AD999" i="13"/>
  <c r="AE999" i="13" s="1"/>
  <c r="AD1000" i="13"/>
  <c r="AE1000" i="13" s="1"/>
  <c r="AD1001" i="13"/>
  <c r="AE1001" i="13" s="1"/>
  <c r="AD1002" i="13"/>
  <c r="AE1002" i="13" s="1"/>
  <c r="AD1003" i="13"/>
  <c r="AE1003" i="13" s="1"/>
  <c r="AD1004" i="13"/>
  <c r="AE1004" i="13" s="1"/>
  <c r="AD1005" i="13"/>
  <c r="AE1005" i="13" s="1"/>
  <c r="AD1006" i="13"/>
  <c r="AE1006" i="13" s="1"/>
  <c r="AD1007" i="13"/>
  <c r="AE1007" i="13" s="1"/>
  <c r="AD1008" i="13"/>
  <c r="AE1008" i="13" s="1"/>
  <c r="AD1009" i="13"/>
  <c r="AE1009" i="13" s="1"/>
  <c r="AD1010" i="13"/>
  <c r="AE1010" i="13" s="1"/>
  <c r="AD1011" i="13"/>
  <c r="AE1011" i="13" s="1"/>
  <c r="AD1012" i="13"/>
  <c r="AE1012" i="13" s="1"/>
  <c r="AD1013" i="13"/>
  <c r="AE1013" i="13" s="1"/>
  <c r="AD1014" i="13"/>
  <c r="AE1014" i="13" s="1"/>
  <c r="AD1015" i="13"/>
  <c r="AE1015" i="13" s="1"/>
  <c r="AD1016" i="13"/>
  <c r="AE1016" i="13" s="1"/>
  <c r="AD1017" i="13"/>
  <c r="AE1017" i="13" s="1"/>
  <c r="AD1018" i="13"/>
  <c r="AE1018" i="13" s="1"/>
  <c r="AD1019" i="13"/>
  <c r="AE1019" i="13" s="1"/>
  <c r="AD1020" i="13"/>
  <c r="AE1020" i="13" s="1"/>
  <c r="AD1021" i="13"/>
  <c r="AE1021" i="13" s="1"/>
  <c r="AD1022" i="13"/>
  <c r="AE1022" i="13" s="1"/>
  <c r="AD1023" i="13"/>
  <c r="AE1023" i="13" s="1"/>
  <c r="AD1024" i="13"/>
  <c r="AE1024" i="13" s="1"/>
  <c r="AD1025" i="13"/>
  <c r="AE1025" i="13" s="1"/>
  <c r="AD1026" i="13"/>
  <c r="AE1026" i="13" s="1"/>
  <c r="AD1027" i="13"/>
  <c r="AE1027" i="13" s="1"/>
  <c r="AD1028" i="13"/>
  <c r="AE1028" i="13" s="1"/>
  <c r="AD1029" i="13"/>
  <c r="AE1029" i="13" s="1"/>
  <c r="AD1030" i="13"/>
  <c r="AE1030" i="13" s="1"/>
  <c r="AD1031" i="13"/>
  <c r="AE1031" i="13" s="1"/>
  <c r="AD1032" i="13"/>
  <c r="AE1032" i="13" s="1"/>
  <c r="AD1033" i="13"/>
  <c r="AE1033" i="13" s="1"/>
  <c r="AD1034" i="13"/>
  <c r="AE1034" i="13" s="1"/>
  <c r="AD1035" i="13"/>
  <c r="AE1035" i="13" s="1"/>
  <c r="AD1036" i="13"/>
  <c r="AE1036" i="13" s="1"/>
  <c r="AD1037" i="13"/>
  <c r="AE1037" i="13" s="1"/>
  <c r="AD1038" i="13"/>
  <c r="AE1038" i="13" s="1"/>
  <c r="AD1039" i="13"/>
  <c r="AE1039" i="13" s="1"/>
  <c r="AD1040" i="13"/>
  <c r="AE1040" i="13" s="1"/>
  <c r="AD1041" i="13"/>
  <c r="AE1041" i="13" s="1"/>
  <c r="AD1042" i="13"/>
  <c r="AE1042" i="13" s="1"/>
  <c r="AD1043" i="13"/>
  <c r="AE1043" i="13" s="1"/>
  <c r="AD1044" i="13"/>
  <c r="AE1044" i="13" s="1"/>
  <c r="AD1045" i="13"/>
  <c r="AE1045" i="13" s="1"/>
  <c r="AD1046" i="13"/>
  <c r="AE1046" i="13" s="1"/>
  <c r="AD1047" i="13"/>
  <c r="AE1047" i="13" s="1"/>
  <c r="AD1048" i="13"/>
  <c r="AE1048" i="13" s="1"/>
  <c r="AD1049" i="13"/>
  <c r="AE1049" i="13" s="1"/>
  <c r="AD1050" i="13"/>
  <c r="AE1050" i="13" s="1"/>
  <c r="AD1051" i="13"/>
  <c r="AE1051" i="13" s="1"/>
  <c r="AD1052" i="13"/>
  <c r="AE1052" i="13" s="1"/>
  <c r="AD1053" i="13"/>
  <c r="AE1053" i="13" s="1"/>
  <c r="AD1054" i="13"/>
  <c r="AE1054" i="13" s="1"/>
  <c r="AD1055" i="13"/>
  <c r="AE1055" i="13" s="1"/>
  <c r="AD1056" i="13"/>
  <c r="AE1056" i="13" s="1"/>
  <c r="AD1057" i="13"/>
  <c r="AE1057" i="13" s="1"/>
  <c r="AD1058" i="13"/>
  <c r="AE1058" i="13" s="1"/>
  <c r="AD1059" i="13"/>
  <c r="AE1059" i="13" s="1"/>
  <c r="AD1060" i="13"/>
  <c r="AE1060" i="13" s="1"/>
  <c r="AD1061" i="13"/>
  <c r="AE1061" i="13" s="1"/>
  <c r="AD1062" i="13"/>
  <c r="AE1062" i="13" s="1"/>
  <c r="AD1063" i="13"/>
  <c r="AE1063" i="13" s="1"/>
  <c r="AD1064" i="13"/>
  <c r="AE1064" i="13" s="1"/>
  <c r="AD1065" i="13"/>
  <c r="AE1065" i="13" s="1"/>
  <c r="AD1066" i="13"/>
  <c r="AE1066" i="13" s="1"/>
  <c r="AD1067" i="13"/>
  <c r="AE1067" i="13" s="1"/>
  <c r="AD1068" i="13"/>
  <c r="AE1068" i="13" s="1"/>
  <c r="AD1069" i="13"/>
  <c r="AE1069" i="13" s="1"/>
  <c r="AD1070" i="13"/>
  <c r="AE1070" i="13" s="1"/>
  <c r="AD1071" i="13"/>
  <c r="AE1071" i="13" s="1"/>
  <c r="AD1072" i="13"/>
  <c r="AE1072" i="13" s="1"/>
  <c r="AD1073" i="13"/>
  <c r="AE1073" i="13" s="1"/>
  <c r="AD1074" i="13"/>
  <c r="AE1074" i="13" s="1"/>
  <c r="AD1075" i="13"/>
  <c r="AE1075" i="13" s="1"/>
  <c r="AD1076" i="13"/>
  <c r="AE1076" i="13" s="1"/>
  <c r="AD1077" i="13"/>
  <c r="AE1077" i="13" s="1"/>
  <c r="AD1078" i="13"/>
  <c r="AE1078" i="13" s="1"/>
  <c r="AD1079" i="13"/>
  <c r="AE1079" i="13" s="1"/>
  <c r="AD1080" i="13"/>
  <c r="AE1080" i="13" s="1"/>
  <c r="AD1081" i="13"/>
  <c r="AE1081" i="13" s="1"/>
  <c r="AD1082" i="13"/>
  <c r="AE1082" i="13" s="1"/>
  <c r="AD1083" i="13"/>
  <c r="AE1083" i="13" s="1"/>
  <c r="AD1084" i="13"/>
  <c r="AE1084" i="13" s="1"/>
  <c r="AD1085" i="13"/>
  <c r="AE1085" i="13" s="1"/>
  <c r="AD1086" i="13"/>
  <c r="AE1086" i="13" s="1"/>
  <c r="AD1087" i="13"/>
  <c r="AE1087" i="13" s="1"/>
  <c r="AD1088" i="13"/>
  <c r="AE1088" i="13" s="1"/>
  <c r="AD1089" i="13"/>
  <c r="AE1089" i="13" s="1"/>
  <c r="AD1090" i="13"/>
  <c r="AE1090" i="13" s="1"/>
  <c r="AD1091" i="13"/>
  <c r="AE1091" i="13" s="1"/>
  <c r="AD1092" i="13"/>
  <c r="AE1092" i="13" s="1"/>
  <c r="AD1093" i="13"/>
  <c r="AE1093" i="13" s="1"/>
  <c r="AD1094" i="13"/>
  <c r="AE1094" i="13" s="1"/>
  <c r="AD1095" i="13"/>
  <c r="AE1095" i="13" s="1"/>
  <c r="AD1096" i="13"/>
  <c r="AE1096" i="13" s="1"/>
  <c r="AD1097" i="13"/>
  <c r="AE1097" i="13" s="1"/>
  <c r="AD1098" i="13"/>
  <c r="AE1098" i="13" s="1"/>
  <c r="AD1099" i="13"/>
  <c r="AE1099" i="13" s="1"/>
  <c r="AD1100" i="13"/>
  <c r="AE1100" i="13" s="1"/>
  <c r="AD1101" i="13"/>
  <c r="AE1101" i="13" s="1"/>
  <c r="AD1102" i="13"/>
  <c r="AE1102" i="13" s="1"/>
  <c r="AD1103" i="13"/>
  <c r="AE1103" i="13" s="1"/>
  <c r="AD1104" i="13"/>
  <c r="AE1104" i="13" s="1"/>
  <c r="AD1105" i="13"/>
  <c r="AE1105" i="13" s="1"/>
  <c r="AD1106" i="13"/>
  <c r="AE1106" i="13" s="1"/>
  <c r="AD1107" i="13"/>
  <c r="AE1107" i="13" s="1"/>
  <c r="AD1108" i="13"/>
  <c r="AE1108" i="13" s="1"/>
  <c r="AD1109" i="13"/>
  <c r="AE1109" i="13" s="1"/>
  <c r="AD1110" i="13"/>
  <c r="AE1110" i="13" s="1"/>
  <c r="AD1111" i="13"/>
  <c r="AE1111" i="13" s="1"/>
  <c r="AD1112" i="13"/>
  <c r="AE1112" i="13" s="1"/>
  <c r="AD1113" i="13"/>
  <c r="AE1113" i="13" s="1"/>
  <c r="AD1114" i="13"/>
  <c r="AE1114" i="13" s="1"/>
  <c r="AD1115" i="13"/>
  <c r="AE1115" i="13" s="1"/>
  <c r="AD1116" i="13"/>
  <c r="AE1116" i="13" s="1"/>
  <c r="AD1117" i="13"/>
  <c r="AE1117" i="13" s="1"/>
  <c r="AD1118" i="13"/>
  <c r="AE1118" i="13" s="1"/>
  <c r="AD1119" i="13"/>
  <c r="AE1119" i="13" s="1"/>
  <c r="AD1120" i="13"/>
  <c r="AE1120" i="13" s="1"/>
  <c r="AD1121" i="13"/>
  <c r="AE1121" i="13" s="1"/>
  <c r="AD1122" i="13"/>
  <c r="AE1122" i="13" s="1"/>
  <c r="AD1123" i="13"/>
  <c r="AE1123" i="13" s="1"/>
  <c r="AD1124" i="13"/>
  <c r="AE1124" i="13" s="1"/>
  <c r="AD1125" i="13"/>
  <c r="AE1125" i="13" s="1"/>
  <c r="AD1126" i="13"/>
  <c r="AE1126" i="13" s="1"/>
  <c r="AD1127" i="13"/>
  <c r="AE1127" i="13" s="1"/>
  <c r="AD1128" i="13"/>
  <c r="AE1128" i="13" s="1"/>
  <c r="AD1129" i="13"/>
  <c r="AE1129" i="13" s="1"/>
  <c r="AD1130" i="13"/>
  <c r="AE1130" i="13" s="1"/>
  <c r="AD1131" i="13"/>
  <c r="AE1131" i="13" s="1"/>
  <c r="AD1132" i="13"/>
  <c r="AE1132" i="13" s="1"/>
  <c r="AD1133" i="13"/>
  <c r="AE1133" i="13" s="1"/>
  <c r="AD1134" i="13"/>
  <c r="AE1134" i="13" s="1"/>
  <c r="AD1135" i="13"/>
  <c r="AE1135" i="13" s="1"/>
  <c r="AD1136" i="13"/>
  <c r="AE1136" i="13" s="1"/>
  <c r="AD1137" i="13"/>
  <c r="AE1137" i="13" s="1"/>
  <c r="AD1138" i="13"/>
  <c r="AE1138" i="13" s="1"/>
  <c r="AD1139" i="13"/>
  <c r="AE1139" i="13" s="1"/>
  <c r="AD1140" i="13"/>
  <c r="AE1140" i="13" s="1"/>
  <c r="AD1141" i="13"/>
  <c r="AE1141" i="13" s="1"/>
  <c r="AD1142" i="13"/>
  <c r="AE1142" i="13" s="1"/>
  <c r="AD1143" i="13"/>
  <c r="AE1143" i="13" s="1"/>
  <c r="AD1144" i="13"/>
  <c r="AE1144" i="13" s="1"/>
  <c r="AD1145" i="13"/>
  <c r="AE1145" i="13" s="1"/>
  <c r="AD1146" i="13"/>
  <c r="AE1146" i="13" s="1"/>
  <c r="AD1147" i="13"/>
  <c r="AE1147" i="13" s="1"/>
  <c r="AD1148" i="13"/>
  <c r="AE1148" i="13" s="1"/>
  <c r="AD1149" i="13"/>
  <c r="AE1149" i="13" s="1"/>
  <c r="AD1150" i="13"/>
  <c r="AE1150" i="13" s="1"/>
  <c r="AD1151" i="13"/>
  <c r="AE1151" i="13" s="1"/>
  <c r="AD1152" i="13"/>
  <c r="AE1152" i="13" s="1"/>
  <c r="AD1153" i="13"/>
  <c r="AE1153" i="13" s="1"/>
  <c r="AD1154" i="13"/>
  <c r="AE1154" i="13" s="1"/>
  <c r="AD1155" i="13"/>
  <c r="AE1155" i="13" s="1"/>
  <c r="AD1156" i="13"/>
  <c r="AE1156" i="13" s="1"/>
  <c r="AD1157" i="13"/>
  <c r="AE1157" i="13" s="1"/>
  <c r="AD1158" i="13"/>
  <c r="AE1158" i="13" s="1"/>
  <c r="AD1159" i="13"/>
  <c r="AE1159" i="13" s="1"/>
  <c r="AD1160" i="13"/>
  <c r="AE1160" i="13" s="1"/>
  <c r="AD1161" i="13"/>
  <c r="AE1161" i="13" s="1"/>
  <c r="AD1162" i="13"/>
  <c r="AE1162" i="13" s="1"/>
  <c r="AD1163" i="13"/>
  <c r="AE1163" i="13" s="1"/>
  <c r="AD1164" i="13"/>
  <c r="AE1164" i="13" s="1"/>
  <c r="AD1165" i="13"/>
  <c r="AE1165" i="13" s="1"/>
  <c r="AD1166" i="13"/>
  <c r="AE1166" i="13" s="1"/>
  <c r="AD1167" i="13"/>
  <c r="AE1167" i="13" s="1"/>
  <c r="AD1168" i="13"/>
  <c r="AE1168" i="13" s="1"/>
  <c r="AD1169" i="13"/>
  <c r="AE1169" i="13" s="1"/>
  <c r="AD1170" i="13"/>
  <c r="AE1170" i="13" s="1"/>
  <c r="AD1171" i="13"/>
  <c r="AE1171" i="13" s="1"/>
  <c r="AD1172" i="13"/>
  <c r="AE1172" i="13" s="1"/>
  <c r="AD1173" i="13"/>
  <c r="AE1173" i="13" s="1"/>
  <c r="AD1174" i="13"/>
  <c r="AE1174" i="13" s="1"/>
  <c r="AD1175" i="13"/>
  <c r="AE1175" i="13" s="1"/>
  <c r="AD1176" i="13"/>
  <c r="AE1176" i="13" s="1"/>
  <c r="AD1177" i="13"/>
  <c r="AE1177" i="13" s="1"/>
  <c r="AD1178" i="13"/>
  <c r="AE1178" i="13" s="1"/>
  <c r="AD1179" i="13"/>
  <c r="AE1179" i="13" s="1"/>
  <c r="AD1180" i="13"/>
  <c r="AE1180" i="13" s="1"/>
  <c r="AD1181" i="13"/>
  <c r="AE1181" i="13" s="1"/>
  <c r="AD1182" i="13"/>
  <c r="AE1182" i="13" s="1"/>
  <c r="AD1183" i="13"/>
  <c r="AE1183" i="13" s="1"/>
  <c r="AD1184" i="13"/>
  <c r="AE1184" i="13" s="1"/>
  <c r="AD1185" i="13"/>
  <c r="AE1185" i="13" s="1"/>
  <c r="AD1186" i="13"/>
  <c r="AE1186" i="13" s="1"/>
  <c r="AD1187" i="13"/>
  <c r="AE1187" i="13" s="1"/>
  <c r="AD1188" i="13"/>
  <c r="AE1188" i="13" s="1"/>
  <c r="AD1189" i="13"/>
  <c r="AE1189" i="13" s="1"/>
  <c r="AD1190" i="13"/>
  <c r="AE1190" i="13" s="1"/>
  <c r="AD1191" i="13"/>
  <c r="AE1191" i="13" s="1"/>
  <c r="AD1192" i="13"/>
  <c r="AE1192" i="13" s="1"/>
  <c r="AD1193" i="13"/>
  <c r="AE1193" i="13" s="1"/>
  <c r="AD1194" i="13"/>
  <c r="AE1194" i="13" s="1"/>
  <c r="AD1195" i="13"/>
  <c r="AE1195" i="13" s="1"/>
  <c r="AD1196" i="13"/>
  <c r="AE1196" i="13" s="1"/>
  <c r="AD1197" i="13"/>
  <c r="AE1197" i="13" s="1"/>
  <c r="AD1198" i="13"/>
  <c r="AE1198" i="13" s="1"/>
  <c r="AD1199" i="13"/>
  <c r="AE1199" i="13" s="1"/>
  <c r="AD1200" i="13"/>
  <c r="AE1200" i="13" s="1"/>
  <c r="AD1201" i="13"/>
  <c r="AE1201" i="13" s="1"/>
  <c r="AD1202" i="13"/>
  <c r="AE1202" i="13" s="1"/>
  <c r="AD1203" i="13"/>
  <c r="AE1203" i="13" s="1"/>
  <c r="AD1204" i="13"/>
  <c r="AE1204" i="13" s="1"/>
  <c r="AD1205" i="13"/>
  <c r="AE1205" i="13" s="1"/>
  <c r="AD1206" i="13"/>
  <c r="AE1206" i="13" s="1"/>
  <c r="AD1207" i="13"/>
  <c r="AE1207" i="13" s="1"/>
  <c r="AD1208" i="13"/>
  <c r="AE1208" i="13" s="1"/>
  <c r="AD1209" i="13"/>
  <c r="AE1209" i="13" s="1"/>
  <c r="AD1210" i="13"/>
  <c r="AE1210" i="13" s="1"/>
  <c r="AD1211" i="13"/>
  <c r="AE1211" i="13" s="1"/>
  <c r="AD1212" i="13"/>
  <c r="AE1212" i="13" s="1"/>
  <c r="AD1213" i="13"/>
  <c r="AE1213" i="13" s="1"/>
  <c r="AD1214" i="13"/>
  <c r="AE1214" i="13" s="1"/>
  <c r="AD1215" i="13"/>
  <c r="AE1215" i="13" s="1"/>
  <c r="AD1216" i="13"/>
  <c r="AE1216" i="13" s="1"/>
  <c r="AD1217" i="13"/>
  <c r="AE1217" i="13" s="1"/>
  <c r="AD1218" i="13"/>
  <c r="AE1218" i="13" s="1"/>
  <c r="AD1219" i="13"/>
  <c r="AE1219" i="13" s="1"/>
  <c r="AD1220" i="13"/>
  <c r="AE1220" i="13" s="1"/>
  <c r="AD1221" i="13"/>
  <c r="AE1221" i="13" s="1"/>
  <c r="AD1222" i="13"/>
  <c r="AE1222" i="13" s="1"/>
  <c r="AD1223" i="13"/>
  <c r="AE1223" i="13" s="1"/>
  <c r="AD1224" i="13"/>
  <c r="AE1224" i="13" s="1"/>
  <c r="AD1225" i="13"/>
  <c r="AE1225" i="13" s="1"/>
  <c r="AD1226" i="13"/>
  <c r="AE1226" i="13" s="1"/>
  <c r="AD1227" i="13"/>
  <c r="AE1227" i="13" s="1"/>
  <c r="AD1228" i="13"/>
  <c r="AE1228" i="13" s="1"/>
  <c r="AD1229" i="13"/>
  <c r="AE1229" i="13" s="1"/>
  <c r="AD1230" i="13"/>
  <c r="AE1230" i="13" s="1"/>
  <c r="AD1231" i="13"/>
  <c r="AE1231" i="13" s="1"/>
  <c r="AD1232" i="13"/>
  <c r="AE1232" i="13" s="1"/>
  <c r="AD1233" i="13"/>
  <c r="AE1233" i="13" s="1"/>
  <c r="AD1234" i="13"/>
  <c r="AE1234" i="13" s="1"/>
  <c r="AD1235" i="13"/>
  <c r="AE1235" i="13" s="1"/>
  <c r="AD1236" i="13"/>
  <c r="AE1236" i="13" s="1"/>
  <c r="AD1237" i="13"/>
  <c r="AE1237" i="13" s="1"/>
  <c r="AD1238" i="13"/>
  <c r="AE1238" i="13" s="1"/>
  <c r="AD1239" i="13"/>
  <c r="AE1239" i="13" s="1"/>
  <c r="AD1240" i="13"/>
  <c r="AE1240" i="13" s="1"/>
  <c r="AD1241" i="13"/>
  <c r="AE1241" i="13" s="1"/>
  <c r="AD1242" i="13"/>
  <c r="AE1242" i="13" s="1"/>
  <c r="AD1243" i="13"/>
  <c r="AE1243" i="13" s="1"/>
  <c r="AD1244" i="13"/>
  <c r="AE1244" i="13" s="1"/>
  <c r="AD1245" i="13"/>
  <c r="AE1245" i="13" s="1"/>
  <c r="AD1246" i="13"/>
  <c r="AE1246" i="13" s="1"/>
  <c r="AD1247" i="13"/>
  <c r="AE1247" i="13" s="1"/>
  <c r="AD1248" i="13"/>
  <c r="AE1248" i="13" s="1"/>
  <c r="AD1249" i="13"/>
  <c r="AE1249" i="13" s="1"/>
  <c r="AD1250" i="13"/>
  <c r="AE1250" i="13" s="1"/>
  <c r="AD1251" i="13"/>
  <c r="AE1251" i="13" s="1"/>
  <c r="AD1252" i="13"/>
  <c r="AE1252" i="13" s="1"/>
  <c r="AD1253" i="13"/>
  <c r="AE1253" i="13" s="1"/>
  <c r="AD1254" i="13"/>
  <c r="AE1254" i="13" s="1"/>
  <c r="AD1255" i="13"/>
  <c r="AE1255" i="13" s="1"/>
  <c r="AD1256" i="13"/>
  <c r="AE1256" i="13" s="1"/>
  <c r="AD1257" i="13"/>
  <c r="AE1257" i="13" s="1"/>
  <c r="AD1258" i="13"/>
  <c r="AE1258" i="13" s="1"/>
  <c r="AD1259" i="13"/>
  <c r="AE1259" i="13" s="1"/>
  <c r="AD1260" i="13"/>
  <c r="AE1260" i="13" s="1"/>
  <c r="AD1261" i="13"/>
  <c r="AE1261" i="13" s="1"/>
  <c r="AD1262" i="13"/>
  <c r="AE1262" i="13" s="1"/>
  <c r="AD1263" i="13"/>
  <c r="AE1263" i="13" s="1"/>
  <c r="AD1264" i="13"/>
  <c r="AE1264" i="13" s="1"/>
  <c r="AD1265" i="13"/>
  <c r="AE1265" i="13" s="1"/>
  <c r="AD1266" i="13"/>
  <c r="AE1266" i="13" s="1"/>
  <c r="AD1267" i="13"/>
  <c r="AE1267" i="13" s="1"/>
  <c r="AD1268" i="13"/>
  <c r="AE1268" i="13" s="1"/>
  <c r="AD1269" i="13"/>
  <c r="AE1269" i="13" s="1"/>
  <c r="AD1270" i="13"/>
  <c r="AE1270" i="13" s="1"/>
  <c r="AD1271" i="13"/>
  <c r="AE1271" i="13" s="1"/>
  <c r="AD1272" i="13"/>
  <c r="AE1272" i="13" s="1"/>
  <c r="AD1273" i="13"/>
  <c r="AE1273" i="13" s="1"/>
  <c r="AD1274" i="13"/>
  <c r="AE1274" i="13" s="1"/>
  <c r="AD1275" i="13"/>
  <c r="AE1275" i="13" s="1"/>
  <c r="AD1276" i="13"/>
  <c r="AE1276" i="13" s="1"/>
  <c r="AD1277" i="13"/>
  <c r="AE1277" i="13" s="1"/>
  <c r="AD1278" i="13"/>
  <c r="AE1278" i="13" s="1"/>
  <c r="AD1279" i="13"/>
  <c r="AE1279" i="13" s="1"/>
  <c r="AD1280" i="13"/>
  <c r="AE1280" i="13" s="1"/>
  <c r="AD1281" i="13"/>
  <c r="AE1281" i="13" s="1"/>
  <c r="AD1282" i="13"/>
  <c r="AE1282" i="13" s="1"/>
  <c r="AD1283" i="13"/>
  <c r="AE1283" i="13" s="1"/>
  <c r="AD1284" i="13"/>
  <c r="AE1284" i="13" s="1"/>
  <c r="AD1285" i="13"/>
  <c r="AE1285" i="13" s="1"/>
  <c r="AD1286" i="13"/>
  <c r="AE1286" i="13" s="1"/>
  <c r="AD1287" i="13"/>
  <c r="AE1287" i="13" s="1"/>
  <c r="AD1288" i="13"/>
  <c r="AE1288" i="13" s="1"/>
  <c r="AD1289" i="13"/>
  <c r="AE1289" i="13" s="1"/>
  <c r="AD1290" i="13"/>
  <c r="AE1290" i="13" s="1"/>
  <c r="AD1291" i="13"/>
  <c r="AE1291" i="13" s="1"/>
  <c r="AD1292" i="13"/>
  <c r="AE1292" i="13" s="1"/>
  <c r="AD1293" i="13"/>
  <c r="AE1293" i="13" s="1"/>
  <c r="AD1294" i="13"/>
  <c r="AE1294" i="13" s="1"/>
  <c r="AD1295" i="13"/>
  <c r="AE1295" i="13" s="1"/>
  <c r="AD1296" i="13"/>
  <c r="AE1296" i="13" s="1"/>
  <c r="AD1297" i="13"/>
  <c r="AE1297" i="13" s="1"/>
  <c r="AD1298" i="13"/>
  <c r="AE1298" i="13" s="1"/>
  <c r="AD1299" i="13"/>
  <c r="AE1299" i="13" s="1"/>
  <c r="AD1300" i="13"/>
  <c r="AE1300" i="13" s="1"/>
  <c r="AD1301" i="13"/>
  <c r="AE1301" i="13" s="1"/>
  <c r="AD1302" i="13"/>
  <c r="AE1302" i="13" s="1"/>
  <c r="AD1303" i="13"/>
  <c r="AE1303" i="13" s="1"/>
  <c r="AD1304" i="13"/>
  <c r="AE1304" i="13" s="1"/>
  <c r="AD1305" i="13"/>
  <c r="AE1305" i="13" s="1"/>
  <c r="AD1306" i="13"/>
  <c r="AE1306" i="13" s="1"/>
  <c r="AD1307" i="13"/>
  <c r="AE1307" i="13" s="1"/>
  <c r="AD1308" i="13"/>
  <c r="AE1308" i="13" s="1"/>
  <c r="AD1309" i="13"/>
  <c r="AE1309" i="13" s="1"/>
  <c r="AD1310" i="13"/>
  <c r="AE1310" i="13" s="1"/>
  <c r="AD1311" i="13"/>
  <c r="AE1311" i="13" s="1"/>
  <c r="AD1312" i="13"/>
  <c r="AE1312" i="13" s="1"/>
  <c r="AD1313" i="13"/>
  <c r="AE1313" i="13" s="1"/>
  <c r="AD1314" i="13"/>
  <c r="AE1314" i="13" s="1"/>
  <c r="AD1315" i="13"/>
  <c r="AE1315" i="13" s="1"/>
  <c r="AD1316" i="13"/>
  <c r="AE1316" i="13" s="1"/>
  <c r="AD1317" i="13"/>
  <c r="AE1317" i="13" s="1"/>
  <c r="AD1318" i="13"/>
  <c r="AE1318" i="13" s="1"/>
  <c r="AD1319" i="13"/>
  <c r="AE1319" i="13" s="1"/>
  <c r="AD1320" i="13"/>
  <c r="AE1320" i="13" s="1"/>
  <c r="AD1321" i="13"/>
  <c r="AE1321" i="13" s="1"/>
  <c r="AD1322" i="13"/>
  <c r="AE1322" i="13" s="1"/>
  <c r="AD1323" i="13"/>
  <c r="AE1323" i="13" s="1"/>
  <c r="AD1324" i="13"/>
  <c r="AE1324" i="13" s="1"/>
  <c r="AD1325" i="13"/>
  <c r="AE1325" i="13" s="1"/>
  <c r="AD1326" i="13"/>
  <c r="AE1326" i="13" s="1"/>
  <c r="AD1327" i="13"/>
  <c r="AE1327" i="13" s="1"/>
  <c r="AD1328" i="13"/>
  <c r="AE1328" i="13" s="1"/>
  <c r="AD1329" i="13"/>
  <c r="AE1329" i="13" s="1"/>
  <c r="AD1330" i="13"/>
  <c r="AE1330" i="13" s="1"/>
  <c r="AD1331" i="13"/>
  <c r="AE1331" i="13" s="1"/>
  <c r="AD1332" i="13"/>
  <c r="AE1332" i="13" s="1"/>
  <c r="AD1333" i="13"/>
  <c r="AE1333" i="13" s="1"/>
  <c r="AD1334" i="13"/>
  <c r="AE1334" i="13" s="1"/>
  <c r="AD1335" i="13"/>
  <c r="AE1335" i="13" s="1"/>
  <c r="AD1336" i="13"/>
  <c r="AE1336" i="13" s="1"/>
  <c r="AD1337" i="13"/>
  <c r="AE1337" i="13" s="1"/>
  <c r="AD1338" i="13"/>
  <c r="AE1338" i="13" s="1"/>
  <c r="AD1339" i="13"/>
  <c r="AE1339" i="13" s="1"/>
  <c r="AD1340" i="13"/>
  <c r="AE1340" i="13" s="1"/>
  <c r="AD1341" i="13"/>
  <c r="AE1341" i="13" s="1"/>
  <c r="AD1342" i="13"/>
  <c r="AE1342" i="13" s="1"/>
  <c r="AD1343" i="13"/>
  <c r="AE1343" i="13" s="1"/>
  <c r="AD1344" i="13"/>
  <c r="AE1344" i="13" s="1"/>
  <c r="AD1345" i="13"/>
  <c r="AE1345" i="13" s="1"/>
  <c r="AD1346" i="13"/>
  <c r="AE1346" i="13" s="1"/>
  <c r="AD1347" i="13"/>
  <c r="AE1347" i="13" s="1"/>
  <c r="AD1348" i="13"/>
  <c r="AE1348" i="13" s="1"/>
  <c r="AD1349" i="13"/>
  <c r="AE1349" i="13" s="1"/>
  <c r="AD1350" i="13"/>
  <c r="AE1350" i="13" s="1"/>
  <c r="AD1351" i="13"/>
  <c r="AE1351" i="13" s="1"/>
  <c r="AD1352" i="13"/>
  <c r="AE1352" i="13" s="1"/>
  <c r="AD1353" i="13"/>
  <c r="AE1353" i="13" s="1"/>
  <c r="AD1354" i="13"/>
  <c r="AE1354" i="13" s="1"/>
  <c r="AD1355" i="13"/>
  <c r="AE1355" i="13" s="1"/>
  <c r="AD1356" i="13"/>
  <c r="AE1356" i="13" s="1"/>
  <c r="AD1357" i="13"/>
  <c r="AE1357" i="13" s="1"/>
  <c r="AD1358" i="13"/>
  <c r="AE1358" i="13" s="1"/>
  <c r="AD1359" i="13"/>
  <c r="AE1359" i="13" s="1"/>
  <c r="AD1360" i="13"/>
  <c r="AE1360" i="13" s="1"/>
  <c r="AD1361" i="13"/>
  <c r="AE1361" i="13" s="1"/>
  <c r="AD1362" i="13"/>
  <c r="AE1362" i="13" s="1"/>
  <c r="AD1363" i="13"/>
  <c r="AE1363" i="13" s="1"/>
  <c r="AD1364" i="13"/>
  <c r="AE1364" i="13" s="1"/>
  <c r="AD1365" i="13"/>
  <c r="AE1365" i="13" s="1"/>
  <c r="AD1366" i="13"/>
  <c r="AE1366" i="13" s="1"/>
  <c r="AD1367" i="13"/>
  <c r="AE1367" i="13" s="1"/>
  <c r="AD1368" i="13"/>
  <c r="AE1368" i="13" s="1"/>
  <c r="AD1369" i="13"/>
  <c r="AE1369" i="13" s="1"/>
  <c r="AD1370" i="13"/>
  <c r="AE1370" i="13" s="1"/>
  <c r="AD1371" i="13"/>
  <c r="AE1371" i="13" s="1"/>
  <c r="AD1372" i="13"/>
  <c r="AE1372" i="13" s="1"/>
  <c r="AD1373" i="13"/>
  <c r="AE1373" i="13" s="1"/>
  <c r="AD1374" i="13"/>
  <c r="AE1374" i="13" s="1"/>
  <c r="AD1375" i="13"/>
  <c r="AE1375" i="13" s="1"/>
  <c r="AD1376" i="13"/>
  <c r="AE1376" i="13" s="1"/>
  <c r="AD1377" i="13"/>
  <c r="AE1377" i="13" s="1"/>
  <c r="AD1378" i="13"/>
  <c r="AE1378" i="13" s="1"/>
  <c r="AD1379" i="13"/>
  <c r="AE1379" i="13" s="1"/>
  <c r="AD1380" i="13"/>
  <c r="AE1380" i="13" s="1"/>
  <c r="AD1381" i="13"/>
  <c r="AE1381" i="13" s="1"/>
  <c r="AD1382" i="13"/>
  <c r="AE1382" i="13" s="1"/>
  <c r="AD1383" i="13"/>
  <c r="AE1383" i="13" s="1"/>
  <c r="AD1384" i="13"/>
  <c r="AE1384" i="13" s="1"/>
  <c r="AD1385" i="13"/>
  <c r="AE1385" i="13" s="1"/>
  <c r="AD1386" i="13"/>
  <c r="AE1386" i="13" s="1"/>
  <c r="AD1387" i="13"/>
  <c r="AE1387" i="13" s="1"/>
  <c r="AD1388" i="13"/>
  <c r="AE1388" i="13" s="1"/>
  <c r="AD1389" i="13"/>
  <c r="AE1389" i="13" s="1"/>
  <c r="AD1390" i="13"/>
  <c r="AE1390" i="13" s="1"/>
  <c r="AD1391" i="13"/>
  <c r="AE1391" i="13" s="1"/>
  <c r="AD1392" i="13"/>
  <c r="AE1392" i="13" s="1"/>
  <c r="AD1393" i="13"/>
  <c r="AE1393" i="13" s="1"/>
  <c r="AD1394" i="13"/>
  <c r="AE1394" i="13" s="1"/>
  <c r="AD1395" i="13"/>
  <c r="AE1395" i="13" s="1"/>
  <c r="AD1396" i="13"/>
  <c r="AE1396" i="13" s="1"/>
  <c r="AD1397" i="13"/>
  <c r="AE1397" i="13" s="1"/>
  <c r="AD1398" i="13"/>
  <c r="AE1398" i="13" s="1"/>
  <c r="AD1399" i="13"/>
  <c r="AE1399" i="13" s="1"/>
  <c r="AD1400" i="13"/>
  <c r="AE1400" i="13" s="1"/>
  <c r="AD1401" i="13"/>
  <c r="AE1401" i="13" s="1"/>
  <c r="AD1402" i="13"/>
  <c r="AE1402" i="13" s="1"/>
  <c r="AD1403" i="13"/>
  <c r="AE1403" i="13" s="1"/>
  <c r="AD1404" i="13"/>
  <c r="AE1404" i="13" s="1"/>
  <c r="AD1405" i="13"/>
  <c r="AE1405" i="13" s="1"/>
  <c r="AD1406" i="13"/>
  <c r="AE1406" i="13" s="1"/>
  <c r="AD1407" i="13"/>
  <c r="AE1407" i="13" s="1"/>
  <c r="AD1408" i="13"/>
  <c r="AE1408" i="13" s="1"/>
  <c r="AD1409" i="13"/>
  <c r="AE1409" i="13" s="1"/>
  <c r="AD1410" i="13"/>
  <c r="AE1410" i="13" s="1"/>
  <c r="AD1411" i="13"/>
  <c r="AE1411" i="13" s="1"/>
  <c r="AD1412" i="13"/>
  <c r="AE1412" i="13" s="1"/>
  <c r="AD1413" i="13"/>
  <c r="AE1413" i="13" s="1"/>
  <c r="AD1414" i="13"/>
  <c r="AE1414" i="13" s="1"/>
  <c r="AD1415" i="13"/>
  <c r="AE1415" i="13" s="1"/>
  <c r="AD1416" i="13"/>
  <c r="AE1416" i="13" s="1"/>
  <c r="AD1417" i="13"/>
  <c r="AE1417" i="13" s="1"/>
  <c r="AD1418" i="13"/>
  <c r="AE1418" i="13" s="1"/>
  <c r="AD1419" i="13"/>
  <c r="AE1419" i="13" s="1"/>
  <c r="AD1420" i="13"/>
  <c r="AE1420" i="13" s="1"/>
  <c r="AD1421" i="13"/>
  <c r="AE1421" i="13" s="1"/>
  <c r="AD1422" i="13"/>
  <c r="AE1422" i="13" s="1"/>
  <c r="AD1423" i="13"/>
  <c r="AE1423" i="13" s="1"/>
  <c r="AD1424" i="13"/>
  <c r="AE1424" i="13" s="1"/>
  <c r="AD1425" i="13"/>
  <c r="AE1425" i="13" s="1"/>
  <c r="AD1426" i="13"/>
  <c r="AE1426" i="13" s="1"/>
  <c r="AD1427" i="13"/>
  <c r="AE1427" i="13" s="1"/>
  <c r="AD1428" i="13"/>
  <c r="AE1428" i="13" s="1"/>
  <c r="AD1429" i="13"/>
  <c r="AE1429" i="13" s="1"/>
  <c r="AD1430" i="13"/>
  <c r="AE1430" i="13" s="1"/>
  <c r="AD1431" i="13"/>
  <c r="AE1431" i="13" s="1"/>
  <c r="AD1432" i="13"/>
  <c r="AE1432" i="13" s="1"/>
  <c r="AD1433" i="13"/>
  <c r="AE1433" i="13" s="1"/>
  <c r="AD1434" i="13"/>
  <c r="AE1434" i="13" s="1"/>
  <c r="AD1435" i="13"/>
  <c r="AE1435" i="13" s="1"/>
  <c r="AD1436" i="13"/>
  <c r="AE1436" i="13" s="1"/>
  <c r="AD1437" i="13"/>
  <c r="AE1437" i="13" s="1"/>
  <c r="AD1438" i="13"/>
  <c r="AE1438" i="13" s="1"/>
  <c r="AD1439" i="13"/>
  <c r="AE1439" i="13" s="1"/>
  <c r="AD1440" i="13"/>
  <c r="AE1440" i="13" s="1"/>
  <c r="AD1441" i="13"/>
  <c r="AE1441" i="13" s="1"/>
  <c r="AD1442" i="13"/>
  <c r="AE1442" i="13" s="1"/>
  <c r="AD1443" i="13"/>
  <c r="AE1443" i="13" s="1"/>
  <c r="AD1444" i="13"/>
  <c r="AE1444" i="13" s="1"/>
  <c r="AD1445" i="13"/>
  <c r="AE1445" i="13" s="1"/>
  <c r="AD1446" i="13"/>
  <c r="AE1446" i="13" s="1"/>
  <c r="AD1447" i="13"/>
  <c r="AE1447" i="13" s="1"/>
  <c r="AD1448" i="13"/>
  <c r="AE1448" i="13" s="1"/>
  <c r="AD1449" i="13"/>
  <c r="AE1449" i="13" s="1"/>
  <c r="AD1450" i="13"/>
  <c r="AE1450" i="13" s="1"/>
  <c r="AD1451" i="13"/>
  <c r="AE1451" i="13" s="1"/>
  <c r="AD1452" i="13"/>
  <c r="AE1452" i="13" s="1"/>
  <c r="AD1453" i="13"/>
  <c r="AE1453" i="13" s="1"/>
  <c r="AD1454" i="13"/>
  <c r="AE1454" i="13" s="1"/>
  <c r="AD1455" i="13"/>
  <c r="AE1455" i="13" s="1"/>
  <c r="AD1456" i="13"/>
  <c r="AE1456" i="13" s="1"/>
  <c r="AD1457" i="13"/>
  <c r="AE1457" i="13" s="1"/>
  <c r="AD1458" i="13"/>
  <c r="AE1458" i="13" s="1"/>
  <c r="AD1459" i="13"/>
  <c r="AE1459" i="13" s="1"/>
  <c r="AD1460" i="13"/>
  <c r="AE1460" i="13" s="1"/>
  <c r="AD1461" i="13"/>
  <c r="AE1461" i="13" s="1"/>
  <c r="AD1462" i="13"/>
  <c r="AE1462" i="13" s="1"/>
  <c r="AD1463" i="13"/>
  <c r="AE1463" i="13" s="1"/>
  <c r="AD1464" i="13"/>
  <c r="AE1464" i="13" s="1"/>
  <c r="AD1465" i="13"/>
  <c r="AE1465" i="13" s="1"/>
  <c r="AD1466" i="13"/>
  <c r="AE1466" i="13" s="1"/>
  <c r="AD1467" i="13"/>
  <c r="AE1467" i="13" s="1"/>
  <c r="AD1468" i="13"/>
  <c r="AE1468" i="13" s="1"/>
  <c r="AD1469" i="13"/>
  <c r="AE1469" i="13" s="1"/>
  <c r="AD1470" i="13"/>
  <c r="AE1470" i="13" s="1"/>
  <c r="AD1471" i="13"/>
  <c r="AE1471" i="13" s="1"/>
  <c r="AD1472" i="13"/>
  <c r="AE1472" i="13" s="1"/>
  <c r="AD1473" i="13"/>
  <c r="AE1473" i="13" s="1"/>
  <c r="AD1474" i="13"/>
  <c r="AE1474" i="13" s="1"/>
  <c r="AD1475" i="13"/>
  <c r="AE1475" i="13" s="1"/>
  <c r="AD1476" i="13"/>
  <c r="AE1476" i="13" s="1"/>
  <c r="AD1477" i="13"/>
  <c r="AE1477" i="13" s="1"/>
  <c r="AD1478" i="13"/>
  <c r="AE1478" i="13" s="1"/>
  <c r="AD1479" i="13"/>
  <c r="AE1479" i="13" s="1"/>
  <c r="AD1480" i="13"/>
  <c r="AE1480" i="13" s="1"/>
  <c r="AD1481" i="13"/>
  <c r="AE1481" i="13" s="1"/>
  <c r="AD1482" i="13"/>
  <c r="AE1482" i="13" s="1"/>
  <c r="AD1483" i="13"/>
  <c r="AE1483" i="13" s="1"/>
  <c r="AD1484" i="13"/>
  <c r="AE1484" i="13" s="1"/>
  <c r="AD1485" i="13"/>
  <c r="AE1485" i="13" s="1"/>
  <c r="AD1486" i="13"/>
  <c r="AE1486" i="13" s="1"/>
  <c r="AD1487" i="13"/>
  <c r="AE1487" i="13" s="1"/>
  <c r="AD1488" i="13"/>
  <c r="AE1488" i="13" s="1"/>
  <c r="AD1489" i="13"/>
  <c r="AE1489" i="13" s="1"/>
  <c r="AD1490" i="13"/>
  <c r="AE1490" i="13" s="1"/>
  <c r="AD1491" i="13"/>
  <c r="AE1491" i="13" s="1"/>
  <c r="AD1492" i="13"/>
  <c r="AE1492" i="13" s="1"/>
  <c r="AD1493" i="13"/>
  <c r="AE1493" i="13" s="1"/>
  <c r="AD1494" i="13"/>
  <c r="AE1494" i="13" s="1"/>
  <c r="AD1495" i="13"/>
  <c r="AE1495" i="13" s="1"/>
  <c r="AD1496" i="13"/>
  <c r="AE1496" i="13" s="1"/>
  <c r="AD1497" i="13"/>
  <c r="AE1497" i="13" s="1"/>
  <c r="AD1498" i="13"/>
  <c r="AE1498" i="13" s="1"/>
  <c r="AD1499" i="13"/>
  <c r="AE1499" i="13" s="1"/>
  <c r="AD1500" i="13"/>
  <c r="AE1500" i="13" s="1"/>
  <c r="AD1501" i="13"/>
  <c r="AE1501" i="13" s="1"/>
  <c r="AD1502" i="13"/>
  <c r="AE1502" i="13" s="1"/>
  <c r="AD1503" i="13"/>
  <c r="AE1503" i="13" s="1"/>
  <c r="AD1504" i="13"/>
  <c r="AE1504" i="13" s="1"/>
  <c r="AD1505" i="13"/>
  <c r="AE1505" i="13" s="1"/>
  <c r="AD1506" i="13"/>
  <c r="AE1506" i="13" s="1"/>
  <c r="AD1507" i="13"/>
  <c r="AE1507" i="13" s="1"/>
  <c r="AD1508" i="13"/>
  <c r="AE1508" i="13" s="1"/>
  <c r="AD1509" i="13"/>
  <c r="AE1509" i="13" s="1"/>
  <c r="AD1510" i="13"/>
  <c r="AE1510" i="13" s="1"/>
  <c r="AD1511" i="13"/>
  <c r="AE1511" i="13" s="1"/>
  <c r="AD1512" i="13"/>
  <c r="AE1512" i="13" s="1"/>
  <c r="AD1513" i="13"/>
  <c r="AE1513" i="13" s="1"/>
  <c r="AD1514" i="13"/>
  <c r="AE1514" i="13" s="1"/>
  <c r="AD1515" i="13"/>
  <c r="AE1515" i="13" s="1"/>
  <c r="AD1516" i="13"/>
  <c r="AE1516" i="13" s="1"/>
  <c r="AD1517" i="13"/>
  <c r="AE1517" i="13" s="1"/>
  <c r="AD1518" i="13"/>
  <c r="AE1518" i="13" s="1"/>
  <c r="AD1519" i="13"/>
  <c r="AE1519" i="13" s="1"/>
  <c r="AD1520" i="13"/>
  <c r="AE1520" i="13" s="1"/>
  <c r="AD1521" i="13"/>
  <c r="AE1521" i="13" s="1"/>
  <c r="AD1522" i="13"/>
  <c r="AE1522" i="13" s="1"/>
  <c r="AD1523" i="13"/>
  <c r="AE1523" i="13" s="1"/>
  <c r="AD1524" i="13"/>
  <c r="AE1524" i="13" s="1"/>
  <c r="AD1525" i="13"/>
  <c r="AE1525" i="13" s="1"/>
  <c r="AD1526" i="13"/>
  <c r="AE1526" i="13" s="1"/>
  <c r="AD1527" i="13"/>
  <c r="AE1527" i="13" s="1"/>
  <c r="AD1528" i="13"/>
  <c r="AE1528" i="13" s="1"/>
  <c r="AD1529" i="13"/>
  <c r="AE1529" i="13" s="1"/>
  <c r="AD1530" i="13"/>
  <c r="AE1530" i="13" s="1"/>
  <c r="AD1531" i="13"/>
  <c r="AE1531" i="13" s="1"/>
  <c r="AD1532" i="13"/>
  <c r="AE1532" i="13" s="1"/>
  <c r="AD1533" i="13"/>
  <c r="AE1533" i="13" s="1"/>
  <c r="AD1534" i="13"/>
  <c r="AE1534" i="13" s="1"/>
  <c r="AD1535" i="13"/>
  <c r="AE1535" i="13" s="1"/>
  <c r="AD1536" i="13"/>
  <c r="AE1536" i="13" s="1"/>
  <c r="AD1537" i="13"/>
  <c r="AE1537" i="13" s="1"/>
  <c r="AD1538" i="13"/>
  <c r="AE1538" i="13" s="1"/>
  <c r="AD1539" i="13"/>
  <c r="AE1539" i="13" s="1"/>
  <c r="AD1540" i="13"/>
  <c r="AE1540" i="13" s="1"/>
  <c r="AD1541" i="13"/>
  <c r="AE1541" i="13" s="1"/>
  <c r="AD1542" i="13"/>
  <c r="AE1542" i="13" s="1"/>
  <c r="AD1543" i="13"/>
  <c r="AE1543" i="13" s="1"/>
  <c r="AD1544" i="13"/>
  <c r="AE1544" i="13" s="1"/>
  <c r="AD1545" i="13"/>
  <c r="AE1545" i="13" s="1"/>
  <c r="AD1546" i="13"/>
  <c r="AE1546" i="13" s="1"/>
  <c r="AD1547" i="13"/>
  <c r="AE1547" i="13" s="1"/>
  <c r="AD1548" i="13"/>
  <c r="AE1548" i="13" s="1"/>
  <c r="AD1549" i="13"/>
  <c r="AE1549" i="13" s="1"/>
  <c r="AD1550" i="13"/>
  <c r="AE1550" i="13" s="1"/>
  <c r="AD1551" i="13"/>
  <c r="AE1551" i="13" s="1"/>
  <c r="AD1552" i="13"/>
  <c r="AE1552" i="13" s="1"/>
  <c r="AD1553" i="13"/>
  <c r="AE1553" i="13" s="1"/>
  <c r="AD1554" i="13"/>
  <c r="AE1554" i="13" s="1"/>
  <c r="AD1555" i="13"/>
  <c r="AE1555" i="13" s="1"/>
  <c r="AD1556" i="13"/>
  <c r="AE1556" i="13" s="1"/>
  <c r="AD1557" i="13"/>
  <c r="AE1557" i="13" s="1"/>
  <c r="AD1558" i="13"/>
  <c r="AE1558" i="13" s="1"/>
  <c r="AD1559" i="13"/>
  <c r="AE1559" i="13" s="1"/>
  <c r="AD1560" i="13"/>
  <c r="AE1560" i="13" s="1"/>
  <c r="AD1561" i="13"/>
  <c r="AE1561" i="13" s="1"/>
  <c r="AD1562" i="13"/>
  <c r="AE1562" i="13" s="1"/>
  <c r="AD1563" i="13"/>
  <c r="AE1563" i="13" s="1"/>
  <c r="AD1564" i="13"/>
  <c r="AE1564" i="13" s="1"/>
  <c r="AD1565" i="13"/>
  <c r="AE1565" i="13" s="1"/>
  <c r="AD1566" i="13"/>
  <c r="AE1566" i="13" s="1"/>
  <c r="AD1567" i="13"/>
  <c r="AE1567" i="13" s="1"/>
  <c r="AD1568" i="13"/>
  <c r="AE1568" i="13" s="1"/>
  <c r="AD1569" i="13"/>
  <c r="AE1569" i="13" s="1"/>
  <c r="AD1570" i="13"/>
  <c r="AE1570" i="13" s="1"/>
  <c r="AD1571" i="13"/>
  <c r="AE1571" i="13" s="1"/>
  <c r="AD1572" i="13"/>
  <c r="AE1572" i="13" s="1"/>
  <c r="AD1573" i="13"/>
  <c r="AE1573" i="13" s="1"/>
  <c r="AD1574" i="13"/>
  <c r="AE1574" i="13" s="1"/>
  <c r="AD1575" i="13"/>
  <c r="AE1575" i="13" s="1"/>
  <c r="AD1576" i="13"/>
  <c r="AE1576" i="13" s="1"/>
  <c r="AD1577" i="13"/>
  <c r="AE1577" i="13" s="1"/>
  <c r="AD1578" i="13"/>
  <c r="AE1578" i="13" s="1"/>
  <c r="AD1579" i="13"/>
  <c r="AE1579" i="13" s="1"/>
  <c r="AD1580" i="13"/>
  <c r="AE1580" i="13" s="1"/>
  <c r="AD1581" i="13"/>
  <c r="AE1581" i="13" s="1"/>
  <c r="AD1582" i="13"/>
  <c r="AE1582" i="13" s="1"/>
  <c r="AD1583" i="13"/>
  <c r="AE1583" i="13" s="1"/>
  <c r="AD1584" i="13"/>
  <c r="AE1584" i="13" s="1"/>
  <c r="AD1585" i="13"/>
  <c r="AE1585" i="13" s="1"/>
  <c r="AD1586" i="13"/>
  <c r="AE1586" i="13" s="1"/>
  <c r="AD1587" i="13"/>
  <c r="AE1587" i="13" s="1"/>
  <c r="AD1588" i="13"/>
  <c r="AE1588" i="13" s="1"/>
  <c r="AD1589" i="13"/>
  <c r="AE1589" i="13" s="1"/>
  <c r="AD1590" i="13"/>
  <c r="AE1590" i="13" s="1"/>
  <c r="AD1591" i="13"/>
  <c r="AE1591" i="13" s="1"/>
  <c r="AD1592" i="13"/>
  <c r="AE1592" i="13" s="1"/>
  <c r="AD1593" i="13"/>
  <c r="AE1593" i="13" s="1"/>
  <c r="AD1594" i="13"/>
  <c r="AE1594" i="13" s="1"/>
  <c r="AD1595" i="13"/>
  <c r="AE1595" i="13" s="1"/>
  <c r="AD1596" i="13"/>
  <c r="AE1596" i="13" s="1"/>
  <c r="AD1597" i="13"/>
  <c r="AE1597" i="13" s="1"/>
  <c r="AD1598" i="13"/>
  <c r="AE1598" i="13" s="1"/>
  <c r="AD1599" i="13"/>
  <c r="AE1599" i="13" s="1"/>
  <c r="AD1600" i="13"/>
  <c r="AE1600" i="13" s="1"/>
  <c r="AD1601" i="13"/>
  <c r="AE1601" i="13" s="1"/>
  <c r="AD1602" i="13"/>
  <c r="AE1602" i="13" s="1"/>
  <c r="AD1603" i="13"/>
  <c r="AE1603" i="13" s="1"/>
  <c r="AD1604" i="13"/>
  <c r="AE1604" i="13" s="1"/>
  <c r="AD1605" i="13"/>
  <c r="AE1605" i="13" s="1"/>
  <c r="AD1606" i="13"/>
  <c r="AE1606" i="13" s="1"/>
  <c r="AD1607" i="13"/>
  <c r="AE1607" i="13" s="1"/>
  <c r="AD1608" i="13"/>
  <c r="AE1608" i="13" s="1"/>
  <c r="AD1609" i="13"/>
  <c r="AE1609" i="13" s="1"/>
  <c r="AD1610" i="13"/>
  <c r="AE1610" i="13" s="1"/>
  <c r="AD1611" i="13"/>
  <c r="AE1611" i="13" s="1"/>
  <c r="AD1612" i="13"/>
  <c r="AE1612" i="13" s="1"/>
  <c r="AD1613" i="13"/>
  <c r="AE1613" i="13" s="1"/>
  <c r="AD1614" i="13"/>
  <c r="AE1614" i="13" s="1"/>
  <c r="AD1615" i="13"/>
  <c r="AE1615" i="13" s="1"/>
  <c r="AD1616" i="13"/>
  <c r="AE1616" i="13" s="1"/>
  <c r="AD1617" i="13"/>
  <c r="AE1617" i="13" s="1"/>
  <c r="AD1618" i="13"/>
  <c r="AE1618" i="13" s="1"/>
  <c r="AD1619" i="13"/>
  <c r="AE1619" i="13" s="1"/>
  <c r="AD1620" i="13"/>
  <c r="AE1620" i="13" s="1"/>
  <c r="AD1621" i="13"/>
  <c r="AE1621" i="13" s="1"/>
  <c r="AD1622" i="13"/>
  <c r="AE1622" i="13" s="1"/>
  <c r="AD1623" i="13"/>
  <c r="AE1623" i="13" s="1"/>
  <c r="AD1624" i="13"/>
  <c r="AE1624" i="13" s="1"/>
  <c r="AD1625" i="13"/>
  <c r="AE1625" i="13" s="1"/>
  <c r="AD1626" i="13"/>
  <c r="AE1626" i="13" s="1"/>
  <c r="AD1627" i="13"/>
  <c r="AE1627" i="13" s="1"/>
  <c r="AD1628" i="13"/>
  <c r="AE1628" i="13" s="1"/>
  <c r="AD1629" i="13"/>
  <c r="AE1629" i="13" s="1"/>
  <c r="AD1630" i="13"/>
  <c r="AE1630" i="13" s="1"/>
  <c r="AD1631" i="13"/>
  <c r="AE1631" i="13" s="1"/>
  <c r="AD1632" i="13"/>
  <c r="AE1632" i="13" s="1"/>
  <c r="AD1633" i="13"/>
  <c r="AE1633" i="13" s="1"/>
  <c r="AD1634" i="13"/>
  <c r="AE1634" i="13" s="1"/>
  <c r="AD1635" i="13"/>
  <c r="AE1635" i="13" s="1"/>
  <c r="AD1636" i="13"/>
  <c r="AE1636" i="13" s="1"/>
  <c r="AD1637" i="13"/>
  <c r="AE1637" i="13" s="1"/>
  <c r="AD1638" i="13"/>
  <c r="AE1638" i="13" s="1"/>
  <c r="AD1639" i="13"/>
  <c r="AE1639" i="13" s="1"/>
  <c r="AD1640" i="13"/>
  <c r="AE1640" i="13" s="1"/>
  <c r="AD1641" i="13"/>
  <c r="AE1641" i="13" s="1"/>
  <c r="AD1642" i="13"/>
  <c r="AE1642" i="13" s="1"/>
  <c r="AD1643" i="13"/>
  <c r="AE1643" i="13" s="1"/>
  <c r="AD1644" i="13"/>
  <c r="AE1644" i="13" s="1"/>
  <c r="AD1645" i="13"/>
  <c r="AE1645" i="13" s="1"/>
  <c r="AD1646" i="13"/>
  <c r="AE1646" i="13" s="1"/>
  <c r="AD1647" i="13"/>
  <c r="AE1647" i="13" s="1"/>
  <c r="AD1648" i="13"/>
  <c r="AE1648" i="13" s="1"/>
  <c r="AD1649" i="13"/>
  <c r="AE1649" i="13" s="1"/>
  <c r="AD1650" i="13"/>
  <c r="AE1650" i="13" s="1"/>
  <c r="AD1651" i="13"/>
  <c r="AE1651" i="13" s="1"/>
  <c r="AD1652" i="13"/>
  <c r="AE1652" i="13" s="1"/>
  <c r="AD1653" i="13"/>
  <c r="AE1653" i="13" s="1"/>
  <c r="AD1654" i="13"/>
  <c r="AE1654" i="13" s="1"/>
  <c r="AD1655" i="13"/>
  <c r="AE1655" i="13" s="1"/>
  <c r="AD1656" i="13"/>
  <c r="AE1656" i="13" s="1"/>
  <c r="AD1657" i="13"/>
  <c r="AE1657" i="13" s="1"/>
  <c r="AD1658" i="13"/>
  <c r="AE1658" i="13" s="1"/>
  <c r="AD1659" i="13"/>
  <c r="AE1659" i="13" s="1"/>
  <c r="AD1660" i="13"/>
  <c r="AE1660" i="13" s="1"/>
  <c r="AD1661" i="13"/>
  <c r="AE1661" i="13" s="1"/>
  <c r="AD1662" i="13"/>
  <c r="AE1662" i="13" s="1"/>
  <c r="AD1663" i="13"/>
  <c r="AE1663" i="13" s="1"/>
  <c r="AD1664" i="13"/>
  <c r="AE1664" i="13" s="1"/>
  <c r="AD1665" i="13"/>
  <c r="AE1665" i="13" s="1"/>
  <c r="AD1666" i="13"/>
  <c r="AE1666" i="13" s="1"/>
  <c r="AD1667" i="13"/>
  <c r="AE1667" i="13" s="1"/>
  <c r="AD1668" i="13"/>
  <c r="AE1668" i="13" s="1"/>
  <c r="AD1669" i="13"/>
  <c r="AE1669" i="13" s="1"/>
  <c r="AD1670" i="13"/>
  <c r="AE1670" i="13" s="1"/>
  <c r="AD1671" i="13"/>
  <c r="AE1671" i="13" s="1"/>
  <c r="AD1672" i="13"/>
  <c r="AE1672" i="13" s="1"/>
  <c r="AD1673" i="13"/>
  <c r="AE1673" i="13" s="1"/>
  <c r="AD1674" i="13"/>
  <c r="AE1674" i="13" s="1"/>
  <c r="AD1675" i="13"/>
  <c r="AE1675" i="13" s="1"/>
  <c r="AD1676" i="13"/>
  <c r="AE1676" i="13" s="1"/>
  <c r="AD1677" i="13"/>
  <c r="AE1677" i="13" s="1"/>
  <c r="AD1678" i="13"/>
  <c r="AE1678" i="13" s="1"/>
  <c r="AD1679" i="13"/>
  <c r="AE1679" i="13" s="1"/>
  <c r="AD1680" i="13"/>
  <c r="AE1680" i="13" s="1"/>
  <c r="AD1681" i="13"/>
  <c r="AE1681" i="13" s="1"/>
  <c r="AD1682" i="13"/>
  <c r="AE1682" i="13" s="1"/>
  <c r="AD1683" i="13"/>
  <c r="AE1683" i="13" s="1"/>
  <c r="AD1684" i="13"/>
  <c r="AE1684" i="13" s="1"/>
  <c r="AD1685" i="13"/>
  <c r="AE1685" i="13" s="1"/>
  <c r="AD1686" i="13"/>
  <c r="AE1686" i="13" s="1"/>
  <c r="AD1687" i="13"/>
  <c r="AE1687" i="13" s="1"/>
  <c r="AD1688" i="13"/>
  <c r="AE1688" i="13" s="1"/>
  <c r="AD1689" i="13"/>
  <c r="AE1689" i="13" s="1"/>
  <c r="AD1690" i="13"/>
  <c r="AE1690" i="13" s="1"/>
  <c r="AD1691" i="13"/>
  <c r="AE1691" i="13" s="1"/>
  <c r="AD1692" i="13"/>
  <c r="AE1692" i="13" s="1"/>
  <c r="AD1693" i="13"/>
  <c r="AE1693" i="13" s="1"/>
  <c r="AD1694" i="13"/>
  <c r="AE1694" i="13" s="1"/>
  <c r="AD1695" i="13"/>
  <c r="AE1695" i="13" s="1"/>
  <c r="AD1696" i="13"/>
  <c r="AE1696" i="13" s="1"/>
  <c r="AD1697" i="13"/>
  <c r="AE1697" i="13" s="1"/>
  <c r="AD1698" i="13"/>
  <c r="AE1698" i="13" s="1"/>
  <c r="AD1699" i="13"/>
  <c r="AE1699" i="13" s="1"/>
  <c r="AD1700" i="13"/>
  <c r="AE1700" i="13" s="1"/>
  <c r="AD1701" i="13"/>
  <c r="AE1701" i="13" s="1"/>
  <c r="AD1702" i="13"/>
  <c r="AE1702" i="13" s="1"/>
  <c r="AD1703" i="13"/>
  <c r="AE1703" i="13" s="1"/>
  <c r="AD1704" i="13"/>
  <c r="AE1704" i="13" s="1"/>
  <c r="AD1705" i="13"/>
  <c r="AE1705" i="13" s="1"/>
  <c r="AD1706" i="13"/>
  <c r="AE1706" i="13" s="1"/>
  <c r="AD1707" i="13"/>
  <c r="AE1707" i="13" s="1"/>
  <c r="AD1708" i="13"/>
  <c r="AE1708" i="13" s="1"/>
  <c r="AD1709" i="13"/>
  <c r="AE1709" i="13" s="1"/>
  <c r="AD1710" i="13"/>
  <c r="AE1710" i="13" s="1"/>
  <c r="AD1711" i="13"/>
  <c r="AE1711" i="13" s="1"/>
  <c r="AD1712" i="13"/>
  <c r="AE1712" i="13" s="1"/>
  <c r="AD1713" i="13"/>
  <c r="AE1713" i="13" s="1"/>
  <c r="AD1714" i="13"/>
  <c r="AE1714" i="13" s="1"/>
  <c r="AD1715" i="13"/>
  <c r="AE1715" i="13" s="1"/>
  <c r="AD1716" i="13"/>
  <c r="AE1716" i="13" s="1"/>
  <c r="AD1717" i="13"/>
  <c r="AE1717" i="13" s="1"/>
  <c r="AD1718" i="13"/>
  <c r="AE1718" i="13" s="1"/>
  <c r="AD1719" i="13"/>
  <c r="AE1719" i="13" s="1"/>
  <c r="AD1720" i="13"/>
  <c r="AE1720" i="13" s="1"/>
  <c r="AD1721" i="13"/>
  <c r="AE1721" i="13" s="1"/>
  <c r="AD1722" i="13"/>
  <c r="AE1722" i="13" s="1"/>
  <c r="AD1723" i="13"/>
  <c r="AE1723" i="13" s="1"/>
  <c r="AD1724" i="13"/>
  <c r="AE1724" i="13" s="1"/>
  <c r="AD1725" i="13"/>
  <c r="AE1725" i="13" s="1"/>
  <c r="AD1726" i="13"/>
  <c r="AE1726" i="13" s="1"/>
  <c r="AD1727" i="13"/>
  <c r="AE1727" i="13" s="1"/>
  <c r="AD1728" i="13"/>
  <c r="AE1728" i="13" s="1"/>
  <c r="AD1729" i="13"/>
  <c r="AE1729" i="13" s="1"/>
  <c r="AD1730" i="13"/>
  <c r="AE1730" i="13" s="1"/>
  <c r="AD1731" i="13"/>
  <c r="AE1731" i="13" s="1"/>
  <c r="AD1732" i="13"/>
  <c r="AE1732" i="13" s="1"/>
  <c r="AD1733" i="13"/>
  <c r="AE1733" i="13" s="1"/>
  <c r="AD1734" i="13"/>
  <c r="AE1734" i="13" s="1"/>
  <c r="AD1735" i="13"/>
  <c r="AE1735" i="13" s="1"/>
  <c r="AD1736" i="13"/>
  <c r="AE1736" i="13" s="1"/>
  <c r="AD1737" i="13"/>
  <c r="AE1737" i="13" s="1"/>
  <c r="AD1738" i="13"/>
  <c r="AE1738" i="13" s="1"/>
  <c r="AD1739" i="13"/>
  <c r="AE1739" i="13" s="1"/>
  <c r="AD1740" i="13"/>
  <c r="AE1740" i="13" s="1"/>
  <c r="AD1741" i="13"/>
  <c r="AE1741" i="13" s="1"/>
  <c r="AD1742" i="13"/>
  <c r="AE1742" i="13" s="1"/>
  <c r="AD1743" i="13"/>
  <c r="AE1743" i="13" s="1"/>
  <c r="AD1744" i="13"/>
  <c r="AE1744" i="13" s="1"/>
  <c r="AD1745" i="13"/>
  <c r="AE1745" i="13" s="1"/>
  <c r="AD1746" i="13"/>
  <c r="AE1746" i="13" s="1"/>
  <c r="AD1747" i="13"/>
  <c r="AE1747" i="13" s="1"/>
  <c r="AD1748" i="13"/>
  <c r="AE1748" i="13" s="1"/>
  <c r="AD1749" i="13"/>
  <c r="AE1749" i="13" s="1"/>
  <c r="AD1750" i="13"/>
  <c r="AE1750" i="13" s="1"/>
  <c r="AD1751" i="13"/>
  <c r="AE1751" i="13" s="1"/>
  <c r="AD1752" i="13"/>
  <c r="AE1752" i="13" s="1"/>
  <c r="AD1753" i="13"/>
  <c r="AE1753" i="13" s="1"/>
  <c r="AD1754" i="13"/>
  <c r="AE1754" i="13" s="1"/>
  <c r="AD1755" i="13"/>
  <c r="AE1755" i="13" s="1"/>
  <c r="AD1756" i="13"/>
  <c r="AE1756" i="13" s="1"/>
  <c r="AD1757" i="13"/>
  <c r="AE1757" i="13" s="1"/>
  <c r="AD1758" i="13"/>
  <c r="AE1758" i="13" s="1"/>
  <c r="AD1759" i="13"/>
  <c r="AE1759" i="13" s="1"/>
  <c r="AD1760" i="13"/>
  <c r="AE1760" i="13" s="1"/>
  <c r="AD1761" i="13"/>
  <c r="AE1761" i="13" s="1"/>
  <c r="AD1762" i="13"/>
  <c r="AE1762" i="13" s="1"/>
  <c r="AD1763" i="13"/>
  <c r="AE1763" i="13" s="1"/>
  <c r="AD1764" i="13"/>
  <c r="AE1764" i="13" s="1"/>
  <c r="AD1765" i="13"/>
  <c r="AE1765" i="13" s="1"/>
  <c r="AD1766" i="13"/>
  <c r="AE1766" i="13" s="1"/>
  <c r="AD1767" i="13"/>
  <c r="AE1767" i="13" s="1"/>
  <c r="AD1768" i="13"/>
  <c r="AE1768" i="13" s="1"/>
  <c r="AD1769" i="13"/>
  <c r="AE1769" i="13" s="1"/>
  <c r="AD1770" i="13"/>
  <c r="AE1770" i="13" s="1"/>
  <c r="AD1771" i="13"/>
  <c r="AE1771" i="13" s="1"/>
  <c r="AD1772" i="13"/>
  <c r="AE1772" i="13" s="1"/>
  <c r="AD1773" i="13"/>
  <c r="AE1773" i="13" s="1"/>
  <c r="AD1774" i="13"/>
  <c r="AE1774" i="13" s="1"/>
  <c r="AD1775" i="13"/>
  <c r="AE1775" i="13" s="1"/>
  <c r="AD1776" i="13"/>
  <c r="AE1776" i="13" s="1"/>
  <c r="AD1777" i="13"/>
  <c r="AE1777" i="13" s="1"/>
  <c r="AD1778" i="13"/>
  <c r="AE1778" i="13" s="1"/>
  <c r="AD1779" i="13"/>
  <c r="AE1779" i="13" s="1"/>
  <c r="AD1780" i="13"/>
  <c r="AE1780" i="13" s="1"/>
  <c r="AD1781" i="13"/>
  <c r="AE1781" i="13" s="1"/>
  <c r="AD1782" i="13"/>
  <c r="AE1782" i="13" s="1"/>
  <c r="AD1783" i="13"/>
  <c r="AE1783" i="13" s="1"/>
  <c r="AD1784" i="13"/>
  <c r="AE1784" i="13" s="1"/>
  <c r="AD1785" i="13"/>
  <c r="AE1785" i="13" s="1"/>
  <c r="AD1786" i="13"/>
  <c r="AE1786" i="13" s="1"/>
  <c r="AD1787" i="13"/>
  <c r="AE1787" i="13" s="1"/>
  <c r="AD1788" i="13"/>
  <c r="AE1788" i="13" s="1"/>
  <c r="AD1789" i="13"/>
  <c r="AE1789" i="13" s="1"/>
  <c r="AD1790" i="13"/>
  <c r="AE1790" i="13" s="1"/>
  <c r="AD1791" i="13"/>
  <c r="AE1791" i="13" s="1"/>
  <c r="AD1792" i="13"/>
  <c r="AE1792" i="13" s="1"/>
  <c r="AD1793" i="13"/>
  <c r="AE1793" i="13" s="1"/>
  <c r="AD1794" i="13"/>
  <c r="AE1794" i="13" s="1"/>
  <c r="AD1795" i="13"/>
  <c r="AE1795" i="13" s="1"/>
  <c r="AD1796" i="13"/>
  <c r="AE1796" i="13" s="1"/>
  <c r="AD1797" i="13"/>
  <c r="AE1797" i="13" s="1"/>
  <c r="AD1798" i="13"/>
  <c r="AE1798" i="13" s="1"/>
  <c r="AD1799" i="13"/>
  <c r="AE1799" i="13" s="1"/>
  <c r="AD1800" i="13"/>
  <c r="AE1800" i="13" s="1"/>
  <c r="AD1801" i="13"/>
  <c r="AE1801" i="13" s="1"/>
  <c r="AD1802" i="13"/>
  <c r="AE1802" i="13" s="1"/>
  <c r="AD1803" i="13"/>
  <c r="AE1803" i="13" s="1"/>
  <c r="AD1804" i="13"/>
  <c r="AE1804" i="13" s="1"/>
  <c r="AD1805" i="13"/>
  <c r="AE1805" i="13" s="1"/>
  <c r="AD1806" i="13"/>
  <c r="AE1806" i="13" s="1"/>
  <c r="AD1807" i="13"/>
  <c r="AE1807" i="13" s="1"/>
  <c r="AD1808" i="13"/>
  <c r="AE1808" i="13" s="1"/>
  <c r="AD1809" i="13"/>
  <c r="AE1809" i="13" s="1"/>
  <c r="AD1810" i="13"/>
  <c r="AE1810" i="13" s="1"/>
  <c r="AD1811" i="13"/>
  <c r="AE1811" i="13" s="1"/>
  <c r="AD1812" i="13"/>
  <c r="AE1812" i="13" s="1"/>
  <c r="AD1813" i="13"/>
  <c r="AE1813" i="13" s="1"/>
  <c r="AD1814" i="13"/>
  <c r="AE1814" i="13" s="1"/>
  <c r="AD1815" i="13"/>
  <c r="AE1815" i="13" s="1"/>
  <c r="AD1816" i="13"/>
  <c r="AE1816" i="13" s="1"/>
  <c r="AD1817" i="13"/>
  <c r="AE1817" i="13" s="1"/>
  <c r="AD1818" i="13"/>
  <c r="AE1818" i="13" s="1"/>
  <c r="AD1819" i="13"/>
  <c r="AE1819" i="13" s="1"/>
  <c r="AD1820" i="13"/>
  <c r="AE1820" i="13" s="1"/>
  <c r="AD1821" i="13"/>
  <c r="AE1821" i="13" s="1"/>
  <c r="AD1822" i="13"/>
  <c r="AE1822" i="13" s="1"/>
  <c r="AD1823" i="13"/>
  <c r="AE1823" i="13" s="1"/>
  <c r="AD1824" i="13"/>
  <c r="AE1824" i="13" s="1"/>
  <c r="AD1825" i="13"/>
  <c r="AE1825" i="13" s="1"/>
  <c r="AD1826" i="13"/>
  <c r="AE1826" i="13" s="1"/>
  <c r="AD1827" i="13"/>
  <c r="AE1827" i="13" s="1"/>
  <c r="AD1828" i="13"/>
  <c r="AE1828" i="13" s="1"/>
  <c r="AD1829" i="13"/>
  <c r="AE1829" i="13" s="1"/>
  <c r="AD1830" i="13"/>
  <c r="AE1830" i="13" s="1"/>
  <c r="AD1831" i="13"/>
  <c r="AE1831" i="13" s="1"/>
  <c r="AD1832" i="13"/>
  <c r="AE1832" i="13" s="1"/>
  <c r="AD1833" i="13"/>
  <c r="AE1833" i="13" s="1"/>
  <c r="AD1834" i="13"/>
  <c r="AE1834" i="13" s="1"/>
  <c r="AD1835" i="13"/>
  <c r="AE1835" i="13" s="1"/>
  <c r="AD1836" i="13"/>
  <c r="AE1836" i="13" s="1"/>
  <c r="AD1837" i="13"/>
  <c r="AE1837" i="13" s="1"/>
  <c r="AD1838" i="13"/>
  <c r="AE1838" i="13" s="1"/>
  <c r="AD1839" i="13"/>
  <c r="AE1839" i="13" s="1"/>
  <c r="AD1840" i="13"/>
  <c r="AE1840" i="13" s="1"/>
  <c r="AD1841" i="13"/>
  <c r="AE1841" i="13" s="1"/>
  <c r="AD1842" i="13"/>
  <c r="AE1842" i="13" s="1"/>
  <c r="AD1843" i="13"/>
  <c r="AE1843" i="13" s="1"/>
  <c r="AD1844" i="13"/>
  <c r="AE1844" i="13" s="1"/>
  <c r="AD1845" i="13"/>
  <c r="AE1845" i="13" s="1"/>
  <c r="AD1846" i="13"/>
  <c r="AE1846" i="13" s="1"/>
  <c r="AD1847" i="13"/>
  <c r="AE1847" i="13" s="1"/>
  <c r="AD1848" i="13"/>
  <c r="AE1848" i="13" s="1"/>
  <c r="AD1849" i="13"/>
  <c r="AE1849" i="13" s="1"/>
  <c r="AD1850" i="13"/>
  <c r="AE1850" i="13" s="1"/>
  <c r="AD1851" i="13"/>
  <c r="AE1851" i="13" s="1"/>
  <c r="AD1852" i="13"/>
  <c r="AE1852" i="13" s="1"/>
  <c r="AD1853" i="13"/>
  <c r="AE1853" i="13" s="1"/>
  <c r="AD1854" i="13"/>
  <c r="AE1854" i="13" s="1"/>
  <c r="AD1855" i="13"/>
  <c r="AE1855" i="13" s="1"/>
  <c r="AD1856" i="13"/>
  <c r="AE1856" i="13" s="1"/>
  <c r="AD1857" i="13"/>
  <c r="AE1857" i="13" s="1"/>
  <c r="AD1858" i="13"/>
  <c r="AE1858" i="13" s="1"/>
  <c r="AD1859" i="13"/>
  <c r="AE1859" i="13" s="1"/>
  <c r="AD1860" i="13"/>
  <c r="AE1860" i="13" s="1"/>
  <c r="AD1861" i="13"/>
  <c r="AE1861" i="13" s="1"/>
  <c r="AD1862" i="13"/>
  <c r="AE1862" i="13" s="1"/>
  <c r="AD1863" i="13"/>
  <c r="AE1863" i="13" s="1"/>
  <c r="AD1864" i="13"/>
  <c r="AE1864" i="13" s="1"/>
  <c r="AD1865" i="13"/>
  <c r="AE1865" i="13" s="1"/>
  <c r="AD1866" i="13"/>
  <c r="AE1866" i="13" s="1"/>
  <c r="AD1867" i="13"/>
  <c r="AE1867" i="13" s="1"/>
  <c r="AD1868" i="13"/>
  <c r="AE1868" i="13" s="1"/>
  <c r="AD1869" i="13"/>
  <c r="AE1869" i="13" s="1"/>
  <c r="AD1870" i="13"/>
  <c r="AE1870" i="13" s="1"/>
  <c r="AD1871" i="13"/>
  <c r="AE1871" i="13" s="1"/>
  <c r="AD1872" i="13"/>
  <c r="AE1872" i="13" s="1"/>
  <c r="AD1873" i="13"/>
  <c r="AE1873" i="13" s="1"/>
  <c r="AD1874" i="13"/>
  <c r="AE1874" i="13" s="1"/>
  <c r="AD1875" i="13"/>
  <c r="AE1875" i="13" s="1"/>
  <c r="AD1876" i="13"/>
  <c r="AE1876" i="13" s="1"/>
  <c r="AD1877" i="13"/>
  <c r="AE1877" i="13" s="1"/>
  <c r="AD1878" i="13"/>
  <c r="AE1878" i="13" s="1"/>
  <c r="AD1879" i="13"/>
  <c r="AE1879" i="13" s="1"/>
  <c r="AD1880" i="13"/>
  <c r="AE1880" i="13" s="1"/>
  <c r="AD1881" i="13"/>
  <c r="AE1881" i="13" s="1"/>
  <c r="AD1882" i="13"/>
  <c r="AE1882" i="13" s="1"/>
  <c r="AD1883" i="13"/>
  <c r="AE1883" i="13" s="1"/>
  <c r="AD1884" i="13"/>
  <c r="AE1884" i="13" s="1"/>
  <c r="AD1885" i="13"/>
  <c r="AE1885" i="13" s="1"/>
  <c r="AD1886" i="13"/>
  <c r="AE1886" i="13" s="1"/>
  <c r="AD1887" i="13"/>
  <c r="AE1887" i="13" s="1"/>
  <c r="AD1888" i="13"/>
  <c r="AE1888" i="13" s="1"/>
  <c r="AD1889" i="13"/>
  <c r="AE1889" i="13" s="1"/>
  <c r="AD1890" i="13"/>
  <c r="AE1890" i="13" s="1"/>
  <c r="AD1891" i="13"/>
  <c r="AE1891" i="13" s="1"/>
  <c r="AD1892" i="13"/>
  <c r="AE1892" i="13" s="1"/>
  <c r="AD1893" i="13"/>
  <c r="AE1893" i="13" s="1"/>
  <c r="AD1894" i="13"/>
  <c r="AE1894" i="13" s="1"/>
  <c r="AD1895" i="13"/>
  <c r="AE1895" i="13" s="1"/>
  <c r="AD1896" i="13"/>
  <c r="AE1896" i="13" s="1"/>
  <c r="AD1897" i="13"/>
  <c r="AE1897" i="13" s="1"/>
  <c r="AD1898" i="13"/>
  <c r="AE1898" i="13" s="1"/>
  <c r="AD1899" i="13"/>
  <c r="AE1899" i="13" s="1"/>
  <c r="AD1900" i="13"/>
  <c r="AE1900" i="13" s="1"/>
  <c r="AD1901" i="13"/>
  <c r="AE1901" i="13" s="1"/>
  <c r="AD1902" i="13"/>
  <c r="AE1902" i="13" s="1"/>
  <c r="AD1903" i="13"/>
  <c r="AE1903" i="13" s="1"/>
  <c r="AD1904" i="13"/>
  <c r="AE1904" i="13" s="1"/>
  <c r="AD1905" i="13"/>
  <c r="AE1905" i="13" s="1"/>
  <c r="AD1906" i="13"/>
  <c r="AE1906" i="13" s="1"/>
  <c r="AD1907" i="13"/>
  <c r="AE1907" i="13" s="1"/>
  <c r="AD1908" i="13"/>
  <c r="AE1908" i="13" s="1"/>
  <c r="AD1909" i="13"/>
  <c r="AE1909" i="13" s="1"/>
  <c r="AD1910" i="13"/>
  <c r="AE1910" i="13" s="1"/>
  <c r="AD1911" i="13"/>
  <c r="AE1911" i="13" s="1"/>
  <c r="AD1912" i="13"/>
  <c r="AE1912" i="13" s="1"/>
  <c r="AD1913" i="13"/>
  <c r="AE1913" i="13" s="1"/>
  <c r="AD1914" i="13"/>
  <c r="AE1914" i="13" s="1"/>
  <c r="AD1915" i="13"/>
  <c r="AE1915" i="13" s="1"/>
  <c r="AD1916" i="13"/>
  <c r="AE1916" i="13" s="1"/>
  <c r="AD1917" i="13"/>
  <c r="AE1917" i="13" s="1"/>
  <c r="AD1918" i="13"/>
  <c r="AE1918" i="13" s="1"/>
  <c r="AD1919" i="13"/>
  <c r="AE1919" i="13" s="1"/>
  <c r="AD1920" i="13"/>
  <c r="AE1920" i="13" s="1"/>
  <c r="AD1921" i="13"/>
  <c r="AE1921" i="13" s="1"/>
  <c r="AD1922" i="13"/>
  <c r="AE1922" i="13" s="1"/>
  <c r="AD1923" i="13"/>
  <c r="AE1923" i="13" s="1"/>
  <c r="AD1924" i="13"/>
  <c r="AE1924" i="13" s="1"/>
  <c r="AD1925" i="13"/>
  <c r="AE1925" i="13" s="1"/>
  <c r="AD1926" i="13"/>
  <c r="AE1926" i="13" s="1"/>
  <c r="AD1927" i="13"/>
  <c r="AE1927" i="13" s="1"/>
  <c r="AD1928" i="13"/>
  <c r="AE1928" i="13" s="1"/>
  <c r="AD1929" i="13"/>
  <c r="AE1929" i="13" s="1"/>
  <c r="AD1930" i="13"/>
  <c r="AE1930" i="13" s="1"/>
  <c r="AD1931" i="13"/>
  <c r="AE1931" i="13" s="1"/>
  <c r="AD1932" i="13"/>
  <c r="AE1932" i="13" s="1"/>
  <c r="AD1933" i="13"/>
  <c r="AE1933" i="13" s="1"/>
  <c r="AD1934" i="13"/>
  <c r="AE1934" i="13" s="1"/>
  <c r="AD1935" i="13"/>
  <c r="AE1935" i="13" s="1"/>
  <c r="AD1936" i="13"/>
  <c r="AE1936" i="13" s="1"/>
  <c r="AD1937" i="13"/>
  <c r="AE1937" i="13" s="1"/>
  <c r="AD1938" i="13"/>
  <c r="AE1938" i="13" s="1"/>
  <c r="AD1939" i="13"/>
  <c r="AE1939" i="13" s="1"/>
  <c r="AD1940" i="13"/>
  <c r="AE1940" i="13" s="1"/>
  <c r="AD1941" i="13"/>
  <c r="AE1941" i="13" s="1"/>
  <c r="AD1942" i="13"/>
  <c r="AE1942" i="13" s="1"/>
  <c r="AD1943" i="13"/>
  <c r="AE1943" i="13" s="1"/>
  <c r="AD1944" i="13"/>
  <c r="AE1944" i="13" s="1"/>
  <c r="AD1945" i="13"/>
  <c r="AE1945" i="13" s="1"/>
  <c r="AD1946" i="13"/>
  <c r="AE1946" i="13" s="1"/>
  <c r="AD1947" i="13"/>
  <c r="AE1947" i="13" s="1"/>
  <c r="AD1948" i="13"/>
  <c r="AE1948" i="13" s="1"/>
  <c r="AD1949" i="13"/>
  <c r="AE1949" i="13" s="1"/>
  <c r="AD1950" i="13"/>
  <c r="AE1950" i="13" s="1"/>
  <c r="AD1951" i="13"/>
  <c r="AE1951" i="13" s="1"/>
  <c r="AD1952" i="13"/>
  <c r="AE1952" i="13" s="1"/>
  <c r="AD1953" i="13"/>
  <c r="AE1953" i="13" s="1"/>
  <c r="AD1954" i="13"/>
  <c r="AE1954" i="13" s="1"/>
  <c r="AD1955" i="13"/>
  <c r="AE1955" i="13" s="1"/>
  <c r="AD1956" i="13"/>
  <c r="AE1956" i="13" s="1"/>
  <c r="AD1957" i="13"/>
  <c r="AE1957" i="13" s="1"/>
  <c r="AD1958" i="13"/>
  <c r="AE1958" i="13" s="1"/>
  <c r="AD1959" i="13"/>
  <c r="AE1959" i="13" s="1"/>
  <c r="AD1960" i="13"/>
  <c r="AE1960" i="13" s="1"/>
  <c r="AD1961" i="13"/>
  <c r="AE1961" i="13" s="1"/>
  <c r="AD1962" i="13"/>
  <c r="AE1962" i="13" s="1"/>
  <c r="AD1963" i="13"/>
  <c r="AE1963" i="13" s="1"/>
  <c r="AD1964" i="13"/>
  <c r="AE1964" i="13" s="1"/>
  <c r="AD1965" i="13"/>
  <c r="AE1965" i="13" s="1"/>
  <c r="AD1966" i="13"/>
  <c r="AE1966" i="13" s="1"/>
  <c r="AD1967" i="13"/>
  <c r="AE1967" i="13" s="1"/>
  <c r="AD1968" i="13"/>
  <c r="AE1968" i="13" s="1"/>
  <c r="AD1969" i="13"/>
  <c r="AE1969" i="13" s="1"/>
  <c r="AD1970" i="13"/>
  <c r="AE1970" i="13" s="1"/>
  <c r="AD1971" i="13"/>
  <c r="AE1971" i="13" s="1"/>
  <c r="AD1972" i="13"/>
  <c r="AE1972" i="13" s="1"/>
  <c r="AD1973" i="13"/>
  <c r="AE1973" i="13" s="1"/>
  <c r="AD1974" i="13"/>
  <c r="AE1974" i="13" s="1"/>
  <c r="AD1975" i="13"/>
  <c r="AE1975" i="13" s="1"/>
  <c r="AD1976" i="13"/>
  <c r="AE1976" i="13" s="1"/>
  <c r="AD1977" i="13"/>
  <c r="AE1977" i="13" s="1"/>
  <c r="AD1978" i="13"/>
  <c r="AE1978" i="13" s="1"/>
  <c r="AD1979" i="13"/>
  <c r="AE1979" i="13" s="1"/>
  <c r="AD1980" i="13"/>
  <c r="AE1980" i="13" s="1"/>
  <c r="AD1981" i="13"/>
  <c r="AE1981" i="13" s="1"/>
  <c r="AD1982" i="13"/>
  <c r="AE1982" i="13" s="1"/>
  <c r="AD1983" i="13"/>
  <c r="AE1983" i="13" s="1"/>
  <c r="AD1984" i="13"/>
  <c r="AE1984" i="13" s="1"/>
  <c r="AD1985" i="13"/>
  <c r="AE1985" i="13" s="1"/>
  <c r="AD1986" i="13"/>
  <c r="AE1986" i="13" s="1"/>
  <c r="AD1987" i="13"/>
  <c r="AE1987" i="13" s="1"/>
  <c r="AD1988" i="13"/>
  <c r="AE1988" i="13" s="1"/>
  <c r="AD1989" i="13"/>
  <c r="AE1989" i="13" s="1"/>
  <c r="AD1990" i="13"/>
  <c r="AE1990" i="13" s="1"/>
  <c r="AD1991" i="13"/>
  <c r="AE1991" i="13" s="1"/>
  <c r="AD1992" i="13"/>
  <c r="AE1992" i="13" s="1"/>
  <c r="AD1993" i="13"/>
  <c r="AE1993" i="13" s="1"/>
  <c r="AD1994" i="13"/>
  <c r="AE1994" i="13" s="1"/>
  <c r="AD1995" i="13"/>
  <c r="AE1995" i="13" s="1"/>
  <c r="AD1996" i="13"/>
  <c r="AE1996" i="13" s="1"/>
  <c r="AD1997" i="13"/>
  <c r="AE1997" i="13" s="1"/>
  <c r="AD1998" i="13"/>
  <c r="AE1998" i="13" s="1"/>
  <c r="AD1999" i="13"/>
  <c r="AE1999" i="13" s="1"/>
  <c r="AD2000" i="13"/>
  <c r="AE2000" i="13" s="1"/>
  <c r="AD2001" i="13"/>
  <c r="AE2001" i="13" s="1"/>
  <c r="AD2002" i="13"/>
  <c r="AE2002" i="13" s="1"/>
  <c r="AD2003" i="13"/>
  <c r="AE2003" i="13" s="1"/>
  <c r="AD2004" i="13"/>
  <c r="AE2004" i="13" s="1"/>
  <c r="AD2005" i="13"/>
  <c r="AE2005" i="13" s="1"/>
  <c r="AD2006" i="13"/>
  <c r="AE2006" i="13" s="1"/>
  <c r="AD2007" i="13"/>
  <c r="AE2007" i="13" s="1"/>
  <c r="AD2008" i="13"/>
  <c r="AE2008" i="13" s="1"/>
  <c r="AD2009" i="13"/>
  <c r="AE2009" i="13" s="1"/>
  <c r="AD2010" i="13"/>
  <c r="AE2010" i="13" s="1"/>
  <c r="AD2011" i="13"/>
  <c r="AE2011" i="13" s="1"/>
  <c r="AD2012" i="13"/>
  <c r="AE2012" i="13" s="1"/>
  <c r="AD2013" i="13"/>
  <c r="AE2013" i="13" s="1"/>
  <c r="AD2014" i="13"/>
  <c r="AE2014" i="13" s="1"/>
  <c r="AD2015" i="13"/>
  <c r="AE2015" i="13" s="1"/>
  <c r="AD2016" i="13"/>
  <c r="AE2016" i="13" s="1"/>
  <c r="AD2017" i="13"/>
  <c r="AE2017" i="13" s="1"/>
  <c r="AD2018" i="13"/>
  <c r="AE2018" i="13" s="1"/>
  <c r="AD2019" i="13"/>
  <c r="AE2019" i="13" s="1"/>
  <c r="AD2020" i="13"/>
  <c r="AE2020" i="13" s="1"/>
  <c r="AD2021" i="13"/>
  <c r="AE2021" i="13" s="1"/>
  <c r="AD2022" i="13"/>
  <c r="AE2022" i="13" s="1"/>
  <c r="AD2023" i="13"/>
  <c r="AE2023" i="13" s="1"/>
  <c r="AD2024" i="13"/>
  <c r="AE2024" i="13" s="1"/>
  <c r="AD2025" i="13"/>
  <c r="AE2025" i="13" s="1"/>
  <c r="AD2026" i="13"/>
  <c r="AE2026" i="13" s="1"/>
  <c r="AD2027" i="13"/>
  <c r="AE2027" i="13" s="1"/>
  <c r="AD2028" i="13"/>
  <c r="AE2028" i="13" s="1"/>
  <c r="AD2029" i="13"/>
  <c r="AE2029" i="13" s="1"/>
  <c r="AD2030" i="13"/>
  <c r="AE2030" i="13" s="1"/>
  <c r="AD2031" i="13"/>
  <c r="AE2031" i="13" s="1"/>
  <c r="AD2032" i="13"/>
  <c r="AE2032" i="13" s="1"/>
  <c r="AD2033" i="13"/>
  <c r="AE2033" i="13" s="1"/>
  <c r="AD2034" i="13"/>
  <c r="AE2034" i="13" s="1"/>
  <c r="AD2035" i="13"/>
  <c r="AE2035" i="13" s="1"/>
  <c r="AD2036" i="13"/>
  <c r="AE2036" i="13" s="1"/>
  <c r="AD2037" i="13"/>
  <c r="AE2037" i="13" s="1"/>
  <c r="AD2038" i="13"/>
  <c r="AE2038" i="13" s="1"/>
  <c r="AD2039" i="13"/>
  <c r="AE2039" i="13" s="1"/>
  <c r="AD2040" i="13"/>
  <c r="AE2040" i="13" s="1"/>
  <c r="AD2041" i="13"/>
  <c r="AE2041" i="13" s="1"/>
  <c r="AD2042" i="13"/>
  <c r="AE2042" i="13" s="1"/>
  <c r="AD2043" i="13"/>
  <c r="AE2043" i="13" s="1"/>
  <c r="AD2044" i="13"/>
  <c r="AE2044" i="13" s="1"/>
  <c r="AD2045" i="13"/>
  <c r="AE2045" i="13" s="1"/>
  <c r="AD2046" i="13"/>
  <c r="AE2046" i="13" s="1"/>
  <c r="AD2047" i="13"/>
  <c r="AE2047" i="13" s="1"/>
  <c r="AD2048" i="13"/>
  <c r="AE2048" i="13" s="1"/>
  <c r="AD2049" i="13"/>
  <c r="AE2049" i="13" s="1"/>
  <c r="AD2050" i="13"/>
  <c r="AE2050" i="13" s="1"/>
  <c r="AD2051" i="13"/>
  <c r="AE2051" i="13" s="1"/>
  <c r="AD2052" i="13"/>
  <c r="AE2052" i="13" s="1"/>
  <c r="AD2053" i="13"/>
  <c r="AE2053" i="13" s="1"/>
  <c r="AD2054" i="13"/>
  <c r="AE2054" i="13" s="1"/>
  <c r="AD2055" i="13"/>
  <c r="AE2055" i="13" s="1"/>
  <c r="AD2056" i="13"/>
  <c r="AE2056" i="13" s="1"/>
  <c r="AD2057" i="13"/>
  <c r="AE2057" i="13" s="1"/>
  <c r="AD2058" i="13"/>
  <c r="AE2058" i="13" s="1"/>
  <c r="AD2059" i="13"/>
  <c r="AE2059" i="13" s="1"/>
  <c r="AD2060" i="13"/>
  <c r="AE2060" i="13" s="1"/>
  <c r="AD2061" i="13"/>
  <c r="AE2061" i="13" s="1"/>
  <c r="AD2062" i="13"/>
  <c r="AE2062" i="13" s="1"/>
  <c r="AD2063" i="13"/>
  <c r="AE2063" i="13" s="1"/>
  <c r="AD2064" i="13"/>
  <c r="AE2064" i="13" s="1"/>
  <c r="AD2065" i="13"/>
  <c r="AE2065" i="13" s="1"/>
  <c r="AD2066" i="13"/>
  <c r="AE2066" i="13" s="1"/>
  <c r="AD2067" i="13"/>
  <c r="AE2067" i="13" s="1"/>
  <c r="AD2068" i="13"/>
  <c r="AE2068" i="13" s="1"/>
  <c r="AD2069" i="13"/>
  <c r="AE2069" i="13" s="1"/>
  <c r="AD2070" i="13"/>
  <c r="AE2070" i="13" s="1"/>
  <c r="AD2071" i="13"/>
  <c r="AE2071" i="13" s="1"/>
  <c r="AD2072" i="13"/>
  <c r="AE2072" i="13" s="1"/>
  <c r="AD2073" i="13"/>
  <c r="AE2073" i="13" s="1"/>
  <c r="AD2074" i="13"/>
  <c r="AE2074" i="13" s="1"/>
  <c r="AD2075" i="13"/>
  <c r="AE2075" i="13" s="1"/>
  <c r="AD2076" i="13"/>
  <c r="AE2076" i="13" s="1"/>
  <c r="AD2077" i="13"/>
  <c r="AE2077" i="13" s="1"/>
  <c r="AD2078" i="13"/>
  <c r="AE2078" i="13" s="1"/>
  <c r="AD2079" i="13"/>
  <c r="AE2079" i="13" s="1"/>
  <c r="AD2080" i="13"/>
  <c r="AE2080" i="13" s="1"/>
  <c r="AD2081" i="13"/>
  <c r="AE2081" i="13" s="1"/>
  <c r="AD2082" i="13"/>
  <c r="AE2082" i="13" s="1"/>
  <c r="AD2083" i="13"/>
  <c r="AE2083" i="13" s="1"/>
  <c r="AD2084" i="13"/>
  <c r="AE2084" i="13" s="1"/>
  <c r="AD2085" i="13"/>
  <c r="AE2085" i="13" s="1"/>
  <c r="AD2086" i="13"/>
  <c r="AE2086" i="13" s="1"/>
  <c r="AD2087" i="13"/>
  <c r="AE2087" i="13" s="1"/>
  <c r="AD2088" i="13"/>
  <c r="AE2088" i="13" s="1"/>
  <c r="AD2089" i="13"/>
  <c r="AE2089" i="13" s="1"/>
  <c r="AD2090" i="13"/>
  <c r="AE2090" i="13" s="1"/>
  <c r="AD2091" i="13"/>
  <c r="AE2091" i="13" s="1"/>
  <c r="AD2092" i="13"/>
  <c r="AE2092" i="13" s="1"/>
  <c r="AD2093" i="13"/>
  <c r="AE2093" i="13" s="1"/>
  <c r="AD2094" i="13"/>
  <c r="AE2094" i="13" s="1"/>
  <c r="AD2095" i="13"/>
  <c r="AE2095" i="13" s="1"/>
  <c r="AD2096" i="13"/>
  <c r="AE2096" i="13" s="1"/>
  <c r="AD2097" i="13"/>
  <c r="AE2097" i="13" s="1"/>
  <c r="AD2098" i="13"/>
  <c r="AE2098" i="13" s="1"/>
  <c r="AD2099" i="13"/>
  <c r="AE2099" i="13" s="1"/>
  <c r="AD2100" i="13"/>
  <c r="AE2100" i="13" s="1"/>
  <c r="AD2101" i="13"/>
  <c r="AE2101" i="13" s="1"/>
  <c r="AD2102" i="13"/>
  <c r="AE2102" i="13" s="1"/>
  <c r="AD2103" i="13"/>
  <c r="AE2103" i="13" s="1"/>
  <c r="AD2104" i="13"/>
  <c r="AE2104" i="13" s="1"/>
  <c r="AD2105" i="13"/>
  <c r="AE2105" i="13" s="1"/>
  <c r="AD2106" i="13"/>
  <c r="AE2106" i="13" s="1"/>
  <c r="AD2107" i="13"/>
  <c r="AE2107" i="13" s="1"/>
  <c r="AD2108" i="13"/>
  <c r="AE2108" i="13" s="1"/>
  <c r="AD2109" i="13"/>
  <c r="AE2109" i="13" s="1"/>
  <c r="AD2110" i="13"/>
  <c r="AE2110" i="13" s="1"/>
  <c r="AD2111" i="13"/>
  <c r="AE2111" i="13" s="1"/>
  <c r="AD2112" i="13"/>
  <c r="AE2112" i="13" s="1"/>
  <c r="AD2113" i="13"/>
  <c r="AE2113" i="13" s="1"/>
  <c r="AD2114" i="13"/>
  <c r="AE2114" i="13" s="1"/>
  <c r="AD2115" i="13"/>
  <c r="AE2115" i="13" s="1"/>
  <c r="AD2116" i="13"/>
  <c r="AE2116" i="13" s="1"/>
  <c r="AD2117" i="13"/>
  <c r="AE2117" i="13" s="1"/>
  <c r="AD2118" i="13"/>
  <c r="AE2118" i="13" s="1"/>
  <c r="AD2119" i="13"/>
  <c r="AE2119" i="13" s="1"/>
  <c r="AD2120" i="13"/>
  <c r="AE2120" i="13" s="1"/>
  <c r="AD2121" i="13"/>
  <c r="AE2121" i="13" s="1"/>
  <c r="AD2122" i="13"/>
  <c r="AE2122" i="13" s="1"/>
  <c r="AD2123" i="13"/>
  <c r="AE2123" i="13" s="1"/>
  <c r="AD2124" i="13"/>
  <c r="AE2124" i="13" s="1"/>
  <c r="AD2125" i="13"/>
  <c r="AE2125" i="13" s="1"/>
  <c r="AD2126" i="13"/>
  <c r="AE2126" i="13" s="1"/>
  <c r="AD2127" i="13"/>
  <c r="AE2127" i="13" s="1"/>
  <c r="AD2128" i="13"/>
  <c r="AE2128" i="13" s="1"/>
  <c r="AD2129" i="13"/>
  <c r="AE2129" i="13" s="1"/>
  <c r="AD2130" i="13"/>
  <c r="AE2130" i="13" s="1"/>
  <c r="AD2131" i="13"/>
  <c r="AE2131" i="13" s="1"/>
  <c r="AD2132" i="13"/>
  <c r="AE2132" i="13" s="1"/>
  <c r="AD2133" i="13"/>
  <c r="AE2133" i="13" s="1"/>
  <c r="AD2134" i="13"/>
  <c r="AE2134" i="13" s="1"/>
  <c r="AD2135" i="13"/>
  <c r="AE2135" i="13" s="1"/>
  <c r="AD2136" i="13"/>
  <c r="AE2136" i="13" s="1"/>
  <c r="AD2137" i="13"/>
  <c r="AE2137" i="13" s="1"/>
  <c r="AD2138" i="13"/>
  <c r="AE2138" i="13" s="1"/>
  <c r="AD2139" i="13"/>
  <c r="AE2139" i="13" s="1"/>
  <c r="AD2140" i="13"/>
  <c r="AE2140" i="13" s="1"/>
  <c r="AD2141" i="13"/>
  <c r="AE2141" i="13" s="1"/>
  <c r="AD2142" i="13"/>
  <c r="AE2142" i="13" s="1"/>
  <c r="AD2143" i="13"/>
  <c r="AE2143" i="13" s="1"/>
  <c r="AD2144" i="13"/>
  <c r="AE2144" i="13" s="1"/>
  <c r="AD2145" i="13"/>
  <c r="AE2145" i="13" s="1"/>
  <c r="AD2146" i="13"/>
  <c r="AE2146" i="13" s="1"/>
  <c r="AD2147" i="13"/>
  <c r="AE2147" i="13" s="1"/>
  <c r="AD2148" i="13"/>
  <c r="AE2148" i="13" s="1"/>
  <c r="AD2149" i="13"/>
  <c r="AE2149" i="13" s="1"/>
  <c r="AD2150" i="13"/>
  <c r="AE2150" i="13" s="1"/>
  <c r="AD2151" i="13"/>
  <c r="AE2151" i="13" s="1"/>
  <c r="AD2152" i="13"/>
  <c r="AE2152" i="13" s="1"/>
  <c r="AD2153" i="13"/>
  <c r="AE2153" i="13" s="1"/>
  <c r="AD2154" i="13"/>
  <c r="AE2154" i="13" s="1"/>
  <c r="AD2155" i="13"/>
  <c r="AE2155" i="13" s="1"/>
  <c r="AD2156" i="13"/>
  <c r="AE2156" i="13" s="1"/>
  <c r="AD2157" i="13"/>
  <c r="AE2157" i="13" s="1"/>
  <c r="AD2158" i="13"/>
  <c r="AE2158" i="13" s="1"/>
  <c r="AD2159" i="13"/>
  <c r="AE2159" i="13" s="1"/>
  <c r="AD2160" i="13"/>
  <c r="AE2160" i="13" s="1"/>
  <c r="AD2161" i="13"/>
  <c r="AE2161" i="13" s="1"/>
  <c r="AD2162" i="13"/>
  <c r="AE2162" i="13" s="1"/>
  <c r="AD2163" i="13"/>
  <c r="AE2163" i="13" s="1"/>
  <c r="AD2164" i="13"/>
  <c r="AE2164" i="13" s="1"/>
  <c r="AD2165" i="13"/>
  <c r="AE2165" i="13" s="1"/>
  <c r="AD2166" i="13"/>
  <c r="AE2166" i="13" s="1"/>
  <c r="AD2167" i="13"/>
  <c r="AE2167" i="13" s="1"/>
  <c r="AD2168" i="13"/>
  <c r="AE2168" i="13" s="1"/>
  <c r="AD2169" i="13"/>
  <c r="AE2169" i="13" s="1"/>
  <c r="AD2170" i="13"/>
  <c r="AE2170" i="13" s="1"/>
  <c r="AD2171" i="13"/>
  <c r="AE2171" i="13" s="1"/>
  <c r="AD2172" i="13"/>
  <c r="AE2172" i="13" s="1"/>
  <c r="AD2173" i="13"/>
  <c r="AE2173" i="13" s="1"/>
  <c r="AD2174" i="13"/>
  <c r="AE2174" i="13" s="1"/>
  <c r="AD2175" i="13"/>
  <c r="AE2175" i="13" s="1"/>
  <c r="AD2176" i="13"/>
  <c r="AE2176" i="13" s="1"/>
  <c r="AD2177" i="13"/>
  <c r="AE2177" i="13" s="1"/>
  <c r="AD2178" i="13"/>
  <c r="AE2178" i="13" s="1"/>
  <c r="AD2179" i="13"/>
  <c r="AE2179" i="13" s="1"/>
  <c r="AD2180" i="13"/>
  <c r="AE2180" i="13" s="1"/>
  <c r="AD2181" i="13"/>
  <c r="AE2181" i="13" s="1"/>
  <c r="AD2182" i="13"/>
  <c r="AE2182" i="13" s="1"/>
  <c r="AD2183" i="13"/>
  <c r="AE2183" i="13" s="1"/>
  <c r="AD2184" i="13"/>
  <c r="AE2184" i="13" s="1"/>
  <c r="AD2185" i="13"/>
  <c r="AE2185" i="13" s="1"/>
  <c r="AD2186" i="13"/>
  <c r="AE2186" i="13" s="1"/>
  <c r="AD2187" i="13"/>
  <c r="AE2187" i="13" s="1"/>
  <c r="AD2188" i="13"/>
  <c r="AE2188" i="13" s="1"/>
  <c r="AD2189" i="13"/>
  <c r="AE2189" i="13" s="1"/>
  <c r="AD2190" i="13"/>
  <c r="AE2190" i="13" s="1"/>
  <c r="AD2191" i="13"/>
  <c r="AE2191" i="13" s="1"/>
  <c r="AD2192" i="13"/>
  <c r="AE2192" i="13" s="1"/>
  <c r="AD2193" i="13"/>
  <c r="AE2193" i="13" s="1"/>
  <c r="AD2194" i="13"/>
  <c r="AE2194" i="13" s="1"/>
  <c r="AD2195" i="13"/>
  <c r="AE2195" i="13" s="1"/>
  <c r="AD2196" i="13"/>
  <c r="AE2196" i="13" s="1"/>
  <c r="AD2197" i="13"/>
  <c r="AE2197" i="13" s="1"/>
  <c r="AD2198" i="13"/>
  <c r="AE2198" i="13" s="1"/>
  <c r="AD2199" i="13"/>
  <c r="AE2199" i="13" s="1"/>
  <c r="AD2200" i="13"/>
  <c r="AE2200" i="13" s="1"/>
  <c r="AD2201" i="13"/>
  <c r="AE2201" i="13" s="1"/>
  <c r="AD2202" i="13"/>
  <c r="AE2202" i="13" s="1"/>
  <c r="AD2203" i="13"/>
  <c r="AE2203" i="13" s="1"/>
  <c r="AD2204" i="13"/>
  <c r="AE2204" i="13" s="1"/>
  <c r="AD2205" i="13"/>
  <c r="AE2205" i="13" s="1"/>
  <c r="AD2206" i="13"/>
  <c r="AE2206" i="13" s="1"/>
  <c r="AD2207" i="13"/>
  <c r="AE2207" i="13" s="1"/>
  <c r="AD2208" i="13"/>
  <c r="AE2208" i="13" s="1"/>
  <c r="AD2209" i="13"/>
  <c r="AE2209" i="13" s="1"/>
  <c r="AD2210" i="13"/>
  <c r="AE2210" i="13" s="1"/>
  <c r="AD2211" i="13"/>
  <c r="AE2211" i="13" s="1"/>
  <c r="AD2212" i="13"/>
  <c r="AE2212" i="13" s="1"/>
  <c r="AD2213" i="13"/>
  <c r="AE2213" i="13" s="1"/>
  <c r="AD2214" i="13"/>
  <c r="AE2214" i="13" s="1"/>
  <c r="AD2215" i="13"/>
  <c r="AE2215" i="13" s="1"/>
  <c r="AD2216" i="13"/>
  <c r="AE2216" i="13" s="1"/>
  <c r="AD2217" i="13"/>
  <c r="AE2217" i="13" s="1"/>
  <c r="AD2218" i="13"/>
  <c r="AE2218" i="13" s="1"/>
  <c r="AD2219" i="13"/>
  <c r="AE2219" i="13" s="1"/>
  <c r="AD2220" i="13"/>
  <c r="AE2220" i="13" s="1"/>
  <c r="AD2221" i="13"/>
  <c r="AE2221" i="13" s="1"/>
  <c r="AD2222" i="13"/>
  <c r="AE2222" i="13" s="1"/>
  <c r="AD2223" i="13"/>
  <c r="AE2223" i="13" s="1"/>
  <c r="AD2224" i="13"/>
  <c r="AE2224" i="13" s="1"/>
  <c r="AD2225" i="13"/>
  <c r="AE2225" i="13" s="1"/>
  <c r="AD2226" i="13"/>
  <c r="AE2226" i="13" s="1"/>
  <c r="AD2227" i="13"/>
  <c r="AE2227" i="13" s="1"/>
  <c r="AD2228" i="13"/>
  <c r="AE2228" i="13" s="1"/>
  <c r="AD2229" i="13"/>
  <c r="AE2229" i="13" s="1"/>
  <c r="AD2230" i="13"/>
  <c r="AE2230" i="13" s="1"/>
  <c r="AD2231" i="13"/>
  <c r="AE2231" i="13" s="1"/>
  <c r="AD2232" i="13"/>
  <c r="AE2232" i="13" s="1"/>
  <c r="AD2233" i="13"/>
  <c r="AE2233" i="13" s="1"/>
  <c r="AD2234" i="13"/>
  <c r="AE2234" i="13" s="1"/>
  <c r="AD2235" i="13"/>
  <c r="AE2235" i="13" s="1"/>
  <c r="AD2236" i="13"/>
  <c r="AE2236" i="13" s="1"/>
  <c r="AD2237" i="13"/>
  <c r="AE2237" i="13" s="1"/>
  <c r="AD2238" i="13"/>
  <c r="AE2238" i="13" s="1"/>
  <c r="AD2239" i="13"/>
  <c r="AE2239" i="13" s="1"/>
  <c r="AD2240" i="13"/>
  <c r="AE2240" i="13" s="1"/>
  <c r="AD2241" i="13"/>
  <c r="AE2241" i="13" s="1"/>
  <c r="AD2242" i="13"/>
  <c r="AE2242" i="13" s="1"/>
  <c r="AD2243" i="13"/>
  <c r="AE2243" i="13" s="1"/>
  <c r="AD2244" i="13"/>
  <c r="AE2244" i="13" s="1"/>
  <c r="AD2245" i="13"/>
  <c r="AE2245" i="13" s="1"/>
  <c r="AD2246" i="13"/>
  <c r="AE2246" i="13" s="1"/>
  <c r="AD2247" i="13"/>
  <c r="AE2247" i="13" s="1"/>
  <c r="AD2248" i="13"/>
  <c r="AE2248" i="13" s="1"/>
  <c r="AD2249" i="13"/>
  <c r="AE2249" i="13" s="1"/>
  <c r="AD2250" i="13"/>
  <c r="AE2250" i="13" s="1"/>
  <c r="AD2251" i="13"/>
  <c r="AE2251" i="13" s="1"/>
  <c r="AD2252" i="13"/>
  <c r="AE2252" i="13" s="1"/>
  <c r="AD2253" i="13"/>
  <c r="AE2253" i="13" s="1"/>
  <c r="AD2254" i="13"/>
  <c r="AE2254" i="13" s="1"/>
  <c r="AD2255" i="13"/>
  <c r="AE2255" i="13" s="1"/>
  <c r="AD2256" i="13"/>
  <c r="AE2256" i="13" s="1"/>
  <c r="AD2257" i="13"/>
  <c r="AE2257" i="13" s="1"/>
  <c r="AD2258" i="13"/>
  <c r="AE2258" i="13" s="1"/>
  <c r="AD2259" i="13"/>
  <c r="AE2259" i="13" s="1"/>
  <c r="AD2260" i="13"/>
  <c r="AE2260" i="13" s="1"/>
  <c r="AD2261" i="13"/>
  <c r="AE2261" i="13" s="1"/>
  <c r="AD2262" i="13"/>
  <c r="AE2262" i="13" s="1"/>
  <c r="AD2263" i="13"/>
  <c r="AE2263" i="13" s="1"/>
  <c r="AD2264" i="13"/>
  <c r="AE2264" i="13" s="1"/>
  <c r="AD2265" i="13"/>
  <c r="AE2265" i="13" s="1"/>
  <c r="AD2266" i="13"/>
  <c r="AE2266" i="13" s="1"/>
  <c r="AD2267" i="13"/>
  <c r="AE2267" i="13" s="1"/>
  <c r="AD2268" i="13"/>
  <c r="AE2268" i="13" s="1"/>
  <c r="AD2269" i="13"/>
  <c r="AE2269" i="13" s="1"/>
  <c r="AD2270" i="13"/>
  <c r="AE2270" i="13" s="1"/>
  <c r="AD2271" i="13"/>
  <c r="AE2271" i="13" s="1"/>
  <c r="AD2272" i="13"/>
  <c r="AE2272" i="13" s="1"/>
  <c r="AD2273" i="13"/>
  <c r="AE2273" i="13" s="1"/>
  <c r="AD2274" i="13"/>
  <c r="AE2274" i="13" s="1"/>
  <c r="AD2275" i="13"/>
  <c r="AE2275" i="13" s="1"/>
  <c r="AD2276" i="13"/>
  <c r="AE2276" i="13" s="1"/>
  <c r="AD2277" i="13"/>
  <c r="AE2277" i="13" s="1"/>
  <c r="AD2278" i="13"/>
  <c r="AE2278" i="13" s="1"/>
  <c r="AD2279" i="13"/>
  <c r="AE2279" i="13" s="1"/>
  <c r="AD2280" i="13"/>
  <c r="AE2280" i="13" s="1"/>
  <c r="AD2281" i="13"/>
  <c r="AE2281" i="13" s="1"/>
  <c r="AD2282" i="13"/>
  <c r="AE2282" i="13" s="1"/>
  <c r="AD2283" i="13"/>
  <c r="AE2283" i="13" s="1"/>
  <c r="AD2284" i="13"/>
  <c r="AE2284" i="13" s="1"/>
  <c r="AD2285" i="13"/>
  <c r="AE2285" i="13" s="1"/>
  <c r="AD2286" i="13"/>
  <c r="AE2286" i="13" s="1"/>
  <c r="AD2287" i="13"/>
  <c r="AE2287" i="13" s="1"/>
  <c r="AD2288" i="13"/>
  <c r="AE2288" i="13" s="1"/>
  <c r="AD2289" i="13"/>
  <c r="AE2289" i="13" s="1"/>
  <c r="AD2290" i="13"/>
  <c r="AE2290" i="13" s="1"/>
  <c r="AD2291" i="13"/>
  <c r="AE2291" i="13" s="1"/>
  <c r="AD2292" i="13"/>
  <c r="AE2292" i="13" s="1"/>
  <c r="AD2293" i="13"/>
  <c r="AE2293" i="13" s="1"/>
  <c r="AD2294" i="13"/>
  <c r="AE2294" i="13" s="1"/>
  <c r="AD2295" i="13"/>
  <c r="AE2295" i="13" s="1"/>
  <c r="AD2296" i="13"/>
  <c r="AE2296" i="13" s="1"/>
  <c r="AD2297" i="13"/>
  <c r="AE2297" i="13" s="1"/>
  <c r="AD2298" i="13"/>
  <c r="AE2298" i="13" s="1"/>
  <c r="AD2299" i="13"/>
  <c r="AE2299" i="13" s="1"/>
  <c r="AD2300" i="13"/>
  <c r="AE2300" i="13" s="1"/>
  <c r="AD2301" i="13"/>
  <c r="AE2301" i="13" s="1"/>
  <c r="AD2302" i="13"/>
  <c r="AE2302" i="13" s="1"/>
  <c r="AD2303" i="13"/>
  <c r="AE2303" i="13" s="1"/>
  <c r="AD2304" i="13"/>
  <c r="AE2304" i="13" s="1"/>
  <c r="AD2305" i="13"/>
  <c r="AE2305" i="13" s="1"/>
  <c r="AD2306" i="13"/>
  <c r="AE2306" i="13" s="1"/>
  <c r="AD2307" i="13"/>
  <c r="AE2307" i="13" s="1"/>
  <c r="AD2308" i="13"/>
  <c r="AE2308" i="13" s="1"/>
  <c r="AD2309" i="13"/>
  <c r="AE2309" i="13" s="1"/>
  <c r="AD2310" i="13"/>
  <c r="AE2310" i="13" s="1"/>
  <c r="AD2311" i="13"/>
  <c r="AE2311" i="13" s="1"/>
  <c r="AD2312" i="13"/>
  <c r="AE2312" i="13" s="1"/>
  <c r="AD2313" i="13"/>
  <c r="AE2313" i="13" s="1"/>
  <c r="AD2314" i="13"/>
  <c r="AE2314" i="13" s="1"/>
  <c r="AD2315" i="13"/>
  <c r="AE2315" i="13" s="1"/>
  <c r="AD2316" i="13"/>
  <c r="AE2316" i="13" s="1"/>
  <c r="AD2317" i="13"/>
  <c r="AE2317" i="13" s="1"/>
  <c r="AD2318" i="13"/>
  <c r="AE2318" i="13" s="1"/>
  <c r="AD2319" i="13"/>
  <c r="AE2319" i="13" s="1"/>
  <c r="AD2320" i="13"/>
  <c r="AE2320" i="13" s="1"/>
  <c r="AD2321" i="13"/>
  <c r="AE2321" i="13" s="1"/>
  <c r="AD2322" i="13"/>
  <c r="AE2322" i="13" s="1"/>
  <c r="AD2323" i="13"/>
  <c r="AE2323" i="13" s="1"/>
  <c r="AD2324" i="13"/>
  <c r="AE2324" i="13" s="1"/>
  <c r="AD2325" i="13"/>
  <c r="AE2325" i="13" s="1"/>
  <c r="AD2326" i="13"/>
  <c r="AE2326" i="13" s="1"/>
  <c r="AD2327" i="13"/>
  <c r="AE2327" i="13" s="1"/>
  <c r="AD2328" i="13"/>
  <c r="AE2328" i="13" s="1"/>
  <c r="AD2329" i="13"/>
  <c r="AE2329" i="13" s="1"/>
  <c r="AD2330" i="13"/>
  <c r="AE2330" i="13" s="1"/>
  <c r="AD2331" i="13"/>
  <c r="AE2331" i="13" s="1"/>
  <c r="AD2332" i="13"/>
  <c r="AE2332" i="13" s="1"/>
  <c r="AD2333" i="13"/>
  <c r="AE2333" i="13" s="1"/>
  <c r="AD2334" i="13"/>
  <c r="AE2334" i="13" s="1"/>
  <c r="AD2335" i="13"/>
  <c r="AE2335" i="13" s="1"/>
  <c r="AD2336" i="13"/>
  <c r="AE2336" i="13" s="1"/>
  <c r="AD2337" i="13"/>
  <c r="AE2337" i="13" s="1"/>
  <c r="AD2338" i="13"/>
  <c r="AE2338" i="13" s="1"/>
  <c r="AD2339" i="13"/>
  <c r="AE2339" i="13" s="1"/>
  <c r="AD2340" i="13"/>
  <c r="AE2340" i="13" s="1"/>
  <c r="AD2341" i="13"/>
  <c r="AE2341" i="13" s="1"/>
  <c r="AD2342" i="13"/>
  <c r="AE2342" i="13" s="1"/>
  <c r="AD2343" i="13"/>
  <c r="AE2343" i="13" s="1"/>
  <c r="AD2344" i="13"/>
  <c r="AE2344" i="13" s="1"/>
  <c r="AD2345" i="13"/>
  <c r="AE2345" i="13" s="1"/>
  <c r="AD2346" i="13"/>
  <c r="AE2346" i="13" s="1"/>
  <c r="AD2347" i="13"/>
  <c r="AE2347" i="13" s="1"/>
  <c r="AD2348" i="13"/>
  <c r="AE2348" i="13" s="1"/>
  <c r="AD2349" i="13"/>
  <c r="AE2349" i="13" s="1"/>
  <c r="AD2350" i="13"/>
  <c r="AE2350" i="13" s="1"/>
  <c r="AD2351" i="13"/>
  <c r="AE2351" i="13" s="1"/>
  <c r="AD2352" i="13"/>
  <c r="AE2352" i="13" s="1"/>
  <c r="AD2353" i="13"/>
  <c r="AE2353" i="13" s="1"/>
  <c r="AD2354" i="13"/>
  <c r="AE2354" i="13" s="1"/>
  <c r="AD2355" i="13"/>
  <c r="AE2355" i="13" s="1"/>
  <c r="AD2356" i="13"/>
  <c r="AE2356" i="13" s="1"/>
  <c r="AD2357" i="13"/>
  <c r="AE2357" i="13" s="1"/>
  <c r="AD2358" i="13"/>
  <c r="AE2358" i="13" s="1"/>
  <c r="AD2359" i="13"/>
  <c r="AE2359" i="13" s="1"/>
  <c r="AD2360" i="13"/>
  <c r="AE2360" i="13" s="1"/>
  <c r="AD2361" i="13"/>
  <c r="AE2361" i="13" s="1"/>
  <c r="AD2362" i="13"/>
  <c r="AE2362" i="13" s="1"/>
  <c r="AD2363" i="13"/>
  <c r="AE2363" i="13" s="1"/>
  <c r="AD2364" i="13"/>
  <c r="AE2364" i="13" s="1"/>
  <c r="AD2365" i="13"/>
  <c r="AE2365" i="13" s="1"/>
  <c r="AD2366" i="13"/>
  <c r="AE2366" i="13" s="1"/>
  <c r="AD2367" i="13"/>
  <c r="AE2367" i="13" s="1"/>
  <c r="AD2368" i="13"/>
  <c r="AE2368" i="13" s="1"/>
  <c r="AD2369" i="13"/>
  <c r="AE2369" i="13" s="1"/>
  <c r="AD2370" i="13"/>
  <c r="AE2370" i="13" s="1"/>
  <c r="AD2371" i="13"/>
  <c r="AE2371" i="13" s="1"/>
  <c r="AD2372" i="13"/>
  <c r="AE2372" i="13" s="1"/>
  <c r="AD2373" i="13"/>
  <c r="AE2373" i="13" s="1"/>
  <c r="AD2374" i="13"/>
  <c r="AE2374" i="13" s="1"/>
  <c r="AD2375" i="13"/>
  <c r="AE2375" i="13" s="1"/>
  <c r="AD2376" i="13"/>
  <c r="AE2376" i="13" s="1"/>
  <c r="AD2377" i="13"/>
  <c r="AE2377" i="13" s="1"/>
  <c r="AD2378" i="13"/>
  <c r="AE2378" i="13" s="1"/>
  <c r="AD2379" i="13"/>
  <c r="AE2379" i="13" s="1"/>
  <c r="AD2380" i="13"/>
  <c r="AE2380" i="13" s="1"/>
  <c r="AD2381" i="13"/>
  <c r="AE2381" i="13" s="1"/>
  <c r="AD2382" i="13"/>
  <c r="AE2382" i="13" s="1"/>
  <c r="AD2383" i="13"/>
  <c r="AE2383" i="13" s="1"/>
  <c r="AD2384" i="13"/>
  <c r="AE2384" i="13" s="1"/>
  <c r="AD2385" i="13"/>
  <c r="AE2385" i="13" s="1"/>
  <c r="AD2386" i="13"/>
  <c r="AE2386" i="13" s="1"/>
  <c r="AD2387" i="13"/>
  <c r="AE2387" i="13" s="1"/>
  <c r="AD2388" i="13"/>
  <c r="AE2388" i="13" s="1"/>
  <c r="AD2389" i="13"/>
  <c r="AE2389" i="13" s="1"/>
  <c r="AD2390" i="13"/>
  <c r="AE2390" i="13" s="1"/>
  <c r="AD2391" i="13"/>
  <c r="AE2391" i="13" s="1"/>
  <c r="AD2392" i="13"/>
  <c r="AE2392" i="13" s="1"/>
  <c r="AD2393" i="13"/>
  <c r="AE2393" i="13" s="1"/>
  <c r="AD2394" i="13"/>
  <c r="AE2394" i="13" s="1"/>
  <c r="AD2395" i="13"/>
  <c r="AE2395" i="13" s="1"/>
  <c r="AD2396" i="13"/>
  <c r="AE2396" i="13" s="1"/>
  <c r="AD2397" i="13"/>
  <c r="AE2397" i="13" s="1"/>
  <c r="AD2398" i="13"/>
  <c r="AE2398" i="13" s="1"/>
  <c r="AD2399" i="13"/>
  <c r="AE2399" i="13" s="1"/>
  <c r="AD2400" i="13"/>
  <c r="AE2400" i="13" s="1"/>
  <c r="AD2401" i="13"/>
  <c r="AE2401" i="13" s="1"/>
  <c r="AD2402" i="13"/>
  <c r="AE2402" i="13" s="1"/>
  <c r="AD2403" i="13"/>
  <c r="AE2403" i="13" s="1"/>
  <c r="AD2404" i="13"/>
  <c r="AE2404" i="13" s="1"/>
  <c r="AD2405" i="13"/>
  <c r="AE2405" i="13" s="1"/>
  <c r="AD2406" i="13"/>
  <c r="AE2406" i="13" s="1"/>
  <c r="AD2407" i="13"/>
  <c r="AE2407" i="13" s="1"/>
  <c r="AD2408" i="13"/>
  <c r="AE2408" i="13" s="1"/>
  <c r="AD2409" i="13"/>
  <c r="AE2409" i="13" s="1"/>
  <c r="AD2410" i="13"/>
  <c r="AE2410" i="13" s="1"/>
  <c r="AD2411" i="13"/>
  <c r="AE2411" i="13" s="1"/>
  <c r="AD2412" i="13"/>
  <c r="AE2412" i="13" s="1"/>
  <c r="AD2413" i="13"/>
  <c r="AE2413" i="13" s="1"/>
  <c r="AD2414" i="13"/>
  <c r="AE2414" i="13" s="1"/>
  <c r="AD2415" i="13"/>
  <c r="AE2415" i="13" s="1"/>
  <c r="AD2416" i="13"/>
  <c r="AE2416" i="13" s="1"/>
  <c r="AD2417" i="13"/>
  <c r="AE2417" i="13" s="1"/>
  <c r="AD2418" i="13"/>
  <c r="AE2418" i="13" s="1"/>
  <c r="AD2419" i="13"/>
  <c r="AE2419" i="13" s="1"/>
  <c r="AD2420" i="13"/>
  <c r="AE2420" i="13" s="1"/>
  <c r="AD2421" i="13"/>
  <c r="AE2421" i="13" s="1"/>
  <c r="AD2422" i="13"/>
  <c r="AE2422" i="13" s="1"/>
  <c r="AD2423" i="13"/>
  <c r="AE2423" i="13" s="1"/>
  <c r="AD2424" i="13"/>
  <c r="AE2424" i="13" s="1"/>
  <c r="AD2425" i="13"/>
  <c r="AE2425" i="13" s="1"/>
  <c r="AD2426" i="13"/>
  <c r="AE2426" i="13" s="1"/>
  <c r="AD2427" i="13"/>
  <c r="AE2427" i="13" s="1"/>
  <c r="AD2428" i="13"/>
  <c r="AE2428" i="13" s="1"/>
  <c r="AD2429" i="13"/>
  <c r="AE2429" i="13" s="1"/>
  <c r="AD2430" i="13"/>
  <c r="AE2430" i="13" s="1"/>
  <c r="AD2431" i="13"/>
  <c r="AE2431" i="13" s="1"/>
  <c r="AD2432" i="13"/>
  <c r="AE2432" i="13" s="1"/>
  <c r="AD2433" i="13"/>
  <c r="AE2433" i="13" s="1"/>
  <c r="AD2434" i="13"/>
  <c r="AE2434" i="13" s="1"/>
  <c r="AD2435" i="13"/>
  <c r="AE2435" i="13" s="1"/>
  <c r="AD2436" i="13"/>
  <c r="AE2436" i="13" s="1"/>
  <c r="AD2437" i="13"/>
  <c r="AE2437" i="13" s="1"/>
  <c r="AD2438" i="13"/>
  <c r="AE2438" i="13" s="1"/>
  <c r="AD2439" i="13"/>
  <c r="AE2439" i="13" s="1"/>
  <c r="AD2440" i="13"/>
  <c r="AE2440" i="13" s="1"/>
  <c r="AD2441" i="13"/>
  <c r="AE2441" i="13" s="1"/>
  <c r="AD2442" i="13"/>
  <c r="AE2442" i="13" s="1"/>
  <c r="AD2443" i="13"/>
  <c r="AE2443" i="13" s="1"/>
  <c r="AD2444" i="13"/>
  <c r="AE2444" i="13" s="1"/>
  <c r="AD2445" i="13"/>
  <c r="AE2445" i="13" s="1"/>
  <c r="AD2446" i="13"/>
  <c r="AE2446" i="13" s="1"/>
  <c r="AD2447" i="13"/>
  <c r="AE2447" i="13" s="1"/>
  <c r="AD2448" i="13"/>
  <c r="AE2448" i="13" s="1"/>
  <c r="AD2449" i="13"/>
  <c r="AE2449" i="13" s="1"/>
  <c r="AD2450" i="13"/>
  <c r="AE2450" i="13" s="1"/>
  <c r="AD2451" i="13"/>
  <c r="AE2451" i="13" s="1"/>
  <c r="AD2452" i="13"/>
  <c r="AE2452" i="13" s="1"/>
  <c r="AD2453" i="13"/>
  <c r="AE2453" i="13" s="1"/>
  <c r="AD2454" i="13"/>
  <c r="AE2454" i="13" s="1"/>
  <c r="AD2455" i="13"/>
  <c r="AE2455" i="13" s="1"/>
  <c r="AD2456" i="13"/>
  <c r="AE2456" i="13" s="1"/>
  <c r="AD2457" i="13"/>
  <c r="AE2457" i="13" s="1"/>
  <c r="AD2458" i="13"/>
  <c r="AE2458" i="13" s="1"/>
  <c r="AD2459" i="13"/>
  <c r="AE2459" i="13" s="1"/>
  <c r="AD2460" i="13"/>
  <c r="AE2460" i="13" s="1"/>
  <c r="AD2461" i="13"/>
  <c r="AE2461" i="13" s="1"/>
  <c r="AD2462" i="13"/>
  <c r="AE2462" i="13" s="1"/>
  <c r="AD2463" i="13"/>
  <c r="AE2463" i="13" s="1"/>
  <c r="AD2464" i="13"/>
  <c r="AE2464" i="13" s="1"/>
  <c r="AD2465" i="13"/>
  <c r="AE2465" i="13" s="1"/>
  <c r="AD2466" i="13"/>
  <c r="AE2466" i="13" s="1"/>
  <c r="AD2467" i="13"/>
  <c r="AE2467" i="13" s="1"/>
  <c r="AD2468" i="13"/>
  <c r="AE2468" i="13" s="1"/>
  <c r="AD2469" i="13"/>
  <c r="AE2469" i="13" s="1"/>
  <c r="AD2470" i="13"/>
  <c r="AE2470" i="13" s="1"/>
  <c r="AD2471" i="13"/>
  <c r="AE2471" i="13" s="1"/>
  <c r="AD2472" i="13"/>
  <c r="AE2472" i="13" s="1"/>
  <c r="AD2473" i="13"/>
  <c r="AE2473" i="13" s="1"/>
  <c r="AD2474" i="13"/>
  <c r="AE2474" i="13" s="1"/>
  <c r="AD2475" i="13"/>
  <c r="AE2475" i="13" s="1"/>
  <c r="AD2476" i="13"/>
  <c r="AE2476" i="13" s="1"/>
  <c r="AD2477" i="13"/>
  <c r="AE2477" i="13" s="1"/>
  <c r="AD2478" i="13"/>
  <c r="AE2478" i="13" s="1"/>
  <c r="AD2479" i="13"/>
  <c r="AE2479" i="13" s="1"/>
  <c r="AD2480" i="13"/>
  <c r="AE2480" i="13" s="1"/>
  <c r="AD2481" i="13"/>
  <c r="AE2481" i="13" s="1"/>
  <c r="AD2482" i="13"/>
  <c r="AE2482" i="13" s="1"/>
  <c r="AD2483" i="13"/>
  <c r="AE2483" i="13" s="1"/>
  <c r="AD2484" i="13"/>
  <c r="AE2484" i="13" s="1"/>
  <c r="AD2485" i="13"/>
  <c r="AE2485" i="13" s="1"/>
  <c r="AD2486" i="13"/>
  <c r="AE2486" i="13" s="1"/>
  <c r="AD2487" i="13"/>
  <c r="AE2487" i="13" s="1"/>
  <c r="AD2488" i="13"/>
  <c r="AE2488" i="13" s="1"/>
  <c r="AD2489" i="13"/>
  <c r="AE2489" i="13" s="1"/>
  <c r="AD2490" i="13"/>
  <c r="AE2490" i="13" s="1"/>
  <c r="AD2491" i="13"/>
  <c r="AE2491" i="13" s="1"/>
  <c r="AD2492" i="13"/>
  <c r="AE2492" i="13" s="1"/>
  <c r="AD2493" i="13"/>
  <c r="AE2493" i="13" s="1"/>
  <c r="AD2494" i="13"/>
  <c r="AE2494" i="13" s="1"/>
  <c r="AD2495" i="13"/>
  <c r="AE2495" i="13" s="1"/>
  <c r="AD2496" i="13"/>
  <c r="AE2496" i="13" s="1"/>
  <c r="AD2497" i="13"/>
  <c r="AE2497" i="13" s="1"/>
  <c r="AD2498" i="13"/>
  <c r="AE2498" i="13" s="1"/>
  <c r="AD2499" i="13"/>
  <c r="AE2499" i="13" s="1"/>
  <c r="AD2500" i="13"/>
  <c r="AE2500" i="13" s="1"/>
  <c r="AD2501" i="13"/>
  <c r="AE2501" i="13" s="1"/>
  <c r="AD2502" i="13"/>
  <c r="AE2502" i="13" s="1"/>
  <c r="AD2503" i="13"/>
  <c r="AE2503" i="13" s="1"/>
  <c r="AD2504" i="13"/>
  <c r="AE2504" i="13" s="1"/>
  <c r="AD2505" i="13"/>
  <c r="AE2505" i="13" s="1"/>
  <c r="AD2506" i="13"/>
  <c r="AE2506" i="13" s="1"/>
  <c r="AD2507" i="13"/>
  <c r="AE2507" i="13" s="1"/>
  <c r="AD2508" i="13"/>
  <c r="AE2508" i="13" s="1"/>
  <c r="AD2509" i="13"/>
  <c r="AE2509" i="13" s="1"/>
  <c r="AD2510" i="13"/>
  <c r="AE2510" i="13" s="1"/>
  <c r="AD2511" i="13"/>
  <c r="AE2511" i="13" s="1"/>
  <c r="AD2512" i="13"/>
  <c r="AE2512" i="13" s="1"/>
  <c r="AD2513" i="13"/>
  <c r="AE2513" i="13" s="1"/>
  <c r="AD2514" i="13"/>
  <c r="AE2514" i="13" s="1"/>
  <c r="AD2515" i="13"/>
  <c r="AE2515" i="13" s="1"/>
  <c r="AD2516" i="13"/>
  <c r="AE2516" i="13" s="1"/>
  <c r="AD2517" i="13"/>
  <c r="AE2517" i="13" s="1"/>
  <c r="AD2518" i="13"/>
  <c r="AE2518" i="13" s="1"/>
  <c r="AD2519" i="13"/>
  <c r="AE2519" i="13" s="1"/>
  <c r="AD2520" i="13"/>
  <c r="AE2520" i="13" s="1"/>
  <c r="AD2521" i="13"/>
  <c r="AE2521" i="13" s="1"/>
  <c r="AD2522" i="13"/>
  <c r="AE2522" i="13" s="1"/>
  <c r="AD2523" i="13"/>
  <c r="AE2523" i="13" s="1"/>
  <c r="AD2524" i="13"/>
  <c r="AE2524" i="13" s="1"/>
  <c r="AD2525" i="13"/>
  <c r="AE2525" i="13" s="1"/>
  <c r="AD2526" i="13"/>
  <c r="AE2526" i="13" s="1"/>
  <c r="AD2527" i="13"/>
  <c r="AE2527" i="13" s="1"/>
  <c r="AD2528" i="13"/>
  <c r="AE2528" i="13" s="1"/>
  <c r="AD2529" i="13"/>
  <c r="AE2529" i="13" s="1"/>
  <c r="AD2530" i="13"/>
  <c r="AE2530" i="13" s="1"/>
  <c r="AD2531" i="13"/>
  <c r="AE2531" i="13" s="1"/>
  <c r="AD2532" i="13"/>
  <c r="AE2532" i="13" s="1"/>
  <c r="AD2533" i="13"/>
  <c r="AE2533" i="13" s="1"/>
  <c r="AD2534" i="13"/>
  <c r="AE2534" i="13" s="1"/>
  <c r="AD2535" i="13"/>
  <c r="AE2535" i="13" s="1"/>
  <c r="AD2536" i="13"/>
  <c r="AE2536" i="13" s="1"/>
  <c r="AD2537" i="13"/>
  <c r="AE2537" i="13" s="1"/>
  <c r="AD2538" i="13"/>
  <c r="AE2538" i="13" s="1"/>
  <c r="AD2539" i="13"/>
  <c r="AE2539" i="13" s="1"/>
  <c r="AD2540" i="13"/>
  <c r="AE2540" i="13" s="1"/>
  <c r="AD2541" i="13"/>
  <c r="AE2541" i="13" s="1"/>
  <c r="AD2542" i="13"/>
  <c r="AE2542" i="13" s="1"/>
  <c r="AD2543" i="13"/>
  <c r="AE2543" i="13" s="1"/>
  <c r="AD2544" i="13"/>
  <c r="AE2544" i="13" s="1"/>
  <c r="AD2545" i="13"/>
  <c r="AE2545" i="13" s="1"/>
  <c r="AD2546" i="13"/>
  <c r="AE2546" i="13" s="1"/>
  <c r="AD2547" i="13"/>
  <c r="AE2547" i="13" s="1"/>
  <c r="AD2548" i="13"/>
  <c r="AE2548" i="13" s="1"/>
  <c r="AD2549" i="13"/>
  <c r="AE2549" i="13" s="1"/>
  <c r="AD2550" i="13"/>
  <c r="AE2550" i="13" s="1"/>
  <c r="AD2551" i="13"/>
  <c r="AE2551" i="13" s="1"/>
  <c r="AD2552" i="13"/>
  <c r="AE2552" i="13" s="1"/>
  <c r="AD2553" i="13"/>
  <c r="AE2553" i="13" s="1"/>
  <c r="AD2554" i="13"/>
  <c r="AE2554" i="13" s="1"/>
  <c r="AD2555" i="13"/>
  <c r="AE2555" i="13" s="1"/>
  <c r="AD2556" i="13"/>
  <c r="AE2556" i="13" s="1"/>
  <c r="AD2557" i="13"/>
  <c r="AE2557" i="13" s="1"/>
  <c r="AD2558" i="13"/>
  <c r="AE2558" i="13" s="1"/>
  <c r="AD2559" i="13"/>
  <c r="AE2559" i="13" s="1"/>
  <c r="AD2560" i="13"/>
  <c r="AE2560" i="13" s="1"/>
  <c r="AD2561" i="13"/>
  <c r="AE2561" i="13" s="1"/>
  <c r="AD2562" i="13"/>
  <c r="AE2562" i="13" s="1"/>
  <c r="AD2563" i="13"/>
  <c r="AE2563" i="13" s="1"/>
  <c r="AD2564" i="13"/>
  <c r="AE2564" i="13" s="1"/>
  <c r="AD2565" i="13"/>
  <c r="AE2565" i="13" s="1"/>
  <c r="AD2566" i="13"/>
  <c r="AE2566" i="13" s="1"/>
  <c r="AD2567" i="13"/>
  <c r="AE2567" i="13" s="1"/>
  <c r="AD2568" i="13"/>
  <c r="AE2568" i="13" s="1"/>
  <c r="AD2569" i="13"/>
  <c r="AE2569" i="13" s="1"/>
  <c r="AD2570" i="13"/>
  <c r="AE2570" i="13" s="1"/>
  <c r="AD2571" i="13"/>
  <c r="AE2571" i="13" s="1"/>
  <c r="AD2572" i="13"/>
  <c r="AE2572" i="13" s="1"/>
  <c r="AD2573" i="13"/>
  <c r="AE2573" i="13" s="1"/>
  <c r="AD2574" i="13"/>
  <c r="AE2574" i="13" s="1"/>
  <c r="AD2575" i="13"/>
  <c r="AE2575" i="13" s="1"/>
  <c r="AD2576" i="13"/>
  <c r="AE2576" i="13" s="1"/>
  <c r="AD2577" i="13"/>
  <c r="AE2577" i="13" s="1"/>
  <c r="AD2578" i="13"/>
  <c r="AE2578" i="13" s="1"/>
  <c r="AD2579" i="13"/>
  <c r="AE2579" i="13" s="1"/>
  <c r="AD2580" i="13"/>
  <c r="AE2580" i="13" s="1"/>
  <c r="AD2581" i="13"/>
  <c r="AE2581" i="13" s="1"/>
  <c r="AD2582" i="13"/>
  <c r="AE2582" i="13" s="1"/>
  <c r="AD2583" i="13"/>
  <c r="AE2583" i="13" s="1"/>
  <c r="AD2584" i="13"/>
  <c r="AE2584" i="13" s="1"/>
  <c r="AD2585" i="13"/>
  <c r="AE2585" i="13" s="1"/>
  <c r="AD2586" i="13"/>
  <c r="AE2586" i="13" s="1"/>
  <c r="AD2587" i="13"/>
  <c r="AE2587" i="13" s="1"/>
  <c r="AD2588" i="13"/>
  <c r="AE2588" i="13" s="1"/>
  <c r="AD2589" i="13"/>
  <c r="AE2589" i="13" s="1"/>
  <c r="AD2590" i="13"/>
  <c r="AE2590" i="13" s="1"/>
  <c r="AD2591" i="13"/>
  <c r="AE2591" i="13" s="1"/>
  <c r="AD2592" i="13"/>
  <c r="AE2592" i="13" s="1"/>
  <c r="AD2593" i="13"/>
  <c r="AE2593" i="13" s="1"/>
  <c r="AD2594" i="13"/>
  <c r="AE2594" i="13" s="1"/>
  <c r="AD2595" i="13"/>
  <c r="AE2595" i="13" s="1"/>
  <c r="AD2596" i="13"/>
  <c r="AE2596" i="13" s="1"/>
  <c r="AD2597" i="13"/>
  <c r="AE2597" i="13" s="1"/>
  <c r="AD2598" i="13"/>
  <c r="AE2598" i="13" s="1"/>
  <c r="AD2599" i="13"/>
  <c r="AE2599" i="13" s="1"/>
  <c r="AD2600" i="13"/>
  <c r="AE2600" i="13" s="1"/>
  <c r="AD2601" i="13"/>
  <c r="AE2601" i="13" s="1"/>
  <c r="AD2602" i="13"/>
  <c r="AE2602" i="13" s="1"/>
  <c r="AD2603" i="13"/>
  <c r="AE2603" i="13" s="1"/>
  <c r="AD2604" i="13"/>
  <c r="AE2604" i="13" s="1"/>
  <c r="AD2605" i="13"/>
  <c r="AE2605" i="13" s="1"/>
  <c r="AD2606" i="13"/>
  <c r="AE2606" i="13" s="1"/>
  <c r="AD2607" i="13"/>
  <c r="AE2607" i="13" s="1"/>
  <c r="AD2608" i="13"/>
  <c r="AE2608" i="13" s="1"/>
  <c r="AD2609" i="13"/>
  <c r="AE2609" i="13" s="1"/>
  <c r="AD2610" i="13"/>
  <c r="AE2610" i="13" s="1"/>
  <c r="AD2611" i="13"/>
  <c r="AE2611" i="13" s="1"/>
  <c r="AD2612" i="13"/>
  <c r="AE2612" i="13" s="1"/>
  <c r="AD2613" i="13"/>
  <c r="AE2613" i="13" s="1"/>
  <c r="AD2614" i="13"/>
  <c r="AE2614" i="13" s="1"/>
  <c r="AD2615" i="13"/>
  <c r="AE2615" i="13" s="1"/>
  <c r="AD2616" i="13"/>
  <c r="AE2616" i="13" s="1"/>
  <c r="AD2617" i="13"/>
  <c r="AE2617" i="13" s="1"/>
  <c r="AD2618" i="13"/>
  <c r="AE2618" i="13" s="1"/>
  <c r="AD2619" i="13"/>
  <c r="AE2619" i="13" s="1"/>
  <c r="AD2620" i="13"/>
  <c r="AE2620" i="13" s="1"/>
  <c r="AD2621" i="13"/>
  <c r="AE2621" i="13" s="1"/>
  <c r="AD2622" i="13"/>
  <c r="AE2622" i="13" s="1"/>
  <c r="AD2623" i="13"/>
  <c r="AE2623" i="13" s="1"/>
  <c r="AD2624" i="13"/>
  <c r="AE2624" i="13" s="1"/>
  <c r="AD2625" i="13"/>
  <c r="AE2625" i="13" s="1"/>
  <c r="AD2626" i="13"/>
  <c r="AE2626" i="13" s="1"/>
  <c r="AD2627" i="13"/>
  <c r="AE2627" i="13" s="1"/>
  <c r="AD2628" i="13"/>
  <c r="AE2628" i="13" s="1"/>
  <c r="AD2629" i="13"/>
  <c r="AE2629" i="13" s="1"/>
  <c r="AD2630" i="13"/>
  <c r="AE2630" i="13" s="1"/>
  <c r="AD2631" i="13"/>
  <c r="AE2631" i="13" s="1"/>
  <c r="AD2632" i="13"/>
  <c r="AE2632" i="13" s="1"/>
  <c r="AD2633" i="13"/>
  <c r="AE2633" i="13" s="1"/>
  <c r="AD2634" i="13"/>
  <c r="AE2634" i="13" s="1"/>
  <c r="AD2635" i="13"/>
  <c r="AE2635" i="13" s="1"/>
  <c r="AD2636" i="13"/>
  <c r="AE2636" i="13" s="1"/>
  <c r="AD2637" i="13"/>
  <c r="AE2637" i="13" s="1"/>
  <c r="AD2638" i="13"/>
  <c r="AE2638" i="13" s="1"/>
  <c r="AD2639" i="13"/>
  <c r="AE2639" i="13" s="1"/>
  <c r="AD2640" i="13"/>
  <c r="AE2640" i="13" s="1"/>
  <c r="AD2641" i="13"/>
  <c r="AE2641" i="13" s="1"/>
  <c r="AD2642" i="13"/>
  <c r="AE2642" i="13" s="1"/>
  <c r="AD2643" i="13"/>
  <c r="AE2643" i="13" s="1"/>
  <c r="AD2644" i="13"/>
  <c r="AE2644" i="13" s="1"/>
  <c r="AD2645" i="13"/>
  <c r="AE2645" i="13" s="1"/>
  <c r="AD2646" i="13"/>
  <c r="AE2646" i="13" s="1"/>
  <c r="AD2647" i="13"/>
  <c r="AE2647" i="13" s="1"/>
  <c r="AD2648" i="13"/>
  <c r="AE2648" i="13" s="1"/>
  <c r="AD2649" i="13"/>
  <c r="AE2649" i="13" s="1"/>
  <c r="AD2650" i="13"/>
  <c r="AE2650" i="13" s="1"/>
  <c r="AD2651" i="13"/>
  <c r="AE2651" i="13" s="1"/>
  <c r="AD2652" i="13"/>
  <c r="AE2652" i="13" s="1"/>
  <c r="AD2653" i="13"/>
  <c r="AE2653" i="13" s="1"/>
  <c r="AD2654" i="13"/>
  <c r="AE2654" i="13" s="1"/>
  <c r="AD2655" i="13"/>
  <c r="AE2655" i="13" s="1"/>
  <c r="AD2656" i="13"/>
  <c r="AE2656" i="13" s="1"/>
  <c r="AD2657" i="13"/>
  <c r="AE2657" i="13" s="1"/>
  <c r="AD2658" i="13"/>
  <c r="AE2658" i="13" s="1"/>
  <c r="AD2659" i="13"/>
  <c r="AE2659" i="13" s="1"/>
  <c r="AD2660" i="13"/>
  <c r="AE2660" i="13" s="1"/>
  <c r="AD2661" i="13"/>
  <c r="AE2661" i="13" s="1"/>
  <c r="AD2662" i="13"/>
  <c r="AE2662" i="13" s="1"/>
  <c r="AD2663" i="13"/>
  <c r="AE2663" i="13" s="1"/>
  <c r="AD2664" i="13"/>
  <c r="AE2664" i="13" s="1"/>
  <c r="AD2665" i="13"/>
  <c r="AE2665" i="13" s="1"/>
  <c r="AD2666" i="13"/>
  <c r="AE2666" i="13" s="1"/>
  <c r="AD2667" i="13"/>
  <c r="AE2667" i="13" s="1"/>
  <c r="AD2668" i="13"/>
  <c r="AE2668" i="13" s="1"/>
  <c r="AD2669" i="13"/>
  <c r="AE2669" i="13" s="1"/>
  <c r="AD2670" i="13"/>
  <c r="AE2670" i="13" s="1"/>
  <c r="AD2671" i="13"/>
  <c r="AE2671" i="13" s="1"/>
  <c r="AD2672" i="13"/>
  <c r="AE2672" i="13" s="1"/>
  <c r="AD2673" i="13"/>
  <c r="AE2673" i="13" s="1"/>
  <c r="AD2674" i="13"/>
  <c r="AE2674" i="13" s="1"/>
  <c r="AD2675" i="13"/>
  <c r="AE2675" i="13" s="1"/>
  <c r="AD2676" i="13"/>
  <c r="AE2676" i="13" s="1"/>
  <c r="AD2677" i="13"/>
  <c r="AE2677" i="13" s="1"/>
  <c r="AD2678" i="13"/>
  <c r="AE2678" i="13" s="1"/>
  <c r="AD2679" i="13"/>
  <c r="AE2679" i="13" s="1"/>
  <c r="AD2680" i="13"/>
  <c r="AE2680" i="13" s="1"/>
  <c r="AD2681" i="13"/>
  <c r="AE2681" i="13" s="1"/>
  <c r="AD2682" i="13"/>
  <c r="AE2682" i="13" s="1"/>
  <c r="AD2683" i="13"/>
  <c r="AE2683" i="13" s="1"/>
  <c r="AD2684" i="13"/>
  <c r="AE2684" i="13" s="1"/>
  <c r="AD2685" i="13"/>
  <c r="AE2685" i="13" s="1"/>
  <c r="AD2686" i="13"/>
  <c r="AE2686" i="13" s="1"/>
  <c r="AD2687" i="13"/>
  <c r="AE2687" i="13" s="1"/>
  <c r="AD2688" i="13"/>
  <c r="AE2688" i="13" s="1"/>
  <c r="AD2689" i="13"/>
  <c r="AE2689" i="13" s="1"/>
  <c r="AD2690" i="13"/>
  <c r="AE2690" i="13" s="1"/>
  <c r="AD2691" i="13"/>
  <c r="AE2691" i="13" s="1"/>
  <c r="AD2692" i="13"/>
  <c r="AE2692" i="13" s="1"/>
  <c r="AD2693" i="13"/>
  <c r="AE2693" i="13" s="1"/>
  <c r="AD2694" i="13"/>
  <c r="AE2694" i="13" s="1"/>
  <c r="AD2695" i="13"/>
  <c r="AE2695" i="13" s="1"/>
  <c r="AD2696" i="13"/>
  <c r="AE2696" i="13" s="1"/>
  <c r="AD2697" i="13"/>
  <c r="AE2697" i="13" s="1"/>
  <c r="AD2698" i="13"/>
  <c r="AE2698" i="13" s="1"/>
  <c r="AD2699" i="13"/>
  <c r="AE2699" i="13" s="1"/>
  <c r="AD2700" i="13"/>
  <c r="AE2700" i="13" s="1"/>
  <c r="AD2701" i="13"/>
  <c r="AE2701" i="13" s="1"/>
  <c r="AD2702" i="13"/>
  <c r="AE2702" i="13" s="1"/>
  <c r="AD2703" i="13"/>
  <c r="AE2703" i="13" s="1"/>
  <c r="AD2704" i="13"/>
  <c r="AE2704" i="13" s="1"/>
  <c r="AD2705" i="13"/>
  <c r="AE2705" i="13" s="1"/>
  <c r="AD2706" i="13"/>
  <c r="AE2706" i="13" s="1"/>
  <c r="AD2707" i="13"/>
  <c r="AE2707" i="13" s="1"/>
  <c r="AD2708" i="13"/>
  <c r="AE2708" i="13" s="1"/>
  <c r="AD2709" i="13"/>
  <c r="AE2709" i="13" s="1"/>
  <c r="AD2710" i="13"/>
  <c r="AE2710" i="13" s="1"/>
  <c r="AD2711" i="13"/>
  <c r="AE2711" i="13" s="1"/>
  <c r="AD2712" i="13"/>
  <c r="AE2712" i="13" s="1"/>
  <c r="AD2713" i="13"/>
  <c r="AE2713" i="13" s="1"/>
  <c r="AD2714" i="13"/>
  <c r="AE2714" i="13" s="1"/>
  <c r="AD2715" i="13"/>
  <c r="AE2715" i="13" s="1"/>
  <c r="AD2716" i="13"/>
  <c r="AE2716" i="13" s="1"/>
  <c r="AD2717" i="13"/>
  <c r="AE2717" i="13" s="1"/>
  <c r="AD2718" i="13"/>
  <c r="AE2718" i="13" s="1"/>
  <c r="AD2719" i="13"/>
  <c r="AE2719" i="13" s="1"/>
  <c r="AD2720" i="13"/>
  <c r="AE2720" i="13" s="1"/>
  <c r="AD2721" i="13"/>
  <c r="AE2721" i="13" s="1"/>
  <c r="AD2722" i="13"/>
  <c r="AE2722" i="13" s="1"/>
  <c r="AD2723" i="13"/>
  <c r="AE2723" i="13" s="1"/>
  <c r="AD2724" i="13"/>
  <c r="AE2724" i="13" s="1"/>
  <c r="AD2725" i="13"/>
  <c r="AE2725" i="13" s="1"/>
  <c r="AD2726" i="13"/>
  <c r="AE2726" i="13" s="1"/>
  <c r="AD2727" i="13"/>
  <c r="AE2727" i="13" s="1"/>
  <c r="AD2728" i="13"/>
  <c r="AE2728" i="13" s="1"/>
  <c r="AD2729" i="13"/>
  <c r="AE2729" i="13" s="1"/>
  <c r="AD2730" i="13"/>
  <c r="AE2730" i="13" s="1"/>
  <c r="AD2731" i="13"/>
  <c r="AE2731" i="13" s="1"/>
  <c r="AD2732" i="13"/>
  <c r="AE2732" i="13" s="1"/>
  <c r="AD2733" i="13"/>
  <c r="AE2733" i="13" s="1"/>
  <c r="AD2734" i="13"/>
  <c r="AE2734" i="13" s="1"/>
  <c r="AD2735" i="13"/>
  <c r="AE2735" i="13" s="1"/>
  <c r="AD2736" i="13"/>
  <c r="AE2736" i="13" s="1"/>
  <c r="AD2737" i="13"/>
  <c r="AE2737" i="13" s="1"/>
  <c r="AD2738" i="13"/>
  <c r="AE2738" i="13" s="1"/>
  <c r="AD2739" i="13"/>
  <c r="AE2739" i="13" s="1"/>
  <c r="AD2740" i="13"/>
  <c r="AE2740" i="13" s="1"/>
  <c r="AD2741" i="13"/>
  <c r="AE2741" i="13" s="1"/>
  <c r="AD2742" i="13"/>
  <c r="AE2742" i="13" s="1"/>
  <c r="AD2743" i="13"/>
  <c r="AE2743" i="13" s="1"/>
  <c r="AD2744" i="13"/>
  <c r="AE2744" i="13" s="1"/>
  <c r="AD2745" i="13"/>
  <c r="AE2745" i="13" s="1"/>
  <c r="AD2746" i="13"/>
  <c r="AE2746" i="13" s="1"/>
  <c r="AD2747" i="13"/>
  <c r="AE2747" i="13" s="1"/>
  <c r="AD2748" i="13"/>
  <c r="AE2748" i="13" s="1"/>
  <c r="AD2749" i="13"/>
  <c r="AE2749" i="13" s="1"/>
  <c r="AD2750" i="13"/>
  <c r="AE2750" i="13" s="1"/>
  <c r="AD2751" i="13"/>
  <c r="AE2751" i="13" s="1"/>
  <c r="AD2752" i="13"/>
  <c r="AE2752" i="13" s="1"/>
  <c r="AD2753" i="13"/>
  <c r="AE2753" i="13" s="1"/>
  <c r="AD2754" i="13"/>
  <c r="AE2754" i="13" s="1"/>
  <c r="AD2755" i="13"/>
  <c r="AE2755" i="13" s="1"/>
  <c r="AD2756" i="13"/>
  <c r="AE2756" i="13" s="1"/>
  <c r="AD2757" i="13"/>
  <c r="AE2757" i="13" s="1"/>
  <c r="AD2758" i="13"/>
  <c r="AE2758" i="13" s="1"/>
  <c r="AD2759" i="13"/>
  <c r="AE2759" i="13" s="1"/>
  <c r="AD2760" i="13"/>
  <c r="AE2760" i="13" s="1"/>
  <c r="AD2761" i="13"/>
  <c r="AE2761" i="13" s="1"/>
  <c r="AD2762" i="13"/>
  <c r="AE2762" i="13" s="1"/>
  <c r="AD2763" i="13"/>
  <c r="AE2763" i="13" s="1"/>
  <c r="AD2764" i="13"/>
  <c r="AE2764" i="13" s="1"/>
  <c r="AD2765" i="13"/>
  <c r="AE2765" i="13" s="1"/>
  <c r="AD2766" i="13"/>
  <c r="AE2766" i="13" s="1"/>
  <c r="AD2767" i="13"/>
  <c r="AE2767" i="13" s="1"/>
  <c r="AD2768" i="13"/>
  <c r="AE2768" i="13" s="1"/>
  <c r="AD2769" i="13"/>
  <c r="AE2769" i="13" s="1"/>
  <c r="AD2770" i="13"/>
  <c r="AE2770" i="13" s="1"/>
  <c r="AD2771" i="13"/>
  <c r="AE2771" i="13" s="1"/>
  <c r="AD2772" i="13"/>
  <c r="AE2772" i="13" s="1"/>
  <c r="AD2773" i="13"/>
  <c r="AE2773" i="13" s="1"/>
  <c r="AD2774" i="13"/>
  <c r="AE2774" i="13" s="1"/>
  <c r="AD2775" i="13"/>
  <c r="AE2775" i="13" s="1"/>
  <c r="AD2776" i="13"/>
  <c r="AE2776" i="13" s="1"/>
  <c r="AD2777" i="13"/>
  <c r="AE2777" i="13" s="1"/>
  <c r="AD2778" i="13"/>
  <c r="AE2778" i="13" s="1"/>
  <c r="AD2779" i="13"/>
  <c r="AE2779" i="13" s="1"/>
  <c r="AD2780" i="13"/>
  <c r="AE2780" i="13" s="1"/>
  <c r="AD2781" i="13"/>
  <c r="AE2781" i="13" s="1"/>
  <c r="AD2782" i="13"/>
  <c r="AE2782" i="13" s="1"/>
  <c r="AD2783" i="13"/>
  <c r="AE2783" i="13" s="1"/>
  <c r="AD2784" i="13"/>
  <c r="AE2784" i="13" s="1"/>
  <c r="AD2785" i="13"/>
  <c r="AE2785" i="13" s="1"/>
  <c r="AD2786" i="13"/>
  <c r="AE2786" i="13" s="1"/>
  <c r="AD2787" i="13"/>
  <c r="AE2787" i="13" s="1"/>
  <c r="AD2788" i="13"/>
  <c r="AE2788" i="13" s="1"/>
  <c r="AD2789" i="13"/>
  <c r="AE2789" i="13" s="1"/>
  <c r="AD2790" i="13"/>
  <c r="AE2790" i="13" s="1"/>
  <c r="AD2791" i="13"/>
  <c r="AE2791" i="13" s="1"/>
  <c r="AD2792" i="13"/>
  <c r="AE2792" i="13" s="1"/>
  <c r="AD2793" i="13"/>
  <c r="AE2793" i="13" s="1"/>
  <c r="AD2794" i="13"/>
  <c r="AE2794" i="13" s="1"/>
  <c r="AD2795" i="13"/>
  <c r="AE2795" i="13" s="1"/>
  <c r="AD2796" i="13"/>
  <c r="AE2796" i="13" s="1"/>
  <c r="AD2797" i="13"/>
  <c r="AE2797" i="13" s="1"/>
  <c r="AD2798" i="13"/>
  <c r="AE2798" i="13" s="1"/>
  <c r="AD2799" i="13"/>
  <c r="AE2799" i="13" s="1"/>
  <c r="AD2800" i="13"/>
  <c r="AE2800" i="13" s="1"/>
  <c r="AD2801" i="13"/>
  <c r="AE2801" i="13" s="1"/>
  <c r="AD2802" i="13"/>
  <c r="AE2802" i="13" s="1"/>
  <c r="AD2803" i="13"/>
  <c r="AE2803" i="13" s="1"/>
  <c r="AD2804" i="13"/>
  <c r="AE2804" i="13" s="1"/>
  <c r="AD2805" i="13"/>
  <c r="AE2805" i="13" s="1"/>
  <c r="AD2806" i="13"/>
  <c r="AE2806" i="13" s="1"/>
  <c r="AD2807" i="13"/>
  <c r="AE2807" i="13" s="1"/>
  <c r="AD2808" i="13"/>
  <c r="AE2808" i="13" s="1"/>
  <c r="AD2809" i="13"/>
  <c r="AE2809" i="13" s="1"/>
  <c r="AD2810" i="13"/>
  <c r="AE2810" i="13" s="1"/>
  <c r="AD2811" i="13"/>
  <c r="AE2811" i="13" s="1"/>
  <c r="AD2812" i="13"/>
  <c r="AE2812" i="13" s="1"/>
  <c r="AD2813" i="13"/>
  <c r="AE2813" i="13" s="1"/>
  <c r="AD2814" i="13"/>
  <c r="AE2814" i="13" s="1"/>
  <c r="AD2815" i="13"/>
  <c r="AE2815" i="13" s="1"/>
  <c r="AD2816" i="13"/>
  <c r="AE2816" i="13" s="1"/>
  <c r="AD2817" i="13"/>
  <c r="AE2817" i="13" s="1"/>
  <c r="AD2818" i="13"/>
  <c r="AE2818" i="13" s="1"/>
  <c r="AD2819" i="13"/>
  <c r="AE2819" i="13" s="1"/>
  <c r="AD2820" i="13"/>
  <c r="AE2820" i="13" s="1"/>
  <c r="AD2821" i="13"/>
  <c r="AE2821" i="13" s="1"/>
  <c r="AD2822" i="13"/>
  <c r="AE2822" i="13" s="1"/>
  <c r="AD2823" i="13"/>
  <c r="AE2823" i="13" s="1"/>
  <c r="AD2824" i="13"/>
  <c r="AE2824" i="13" s="1"/>
  <c r="AD2825" i="13"/>
  <c r="AE2825" i="13" s="1"/>
  <c r="AD2826" i="13"/>
  <c r="AE2826" i="13" s="1"/>
  <c r="AD2827" i="13"/>
  <c r="AE2827" i="13" s="1"/>
  <c r="AD2828" i="13"/>
  <c r="AE2828" i="13" s="1"/>
  <c r="AD2829" i="13"/>
  <c r="AE2829" i="13" s="1"/>
  <c r="AD2830" i="13"/>
  <c r="AE2830" i="13" s="1"/>
  <c r="AD2831" i="13"/>
  <c r="AE2831" i="13" s="1"/>
  <c r="AD2832" i="13"/>
  <c r="AE2832" i="13" s="1"/>
  <c r="AD2833" i="13"/>
  <c r="AE2833" i="13" s="1"/>
  <c r="AD2834" i="13"/>
  <c r="AE2834" i="13" s="1"/>
  <c r="AD2835" i="13"/>
  <c r="AE2835" i="13" s="1"/>
  <c r="AD2836" i="13"/>
  <c r="AE2836" i="13" s="1"/>
  <c r="AD2837" i="13"/>
  <c r="AE2837" i="13" s="1"/>
  <c r="AD2838" i="13"/>
  <c r="AE2838" i="13" s="1"/>
  <c r="AD2839" i="13"/>
  <c r="AE2839" i="13" s="1"/>
  <c r="AD2840" i="13"/>
  <c r="AE2840" i="13" s="1"/>
  <c r="AD2841" i="13"/>
  <c r="AE2841" i="13" s="1"/>
  <c r="AD2842" i="13"/>
  <c r="AE2842" i="13" s="1"/>
  <c r="AD2843" i="13"/>
  <c r="AE2843" i="13" s="1"/>
  <c r="AD2844" i="13"/>
  <c r="AE2844" i="13" s="1"/>
  <c r="AD2845" i="13"/>
  <c r="AE2845" i="13" s="1"/>
  <c r="AD2846" i="13"/>
  <c r="AE2846" i="13" s="1"/>
  <c r="AD2847" i="13"/>
  <c r="AE2847" i="13" s="1"/>
  <c r="AD2848" i="13"/>
  <c r="AE2848" i="13" s="1"/>
  <c r="AD2849" i="13"/>
  <c r="AE2849" i="13" s="1"/>
  <c r="AD2850" i="13"/>
  <c r="AE2850" i="13" s="1"/>
  <c r="AD2851" i="13"/>
  <c r="AE2851" i="13" s="1"/>
  <c r="AD2852" i="13"/>
  <c r="AE2852" i="13" s="1"/>
  <c r="AD2853" i="13"/>
  <c r="AE2853" i="13" s="1"/>
  <c r="AD2854" i="13"/>
  <c r="AE2854" i="13" s="1"/>
  <c r="AD2855" i="13"/>
  <c r="AE2855" i="13" s="1"/>
  <c r="AD2856" i="13"/>
  <c r="AE2856" i="13" s="1"/>
  <c r="AD2857" i="13"/>
  <c r="AE2857" i="13" s="1"/>
  <c r="AD2858" i="13"/>
  <c r="AE2858" i="13" s="1"/>
  <c r="AD2859" i="13"/>
  <c r="AE2859" i="13" s="1"/>
  <c r="AD2860" i="13"/>
  <c r="AE2860" i="13" s="1"/>
  <c r="AD2861" i="13"/>
  <c r="AE2861" i="13" s="1"/>
  <c r="AD2862" i="13"/>
  <c r="AE2862" i="13" s="1"/>
  <c r="AD2863" i="13"/>
  <c r="AE2863" i="13" s="1"/>
  <c r="AD2864" i="13"/>
  <c r="AE2864" i="13" s="1"/>
  <c r="AD2865" i="13"/>
  <c r="AE2865" i="13" s="1"/>
  <c r="AD2866" i="13"/>
  <c r="AE2866" i="13" s="1"/>
  <c r="AD2867" i="13"/>
  <c r="AE2867" i="13" s="1"/>
  <c r="AD2868" i="13"/>
  <c r="AE2868" i="13" s="1"/>
  <c r="AD2869" i="13"/>
  <c r="AE2869" i="13" s="1"/>
  <c r="AD2870" i="13"/>
  <c r="AE2870" i="13" s="1"/>
  <c r="AD2871" i="13"/>
  <c r="AE2871" i="13" s="1"/>
  <c r="AD2872" i="13"/>
  <c r="AE2872" i="13" s="1"/>
  <c r="AD2873" i="13"/>
  <c r="AE2873" i="13" s="1"/>
  <c r="AD2874" i="13"/>
  <c r="AE2874" i="13" s="1"/>
  <c r="AD2875" i="13"/>
  <c r="AE2875" i="13" s="1"/>
  <c r="AD2876" i="13"/>
  <c r="AE2876" i="13" s="1"/>
  <c r="AE135" i="14"/>
  <c r="AE136" i="14"/>
  <c r="AE137" i="14"/>
  <c r="AE138" i="14"/>
  <c r="AE139" i="14"/>
  <c r="AE140" i="14"/>
  <c r="AE141" i="14"/>
  <c r="AE142" i="14"/>
  <c r="AE143" i="14"/>
  <c r="AE144" i="14"/>
  <c r="AE145" i="14"/>
  <c r="AE146" i="14"/>
  <c r="AE147" i="14"/>
  <c r="AE148" i="14"/>
  <c r="AE149" i="14"/>
  <c r="AE150" i="14"/>
  <c r="AE151" i="14"/>
  <c r="AE152" i="14"/>
  <c r="AE153" i="14"/>
  <c r="AE154" i="14"/>
  <c r="AE155" i="14"/>
  <c r="AE156" i="14"/>
  <c r="AE157" i="14"/>
  <c r="AE158" i="14"/>
  <c r="AE159" i="14"/>
  <c r="AE160" i="14"/>
  <c r="AE161" i="14"/>
  <c r="AE162" i="14"/>
  <c r="AE163" i="14"/>
  <c r="AE164" i="14"/>
  <c r="AE165" i="14"/>
  <c r="AE166" i="14"/>
  <c r="AE167" i="14"/>
  <c r="AE168" i="14"/>
  <c r="AE169" i="14"/>
  <c r="AE170" i="14"/>
  <c r="AE171" i="14"/>
  <c r="AE172" i="14"/>
  <c r="AE173" i="14"/>
  <c r="AE174" i="14"/>
  <c r="AE175" i="14"/>
  <c r="AE176" i="14"/>
  <c r="AE177" i="14"/>
  <c r="AE178" i="14"/>
  <c r="AE179" i="14"/>
  <c r="AE180" i="14"/>
  <c r="AE181" i="14"/>
  <c r="AE182" i="14"/>
  <c r="AE183" i="14"/>
  <c r="AE184" i="14"/>
  <c r="AE185" i="14"/>
  <c r="AE186" i="14"/>
  <c r="AE187" i="14"/>
  <c r="AE188" i="14"/>
  <c r="AE189" i="14"/>
  <c r="AE190" i="14"/>
  <c r="AE191" i="14"/>
  <c r="AE192" i="14"/>
  <c r="AE193" i="14"/>
  <c r="AE194" i="14"/>
  <c r="AE195" i="14"/>
  <c r="AE196" i="14"/>
  <c r="AE197" i="14"/>
  <c r="AE198" i="14"/>
  <c r="AE199" i="14"/>
  <c r="AE200" i="14"/>
  <c r="AE201" i="14"/>
  <c r="AE202" i="14"/>
  <c r="AE203" i="14"/>
  <c r="AE204" i="14"/>
  <c r="AE205" i="14"/>
  <c r="AE206" i="14"/>
  <c r="AE207" i="14"/>
  <c r="AE208" i="14"/>
  <c r="AE209" i="14"/>
  <c r="AE210" i="14"/>
  <c r="AE211" i="14"/>
  <c r="AE212" i="14"/>
  <c r="AE213" i="14"/>
  <c r="AE214" i="14"/>
  <c r="AE215" i="14"/>
  <c r="AE216" i="14"/>
  <c r="AE217" i="14"/>
  <c r="AE218" i="14"/>
  <c r="AE219" i="14"/>
  <c r="AE220" i="14"/>
  <c r="AE221" i="14"/>
  <c r="AE222" i="14"/>
  <c r="AE223" i="14"/>
  <c r="AE224" i="14"/>
  <c r="AE225" i="14"/>
  <c r="AE226" i="14"/>
  <c r="AF207" i="13" a="1"/>
  <c r="AG231" i="13" a="1"/>
  <c r="AG209" i="13" a="1"/>
  <c r="AF220" i="13" a="1"/>
  <c r="AF205" i="13" a="1"/>
  <c r="AF233" i="13" a="1"/>
  <c r="AF219" i="13" a="1"/>
  <c r="AG241" i="13" a="1"/>
  <c r="AF226" i="13" a="1"/>
  <c r="AF235" i="13" a="1"/>
  <c r="AG238" i="13" a="1"/>
  <c r="AF240" i="13" a="1"/>
  <c r="AF237" i="13" a="1"/>
  <c r="AF238" i="13" a="1"/>
  <c r="AG228" i="13" a="1"/>
  <c r="AF230" i="13" a="1"/>
  <c r="AG217" i="13" a="1"/>
  <c r="AG222" i="13" a="1"/>
  <c r="AG212" i="13" a="1"/>
  <c r="AF203" i="13" a="1"/>
  <c r="AG220" i="13" a="1"/>
  <c r="AG225" i="13" a="1"/>
  <c r="AG240" i="13" a="1"/>
  <c r="AF222" i="13" a="1"/>
  <c r="AG239" i="13" a="1"/>
  <c r="AG232" i="13" a="1"/>
  <c r="AF214" i="13" a="1"/>
  <c r="AG233" i="13" a="1"/>
  <c r="AG210" i="13" a="1"/>
  <c r="AG208" i="13" a="1"/>
  <c r="AF239" i="13" a="1"/>
  <c r="AG206" i="13" a="1"/>
  <c r="AF215" i="13" a="1"/>
  <c r="AF223" i="13" a="1"/>
  <c r="AG218" i="13" a="1"/>
  <c r="AF201" i="13" a="1"/>
  <c r="AF225" i="13" a="1"/>
  <c r="AF236" i="13" a="1"/>
  <c r="AF217" i="13" a="1"/>
  <c r="AG215" i="13" a="1"/>
  <c r="AG226" i="13" a="1"/>
  <c r="AF209" i="13" a="1"/>
  <c r="AG229" i="13" a="1"/>
  <c r="AG237" i="13" a="1"/>
  <c r="AF229" i="13" a="1"/>
  <c r="AF213" i="13" a="1"/>
  <c r="AF211" i="13" a="1"/>
  <c r="AG221" i="13" a="1"/>
  <c r="AG203" i="13" a="1"/>
  <c r="AF208" i="13" a="1"/>
  <c r="AF241" i="13" a="1"/>
  <c r="AF212" i="13" a="1"/>
  <c r="AF227" i="13" a="1"/>
  <c r="AG234" i="13" a="1"/>
  <c r="AF210" i="13" a="1"/>
  <c r="AG227" i="13" a="1"/>
  <c r="AG224" i="13" a="1"/>
  <c r="AG205" i="13" a="1"/>
  <c r="AG230" i="13" a="1"/>
  <c r="AG202" i="13" a="1"/>
  <c r="AF206" i="13" a="1"/>
  <c r="AF218" i="13" a="1"/>
  <c r="AG214" i="13" a="1"/>
  <c r="AF224" i="13" a="1"/>
  <c r="AG211" i="13" a="1"/>
  <c r="AG219" i="13" a="1"/>
  <c r="AG235" i="13" a="1"/>
  <c r="AG223" i="13" a="1"/>
  <c r="AG213" i="13" a="1"/>
  <c r="AG201" i="13" a="1"/>
  <c r="AG204" i="13" a="1"/>
  <c r="AF228" i="13" a="1"/>
  <c r="AF202" i="13" a="1"/>
  <c r="AF221" i="13" a="1"/>
  <c r="AG216" i="13" a="1"/>
  <c r="AF232" i="13" a="1"/>
  <c r="AF234" i="13" a="1"/>
  <c r="AF216" i="13" a="1"/>
  <c r="AG207" i="13" a="1"/>
  <c r="AF231" i="13" a="1"/>
  <c r="AF204" i="13" a="1"/>
  <c r="AG236" i="13" a="1"/>
  <c r="AF218" i="13" l="1"/>
  <c r="AF241" i="13"/>
  <c r="AG215" i="13"/>
  <c r="AG208" i="13"/>
  <c r="AF203" i="13"/>
  <c r="AF235" i="13"/>
  <c r="AG236" i="13"/>
  <c r="AF228" i="13"/>
  <c r="AF206" i="13"/>
  <c r="AF208" i="13"/>
  <c r="AF217" i="13"/>
  <c r="AG210" i="13"/>
  <c r="AG212" i="13"/>
  <c r="AF226" i="13"/>
  <c r="AF204" i="13"/>
  <c r="AG204" i="13"/>
  <c r="AG202" i="13"/>
  <c r="AG203" i="13"/>
  <c r="AF236" i="13"/>
  <c r="AG233" i="13"/>
  <c r="AG222" i="13"/>
  <c r="AG241" i="13"/>
  <c r="AF231" i="13"/>
  <c r="AG201" i="13"/>
  <c r="AG230" i="13"/>
  <c r="AG221" i="13"/>
  <c r="AF225" i="13"/>
  <c r="AF214" i="13"/>
  <c r="AG217" i="13"/>
  <c r="AF219" i="13"/>
  <c r="AG207" i="13"/>
  <c r="AG213" i="13"/>
  <c r="AG205" i="13"/>
  <c r="AF211" i="13"/>
  <c r="AF201" i="13"/>
  <c r="AG232" i="13"/>
  <c r="AF230" i="13"/>
  <c r="AF233" i="13"/>
  <c r="AF216" i="13"/>
  <c r="AG223" i="13"/>
  <c r="AG224" i="13"/>
  <c r="AF213" i="13"/>
  <c r="AG218" i="13"/>
  <c r="AG239" i="13"/>
  <c r="AG228" i="13"/>
  <c r="AF205" i="13"/>
  <c r="AF234" i="13"/>
  <c r="AG235" i="13"/>
  <c r="AG227" i="13"/>
  <c r="AF229" i="13"/>
  <c r="AF223" i="13"/>
  <c r="AF222" i="13"/>
  <c r="AF238" i="13"/>
  <c r="AF220" i="13"/>
  <c r="AF232" i="13"/>
  <c r="AG219" i="13"/>
  <c r="AF210" i="13"/>
  <c r="AG237" i="13"/>
  <c r="AF215" i="13"/>
  <c r="AG240" i="13"/>
  <c r="AF237" i="13"/>
  <c r="AG209" i="13"/>
  <c r="AG216" i="13"/>
  <c r="AG211" i="13"/>
  <c r="AG234" i="13"/>
  <c r="AG229" i="13"/>
  <c r="AG206" i="13"/>
  <c r="AG225" i="13"/>
  <c r="AF240" i="13"/>
  <c r="AG231" i="13"/>
  <c r="AF221" i="13"/>
  <c r="AF224" i="13"/>
  <c r="AF227" i="13"/>
  <c r="AF209" i="13"/>
  <c r="AF239" i="13"/>
  <c r="AG220" i="13"/>
  <c r="AG238" i="13"/>
  <c r="AF207" i="13"/>
  <c r="AF202" i="13"/>
  <c r="AG214" i="13"/>
  <c r="AF212" i="13"/>
  <c r="AG226" i="13"/>
  <c r="T59" i="4"/>
  <c r="T58" i="4"/>
  <c r="V36" i="4"/>
  <c r="H60" i="4"/>
  <c r="I60" i="4" s="1"/>
  <c r="Q58" i="4"/>
  <c r="V41" i="4"/>
  <c r="H63" i="4"/>
  <c r="I63" i="4" s="1"/>
  <c r="T38" i="4"/>
  <c r="Q60" i="4" s="1"/>
  <c r="H62" i="4"/>
  <c r="I62" i="4" s="1"/>
  <c r="V46" i="4"/>
  <c r="H68" i="4"/>
  <c r="I68" i="4" s="1"/>
  <c r="V45" i="4"/>
  <c r="H67" i="4"/>
  <c r="I67" i="4" s="1"/>
  <c r="T40" i="4"/>
  <c r="Q62" i="4" s="1"/>
  <c r="V66" i="4"/>
  <c r="T39" i="4"/>
  <c r="Q61" i="4" s="1"/>
  <c r="H57" i="4"/>
  <c r="I57" i="4" s="1"/>
  <c r="Q57" i="4"/>
  <c r="H56" i="4"/>
  <c r="I56" i="4" s="1"/>
  <c r="V64" i="4"/>
  <c r="V68" i="4"/>
  <c r="V63" i="4"/>
  <c r="V67" i="4"/>
  <c r="V44" i="4"/>
  <c r="T43" i="4"/>
  <c r="T57" i="4" l="1"/>
  <c r="AI111" i="13"/>
  <c r="AI4" i="13"/>
  <c r="AI134" i="13"/>
  <c r="AI209" i="13"/>
  <c r="AI274" i="13"/>
  <c r="AI338" i="13"/>
  <c r="AI89" i="13"/>
  <c r="AI82" i="13"/>
  <c r="AI13" i="13"/>
  <c r="AI229" i="13"/>
  <c r="AI236" i="13"/>
  <c r="AI52" i="13"/>
  <c r="AI284" i="13"/>
  <c r="AI348" i="13"/>
  <c r="AI412" i="13"/>
  <c r="AI476" i="13"/>
  <c r="AI540" i="13"/>
  <c r="AI214" i="13"/>
  <c r="AI93" i="13"/>
  <c r="AI71" i="13"/>
  <c r="AI140" i="13"/>
  <c r="AI233" i="13"/>
  <c r="AI30" i="13"/>
  <c r="AI254" i="13"/>
  <c r="AI318" i="13"/>
  <c r="AI382" i="13"/>
  <c r="AI446" i="13"/>
  <c r="AI510" i="13"/>
  <c r="AI574" i="13"/>
  <c r="AI638" i="13"/>
  <c r="AI702" i="13"/>
  <c r="AI147" i="13"/>
  <c r="AI219" i="13"/>
  <c r="AI176" i="13"/>
  <c r="AI104" i="13"/>
  <c r="AI170" i="13"/>
  <c r="AI49" i="13"/>
  <c r="AI87" i="13"/>
  <c r="AI51" i="13"/>
  <c r="AI217" i="13"/>
  <c r="AI205" i="13"/>
  <c r="AI10" i="13"/>
  <c r="AI297" i="13"/>
  <c r="AI361" i="13"/>
  <c r="AI425" i="13"/>
  <c r="AI489" i="13"/>
  <c r="AI553" i="13"/>
  <c r="AI333" i="13"/>
  <c r="AI442" i="13"/>
  <c r="AI544" i="13"/>
  <c r="AI625" i="13"/>
  <c r="AI698" i="13"/>
  <c r="AI765" i="13"/>
  <c r="AI829" i="13"/>
  <c r="AI893" i="13"/>
  <c r="AI957" i="13"/>
  <c r="AI351" i="13"/>
  <c r="AI456" i="13"/>
  <c r="AI559" i="13"/>
  <c r="AI635" i="13"/>
  <c r="AI708" i="13"/>
  <c r="AI774" i="13"/>
  <c r="AI838" i="13"/>
  <c r="AI902" i="13"/>
  <c r="AI352" i="13"/>
  <c r="AI458" i="13"/>
  <c r="AI560" i="13"/>
  <c r="AI636" i="13"/>
  <c r="AI709" i="13"/>
  <c r="AI775" i="13"/>
  <c r="AI839" i="13"/>
  <c r="AI903" i="13"/>
  <c r="AI967" i="13"/>
  <c r="AI355" i="13"/>
  <c r="AI72" i="13"/>
  <c r="AI216" i="13"/>
  <c r="AI224" i="13"/>
  <c r="AI37" i="13"/>
  <c r="AI282" i="13"/>
  <c r="AI346" i="13"/>
  <c r="AI213" i="13"/>
  <c r="AI98" i="13"/>
  <c r="AI227" i="13"/>
  <c r="AI193" i="13"/>
  <c r="AI9" i="13"/>
  <c r="AI23" i="13"/>
  <c r="AI292" i="13"/>
  <c r="AI356" i="13"/>
  <c r="AI420" i="13"/>
  <c r="AI484" i="13"/>
  <c r="AI548" i="13"/>
  <c r="AI171" i="13"/>
  <c r="AI164" i="13"/>
  <c r="AI192" i="13"/>
  <c r="AI42" i="13"/>
  <c r="AI202" i="13"/>
  <c r="AI185" i="13"/>
  <c r="AI262" i="13"/>
  <c r="AI326" i="13"/>
  <c r="AI390" i="13"/>
  <c r="AI454" i="13"/>
  <c r="AI518" i="13"/>
  <c r="AI582" i="13"/>
  <c r="AI646" i="13"/>
  <c r="AI710" i="13"/>
  <c r="AI240" i="13"/>
  <c r="AI195" i="13"/>
  <c r="AI58" i="13"/>
  <c r="AI79" i="13"/>
  <c r="AI6" i="13"/>
  <c r="AI127" i="13"/>
  <c r="AI108" i="13"/>
  <c r="AI191" i="13"/>
  <c r="AI131" i="13"/>
  <c r="AI97" i="13"/>
  <c r="AI136" i="13"/>
  <c r="AI305" i="13"/>
  <c r="AI369" i="13"/>
  <c r="AI433" i="13"/>
  <c r="AI497" i="13"/>
  <c r="AI561" i="13"/>
  <c r="AI349" i="13"/>
  <c r="AI455" i="13"/>
  <c r="AI557" i="13"/>
  <c r="AI634" i="13"/>
  <c r="AI707" i="13"/>
  <c r="AI773" i="13"/>
  <c r="AI837" i="13"/>
  <c r="AI901" i="13"/>
  <c r="AI183" i="13"/>
  <c r="AI367" i="13"/>
  <c r="AI469" i="13"/>
  <c r="AI571" i="13"/>
  <c r="AI644" i="13"/>
  <c r="AI717" i="13"/>
  <c r="AI782" i="13"/>
  <c r="AI846" i="13"/>
  <c r="AI112" i="13"/>
  <c r="AI368" i="13"/>
  <c r="AI471" i="13"/>
  <c r="AI572" i="13"/>
  <c r="AI645" i="13"/>
  <c r="AI719" i="13"/>
  <c r="AI783" i="13"/>
  <c r="AI847" i="13"/>
  <c r="AI911" i="13"/>
  <c r="AI163" i="13"/>
  <c r="AI370" i="13"/>
  <c r="AI472" i="13"/>
  <c r="AI573" i="13"/>
  <c r="AI647" i="13"/>
  <c r="AI720" i="13"/>
  <c r="AI784" i="13"/>
  <c r="AI848" i="13"/>
  <c r="AI912" i="13"/>
  <c r="AI976" i="13"/>
  <c r="AI1040" i="13"/>
  <c r="AI293" i="13"/>
  <c r="AI410" i="13"/>
  <c r="AI26" i="13"/>
  <c r="AI60" i="13"/>
  <c r="AI91" i="13"/>
  <c r="AI27" i="13"/>
  <c r="AI290" i="13"/>
  <c r="AI354" i="13"/>
  <c r="AI175" i="13"/>
  <c r="AI39" i="13"/>
  <c r="AI228" i="13"/>
  <c r="AI73" i="13"/>
  <c r="AI197" i="13"/>
  <c r="AI152" i="13"/>
  <c r="AI300" i="13"/>
  <c r="AI364" i="13"/>
  <c r="AI428" i="13"/>
  <c r="AI492" i="13"/>
  <c r="AI556" i="13"/>
  <c r="AI230" i="13"/>
  <c r="AI223" i="13"/>
  <c r="AI165" i="13"/>
  <c r="AI20" i="13"/>
  <c r="AI184" i="13"/>
  <c r="AI226" i="13"/>
  <c r="AI270" i="13"/>
  <c r="AI334" i="13"/>
  <c r="AI398" i="13"/>
  <c r="AI462" i="13"/>
  <c r="AI526" i="13"/>
  <c r="AI590" i="13"/>
  <c r="AI654" i="13"/>
  <c r="AI718" i="13"/>
  <c r="AI156" i="13"/>
  <c r="AI2" i="13"/>
  <c r="AI208" i="13"/>
  <c r="AI29" i="13"/>
  <c r="AI100" i="13"/>
  <c r="AI50" i="13"/>
  <c r="AI248" i="13"/>
  <c r="AI107" i="13"/>
  <c r="AI28" i="13"/>
  <c r="AI45" i="13"/>
  <c r="AI249" i="13"/>
  <c r="AI313" i="13"/>
  <c r="AI377" i="13"/>
  <c r="AI441" i="13"/>
  <c r="AI505" i="13"/>
  <c r="AI569" i="13"/>
  <c r="AI365" i="13"/>
  <c r="AI467" i="13"/>
  <c r="AI570" i="13"/>
  <c r="AI643" i="13"/>
  <c r="AI716" i="13"/>
  <c r="AI781" i="13"/>
  <c r="AI845" i="13"/>
  <c r="AI909" i="13"/>
  <c r="AI253" i="13"/>
  <c r="AI379" i="13"/>
  <c r="AI482" i="13"/>
  <c r="AI580" i="13"/>
  <c r="AI653" i="13"/>
  <c r="AI726" i="13"/>
  <c r="AI790" i="13"/>
  <c r="AI854" i="13"/>
  <c r="AI255" i="13"/>
  <c r="AI381" i="13"/>
  <c r="AI483" i="13"/>
  <c r="AI581" i="13"/>
  <c r="AI655" i="13"/>
  <c r="AI727" i="13"/>
  <c r="AI791" i="13"/>
  <c r="AI855" i="13"/>
  <c r="AI919" i="13"/>
  <c r="AI259" i="13"/>
  <c r="AI383" i="13"/>
  <c r="AI485" i="13"/>
  <c r="AI78" i="13"/>
  <c r="AI180" i="13"/>
  <c r="AI142" i="13"/>
  <c r="AI148" i="13"/>
  <c r="AI298" i="13"/>
  <c r="AI362" i="13"/>
  <c r="AI215" i="13"/>
  <c r="AI234" i="13"/>
  <c r="AI123" i="13"/>
  <c r="AI38" i="13"/>
  <c r="AI153" i="13"/>
  <c r="AI244" i="13"/>
  <c r="AI308" i="13"/>
  <c r="AI372" i="13"/>
  <c r="AI436" i="13"/>
  <c r="AI500" i="13"/>
  <c r="AI564" i="13"/>
  <c r="AI48" i="13"/>
  <c r="AI239" i="13"/>
  <c r="AI76" i="13"/>
  <c r="AI24" i="13"/>
  <c r="AI187" i="13"/>
  <c r="AI56" i="13"/>
  <c r="AI278" i="13"/>
  <c r="AI342" i="13"/>
  <c r="AI406" i="13"/>
  <c r="AI470" i="13"/>
  <c r="AI534" i="13"/>
  <c r="AI598" i="13"/>
  <c r="AI662" i="13"/>
  <c r="AI99" i="13"/>
  <c r="AI138" i="13"/>
  <c r="AI124" i="13"/>
  <c r="AI135" i="13"/>
  <c r="AI101" i="13"/>
  <c r="AI220" i="13"/>
  <c r="AI151" i="13"/>
  <c r="AI256" i="13"/>
  <c r="AI18" i="13"/>
  <c r="AI103" i="13"/>
  <c r="AI88" i="13"/>
  <c r="AI257" i="13"/>
  <c r="AI321" i="13"/>
  <c r="AI385" i="13"/>
  <c r="AI449" i="13"/>
  <c r="AI513" i="13"/>
  <c r="AI251" i="13"/>
  <c r="AI378" i="13"/>
  <c r="AI480" i="13"/>
  <c r="AI579" i="13"/>
  <c r="AI652" i="13"/>
  <c r="AI725" i="13"/>
  <c r="AI789" i="13"/>
  <c r="AI853" i="13"/>
  <c r="AI917" i="13"/>
  <c r="AI271" i="13"/>
  <c r="AI392" i="13"/>
  <c r="AI495" i="13"/>
  <c r="AI589" i="13"/>
  <c r="AI663" i="13"/>
  <c r="AI734" i="13"/>
  <c r="AI798" i="13"/>
  <c r="AI862" i="13"/>
  <c r="AI272" i="13"/>
  <c r="AI394" i="13"/>
  <c r="AI496" i="13"/>
  <c r="AI591" i="13"/>
  <c r="AI664" i="13"/>
  <c r="AI735" i="13"/>
  <c r="AI799" i="13"/>
  <c r="AI863" i="13"/>
  <c r="AI927" i="13"/>
  <c r="AI275" i="13"/>
  <c r="AI395" i="13"/>
  <c r="AI181" i="13"/>
  <c r="AI46" i="13"/>
  <c r="AI5" i="13"/>
  <c r="AI242" i="13"/>
  <c r="AI306" i="13"/>
  <c r="AI92" i="13"/>
  <c r="AI179" i="13"/>
  <c r="AI157" i="13"/>
  <c r="AI132" i="13"/>
  <c r="AI166" i="13"/>
  <c r="AI102" i="13"/>
  <c r="AI252" i="13"/>
  <c r="AI316" i="13"/>
  <c r="AI380" i="13"/>
  <c r="AI444" i="13"/>
  <c r="AI508" i="13"/>
  <c r="AI186" i="13"/>
  <c r="AI137" i="13"/>
  <c r="AI225" i="13"/>
  <c r="AI128" i="13"/>
  <c r="AI66" i="13"/>
  <c r="AI129" i="13"/>
  <c r="AI161" i="13"/>
  <c r="AI286" i="13"/>
  <c r="AI350" i="13"/>
  <c r="AI414" i="13"/>
  <c r="AI478" i="13"/>
  <c r="AI542" i="13"/>
  <c r="AI606" i="13"/>
  <c r="AI670" i="13"/>
  <c r="AI63" i="13"/>
  <c r="AI53" i="13"/>
  <c r="AI44" i="13"/>
  <c r="AI86" i="13"/>
  <c r="AI8" i="13"/>
  <c r="AI221" i="13"/>
  <c r="AI109" i="13"/>
  <c r="AI59" i="13"/>
  <c r="AI31" i="13"/>
  <c r="AI43" i="13"/>
  <c r="AI11" i="13"/>
  <c r="AI265" i="13"/>
  <c r="AI329" i="13"/>
  <c r="AI393" i="13"/>
  <c r="AI457" i="13"/>
  <c r="AI521" i="13"/>
  <c r="AI269" i="13"/>
  <c r="AI391" i="13"/>
  <c r="AI493" i="13"/>
  <c r="AI588" i="13"/>
  <c r="AI661" i="13"/>
  <c r="AI733" i="13"/>
  <c r="AI797" i="13"/>
  <c r="AI861" i="13"/>
  <c r="AI925" i="13"/>
  <c r="AI287" i="13"/>
  <c r="AI405" i="13"/>
  <c r="AI507" i="13"/>
  <c r="AI599" i="13"/>
  <c r="AI672" i="13"/>
  <c r="AI742" i="13"/>
  <c r="AI806" i="13"/>
  <c r="AI870" i="13"/>
  <c r="AI288" i="13"/>
  <c r="AI407" i="13"/>
  <c r="AI509" i="13"/>
  <c r="AI600" i="13"/>
  <c r="AI673" i="13"/>
  <c r="AI743" i="13"/>
  <c r="AI807" i="13"/>
  <c r="AI871" i="13"/>
  <c r="AI935" i="13"/>
  <c r="AI54" i="13"/>
  <c r="AI160" i="13"/>
  <c r="AI237" i="13"/>
  <c r="AI250" i="13"/>
  <c r="AI314" i="13"/>
  <c r="AI40" i="13"/>
  <c r="AI41" i="13"/>
  <c r="AI110" i="13"/>
  <c r="AI159" i="13"/>
  <c r="AI116" i="13"/>
  <c r="AI207" i="13"/>
  <c r="AI260" i="13"/>
  <c r="AI324" i="13"/>
  <c r="AI388" i="13"/>
  <c r="AI452" i="13"/>
  <c r="AI516" i="13"/>
  <c r="AI21" i="13"/>
  <c r="AI218" i="13"/>
  <c r="AI125" i="13"/>
  <c r="AI211" i="13"/>
  <c r="AI162" i="13"/>
  <c r="AI204" i="13"/>
  <c r="AI144" i="13"/>
  <c r="AI294" i="13"/>
  <c r="AI358" i="13"/>
  <c r="AI422" i="13"/>
  <c r="AI486" i="13"/>
  <c r="AI550" i="13"/>
  <c r="AI614" i="13"/>
  <c r="AI678" i="13"/>
  <c r="AI32" i="13"/>
  <c r="AI75" i="13"/>
  <c r="AI167" i="13"/>
  <c r="AI143" i="13"/>
  <c r="AI188" i="13"/>
  <c r="AI74" i="13"/>
  <c r="AI47" i="13"/>
  <c r="AI119" i="13"/>
  <c r="AI67" i="13"/>
  <c r="AI203" i="13"/>
  <c r="AI33" i="13"/>
  <c r="AI273" i="13"/>
  <c r="AI337" i="13"/>
  <c r="AI401" i="13"/>
  <c r="AI465" i="13"/>
  <c r="AI529" i="13"/>
  <c r="AI285" i="13"/>
  <c r="AI403" i="13"/>
  <c r="AI506" i="13"/>
  <c r="AI597" i="13"/>
  <c r="AI671" i="13"/>
  <c r="AI741" i="13"/>
  <c r="AI805" i="13"/>
  <c r="AI869" i="13"/>
  <c r="AI933" i="13"/>
  <c r="AI303" i="13"/>
  <c r="AI418" i="13"/>
  <c r="AI520" i="13"/>
  <c r="AI608" i="13"/>
  <c r="AI681" i="13"/>
  <c r="AI750" i="13"/>
  <c r="AI814" i="13"/>
  <c r="AI878" i="13"/>
  <c r="AI304" i="13"/>
  <c r="AI419" i="13"/>
  <c r="AI522" i="13"/>
  <c r="AI609" i="13"/>
  <c r="AI682" i="13"/>
  <c r="AI751" i="13"/>
  <c r="AI815" i="13"/>
  <c r="AI879" i="13"/>
  <c r="AI943" i="13"/>
  <c r="AI307" i="13"/>
  <c r="AI421" i="13"/>
  <c r="AI120" i="13"/>
  <c r="AI222" i="13"/>
  <c r="AI149" i="13"/>
  <c r="AI266" i="13"/>
  <c r="AI330" i="13"/>
  <c r="AI85" i="13"/>
  <c r="AI241" i="13"/>
  <c r="AI117" i="13"/>
  <c r="AI155" i="13"/>
  <c r="AI55" i="13"/>
  <c r="AI118" i="13"/>
  <c r="AI276" i="13"/>
  <c r="AI340" i="13"/>
  <c r="AI404" i="13"/>
  <c r="AI468" i="13"/>
  <c r="AI532" i="13"/>
  <c r="AI61" i="13"/>
  <c r="AI201" i="13"/>
  <c r="AI34" i="13"/>
  <c r="AI139" i="13"/>
  <c r="AI64" i="13"/>
  <c r="AI70" i="13"/>
  <c r="AI246" i="13"/>
  <c r="AI310" i="13"/>
  <c r="AI374" i="13"/>
  <c r="AI438" i="13"/>
  <c r="AI502" i="13"/>
  <c r="AI566" i="13"/>
  <c r="AI630" i="13"/>
  <c r="AI694" i="13"/>
  <c r="AI174" i="13"/>
  <c r="AI231" i="13"/>
  <c r="AI14" i="13"/>
  <c r="AI247" i="13"/>
  <c r="AI19" i="13"/>
  <c r="AI158" i="13"/>
  <c r="AI84" i="13"/>
  <c r="AI212" i="13"/>
  <c r="AI115" i="13"/>
  <c r="AI69" i="13"/>
  <c r="AI35" i="13"/>
  <c r="AI289" i="13"/>
  <c r="AI353" i="13"/>
  <c r="AI417" i="13"/>
  <c r="AI481" i="13"/>
  <c r="AI545" i="13"/>
  <c r="AI317" i="13"/>
  <c r="AI429" i="13"/>
  <c r="AI531" i="13"/>
  <c r="AI616" i="13"/>
  <c r="AI689" i="13"/>
  <c r="AI757" i="13"/>
  <c r="AI821" i="13"/>
  <c r="AI885" i="13"/>
  <c r="AI949" i="13"/>
  <c r="AI335" i="13"/>
  <c r="AI443" i="13"/>
  <c r="AI546" i="13"/>
  <c r="AI626" i="13"/>
  <c r="AI699" i="13"/>
  <c r="AI766" i="13"/>
  <c r="AI830" i="13"/>
  <c r="AI894" i="13"/>
  <c r="AI336" i="13"/>
  <c r="AI445" i="13"/>
  <c r="AI547" i="13"/>
  <c r="AI178" i="13"/>
  <c r="AI194" i="13"/>
  <c r="AI122" i="13"/>
  <c r="AI366" i="13"/>
  <c r="AI206" i="13"/>
  <c r="AI7" i="13"/>
  <c r="AI519" i="13"/>
  <c r="AI431" i="13"/>
  <c r="AI432" i="13"/>
  <c r="AI823" i="13"/>
  <c r="AI339" i="13"/>
  <c r="AI536" i="13"/>
  <c r="AI628" i="13"/>
  <c r="AI711" i="13"/>
  <c r="AI792" i="13"/>
  <c r="AI864" i="13"/>
  <c r="AI936" i="13"/>
  <c r="AI1008" i="13"/>
  <c r="AI238" i="13"/>
  <c r="AI384" i="13"/>
  <c r="AI499" i="13"/>
  <c r="AI593" i="13"/>
  <c r="AI666" i="13"/>
  <c r="AI737" i="13"/>
  <c r="AI801" i="13"/>
  <c r="AI865" i="13"/>
  <c r="AI929" i="13"/>
  <c r="AI993" i="13"/>
  <c r="AI1057" i="13"/>
  <c r="AI327" i="13"/>
  <c r="AI437" i="13"/>
  <c r="AI539" i="13"/>
  <c r="AI621" i="13"/>
  <c r="AI695" i="13"/>
  <c r="AI762" i="13"/>
  <c r="AI826" i="13"/>
  <c r="AI890" i="13"/>
  <c r="AI296" i="13"/>
  <c r="AI413" i="13"/>
  <c r="AI515" i="13"/>
  <c r="AI604" i="13"/>
  <c r="AI677" i="13"/>
  <c r="AI747" i="13"/>
  <c r="AI811" i="13"/>
  <c r="AI875" i="13"/>
  <c r="AI939" i="13"/>
  <c r="AI1003" i="13"/>
  <c r="AI1067" i="13"/>
  <c r="AI347" i="13"/>
  <c r="AI453" i="13"/>
  <c r="AI555" i="13"/>
  <c r="AI633" i="13"/>
  <c r="AI706" i="13"/>
  <c r="AI772" i="13"/>
  <c r="AI836" i="13"/>
  <c r="AI900" i="13"/>
  <c r="AI964" i="13"/>
  <c r="AI1028" i="13"/>
  <c r="AI994" i="13"/>
  <c r="AI1095" i="13"/>
  <c r="AI1159" i="13"/>
  <c r="AI1223" i="13"/>
  <c r="AI1287" i="13"/>
  <c r="AI1351" i="13"/>
  <c r="AI1415" i="13"/>
  <c r="AI1479" i="13"/>
  <c r="AI1543" i="13"/>
  <c r="AI1607" i="13"/>
  <c r="AI1671" i="13"/>
  <c r="AI1045" i="13"/>
  <c r="AI1120" i="13"/>
  <c r="AI1184" i="13"/>
  <c r="AI1248" i="13"/>
  <c r="AI1312" i="13"/>
  <c r="AI1376" i="13"/>
  <c r="AI1440" i="13"/>
  <c r="AI1504" i="13"/>
  <c r="AI1568" i="13"/>
  <c r="AI1030" i="13"/>
  <c r="AI1113" i="13"/>
  <c r="AI1177" i="13"/>
  <c r="AI62" i="13"/>
  <c r="AI141" i="13"/>
  <c r="AI232" i="13"/>
  <c r="AI430" i="13"/>
  <c r="AI90" i="13"/>
  <c r="AI281" i="13"/>
  <c r="AI607" i="13"/>
  <c r="AI533" i="13"/>
  <c r="AI535" i="13"/>
  <c r="AI831" i="13"/>
  <c r="AI408" i="13"/>
  <c r="AI549" i="13"/>
  <c r="AI637" i="13"/>
  <c r="AI728" i="13"/>
  <c r="AI800" i="13"/>
  <c r="AI872" i="13"/>
  <c r="AI944" i="13"/>
  <c r="AI1016" i="13"/>
  <c r="AI261" i="13"/>
  <c r="AI397" i="13"/>
  <c r="AI512" i="13"/>
  <c r="AI602" i="13"/>
  <c r="AI675" i="13"/>
  <c r="AI745" i="13"/>
  <c r="AI809" i="13"/>
  <c r="AI873" i="13"/>
  <c r="AI937" i="13"/>
  <c r="AI1001" i="13"/>
  <c r="AI1065" i="13"/>
  <c r="AI343" i="13"/>
  <c r="AI450" i="13"/>
  <c r="AI552" i="13"/>
  <c r="AI631" i="13"/>
  <c r="AI704" i="13"/>
  <c r="AI770" i="13"/>
  <c r="AI834" i="13"/>
  <c r="AI898" i="13"/>
  <c r="AI312" i="13"/>
  <c r="AI426" i="13"/>
  <c r="AI528" i="13"/>
  <c r="AI613" i="13"/>
  <c r="AI687" i="13"/>
  <c r="AI755" i="13"/>
  <c r="AI819" i="13"/>
  <c r="AI883" i="13"/>
  <c r="AI947" i="13"/>
  <c r="AI1011" i="13"/>
  <c r="AI168" i="13"/>
  <c r="AI363" i="13"/>
  <c r="AI466" i="13"/>
  <c r="AI568" i="13"/>
  <c r="AI642" i="13"/>
  <c r="AI715" i="13"/>
  <c r="AI780" i="13"/>
  <c r="AI844" i="13"/>
  <c r="AI908" i="13"/>
  <c r="AI972" i="13"/>
  <c r="AI1036" i="13"/>
  <c r="AI1010" i="13"/>
  <c r="AI1103" i="13"/>
  <c r="AI1167" i="13"/>
  <c r="AI1231" i="13"/>
  <c r="AI1295" i="13"/>
  <c r="AI1359" i="13"/>
  <c r="AI1423" i="13"/>
  <c r="AI1487" i="13"/>
  <c r="AI1551" i="13"/>
  <c r="AI1615" i="13"/>
  <c r="AI1679" i="13"/>
  <c r="AI1061" i="13"/>
  <c r="AI1128" i="13"/>
  <c r="AI1192" i="13"/>
  <c r="AI1256" i="13"/>
  <c r="AI1320" i="13"/>
  <c r="AI1384" i="13"/>
  <c r="AI1448" i="13"/>
  <c r="AI1512" i="13"/>
  <c r="AI1576" i="13"/>
  <c r="AI1046" i="13"/>
  <c r="AI1121" i="13"/>
  <c r="AI1185" i="13"/>
  <c r="AI1249" i="13"/>
  <c r="AI1313" i="13"/>
  <c r="AI169" i="13"/>
  <c r="AI145" i="13"/>
  <c r="AI106" i="13"/>
  <c r="AI494" i="13"/>
  <c r="AI200" i="13"/>
  <c r="AI345" i="13"/>
  <c r="AI680" i="13"/>
  <c r="AI617" i="13"/>
  <c r="AI618" i="13"/>
  <c r="AI887" i="13"/>
  <c r="AI434" i="13"/>
  <c r="AI562" i="13"/>
  <c r="AI656" i="13"/>
  <c r="AI736" i="13"/>
  <c r="AI808" i="13"/>
  <c r="AI880" i="13"/>
  <c r="AI952" i="13"/>
  <c r="AI1024" i="13"/>
  <c r="AI277" i="13"/>
  <c r="AI423" i="13"/>
  <c r="AI525" i="13"/>
  <c r="AI611" i="13"/>
  <c r="AI684" i="13"/>
  <c r="AI753" i="13"/>
  <c r="AI817" i="13"/>
  <c r="AI881" i="13"/>
  <c r="AI945" i="13"/>
  <c r="AI1009" i="13"/>
  <c r="AI196" i="13"/>
  <c r="AI359" i="13"/>
  <c r="AI463" i="13"/>
  <c r="AI565" i="13"/>
  <c r="AI640" i="13"/>
  <c r="AI713" i="13"/>
  <c r="AI778" i="13"/>
  <c r="AI842" i="13"/>
  <c r="AI906" i="13"/>
  <c r="AI328" i="13"/>
  <c r="AI439" i="13"/>
  <c r="AI541" i="13"/>
  <c r="AI623" i="13"/>
  <c r="AI696" i="13"/>
  <c r="AI763" i="13"/>
  <c r="AI827" i="13"/>
  <c r="AI891" i="13"/>
  <c r="AI955" i="13"/>
  <c r="AI1019" i="13"/>
  <c r="AI245" i="13"/>
  <c r="AI376" i="13"/>
  <c r="AI479" i="13"/>
  <c r="AI578" i="13"/>
  <c r="AI651" i="13"/>
  <c r="AI724" i="13"/>
  <c r="AI788" i="13"/>
  <c r="AI852" i="13"/>
  <c r="AI916" i="13"/>
  <c r="AI980" i="13"/>
  <c r="AI1044" i="13"/>
  <c r="AI1026" i="13"/>
  <c r="AI1111" i="13"/>
  <c r="AI1175" i="13"/>
  <c r="AI1239" i="13"/>
  <c r="AI1303" i="13"/>
  <c r="AI1367" i="13"/>
  <c r="AI1431" i="13"/>
  <c r="AI1495" i="13"/>
  <c r="AI1559" i="13"/>
  <c r="AI1623" i="13"/>
  <c r="AI930" i="13"/>
  <c r="AI1072" i="13"/>
  <c r="AI1136" i="13"/>
  <c r="AI1200" i="13"/>
  <c r="AI1264" i="13"/>
  <c r="AI1328" i="13"/>
  <c r="AI1392" i="13"/>
  <c r="AI1456" i="13"/>
  <c r="AI1520" i="13"/>
  <c r="AI1584" i="13"/>
  <c r="AI1062" i="13"/>
  <c r="AI1129" i="13"/>
  <c r="AI1193" i="13"/>
  <c r="AI1257" i="13"/>
  <c r="AI1321" i="13"/>
  <c r="AI1385" i="13"/>
  <c r="AI1449" i="13"/>
  <c r="AI258" i="13"/>
  <c r="AI268" i="13"/>
  <c r="AI150" i="13"/>
  <c r="AI558" i="13"/>
  <c r="AI81" i="13"/>
  <c r="AI409" i="13"/>
  <c r="AI749" i="13"/>
  <c r="AI690" i="13"/>
  <c r="AI627" i="13"/>
  <c r="AI895" i="13"/>
  <c r="AI447" i="13"/>
  <c r="AI583" i="13"/>
  <c r="AI665" i="13"/>
  <c r="AI744" i="13"/>
  <c r="AI816" i="13"/>
  <c r="AI888" i="13"/>
  <c r="AI960" i="13"/>
  <c r="AI1032" i="13"/>
  <c r="AI309" i="13"/>
  <c r="AI435" i="13"/>
  <c r="AI538" i="13"/>
  <c r="AI620" i="13"/>
  <c r="AI693" i="13"/>
  <c r="AI761" i="13"/>
  <c r="AI825" i="13"/>
  <c r="AI889" i="13"/>
  <c r="AI953" i="13"/>
  <c r="AI1017" i="13"/>
  <c r="AI96" i="13"/>
  <c r="AI373" i="13"/>
  <c r="AI475" i="13"/>
  <c r="AI576" i="13"/>
  <c r="AI649" i="13"/>
  <c r="AI722" i="13"/>
  <c r="AI786" i="13"/>
  <c r="AI850" i="13"/>
  <c r="AI914" i="13"/>
  <c r="AI344" i="13"/>
  <c r="AI451" i="13"/>
  <c r="AI554" i="13"/>
  <c r="AI632" i="13"/>
  <c r="AI705" i="13"/>
  <c r="AI771" i="13"/>
  <c r="AI835" i="13"/>
  <c r="AI899" i="13"/>
  <c r="AI963" i="13"/>
  <c r="AI1027" i="13"/>
  <c r="AI267" i="13"/>
  <c r="AI389" i="13"/>
  <c r="AI491" i="13"/>
  <c r="AI587" i="13"/>
  <c r="AI660" i="13"/>
  <c r="AI732" i="13"/>
  <c r="AI796" i="13"/>
  <c r="AI860" i="13"/>
  <c r="AI924" i="13"/>
  <c r="AI988" i="13"/>
  <c r="AI1052" i="13"/>
  <c r="AI1042" i="13"/>
  <c r="AI1119" i="13"/>
  <c r="AI1183" i="13"/>
  <c r="AI1247" i="13"/>
  <c r="AI1311" i="13"/>
  <c r="AI1375" i="13"/>
  <c r="AI1439" i="13"/>
  <c r="AI1503" i="13"/>
  <c r="AI1567" i="13"/>
  <c r="AI1631" i="13"/>
  <c r="AI962" i="13"/>
  <c r="AI1080" i="13"/>
  <c r="AI1144" i="13"/>
  <c r="AI1208" i="13"/>
  <c r="AI1272" i="13"/>
  <c r="AI1336" i="13"/>
  <c r="AI1400" i="13"/>
  <c r="AI1464" i="13"/>
  <c r="AI1528" i="13"/>
  <c r="AI934" i="13"/>
  <c r="AI1073" i="13"/>
  <c r="AI1137" i="13"/>
  <c r="AI1201" i="13"/>
  <c r="AI322" i="13"/>
  <c r="AI332" i="13"/>
  <c r="AI17" i="13"/>
  <c r="AI622" i="13"/>
  <c r="AI210" i="13"/>
  <c r="AI473" i="13"/>
  <c r="AI813" i="13"/>
  <c r="AI758" i="13"/>
  <c r="AI691" i="13"/>
  <c r="AI951" i="13"/>
  <c r="AI459" i="13"/>
  <c r="AI592" i="13"/>
  <c r="AI674" i="13"/>
  <c r="AI752" i="13"/>
  <c r="AI824" i="13"/>
  <c r="AI896" i="13"/>
  <c r="AI968" i="13"/>
  <c r="AI1048" i="13"/>
  <c r="AI325" i="13"/>
  <c r="AI448" i="13"/>
  <c r="AI551" i="13"/>
  <c r="AI629" i="13"/>
  <c r="AI703" i="13"/>
  <c r="AI769" i="13"/>
  <c r="AI833" i="13"/>
  <c r="AI897" i="13"/>
  <c r="AI961" i="13"/>
  <c r="AI1025" i="13"/>
  <c r="AI263" i="13"/>
  <c r="AI386" i="13"/>
  <c r="AI488" i="13"/>
  <c r="AI585" i="13"/>
  <c r="AI658" i="13"/>
  <c r="AI730" i="13"/>
  <c r="AI794" i="13"/>
  <c r="AI858" i="13"/>
  <c r="AI189" i="13"/>
  <c r="AI360" i="13"/>
  <c r="AI464" i="13"/>
  <c r="AI567" i="13"/>
  <c r="AI641" i="13"/>
  <c r="AI714" i="13"/>
  <c r="AI779" i="13"/>
  <c r="AI843" i="13"/>
  <c r="AI907" i="13"/>
  <c r="AI971" i="13"/>
  <c r="AI1035" i="13"/>
  <c r="AI283" i="13"/>
  <c r="AI402" i="13"/>
  <c r="AI504" i="13"/>
  <c r="AI596" i="13"/>
  <c r="AI669" i="13"/>
  <c r="AI740" i="13"/>
  <c r="AI804" i="13"/>
  <c r="AI868" i="13"/>
  <c r="AI932" i="13"/>
  <c r="AI996" i="13"/>
  <c r="AI1060" i="13"/>
  <c r="AI1058" i="13"/>
  <c r="AI1127" i="13"/>
  <c r="AI1191" i="13"/>
  <c r="AI1255" i="13"/>
  <c r="AI1319" i="13"/>
  <c r="AI1383" i="13"/>
  <c r="AI1447" i="13"/>
  <c r="AI1511" i="13"/>
  <c r="AI1575" i="13"/>
  <c r="AI1639" i="13"/>
  <c r="AI981" i="13"/>
  <c r="AI1088" i="13"/>
  <c r="AI1152" i="13"/>
  <c r="AI1216" i="13"/>
  <c r="AI1280" i="13"/>
  <c r="AI1344" i="13"/>
  <c r="AI1408" i="13"/>
  <c r="AI1472" i="13"/>
  <c r="AI95" i="13"/>
  <c r="AI396" i="13"/>
  <c r="AI105" i="13"/>
  <c r="AI686" i="13"/>
  <c r="AI57" i="13"/>
  <c r="AI537" i="13"/>
  <c r="AI877" i="13"/>
  <c r="AI822" i="13"/>
  <c r="AI700" i="13"/>
  <c r="AI959" i="13"/>
  <c r="AI498" i="13"/>
  <c r="AI601" i="13"/>
  <c r="AI683" i="13"/>
  <c r="AI760" i="13"/>
  <c r="AI832" i="13"/>
  <c r="AI904" i="13"/>
  <c r="AI984" i="13"/>
  <c r="AI1056" i="13"/>
  <c r="AI341" i="13"/>
  <c r="AI461" i="13"/>
  <c r="AI563" i="13"/>
  <c r="AI639" i="13"/>
  <c r="AI712" i="13"/>
  <c r="AI777" i="13"/>
  <c r="AI841" i="13"/>
  <c r="AI905" i="13"/>
  <c r="AI969" i="13"/>
  <c r="AI1033" i="13"/>
  <c r="AI279" i="13"/>
  <c r="AI399" i="13"/>
  <c r="AI501" i="13"/>
  <c r="AI594" i="13"/>
  <c r="AI667" i="13"/>
  <c r="AI738" i="13"/>
  <c r="AI802" i="13"/>
  <c r="AI866" i="13"/>
  <c r="AI243" i="13"/>
  <c r="AI375" i="13"/>
  <c r="AI477" i="13"/>
  <c r="AI577" i="13"/>
  <c r="AI650" i="13"/>
  <c r="AI723" i="13"/>
  <c r="AI787" i="13"/>
  <c r="AI851" i="13"/>
  <c r="AI915" i="13"/>
  <c r="AI979" i="13"/>
  <c r="AI1043" i="13"/>
  <c r="AI299" i="13"/>
  <c r="AI415" i="13"/>
  <c r="AI517" i="13"/>
  <c r="AI605" i="13"/>
  <c r="AI679" i="13"/>
  <c r="AI748" i="13"/>
  <c r="AI812" i="13"/>
  <c r="AI876" i="13"/>
  <c r="AI940" i="13"/>
  <c r="AI1004" i="13"/>
  <c r="AI926" i="13"/>
  <c r="AI1071" i="13"/>
  <c r="AI1135" i="13"/>
  <c r="AI1199" i="13"/>
  <c r="AI1263" i="13"/>
  <c r="AI1327" i="13"/>
  <c r="AI1391" i="13"/>
  <c r="AI1455" i="13"/>
  <c r="AI1519" i="13"/>
  <c r="AI1583" i="13"/>
  <c r="AI1647" i="13"/>
  <c r="AI997" i="13"/>
  <c r="AI1096" i="13"/>
  <c r="AI1160" i="13"/>
  <c r="AI1224" i="13"/>
  <c r="AI1288" i="13"/>
  <c r="AI1352" i="13"/>
  <c r="AI1416" i="13"/>
  <c r="AI1480" i="13"/>
  <c r="AI1544" i="13"/>
  <c r="AI982" i="13"/>
  <c r="AI198" i="13"/>
  <c r="AI460" i="13"/>
  <c r="AI190" i="13"/>
  <c r="AI199" i="13"/>
  <c r="AI177" i="13"/>
  <c r="AI301" i="13"/>
  <c r="AI941" i="13"/>
  <c r="AI886" i="13"/>
  <c r="AI759" i="13"/>
  <c r="AI291" i="13"/>
  <c r="AI511" i="13"/>
  <c r="AI610" i="13"/>
  <c r="AI692" i="13"/>
  <c r="AI768" i="13"/>
  <c r="AI840" i="13"/>
  <c r="AI920" i="13"/>
  <c r="AI992" i="13"/>
  <c r="AI1064" i="13"/>
  <c r="AI357" i="13"/>
  <c r="AI474" i="13"/>
  <c r="AI575" i="13"/>
  <c r="AI648" i="13"/>
  <c r="AI721" i="13"/>
  <c r="AI785" i="13"/>
  <c r="AI849" i="13"/>
  <c r="AI913" i="13"/>
  <c r="AI977" i="13"/>
  <c r="AI1041" i="13"/>
  <c r="AI295" i="13"/>
  <c r="AI411" i="13"/>
  <c r="AI514" i="13"/>
  <c r="AI603" i="13"/>
  <c r="AI676" i="13"/>
  <c r="AI746" i="13"/>
  <c r="AI810" i="13"/>
  <c r="AI874" i="13"/>
  <c r="AI264" i="13"/>
  <c r="AI387" i="13"/>
  <c r="AI490" i="13"/>
  <c r="AI586" i="13"/>
  <c r="AI659" i="13"/>
  <c r="AI731" i="13"/>
  <c r="AI795" i="13"/>
  <c r="AI859" i="13"/>
  <c r="AI923" i="13"/>
  <c r="AI987" i="13"/>
  <c r="AI1051" i="13"/>
  <c r="AI315" i="13"/>
  <c r="AI427" i="13"/>
  <c r="AI530" i="13"/>
  <c r="AI615" i="13"/>
  <c r="AI688" i="13"/>
  <c r="AI756" i="13"/>
  <c r="AI820" i="13"/>
  <c r="AI884" i="13"/>
  <c r="AI948" i="13"/>
  <c r="AI1012" i="13"/>
  <c r="AI958" i="13"/>
  <c r="AI1079" i="13"/>
  <c r="AI1143" i="13"/>
  <c r="AI1207" i="13"/>
  <c r="AI1271" i="13"/>
  <c r="AI1335" i="13"/>
  <c r="AI1399" i="13"/>
  <c r="AI1463" i="13"/>
  <c r="AI1527" i="13"/>
  <c r="AI1591" i="13"/>
  <c r="AI1655" i="13"/>
  <c r="AI1013" i="13"/>
  <c r="AI1104" i="13"/>
  <c r="AI1168" i="13"/>
  <c r="AI1232" i="13"/>
  <c r="AI1296" i="13"/>
  <c r="AI1360" i="13"/>
  <c r="AI1424" i="13"/>
  <c r="AI1488" i="13"/>
  <c r="AI1552" i="13"/>
  <c r="AI998" i="13"/>
  <c r="AI154" i="13"/>
  <c r="AI767" i="13"/>
  <c r="AI1000" i="13"/>
  <c r="AI857" i="13"/>
  <c r="AI685" i="13"/>
  <c r="AI668" i="13"/>
  <c r="AI440" i="13"/>
  <c r="AI1020" i="13"/>
  <c r="AI1471" i="13"/>
  <c r="AI1304" i="13"/>
  <c r="AI1081" i="13"/>
  <c r="AI1209" i="13"/>
  <c r="AI1289" i="13"/>
  <c r="AI1369" i="13"/>
  <c r="AI1441" i="13"/>
  <c r="AI1513" i="13"/>
  <c r="AI1577" i="13"/>
  <c r="AI1641" i="13"/>
  <c r="AI983" i="13"/>
  <c r="AI1090" i="13"/>
  <c r="AI1154" i="13"/>
  <c r="AI1218" i="13"/>
  <c r="AI1282" i="13"/>
  <c r="AI1346" i="13"/>
  <c r="AI1410" i="13"/>
  <c r="AI1474" i="13"/>
  <c r="AI1538" i="13"/>
  <c r="AI1602" i="13"/>
  <c r="AI1666" i="13"/>
  <c r="AI1034" i="13"/>
  <c r="AI1115" i="13"/>
  <c r="AI1179" i="13"/>
  <c r="AI1243" i="13"/>
  <c r="AI1307" i="13"/>
  <c r="AI1371" i="13"/>
  <c r="AI1435" i="13"/>
  <c r="AI1499" i="13"/>
  <c r="AI1563" i="13"/>
  <c r="AI1627" i="13"/>
  <c r="AI910" i="13"/>
  <c r="AI1068" i="13"/>
  <c r="AI1132" i="13"/>
  <c r="AI1196" i="13"/>
  <c r="AI1260" i="13"/>
  <c r="AI1324" i="13"/>
  <c r="AI1388" i="13"/>
  <c r="AI1452" i="13"/>
  <c r="AI1516" i="13"/>
  <c r="AI1580" i="13"/>
  <c r="AI1644" i="13"/>
  <c r="AI990" i="13"/>
  <c r="AI1093" i="13"/>
  <c r="AI1157" i="13"/>
  <c r="AI1221" i="13"/>
  <c r="AI1285" i="13"/>
  <c r="AI1349" i="13"/>
  <c r="AI1413" i="13"/>
  <c r="AI1477" i="13"/>
  <c r="AI1541" i="13"/>
  <c r="AI1605" i="13"/>
  <c r="AI1669" i="13"/>
  <c r="AI1039" i="13"/>
  <c r="AI1118" i="13"/>
  <c r="AI1182" i="13"/>
  <c r="AI1246" i="13"/>
  <c r="AI1310" i="13"/>
  <c r="AI1374" i="13"/>
  <c r="AI1438" i="13"/>
  <c r="AI1502" i="13"/>
  <c r="AI1566" i="13"/>
  <c r="AI1630" i="13"/>
  <c r="AI1680" i="13"/>
  <c r="AI1747" i="13"/>
  <c r="AI1811" i="13"/>
  <c r="AI1875" i="13"/>
  <c r="AI1939" i="13"/>
  <c r="AI2003" i="13"/>
  <c r="AI2067" i="13"/>
  <c r="AI2131" i="13"/>
  <c r="AI2195" i="13"/>
  <c r="AI1684" i="13"/>
  <c r="AI1748" i="13"/>
  <c r="AI1812" i="13"/>
  <c r="AI1876" i="13"/>
  <c r="AI1940" i="13"/>
  <c r="AI524" i="13"/>
  <c r="AI323" i="13"/>
  <c r="AI94" i="13"/>
  <c r="AI921" i="13"/>
  <c r="AI754" i="13"/>
  <c r="AI739" i="13"/>
  <c r="AI543" i="13"/>
  <c r="AI978" i="13"/>
  <c r="AI1535" i="13"/>
  <c r="AI1368" i="13"/>
  <c r="AI1089" i="13"/>
  <c r="AI1217" i="13"/>
  <c r="AI1297" i="13"/>
  <c r="AI1377" i="13"/>
  <c r="AI1457" i="13"/>
  <c r="AI1521" i="13"/>
  <c r="AI1585" i="13"/>
  <c r="AI1649" i="13"/>
  <c r="AI999" i="13"/>
  <c r="AI1098" i="13"/>
  <c r="AI1162" i="13"/>
  <c r="AI1226" i="13"/>
  <c r="AI1290" i="13"/>
  <c r="AI1354" i="13"/>
  <c r="AI1418" i="13"/>
  <c r="AI1482" i="13"/>
  <c r="AI1546" i="13"/>
  <c r="AI1610" i="13"/>
  <c r="AI1674" i="13"/>
  <c r="AI1050" i="13"/>
  <c r="AI1123" i="13"/>
  <c r="AI1187" i="13"/>
  <c r="AI1251" i="13"/>
  <c r="AI1315" i="13"/>
  <c r="AI1379" i="13"/>
  <c r="AI1443" i="13"/>
  <c r="AI1507" i="13"/>
  <c r="AI1571" i="13"/>
  <c r="AI1635" i="13"/>
  <c r="AI946" i="13"/>
  <c r="AI1076" i="13"/>
  <c r="AI1140" i="13"/>
  <c r="AI1204" i="13"/>
  <c r="AI1268" i="13"/>
  <c r="AI1332" i="13"/>
  <c r="AI1396" i="13"/>
  <c r="AI1460" i="13"/>
  <c r="AI1524" i="13"/>
  <c r="AI1588" i="13"/>
  <c r="AI1652" i="13"/>
  <c r="AI1006" i="13"/>
  <c r="AI1101" i="13"/>
  <c r="AI1165" i="13"/>
  <c r="AI1229" i="13"/>
  <c r="AI1293" i="13"/>
  <c r="AI1357" i="13"/>
  <c r="AI1421" i="13"/>
  <c r="AI1485" i="13"/>
  <c r="AI1549" i="13"/>
  <c r="AI1613" i="13"/>
  <c r="AI1677" i="13"/>
  <c r="AI1055" i="13"/>
  <c r="AI1126" i="13"/>
  <c r="AI1190" i="13"/>
  <c r="AI1254" i="13"/>
  <c r="AI1318" i="13"/>
  <c r="AI1382" i="13"/>
  <c r="AI1446" i="13"/>
  <c r="AI1510" i="13"/>
  <c r="AI1574" i="13"/>
  <c r="AI1638" i="13"/>
  <c r="AI1691" i="13"/>
  <c r="AI1755" i="13"/>
  <c r="AI1819" i="13"/>
  <c r="AI1883" i="13"/>
  <c r="AI1947" i="13"/>
  <c r="AI2011" i="13"/>
  <c r="AI2075" i="13"/>
  <c r="AI2139" i="13"/>
  <c r="AI2203" i="13"/>
  <c r="AI1692" i="13"/>
  <c r="AI1756" i="13"/>
  <c r="AI1820" i="13"/>
  <c r="AI1884" i="13"/>
  <c r="AI1948" i="13"/>
  <c r="AI2012" i="13"/>
  <c r="AI302" i="13"/>
  <c r="AI523" i="13"/>
  <c r="AI371" i="13"/>
  <c r="AI985" i="13"/>
  <c r="AI818" i="13"/>
  <c r="AI803" i="13"/>
  <c r="AI624" i="13"/>
  <c r="AI1087" i="13"/>
  <c r="AI1599" i="13"/>
  <c r="AI1432" i="13"/>
  <c r="AI1097" i="13"/>
  <c r="AI1225" i="13"/>
  <c r="AI1305" i="13"/>
  <c r="AI1393" i="13"/>
  <c r="AI1465" i="13"/>
  <c r="AI1529" i="13"/>
  <c r="AI1593" i="13"/>
  <c r="AI1657" i="13"/>
  <c r="AI1015" i="13"/>
  <c r="AI1106" i="13"/>
  <c r="AI1170" i="13"/>
  <c r="AI1234" i="13"/>
  <c r="AI1298" i="13"/>
  <c r="AI1362" i="13"/>
  <c r="AI1426" i="13"/>
  <c r="AI1490" i="13"/>
  <c r="AI1554" i="13"/>
  <c r="AI1618" i="13"/>
  <c r="AI1682" i="13"/>
  <c r="AI1066" i="13"/>
  <c r="AI1131" i="13"/>
  <c r="AI1195" i="13"/>
  <c r="AI1259" i="13"/>
  <c r="AI1323" i="13"/>
  <c r="AI1387" i="13"/>
  <c r="AI1451" i="13"/>
  <c r="AI1515" i="13"/>
  <c r="AI1579" i="13"/>
  <c r="AI1643" i="13"/>
  <c r="AI973" i="13"/>
  <c r="AI1084" i="13"/>
  <c r="AI1148" i="13"/>
  <c r="AI1212" i="13"/>
  <c r="AI1276" i="13"/>
  <c r="AI1340" i="13"/>
  <c r="AI1404" i="13"/>
  <c r="AI1468" i="13"/>
  <c r="AI1532" i="13"/>
  <c r="AI1596" i="13"/>
  <c r="AI1660" i="13"/>
  <c r="AI1022" i="13"/>
  <c r="AI1109" i="13"/>
  <c r="AI1173" i="13"/>
  <c r="AI1237" i="13"/>
  <c r="AI1301" i="13"/>
  <c r="AI1365" i="13"/>
  <c r="AI1429" i="13"/>
  <c r="AI1493" i="13"/>
  <c r="AI1557" i="13"/>
  <c r="AI1621" i="13"/>
  <c r="AI922" i="13"/>
  <c r="AI1070" i="13"/>
  <c r="AI1134" i="13"/>
  <c r="AI1198" i="13"/>
  <c r="AI1262" i="13"/>
  <c r="AI1326" i="13"/>
  <c r="AI1390" i="13"/>
  <c r="AI1454" i="13"/>
  <c r="AI1518" i="13"/>
  <c r="AI1582" i="13"/>
  <c r="AI1646" i="13"/>
  <c r="AI1699" i="13"/>
  <c r="AI1763" i="13"/>
  <c r="AI1827" i="13"/>
  <c r="AI1891" i="13"/>
  <c r="AI1955" i="13"/>
  <c r="AI2019" i="13"/>
  <c r="AI2083" i="13"/>
  <c r="AI2147" i="13"/>
  <c r="AI2211" i="13"/>
  <c r="AI1700" i="13"/>
  <c r="AI1764" i="13"/>
  <c r="AI1828" i="13"/>
  <c r="AI1892" i="13"/>
  <c r="AI1956" i="13"/>
  <c r="AI133" i="13"/>
  <c r="AI619" i="13"/>
  <c r="AI487" i="13"/>
  <c r="AI1049" i="13"/>
  <c r="AI882" i="13"/>
  <c r="AI867" i="13"/>
  <c r="AI697" i="13"/>
  <c r="AI1151" i="13"/>
  <c r="AI1663" i="13"/>
  <c r="AI1496" i="13"/>
  <c r="AI1105" i="13"/>
  <c r="AI1233" i="13"/>
  <c r="AI1329" i="13"/>
  <c r="AI1401" i="13"/>
  <c r="AI1473" i="13"/>
  <c r="AI1537" i="13"/>
  <c r="AI1601" i="13"/>
  <c r="AI1665" i="13"/>
  <c r="AI1031" i="13"/>
  <c r="AI1114" i="13"/>
  <c r="AI1178" i="13"/>
  <c r="AI1242" i="13"/>
  <c r="AI1306" i="13"/>
  <c r="AI1370" i="13"/>
  <c r="AI1434" i="13"/>
  <c r="AI1498" i="13"/>
  <c r="AI1562" i="13"/>
  <c r="AI1626" i="13"/>
  <c r="AI942" i="13"/>
  <c r="AI1075" i="13"/>
  <c r="AI1139" i="13"/>
  <c r="AI1203" i="13"/>
  <c r="AI1267" i="13"/>
  <c r="AI1331" i="13"/>
  <c r="AI1395" i="13"/>
  <c r="AI1459" i="13"/>
  <c r="AI1523" i="13"/>
  <c r="AI1587" i="13"/>
  <c r="AI1651" i="13"/>
  <c r="AI989" i="13"/>
  <c r="AI1092" i="13"/>
  <c r="AI1156" i="13"/>
  <c r="AI1220" i="13"/>
  <c r="AI1284" i="13"/>
  <c r="AI1348" i="13"/>
  <c r="AI1412" i="13"/>
  <c r="AI1476" i="13"/>
  <c r="AI1540" i="13"/>
  <c r="AI1604" i="13"/>
  <c r="AI1668" i="13"/>
  <c r="AI1038" i="13"/>
  <c r="AI1117" i="13"/>
  <c r="AI1181" i="13"/>
  <c r="AI1245" i="13"/>
  <c r="AI1309" i="13"/>
  <c r="AI1373" i="13"/>
  <c r="AI1437" i="13"/>
  <c r="AI1501" i="13"/>
  <c r="AI1565" i="13"/>
  <c r="AI1629" i="13"/>
  <c r="AI954" i="13"/>
  <c r="AI1078" i="13"/>
  <c r="AI1142" i="13"/>
  <c r="AI1206" i="13"/>
  <c r="AI1270" i="13"/>
  <c r="AI1334" i="13"/>
  <c r="AI1398" i="13"/>
  <c r="AI1462" i="13"/>
  <c r="AI1526" i="13"/>
  <c r="AI1590" i="13"/>
  <c r="AI1654" i="13"/>
  <c r="AI1707" i="13"/>
  <c r="AI1771" i="13"/>
  <c r="AI1835" i="13"/>
  <c r="AI1899" i="13"/>
  <c r="AI1963" i="13"/>
  <c r="AI2027" i="13"/>
  <c r="AI2091" i="13"/>
  <c r="AI2155" i="13"/>
  <c r="AI2219" i="13"/>
  <c r="AI1708" i="13"/>
  <c r="AI1772" i="13"/>
  <c r="AI1836" i="13"/>
  <c r="AI235" i="13"/>
  <c r="AI701" i="13"/>
  <c r="AI584" i="13"/>
  <c r="AI311" i="13"/>
  <c r="AI280" i="13"/>
  <c r="AI931" i="13"/>
  <c r="AI764" i="13"/>
  <c r="AI1215" i="13"/>
  <c r="AI1029" i="13"/>
  <c r="AI1536" i="13"/>
  <c r="AI1145" i="13"/>
  <c r="AI1241" i="13"/>
  <c r="AI1337" i="13"/>
  <c r="AI1409" i="13"/>
  <c r="AI1481" i="13"/>
  <c r="AI1545" i="13"/>
  <c r="AI1609" i="13"/>
  <c r="AI1673" i="13"/>
  <c r="AI1047" i="13"/>
  <c r="AI1122" i="13"/>
  <c r="AI1186" i="13"/>
  <c r="AI1250" i="13"/>
  <c r="AI1314" i="13"/>
  <c r="AI1378" i="13"/>
  <c r="AI1442" i="13"/>
  <c r="AI1506" i="13"/>
  <c r="AI1570" i="13"/>
  <c r="AI1634" i="13"/>
  <c r="AI970" i="13"/>
  <c r="AI1083" i="13"/>
  <c r="AI1147" i="13"/>
  <c r="AI1211" i="13"/>
  <c r="AI1275" i="13"/>
  <c r="AI1339" i="13"/>
  <c r="AI1403" i="13"/>
  <c r="AI1467" i="13"/>
  <c r="AI1531" i="13"/>
  <c r="AI1595" i="13"/>
  <c r="AI1659" i="13"/>
  <c r="AI1005" i="13"/>
  <c r="AI1100" i="13"/>
  <c r="AI1164" i="13"/>
  <c r="AI1228" i="13"/>
  <c r="AI1292" i="13"/>
  <c r="AI1356" i="13"/>
  <c r="AI1420" i="13"/>
  <c r="AI1484" i="13"/>
  <c r="AI1548" i="13"/>
  <c r="AI1612" i="13"/>
  <c r="AI1676" i="13"/>
  <c r="AI1054" i="13"/>
  <c r="AI1125" i="13"/>
  <c r="AI1189" i="13"/>
  <c r="AI1253" i="13"/>
  <c r="AI1317" i="13"/>
  <c r="AI1381" i="13"/>
  <c r="AI1445" i="13"/>
  <c r="AI1509" i="13"/>
  <c r="AI1573" i="13"/>
  <c r="AI1637" i="13"/>
  <c r="AI975" i="13"/>
  <c r="AI1086" i="13"/>
  <c r="AI1150" i="13"/>
  <c r="AI1214" i="13"/>
  <c r="AI1278" i="13"/>
  <c r="AI1342" i="13"/>
  <c r="AI1406" i="13"/>
  <c r="AI1470" i="13"/>
  <c r="AI1534" i="13"/>
  <c r="AI1598" i="13"/>
  <c r="AI1662" i="13"/>
  <c r="AI1715" i="13"/>
  <c r="AI1779" i="13"/>
  <c r="AI1843" i="13"/>
  <c r="AI1907" i="13"/>
  <c r="AI1971" i="13"/>
  <c r="AI2035" i="13"/>
  <c r="AI2099" i="13"/>
  <c r="AI2163" i="13"/>
  <c r="AI2227" i="13"/>
  <c r="AI1716" i="13"/>
  <c r="AI1780" i="13"/>
  <c r="AI1844" i="13"/>
  <c r="AI1908" i="13"/>
  <c r="AI1972" i="13"/>
  <c r="AI2036" i="13"/>
  <c r="AI416" i="13"/>
  <c r="AI776" i="13"/>
  <c r="AI657" i="13"/>
  <c r="AI424" i="13"/>
  <c r="AI400" i="13"/>
  <c r="AI995" i="13"/>
  <c r="AI828" i="13"/>
  <c r="AI1279" i="13"/>
  <c r="AI1112" i="13"/>
  <c r="AI1560" i="13"/>
  <c r="AI1153" i="13"/>
  <c r="AI1265" i="13"/>
  <c r="AI1345" i="13"/>
  <c r="AI1417" i="13"/>
  <c r="AI1489" i="13"/>
  <c r="AI1553" i="13"/>
  <c r="AI1617" i="13"/>
  <c r="AI1681" i="13"/>
  <c r="AI1063" i="13"/>
  <c r="AI1130" i="13"/>
  <c r="AI1194" i="13"/>
  <c r="AI1258" i="13"/>
  <c r="AI1322" i="13"/>
  <c r="AI1386" i="13"/>
  <c r="AI1450" i="13"/>
  <c r="AI1514" i="13"/>
  <c r="AI1578" i="13"/>
  <c r="AI1642" i="13"/>
  <c r="AI986" i="13"/>
  <c r="AI1091" i="13"/>
  <c r="AI1155" i="13"/>
  <c r="AI1219" i="13"/>
  <c r="AI1283" i="13"/>
  <c r="AI1347" i="13"/>
  <c r="AI1411" i="13"/>
  <c r="AI1475" i="13"/>
  <c r="AI1539" i="13"/>
  <c r="AI1603" i="13"/>
  <c r="AI1667" i="13"/>
  <c r="AI1021" i="13"/>
  <c r="AI1108" i="13"/>
  <c r="AI1172" i="13"/>
  <c r="AI1236" i="13"/>
  <c r="AI1300" i="13"/>
  <c r="AI1364" i="13"/>
  <c r="AI1428" i="13"/>
  <c r="AI1492" i="13"/>
  <c r="AI1556" i="13"/>
  <c r="AI1620" i="13"/>
  <c r="AI918" i="13"/>
  <c r="AI1069" i="13"/>
  <c r="AI1133" i="13"/>
  <c r="AI1197" i="13"/>
  <c r="AI1261" i="13"/>
  <c r="AI1325" i="13"/>
  <c r="AI1389" i="13"/>
  <c r="AI1453" i="13"/>
  <c r="AI1517" i="13"/>
  <c r="AI1581" i="13"/>
  <c r="AI1645" i="13"/>
  <c r="AI991" i="13"/>
  <c r="AI1094" i="13"/>
  <c r="AI1158" i="13"/>
  <c r="AI1222" i="13"/>
  <c r="AI1286" i="13"/>
  <c r="AI1350" i="13"/>
  <c r="AI1414" i="13"/>
  <c r="AI1478" i="13"/>
  <c r="AI1542" i="13"/>
  <c r="AI1606" i="13"/>
  <c r="AI1670" i="13"/>
  <c r="AI1723" i="13"/>
  <c r="AI1787" i="13"/>
  <c r="AI1851" i="13"/>
  <c r="AI1915" i="13"/>
  <c r="AI1979" i="13"/>
  <c r="AI2043" i="13"/>
  <c r="AI2107" i="13"/>
  <c r="AI2171" i="13"/>
  <c r="AI2235" i="13"/>
  <c r="AI1724" i="13"/>
  <c r="AI1788" i="13"/>
  <c r="AI1852" i="13"/>
  <c r="AI1916" i="13"/>
  <c r="AI1980" i="13"/>
  <c r="AI2044" i="13"/>
  <c r="AI319" i="13"/>
  <c r="AI856" i="13"/>
  <c r="AI729" i="13"/>
  <c r="AI527" i="13"/>
  <c r="AI503" i="13"/>
  <c r="AI1059" i="13"/>
  <c r="AI892" i="13"/>
  <c r="AI1343" i="13"/>
  <c r="AI1176" i="13"/>
  <c r="AI965" i="13"/>
  <c r="AI1161" i="13"/>
  <c r="AI1273" i="13"/>
  <c r="AI320" i="13"/>
  <c r="AI928" i="13"/>
  <c r="AI793" i="13"/>
  <c r="AI612" i="13"/>
  <c r="AI595" i="13"/>
  <c r="AI331" i="13"/>
  <c r="AI956" i="13"/>
  <c r="AI1407" i="13"/>
  <c r="AI1240" i="13"/>
  <c r="AI1014" i="13"/>
  <c r="AI1169" i="13"/>
  <c r="AI1281" i="13"/>
  <c r="AI1361" i="13"/>
  <c r="AI1433" i="13"/>
  <c r="AI1505" i="13"/>
  <c r="AI1569" i="13"/>
  <c r="AI1633" i="13"/>
  <c r="AI966" i="13"/>
  <c r="AI1082" i="13"/>
  <c r="AI1146" i="13"/>
  <c r="AI1210" i="13"/>
  <c r="AI1274" i="13"/>
  <c r="AI1338" i="13"/>
  <c r="AI1402" i="13"/>
  <c r="AI1466" i="13"/>
  <c r="AI1530" i="13"/>
  <c r="AI1594" i="13"/>
  <c r="AI1658" i="13"/>
  <c r="AI1018" i="13"/>
  <c r="AI1107" i="13"/>
  <c r="AI1171" i="13"/>
  <c r="AI1235" i="13"/>
  <c r="AI1299" i="13"/>
  <c r="AI1363" i="13"/>
  <c r="AI1427" i="13"/>
  <c r="AI1491" i="13"/>
  <c r="AI1555" i="13"/>
  <c r="AI1619" i="13"/>
  <c r="AI1683" i="13"/>
  <c r="AI1053" i="13"/>
  <c r="AI1124" i="13"/>
  <c r="AI1188" i="13"/>
  <c r="AI1252" i="13"/>
  <c r="AI1316" i="13"/>
  <c r="AI1380" i="13"/>
  <c r="AI1444" i="13"/>
  <c r="AI1508" i="13"/>
  <c r="AI1572" i="13"/>
  <c r="AI1636" i="13"/>
  <c r="AI974" i="13"/>
  <c r="AI1085" i="13"/>
  <c r="AI1149" i="13"/>
  <c r="AI1213" i="13"/>
  <c r="AI1277" i="13"/>
  <c r="AI1341" i="13"/>
  <c r="AI1405" i="13"/>
  <c r="AI1469" i="13"/>
  <c r="AI1533" i="13"/>
  <c r="AI1597" i="13"/>
  <c r="AI1661" i="13"/>
  <c r="AI1023" i="13"/>
  <c r="AI1110" i="13"/>
  <c r="AI1174" i="13"/>
  <c r="AI1238" i="13"/>
  <c r="AI1302" i="13"/>
  <c r="AI1366" i="13"/>
  <c r="AI1430" i="13"/>
  <c r="AI1494" i="13"/>
  <c r="AI1558" i="13"/>
  <c r="AI1622" i="13"/>
  <c r="AI1616" i="13"/>
  <c r="AI1739" i="13"/>
  <c r="AI1803" i="13"/>
  <c r="AI1867" i="13"/>
  <c r="AI1931" i="13"/>
  <c r="AI1995" i="13"/>
  <c r="AI2059" i="13"/>
  <c r="AI2123" i="13"/>
  <c r="AI2187" i="13"/>
  <c r="AI1624" i="13"/>
  <c r="AI1740" i="13"/>
  <c r="AI1804" i="13"/>
  <c r="AI1868" i="13"/>
  <c r="AI1932" i="13"/>
  <c r="AI1996" i="13"/>
  <c r="AI2060" i="13"/>
  <c r="AI2124" i="13"/>
  <c r="AI1353" i="13"/>
  <c r="AI1202" i="13"/>
  <c r="AI1002" i="13"/>
  <c r="AI1547" i="13"/>
  <c r="AI1372" i="13"/>
  <c r="AI1205" i="13"/>
  <c r="AI1007" i="13"/>
  <c r="AI1550" i="13"/>
  <c r="AI2051" i="13"/>
  <c r="AI1924" i="13"/>
  <c r="AI2076" i="13"/>
  <c r="AI2148" i="13"/>
  <c r="AI2212" i="13"/>
  <c r="AI2276" i="13"/>
  <c r="AI2340" i="13"/>
  <c r="AI1725" i="13"/>
  <c r="AI1789" i="13"/>
  <c r="AI1853" i="13"/>
  <c r="AI1917" i="13"/>
  <c r="AI1981" i="13"/>
  <c r="AI2045" i="13"/>
  <c r="AI2109" i="13"/>
  <c r="AI2173" i="13"/>
  <c r="AI2237" i="13"/>
  <c r="AI2301" i="13"/>
  <c r="AI1694" i="13"/>
  <c r="AI1758" i="13"/>
  <c r="AI1822" i="13"/>
  <c r="AI1886" i="13"/>
  <c r="AI1950" i="13"/>
  <c r="AI2014" i="13"/>
  <c r="AI2078" i="13"/>
  <c r="AI2142" i="13"/>
  <c r="AI2206" i="13"/>
  <c r="AI1711" i="13"/>
  <c r="AI1775" i="13"/>
  <c r="AI1839" i="13"/>
  <c r="AI1903" i="13"/>
  <c r="AI1967" i="13"/>
  <c r="AI2031" i="13"/>
  <c r="AI2095" i="13"/>
  <c r="AI2159" i="13"/>
  <c r="AI2223" i="13"/>
  <c r="AI2287" i="13"/>
  <c r="AI2351" i="13"/>
  <c r="AI1728" i="13"/>
  <c r="AI1792" i="13"/>
  <c r="AI1856" i="13"/>
  <c r="AI1920" i="13"/>
  <c r="AI1984" i="13"/>
  <c r="AI2048" i="13"/>
  <c r="AI2112" i="13"/>
  <c r="AI2176" i="13"/>
  <c r="AI2240" i="13"/>
  <c r="AI2304" i="13"/>
  <c r="AI1664" i="13"/>
  <c r="AI1745" i="13"/>
  <c r="AI1809" i="13"/>
  <c r="AI1873" i="13"/>
  <c r="AI1937" i="13"/>
  <c r="AI2001" i="13"/>
  <c r="AI2065" i="13"/>
  <c r="AI2129" i="13"/>
  <c r="AI2193" i="13"/>
  <c r="AI2257" i="13"/>
  <c r="AI2321" i="13"/>
  <c r="AI1706" i="13"/>
  <c r="AI1770" i="13"/>
  <c r="AI1834" i="13"/>
  <c r="AI1898" i="13"/>
  <c r="AI1962" i="13"/>
  <c r="AI2026" i="13"/>
  <c r="AI1425" i="13"/>
  <c r="AI1266" i="13"/>
  <c r="AI1099" i="13"/>
  <c r="AI1611" i="13"/>
  <c r="AI1436" i="13"/>
  <c r="AI1269" i="13"/>
  <c r="AI1102" i="13"/>
  <c r="AI1614" i="13"/>
  <c r="AI2115" i="13"/>
  <c r="AI1964" i="13"/>
  <c r="AI2084" i="13"/>
  <c r="AI2156" i="13"/>
  <c r="AI2220" i="13"/>
  <c r="AI2284" i="13"/>
  <c r="AI2348" i="13"/>
  <c r="AI1733" i="13"/>
  <c r="AI1797" i="13"/>
  <c r="AI1861" i="13"/>
  <c r="AI1925" i="13"/>
  <c r="AI1989" i="13"/>
  <c r="AI2053" i="13"/>
  <c r="AI2117" i="13"/>
  <c r="AI2181" i="13"/>
  <c r="AI2245" i="13"/>
  <c r="AI2309" i="13"/>
  <c r="AI1702" i="13"/>
  <c r="AI1766" i="13"/>
  <c r="AI1830" i="13"/>
  <c r="AI1894" i="13"/>
  <c r="AI1958" i="13"/>
  <c r="AI2022" i="13"/>
  <c r="AI2086" i="13"/>
  <c r="AI2150" i="13"/>
  <c r="AI2214" i="13"/>
  <c r="AI1719" i="13"/>
  <c r="AI1783" i="13"/>
  <c r="AI1847" i="13"/>
  <c r="AI1911" i="13"/>
  <c r="AI1975" i="13"/>
  <c r="AI2039" i="13"/>
  <c r="AI2103" i="13"/>
  <c r="AI2167" i="13"/>
  <c r="AI2231" i="13"/>
  <c r="AI2295" i="13"/>
  <c r="AI1592" i="13"/>
  <c r="AI1736" i="13"/>
  <c r="AI1800" i="13"/>
  <c r="AI1864" i="13"/>
  <c r="AI1928" i="13"/>
  <c r="AI1992" i="13"/>
  <c r="AI2056" i="13"/>
  <c r="AI2120" i="13"/>
  <c r="AI2184" i="13"/>
  <c r="AI2248" i="13"/>
  <c r="AI2312" i="13"/>
  <c r="AI1689" i="13"/>
  <c r="AI1753" i="13"/>
  <c r="AI1817" i="13"/>
  <c r="AI1881" i="13"/>
  <c r="AI1945" i="13"/>
  <c r="AI2009" i="13"/>
  <c r="AI2073" i="13"/>
  <c r="AI2137" i="13"/>
  <c r="AI2201" i="13"/>
  <c r="AI2265" i="13"/>
  <c r="AI1497" i="13"/>
  <c r="AI1330" i="13"/>
  <c r="AI1163" i="13"/>
  <c r="AI1675" i="13"/>
  <c r="AI1500" i="13"/>
  <c r="AI1333" i="13"/>
  <c r="AI1166" i="13"/>
  <c r="AI1678" i="13"/>
  <c r="AI2179" i="13"/>
  <c r="AI1988" i="13"/>
  <c r="AI2092" i="13"/>
  <c r="AI2164" i="13"/>
  <c r="AI2228" i="13"/>
  <c r="AI2292" i="13"/>
  <c r="AI1632" i="13"/>
  <c r="AI1741" i="13"/>
  <c r="AI1805" i="13"/>
  <c r="AI1869" i="13"/>
  <c r="AI1933" i="13"/>
  <c r="AI1997" i="13"/>
  <c r="AI2061" i="13"/>
  <c r="AI2125" i="13"/>
  <c r="AI2189" i="13"/>
  <c r="AI2253" i="13"/>
  <c r="AI2317" i="13"/>
  <c r="AI1710" i="13"/>
  <c r="AI1774" i="13"/>
  <c r="AI1838" i="13"/>
  <c r="AI1902" i="13"/>
  <c r="AI1966" i="13"/>
  <c r="AI2030" i="13"/>
  <c r="AI2094" i="13"/>
  <c r="AI2158" i="13"/>
  <c r="AI2222" i="13"/>
  <c r="AI1727" i="13"/>
  <c r="AI1791" i="13"/>
  <c r="AI1855" i="13"/>
  <c r="AI1919" i="13"/>
  <c r="AI1983" i="13"/>
  <c r="AI2047" i="13"/>
  <c r="AI2111" i="13"/>
  <c r="AI2175" i="13"/>
  <c r="AI2239" i="13"/>
  <c r="AI2303" i="13"/>
  <c r="AI1656" i="13"/>
  <c r="AI1744" i="13"/>
  <c r="AI1808" i="13"/>
  <c r="AI1872" i="13"/>
  <c r="AI1936" i="13"/>
  <c r="AI2000" i="13"/>
  <c r="AI2064" i="13"/>
  <c r="AI2128" i="13"/>
  <c r="AI2192" i="13"/>
  <c r="AI2256" i="13"/>
  <c r="AI2320" i="13"/>
  <c r="AI1697" i="13"/>
  <c r="AI1761" i="13"/>
  <c r="AI1825" i="13"/>
  <c r="AI1889" i="13"/>
  <c r="AI1953" i="13"/>
  <c r="AI2017" i="13"/>
  <c r="AI2081" i="13"/>
  <c r="AI2145" i="13"/>
  <c r="AI2209" i="13"/>
  <c r="AI2273" i="13"/>
  <c r="AI2337" i="13"/>
  <c r="AI1722" i="13"/>
  <c r="AI1786" i="13"/>
  <c r="AI1850" i="13"/>
  <c r="AI1914" i="13"/>
  <c r="AI1978" i="13"/>
  <c r="AI2042" i="13"/>
  <c r="AI1561" i="13"/>
  <c r="AI1394" i="13"/>
  <c r="AI1227" i="13"/>
  <c r="AI1037" i="13"/>
  <c r="AI1564" i="13"/>
  <c r="AI1397" i="13"/>
  <c r="AI1230" i="13"/>
  <c r="AI1731" i="13"/>
  <c r="AI2243" i="13"/>
  <c r="AI2004" i="13"/>
  <c r="AI2100" i="13"/>
  <c r="AI2172" i="13"/>
  <c r="AI2236" i="13"/>
  <c r="AI2300" i="13"/>
  <c r="AI1685" i="13"/>
  <c r="AI1749" i="13"/>
  <c r="AI1813" i="13"/>
  <c r="AI1877" i="13"/>
  <c r="AI1941" i="13"/>
  <c r="AI2005" i="13"/>
  <c r="AI2069" i="13"/>
  <c r="AI2133" i="13"/>
  <c r="AI2197" i="13"/>
  <c r="AI2261" i="13"/>
  <c r="AI2325" i="13"/>
  <c r="AI1718" i="13"/>
  <c r="AI1782" i="13"/>
  <c r="AI1846" i="13"/>
  <c r="AI1910" i="13"/>
  <c r="AI1974" i="13"/>
  <c r="AI2038" i="13"/>
  <c r="AI2102" i="13"/>
  <c r="AI2166" i="13"/>
  <c r="AI2230" i="13"/>
  <c r="AI1735" i="13"/>
  <c r="AI1799" i="13"/>
  <c r="AI1863" i="13"/>
  <c r="AI1927" i="13"/>
  <c r="AI1991" i="13"/>
  <c r="AI2055" i="13"/>
  <c r="AI2119" i="13"/>
  <c r="AI2183" i="13"/>
  <c r="AI2247" i="13"/>
  <c r="AI2311" i="13"/>
  <c r="AI1688" i="13"/>
  <c r="AI1752" i="13"/>
  <c r="AI1816" i="13"/>
  <c r="AI1880" i="13"/>
  <c r="AI1944" i="13"/>
  <c r="AI2008" i="13"/>
  <c r="AI2072" i="13"/>
  <c r="AI2136" i="13"/>
  <c r="AI2200" i="13"/>
  <c r="AI2264" i="13"/>
  <c r="AI2328" i="13"/>
  <c r="AI1705" i="13"/>
  <c r="AI1769" i="13"/>
  <c r="AI1833" i="13"/>
  <c r="AI1897" i="13"/>
  <c r="AI1961" i="13"/>
  <c r="AI2025" i="13"/>
  <c r="AI2089" i="13"/>
  <c r="AI2153" i="13"/>
  <c r="AI2217" i="13"/>
  <c r="AI2281" i="13"/>
  <c r="AI2345" i="13"/>
  <c r="AI1730" i="13"/>
  <c r="AI1794" i="13"/>
  <c r="AI1858" i="13"/>
  <c r="AI1922" i="13"/>
  <c r="AI1986" i="13"/>
  <c r="AI2050" i="13"/>
  <c r="AI2114" i="13"/>
  <c r="AI2178" i="13"/>
  <c r="AI2242" i="13"/>
  <c r="AI2306" i="13"/>
  <c r="AI2318" i="13"/>
  <c r="AI2407" i="13"/>
  <c r="AI2471" i="13"/>
  <c r="AI2535" i="13"/>
  <c r="AI2599" i="13"/>
  <c r="AI2663" i="13"/>
  <c r="AI2727" i="13"/>
  <c r="AI2791" i="13"/>
  <c r="AI2855" i="13"/>
  <c r="AI1625" i="13"/>
  <c r="AI1458" i="13"/>
  <c r="AI1291" i="13"/>
  <c r="AI1116" i="13"/>
  <c r="AI1628" i="13"/>
  <c r="AI1461" i="13"/>
  <c r="AI1294" i="13"/>
  <c r="AI1795" i="13"/>
  <c r="AI1732" i="13"/>
  <c r="AI2020" i="13"/>
  <c r="AI2108" i="13"/>
  <c r="AI2180" i="13"/>
  <c r="AI2244" i="13"/>
  <c r="AI2308" i="13"/>
  <c r="AI1693" i="13"/>
  <c r="AI1757" i="13"/>
  <c r="AI1821" i="13"/>
  <c r="AI1885" i="13"/>
  <c r="AI1949" i="13"/>
  <c r="AI2013" i="13"/>
  <c r="AI2077" i="13"/>
  <c r="AI2141" i="13"/>
  <c r="AI2205" i="13"/>
  <c r="AI2269" i="13"/>
  <c r="AI2333" i="13"/>
  <c r="AI1726" i="13"/>
  <c r="AI1790" i="13"/>
  <c r="AI1854" i="13"/>
  <c r="AI1918" i="13"/>
  <c r="AI1982" i="13"/>
  <c r="AI2046" i="13"/>
  <c r="AI2110" i="13"/>
  <c r="AI2174" i="13"/>
  <c r="AI1648" i="13"/>
  <c r="AI1743" i="13"/>
  <c r="AI1807" i="13"/>
  <c r="AI1871" i="13"/>
  <c r="AI1935" i="13"/>
  <c r="AI1999" i="13"/>
  <c r="AI2063" i="13"/>
  <c r="AI2127" i="13"/>
  <c r="AI2191" i="13"/>
  <c r="AI2255" i="13"/>
  <c r="AI2319" i="13"/>
  <c r="AI1696" i="13"/>
  <c r="AI1760" i="13"/>
  <c r="AI1824" i="13"/>
  <c r="AI1888" i="13"/>
  <c r="AI1952" i="13"/>
  <c r="AI2016" i="13"/>
  <c r="AI2080" i="13"/>
  <c r="AI2144" i="13"/>
  <c r="AI2208" i="13"/>
  <c r="AI2272" i="13"/>
  <c r="AI2336" i="13"/>
  <c r="AI1713" i="13"/>
  <c r="AI1777" i="13"/>
  <c r="AI1841" i="13"/>
  <c r="AI1905" i="13"/>
  <c r="AI1969" i="13"/>
  <c r="AI2033" i="13"/>
  <c r="AI2097" i="13"/>
  <c r="AI2161" i="13"/>
  <c r="AI2225" i="13"/>
  <c r="AI2289" i="13"/>
  <c r="AI1608" i="13"/>
  <c r="AI1738" i="13"/>
  <c r="AI1802" i="13"/>
  <c r="AI1866" i="13"/>
  <c r="AI1930" i="13"/>
  <c r="AI1994" i="13"/>
  <c r="AI2058" i="13"/>
  <c r="AI2122" i="13"/>
  <c r="AI2186" i="13"/>
  <c r="AI2250" i="13"/>
  <c r="AI2314" i="13"/>
  <c r="AI2349" i="13"/>
  <c r="AI2415" i="13"/>
  <c r="AI2479" i="13"/>
  <c r="AI2543" i="13"/>
  <c r="AI2607" i="13"/>
  <c r="AI2671" i="13"/>
  <c r="AI2735" i="13"/>
  <c r="AI2799" i="13"/>
  <c r="AI2863" i="13"/>
  <c r="AI938" i="13"/>
  <c r="AI1522" i="13"/>
  <c r="AI1355" i="13"/>
  <c r="AI1180" i="13"/>
  <c r="AI950" i="13"/>
  <c r="AI1525" i="13"/>
  <c r="AI1358" i="13"/>
  <c r="AI1859" i="13"/>
  <c r="AI1796" i="13"/>
  <c r="AI2028" i="13"/>
  <c r="AI2116" i="13"/>
  <c r="AI2188" i="13"/>
  <c r="AI2252" i="13"/>
  <c r="AI2316" i="13"/>
  <c r="AI1701" i="13"/>
  <c r="AI1765" i="13"/>
  <c r="AI1829" i="13"/>
  <c r="AI1893" i="13"/>
  <c r="AI1957" i="13"/>
  <c r="AI2021" i="13"/>
  <c r="AI2085" i="13"/>
  <c r="AI2149" i="13"/>
  <c r="AI2213" i="13"/>
  <c r="AI2277" i="13"/>
  <c r="AI2341" i="13"/>
  <c r="AI1734" i="13"/>
  <c r="AI1798" i="13"/>
  <c r="AI1862" i="13"/>
  <c r="AI1926" i="13"/>
  <c r="AI1990" i="13"/>
  <c r="AI2054" i="13"/>
  <c r="AI2118" i="13"/>
  <c r="AI2182" i="13"/>
  <c r="AI1687" i="13"/>
  <c r="AI1751" i="13"/>
  <c r="AI1815" i="13"/>
  <c r="AI1879" i="13"/>
  <c r="AI1943" i="13"/>
  <c r="AI2007" i="13"/>
  <c r="AI2071" i="13"/>
  <c r="AI2135" i="13"/>
  <c r="AI2199" i="13"/>
  <c r="AI2263" i="13"/>
  <c r="AI2327" i="13"/>
  <c r="AI1704" i="13"/>
  <c r="AI1768" i="13"/>
  <c r="AI1832" i="13"/>
  <c r="AI1896" i="13"/>
  <c r="AI1960" i="13"/>
  <c r="AI2024" i="13"/>
  <c r="AI2088" i="13"/>
  <c r="AI2152" i="13"/>
  <c r="AI2216" i="13"/>
  <c r="AI2280" i="13"/>
  <c r="AI2344" i="13"/>
  <c r="AI1721" i="13"/>
  <c r="AI1785" i="13"/>
  <c r="AI1849" i="13"/>
  <c r="AI1913" i="13"/>
  <c r="AI1977" i="13"/>
  <c r="AI2041" i="13"/>
  <c r="AI2105" i="13"/>
  <c r="AI2169" i="13"/>
  <c r="AI2233" i="13"/>
  <c r="AI2297" i="13"/>
  <c r="AI1138" i="13"/>
  <c r="AI1650" i="13"/>
  <c r="AI1483" i="13"/>
  <c r="AI1308" i="13"/>
  <c r="AI1141" i="13"/>
  <c r="AI1653" i="13"/>
  <c r="AI1486" i="13"/>
  <c r="AI1987" i="13"/>
  <c r="AI1900" i="13"/>
  <c r="AI2068" i="13"/>
  <c r="AI2140" i="13"/>
  <c r="AI2204" i="13"/>
  <c r="AI2268" i="13"/>
  <c r="AI2332" i="13"/>
  <c r="AI1717" i="13"/>
  <c r="AI1781" i="13"/>
  <c r="AI1845" i="13"/>
  <c r="AI1909" i="13"/>
  <c r="AI1973" i="13"/>
  <c r="AI2037" i="13"/>
  <c r="AI2101" i="13"/>
  <c r="AI2165" i="13"/>
  <c r="AI2229" i="13"/>
  <c r="AI2293" i="13"/>
  <c r="AI1686" i="13"/>
  <c r="AI1750" i="13"/>
  <c r="AI1814" i="13"/>
  <c r="AI1878" i="13"/>
  <c r="AI1942" i="13"/>
  <c r="AI2006" i="13"/>
  <c r="AI2070" i="13"/>
  <c r="AI2134" i="13"/>
  <c r="AI2198" i="13"/>
  <c r="AI1703" i="13"/>
  <c r="AI1767" i="13"/>
  <c r="AI1831" i="13"/>
  <c r="AI1895" i="13"/>
  <c r="AI1959" i="13"/>
  <c r="AI2023" i="13"/>
  <c r="AI2087" i="13"/>
  <c r="AI2151" i="13"/>
  <c r="AI2215" i="13"/>
  <c r="AI2279" i="13"/>
  <c r="AI2343" i="13"/>
  <c r="AI1720" i="13"/>
  <c r="AI1784" i="13"/>
  <c r="AI1848" i="13"/>
  <c r="AI1912" i="13"/>
  <c r="AI1976" i="13"/>
  <c r="AI2040" i="13"/>
  <c r="AI2104" i="13"/>
  <c r="AI2168" i="13"/>
  <c r="AI2232" i="13"/>
  <c r="AI2296" i="13"/>
  <c r="AI1600" i="13"/>
  <c r="AI1737" i="13"/>
  <c r="AI1801" i="13"/>
  <c r="AI1865" i="13"/>
  <c r="AI1929" i="13"/>
  <c r="AI1993" i="13"/>
  <c r="AI2057" i="13"/>
  <c r="AI2121" i="13"/>
  <c r="AI2185" i="13"/>
  <c r="AI2249" i="13"/>
  <c r="AI2313" i="13"/>
  <c r="AI1698" i="13"/>
  <c r="AI1762" i="13"/>
  <c r="AI1826" i="13"/>
  <c r="AI1890" i="13"/>
  <c r="AI1954" i="13"/>
  <c r="AI2018" i="13"/>
  <c r="AI2082" i="13"/>
  <c r="AI2146" i="13"/>
  <c r="AI2210" i="13"/>
  <c r="AI2274" i="13"/>
  <c r="AI2338" i="13"/>
  <c r="AI2375" i="13"/>
  <c r="AI2439" i="13"/>
  <c r="AI2503" i="13"/>
  <c r="AI2567" i="13"/>
  <c r="AI2631" i="13"/>
  <c r="AI1074" i="13"/>
  <c r="AI1860" i="13"/>
  <c r="AI1837" i="13"/>
  <c r="AI1640" i="13"/>
  <c r="AI2190" i="13"/>
  <c r="AI2143" i="13"/>
  <c r="AI1968" i="13"/>
  <c r="AI1793" i="13"/>
  <c r="AI2305" i="13"/>
  <c r="AI1810" i="13"/>
  <c r="AI1970" i="13"/>
  <c r="AI2106" i="13"/>
  <c r="AI2218" i="13"/>
  <c r="AI2322" i="13"/>
  <c r="AI2391" i="13"/>
  <c r="AI2495" i="13"/>
  <c r="AI2591" i="13"/>
  <c r="AI2695" i="13"/>
  <c r="AI2775" i="13"/>
  <c r="AI2871" i="13"/>
  <c r="AI2384" i="13"/>
  <c r="AI2448" i="13"/>
  <c r="AI2512" i="13"/>
  <c r="AI2576" i="13"/>
  <c r="AI2640" i="13"/>
  <c r="AI2704" i="13"/>
  <c r="AI2768" i="13"/>
  <c r="AI2832" i="13"/>
  <c r="AI2326" i="13"/>
  <c r="AI2409" i="13"/>
  <c r="AI2473" i="13"/>
  <c r="AI2537" i="13"/>
  <c r="AI2601" i="13"/>
  <c r="AI2665" i="13"/>
  <c r="AI2729" i="13"/>
  <c r="AI2793" i="13"/>
  <c r="AI2857" i="13"/>
  <c r="AI2370" i="13"/>
  <c r="AI2434" i="13"/>
  <c r="AI2498" i="13"/>
  <c r="AI2562" i="13"/>
  <c r="AI2626" i="13"/>
  <c r="AI2690" i="13"/>
  <c r="AI2754" i="13"/>
  <c r="AI2818" i="13"/>
  <c r="AI2270" i="13"/>
  <c r="AI2395" i="13"/>
  <c r="AI2459" i="13"/>
  <c r="AI2523" i="13"/>
  <c r="AI2587" i="13"/>
  <c r="AI2651" i="13"/>
  <c r="AI2715" i="13"/>
  <c r="AI2779" i="13"/>
  <c r="AI2843" i="13"/>
  <c r="AI2339" i="13"/>
  <c r="AI2412" i="13"/>
  <c r="AI2476" i="13"/>
  <c r="AI2540" i="13"/>
  <c r="AI2604" i="13"/>
  <c r="AI2668" i="13"/>
  <c r="AI2732" i="13"/>
  <c r="AI2796" i="13"/>
  <c r="AI2860" i="13"/>
  <c r="AI2365" i="13"/>
  <c r="AI2429" i="13"/>
  <c r="AI2493" i="13"/>
  <c r="AI2557" i="13"/>
  <c r="AI2621" i="13"/>
  <c r="AI2685" i="13"/>
  <c r="AI2749" i="13"/>
  <c r="AI2813" i="13"/>
  <c r="AI2251" i="13"/>
  <c r="AI2390" i="13"/>
  <c r="AI2454" i="13"/>
  <c r="AI2518" i="13"/>
  <c r="AI2582" i="13"/>
  <c r="AI2646" i="13"/>
  <c r="AI2710" i="13"/>
  <c r="AI2774" i="13"/>
  <c r="AI2838" i="13"/>
  <c r="AI2614" i="13"/>
  <c r="AI1586" i="13"/>
  <c r="AI2052" i="13"/>
  <c r="AI1901" i="13"/>
  <c r="AI1742" i="13"/>
  <c r="AI1695" i="13"/>
  <c r="AI2207" i="13"/>
  <c r="AI2032" i="13"/>
  <c r="AI1857" i="13"/>
  <c r="AI2329" i="13"/>
  <c r="AI1818" i="13"/>
  <c r="AI2002" i="13"/>
  <c r="AI2130" i="13"/>
  <c r="AI2226" i="13"/>
  <c r="AI2330" i="13"/>
  <c r="AI2399" i="13"/>
  <c r="AI2511" i="13"/>
  <c r="AI2615" i="13"/>
  <c r="AI2703" i="13"/>
  <c r="AI2783" i="13"/>
  <c r="AI2259" i="13"/>
  <c r="AI2392" i="13"/>
  <c r="AI2456" i="13"/>
  <c r="AI2520" i="13"/>
  <c r="AI2584" i="13"/>
  <c r="AI2648" i="13"/>
  <c r="AI2712" i="13"/>
  <c r="AI2776" i="13"/>
  <c r="AI2840" i="13"/>
  <c r="AI2353" i="13"/>
  <c r="AI2417" i="13"/>
  <c r="AI2481" i="13"/>
  <c r="AI2545" i="13"/>
  <c r="AI2609" i="13"/>
  <c r="AI2673" i="13"/>
  <c r="AI2737" i="13"/>
  <c r="AI2801" i="13"/>
  <c r="AI2865" i="13"/>
  <c r="AI2378" i="13"/>
  <c r="AI2442" i="13"/>
  <c r="AI2506" i="13"/>
  <c r="AI2570" i="13"/>
  <c r="AI2634" i="13"/>
  <c r="AI2698" i="13"/>
  <c r="AI2762" i="13"/>
  <c r="AI2826" i="13"/>
  <c r="AI2302" i="13"/>
  <c r="AI2403" i="13"/>
  <c r="AI2467" i="13"/>
  <c r="AI2531" i="13"/>
  <c r="AI2595" i="13"/>
  <c r="AI2659" i="13"/>
  <c r="AI2723" i="13"/>
  <c r="AI2787" i="13"/>
  <c r="AI2851" i="13"/>
  <c r="AI2356" i="13"/>
  <c r="AI2420" i="13"/>
  <c r="AI2484" i="13"/>
  <c r="AI2548" i="13"/>
  <c r="AI2612" i="13"/>
  <c r="AI2676" i="13"/>
  <c r="AI2740" i="13"/>
  <c r="AI2804" i="13"/>
  <c r="AI2868" i="13"/>
  <c r="AI2373" i="13"/>
  <c r="AI2437" i="13"/>
  <c r="AI2501" i="13"/>
  <c r="AI2565" i="13"/>
  <c r="AI2629" i="13"/>
  <c r="AI2693" i="13"/>
  <c r="AI2757" i="13"/>
  <c r="AI2821" i="13"/>
  <c r="AI2283" i="13"/>
  <c r="AI2398" i="13"/>
  <c r="AI2462" i="13"/>
  <c r="AI2526" i="13"/>
  <c r="AI2590" i="13"/>
  <c r="AI2654" i="13"/>
  <c r="AI2718" i="13"/>
  <c r="AI2782" i="13"/>
  <c r="AI2846" i="13"/>
  <c r="AI2854" i="13"/>
  <c r="AI2758" i="13"/>
  <c r="AI1419" i="13"/>
  <c r="AI2132" i="13"/>
  <c r="AI1965" i="13"/>
  <c r="AI1806" i="13"/>
  <c r="AI1759" i="13"/>
  <c r="AI2271" i="13"/>
  <c r="AI2096" i="13"/>
  <c r="AI1921" i="13"/>
  <c r="AI1672" i="13"/>
  <c r="AI1842" i="13"/>
  <c r="AI2010" i="13"/>
  <c r="AI2138" i="13"/>
  <c r="AI2234" i="13"/>
  <c r="AI2346" i="13"/>
  <c r="AI2423" i="13"/>
  <c r="AI2519" i="13"/>
  <c r="AI2623" i="13"/>
  <c r="AI2711" i="13"/>
  <c r="AI2807" i="13"/>
  <c r="AI2291" i="13"/>
  <c r="AI2400" i="13"/>
  <c r="AI2464" i="13"/>
  <c r="AI2528" i="13"/>
  <c r="AI2592" i="13"/>
  <c r="AI2656" i="13"/>
  <c r="AI2720" i="13"/>
  <c r="AI2784" i="13"/>
  <c r="AI2848" i="13"/>
  <c r="AI2361" i="13"/>
  <c r="AI2425" i="13"/>
  <c r="AI2489" i="13"/>
  <c r="AI2553" i="13"/>
  <c r="AI2617" i="13"/>
  <c r="AI2681" i="13"/>
  <c r="AI2745" i="13"/>
  <c r="AI2809" i="13"/>
  <c r="AI2873" i="13"/>
  <c r="AI2386" i="13"/>
  <c r="AI2450" i="13"/>
  <c r="AI2514" i="13"/>
  <c r="AI2578" i="13"/>
  <c r="AI2642" i="13"/>
  <c r="AI2706" i="13"/>
  <c r="AI2770" i="13"/>
  <c r="AI2834" i="13"/>
  <c r="AI2334" i="13"/>
  <c r="AI2411" i="13"/>
  <c r="AI2475" i="13"/>
  <c r="AI2539" i="13"/>
  <c r="AI2603" i="13"/>
  <c r="AI2667" i="13"/>
  <c r="AI2731" i="13"/>
  <c r="AI2795" i="13"/>
  <c r="AI2859" i="13"/>
  <c r="AI2364" i="13"/>
  <c r="AI2428" i="13"/>
  <c r="AI2492" i="13"/>
  <c r="AI2556" i="13"/>
  <c r="AI2620" i="13"/>
  <c r="AI2684" i="13"/>
  <c r="AI2748" i="13"/>
  <c r="AI2812" i="13"/>
  <c r="AI2876" i="13"/>
  <c r="AI2381" i="13"/>
  <c r="AI2445" i="13"/>
  <c r="AI2509" i="13"/>
  <c r="AI2573" i="13"/>
  <c r="AI2637" i="13"/>
  <c r="AI2701" i="13"/>
  <c r="AI2765" i="13"/>
  <c r="AI2829" i="13"/>
  <c r="AI2315" i="13"/>
  <c r="AI2406" i="13"/>
  <c r="AI2470" i="13"/>
  <c r="AI2534" i="13"/>
  <c r="AI2598" i="13"/>
  <c r="AI2662" i="13"/>
  <c r="AI2726" i="13"/>
  <c r="AI2790" i="13"/>
  <c r="AI2870" i="13"/>
  <c r="AI1244" i="13"/>
  <c r="AI2196" i="13"/>
  <c r="AI2029" i="13"/>
  <c r="AI1870" i="13"/>
  <c r="AI1823" i="13"/>
  <c r="AI2335" i="13"/>
  <c r="AI2160" i="13"/>
  <c r="AI1985" i="13"/>
  <c r="AI1690" i="13"/>
  <c r="AI1874" i="13"/>
  <c r="AI2034" i="13"/>
  <c r="AI2154" i="13"/>
  <c r="AI2258" i="13"/>
  <c r="AI2254" i="13"/>
  <c r="AI2431" i="13"/>
  <c r="AI2527" i="13"/>
  <c r="AI2639" i="13"/>
  <c r="AI2719" i="13"/>
  <c r="AI2815" i="13"/>
  <c r="AI2323" i="13"/>
  <c r="AI2408" i="13"/>
  <c r="AI2472" i="13"/>
  <c r="AI2536" i="13"/>
  <c r="AI2600" i="13"/>
  <c r="AI2664" i="13"/>
  <c r="AI2728" i="13"/>
  <c r="AI2792" i="13"/>
  <c r="AI2856" i="13"/>
  <c r="AI2369" i="13"/>
  <c r="AI2433" i="13"/>
  <c r="AI2497" i="13"/>
  <c r="AI2561" i="13"/>
  <c r="AI2625" i="13"/>
  <c r="AI2689" i="13"/>
  <c r="AI2753" i="13"/>
  <c r="AI2817" i="13"/>
  <c r="AI2267" i="13"/>
  <c r="AI2394" i="13"/>
  <c r="AI2458" i="13"/>
  <c r="AI2522" i="13"/>
  <c r="AI2586" i="13"/>
  <c r="AI2650" i="13"/>
  <c r="AI2714" i="13"/>
  <c r="AI2778" i="13"/>
  <c r="AI2842" i="13"/>
  <c r="AI2355" i="13"/>
  <c r="AI2419" i="13"/>
  <c r="AI2483" i="13"/>
  <c r="AI2547" i="13"/>
  <c r="AI2611" i="13"/>
  <c r="AI2675" i="13"/>
  <c r="AI2739" i="13"/>
  <c r="AI2803" i="13"/>
  <c r="AI2867" i="13"/>
  <c r="AI2372" i="13"/>
  <c r="AI2436" i="13"/>
  <c r="AI2500" i="13"/>
  <c r="AI2564" i="13"/>
  <c r="AI2628" i="13"/>
  <c r="AI2692" i="13"/>
  <c r="AI2756" i="13"/>
  <c r="AI2820" i="13"/>
  <c r="AI2246" i="13"/>
  <c r="AI2389" i="13"/>
  <c r="AI2453" i="13"/>
  <c r="AI2517" i="13"/>
  <c r="AI2581" i="13"/>
  <c r="AI2645" i="13"/>
  <c r="AI2709" i="13"/>
  <c r="AI2773" i="13"/>
  <c r="AI2837" i="13"/>
  <c r="AI2347" i="13"/>
  <c r="AI2414" i="13"/>
  <c r="AI2478" i="13"/>
  <c r="AI2542" i="13"/>
  <c r="AI2606" i="13"/>
  <c r="AI2670" i="13"/>
  <c r="AI2734" i="13"/>
  <c r="AI2798" i="13"/>
  <c r="AI2862" i="13"/>
  <c r="AI2806" i="13"/>
  <c r="AI1077" i="13"/>
  <c r="AI2260" i="13"/>
  <c r="AI2093" i="13"/>
  <c r="AI1934" i="13"/>
  <c r="AI1887" i="13"/>
  <c r="AI1712" i="13"/>
  <c r="AI2224" i="13"/>
  <c r="AI2049" i="13"/>
  <c r="AI1714" i="13"/>
  <c r="AI1882" i="13"/>
  <c r="AI2066" i="13"/>
  <c r="AI2162" i="13"/>
  <c r="AI2266" i="13"/>
  <c r="AI2286" i="13"/>
  <c r="AI2447" i="13"/>
  <c r="AI2551" i="13"/>
  <c r="AI2647" i="13"/>
  <c r="AI2743" i="13"/>
  <c r="AI2823" i="13"/>
  <c r="AI2350" i="13"/>
  <c r="AI2416" i="13"/>
  <c r="AI2480" i="13"/>
  <c r="AI2544" i="13"/>
  <c r="AI2608" i="13"/>
  <c r="AI2672" i="13"/>
  <c r="AI2736" i="13"/>
  <c r="AI2800" i="13"/>
  <c r="AI2864" i="13"/>
  <c r="AI2377" i="13"/>
  <c r="AI2441" i="13"/>
  <c r="AI2505" i="13"/>
  <c r="AI2569" i="13"/>
  <c r="AI2633" i="13"/>
  <c r="AI2697" i="13"/>
  <c r="AI2761" i="13"/>
  <c r="AI2825" i="13"/>
  <c r="AI2299" i="13"/>
  <c r="AI2402" i="13"/>
  <c r="AI2466" i="13"/>
  <c r="AI2530" i="13"/>
  <c r="AI2594" i="13"/>
  <c r="AI2658" i="13"/>
  <c r="AI2722" i="13"/>
  <c r="AI2786" i="13"/>
  <c r="AI2850" i="13"/>
  <c r="AI2363" i="13"/>
  <c r="AI2427" i="13"/>
  <c r="AI2491" i="13"/>
  <c r="AI2555" i="13"/>
  <c r="AI2619" i="13"/>
  <c r="AI2683" i="13"/>
  <c r="AI2747" i="13"/>
  <c r="AI2811" i="13"/>
  <c r="AI2875" i="13"/>
  <c r="AI2380" i="13"/>
  <c r="AI2444" i="13"/>
  <c r="AI2508" i="13"/>
  <c r="AI2572" i="13"/>
  <c r="AI2636" i="13"/>
  <c r="AI2700" i="13"/>
  <c r="AI2764" i="13"/>
  <c r="AI2828" i="13"/>
  <c r="AI2278" i="13"/>
  <c r="AI2397" i="13"/>
  <c r="AI2461" i="13"/>
  <c r="AI2525" i="13"/>
  <c r="AI2589" i="13"/>
  <c r="AI2653" i="13"/>
  <c r="AI2717" i="13"/>
  <c r="AI2781" i="13"/>
  <c r="AI2845" i="13"/>
  <c r="AI2358" i="13"/>
  <c r="AI2422" i="13"/>
  <c r="AI2486" i="13"/>
  <c r="AI2550" i="13"/>
  <c r="AI2678" i="13"/>
  <c r="AI1589" i="13"/>
  <c r="AI2324" i="13"/>
  <c r="AI2157" i="13"/>
  <c r="AI1998" i="13"/>
  <c r="AI1951" i="13"/>
  <c r="AI1776" i="13"/>
  <c r="AI2288" i="13"/>
  <c r="AI2113" i="13"/>
  <c r="AI1746" i="13"/>
  <c r="AI1906" i="13"/>
  <c r="AI2074" i="13"/>
  <c r="AI2170" i="13"/>
  <c r="AI2282" i="13"/>
  <c r="AI2359" i="13"/>
  <c r="AI2455" i="13"/>
  <c r="AI2559" i="13"/>
  <c r="AI2655" i="13"/>
  <c r="AI2751" i="13"/>
  <c r="AI2831" i="13"/>
  <c r="AI2360" i="13"/>
  <c r="AI2424" i="13"/>
  <c r="AI2488" i="13"/>
  <c r="AI2552" i="13"/>
  <c r="AI2616" i="13"/>
  <c r="AI2680" i="13"/>
  <c r="AI2744" i="13"/>
  <c r="AI2808" i="13"/>
  <c r="AI2872" i="13"/>
  <c r="AI2385" i="13"/>
  <c r="AI2449" i="13"/>
  <c r="AI2513" i="13"/>
  <c r="AI2577" i="13"/>
  <c r="AI2641" i="13"/>
  <c r="AI2705" i="13"/>
  <c r="AI2769" i="13"/>
  <c r="AI2833" i="13"/>
  <c r="AI2331" i="13"/>
  <c r="AI2410" i="13"/>
  <c r="AI2474" i="13"/>
  <c r="AI2538" i="13"/>
  <c r="AI2602" i="13"/>
  <c r="AI2666" i="13"/>
  <c r="AI2730" i="13"/>
  <c r="AI2794" i="13"/>
  <c r="AI2858" i="13"/>
  <c r="AI2371" i="13"/>
  <c r="AI2435" i="13"/>
  <c r="AI2499" i="13"/>
  <c r="AI2563" i="13"/>
  <c r="AI2627" i="13"/>
  <c r="AI2691" i="13"/>
  <c r="AI2755" i="13"/>
  <c r="AI2819" i="13"/>
  <c r="AI2238" i="13"/>
  <c r="AI2388" i="13"/>
  <c r="AI2452" i="13"/>
  <c r="AI2516" i="13"/>
  <c r="AI2580" i="13"/>
  <c r="AI2644" i="13"/>
  <c r="AI2708" i="13"/>
  <c r="AI2772" i="13"/>
  <c r="AI2836" i="13"/>
  <c r="AI2310" i="13"/>
  <c r="AI2405" i="13"/>
  <c r="AI2469" i="13"/>
  <c r="AI2533" i="13"/>
  <c r="AI2597" i="13"/>
  <c r="AI2661" i="13"/>
  <c r="AI2725" i="13"/>
  <c r="AI2789" i="13"/>
  <c r="AI2853" i="13"/>
  <c r="AI2366" i="13"/>
  <c r="AI2430" i="13"/>
  <c r="AI2494" i="13"/>
  <c r="AI2558" i="13"/>
  <c r="AI2622" i="13"/>
  <c r="AI2686" i="13"/>
  <c r="AI2750" i="13"/>
  <c r="AI2814" i="13"/>
  <c r="AI1422" i="13"/>
  <c r="AI1709" i="13"/>
  <c r="AI2221" i="13"/>
  <c r="AI2062" i="13"/>
  <c r="AI2015" i="13"/>
  <c r="AI1840" i="13"/>
  <c r="AI2352" i="13"/>
  <c r="AI2177" i="13"/>
  <c r="AI1754" i="13"/>
  <c r="AI1938" i="13"/>
  <c r="AI2090" i="13"/>
  <c r="AI2194" i="13"/>
  <c r="AI2290" i="13"/>
  <c r="AI2367" i="13"/>
  <c r="AI2463" i="13"/>
  <c r="AI2575" i="13"/>
  <c r="AI2679" i="13"/>
  <c r="AI2759" i="13"/>
  <c r="AI2839" i="13"/>
  <c r="AI2368" i="13"/>
  <c r="AI2432" i="13"/>
  <c r="AI2496" i="13"/>
  <c r="AI2560" i="13"/>
  <c r="AI2624" i="13"/>
  <c r="AI2688" i="13"/>
  <c r="AI2752" i="13"/>
  <c r="AI2816" i="13"/>
  <c r="AI2262" i="13"/>
  <c r="AI2393" i="13"/>
  <c r="AI2457" i="13"/>
  <c r="AI2521" i="13"/>
  <c r="AI2585" i="13"/>
  <c r="AI2649" i="13"/>
  <c r="AI2713" i="13"/>
  <c r="AI2777" i="13"/>
  <c r="AI2841" i="13"/>
  <c r="AI2354" i="13"/>
  <c r="AI2418" i="13"/>
  <c r="AI2482" i="13"/>
  <c r="AI2546" i="13"/>
  <c r="AI2610" i="13"/>
  <c r="AI2674" i="13"/>
  <c r="AI2738" i="13"/>
  <c r="AI2802" i="13"/>
  <c r="AI2866" i="13"/>
  <c r="AI2379" i="13"/>
  <c r="AI2443" i="13"/>
  <c r="AI2507" i="13"/>
  <c r="AI2571" i="13"/>
  <c r="AI2635" i="13"/>
  <c r="AI2699" i="13"/>
  <c r="AI2763" i="13"/>
  <c r="AI2827" i="13"/>
  <c r="AI2275" i="13"/>
  <c r="AI2396" i="13"/>
  <c r="AI2460" i="13"/>
  <c r="AI2524" i="13"/>
  <c r="AI2588" i="13"/>
  <c r="AI2652" i="13"/>
  <c r="AI2716" i="13"/>
  <c r="AI2780" i="13"/>
  <c r="AI2844" i="13"/>
  <c r="AI2342" i="13"/>
  <c r="AI2413" i="13"/>
  <c r="AI2477" i="13"/>
  <c r="AI2541" i="13"/>
  <c r="AI2605" i="13"/>
  <c r="AI2669" i="13"/>
  <c r="AI2733" i="13"/>
  <c r="AI2797" i="13"/>
  <c r="AI2861" i="13"/>
  <c r="AI2374" i="13"/>
  <c r="AI2438" i="13"/>
  <c r="AI2502" i="13"/>
  <c r="AI2566" i="13"/>
  <c r="AI2630" i="13"/>
  <c r="AI2694" i="13"/>
  <c r="AI1923" i="13"/>
  <c r="AI1773" i="13"/>
  <c r="AI2285" i="13"/>
  <c r="AI2126" i="13"/>
  <c r="AI2079" i="13"/>
  <c r="AI1904" i="13"/>
  <c r="AI1729" i="13"/>
  <c r="AI2241" i="13"/>
  <c r="AI1778" i="13"/>
  <c r="AI1946" i="13"/>
  <c r="AI2098" i="13"/>
  <c r="AI2202" i="13"/>
  <c r="AI2298" i="13"/>
  <c r="AI2383" i="13"/>
  <c r="AI2487" i="13"/>
  <c r="AI2583" i="13"/>
  <c r="AI2687" i="13"/>
  <c r="AI2767" i="13"/>
  <c r="AI2847" i="13"/>
  <c r="AI2376" i="13"/>
  <c r="AI2440" i="13"/>
  <c r="AI2504" i="13"/>
  <c r="AI2568" i="13"/>
  <c r="AI2632" i="13"/>
  <c r="AI2696" i="13"/>
  <c r="AI2760" i="13"/>
  <c r="AI2824" i="13"/>
  <c r="AI2294" i="13"/>
  <c r="AI2401" i="13"/>
  <c r="AI2465" i="13"/>
  <c r="AI2529" i="13"/>
  <c r="AI2593" i="13"/>
  <c r="AI2657" i="13"/>
  <c r="AI2721" i="13"/>
  <c r="AI2785" i="13"/>
  <c r="AI2849" i="13"/>
  <c r="AI2362" i="13"/>
  <c r="AI2426" i="13"/>
  <c r="AI2490" i="13"/>
  <c r="AI2554" i="13"/>
  <c r="AI2618" i="13"/>
  <c r="AI2682" i="13"/>
  <c r="AI2746" i="13"/>
  <c r="AI2810" i="13"/>
  <c r="AI2874" i="13"/>
  <c r="AI2387" i="13"/>
  <c r="AI2451" i="13"/>
  <c r="AI2515" i="13"/>
  <c r="AI2579" i="13"/>
  <c r="AI2643" i="13"/>
  <c r="AI2707" i="13"/>
  <c r="AI2771" i="13"/>
  <c r="AI2835" i="13"/>
  <c r="AI2307" i="13"/>
  <c r="AI2404" i="13"/>
  <c r="AI2468" i="13"/>
  <c r="AI2532" i="13"/>
  <c r="AI2596" i="13"/>
  <c r="AI2660" i="13"/>
  <c r="AI2724" i="13"/>
  <c r="AI2788" i="13"/>
  <c r="AI2852" i="13"/>
  <c r="AI2357" i="13"/>
  <c r="AI2421" i="13"/>
  <c r="AI2485" i="13"/>
  <c r="AI2549" i="13"/>
  <c r="AI2613" i="13"/>
  <c r="AI2677" i="13"/>
  <c r="AI2741" i="13"/>
  <c r="AI2805" i="13"/>
  <c r="AI2869" i="13"/>
  <c r="AI2382" i="13"/>
  <c r="AI2446" i="13"/>
  <c r="AI2510" i="13"/>
  <c r="AI2574" i="13"/>
  <c r="AI2638" i="13"/>
  <c r="AI2702" i="13"/>
  <c r="AI2766" i="13"/>
  <c r="AI2830" i="13"/>
  <c r="AI2742" i="13"/>
  <c r="AI2822" i="13"/>
  <c r="U59" i="4"/>
  <c r="V59" i="4" s="1"/>
  <c r="V38" i="4"/>
  <c r="U58" i="4"/>
  <c r="V58" i="4" s="1"/>
  <c r="H58" i="4"/>
  <c r="I58" i="4" s="1"/>
  <c r="U57" i="4"/>
  <c r="V57" i="4" s="1"/>
  <c r="V40" i="4"/>
  <c r="T62" i="4"/>
  <c r="U62" i="4"/>
  <c r="V62" i="4" s="1"/>
  <c r="U60" i="4"/>
  <c r="V60" i="4" s="1"/>
  <c r="T60" i="4"/>
  <c r="V42" i="4"/>
  <c r="H64" i="4"/>
  <c r="I64" i="4" s="1"/>
  <c r="T61" i="4"/>
  <c r="U61" i="4"/>
  <c r="V61" i="4" s="1"/>
  <c r="V39" i="4"/>
  <c r="H61" i="4"/>
  <c r="I61" i="4" s="1"/>
  <c r="V37" i="4"/>
  <c r="H59" i="4"/>
  <c r="I59" i="4" s="1"/>
  <c r="V35" i="4"/>
  <c r="U56" i="4"/>
  <c r="T56" i="4"/>
  <c r="V43" i="4"/>
  <c r="Q65" i="4"/>
  <c r="V65" i="4" s="1"/>
  <c r="G22" i="9" l="1"/>
  <c r="G21" i="9"/>
  <c r="G20" i="9"/>
  <c r="G19" i="9"/>
  <c r="G18" i="9"/>
  <c r="G17" i="9"/>
  <c r="G16" i="9"/>
  <c r="K3" i="9"/>
  <c r="K2" i="9" l="1"/>
  <c r="K8" i="9"/>
  <c r="K7" i="9"/>
  <c r="K6" i="9"/>
  <c r="K5" i="9"/>
  <c r="K4" i="9"/>
  <c r="Q56" i="4"/>
  <c r="V56" i="4" s="1"/>
  <c r="V25" i="4"/>
  <c r="AE927" i="1" a="1"/>
  <c r="AE1570" i="1" a="1"/>
  <c r="AE1271" i="1" a="1"/>
  <c r="AF125" i="1" a="1"/>
  <c r="AE1379" i="1" a="1"/>
  <c r="AE1055" i="1" a="1"/>
  <c r="AE1991" i="1" a="1"/>
  <c r="AE885" i="1" a="1"/>
  <c r="AE2345" i="1" a="1"/>
  <c r="AG103" i="1" a="1"/>
  <c r="AE2286" i="1" a="1"/>
  <c r="AE1378" i="1" a="1"/>
  <c r="AE878" i="1" a="1"/>
  <c r="AE798" i="1" a="1"/>
  <c r="AE1044" i="1" a="1"/>
  <c r="AE864" i="1" a="1"/>
  <c r="AG105" i="1" a="1"/>
  <c r="AE2055" i="1" a="1"/>
  <c r="AG704" i="1" a="1"/>
  <c r="AG450" i="1" a="1"/>
  <c r="AF2091" i="1" a="1"/>
  <c r="AF1675" i="1" a="1"/>
  <c r="AE799" i="1" a="1"/>
  <c r="AE1766" i="1" a="1"/>
  <c r="AE1163" i="1" a="1"/>
  <c r="AE1698" i="1" a="1"/>
  <c r="AE793" i="1" a="1"/>
  <c r="AE1516" i="1" a="1"/>
  <c r="AE1643" i="1" a="1"/>
  <c r="AF781" i="1" a="1"/>
  <c r="AG308" i="1" a="1"/>
  <c r="AE2137" i="1" a="1"/>
  <c r="AF80" i="1" a="1"/>
  <c r="AE2003" i="1" a="1"/>
  <c r="AG317" i="1" a="1"/>
  <c r="AF1291" i="1" a="1"/>
  <c r="AE2075" i="1" a="1"/>
  <c r="AF1621" i="1" a="1"/>
  <c r="AE832" i="1" a="1"/>
  <c r="AE1777" i="1" a="1"/>
  <c r="AF768" i="1" a="1"/>
  <c r="AF1171" i="1" a="1"/>
  <c r="AG535" i="1" a="1"/>
  <c r="AE1344" i="1" a="1"/>
  <c r="AG91" i="1" a="1"/>
  <c r="AE1492" i="1" a="1"/>
  <c r="AE1495" i="1" a="1"/>
  <c r="AE1275" i="1" a="1"/>
  <c r="AG196" i="1" a="1"/>
  <c r="AE1104" i="1" a="1"/>
  <c r="AE791" i="1" a="1"/>
  <c r="AE1339" i="1" a="1"/>
  <c r="AE1848" i="1" a="1"/>
  <c r="AE1955" i="1" a="1"/>
  <c r="AE1515" i="1" a="1"/>
  <c r="AF2191" i="1" a="1"/>
  <c r="AF1536" i="1" a="1"/>
  <c r="AE1893" i="1" a="1"/>
  <c r="AG473" i="1" a="1"/>
  <c r="AF403" i="1" a="1"/>
  <c r="AE1628" i="1" a="1"/>
  <c r="AE1376" i="1" a="1"/>
  <c r="AF25" i="1" a="1"/>
  <c r="AE1011" i="1" a="1"/>
  <c r="AF1894" i="1" a="1"/>
  <c r="AG628" i="1" a="1"/>
  <c r="AF166" i="1" a="1"/>
  <c r="AE2073" i="1" a="1"/>
  <c r="AE1317" i="1" a="1"/>
  <c r="AF1523" i="1" a="1"/>
  <c r="AE1118" i="1" a="1"/>
  <c r="AE948" i="1" a="1"/>
  <c r="AE1006" i="1" a="1"/>
  <c r="AF240" i="1" a="1"/>
  <c r="AE1233" i="1" a="1"/>
  <c r="AE1693" i="1" a="1"/>
  <c r="AG515" i="1" a="1"/>
  <c r="AF2343" i="1" a="1"/>
  <c r="AG601" i="1" a="1"/>
  <c r="AG29" i="1" a="1"/>
  <c r="AF1754" i="1" a="1"/>
  <c r="AE1076" i="1" a="1"/>
  <c r="AG31" i="1" a="1"/>
  <c r="AF1717" i="1" a="1"/>
  <c r="AF1246" i="1" a="1"/>
  <c r="AF689" i="1" a="1"/>
  <c r="AF1493" i="1" a="1"/>
  <c r="AE2207" i="1" a="1"/>
  <c r="AF942" i="1" a="1"/>
  <c r="AE218" i="13" a="1"/>
  <c r="AE1133" i="1" a="1"/>
  <c r="AG339" i="1" a="1"/>
  <c r="AE1361" i="1" a="1"/>
  <c r="AE1409" i="1" a="1"/>
  <c r="AF847" i="1" a="1"/>
  <c r="AE2184" i="1" a="1"/>
  <c r="AE1404" i="1" a="1"/>
  <c r="AF1333" i="1" a="1"/>
  <c r="AE1650" i="1" a="1"/>
  <c r="AF448" i="1" a="1"/>
  <c r="AF1631" i="1" a="1"/>
  <c r="AF1402" i="1" a="1"/>
  <c r="AG701" i="1" a="1"/>
  <c r="AE772" i="1" a="1"/>
  <c r="AE819" i="1" a="1"/>
  <c r="AE1346" i="1" a="1"/>
  <c r="AE2312" i="1" a="1"/>
  <c r="AF37" i="1" a="1"/>
  <c r="AE1112" i="1" a="1"/>
  <c r="AE933" i="1" a="1"/>
  <c r="AG670" i="1" a="1"/>
  <c r="AF24" i="1" a="1"/>
  <c r="AE1973" i="1" a="1"/>
  <c r="AE1929" i="1" a="1"/>
  <c r="AE1119" i="1" a="1"/>
  <c r="AE2177" i="1" a="1"/>
  <c r="AE201" i="13" a="1"/>
  <c r="AE2285" i="1" a="1"/>
  <c r="AE1077" i="1" a="1"/>
  <c r="AE1265" i="1" a="1"/>
  <c r="AE905" i="1" a="1"/>
  <c r="AE1688" i="1" a="1"/>
  <c r="AE219" i="13" a="1"/>
  <c r="AG49" i="1" a="1"/>
  <c r="AE2301" i="1" a="1"/>
  <c r="AE2028" i="1" a="1"/>
  <c r="AE723" i="1" a="1"/>
  <c r="AF289" i="1" a="1"/>
  <c r="AE1067" i="1" a="1"/>
  <c r="AE1231" i="1" a="1"/>
  <c r="AF641" i="1" a="1"/>
  <c r="AG51" i="1" a="1"/>
  <c r="AF4" i="1" a="1"/>
  <c r="AE1439" i="1" a="1"/>
  <c r="AE2014" i="1" a="1"/>
  <c r="AE1569" i="1" a="1"/>
  <c r="AG119" i="1" a="1"/>
  <c r="AG287" i="1" a="1"/>
  <c r="AG82" i="1" a="1"/>
  <c r="AF667" i="1" a="1"/>
  <c r="AG313" i="1" a="1"/>
  <c r="AE1410" i="1" a="1"/>
  <c r="AE1255" i="1" a="1"/>
  <c r="AE2069" i="1" a="1"/>
  <c r="AE1286" i="1" a="1"/>
  <c r="AG265" i="1" a="1"/>
  <c r="AE782" i="1" a="1"/>
  <c r="AE2104" i="1" a="1"/>
  <c r="AG298" i="1" a="1"/>
  <c r="AG98" i="1" a="1"/>
  <c r="AE2258" i="1" a="1"/>
  <c r="AF2375" i="1" a="1"/>
  <c r="AG122" i="1" a="1"/>
  <c r="AG50" i="1" a="1"/>
  <c r="AE2369" i="1" a="1"/>
  <c r="AF207" i="1" a="1"/>
  <c r="AE1089" i="1" a="1"/>
  <c r="AE1347" i="1" a="1"/>
  <c r="AE1511" i="1" a="1"/>
  <c r="AG101" i="1" a="1"/>
  <c r="AE2247" i="1" a="1"/>
  <c r="AE1451" i="1" a="1"/>
  <c r="AG11" i="1" a="1"/>
  <c r="AE2228" i="1" a="1"/>
  <c r="AG260" i="1" a="1"/>
  <c r="AE834" i="1" a="1"/>
  <c r="AF1551" i="1" a="1"/>
  <c r="AE1285" i="1" a="1"/>
  <c r="AE1386" i="1" a="1"/>
  <c r="AF359" i="1" a="1"/>
  <c r="AE1905" i="1" a="1"/>
  <c r="AE217" i="13" a="1"/>
  <c r="AE936" i="1" a="1"/>
  <c r="AF214" i="1" a="1"/>
  <c r="AE2325" i="1" a="1"/>
  <c r="AF1297" i="1" a="1"/>
  <c r="AE2092" i="1" a="1"/>
  <c r="AG431" i="1" a="1"/>
  <c r="AE1795" i="1" a="1"/>
  <c r="AE1989" i="1" a="1"/>
  <c r="AE830" i="1" a="1"/>
  <c r="AE781" i="1" a="1"/>
  <c r="AE1100" i="1" a="1"/>
  <c r="AF122" i="1" a="1"/>
  <c r="AE2236" i="1" a="1"/>
  <c r="AF1003" i="1" a="1"/>
  <c r="AE1916" i="1" a="1"/>
  <c r="AE2310" i="1" a="1"/>
  <c r="AG54" i="1" a="1"/>
  <c r="AE1767" i="1" a="1"/>
  <c r="AE1457" i="1" a="1"/>
  <c r="AE1139" i="1" a="1"/>
  <c r="AF112" i="1" a="1"/>
  <c r="AG397" i="1" a="1"/>
  <c r="AE2165" i="1" a="1"/>
  <c r="AE1039" i="1" a="1"/>
  <c r="AE2353" i="1" a="1"/>
  <c r="AE214" i="13" a="1"/>
  <c r="AG274" i="1" a="1"/>
  <c r="AF853" i="1" a="1"/>
  <c r="AE1657" i="1" a="1"/>
  <c r="AE1779" i="1" a="1"/>
  <c r="AE1269" i="1" a="1"/>
  <c r="AE2123" i="1" a="1"/>
  <c r="AG56" i="1" a="1"/>
  <c r="AE797" i="1" a="1"/>
  <c r="AF1714" i="1" a="1"/>
  <c r="AE1817" i="1" a="1"/>
  <c r="AF1612" i="1" a="1"/>
  <c r="AE1190" i="1" a="1"/>
  <c r="AE1659" i="1" a="1"/>
  <c r="AE951" i="1" a="1"/>
  <c r="AE1221" i="1" a="1"/>
  <c r="AE1328" i="1" a="1"/>
  <c r="AE1860" i="1" a="1"/>
  <c r="AE1789" i="1" a="1"/>
  <c r="AG183" i="1" a="1"/>
  <c r="AE764" i="1" a="1"/>
  <c r="AE1304" i="1" a="1"/>
  <c r="AE1661" i="1" a="1"/>
  <c r="AF364" i="1" a="1"/>
  <c r="AE1575" i="1" a="1"/>
  <c r="AE2182" i="1" a="1"/>
  <c r="AE1551" i="1" a="1"/>
  <c r="AE1640" i="1" a="1"/>
  <c r="AG58" i="1" a="1"/>
  <c r="AE1868" i="1" a="1"/>
  <c r="AF272" i="1" a="1"/>
  <c r="AG288" i="1" a="1"/>
  <c r="AE736" i="1" a="1"/>
  <c r="AE237" i="13" a="1"/>
  <c r="AF466" i="1" a="1"/>
  <c r="AF491" i="1" a="1"/>
  <c r="AG350" i="1" a="1"/>
  <c r="AE1026" i="1" a="1"/>
  <c r="AG231" i="1" a="1"/>
  <c r="AE1054" i="1" a="1"/>
  <c r="AG662" i="1" a="1"/>
  <c r="AE1333" i="1" a="1"/>
  <c r="AE709" i="1" a="1"/>
  <c r="AF470" i="1" a="1"/>
  <c r="AE1168" i="1" a="1"/>
  <c r="AF907" i="1" a="1"/>
  <c r="AE2366" i="1" a="1"/>
  <c r="AE1713" i="1" a="1"/>
  <c r="AE753" i="1" a="1"/>
  <c r="AE1504" i="1" a="1"/>
  <c r="AF2016" i="1" a="1"/>
  <c r="AE228" i="13" a="1"/>
  <c r="AF347" i="1" a="1"/>
  <c r="AE1678" i="1" a="1"/>
  <c r="AG200" i="1" a="1"/>
  <c r="AE1803" i="1" a="1"/>
  <c r="AE1005" i="1" a="1"/>
  <c r="AE1774" i="1" a="1"/>
  <c r="AE2349" i="1" a="1"/>
  <c r="AE1730" i="1" a="1"/>
  <c r="AE1740" i="1" a="1"/>
  <c r="AE1309" i="1" a="1"/>
  <c r="AE1496" i="1" a="1"/>
  <c r="AG502" i="1" a="1"/>
  <c r="AF19" i="1" a="1"/>
  <c r="AF783" i="1" a="1"/>
  <c r="AE1793" i="1" a="1"/>
  <c r="AG414" i="1" a="1"/>
  <c r="AG245" i="1" a="1"/>
  <c r="AG631" i="1" a="1"/>
  <c r="AF1819" i="1" a="1"/>
  <c r="AE1486" i="1" a="1"/>
  <c r="AE1412" i="1" a="1"/>
  <c r="AE1048" i="1" a="1"/>
  <c r="AG110" i="1" a="1"/>
  <c r="AE1149" i="1" a="1"/>
  <c r="AE1982" i="1" a="1"/>
  <c r="AE1723" i="1" a="1"/>
  <c r="AE1559" i="1" a="1"/>
  <c r="AG236" i="1" a="1"/>
  <c r="AG7" i="1" a="1"/>
  <c r="AE1927" i="1" a="1"/>
  <c r="AE1007" i="1" a="1"/>
  <c r="AF1134" i="1" a="1"/>
  <c r="AE1249" i="1" a="1"/>
  <c r="AE1434" i="1" a="1"/>
  <c r="AF92" i="1" a="1"/>
  <c r="AE1700" i="1" a="1"/>
  <c r="AE813" i="1" a="1"/>
  <c r="AE2090" i="1" a="1"/>
  <c r="AF1356" i="1" a="1"/>
  <c r="AF1429" i="1" a="1"/>
  <c r="AE1639" i="1" a="1"/>
  <c r="AG404" i="1" a="1"/>
  <c r="AG310" i="1" a="1"/>
  <c r="AE774" i="1" a="1"/>
  <c r="AE1402" i="1" a="1"/>
  <c r="AE931" i="1" a="1"/>
  <c r="AE1440" i="1" a="1"/>
  <c r="AG342" i="1" a="1"/>
  <c r="AE1445" i="1" a="1"/>
  <c r="AF489" i="1" a="1"/>
  <c r="AE1427" i="1" a="1"/>
  <c r="AF1547" i="1" a="1"/>
  <c r="AF115" i="1" a="1"/>
  <c r="AE1600" i="1" a="1"/>
  <c r="AE971" i="1" a="1"/>
  <c r="AE1671" i="1" a="1"/>
  <c r="AE1280" i="1" a="1"/>
  <c r="AE2201" i="1" a="1"/>
  <c r="AG663" i="1" a="1"/>
  <c r="AF1618" i="1" a="1"/>
  <c r="AE1424" i="1" a="1"/>
  <c r="AE1274" i="1" a="1"/>
  <c r="AE1086" i="1" a="1"/>
  <c r="AG135" i="1" a="1"/>
  <c r="AG658" i="1" a="1"/>
  <c r="AF688" i="1" a="1"/>
  <c r="AE1751" i="1" a="1"/>
  <c r="AE2297" i="1" a="1"/>
  <c r="AE215" i="13" a="1"/>
  <c r="AE2189" i="1" a="1"/>
  <c r="AF2315" i="1" a="1"/>
  <c r="AE1506" i="1" a="1"/>
  <c r="AE1717" i="1" a="1"/>
  <c r="AE1393" i="1" a="1"/>
  <c r="AE1180" i="1" a="1"/>
  <c r="AE876" i="1" a="1"/>
  <c r="AF690" i="1" a="1"/>
  <c r="AF1152" i="1" a="1"/>
  <c r="AE2119" i="1" a="1"/>
  <c r="AE1739" i="1" a="1"/>
  <c r="AE1625" i="1" a="1"/>
  <c r="AE1909" i="1" a="1"/>
  <c r="AG516" i="1" a="1"/>
  <c r="AE1833" i="1" a="1"/>
  <c r="AE950" i="1" a="1"/>
  <c r="AE1311" i="1" a="1"/>
  <c r="AE1238" i="1" a="1"/>
  <c r="AE1477" i="1" a="1"/>
  <c r="AE1552" i="1" a="1"/>
  <c r="AF747" i="1" a="1"/>
  <c r="AF625" i="1" a="1"/>
  <c r="AE708" i="1" a="1"/>
  <c r="AE1283" i="1" a="1"/>
  <c r="AE1102" i="1" a="1"/>
  <c r="AF881" i="1" a="1"/>
  <c r="AE1087" i="1" a="1"/>
  <c r="AF219" i="1" a="1"/>
  <c r="AE954" i="1" a="1"/>
  <c r="AE1184" i="1" a="1"/>
  <c r="AE1300" i="1" a="1"/>
  <c r="AE2379" i="1" a="1"/>
  <c r="AE2346" i="1" a="1"/>
  <c r="AE977" i="1" a="1"/>
  <c r="AF345" i="1" a="1"/>
  <c r="AG53" i="1" a="1"/>
  <c r="AE1556" i="1" a="1"/>
  <c r="AE1594" i="1" a="1"/>
  <c r="AG532" i="1" a="1"/>
  <c r="AE1917" i="1" a="1"/>
  <c r="AE2211" i="1" a="1"/>
  <c r="AE837" i="1" a="1"/>
  <c r="AE2026" i="1" a="1"/>
  <c r="AE765" i="1" a="1"/>
  <c r="AF1357" i="1" a="1"/>
  <c r="AF563" i="1" a="1"/>
  <c r="AF2149" i="1" a="1"/>
  <c r="AF1112" i="1" a="1"/>
  <c r="AF1670" i="1" a="1"/>
  <c r="AF867" i="1" a="1"/>
  <c r="AE1115" i="1" a="1"/>
  <c r="AE2005" i="1" a="1"/>
  <c r="AE988" i="1" a="1"/>
  <c r="AE229" i="13" a="1"/>
  <c r="AF615" i="1" a="1"/>
  <c r="AG640" i="1" a="1"/>
  <c r="AF806" i="1" a="1"/>
  <c r="AE1113" i="1" a="1"/>
  <c r="AE1512" i="1" a="1"/>
  <c r="AE2175" i="1" a="1"/>
  <c r="AF1045" i="1" a="1"/>
  <c r="AE1360" i="1" a="1"/>
  <c r="AE1986" i="1" a="1"/>
  <c r="AF97" i="1" a="1"/>
  <c r="AE1217" i="1" a="1"/>
  <c r="AF546" i="1" a="1"/>
  <c r="AE1276" i="1" a="1"/>
  <c r="AE1447" i="1" a="1"/>
  <c r="AE1042" i="1" a="1"/>
  <c r="AE1270" i="1" a="1"/>
  <c r="AE769" i="1" a="1"/>
  <c r="AE2136" i="1" a="1"/>
  <c r="AF1628" i="1" a="1"/>
  <c r="AF1951" i="1" a="1"/>
  <c r="AG395" i="1" a="1"/>
  <c r="AE1530" i="1" a="1"/>
  <c r="AF707" i="1" a="1"/>
  <c r="AF833" i="1" a="1"/>
  <c r="AE1490" i="1" a="1"/>
  <c r="AG347" i="1" a="1"/>
  <c r="AE796" i="1" a="1"/>
  <c r="AE1468" i="1" a="1"/>
  <c r="AE2038" i="1" a="1"/>
  <c r="AE1581" i="1" a="1"/>
  <c r="AE1638" i="1" a="1"/>
  <c r="AG255" i="1" a="1"/>
  <c r="AE1307" i="1" a="1"/>
  <c r="AE1509" i="1" a="1"/>
  <c r="AE789" i="1" a="1"/>
  <c r="AF1617" i="1" a="1"/>
  <c r="AE2113" i="1" a="1"/>
  <c r="AE216" i="13" a="1"/>
  <c r="AE1754" i="1" a="1"/>
  <c r="AE234" i="13" a="1"/>
  <c r="AF440" i="1" a="1"/>
  <c r="AG483" i="1" a="1"/>
  <c r="AE2335" i="1" a="1"/>
  <c r="AF915" i="1" a="1"/>
  <c r="AE2072" i="1" a="1"/>
  <c r="AE1227" i="1" a="1"/>
  <c r="AE1812" i="1" a="1"/>
  <c r="AF630" i="1" a="1"/>
  <c r="AE2269" i="1" a="1"/>
  <c r="AE2161" i="1" a="1"/>
  <c r="AE1553" i="1" a="1"/>
  <c r="AF1048" i="1" a="1"/>
  <c r="AG171" i="1" a="1"/>
  <c r="AE2341" i="1" a="1"/>
  <c r="AE1384" i="1" a="1"/>
  <c r="AE1758" i="1" a="1"/>
  <c r="AE1677" i="1" a="1"/>
  <c r="AE1926" i="1" a="1"/>
  <c r="AF1379" i="1" a="1"/>
  <c r="AE2287" i="1" a="1"/>
  <c r="AE1209" i="1" a="1"/>
  <c r="AF1841" i="1" a="1"/>
  <c r="AE2100" i="1" a="1"/>
  <c r="AE1363" i="1" a="1"/>
  <c r="AF608" i="1" a="1"/>
  <c r="AE2226" i="1" a="1"/>
  <c r="AE1595" i="1" a="1"/>
  <c r="AE1993" i="1" a="1"/>
  <c r="AE211" i="13" a="1"/>
  <c r="AE1920" i="1" a="1"/>
  <c r="AE1571" i="1" a="1"/>
  <c r="AE1662" i="1" a="1"/>
  <c r="AE863" i="1" a="1"/>
  <c r="AE1818" i="1" a="1"/>
  <c r="AE1865" i="1" a="1"/>
  <c r="AE965" i="1" a="1"/>
  <c r="AE1547" i="1" a="1"/>
  <c r="AF1829" i="1" a="1"/>
  <c r="AE828" i="1" a="1"/>
  <c r="AF2099" i="1" a="1"/>
  <c r="AG296" i="1" a="1"/>
  <c r="AF285" i="1" a="1"/>
  <c r="AF411" i="1" a="1"/>
  <c r="AE1532" i="1" a="1"/>
  <c r="AE1858" i="1" a="1"/>
  <c r="AF280" i="1" a="1"/>
  <c r="AF1228" i="1" a="1"/>
  <c r="AE787" i="1" a="1"/>
  <c r="AG361" i="1" a="1"/>
  <c r="AE1038" i="1" a="1"/>
  <c r="AE800" i="1" a="1"/>
  <c r="AE1088" i="1" a="1"/>
  <c r="AE2138" i="1" a="1"/>
  <c r="AE1720" i="1" a="1"/>
  <c r="AE979" i="1" a="1"/>
  <c r="AG230" i="1" a="1"/>
  <c r="AF36" i="1" a="1"/>
  <c r="AE1526" i="1" a="1"/>
  <c r="AE1679" i="1" a="1"/>
  <c r="AE1513" i="1" a="1"/>
  <c r="AG151" i="1" a="1"/>
  <c r="AE1538" i="1" a="1"/>
  <c r="AF351" i="1" a="1"/>
  <c r="AF785" i="1" a="1"/>
  <c r="AE2315" i="1" a="1"/>
  <c r="AE1656" i="1" a="1"/>
  <c r="AF1407" i="1" a="1"/>
  <c r="AE1987" i="1" a="1"/>
  <c r="AE1043" i="1" a="1"/>
  <c r="AE1560" i="1" a="1"/>
  <c r="AG77" i="1" a="1"/>
  <c r="AG452" i="1" a="1"/>
  <c r="AE1977" i="1" a="1"/>
  <c r="AE1716" i="1" a="1"/>
  <c r="AE1085" i="1" a="1"/>
  <c r="AF676" i="1" a="1"/>
  <c r="AE1025" i="1" a="1"/>
  <c r="AG582" i="1" a="1"/>
  <c r="AE1476" i="1" a="1"/>
  <c r="AE1385" i="1" a="1"/>
  <c r="AE2199" i="1" a="1"/>
  <c r="AE1752" i="1" a="1"/>
  <c r="AG329" i="1" a="1"/>
  <c r="AE2011" i="1" a="1"/>
  <c r="AE1218" i="1" a="1"/>
  <c r="AE1435" i="1" a="1"/>
  <c r="AE1310" i="1" a="1"/>
  <c r="AE1521" i="1" a="1"/>
  <c r="AF206" i="1" a="1"/>
  <c r="AG552" i="1" a="1"/>
  <c r="AG514" i="1" a="1"/>
  <c r="AE2276" i="1" a="1"/>
  <c r="AE743" i="1" a="1"/>
  <c r="AE1668" i="1" a="1"/>
  <c r="AE2253" i="1" a="1"/>
  <c r="AE2074" i="1" a="1"/>
  <c r="AE1762" i="1" a="1"/>
  <c r="AE2097" i="1" a="1"/>
  <c r="AE1082" i="1" a="1"/>
  <c r="AE1943" i="1" a="1"/>
  <c r="AE748" i="1" a="1"/>
  <c r="AF712" i="1" a="1"/>
  <c r="AE1634" i="1" a="1"/>
  <c r="AE2290" i="1" a="1"/>
  <c r="AF2179" i="1" a="1"/>
  <c r="AE202" i="13" a="1"/>
  <c r="AF2052" i="1" a="1"/>
  <c r="AF2218" i="1" a="1"/>
  <c r="AE1372" i="1" a="1"/>
  <c r="AE2190" i="1" a="1"/>
  <c r="AF554" i="1" a="1"/>
  <c r="AF921" i="1" a="1"/>
  <c r="AE1210" i="1" a="1"/>
  <c r="AE2008" i="1" a="1"/>
  <c r="AG625" i="1" a="1"/>
  <c r="AE737" i="1" a="1"/>
  <c r="AE934" i="1" a="1"/>
  <c r="AE1301" i="1" a="1"/>
  <c r="AG560" i="1" a="1"/>
  <c r="AF1055" i="1" a="1"/>
  <c r="AG623" i="1" a="1"/>
  <c r="AE1992" i="1" a="1"/>
  <c r="AE1203" i="1" a="1"/>
  <c r="AF856" i="1" a="1"/>
  <c r="AE1588" i="1" a="1"/>
  <c r="AE2130" i="1" a="1"/>
  <c r="AE1714" i="1" a="1"/>
  <c r="AF72" i="1" a="1"/>
  <c r="AG403" i="1" a="1"/>
  <c r="AF2007" i="1" a="1"/>
  <c r="AE1469" i="1" a="1"/>
  <c r="AG565" i="1" a="1"/>
  <c r="AF2326" i="1" a="1"/>
  <c r="AE1073" i="1" a="1"/>
  <c r="AE760" i="1" a="1"/>
  <c r="AE1377" i="1" a="1"/>
  <c r="AE1325" i="1" a="1"/>
  <c r="AE851" i="1" a="1"/>
  <c r="AE1315" i="1" a="1"/>
  <c r="AF1001" i="1" a="1"/>
  <c r="AE1629" i="1" a="1"/>
  <c r="AE2000" i="1" a="1"/>
  <c r="AE804" i="1" a="1"/>
  <c r="AE717" i="1" a="1"/>
  <c r="AF1428" i="1" a="1"/>
  <c r="AE1030" i="1" a="1"/>
  <c r="AE1430" i="1" a="1"/>
  <c r="AF435" i="1" a="1"/>
  <c r="AF334" i="1" a="1"/>
  <c r="AF163" i="1" a="1"/>
  <c r="AG671" i="1" a="1"/>
  <c r="AE956" i="1" a="1"/>
  <c r="AE2302" i="1" a="1"/>
  <c r="AE1837" i="1" a="1"/>
  <c r="AE1840" i="1" a="1"/>
  <c r="AE2363" i="1" a="1"/>
  <c r="AF17" i="1" a="1"/>
  <c r="AG5" i="1" a="1"/>
  <c r="AE1108" i="1" a="1"/>
  <c r="AE920" i="1" a="1"/>
  <c r="AE1709" i="1" a="1"/>
  <c r="AG464" i="1" a="1"/>
  <c r="AG107" i="1" a="1"/>
  <c r="AG326" i="1" a="1"/>
  <c r="AE1456" i="1" a="1"/>
  <c r="AE240" i="13" a="1"/>
  <c r="AE1770" i="1" a="1"/>
  <c r="AE1465" i="1" a="1"/>
  <c r="AE1780" i="1" a="1"/>
  <c r="AF2063" i="1" a="1"/>
  <c r="AE2348" i="1" a="1"/>
  <c r="AF521" i="1" a="1"/>
  <c r="AE853" i="1" a="1"/>
  <c r="AE2172" i="1" a="1"/>
  <c r="AE212" i="13" a="1"/>
  <c r="AE844" i="1" a="1"/>
  <c r="AF1761" i="1" a="1"/>
  <c r="AG523" i="1" a="1"/>
  <c r="AF432" i="1" a="1"/>
  <c r="AE1660" i="1" a="1"/>
  <c r="AG37" i="1" a="1"/>
  <c r="AE892" i="1" a="1"/>
  <c r="AE1219" i="1" a="1"/>
  <c r="AF197" i="1" a="1"/>
  <c r="AE1851" i="1" a="1"/>
  <c r="AE1117" i="1" a="1"/>
  <c r="AF1097" i="1" a="1"/>
  <c r="AG267" i="1" a="1"/>
  <c r="AE949" i="1" a="1"/>
  <c r="AE1458" i="1" a="1"/>
  <c r="AE1350" i="1" a="1"/>
  <c r="AE983" i="1" a="1"/>
  <c r="AF691" i="1" a="1"/>
  <c r="AG243" i="1" a="1"/>
  <c r="AF2342" i="1" a="1"/>
  <c r="AE722" i="1" a="1"/>
  <c r="AE1213" i="1" a="1"/>
  <c r="AE1316" i="1" a="1"/>
  <c r="AE712" i="1" a="1"/>
  <c r="AF594" i="1" a="1"/>
  <c r="AE1611" i="1" a="1"/>
  <c r="AE729" i="1" a="1"/>
  <c r="AF829" i="1" a="1"/>
  <c r="AE1961" i="1" a="1"/>
  <c r="AE825" i="1" a="1"/>
  <c r="AE958" i="1" a="1"/>
  <c r="AE1302" i="1" a="1"/>
  <c r="AE1950" i="1" a="1"/>
  <c r="AE2066" i="1" a="1"/>
  <c r="AG632" i="1" a="1"/>
  <c r="AE2053" i="1" a="1"/>
  <c r="AE727" i="1" a="1"/>
  <c r="AE2391" i="1" a="1"/>
  <c r="AE1821" i="1" a="1"/>
  <c r="AE1128" i="1" a="1"/>
  <c r="AF1377" i="1" a="1"/>
  <c r="AG48" i="1" a="1"/>
  <c r="AE1744" i="1" a="1"/>
  <c r="AG674" i="1" a="1"/>
  <c r="AE770" i="1" a="1"/>
  <c r="AE1786" i="1" a="1"/>
  <c r="AE785" i="1" a="1"/>
  <c r="AE1527" i="1" a="1"/>
  <c r="AF1615" i="1" a="1"/>
  <c r="AE2056" i="1" a="1"/>
  <c r="AE1911" i="1" a="1"/>
  <c r="AE1194" i="1" a="1"/>
  <c r="AE1338" i="1" a="1"/>
  <c r="AE1608" i="1" a="1"/>
  <c r="AG665" i="1" a="1"/>
  <c r="AF1667" i="1" a="1"/>
  <c r="AE2268" i="1" a="1"/>
  <c r="AG290" i="1" a="1"/>
  <c r="AE2218" i="1" a="1"/>
  <c r="AE1978" i="1" a="1"/>
  <c r="AE1579" i="1" a="1"/>
  <c r="AF663" i="1" a="1"/>
  <c r="AE2350" i="1" a="1"/>
  <c r="AE912" i="1" a="1"/>
  <c r="AE1617" i="1" a="1"/>
  <c r="AF753" i="1" a="1"/>
  <c r="AE1773" i="1" a="1"/>
  <c r="AE1494" i="1" a="1"/>
  <c r="AG165" i="1" a="1"/>
  <c r="AE1433" i="1" a="1"/>
  <c r="AE2373" i="1" a="1"/>
  <c r="AE1799" i="1" a="1"/>
  <c r="AE1417" i="1" a="1"/>
  <c r="AE1441" i="1" a="1"/>
  <c r="AF1940" i="1" a="1"/>
  <c r="AG47" i="1" a="1"/>
  <c r="AF986" i="1" a="1"/>
  <c r="AE1990" i="1" a="1"/>
  <c r="AG672" i="1" a="1"/>
  <c r="AE1390" i="1" a="1"/>
  <c r="AE1406" i="1" a="1"/>
  <c r="AF114" i="1" a="1"/>
  <c r="AE784" i="1" a="1"/>
  <c r="AE1601" i="1" a="1"/>
  <c r="AE1189" i="1" a="1"/>
  <c r="AE235" i="13" a="1"/>
  <c r="AF1201" i="1" a="1"/>
  <c r="AE2235" i="1" a="1"/>
  <c r="AE1558" i="1" a="1"/>
  <c r="AE2151" i="1" a="1"/>
  <c r="AE1682" i="1" a="1"/>
  <c r="AG655" i="1" a="1"/>
  <c r="AF899" i="1" a="1"/>
  <c r="AF600" i="1" a="1"/>
  <c r="AF495" i="1" a="1"/>
  <c r="AE1936" i="1" a="1"/>
  <c r="AE2125" i="1" a="1"/>
  <c r="AE2158" i="1" a="1"/>
  <c r="AE1425" i="1" a="1"/>
  <c r="AG542" i="1" a="1"/>
  <c r="AE860" i="1" a="1"/>
  <c r="AE1748" i="1" a="1"/>
  <c r="AE2070" i="1" a="1"/>
  <c r="AE2016" i="1" a="1"/>
  <c r="AF139" i="1" a="1"/>
  <c r="AE1603" i="1" a="1"/>
  <c r="AE783" i="1" a="1"/>
  <c r="AG316" i="1" a="1"/>
  <c r="AE1809" i="1" a="1"/>
  <c r="AF1466" i="1" a="1"/>
  <c r="AE1289" i="1" a="1"/>
  <c r="AG529" i="1" a="1"/>
  <c r="AE204" i="13" a="1"/>
  <c r="AE1965" i="1" a="1"/>
  <c r="AG559" i="1" a="1"/>
  <c r="AF1455" i="1" a="1"/>
  <c r="AG273" i="1" a="1"/>
  <c r="AF58" i="1" a="1"/>
  <c r="AE752" i="1" a="1"/>
  <c r="AE1450" i="1" a="1"/>
  <c r="AE776" i="1" a="1"/>
  <c r="AE1423" i="1" a="1"/>
  <c r="AE2025" i="1" a="1"/>
  <c r="AF1300" i="1" a="1"/>
  <c r="AE2343" i="1" a="1"/>
  <c r="AE1124" i="1" a="1"/>
  <c r="AE973" i="1" a="1"/>
  <c r="AE1004" i="1" a="1"/>
  <c r="AE882" i="1" a="1"/>
  <c r="AG328" i="1" a="1"/>
  <c r="AE1036" i="1" a="1"/>
  <c r="AE955" i="1" a="1"/>
  <c r="AE1822" i="1" a="1"/>
  <c r="AG484" i="1" a="1"/>
  <c r="AE1162" i="1" a="1"/>
  <c r="AG155" i="1" a="1"/>
  <c r="AG468" i="1" a="1"/>
  <c r="AE1557" i="1" a="1"/>
  <c r="AF1209" i="1" a="1"/>
  <c r="AE1091" i="1" a="1"/>
  <c r="AE1127" i="1" a="1"/>
  <c r="AE2001" i="1" a="1"/>
  <c r="AG95" i="1" a="1"/>
  <c r="AE1343" i="1" a="1"/>
  <c r="AE1151" i="1" a="1"/>
  <c r="AF1677" i="1" a="1"/>
  <c r="AF419" i="1" a="1"/>
  <c r="AE1296" i="1" a="1"/>
  <c r="AE1192" i="1" a="1"/>
  <c r="AE1882" i="1" a="1"/>
  <c r="AE2274" i="1" a="1"/>
  <c r="AF296" i="1" a="1"/>
  <c r="AE1050" i="1" a="1"/>
  <c r="AE1522" i="1" a="1"/>
  <c r="AE1432" i="1" a="1"/>
  <c r="AE1680" i="1" a="1"/>
  <c r="AG691" i="1" a="1"/>
  <c r="AE2068" i="1" a="1"/>
  <c r="AE1069" i="1" a="1"/>
  <c r="AF948" i="1" a="1"/>
  <c r="AE1383" i="1" a="1"/>
  <c r="AE1040" i="1" a="1"/>
  <c r="AE1584" i="1" a="1"/>
  <c r="AE1791" i="1" a="1"/>
  <c r="AE2323" i="1" a="1"/>
  <c r="AG365" i="1" a="1"/>
  <c r="AE1942" i="1" a="1"/>
  <c r="AE1901" i="1" a="1"/>
  <c r="AE914" i="1" a="1"/>
  <c r="AE724" i="1" a="1"/>
  <c r="AE1796" i="1" a="1"/>
  <c r="AE1742" i="1" a="1"/>
  <c r="AF2" i="1" a="1"/>
  <c r="AE2015" i="1" a="1"/>
  <c r="AF579" i="1" a="1"/>
  <c r="AE2382" i="1" a="1"/>
  <c r="AE1729" i="1" a="1"/>
  <c r="AE1375" i="1" a="1"/>
  <c r="AE1479" i="1" a="1"/>
  <c r="AE2272" i="1" a="1"/>
  <c r="AG246" i="1" a="1"/>
  <c r="AF1571" i="1" a="1"/>
  <c r="AE1250" i="1" a="1"/>
  <c r="AE1519" i="1" a="1"/>
  <c r="AE2259" i="1" a="1"/>
  <c r="AE877" i="1" a="1"/>
  <c r="AF1642" i="1" a="1"/>
  <c r="AF2037" i="1" a="1"/>
  <c r="AE1539" i="1" a="1"/>
  <c r="AE944" i="1" a="1"/>
  <c r="AE2029" i="1" a="1"/>
  <c r="AF116" i="1" a="1"/>
  <c r="AF47" i="1" a="1"/>
  <c r="AE2270" i="1" a="1"/>
  <c r="AF1040" i="1" a="1"/>
  <c r="AE1704" i="1" a="1"/>
  <c r="AF83" i="1" a="1"/>
  <c r="AE786" i="1" a="1"/>
  <c r="AE925" i="1" a="1"/>
  <c r="AE207" i="13" a="1"/>
  <c r="AE741" i="1" a="1"/>
  <c r="AF305" i="1" a="1"/>
  <c r="AE2292" i="1" a="1"/>
  <c r="AG446" i="1" a="1"/>
  <c r="AF498" i="1" a="1"/>
  <c r="AE2019" i="1" a="1"/>
  <c r="AE1319" i="1" a="1"/>
  <c r="AE1334" i="1" a="1"/>
  <c r="AF916" i="1" a="1"/>
  <c r="AG384" i="1" a="1"/>
  <c r="AE1027" i="1" a="1"/>
  <c r="AF1026" i="1" a="1"/>
  <c r="AG668" i="1" a="1"/>
  <c r="AE1695" i="1" a="1"/>
  <c r="AF1910" i="1" a="1"/>
  <c r="AE2359" i="1" a="1"/>
  <c r="AG194" i="1" a="1"/>
  <c r="AE2367" i="1" a="1"/>
  <c r="AG422" i="1" a="1"/>
  <c r="AE1241" i="1" a="1"/>
  <c r="AE2385" i="1" a="1"/>
  <c r="AE923" i="1" a="1"/>
  <c r="AF1901" i="1" a="1"/>
  <c r="AF1118" i="1" a="1"/>
  <c r="AE2091" i="1" a="1"/>
  <c r="AE1068" i="1" a="1"/>
  <c r="AE932" i="1" a="1"/>
  <c r="AE1652" i="1" a="1"/>
  <c r="AE1665" i="1" a="1"/>
  <c r="AE1138" i="1" a="1"/>
  <c r="AE1852" i="1" a="1"/>
  <c r="AE1831" i="1" a="1"/>
  <c r="AE2155" i="1" a="1"/>
  <c r="AE1891" i="1" a="1"/>
  <c r="AF371" i="1" a="1"/>
  <c r="AG566" i="1" a="1"/>
  <c r="AE1546" i="1" a="1"/>
  <c r="AE1814" i="1" a="1"/>
  <c r="AE1694" i="1" a="1"/>
  <c r="AF493" i="1" a="1"/>
  <c r="AG540" i="1" a="1"/>
  <c r="AG174" i="1" a="1"/>
  <c r="AE1056" i="1" a="1"/>
  <c r="AE1733" i="1" a="1"/>
  <c r="AE1092" i="1" a="1"/>
  <c r="AG299" i="1" a="1"/>
  <c r="AE2065" i="1" a="1"/>
  <c r="AG134" i="1" a="1"/>
  <c r="AE823" i="1" a="1"/>
  <c r="AE2215" i="1" a="1"/>
  <c r="AE1871" i="1" a="1"/>
  <c r="AE213" i="13" a="1"/>
  <c r="AE858" i="1" a="1"/>
  <c r="AE1696" i="1" a="1"/>
  <c r="AG379" i="1" a="1"/>
  <c r="AF1373" i="1" a="1"/>
  <c r="AF1069" i="1" a="1"/>
  <c r="AF542" i="1" a="1"/>
  <c r="AE1429" i="1" a="1"/>
  <c r="AE945" i="1" a="1"/>
  <c r="AE1188" i="1" a="1"/>
  <c r="AE953" i="1" a="1"/>
  <c r="AE2106" i="1" a="1"/>
  <c r="AF43" i="1" a="1"/>
  <c r="AE1887" i="1" a="1"/>
  <c r="AF332" i="1" a="1"/>
  <c r="AE2251" i="1" a="1"/>
  <c r="AE1216" i="1" a="1"/>
  <c r="AE1037" i="1" a="1"/>
  <c r="AG489" i="1" a="1"/>
  <c r="AE1555" i="1" a="1"/>
  <c r="AG491" i="1" a="1"/>
  <c r="AE866" i="1" a="1"/>
  <c r="AE1859" i="1" a="1"/>
  <c r="AE888" i="1" a="1"/>
  <c r="AE1111" i="1" a="1"/>
  <c r="AE966" i="1" a="1"/>
  <c r="AE1524" i="1" a="1"/>
  <c r="AE1561" i="1" a="1"/>
  <c r="AG214" i="1" a="1"/>
  <c r="AG80" i="1" a="1"/>
  <c r="AE2179" i="1" a="1"/>
  <c r="AG352" i="1" a="1"/>
  <c r="AE1932" i="1" a="1"/>
  <c r="AE2160" i="1" a="1"/>
  <c r="AF2322" i="1" a="1"/>
  <c r="AE1080" i="1" a="1"/>
  <c r="AF779" i="1" a="1"/>
  <c r="AG548" i="1" a="1"/>
  <c r="AG28" i="1" a="1"/>
  <c r="AF2283" i="1" a="1"/>
  <c r="AE1403" i="1" a="1"/>
  <c r="AF1054" i="1" a="1"/>
  <c r="AG602" i="1" a="1"/>
  <c r="AE1658" i="1" a="1"/>
  <c r="AE1988" i="1" a="1"/>
  <c r="AG400" i="1" a="1"/>
  <c r="AE2358" i="1" a="1"/>
  <c r="AE1921" i="1" a="1"/>
  <c r="AE1323" i="1" a="1"/>
  <c r="AE1224" i="1" a="1"/>
  <c r="AE2027" i="1" a="1"/>
  <c r="AG184" i="1" a="1"/>
  <c r="AE2378" i="1" a="1"/>
  <c r="AE231" i="13" a="1"/>
  <c r="AE2241" i="1" a="1"/>
  <c r="AE1653" i="1" a="1"/>
  <c r="AF1143" i="1" a="1"/>
  <c r="AE719" i="1" a="1"/>
  <c r="AE1414" i="1" a="1"/>
  <c r="AE1686" i="1" a="1"/>
  <c r="AG268" i="1" a="1"/>
  <c r="AF1332" i="1" a="1"/>
  <c r="AF1000" i="1" a="1"/>
  <c r="AF90" i="1" a="1"/>
  <c r="AE1463" i="1" a="1"/>
  <c r="AG23" i="1" a="1"/>
  <c r="AF1506" i="1" a="1"/>
  <c r="AE2271" i="1" a="1"/>
  <c r="AF471" i="1" a="1"/>
  <c r="AF48" i="1" a="1"/>
  <c r="AG166" i="1" a="1"/>
  <c r="AE1015" i="1" a="1"/>
  <c r="AG133" i="1" a="1"/>
  <c r="AE2124" i="1" a="1"/>
  <c r="AE1826" i="1" a="1"/>
  <c r="AE1438" i="1" a="1"/>
  <c r="AE2052" i="1" a="1"/>
  <c r="AE1979" i="1" a="1"/>
  <c r="AF744" i="1" a="1"/>
  <c r="AG303" i="1" a="1"/>
  <c r="AF1384" i="1" a="1"/>
  <c r="AE1904" i="1" a="1"/>
  <c r="AE1743" i="1" a="1"/>
  <c r="AE1453" i="1" a="1"/>
  <c r="AE734" i="1" a="1"/>
  <c r="AE2135" i="1" a="1"/>
  <c r="AE1107" i="1" a="1"/>
  <c r="AG415" i="1" a="1"/>
  <c r="AF1160" i="1" a="1"/>
  <c r="AE711" i="1" a="1"/>
  <c r="AE1576" i="1" a="1"/>
  <c r="AF1558" i="1" a="1"/>
  <c r="AE2322" i="1" a="1"/>
  <c r="AF1749" i="1" a="1"/>
  <c r="AE982" i="1" a="1"/>
  <c r="AF1845" i="1" a="1"/>
  <c r="AE2334" i="1" a="1"/>
  <c r="AE1481" i="1" a="1"/>
  <c r="AF864" i="1" a="1"/>
  <c r="AE816" i="1" a="1"/>
  <c r="AF1569" i="1" a="1"/>
  <c r="AG12" i="1" a="1"/>
  <c r="AG471" i="1" a="1"/>
  <c r="AG380" i="1" a="1"/>
  <c r="AE1045" i="1" a="1"/>
  <c r="AG114" i="1" a="1"/>
  <c r="AF1355" i="1" a="1"/>
  <c r="AF729" i="1" a="1"/>
  <c r="AE911" i="1" a="1"/>
  <c r="AE1543" i="1" a="1"/>
  <c r="AE1583" i="1" a="1"/>
  <c r="AE1903" i="1" a="1"/>
  <c r="AF2297" i="1" a="1"/>
  <c r="AE1293" i="1" a="1"/>
  <c r="AE2205" i="1" a="1"/>
  <c r="AE874" i="1" a="1"/>
  <c r="AE1106" i="1" a="1"/>
  <c r="AF963" i="1" a="1"/>
  <c r="AG132" i="1" a="1"/>
  <c r="AG336" i="1" a="1"/>
  <c r="AF151" i="1" a="1"/>
  <c r="AE1807" i="1" a="1"/>
  <c r="AE990" i="1" a="1"/>
  <c r="AE1484" i="1" a="1"/>
  <c r="AF189" i="1" a="1"/>
  <c r="AF478" i="1" a="1"/>
  <c r="AE1813" i="1" a="1"/>
  <c r="AG6" i="1" a="1"/>
  <c r="AF944" i="1" a="1"/>
  <c r="AE2147" i="1" a="1"/>
  <c r="AE1564" i="1" a="1"/>
  <c r="AE974" i="1" a="1"/>
  <c r="AE805" i="1" a="1"/>
  <c r="AE1669" i="1" a="1"/>
  <c r="AG496" i="1" a="1"/>
  <c r="AE2296" i="1" a="1"/>
  <c r="AE728" i="1" a="1"/>
  <c r="AE893" i="1" a="1"/>
  <c r="AG232" i="1" a="1"/>
  <c r="AE780" i="1" a="1"/>
  <c r="AF1033" i="1" a="1"/>
  <c r="AE964" i="1" a="1"/>
  <c r="AF1261" i="1" a="1"/>
  <c r="AE1024" i="1" a="1"/>
  <c r="AE1022" i="1" a="1"/>
  <c r="AE970" i="1" a="1"/>
  <c r="AF819" i="1" a="1"/>
  <c r="AE2212" i="1" a="1"/>
  <c r="AF99" i="1" a="1"/>
  <c r="AF184" i="1" a="1"/>
  <c r="AF680" i="1" a="1"/>
  <c r="AE2033" i="1" a="1"/>
  <c r="AF510" i="1" a="1"/>
  <c r="AF1390" i="1" a="1"/>
  <c r="AF1446" i="1" a="1"/>
  <c r="AE2148" i="1" a="1"/>
  <c r="AE1823" i="1" a="1"/>
  <c r="AE1984" i="1" a="1"/>
  <c r="AF127" i="1" a="1"/>
  <c r="AF817" i="1" a="1"/>
  <c r="AE2355" i="1" a="1"/>
  <c r="AE1167" i="1" a="1"/>
  <c r="AE1934" i="1" a="1"/>
  <c r="AE1262" i="1" a="1"/>
  <c r="AE1018" i="1" a="1"/>
  <c r="AF532" i="1" a="1"/>
  <c r="AE1066" i="1" a="1"/>
  <c r="AG645" i="1" a="1"/>
  <c r="AE2084" i="1" a="1"/>
  <c r="AE2374" i="1" a="1"/>
  <c r="AE1900" i="1" a="1"/>
  <c r="AE1444" i="1" a="1"/>
  <c r="AE1612" i="1" a="1"/>
  <c r="AG272" i="1" a="1"/>
  <c r="AE1946" i="1" a="1"/>
  <c r="AE1357" i="1" a="1"/>
  <c r="AE1685" i="1" a="1"/>
  <c r="AE2062" i="1" a="1"/>
  <c r="AG67" i="1" a="1"/>
  <c r="AE909" i="1" a="1"/>
  <c r="AE2035" i="1" a="1"/>
  <c r="AE962" i="1" a="1"/>
  <c r="AF974" i="1" a="1"/>
  <c r="AE2045" i="1" a="1"/>
  <c r="AE1431" i="1" a="1"/>
  <c r="AE980" i="1" a="1"/>
  <c r="AF2393" i="1" a="1"/>
  <c r="AF879" i="1" a="1"/>
  <c r="AF220" i="1" a="1"/>
  <c r="AF185" i="1" a="1"/>
  <c r="AE241" i="13" a="1"/>
  <c r="AG59" i="1" a="1"/>
  <c r="AF2098" i="1" a="1"/>
  <c r="AF386" i="1" a="1"/>
  <c r="AE1396" i="1" a="1"/>
  <c r="AF2327" i="1" a="1"/>
  <c r="AE2376" i="1" a="1"/>
  <c r="AE1152" i="1" a="1"/>
  <c r="AE2181" i="1" a="1"/>
  <c r="AE1889" i="1" a="1"/>
  <c r="AE1847" i="1" a="1"/>
  <c r="AE222" i="13" a="1"/>
  <c r="AG248" i="1" a="1"/>
  <c r="AE1053" i="1" a="1"/>
  <c r="AE1888" i="1" a="1"/>
  <c r="AE1370" i="1" a="1"/>
  <c r="AF612" i="1" a="1"/>
  <c r="AF1833" i="1" a="1"/>
  <c r="AE916" i="1" a="1"/>
  <c r="AE2309" i="1" a="1"/>
  <c r="AG327" i="1" a="1"/>
  <c r="AG318" i="1" a="1"/>
  <c r="AG678" i="1" a="1"/>
  <c r="AE1782" i="1" a="1"/>
  <c r="AE1838" i="1" a="1"/>
  <c r="AG315" i="1" a="1"/>
  <c r="AE1150" i="1" a="1"/>
  <c r="AE1419" i="1" a="1"/>
  <c r="AG605" i="1" a="1"/>
  <c r="AF290" i="1" a="1"/>
  <c r="AE946" i="1" a="1"/>
  <c r="AE897" i="1" a="1"/>
  <c r="AE1013" i="1" a="1"/>
  <c r="AE1382" i="1" a="1"/>
  <c r="AG405" i="1" a="1"/>
  <c r="AF1149" i="1" a="1"/>
  <c r="AE1761" i="1" a="1"/>
  <c r="AE1246" i="1" a="1"/>
  <c r="AE2319" i="1" a="1"/>
  <c r="AF255" i="1" a="1"/>
  <c r="AE239" i="13" a="1"/>
  <c r="AE879" i="1" a="1"/>
  <c r="AF555" i="1" a="1"/>
  <c r="AE1697" i="1" a="1"/>
  <c r="AF20" i="1" a="1"/>
  <c r="AE1855" i="1" a="1"/>
  <c r="AF93" i="1" a="1"/>
  <c r="AE1806" i="1" a="1"/>
  <c r="AF1423" i="1" a="1"/>
  <c r="AG109" i="1" a="1"/>
  <c r="AE862" i="1" a="1"/>
  <c r="AE1541" i="1" a="1"/>
  <c r="AF1039" i="1" a="1"/>
  <c r="AE1389" i="1" a="1"/>
  <c r="AF1032" i="1" a="1"/>
  <c r="AE994" i="1" a="1"/>
  <c r="AE2007" i="1" a="1"/>
  <c r="AE1033" i="1" a="1"/>
  <c r="AE840" i="1" a="1"/>
  <c r="AE821" i="1" a="1"/>
  <c r="AE1763" i="1" a="1"/>
  <c r="AG9" i="1" a="1"/>
  <c r="AE1753" i="1" a="1"/>
  <c r="AG254" i="1" a="1"/>
  <c r="AE1540" i="1" a="1"/>
  <c r="AE1529" i="1" a="1"/>
  <c r="AE735" i="1" a="1"/>
  <c r="AE2245" i="1" a="1"/>
  <c r="AE224" i="13" a="1"/>
  <c r="AG429" i="1" a="1"/>
  <c r="AE1498" i="1" a="1"/>
  <c r="AE1136" i="1" a="1"/>
  <c r="AF1178" i="1" a="1"/>
  <c r="AE1534" i="1" a="1"/>
  <c r="AF23" i="1" a="1"/>
  <c r="AE1132" i="1" a="1"/>
  <c r="AE991" i="1" a="1"/>
  <c r="AE1153" i="1" a="1"/>
  <c r="AG83" i="1" a="1"/>
  <c r="AE1029" i="1" a="1"/>
  <c r="AG441" i="1" a="1"/>
  <c r="AE2101" i="1" a="1"/>
  <c r="AF1796" i="1" a="1"/>
  <c r="AE917" i="1" a="1"/>
  <c r="AE1096" i="1" a="1"/>
  <c r="AE2294" i="1" a="1"/>
  <c r="AE1331" i="1" a="1"/>
  <c r="AE1781" i="1" a="1"/>
  <c r="AE1497" i="1" a="1"/>
  <c r="AE1416" i="1" a="1"/>
  <c r="AE1642" i="1" a="1"/>
  <c r="AE221" i="13" a="1"/>
  <c r="AE870" i="1" a="1"/>
  <c r="AG123" i="1" a="1"/>
  <c r="AE855" i="1" a="1"/>
  <c r="AE1411" i="1" a="1"/>
  <c r="AG253" i="1" a="1"/>
  <c r="AF2361" i="1" a="1"/>
  <c r="AE1288" i="1" a="1"/>
  <c r="AF812" i="1" a="1"/>
  <c r="AE1420" i="1" a="1"/>
  <c r="AE1337" i="1" a="1"/>
  <c r="AG26" i="1" a="1"/>
  <c r="AE984" i="1" a="1"/>
  <c r="AE1303" i="1" a="1"/>
  <c r="AF75" i="1" a="1"/>
  <c r="AE1725" i="1" a="1"/>
  <c r="AE856" i="1" a="1"/>
  <c r="AE1264" i="1" a="1"/>
  <c r="AF520" i="1" a="1"/>
  <c r="AG345" i="1" a="1"/>
  <c r="AG40" i="1" a="1"/>
  <c r="AE1948" i="1" a="1"/>
  <c r="AE2370" i="1" a="1"/>
  <c r="AE1060" i="1" a="1"/>
  <c r="AE1281" i="1" a="1"/>
  <c r="AG270" i="1" a="1"/>
  <c r="AE1232" i="1" a="1"/>
  <c r="AE2210" i="1" a="1"/>
  <c r="AF229" i="1" a="1"/>
  <c r="AF1221" i="1" a="1"/>
  <c r="AE1842" i="1" a="1"/>
  <c r="AE1910" i="1" a="1"/>
  <c r="AG269" i="1" a="1"/>
  <c r="AF1654" i="1" a="1"/>
  <c r="AF1916" i="1" a="1"/>
  <c r="AF659" i="1" a="1"/>
  <c r="AG292" i="1" a="1"/>
  <c r="AF1104" i="1" a="1"/>
  <c r="AF2269" i="1" a="1"/>
  <c r="AE1284" i="1" a="1"/>
  <c r="AE1690" i="1" a="1"/>
  <c r="AG163" i="1" a="1"/>
  <c r="AE1825" i="1" a="1"/>
  <c r="AE230" i="13" a="1"/>
  <c r="AE206" i="13" a="1"/>
  <c r="AE1637" i="1" a="1"/>
  <c r="AF2095" i="1" a="1"/>
  <c r="AE2193" i="1" a="1"/>
  <c r="AE1771" i="1" a="1"/>
  <c r="AE1236" i="1" a="1"/>
  <c r="AG385" i="1" a="1"/>
  <c r="AE2360" i="1" a="1"/>
  <c r="AE1655" i="1" a="1"/>
  <c r="AE1801" i="1" a="1"/>
  <c r="AE1937" i="1" a="1"/>
  <c r="AG311" i="1" a="1"/>
  <c r="AE1578" i="1" a="1"/>
  <c r="AE2163" i="1" a="1"/>
  <c r="AF87" i="1" a="1"/>
  <c r="AE1103" i="1" a="1"/>
  <c r="AF349" i="1" a="1"/>
  <c r="AE1592" i="1" a="1"/>
  <c r="AF773" i="1" a="1"/>
  <c r="AE960" i="1" a="1"/>
  <c r="AE1944" i="1" a="1"/>
  <c r="AE1099" i="1" a="1"/>
  <c r="AF1236" i="1" a="1"/>
  <c r="AG286" i="1" a="1"/>
  <c r="AE1349" i="1" a="1"/>
  <c r="AE1471" i="1" a="1"/>
  <c r="AE1129" i="1" a="1"/>
  <c r="AE1452" i="1" a="1"/>
  <c r="AE1968" i="1" a="1"/>
  <c r="AF464" i="1" a="1"/>
  <c r="AE2086" i="1" a="1"/>
  <c r="AF588" i="1" a="1"/>
  <c r="AE2145" i="1" a="1"/>
  <c r="AE939" i="1" a="1"/>
  <c r="AE210" i="13" a="1"/>
  <c r="AG541" i="1" a="1"/>
  <c r="AE1646" i="1" a="1"/>
  <c r="AE1327" i="1" a="1"/>
  <c r="AE1202" i="1" a="1"/>
  <c r="AF1404" i="1" a="1"/>
  <c r="AE1072" i="1" a="1"/>
  <c r="AG89" i="1" a="1"/>
  <c r="AG146" i="1" a="1"/>
  <c r="AF1755" i="1" a="1"/>
  <c r="AE1369" i="1" a="1"/>
  <c r="AG378" i="1" a="1"/>
  <c r="AG213" i="1" a="1"/>
  <c r="AG307" i="1" a="1"/>
  <c r="AG275" i="1" a="1"/>
  <c r="AE1247" i="1" a="1"/>
  <c r="AF574" i="1" a="1"/>
  <c r="AF1007" i="1" a="1"/>
  <c r="AF1696" i="1" a="1"/>
  <c r="AE1258" i="1" a="1"/>
  <c r="AE1145" i="1" a="1"/>
  <c r="AG320" i="1" a="1"/>
  <c r="AF1025" i="1" a="1"/>
  <c r="AF91" i="1" a="1"/>
  <c r="AF721" i="1" a="1"/>
  <c r="AE1707" i="1" a="1"/>
  <c r="AE915" i="1" a="1"/>
  <c r="AF1226" i="1" a="1"/>
  <c r="AF79" i="1" a="1"/>
  <c r="AE1501" i="1" a="1"/>
  <c r="AF499" i="1" a="1"/>
  <c r="AE1764" i="1" a="1"/>
  <c r="AE2044" i="1" a="1"/>
  <c r="AF1738" i="1" a="1"/>
  <c r="AE1995" i="1" a="1"/>
  <c r="AG506" i="1" a="1"/>
  <c r="AE1880" i="1" a="1"/>
  <c r="AF379" i="1" a="1"/>
  <c r="AE1470" i="1" a="1"/>
  <c r="AF2056" i="1" a="1"/>
  <c r="AE1710" i="1" a="1"/>
  <c r="AE2098" i="1" a="1"/>
  <c r="AF2206" i="1" a="1"/>
  <c r="AE1816" i="1" a="1"/>
  <c r="AG63" i="1" a="1"/>
  <c r="AF468" i="1" a="1"/>
  <c r="AE2030" i="1" a="1"/>
  <c r="AE1308" i="1" a="1"/>
  <c r="AF1525" i="1" a="1"/>
  <c r="AG650" i="1" a="1"/>
  <c r="AF2156" i="1" a="1"/>
  <c r="AE1156" i="1" a="1"/>
  <c r="AG537" i="1" a="1"/>
  <c r="AF315" i="1" a="1"/>
  <c r="AG222" i="1" a="1"/>
  <c r="AF869" i="1" a="1"/>
  <c r="AF1285" i="1" a="1"/>
  <c r="AE1121" i="1" a="1"/>
  <c r="AE1846" i="1" a="1"/>
  <c r="AG152" i="1" a="1"/>
  <c r="AF2348" i="1" a="1"/>
  <c r="AF799" i="1" a="1"/>
  <c r="AE1336" i="1" a="1"/>
  <c r="AF1471" i="1" a="1"/>
  <c r="AE1253" i="1" a="1"/>
  <c r="AG635" i="1" a="1"/>
  <c r="AE1554" i="1" a="1"/>
  <c r="AF628" i="1" a="1"/>
  <c r="AE2111" i="1" a="1"/>
  <c r="AE1544" i="1" a="1"/>
  <c r="AE2041" i="1" a="1"/>
  <c r="AF1514" i="1" a="1"/>
  <c r="AE1778" i="1" a="1"/>
  <c r="AE2042" i="1" a="1"/>
  <c r="AE1701" i="1" a="1"/>
  <c r="AF1257" i="1" a="1"/>
  <c r="AG435" i="1" a="1"/>
  <c r="AE1850" i="1" a="1"/>
  <c r="AG596" i="1" a="1"/>
  <c r="AE1727" i="1" a="1"/>
  <c r="AG440" i="1" a="1"/>
  <c r="AF614" i="1" a="1"/>
  <c r="AE1155" i="1" a="1"/>
  <c r="AF1512" i="1" a="1"/>
  <c r="AG505" i="1" a="1"/>
  <c r="AF1421" i="1" a="1"/>
  <c r="AG252" i="1" a="1"/>
  <c r="AF965" i="1" a="1"/>
  <c r="AF27" i="1" a="1"/>
  <c r="AF1486" i="1" a="1"/>
  <c r="AF213" i="1" a="1"/>
  <c r="AG399" i="1" a="1"/>
  <c r="AG162" i="1" a="1"/>
  <c r="AF266" i="1" a="1"/>
  <c r="AE1878" i="1" a="1"/>
  <c r="AF718" i="1" a="1"/>
  <c r="AE2338" i="1" a="1"/>
  <c r="AG498" i="1" a="1"/>
  <c r="AF1581" i="1" a="1"/>
  <c r="AE2327" i="1" a="1"/>
  <c r="AG557" i="1" a="1"/>
  <c r="AF2325" i="1" a="1"/>
  <c r="AG438" i="1" a="1"/>
  <c r="AF2306" i="1" a="1"/>
  <c r="AF2354" i="1" a="1"/>
  <c r="AF1531" i="1" a="1"/>
  <c r="AF1319" i="1" a="1"/>
  <c r="AE744" i="1" a="1"/>
  <c r="AF342" i="1" a="1"/>
  <c r="AE1731" i="1" a="1"/>
  <c r="AF945" i="1" a="1"/>
  <c r="AF525" i="1" a="1"/>
  <c r="AG148" i="1" a="1"/>
  <c r="AF2378" i="1" a="1"/>
  <c r="AF810" i="1" a="1"/>
  <c r="AF320" i="1" a="1"/>
  <c r="AE1464" i="1" a="1"/>
  <c r="AE802" i="1" a="1"/>
  <c r="AF1803" i="1" a="1"/>
  <c r="AF2351" i="1" a="1"/>
  <c r="AF462" i="1" a="1"/>
  <c r="AF2330" i="1" a="1"/>
  <c r="AF199" i="1" a="1"/>
  <c r="AF602" i="1" a="1"/>
  <c r="AE2281" i="1" a="1"/>
  <c r="AG500" i="1" a="1"/>
  <c r="AE742" i="1" a="1"/>
  <c r="AE2202" i="1" a="1"/>
  <c r="AF1890" i="1" a="1"/>
  <c r="AE1478" i="1" a="1"/>
  <c r="AE2324" i="1" a="1"/>
  <c r="AF971" i="1" a="1"/>
  <c r="AE2311" i="1" a="1"/>
  <c r="AE829" i="1" a="1"/>
  <c r="AF814" i="1" a="1"/>
  <c r="AF6" i="1" a="1"/>
  <c r="AG451" i="1" a="1"/>
  <c r="AG186" i="1" a="1"/>
  <c r="AF548" i="1" a="1"/>
  <c r="AF1616" i="1" a="1"/>
  <c r="AF236" i="1" a="1"/>
  <c r="AE1459" i="1" a="1"/>
  <c r="AE1211" i="1" a="1"/>
  <c r="AE2288" i="1" a="1"/>
  <c r="AE1182" i="1" a="1"/>
  <c r="AF1980" i="1" a="1"/>
  <c r="AE1197" i="1" a="1"/>
  <c r="AG371" i="1" a="1"/>
  <c r="AF1124" i="1" a="1"/>
  <c r="AE1597" i="1" a="1"/>
  <c r="AF142" i="1" a="1"/>
  <c r="AF2386" i="1" a="1"/>
  <c r="AF135" i="1" a="1"/>
  <c r="AE2262" i="1" a="1"/>
  <c r="AE1719" i="1" a="1"/>
  <c r="AE1736" i="1" a="1"/>
  <c r="AF2337" i="1" a="1"/>
  <c r="AF562" i="1" a="1"/>
  <c r="AE232" i="13" a="1"/>
  <c r="AE2330" i="1" a="1"/>
  <c r="AE857" i="1" a="1"/>
  <c r="AF1560" i="1" a="1"/>
  <c r="AF777" i="1" a="1"/>
  <c r="AG86" i="1" a="1"/>
  <c r="AE841" i="1" a="1"/>
  <c r="AF1854" i="1" a="1"/>
  <c r="AE1314" i="1" a="1"/>
  <c r="AE2107" i="1" a="1"/>
  <c r="AF2157" i="1" a="1"/>
  <c r="AF1410" i="1" a="1"/>
  <c r="AE1437" i="1" a="1"/>
  <c r="AF273" i="1" a="1"/>
  <c r="AF1759" i="1" a="1"/>
  <c r="AE1980" i="1" a="1"/>
  <c r="AF538" i="1" a="1"/>
  <c r="AE763" i="1" a="1"/>
  <c r="AE1381" i="1" a="1"/>
  <c r="AF56" i="1" a="1"/>
  <c r="AF2312" i="1" a="1"/>
  <c r="AE968" i="1" a="1"/>
  <c r="AE2017" i="1" a="1"/>
  <c r="AE1792" i="1" a="1"/>
  <c r="AE1836" i="1" a="1"/>
  <c r="AE1399" i="1" a="1"/>
  <c r="AG282" i="1" a="1"/>
  <c r="AE1924" i="1" a="1"/>
  <c r="AE867" i="1" a="1"/>
  <c r="AF970" i="1" a="1"/>
  <c r="AF30" i="1" a="1"/>
  <c r="AE1672" i="1" a="1"/>
  <c r="AF1934" i="1" a="1"/>
  <c r="AG447" i="1" a="1"/>
  <c r="AF2265" i="1" a="1"/>
  <c r="AG192" i="1" a="1"/>
  <c r="AF1325" i="1" a="1"/>
  <c r="AG259" i="1" a="1"/>
  <c r="AF1848" i="1" a="1"/>
  <c r="AE1800" i="1" a="1"/>
  <c r="AE1651" i="1" a="1"/>
  <c r="AE2365" i="1" a="1"/>
  <c r="AE1528" i="1" a="1"/>
  <c r="AG283" i="1" a="1"/>
  <c r="AE2110" i="1" a="1"/>
  <c r="AE1919" i="1" a="1"/>
  <c r="AF1148" i="1" a="1"/>
  <c r="AF1095" i="1" a="1"/>
  <c r="AF217" i="1" a="1"/>
  <c r="AG46" i="1" a="1"/>
  <c r="AE1591" i="1" a="1"/>
  <c r="AF2049" i="1" a="1"/>
  <c r="AF599" i="1" a="1"/>
  <c r="AE1019" i="1" a="1"/>
  <c r="AF947" i="1" a="1"/>
  <c r="AE1981" i="1" a="1"/>
  <c r="AG323" i="1" a="1"/>
  <c r="AF2135" i="1" a="1"/>
  <c r="AG455" i="1" a="1"/>
  <c r="AG376" i="1" a="1"/>
  <c r="AE1783" i="1" a="1"/>
  <c r="AE2196" i="1" a="1"/>
  <c r="AF700" i="1" a="1"/>
  <c r="AE745" i="1" a="1"/>
  <c r="AF2294" i="1" a="1"/>
  <c r="AF144" i="1" a="1"/>
  <c r="AE850" i="1" a="1"/>
  <c r="AF140" i="1" a="1"/>
  <c r="AE223" i="13" a="1"/>
  <c r="AF705" i="1" a="1"/>
  <c r="AG616" i="1" a="1"/>
  <c r="AE1488" i="1" a="1"/>
  <c r="AF1697" i="1" a="1"/>
  <c r="AE1101" i="1" a="1"/>
  <c r="AG197" i="1" a="1"/>
  <c r="AG381" i="1" a="1"/>
  <c r="AE1563" i="1" a="1"/>
  <c r="AF68" i="1" a="1"/>
  <c r="AE710" i="1" a="1"/>
  <c r="AF1222" i="1" a="1"/>
  <c r="AE2141" i="1" a="1"/>
  <c r="AE2395" i="1" a="1"/>
  <c r="AF9" i="1" a="1"/>
  <c r="AE1174" i="1" a="1"/>
  <c r="AF1244" i="1" a="1"/>
  <c r="AF1678" i="1" a="1"/>
  <c r="AE1675" i="1" a="1"/>
  <c r="AF380" i="1" a="1"/>
  <c r="AF2384" i="1" a="1"/>
  <c r="AF1318" i="1" a="1"/>
  <c r="AG227" i="1" a="1"/>
  <c r="AF262" i="1" a="1"/>
  <c r="AG223" i="1" a="1"/>
  <c r="AE1324" i="1" a="1"/>
  <c r="AF385" i="1" a="1"/>
  <c r="AE1996" i="1" a="1"/>
  <c r="AE2351" i="1" a="1"/>
  <c r="AE1229" i="1" a="1"/>
  <c r="AG154" i="1" a="1"/>
  <c r="AE1282" i="1" a="1"/>
  <c r="AF1831" i="1" a="1"/>
  <c r="AE843" i="1" a="1"/>
  <c r="AF1603" i="1" a="1"/>
  <c r="AF788" i="1" a="1"/>
  <c r="AF388" i="1" a="1"/>
  <c r="AG175" i="1" a="1"/>
  <c r="AF195" i="1" a="1"/>
  <c r="AF2215" i="1" a="1"/>
  <c r="AE220" i="13" a="1"/>
  <c r="AG262" i="1" a="1"/>
  <c r="AE1049" i="1" a="1"/>
  <c r="AF1096" i="1" a="1"/>
  <c r="AG35" i="1" a="1"/>
  <c r="AE839" i="1" a="1"/>
  <c r="AG699" i="1" a="1"/>
  <c r="AF2190" i="1" a="1"/>
  <c r="AE1215" i="1" a="1"/>
  <c r="AG470" i="1" a="1"/>
  <c r="AE918" i="1" a="1"/>
  <c r="AG568" i="1" a="1"/>
  <c r="AE1985" i="1" a="1"/>
  <c r="AG490" i="1" a="1"/>
  <c r="AG609" i="1" a="1"/>
  <c r="AE997" i="1" a="1"/>
  <c r="AE1960" i="1" a="1"/>
  <c r="AF746" i="1" a="1"/>
  <c r="AF1158" i="1" a="1"/>
  <c r="AF123" i="1" a="1"/>
  <c r="AE2279" i="1" a="1"/>
  <c r="AE1318" i="1" a="1"/>
  <c r="AF107" i="1" a="1"/>
  <c r="AG87" i="1" a="1"/>
  <c r="AF835" i="1" a="1"/>
  <c r="AF595" i="1" a="1"/>
  <c r="AF1144" i="1" a="1"/>
  <c r="AF1659" i="1" a="1"/>
  <c r="AF704" i="1" a="1"/>
  <c r="AF1184" i="1" a="1"/>
  <c r="AF1729" i="1" a="1"/>
  <c r="AE919" i="1" a="1"/>
  <c r="AE1191" i="1" a="1"/>
  <c r="AE2093" i="1" a="1"/>
  <c r="AF398" i="1" a="1"/>
  <c r="AF533" i="1" a="1"/>
  <c r="AG233" i="1" a="1"/>
  <c r="AF1106" i="1" a="1"/>
  <c r="AE1577" i="1" a="1"/>
  <c r="AG241" i="1" a="1"/>
  <c r="AF1969" i="1" a="1"/>
  <c r="AF1526" i="1" a="1"/>
  <c r="AE1845" i="1" a="1"/>
  <c r="AF791" i="1" a="1"/>
  <c r="AE1400" i="1" a="1"/>
  <c r="AE2143" i="1" a="1"/>
  <c r="AE1805" i="1" a="1"/>
  <c r="AF988" i="1" a="1"/>
  <c r="AE1041" i="1" a="1"/>
  <c r="AG73" i="1" a="1"/>
  <c r="AF457" i="1" a="1"/>
  <c r="AE1123" i="1" a="1"/>
  <c r="AF250" i="1" a="1"/>
  <c r="AF1578" i="1" a="1"/>
  <c r="AE1178" i="1" a="1"/>
  <c r="AF1196" i="1" a="1"/>
  <c r="AF2274" i="1" a="1"/>
  <c r="AE1931" i="1" a="1"/>
  <c r="AE1391" i="1" a="1"/>
  <c r="AE2129" i="1" a="1"/>
  <c r="AE1644" i="1" a="1"/>
  <c r="AG344" i="1" a="1"/>
  <c r="AF1965" i="1" a="1"/>
  <c r="AE928" i="1" a="1"/>
  <c r="AE996" i="1" a="1"/>
  <c r="AE1636" i="1" a="1"/>
  <c r="AG493" i="1" a="1"/>
  <c r="AG597" i="1" a="1"/>
  <c r="AF311" i="1" a="1"/>
  <c r="AE1355" i="1" a="1"/>
  <c r="AG667" i="1" a="1"/>
  <c r="AE2064" i="1" a="1"/>
  <c r="AE817" i="1" a="1"/>
  <c r="AF2008" i="1" a="1"/>
  <c r="AF859" i="1" a="1"/>
  <c r="AF1692" i="1" a="1"/>
  <c r="AE1724" i="1" a="1"/>
  <c r="AF1505" i="1" a="1"/>
  <c r="AF149" i="1" a="1"/>
  <c r="AF1769" i="1" a="1"/>
  <c r="AF1400" i="1" a="1"/>
  <c r="AG113" i="1" a="1"/>
  <c r="AE1266" i="1" a="1"/>
  <c r="AE1367" i="1" a="1"/>
  <c r="AF1135" i="1" a="1"/>
  <c r="AG646" i="1" a="1"/>
  <c r="AE2049" i="1" a="1"/>
  <c r="AE1830" i="1" a="1"/>
  <c r="AE1853" i="1" a="1"/>
  <c r="AE1531" i="1" a="1"/>
  <c r="AG584" i="1" a="1"/>
  <c r="AF340" i="1" a="1"/>
  <c r="AF225" i="1" a="1"/>
  <c r="AF391" i="1" a="1"/>
  <c r="AF898" i="1" a="1"/>
  <c r="AF605" i="1" a="1"/>
  <c r="AF1863" i="1" a="1"/>
  <c r="AE1572" i="1" a="1"/>
  <c r="AF129" i="1" a="1"/>
  <c r="AG387" i="1" a="1"/>
  <c r="AE1505" i="1" a="1"/>
  <c r="AG193" i="1" a="1"/>
  <c r="AG321" i="1" a="1"/>
  <c r="AG145" i="1" a="1"/>
  <c r="AE1502" i="1" a="1"/>
  <c r="AE1902" i="1" a="1"/>
  <c r="AF1401" i="1" a="1"/>
  <c r="AF645" i="1" a="1"/>
  <c r="AF2003" i="1" a="1"/>
  <c r="AE1769" i="1" a="1"/>
  <c r="AE2242" i="1" a="1"/>
  <c r="AE2116" i="1" a="1"/>
  <c r="AG136" i="1" a="1"/>
  <c r="AE2337" i="1" a="1"/>
  <c r="AF2101" i="1" a="1"/>
  <c r="AE2167" i="1" a="1"/>
  <c r="AE811" i="1" a="1"/>
  <c r="AF1439" i="1" a="1"/>
  <c r="AG121" i="1" a="1"/>
  <c r="AF53" i="1" a="1"/>
  <c r="AE2248" i="1" a="1"/>
  <c r="AE1195" i="1" a="1"/>
  <c r="AE1839" i="1" a="1"/>
  <c r="AF642" i="1" a="1"/>
  <c r="AF437" i="1" a="1"/>
  <c r="AF228" i="1" a="1"/>
  <c r="AE1144" i="1" a="1"/>
  <c r="AF84" i="1" a="1"/>
  <c r="AG359" i="1" a="1"/>
  <c r="AE1745" i="1" a="1"/>
  <c r="AF2225" i="1" a="1"/>
  <c r="AF227" i="1" a="1"/>
  <c r="AE1368" i="1" a="1"/>
  <c r="AF1576" i="1" a="1"/>
  <c r="AE1914" i="1" a="1"/>
  <c r="AE2120" i="1" a="1"/>
  <c r="AF1463" i="1" a="1"/>
  <c r="AF1165" i="1" a="1"/>
  <c r="AF1579" i="1" a="1"/>
  <c r="AF2371" i="1" a="1"/>
  <c r="AE2347" i="1" a="1"/>
  <c r="AF778" i="1" a="1"/>
  <c r="AE883" i="1" a="1"/>
  <c r="AE801" i="1" a="1"/>
  <c r="AF1057" i="1" a="1"/>
  <c r="AF1882" i="1" a="1"/>
  <c r="AE2254" i="1" a="1"/>
  <c r="AF1748" i="1" a="1"/>
  <c r="AG675" i="1" a="1"/>
  <c r="AE1422" i="1" a="1"/>
  <c r="AF425" i="1" a="1"/>
  <c r="AF1094" i="1" a="1"/>
  <c r="AE2024" i="1" a="1"/>
  <c r="AF912" i="1" a="1"/>
  <c r="AG420" i="1" a="1"/>
  <c r="AF1610" i="1" a="1"/>
  <c r="AF741" i="1" a="1"/>
  <c r="AF402" i="1" a="1"/>
  <c r="AF837" i="1" a="1"/>
  <c r="AF1768" i="1" a="1"/>
  <c r="AF2242" i="1" a="1"/>
  <c r="AF1049" i="1" a="1"/>
  <c r="AF874" i="1" a="1"/>
  <c r="AF1182" i="1" a="1"/>
  <c r="AE1857" i="1" a="1"/>
  <c r="AF2163" i="1" a="1"/>
  <c r="AE2246" i="1" a="1"/>
  <c r="AF1694" i="1" a="1"/>
  <c r="AE1466" i="1" a="1"/>
  <c r="AF283" i="1" a="1"/>
  <c r="AG139" i="1" a="1"/>
  <c r="AF544" i="1" a="1"/>
  <c r="AE1503" i="1" a="1"/>
  <c r="AF652" i="1" a="1"/>
  <c r="AE1969" i="1" a="1"/>
  <c r="AE1098" i="1" a="1"/>
  <c r="AF2374" i="1" a="1"/>
  <c r="AF292" i="1" a="1"/>
  <c r="AF1996" i="1" a="1"/>
  <c r="AG333" i="1" a="1"/>
  <c r="AE842" i="1" a="1"/>
  <c r="AF687" i="1" a="1"/>
  <c r="AF86" i="1" a="1"/>
  <c r="AF1787" i="1" a="1"/>
  <c r="AF271" i="1" a="1"/>
  <c r="AE2115" i="1" a="1"/>
  <c r="AE1514" i="1" a="1"/>
  <c r="AF946" i="1" a="1"/>
  <c r="AG226" i="1" a="1"/>
  <c r="AF1504" i="1" a="1"/>
  <c r="AE2021" i="1" a="1"/>
  <c r="AE1482" i="1" a="1"/>
  <c r="AF1994" i="1" a="1"/>
  <c r="AE1387" i="1" a="1"/>
  <c r="AG302" i="1" a="1"/>
  <c r="AF585" i="1" a="1"/>
  <c r="AE208" i="13" a="1"/>
  <c r="AE1348" i="1" a="1"/>
  <c r="AE1094" i="1" a="1"/>
  <c r="AE1065" i="1" a="1"/>
  <c r="AF1249" i="1" a="1"/>
  <c r="AG647" i="1" a="1"/>
  <c r="AF183" i="1" a="1"/>
  <c r="AG66" i="1" a="1"/>
  <c r="AE1345" i="1" a="1"/>
  <c r="AF979" i="1" a="1"/>
  <c r="AG585" i="1" a="1"/>
  <c r="AE1772" i="1" a="1"/>
  <c r="AF955" i="1" a="1"/>
  <c r="AF106" i="1" a="1"/>
  <c r="AE967" i="1" a="1"/>
  <c r="AF2185" i="1" a="1"/>
  <c r="AE2291" i="1" a="1"/>
  <c r="AF876" i="1" a="1"/>
  <c r="AG176" i="1" a="1"/>
  <c r="AE1268" i="1" a="1"/>
  <c r="AF1052" i="1" a="1"/>
  <c r="AF167" i="1" a="1"/>
  <c r="AE1365" i="1" a="1"/>
  <c r="AE1824" i="1" a="1"/>
  <c r="AE2067" i="1" a="1"/>
  <c r="AE1747" i="1" a="1"/>
  <c r="AG225" i="1" a="1"/>
  <c r="AE1548" i="1" a="1"/>
  <c r="AG330" i="1" a="1"/>
  <c r="AF15" i="1" a="1"/>
  <c r="AF556" i="1" a="1"/>
  <c r="AE1125" i="1" a="1"/>
  <c r="AG224" i="1" a="1"/>
  <c r="AF1498" i="1" a="1"/>
  <c r="AG622" i="1" a="1"/>
  <c r="AF1543" i="1" a="1"/>
  <c r="AF186" i="1" a="1"/>
  <c r="AE2099" i="1" a="1"/>
  <c r="AF1216" i="1" a="1"/>
  <c r="AE972" i="1" a="1"/>
  <c r="AF1235" i="1" a="1"/>
  <c r="AF26" i="1" a="1"/>
  <c r="AF241" i="1" a="1"/>
  <c r="AF1602" i="1" a="1"/>
  <c r="AE1273" i="1" a="1"/>
  <c r="AG128" i="1" a="1"/>
  <c r="AE2034" i="1" a="1"/>
  <c r="AE2222" i="1" a="1"/>
  <c r="AE1114" i="1" a="1"/>
  <c r="AE733" i="1" a="1"/>
  <c r="AF377" i="1" a="1"/>
  <c r="AG603" i="1" a="1"/>
  <c r="AF1554" i="1" a="1"/>
  <c r="AG138" i="1" a="1"/>
  <c r="AE2320" i="1" a="1"/>
  <c r="AF1485" i="1" a="1"/>
  <c r="AE1358" i="1" a="1"/>
  <c r="AF1475" i="1" a="1"/>
  <c r="AF384" i="1" a="1"/>
  <c r="AE2257" i="1" a="1"/>
  <c r="AF1825" i="1" a="1"/>
  <c r="AE1790" i="1" a="1"/>
  <c r="AE2333" i="1" a="1"/>
  <c r="AG64" i="1" a="1"/>
  <c r="AE1183" i="1" a="1"/>
  <c r="AE1654" i="1" a="1"/>
  <c r="AG261" i="1" a="1"/>
  <c r="AE1223" i="1" a="1"/>
  <c r="AG569" i="1" a="1"/>
  <c r="AF887" i="1" a="1"/>
  <c r="AE2208" i="1" a="1"/>
  <c r="AE2183" i="1" a="1"/>
  <c r="AE2146" i="1" a="1"/>
  <c r="AE1299" i="1" a="1"/>
  <c r="AE1620" i="1" a="1"/>
  <c r="AG116" i="1" a="1"/>
  <c r="AG143" i="1" a="1"/>
  <c r="AE2354" i="1" a="1"/>
  <c r="AG419" i="1" a="1"/>
  <c r="AF269" i="1" a="1"/>
  <c r="AE779" i="1" a="1"/>
  <c r="AF32" i="1" a="1"/>
  <c r="AE999" i="1" a="1"/>
  <c r="AE707" i="1" a="1"/>
  <c r="AF706" i="1" a="1"/>
  <c r="AF1302" i="1" a="1"/>
  <c r="AE810" i="1" a="1"/>
  <c r="AF1911" i="1" a="1"/>
  <c r="AF1565" i="1" a="1"/>
  <c r="AF1624" i="1" a="1"/>
  <c r="AE1116" i="1" a="1"/>
  <c r="AE1248" i="1" a="1"/>
  <c r="AG394" i="1" a="1"/>
  <c r="AF1589" i="1" a="1"/>
  <c r="AF2290" i="1" a="1"/>
  <c r="AE1294" i="1" a="1"/>
  <c r="AF2228" i="1" a="1"/>
  <c r="AG488" i="1" a="1"/>
  <c r="AF459" i="1" a="1"/>
  <c r="AE924" i="1" a="1"/>
  <c r="AF1573" i="1" a="1"/>
  <c r="AE1395" i="1" a="1"/>
  <c r="AE1864" i="1" a="1"/>
  <c r="AF150" i="1" a="1"/>
  <c r="AF421" i="1" a="1"/>
  <c r="AE1615" i="1" a="1"/>
  <c r="AF301" i="1" a="1"/>
  <c r="AE1290" i="1" a="1"/>
  <c r="AE1708" i="1" a="1"/>
  <c r="AE906" i="1" a="1"/>
  <c r="AF1406" i="1" a="1"/>
  <c r="AF1370" i="1" a="1"/>
  <c r="AF686" i="1" a="1"/>
  <c r="AE1756" i="1" a="1"/>
  <c r="AF2117" i="1" a="1"/>
  <c r="AE1260" i="1" a="1"/>
  <c r="AF1728" i="1" a="1"/>
  <c r="AE1380" i="1" a="1"/>
  <c r="AG519" i="1" a="1"/>
  <c r="AF1583" i="1" a="1"/>
  <c r="AE1134" i="1" a="1"/>
  <c r="AF583" i="1" a="1"/>
  <c r="AF353" i="1" a="1"/>
  <c r="AF8" i="1" a="1"/>
  <c r="AF1405" i="1" a="1"/>
  <c r="AF1107" i="1" a="1"/>
  <c r="AF39" i="1" a="1"/>
  <c r="AF1962" i="1" a="1"/>
  <c r="AF613" i="1" a="1"/>
  <c r="AE2305" i="1" a="1"/>
  <c r="AE1075" i="1" a="1"/>
  <c r="AE2380" i="1" a="1"/>
  <c r="AF2029" i="1" a="1"/>
  <c r="AG643" i="1" a="1"/>
  <c r="AF526" i="1" a="1"/>
  <c r="AG512" i="1" a="1"/>
  <c r="AF1136" i="1" a="1"/>
  <c r="AE1885" i="1" a="1"/>
  <c r="AF2109" i="1" a="1"/>
  <c r="AE1923" i="1" a="1"/>
  <c r="AF723" i="1" a="1"/>
  <c r="AE1356" i="1" a="1"/>
  <c r="AG108" i="1" a="1"/>
  <c r="AE895" i="1" a="1"/>
  <c r="AG106" i="1" a="1"/>
  <c r="AF1740" i="1" a="1"/>
  <c r="AE1366" i="1" a="1"/>
  <c r="AG479" i="1" a="1"/>
  <c r="AF282" i="1" a="1"/>
  <c r="AE1198" i="1" a="1"/>
  <c r="AE1254" i="1" a="1"/>
  <c r="AF1282" i="1" a="1"/>
  <c r="AF1853" i="1" a="1"/>
  <c r="AG324" i="1" a="1"/>
  <c r="AF168" i="1" a="1"/>
  <c r="AF1693" i="1" a="1"/>
  <c r="AF1010" i="1" a="1"/>
  <c r="AE2275" i="1" a="1"/>
  <c r="AF1011" i="1" a="1"/>
  <c r="AG373" i="1" a="1"/>
  <c r="AE1161" i="1" a="1"/>
  <c r="AF2394" i="1" a="1"/>
  <c r="AE1841" i="1" a="1"/>
  <c r="AE1619" i="1" a="1"/>
  <c r="AF1337" i="1" a="1"/>
  <c r="AG430" i="1" a="1"/>
  <c r="AF2362" i="1" a="1"/>
  <c r="AF445" i="1" a="1"/>
  <c r="AF2329" i="1" a="1"/>
  <c r="AF1552" i="1" a="1"/>
  <c r="AF2381" i="1" a="1"/>
  <c r="AE766" i="1" a="1"/>
  <c r="AF722" i="1" a="1"/>
  <c r="AE2303" i="1" a="1"/>
  <c r="AE1500" i="1" a="1"/>
  <c r="AE849" i="1" a="1"/>
  <c r="AG75" i="1" a="1"/>
  <c r="AE2300" i="1" a="1"/>
  <c r="AE1735" i="1" a="1"/>
  <c r="AF1008" i="1" a="1"/>
  <c r="AF1126" i="1" a="1"/>
  <c r="AF2002" i="1" a="1"/>
  <c r="AE1034" i="1" a="1"/>
  <c r="AE1222" i="1" a="1"/>
  <c r="AF789" i="1" a="1"/>
  <c r="AF624" i="1" a="1"/>
  <c r="AF310" i="1" a="1"/>
  <c r="AF1549" i="1" a="1"/>
  <c r="AF656" i="1" a="1"/>
  <c r="AE771" i="1" a="1"/>
  <c r="AF1203" i="1" a="1"/>
  <c r="AF1685" i="1" a="1"/>
  <c r="AG590" i="1" a="1"/>
  <c r="AF1186" i="1" a="1"/>
  <c r="AF994" i="1" a="1"/>
  <c r="AE1881" i="1" a="1"/>
  <c r="AF1964" i="1" a="1"/>
  <c r="AE1057" i="1" a="1"/>
  <c r="AF329" i="1" a="1"/>
  <c r="AG374" i="1" a="1"/>
  <c r="AE1398" i="1" a="1"/>
  <c r="AE2372" i="1" a="1"/>
  <c r="AF2054" i="1" a="1"/>
  <c r="AF1452" i="1" a="1"/>
  <c r="AF815" i="1" a="1"/>
  <c r="AF2246" i="1" a="1"/>
  <c r="AF2307" i="1" a="1"/>
  <c r="AF795" i="1" a="1"/>
  <c r="AF1447" i="1" a="1"/>
  <c r="AE1737" i="1" a="1"/>
  <c r="AF1476" i="1" a="1"/>
  <c r="AF422" i="1" a="1"/>
  <c r="AF105" i="1" a="1"/>
  <c r="AF2050" i="1" a="1"/>
  <c r="AF1198" i="1" a="1"/>
  <c r="AF450" i="1" a="1"/>
  <c r="AG425" i="1" a="1"/>
  <c r="AE1170" i="1" a="1"/>
  <c r="AG495" i="1" a="1"/>
  <c r="AG617" i="1" a="1"/>
  <c r="AE1171" i="1" a="1"/>
  <c r="AE2216" i="1" a="1"/>
  <c r="AE900" i="1" a="1"/>
  <c r="AE845" i="1" a="1"/>
  <c r="AF209" i="1" a="1"/>
  <c r="AF1862" i="1" a="1"/>
  <c r="AE1915" i="1" a="1"/>
  <c r="AE1237" i="1" a="1"/>
  <c r="AE1220" i="1" a="1"/>
  <c r="AE952" i="1" a="1"/>
  <c r="AE1647" i="1" a="1"/>
  <c r="AF551" i="1" a="1"/>
  <c r="AG42" i="1" a="1"/>
  <c r="AF426" i="1" a="1"/>
  <c r="AG694" i="1" a="1"/>
  <c r="AF2244" i="1" a="1"/>
  <c r="AE1277" i="1" a="1"/>
  <c r="AF1641" i="1" a="1"/>
  <c r="AG41" i="1" a="1"/>
  <c r="AG486" i="1" a="1"/>
  <c r="AF13" i="1" a="1"/>
  <c r="AE1003" i="1" a="1"/>
  <c r="AG682" i="1" a="1"/>
  <c r="AF286" i="1" a="1"/>
  <c r="AE1938" i="1" a="1"/>
  <c r="AF1068" i="1" a="1"/>
  <c r="AF1537" i="1" a="1"/>
  <c r="AE1340" i="1" a="1"/>
  <c r="AG97" i="1" a="1"/>
  <c r="AF2247" i="1" a="1"/>
  <c r="AF1913" i="1" a="1"/>
  <c r="AG377" i="1" a="1"/>
  <c r="AF1611" i="1" a="1"/>
  <c r="AE1491" i="1" a="1"/>
  <c r="AE1994" i="1" a="1"/>
  <c r="AF873" i="1" a="1"/>
  <c r="AE902" i="1" a="1"/>
  <c r="AE1894" i="1" a="1"/>
  <c r="AF318" i="1" a="1"/>
  <c r="AG84" i="1" a="1"/>
  <c r="AF1590" i="1" a="1"/>
  <c r="AF561" i="1" a="1"/>
  <c r="AF327" i="1" a="1"/>
  <c r="AF1458" i="1" a="1"/>
  <c r="AE1974" i="1" a="1"/>
  <c r="AE775" i="1" a="1"/>
  <c r="AF2018" i="1" a="1"/>
  <c r="AF906" i="1" a="1"/>
  <c r="AF1861" i="1" a="1"/>
  <c r="AE2394" i="1" a="1"/>
  <c r="AE2356" i="1" a="1"/>
  <c r="AE2023" i="1" a="1"/>
  <c r="AG250" i="1" a="1"/>
  <c r="AF224" i="1" a="1"/>
  <c r="AE1613" i="1" a="1"/>
  <c r="AE836" i="1" a="1"/>
  <c r="AF243" i="1" a="1"/>
  <c r="AE1681" i="1" a="1"/>
  <c r="AF1733" i="1" a="1"/>
  <c r="AE2178" i="1" a="1"/>
  <c r="AG508" i="1" a="1"/>
  <c r="AF361" i="1" a="1"/>
  <c r="AF2385" i="1" a="1"/>
  <c r="AE1631" i="1" a="1"/>
  <c r="AF591" i="1" a="1"/>
  <c r="AE1460" i="1" a="1"/>
  <c r="AE1897" i="1" a="1"/>
  <c r="AG520" i="1" a="1"/>
  <c r="AE2256" i="1" a="1"/>
  <c r="AE1257" i="1" a="1"/>
  <c r="AE1768" i="1" a="1"/>
  <c r="AF1014" i="1" a="1"/>
  <c r="AE1706" i="1" a="1"/>
  <c r="AE2102" i="1" a="1"/>
  <c r="AF1161" i="1" a="1"/>
  <c r="AF1490" i="1" a="1"/>
  <c r="AE1415" i="1" a="1"/>
  <c r="AE1586" i="1" a="1"/>
  <c r="AG692" i="1" a="1"/>
  <c r="AE1976" i="1" a="1"/>
  <c r="AE1235" i="1" a="1"/>
  <c r="AF1146" i="1" a="1"/>
  <c r="AE1330" i="1" a="1"/>
  <c r="AF875" i="1" a="1"/>
  <c r="AF2090" i="1" a="1"/>
  <c r="AF1354" i="1" a="1"/>
  <c r="AF1812" i="1" a="1"/>
  <c r="AG169" i="1" a="1"/>
  <c r="AE1240" i="1" a="1"/>
  <c r="AE2176" i="1" a="1"/>
  <c r="AF176" i="1" a="1"/>
  <c r="AF922" i="1" a="1"/>
  <c r="AG102" i="1" a="1"/>
  <c r="AF717" i="1" a="1"/>
  <c r="AF550" i="1" a="1"/>
  <c r="AG70" i="1" a="1"/>
  <c r="AE1728" i="1" a="1"/>
  <c r="AF917" i="1" a="1"/>
  <c r="AF158" i="1" a="1"/>
  <c r="AF919" i="1" a="1"/>
  <c r="AF1217" i="1" a="1"/>
  <c r="AF740" i="1" a="1"/>
  <c r="AE1722" i="1" a="1"/>
  <c r="AE778" i="1" a="1"/>
  <c r="AF1779" i="1" a="1"/>
  <c r="AF45" i="1" a="1"/>
  <c r="AE2244" i="1" a="1"/>
  <c r="AF2202" i="1" a="1"/>
  <c r="AE730" i="1" a="1"/>
  <c r="AF1087" i="1" a="1"/>
  <c r="AF1205" i="1" a="1"/>
  <c r="AF2068" i="1" a="1"/>
  <c r="AE751" i="1" a="1"/>
  <c r="AG305" i="1" a="1"/>
  <c r="AG201" i="1" a="1"/>
  <c r="AG244" i="1" a="1"/>
  <c r="AG351" i="1" a="1"/>
  <c r="AF882" i="1" a="1"/>
  <c r="AG526" i="1" a="1"/>
  <c r="AE1940" i="1" a="1"/>
  <c r="AF2367" i="1" a="1"/>
  <c r="AF836" i="1" a="1"/>
  <c r="AF1191" i="1" a="1"/>
  <c r="AF1131" i="1" a="1"/>
  <c r="AG276" i="1" a="1"/>
  <c r="AF2379" i="1" a="1"/>
  <c r="AE2153" i="1" a="1"/>
  <c r="AG190" i="1" a="1"/>
  <c r="AF1627" i="1" a="1"/>
  <c r="AF854" i="1" a="1"/>
  <c r="AE1010" i="1" a="1"/>
  <c r="AE1143" i="1" a="1"/>
  <c r="AE1499" i="1" a="1"/>
  <c r="AF2346" i="1" a="1"/>
  <c r="AF467" i="1" a="1"/>
  <c r="AF249" i="1" a="1"/>
  <c r="AE233" i="13" a="1"/>
  <c r="AF128" i="1" a="1"/>
  <c r="AF1865" i="1" a="1"/>
  <c r="AF536" i="1" a="1"/>
  <c r="AF200" i="1" a="1"/>
  <c r="AF1695" i="1" a="1"/>
  <c r="AE875" i="1" a="1"/>
  <c r="AF1725" i="1" a="1"/>
  <c r="AF2270" i="1" a="1"/>
  <c r="AF1064" i="1" a="1"/>
  <c r="AE1214" i="1" a="1"/>
  <c r="AE2214" i="1" a="1"/>
  <c r="AF957" i="1" a="1"/>
  <c r="AF78" i="1" a="1"/>
  <c r="AG251" i="1" a="1"/>
  <c r="AG43" i="1" a="1"/>
  <c r="AF2080" i="1" a="1"/>
  <c r="AE868" i="1" a="1"/>
  <c r="AE1670" i="1" a="1"/>
  <c r="AF2331" i="1" a="1"/>
  <c r="AF446" i="1" a="1"/>
  <c r="AF165" i="1" a="1"/>
  <c r="AE1626" i="1" a="1"/>
  <c r="AG453" i="1" a="1"/>
  <c r="AF518" i="1" a="1"/>
  <c r="AE835" i="1" a="1"/>
  <c r="AF756" i="1" a="1"/>
  <c r="AE1413" i="1" a="1"/>
  <c r="AF1260" i="1" a="1"/>
  <c r="AG690" i="1" a="1"/>
  <c r="AF2256" i="1" a="1"/>
  <c r="AE792" i="1" a="1"/>
  <c r="AF358" i="1" a="1"/>
  <c r="AF1710" i="1" a="1"/>
  <c r="AF154" i="1" a="1"/>
  <c r="AE2336" i="1" a="1"/>
  <c r="AG573" i="1" a="1"/>
  <c r="AE1749" i="1" a="1"/>
  <c r="AE1364" i="1" a="1"/>
  <c r="AG513" i="1" a="1"/>
  <c r="AE1873" i="1" a="1"/>
  <c r="AF1151" i="1" a="1"/>
  <c r="AF754" i="1" a="1"/>
  <c r="AG627" i="1" a="1"/>
  <c r="AF2096" i="1" a="1"/>
  <c r="AF2266" i="1" a="1"/>
  <c r="AF2194" i="1" a="1"/>
  <c r="AE1599" i="1" a="1"/>
  <c r="AG583" i="1" a="1"/>
  <c r="AE1173" i="1" a="1"/>
  <c r="AE2362" i="1" a="1"/>
  <c r="AE755" i="1" a="1"/>
  <c r="AG423" i="1" a="1"/>
  <c r="AG189" i="1" a="1"/>
  <c r="AF1639" i="1" a="1"/>
  <c r="AE1666" i="1" a="1"/>
  <c r="AE1964" i="1" a="1"/>
  <c r="AE1883" i="1" a="1"/>
  <c r="AG386" i="1" a="1"/>
  <c r="AE238" i="13" a="1"/>
  <c r="AF2176" i="1" a="1"/>
  <c r="AF1719" i="1" a="1"/>
  <c r="AE1064" i="1" a="1"/>
  <c r="AF1114" i="1" a="1"/>
  <c r="AE1587" i="1" a="1"/>
  <c r="AF1242" i="1" a="1"/>
  <c r="AE1326" i="1" a="1"/>
  <c r="AF401" i="1" a="1"/>
  <c r="AF1442" i="1" a="1"/>
  <c r="AE1954" i="1" a="1"/>
  <c r="AF476" i="1" a="1"/>
  <c r="AE1673" i="1" a="1"/>
  <c r="AG172" i="1" a="1"/>
  <c r="AF985" i="1" a="1"/>
  <c r="AG561" i="1" a="1"/>
  <c r="AF2221" i="1" a="1"/>
  <c r="AE767" i="1" a="1"/>
  <c r="AF1062" i="1" a="1"/>
  <c r="AE822" i="1" a="1"/>
  <c r="AE1715" i="1" a="1"/>
  <c r="AF374" i="1" a="1"/>
  <c r="AE1906" i="1" a="1"/>
  <c r="AE1110" i="1" a="1"/>
  <c r="AF646" i="1" a="1"/>
  <c r="AE1829" i="1" a="1"/>
  <c r="AE2128" i="1" a="1"/>
  <c r="AF1211" i="1" a="1"/>
  <c r="AF1637" i="1" a="1"/>
  <c r="AE738" i="1" a="1"/>
  <c r="AF331" i="1" a="1"/>
  <c r="AF1179" i="1" a="1"/>
  <c r="AF245" i="1" a="1"/>
  <c r="AF1425" i="1" a="1"/>
  <c r="AF2024" i="1" a="1"/>
  <c r="AF702" i="1" a="1"/>
  <c r="AE1810" i="1" a="1"/>
  <c r="AG586" i="1" a="1"/>
  <c r="AE969" i="1" a="1"/>
  <c r="AG235" i="1" a="1"/>
  <c r="AE2389" i="1" a="1"/>
  <c r="AF438" i="1" a="1"/>
  <c r="AG79" i="1" a="1"/>
  <c r="AG27" i="1" a="1"/>
  <c r="AG587" i="1" a="1"/>
  <c r="AF569" i="1" a="1"/>
  <c r="AF816" i="1" a="1"/>
  <c r="AF1419" i="1" a="1"/>
  <c r="AF1888" i="1" a="1"/>
  <c r="AF1856" i="1" a="1"/>
  <c r="AF1698" i="1" a="1"/>
  <c r="AF796" i="1" a="1"/>
  <c r="AF2100" i="1" a="1"/>
  <c r="AF678" i="1" a="1"/>
  <c r="AG111" i="1" a="1"/>
  <c r="AE777" i="1" a="1"/>
  <c r="AF2013" i="1" a="1"/>
  <c r="AF631" i="1" a="1"/>
  <c r="AF1661" i="1" a="1"/>
  <c r="AE747" i="1" a="1"/>
  <c r="AE1970" i="1" a="1"/>
  <c r="AF958" i="1" a="1"/>
  <c r="AG185" i="1" a="1"/>
  <c r="AE1278" i="1" a="1"/>
  <c r="AF1259" i="1" a="1"/>
  <c r="AF410" i="1" a="1"/>
  <c r="AF825" i="1" a="1"/>
  <c r="AF1329" i="1" a="1"/>
  <c r="AF1527" i="1" a="1"/>
  <c r="AF2055" i="1" a="1"/>
  <c r="AF152" i="1" a="1"/>
  <c r="AE1863" i="1" a="1"/>
  <c r="AE1533" i="1" a="1"/>
  <c r="AE1689" i="1" a="1"/>
  <c r="AG428" i="1" a="1"/>
  <c r="AF352" i="1" a="1"/>
  <c r="AE2280" i="1" a="1"/>
  <c r="AG510" i="1" a="1"/>
  <c r="AE1649" i="1" a="1"/>
  <c r="AF383" i="1" a="1"/>
  <c r="AF1975" i="1" a="1"/>
  <c r="AF85" i="1" a="1"/>
  <c r="AF1708" i="1" a="1"/>
  <c r="AF1842" i="1" a="1"/>
  <c r="AE1012" i="1" a="1"/>
  <c r="AF1181" i="1" a="1"/>
  <c r="AG644" i="1" a="1"/>
  <c r="AF577" i="1" a="1"/>
  <c r="AF1764" i="1" a="1"/>
  <c r="AE1975" i="1" a="1"/>
  <c r="AE1998" i="1" a="1"/>
  <c r="AF1495" i="1" a="1"/>
  <c r="AG543" i="1" a="1"/>
  <c r="AF1909" i="1" a="1"/>
  <c r="AG494" i="1" a="1"/>
  <c r="AF298" i="1" a="1"/>
  <c r="AF46" i="1" a="1"/>
  <c r="AE2046" i="1" a="1"/>
  <c r="AF1197" i="1" a="1"/>
  <c r="AF578" i="1" a="1"/>
  <c r="AG571" i="1" a="1"/>
  <c r="AE2018" i="1" a="1"/>
  <c r="AE1641" i="1" a="1"/>
  <c r="AE1967" i="1" a="1"/>
  <c r="AF987" i="1" a="1"/>
  <c r="AF148" i="1" a="1"/>
  <c r="AF1707" i="1" a="1"/>
  <c r="AE1028" i="1" a="1"/>
  <c r="AE1674" i="1" a="1"/>
  <c r="AE759" i="1" a="1"/>
  <c r="AE2239" i="1" a="1"/>
  <c r="AE929" i="1" a="1"/>
  <c r="AF1365" i="1" a="1"/>
  <c r="AF196" i="1" a="1"/>
  <c r="AE1622" i="1" a="1"/>
  <c r="AG449" i="1" a="1"/>
  <c r="AF42" i="1" a="1"/>
  <c r="AE1732" i="1" a="1"/>
  <c r="AE1635" i="1" a="1"/>
  <c r="AF1449" i="1" a="1"/>
  <c r="AF1775" i="1" a="1"/>
  <c r="AF170" i="1" a="1"/>
  <c r="AE1405" i="1" a="1"/>
  <c r="AF2364" i="1" a="1"/>
  <c r="AE942" i="1" a="1"/>
  <c r="AE2263" i="1" a="1"/>
  <c r="AG257" i="1" a="1"/>
  <c r="AE2118" i="1" a="1"/>
  <c r="AF2005" i="1" a="1"/>
  <c r="AG421" i="1" a="1"/>
  <c r="AF735" i="1" a="1"/>
  <c r="AE768" i="1" a="1"/>
  <c r="AE1999" i="1" a="1"/>
  <c r="AE1131" i="1" a="1"/>
  <c r="AF2014" i="1" a="1"/>
  <c r="AG177" i="1" a="1"/>
  <c r="AF1320" i="1" a="1"/>
  <c r="AE1750" i="1" a="1"/>
  <c r="AF1381" i="1" a="1"/>
  <c r="AE716" i="1" a="1"/>
  <c r="AF1360" i="1" a="1"/>
  <c r="AF2127" i="1" a="1"/>
  <c r="AF2234" i="1" a="1"/>
  <c r="AG131" i="1" a="1"/>
  <c r="AF1072" i="1" a="1"/>
  <c r="AF2169" i="1" a="1"/>
  <c r="AE2326" i="1" a="1"/>
  <c r="AE1648" i="1" a="1"/>
  <c r="AE815" i="1" a="1"/>
  <c r="AG580" i="1" a="1"/>
  <c r="AG432" i="1" a="1"/>
  <c r="AF634" i="1" a="1"/>
  <c r="AG147" i="1" a="1"/>
  <c r="AE861" i="1" a="1"/>
  <c r="AE2220" i="1" a="1"/>
  <c r="AF1557" i="1" a="1"/>
  <c r="AF314" i="1" a="1"/>
  <c r="AE871" i="1" a="1"/>
  <c r="AF223" i="1" a="1"/>
  <c r="AE926" i="1" a="1"/>
  <c r="AF2232" i="1" a="1"/>
  <c r="AF1897" i="1" a="1"/>
  <c r="AF2350" i="1" a="1"/>
  <c r="AE1428" i="1" a="1"/>
  <c r="AE1228" i="1" a="1"/>
  <c r="AE1322" i="1" a="1"/>
  <c r="AF2271" i="1" a="1"/>
  <c r="AF1653" i="1" a="1"/>
  <c r="AG60" i="1" a="1"/>
  <c r="AF1367" i="1" a="1"/>
  <c r="AE1621" i="1" a="1"/>
  <c r="AF1712" i="1" a="1"/>
  <c r="AF862" i="1" a="1"/>
  <c r="AF1293" i="1" a="1"/>
  <c r="AE1523" i="1" a="1"/>
  <c r="AF1545" i="1" a="1"/>
  <c r="AE795" i="1" a="1"/>
  <c r="AF1682" i="1" a="1"/>
  <c r="AE1664" i="1" a="1"/>
  <c r="AF2363" i="1" a="1"/>
  <c r="AF2046" i="1" a="1"/>
  <c r="AF889" i="1" a="1"/>
  <c r="AE901" i="1" a="1"/>
  <c r="AE2150" i="1" a="1"/>
  <c r="AE1205" i="1" a="1"/>
  <c r="AF18" i="1" a="1"/>
  <c r="AF1292" i="1" a="1"/>
  <c r="AG448" i="1" a="1"/>
  <c r="AF1420" i="1" a="1"/>
  <c r="AE1627" i="1" a="1"/>
  <c r="AF1684" i="1" a="1"/>
  <c r="AF793" i="1" a="1"/>
  <c r="AF2159" i="1" a="1"/>
  <c r="AE1185" i="1" a="1"/>
  <c r="AE1895" i="1" a="1"/>
  <c r="AG595" i="1" a="1"/>
  <c r="AF522" i="1" a="1"/>
  <c r="AF1500" i="1" a="1"/>
  <c r="AF559" i="1" a="1"/>
  <c r="AE2012" i="1" a="1"/>
  <c r="AF1703" i="1" a="1"/>
  <c r="AF98" i="1" a="1"/>
  <c r="AE2266" i="1" a="1"/>
  <c r="AF35" i="1" a="1"/>
  <c r="AF2116" i="1" a="1"/>
  <c r="AF222" i="1" a="1"/>
  <c r="AF2392" i="1" a="1"/>
  <c r="AF21" i="1" a="1"/>
  <c r="AF587" i="1" a="1"/>
  <c r="AF1294" i="1" a="1"/>
  <c r="AG57" i="1" a="1"/>
  <c r="AE236" i="13" a="1"/>
  <c r="AF64" i="1" a="1"/>
  <c r="AG137" i="1" a="1"/>
  <c r="AG355" i="1" a="1"/>
  <c r="AF883" i="1" a="1"/>
  <c r="AG285" i="1" a="1"/>
  <c r="AF174" i="1" a="1"/>
  <c r="AF1741" i="1" a="1"/>
  <c r="AG465" i="1" a="1"/>
  <c r="AF1067" i="1" a="1"/>
  <c r="AF336" i="1" a="1"/>
  <c r="AF1559" i="1" a="1"/>
  <c r="AF884" i="1" a="1"/>
  <c r="AG485" i="1" a="1"/>
  <c r="AF2212" i="1" a="1"/>
  <c r="AF1286" i="1" a="1"/>
  <c r="AG24" i="1" a="1"/>
  <c r="AG660" i="1" a="1"/>
  <c r="AF1799" i="1" a="1"/>
  <c r="AF178" i="1" a="1"/>
  <c r="AF2303" i="1" a="1"/>
  <c r="AE1008" i="1" a="1"/>
  <c r="AG341" i="1" a="1"/>
  <c r="AE2180" i="1" a="1"/>
  <c r="AF603" i="1" a="1"/>
  <c r="AF537" i="1" a="1"/>
  <c r="AF1185" i="1" a="1"/>
  <c r="AE903" i="1" a="1"/>
  <c r="AF29" i="1" a="1"/>
  <c r="AF762" i="1" a="1"/>
  <c r="AF278" i="1" a="1"/>
  <c r="AF930" i="1" a="1"/>
  <c r="AE2198" i="1" a="1"/>
  <c r="AE2059" i="1" a="1"/>
  <c r="AG703" i="1" a="1"/>
  <c r="AF863" i="1" a="1"/>
  <c r="AF2238" i="1" a="1"/>
  <c r="AG300" i="1" a="1"/>
  <c r="AF382" i="1" a="1"/>
  <c r="AE1017" i="1" a="1"/>
  <c r="AF568" i="1" a="1"/>
  <c r="AF393" i="1" a="1"/>
  <c r="AF623" i="1" a="1"/>
  <c r="AE1487" i="1" a="1"/>
  <c r="AF221" i="1" a="1"/>
  <c r="AF553" i="1" a="1"/>
  <c r="AE987" i="1" a="1"/>
  <c r="AF33" i="1" a="1"/>
  <c r="AG188" i="1" a="1"/>
  <c r="AE1046" i="1" a="1"/>
  <c r="AF2047" i="1" a="1"/>
  <c r="AF1816" i="1" a="1"/>
  <c r="AG291" i="1" a="1"/>
  <c r="AF648" i="1" a="1"/>
  <c r="AF1031" i="1" a="1"/>
  <c r="AE1702" i="1" a="1"/>
  <c r="AF137" i="1" a="1"/>
  <c r="AF1030" i="1" a="1"/>
  <c r="AF1043" i="1" a="1"/>
  <c r="AF527" i="1" a="1"/>
  <c r="AE1832" i="1" a="1"/>
  <c r="AF1339" i="1" a="1"/>
  <c r="AF1103" i="1" a="1"/>
  <c r="AE1699" i="1" a="1"/>
  <c r="AG281" i="1" a="1"/>
  <c r="AF1389" i="1" a="1"/>
  <c r="AE1755" i="1" a="1"/>
  <c r="AF1649" i="1" a="1"/>
  <c r="AG477" i="1" a="1"/>
  <c r="AF2336" i="1" a="1"/>
  <c r="AF485" i="1" a="1"/>
  <c r="AE1207" i="1" a="1"/>
  <c r="AE1687" i="1" a="1"/>
  <c r="AF1092" i="1" a="1"/>
  <c r="AF1018" i="1" a="1"/>
  <c r="AE2194" i="1" a="1"/>
  <c r="AF1129" i="1" a="1"/>
  <c r="AF757" i="1" a="1"/>
  <c r="AF1638" i="1" a="1"/>
  <c r="AF1992" i="1" a="1"/>
  <c r="AF824" i="1" a="1"/>
  <c r="AG463" i="1" a="1"/>
  <c r="AF2353" i="1" a="1"/>
  <c r="AF865" i="1" a="1"/>
  <c r="AF2039" i="1" a="1"/>
  <c r="AG398" i="1" a="1"/>
  <c r="AF1981" i="1" a="1"/>
  <c r="AG99" i="1" a="1"/>
  <c r="AF665" i="1" a="1"/>
  <c r="AF1979" i="1" a="1"/>
  <c r="AF1445" i="1" a="1"/>
  <c r="AF2186" i="1" a="1"/>
  <c r="AF2027" i="1" a="1"/>
  <c r="AF1664" i="1" a="1"/>
  <c r="AE2195" i="1" a="1"/>
  <c r="AF1585" i="1" a="1"/>
  <c r="AF2319" i="1" a="1"/>
  <c r="AF312" i="1" a="1"/>
  <c r="AF2249" i="1" a="1"/>
  <c r="AF1078" i="1" a="1"/>
  <c r="AF2223" i="1" a="1"/>
  <c r="AF2323" i="1" a="1"/>
  <c r="AF647" i="1" a="1"/>
  <c r="AF1313" i="1" a="1"/>
  <c r="AF1636" i="1" a="1"/>
  <c r="AF1939" i="1" a="1"/>
  <c r="AF505" i="1" a="1"/>
  <c r="AG654" i="1" a="1"/>
  <c r="AE1849" i="1" a="1"/>
  <c r="AG319" i="1" a="1"/>
  <c r="AF511" i="1" a="1"/>
  <c r="AE1537" i="1" a="1"/>
  <c r="AF1885" i="1" a="1"/>
  <c r="AE884" i="1" a="1"/>
  <c r="AF52" i="1" a="1"/>
  <c r="AF763" i="1" a="1"/>
  <c r="AE1834" i="1" a="1"/>
  <c r="AF1533" i="1" a="1"/>
  <c r="AF1781" i="1" a="1"/>
  <c r="AF1315" i="1" a="1"/>
  <c r="AF598" i="1" a="1"/>
  <c r="AF990" i="1" a="1"/>
  <c r="AE2188" i="1" a="1"/>
  <c r="AG94" i="1" a="1"/>
  <c r="AE2112" i="1" a="1"/>
  <c r="AF2388" i="1" a="1"/>
  <c r="AE1245" i="1" a="1"/>
  <c r="AG518" i="1" a="1"/>
  <c r="AF497" i="1" a="1"/>
  <c r="AF1679" i="1" a="1"/>
  <c r="AF1218" i="1" a="1"/>
  <c r="AG402" i="1" a="1"/>
  <c r="AF2085" i="1" a="1"/>
  <c r="AF575" i="1" a="1"/>
  <c r="AG683" i="1" a="1"/>
  <c r="AG454" i="1" a="1"/>
  <c r="AF472" i="1" a="1"/>
  <c r="AF55" i="1" a="1"/>
  <c r="AF1783" i="1" a="1"/>
  <c r="AF755" i="1" a="1"/>
  <c r="AE1256" i="1" a="1"/>
  <c r="AE1160" i="1" a="1"/>
  <c r="AE2006" i="1" a="1"/>
  <c r="AG19" i="1" a="1"/>
  <c r="AG618" i="1" a="1"/>
  <c r="AG354" i="1" a="1"/>
  <c r="AF2235" i="1" a="1"/>
  <c r="AE2377" i="1" a="1"/>
  <c r="AF1801" i="1" a="1"/>
  <c r="AF284" i="1" a="1"/>
  <c r="AE773" i="1" a="1"/>
  <c r="AF1814" i="1" a="1"/>
  <c r="AG554" i="1" a="1"/>
  <c r="AF1192" i="1" a="1"/>
  <c r="AF424" i="1" a="1"/>
  <c r="AE1159" i="1" a="1"/>
  <c r="AF1321" i="1" a="1"/>
  <c r="AE2393" i="1" a="1"/>
  <c r="AE1272" i="1" a="1"/>
  <c r="AF661" i="1" a="1"/>
  <c r="AE756" i="1" a="1"/>
  <c r="AE2282" i="1" a="1"/>
  <c r="AF1206" i="1" a="1"/>
  <c r="AF1253" i="1" a="1"/>
  <c r="AF1932" i="1" a="1"/>
  <c r="AF1788" i="1" a="1"/>
  <c r="AF2250" i="1" a="1"/>
  <c r="AF1342" i="1" a="1"/>
  <c r="AE1297" i="1" a="1"/>
  <c r="AE1983" i="1" a="1"/>
  <c r="AF2177" i="1" a="1"/>
  <c r="AG544" i="1" a="1"/>
  <c r="AG22" i="1" a="1"/>
  <c r="AF1592" i="1" a="1"/>
  <c r="AE1122" i="1" a="1"/>
  <c r="AF1279" i="1" a="1"/>
  <c r="AF897" i="1" a="1"/>
  <c r="AF1760" i="1" a="1"/>
  <c r="AF2006" i="1" a="1"/>
  <c r="AF644" i="1" a="1"/>
  <c r="AF1594" i="1" a="1"/>
  <c r="AE1794" i="1" a="1"/>
  <c r="AF416" i="1" a="1"/>
  <c r="AF237" i="1" a="1"/>
  <c r="AE1941" i="1" a="1"/>
  <c r="AG530" i="1" a="1"/>
  <c r="AE1844" i="1" a="1"/>
  <c r="AF650" i="1" a="1"/>
  <c r="AF1022" i="1" a="1"/>
  <c r="AF1790" i="1" a="1"/>
  <c r="AF566" i="1" a="1"/>
  <c r="AF330" i="1" a="1"/>
  <c r="AF1745" i="1" a="1"/>
  <c r="AG688" i="1" a="1"/>
  <c r="AG591" i="1" a="1"/>
  <c r="AF216" i="1" a="1"/>
  <c r="AF1403" i="1" a="1"/>
  <c r="AF1426" i="1" a="1"/>
  <c r="AF1586" i="1" a="1"/>
  <c r="AF1436" i="1" a="1"/>
  <c r="AG306" i="1" a="1"/>
  <c r="AF2028" i="1" a="1"/>
  <c r="AG383" i="1" a="1"/>
  <c r="AE2076" i="1" a="1"/>
  <c r="AF1520" i="1" a="1"/>
  <c r="AF134" i="1" a="1"/>
  <c r="AF1331" i="1" a="1"/>
  <c r="AF1807" i="1" a="1"/>
  <c r="AF759" i="1" a="1"/>
  <c r="AF2107" i="1" a="1"/>
  <c r="AF1880" i="1" a="1"/>
  <c r="AF2081" i="1" a="1"/>
  <c r="AF2233" i="1" a="1"/>
  <c r="AG325" i="1" a="1"/>
  <c r="AF1668" i="1" a="1"/>
  <c r="AE2203" i="1" a="1"/>
  <c r="AF1746" i="1" a="1"/>
  <c r="AG562" i="1" a="1"/>
  <c r="AG314" i="1" a="1"/>
  <c r="AG499" i="1" a="1"/>
  <c r="AF943" i="1" a="1"/>
  <c r="AF1655" i="1" a="1"/>
  <c r="AE1206" i="1" a="1"/>
  <c r="AE1242" i="1" a="1"/>
  <c r="AG100" i="1" a="1"/>
  <c r="AF2015" i="1" a="1"/>
  <c r="AF1871" i="1" a="1"/>
  <c r="AF2248" i="1" a="1"/>
  <c r="AF1539" i="1" a="1"/>
  <c r="AF1839" i="1" a="1"/>
  <c r="AG16" i="1" a="1"/>
  <c r="AF976" i="1" a="1"/>
  <c r="AF1435" i="1" a="1"/>
  <c r="AE2060" i="1" a="1"/>
  <c r="AE1721" i="1" a="1"/>
  <c r="AG575" i="1" a="1"/>
  <c r="AE887" i="1" a="1"/>
  <c r="AF1456" i="1" a="1"/>
  <c r="AG567" i="1" a="1"/>
  <c r="AE981" i="1" a="1"/>
  <c r="AE1462" i="1" a="1"/>
  <c r="AE1966" i="1" a="1"/>
  <c r="AF1316" i="1" a="1"/>
  <c r="AF967" i="1" a="1"/>
  <c r="AF1713" i="1" a="1"/>
  <c r="AE898" i="1" a="1"/>
  <c r="AF1644" i="1" a="1"/>
  <c r="AG208" i="1" a="1"/>
  <c r="AF1568" i="1" a="1"/>
  <c r="AF2173" i="1" a="1"/>
  <c r="AE1602" i="1" a="1"/>
  <c r="AF852" i="1" a="1"/>
  <c r="AF914" i="1" a="1"/>
  <c r="AF1287" i="1" a="1"/>
  <c r="AF260" i="1" a="1"/>
  <c r="AE978" i="1" a="1"/>
  <c r="AF885" i="1" a="1"/>
  <c r="AF927" i="1" a="1"/>
  <c r="AG550" i="1" a="1"/>
  <c r="AF348" i="1" a="1"/>
  <c r="AG624" i="1" a="1"/>
  <c r="AF11" i="1" a="1"/>
  <c r="AF2093" i="1" a="1"/>
  <c r="AF59" i="1" a="1"/>
  <c r="AE1815" i="1" a="1"/>
  <c r="AE2168" i="1" a="1"/>
  <c r="AF100" i="1" a="1"/>
  <c r="AF1949" i="1" a="1"/>
  <c r="AE986" i="1" a="1"/>
  <c r="AE1593" i="1" a="1"/>
  <c r="AG10" i="1" a="1"/>
  <c r="AF513" i="1" a="1"/>
  <c r="AG527" i="1" a="1"/>
  <c r="AE2139" i="1" a="1"/>
  <c r="AF2143" i="1" a="1"/>
  <c r="AG457" i="1" a="1"/>
  <c r="AG677" i="1" a="1"/>
  <c r="AF1711" i="1" a="1"/>
  <c r="AF666" i="1" a="1"/>
  <c r="AG594" i="1" a="1"/>
  <c r="AE2081" i="1" a="1"/>
  <c r="AE1957" i="1" a="1"/>
  <c r="AF1414" i="1" a="1"/>
  <c r="AF460" i="1" a="1"/>
  <c r="AE1606" i="1" a="1"/>
  <c r="AE2217" i="1" a="1"/>
  <c r="AE1907" i="1" a="1"/>
  <c r="AF1415" i="1" a="1"/>
  <c r="AF993" i="1" a="1"/>
  <c r="AG120" i="1" a="1"/>
  <c r="AE2057" i="1" a="1"/>
  <c r="AE1879" i="1" a="1"/>
  <c r="AG206" i="1" a="1"/>
  <c r="AF1634" i="1" a="1"/>
  <c r="AF2226" i="1" a="1"/>
  <c r="AE908" i="1" a="1"/>
  <c r="AF218" i="1" a="1"/>
  <c r="AF1397" i="1" a="1"/>
  <c r="AF126" i="1" a="1"/>
  <c r="AF621" i="1" a="1"/>
  <c r="AF1101" i="1" a="1"/>
  <c r="AF2142" i="1" a="1"/>
  <c r="AE1473" i="1" a="1"/>
  <c r="AG558" i="1" a="1"/>
  <c r="AF1867" i="1" a="1"/>
  <c r="AF2026" i="1" a="1"/>
  <c r="AF381" i="1" a="1"/>
  <c r="AE1426" i="1" a="1"/>
  <c r="AF1956" i="1" a="1"/>
  <c r="AE910" i="1" a="1"/>
  <c r="AF2245" i="1" a="1"/>
  <c r="AF1386" i="1" a="1"/>
  <c r="AF1122" i="1" a="1"/>
  <c r="AF1346" i="1" a="1"/>
  <c r="AE1362" i="1" a="1"/>
  <c r="AF431" i="1" a="1"/>
  <c r="AE2043" i="1" a="1"/>
  <c r="AF2165" i="1" a="1"/>
  <c r="AF306" i="1" a="1"/>
  <c r="AF198" i="1" a="1"/>
  <c r="AF2335" i="1" a="1"/>
  <c r="AE889" i="1" a="1"/>
  <c r="AG572" i="1" a="1"/>
  <c r="AF1465" i="1" a="1"/>
  <c r="AF1200" i="1" a="1"/>
  <c r="AG36" i="1" a="1"/>
  <c r="AF2311" i="1" a="1"/>
  <c r="AF155" i="1" a="1"/>
  <c r="AE921" i="1" a="1"/>
  <c r="AF664" i="1" a="1"/>
  <c r="AG369" i="1" a="1"/>
  <c r="AF1967" i="1" a="1"/>
  <c r="AF622" i="1" a="1"/>
  <c r="AE1898" i="1" a="1"/>
  <c r="AF111" i="1" a="1"/>
  <c r="AG406" i="1" a="1"/>
  <c r="AE1225" i="1" a="1"/>
  <c r="AF1847" i="1" a="1"/>
  <c r="AF1193" i="1" a="1"/>
  <c r="AF239" i="1" a="1"/>
  <c r="AF2124" i="1" a="1"/>
  <c r="AE1199" i="1" a="1"/>
  <c r="AF626" i="1" a="1"/>
  <c r="AE2387" i="1" a="1"/>
  <c r="AF2229" i="1" a="1"/>
  <c r="AF2004" i="1" a="1"/>
  <c r="AF453" i="1" a="1"/>
  <c r="AF1272" i="1" a="1"/>
  <c r="AG475" i="1" a="1"/>
  <c r="AF203" i="1" a="1"/>
  <c r="AE2083" i="1" a="1"/>
  <c r="AF2164" i="1" a="1"/>
  <c r="AG533" i="1" a="1"/>
  <c r="AF387" i="1" a="1"/>
  <c r="AG332" i="1" a="1"/>
  <c r="AE1352" i="1" a="1"/>
  <c r="AF1519" i="1" a="1"/>
  <c r="AE890" i="1" a="1"/>
  <c r="AF1487" i="1" a="1"/>
  <c r="AG547" i="1" a="1"/>
  <c r="AF346" i="1" a="1"/>
  <c r="AF2300" i="1" a="1"/>
  <c r="AF1892" i="1" a="1"/>
  <c r="AG338" i="1" a="1"/>
  <c r="AF1123" i="1" a="1"/>
  <c r="AF1398" i="1" a="1"/>
  <c r="AF95" i="1" a="1"/>
  <c r="AF1125" i="1" a="1"/>
  <c r="AF423" i="1" a="1"/>
  <c r="AE2225" i="1" a="1"/>
  <c r="AG487" i="1" a="1"/>
  <c r="AE205" i="13" a="1"/>
  <c r="AE1676" i="1" a="1"/>
  <c r="AF1784" i="1" a="1"/>
  <c r="AF1380" i="1" a="1"/>
  <c r="AF751" i="1" a="1"/>
  <c r="AE1353" i="1" a="1"/>
  <c r="AF1038" i="1" a="1"/>
  <c r="AF103" i="1" a="1"/>
  <c r="AE739" i="1" a="1"/>
  <c r="AF1021" i="1" a="1"/>
  <c r="AF356" i="1" a="1"/>
  <c r="AF441" i="1" a="1"/>
  <c r="AE2321" i="1" a="1"/>
  <c r="AE2197" i="1" a="1"/>
  <c r="AG220" i="1" a="1"/>
  <c r="AG90" i="1" a="1"/>
  <c r="AF2181" i="1" a="1"/>
  <c r="AF507" i="1" a="1"/>
  <c r="AF581" i="1" a="1"/>
  <c r="AF1053" i="1" a="1"/>
  <c r="AF2122" i="1" a="1"/>
  <c r="AF2275" i="1" a="1"/>
  <c r="AF1734" i="1" a="1"/>
  <c r="AF758" i="1" a="1"/>
  <c r="AF1701" i="1" a="1"/>
  <c r="AE2061" i="1" a="1"/>
  <c r="AE2304" i="1" a="1"/>
  <c r="AG434" i="1" a="1"/>
  <c r="AF2042" i="1" a="1"/>
  <c r="AF1258" i="1" a="1"/>
  <c r="AE1421" i="1" a="1"/>
  <c r="AF1214" i="1" a="1"/>
  <c r="AF1726" i="1" a="1"/>
  <c r="AG357" i="1" a="1"/>
  <c r="AF1704" i="1" a="1"/>
  <c r="AE846" i="1" a="1"/>
  <c r="AF1516" i="1" a="1"/>
  <c r="AE2265" i="1" a="1"/>
  <c r="AE2140" i="1" a="1"/>
  <c r="AE1267" i="1" a="1"/>
  <c r="AE794" i="1" a="1"/>
  <c r="AF582" i="1" a="1"/>
  <c r="AF1275" i="1" a="1"/>
  <c r="AF805" i="1" a="1"/>
  <c r="AE1051" i="1" a="1"/>
  <c r="AF2040" i="1" a="1"/>
  <c r="AF549" i="1" a="1"/>
  <c r="AE1287" i="1" a="1"/>
  <c r="AE1212" i="1" a="1"/>
  <c r="AE899" i="1" a="1"/>
  <c r="AG141" i="1" a="1"/>
  <c r="AF2134" i="1" a="1"/>
  <c r="AE1095" i="1" a="1"/>
  <c r="AF454" i="1" a="1"/>
  <c r="AF2136" i="1" a="1"/>
  <c r="AE1397" i="1" a="1"/>
  <c r="AF1464" i="1" a="1"/>
  <c r="AG501" i="1" a="1"/>
  <c r="AE1545" i="1" a="1"/>
  <c r="AG545" i="1" a="1"/>
  <c r="AF2257" i="1" a="1"/>
  <c r="AG466" i="1" a="1"/>
  <c r="AF2041" i="1" a="1"/>
  <c r="AF212" i="1" a="1"/>
  <c r="AF1989" i="1" a="1"/>
  <c r="AG556" i="1" a="1"/>
  <c r="AG81" i="1" a="1"/>
  <c r="AF1782" i="1" a="1"/>
  <c r="AF1538" i="1" a="1"/>
  <c r="AG574" i="1" a="1"/>
  <c r="AG237" i="1" a="1"/>
  <c r="AF506" i="1" a="1"/>
  <c r="AE1510" i="1" a="1"/>
  <c r="AF748" i="1" a="1"/>
  <c r="AE1856" i="1" a="1"/>
  <c r="AF2316" i="1" a="1"/>
  <c r="AF399" i="1" a="1"/>
  <c r="AF1535" i="1" a="1"/>
  <c r="AF463" i="1" a="1"/>
  <c r="AF1530" i="1" a="1"/>
  <c r="AE1872" i="1" a="1"/>
  <c r="AF2338" i="1" a="1"/>
  <c r="AE1298" i="1" a="1"/>
  <c r="AF1903" i="1" a="1"/>
  <c r="AG433" i="1" a="1"/>
  <c r="AF929" i="1" a="1"/>
  <c r="AF2286" i="1" a="1"/>
  <c r="AF802" i="1" a="1"/>
  <c r="AF571" i="1" a="1"/>
  <c r="AG71" i="1" a="1"/>
  <c r="AF1385" i="1" a="1"/>
  <c r="AE1374" i="1" a="1"/>
  <c r="AF2324" i="1" a="1"/>
  <c r="AG258" i="1" a="1"/>
  <c r="AF761" i="1" a="1"/>
  <c r="AE1105" i="1" a="1"/>
  <c r="AF1341" i="1" a="1"/>
  <c r="AF848" i="1" a="1"/>
  <c r="AF2123" i="1" a="1"/>
  <c r="AG271" i="1" a="1"/>
  <c r="AG124" i="1" a="1"/>
  <c r="AF1811" i="1" a="1"/>
  <c r="AF730" i="1" a="1"/>
  <c r="AF1035" i="1" a="1"/>
  <c r="AF2219" i="1" a="1"/>
  <c r="AF2276" i="1" a="1"/>
  <c r="AF1840" i="1" a="1"/>
  <c r="AF2128" i="1" a="1"/>
  <c r="AF803" i="1" a="1"/>
  <c r="AF1497" i="1" a="1"/>
  <c r="AG219" i="1" a="1"/>
  <c r="AE1691" i="1" a="1"/>
  <c r="AF1241" i="1" a="1"/>
  <c r="AF2204" i="1" a="1"/>
  <c r="AF1366" i="1" a="1"/>
  <c r="AF1751" i="1" a="1"/>
  <c r="AG522" i="1" a="1"/>
  <c r="AF1153" i="1" a="1"/>
  <c r="AG334" i="1" a="1"/>
  <c r="AF324" i="1" a="1"/>
  <c r="AE1746" i="1" a="1"/>
  <c r="AG217" i="1" a="1"/>
  <c r="AE1371" i="1" a="1"/>
  <c r="AG52" i="1" a="1"/>
  <c r="AE1947" i="1" a="1"/>
  <c r="AE2127" i="1" a="1"/>
  <c r="AF572" i="1" a="1"/>
  <c r="AF2112" i="1" a="1"/>
  <c r="AF1919" i="1" a="1"/>
  <c r="AE2058" i="1" a="1"/>
  <c r="AF694" i="1" a="1"/>
  <c r="AE1776" i="1" a="1"/>
  <c r="AG679" i="1" a="1"/>
  <c r="AG416" i="1" a="1"/>
  <c r="AE820" i="1" a="1"/>
  <c r="AF1619" i="1" a="1"/>
  <c r="AF376" i="1" a="1"/>
  <c r="AF1985" i="1" a="1"/>
  <c r="AF442" i="1" a="1"/>
  <c r="AF1309" i="1" a="1"/>
  <c r="AF2359" i="1" a="1"/>
  <c r="AF1553" i="1" a="1"/>
  <c r="AE1351" i="1" a="1"/>
  <c r="AF1690" i="1" a="1"/>
  <c r="AF2279" i="1" a="1"/>
  <c r="AF866" i="1" a="1"/>
  <c r="AF1925" i="1" a="1"/>
  <c r="AF1338" i="1" a="1"/>
  <c r="AF1411" i="1" a="1"/>
  <c r="AE1945" i="1" a="1"/>
  <c r="AF938" i="1" a="1"/>
  <c r="AG358" i="1" a="1"/>
  <c r="AF73" i="1" a="1"/>
  <c r="AE2293" i="1" a="1"/>
  <c r="AF1991" i="1" a="1"/>
  <c r="AF845" i="1" a="1"/>
  <c r="AF1838" i="1" a="1"/>
  <c r="AE1692" i="1" a="1"/>
  <c r="AF966" i="1" a="1"/>
  <c r="AE1589" i="1" a="1"/>
  <c r="AF404" i="1" a="1"/>
  <c r="AF413" i="1" a="1"/>
  <c r="AE1021" i="1" a="1"/>
  <c r="AF692" i="1" a="1"/>
  <c r="AE750" i="1" a="1"/>
  <c r="AF252" i="1" a="1"/>
  <c r="AF492" i="1" a="1"/>
  <c r="AF968" i="1" a="1"/>
  <c r="AF1284" i="1" a="1"/>
  <c r="AF2358" i="1" a="1"/>
  <c r="AF1324" i="1" a="1"/>
  <c r="AF261" i="1" a="1"/>
  <c r="AF1662" i="1" a="1"/>
  <c r="AF2208" i="1" a="1"/>
  <c r="AF392" i="1" a="1"/>
  <c r="AE913" i="1" a="1"/>
  <c r="AF842" i="1" a="1"/>
  <c r="AF1347" i="1" a="1"/>
  <c r="AE1436" i="1" a="1"/>
  <c r="AE1618" i="1" a="1"/>
  <c r="AF552" i="1" a="1"/>
  <c r="AE2080" i="1" a="1"/>
  <c r="AF1120" i="1" a="1"/>
  <c r="AE705" i="1" a="1"/>
  <c r="AF822" i="1" a="1"/>
  <c r="AG126" i="1" a="1"/>
  <c r="AE1738" i="1" a="1"/>
  <c r="AF1774" i="1" a="1"/>
  <c r="AF1434" i="1" a="1"/>
  <c r="AF2057" i="1" a="1"/>
  <c r="AF1323" i="1" a="1"/>
  <c r="AG482" i="1" a="1"/>
  <c r="AE1483" i="1" a="1"/>
  <c r="AE937" i="1" a="1"/>
  <c r="AG167" i="1" a="1"/>
  <c r="AF1138" i="1" a="1"/>
  <c r="AF580" i="1" a="1"/>
  <c r="AF1805" i="1" a="1"/>
  <c r="AG293" i="1" a="1"/>
  <c r="AG392" i="1" a="1"/>
  <c r="AF949" i="1" a="1"/>
  <c r="AF1663" i="1" a="1"/>
  <c r="AF1562" i="1" a="1"/>
  <c r="AF846" i="1" a="1"/>
  <c r="AE1446" i="1" a="1"/>
  <c r="AF1511" i="1" a="1"/>
  <c r="AF2139" i="1" a="1"/>
  <c r="AF1997" i="1" a="1"/>
  <c r="AF1564" i="1" a="1"/>
  <c r="AG17" i="1" a="1"/>
  <c r="AE859" i="1" a="1"/>
  <c r="AF880" i="1" a="1"/>
  <c r="AF651" i="1" a="1"/>
  <c r="AF1190" i="1" a="1"/>
  <c r="AF1669" i="1" a="1"/>
  <c r="AF1743" i="1" a="1"/>
  <c r="AF367" i="1" a="1"/>
  <c r="AF2152" i="1" a="1"/>
  <c r="AF1926" i="1" a="1"/>
  <c r="AG391" i="1" a="1"/>
  <c r="AF2115" i="1" a="1"/>
  <c r="AF632" i="1" a="1"/>
  <c r="AG581" i="1" a="1"/>
  <c r="AE2149" i="1" a="1"/>
  <c r="AF433" i="1" a="1"/>
  <c r="AF1827" i="1" a="1"/>
  <c r="AE1140" i="1" a="1"/>
  <c r="AF1492" i="1" a="1"/>
  <c r="AF2178" i="1" a="1"/>
  <c r="AE2077" i="1" a="1"/>
  <c r="AF1005" i="1" a="1"/>
  <c r="AG362" i="1" a="1"/>
  <c r="AF1898" i="1" a="1"/>
  <c r="AF2145" i="1" a="1"/>
  <c r="AG216" i="1" a="1"/>
  <c r="AF1656" i="1" a="1"/>
  <c r="AE1408" i="1" a="1"/>
  <c r="AG61" i="1" a="1"/>
  <c r="AF2334" i="1" a="1"/>
  <c r="AE940" i="1" a="1"/>
  <c r="AF2074" i="1" a="1"/>
  <c r="AF159" i="1" a="1"/>
  <c r="AG604" i="1" a="1"/>
  <c r="AE1811" i="1" a="1"/>
  <c r="AE1244" i="1" a="1"/>
  <c r="AF2158" i="1" a="1"/>
  <c r="AE1154" i="1" a="1"/>
  <c r="AF335" i="1" a="1"/>
  <c r="AE1549" i="1" a="1"/>
  <c r="AF1438" i="1" a="1"/>
  <c r="AF732" i="1" a="1"/>
  <c r="AF2295" i="1" a="1"/>
  <c r="AE1861" i="1" a="1"/>
  <c r="AF304" i="1" a="1"/>
  <c r="AF294" i="1" a="1"/>
  <c r="AE1137" i="1" a="1"/>
  <c r="AE2095" i="1" a="1"/>
  <c r="AF1175" i="1" a="1"/>
  <c r="AF2010" i="1" a="1"/>
  <c r="AF341" i="1" a="1"/>
  <c r="AF792" i="1" a="1"/>
  <c r="AF1239" i="1" a="1"/>
  <c r="AF1189" i="1" a="1"/>
  <c r="AE1313" i="1" a="1"/>
  <c r="AF969" i="1" a="1"/>
  <c r="AE1187" i="1" a="1"/>
  <c r="AF2031" i="1" a="1"/>
  <c r="AG349" i="1" a="1"/>
  <c r="AE1252" i="1" a="1"/>
  <c r="AE1580" i="1" a="1"/>
  <c r="AF672" i="1" a="1"/>
  <c r="AE1472" i="1" a="1"/>
  <c r="AF1502" i="1" a="1"/>
  <c r="AF1183" i="1" a="1"/>
  <c r="AG480" i="1" a="1"/>
  <c r="AF939" i="1" a="1"/>
  <c r="AF2125" i="1" a="1"/>
  <c r="AE1566" i="1" a="1"/>
  <c r="AF905" i="1" a="1"/>
  <c r="AF1454" i="1" a="1"/>
  <c r="AF1027" i="1" a="1"/>
  <c r="AF16" i="1" a="1"/>
  <c r="AG112" i="1" a="1"/>
  <c r="AF2070" i="1" a="1"/>
  <c r="AF1343" i="1" a="1"/>
  <c r="AF1826" i="1" a="1"/>
  <c r="AE225" i="13" a="1"/>
  <c r="AE1474" i="1" a="1"/>
  <c r="AF698" i="1" a="1"/>
  <c r="AE227" i="13" a="1"/>
  <c r="AF254" i="1" a="1"/>
  <c r="AF1643" i="1" a="1"/>
  <c r="AF991" i="1" a="1"/>
  <c r="AE1312" i="1" a="1"/>
  <c r="AE1493" i="1" a="1"/>
  <c r="AF2144" i="1" a="1"/>
  <c r="AE2191" i="1" a="1"/>
  <c r="AF51" i="1" a="1"/>
  <c r="AF1681" i="1" a="1"/>
  <c r="AG279" i="1" a="1"/>
  <c r="AE2031" i="1" a="1"/>
  <c r="AE1031" i="1" a="1"/>
  <c r="AE2260" i="1" a="1"/>
  <c r="AF1071" i="1" a="1"/>
  <c r="AE1058" i="1" a="1"/>
  <c r="AF405" i="1" a="1"/>
  <c r="AE1120" i="1" a="1"/>
  <c r="AF1724" i="1" a="1"/>
  <c r="AE2298" i="1" a="1"/>
  <c r="AE852" i="1" a="1"/>
  <c r="AE1090" i="1" a="1"/>
  <c r="AF1860" i="1" a="1"/>
  <c r="AE1562" i="1" a="1"/>
  <c r="AE1097" i="1" a="1"/>
  <c r="AG507" i="1" a="1"/>
  <c r="AG331" i="1" a="1"/>
  <c r="AG476" i="1" a="1"/>
  <c r="AF668" i="1" a="1"/>
  <c r="AF515" i="1" a="1"/>
  <c r="AF275" i="1" a="1"/>
  <c r="AE1574" i="1" a="1"/>
  <c r="AF2170" i="1" a="1"/>
  <c r="AF1441" i="1" a="1"/>
  <c r="AE2243" i="1" a="1"/>
  <c r="AF2240" i="1" a="1"/>
  <c r="AF731" i="1" a="1"/>
  <c r="AE2157" i="1" a="1"/>
  <c r="AG442" i="1" a="1"/>
  <c r="AF1283" i="1" a="1"/>
  <c r="AE847" i="1" a="1"/>
  <c r="AF2025" i="1" a="1"/>
  <c r="AF1102" i="1" a="1"/>
  <c r="AF1394" i="1" a="1"/>
  <c r="AF1608" i="1" a="1"/>
  <c r="AF871" i="1" a="1"/>
  <c r="AE1208" i="1" a="1"/>
  <c r="AG312" i="1" a="1"/>
  <c r="AE2054" i="1" a="1"/>
  <c r="AG553" i="1" a="1"/>
  <c r="AF1082" i="1" a="1"/>
  <c r="AF1044" i="1" a="1"/>
  <c r="AG153" i="1" a="1"/>
  <c r="AF934" i="1" a="1"/>
  <c r="AF1488" i="1" a="1"/>
  <c r="AG615" i="1" a="1"/>
  <c r="AE941" i="1" a="1"/>
  <c r="AF2376" i="1" a="1"/>
  <c r="AF1542" i="1" a="1"/>
  <c r="AF749" i="1" a="1"/>
  <c r="AE2171" i="1" a="1"/>
  <c r="AE1663" i="1" a="1"/>
  <c r="AF2113" i="1" a="1"/>
  <c r="AE2227" i="1" a="1"/>
  <c r="AF452" i="1" a="1"/>
  <c r="AF344" i="1" a="1"/>
  <c r="AF1770" i="1" a="1"/>
  <c r="AF780" i="1" a="1"/>
  <c r="AF870" i="1" a="1"/>
  <c r="AF201" i="1" a="1"/>
  <c r="AF637" i="1" a="1"/>
  <c r="AF1012" i="1" a="1"/>
  <c r="AF1572" i="1" a="1"/>
  <c r="AG210" i="1" a="1"/>
  <c r="AE758" i="1" a="1"/>
  <c r="AF121" i="1" a="1"/>
  <c r="AF770" i="1" a="1"/>
  <c r="AE976" i="1" a="1"/>
  <c r="AE1354" i="1" a="1"/>
  <c r="AF1019" i="1" a="1"/>
  <c r="AF696" i="1" a="1"/>
  <c r="AE812" i="1" a="1"/>
  <c r="AF1204" i="1" a="1"/>
  <c r="AE2381" i="1" a="1"/>
  <c r="AE1186" i="1" a="1"/>
  <c r="AF2062" i="1" a="1"/>
  <c r="AG607" i="1" a="1"/>
  <c r="AE226" i="13" a="1"/>
  <c r="AG76" i="1" a="1"/>
  <c r="AF244" i="1" a="1"/>
  <c r="AF1700" i="1" a="1"/>
  <c r="AF1546" i="1" a="1"/>
  <c r="AF1789" i="1" a="1"/>
  <c r="AE947" i="1" a="1"/>
  <c r="AF953" i="1" a="1"/>
  <c r="AF1243" i="1" a="1"/>
  <c r="AG25" i="1" a="1"/>
  <c r="AE2278" i="1" a="1"/>
  <c r="AF208" i="1" a="1"/>
  <c r="AE1896" i="1" a="1"/>
  <c r="AE2126" i="1" a="1"/>
  <c r="AF699" i="1" a="1"/>
  <c r="AF1906" i="1" a="1"/>
  <c r="AE1263" i="1" a="1"/>
  <c r="AE1394" i="1" a="1"/>
  <c r="AG85" i="1" a="1"/>
  <c r="AE1614" i="1" a="1"/>
  <c r="AF839" i="1" a="1"/>
  <c r="AE2392" i="1" a="1"/>
  <c r="AF1263" i="1" a="1"/>
  <c r="AG38" i="1" a="1"/>
  <c r="AE1193" i="1" a="1"/>
  <c r="AF1930" i="1" a="1"/>
  <c r="AG614" i="1" a="1"/>
  <c r="AE1401" i="1" a="1"/>
  <c r="AE818" i="1" a="1"/>
  <c r="AF607" i="1" a="1"/>
  <c r="AG599" i="1" a="1"/>
  <c r="AG417" i="1" a="1"/>
  <c r="AF888" i="1" a="1"/>
  <c r="AG629" i="1" a="1"/>
  <c r="AF1946" i="1" a="1"/>
  <c r="AF2034" i="1" a="1"/>
  <c r="AF1310" i="1" a="1"/>
  <c r="AG686" i="1" a="1"/>
  <c r="AF1265" i="1" a="1"/>
  <c r="AG39" i="1" a="1"/>
  <c r="AE1877" i="1" a="1"/>
  <c r="AF855" i="1" a="1"/>
  <c r="AF1599" i="1" a="1"/>
  <c r="AF1369" i="1" a="1"/>
  <c r="AE757" i="1" a="1"/>
  <c r="AE1093" i="1" a="1"/>
  <c r="AF258" i="1" a="1"/>
  <c r="AE2047" i="1" a="1"/>
  <c r="AF2333" i="1" a="1"/>
  <c r="AF1971" i="1" a="1"/>
  <c r="AF2308" i="1" a="1"/>
  <c r="AF660" i="1" a="1"/>
  <c r="AF44" i="1" a="1"/>
  <c r="AF313" i="1" a="1"/>
  <c r="AE831" i="1" a="1"/>
  <c r="AE1071" i="1" a="1"/>
  <c r="AF1290" i="1" a="1"/>
  <c r="AG309" i="1" a="1"/>
  <c r="AG634" i="1" a="1"/>
  <c r="AF2079" i="1" a="1"/>
  <c r="AF500" i="1" a="1"/>
  <c r="AF1121" i="1" a="1"/>
  <c r="AE2170" i="1" a="1"/>
  <c r="AE1148" i="1" a="1"/>
  <c r="AG221" i="1" a="1"/>
  <c r="AE1164" i="1" a="1"/>
  <c r="AF2352" i="1" a="1"/>
  <c r="AF451" i="1" a="1"/>
  <c r="AF1350" i="1" a="1"/>
  <c r="AF1041" i="1" a="1"/>
  <c r="AF978" i="1" a="1"/>
  <c r="AF1820" i="1" a="1"/>
  <c r="AF1742" i="1" a="1"/>
  <c r="AE2173" i="1" a="1"/>
  <c r="AE1568" i="1" a="1"/>
  <c r="AF1086" i="1" a="1"/>
  <c r="AF61" i="1" a="1"/>
  <c r="AF1359" i="1" a="1"/>
  <c r="AG388" i="1" a="1"/>
  <c r="AE1590" i="1" a="1"/>
  <c r="AF860" i="1" a="1"/>
  <c r="AF1912" i="1" a="1"/>
  <c r="AG685" i="1" a="1"/>
  <c r="AF2366" i="1" a="1"/>
  <c r="AE1489" i="1" a="1"/>
  <c r="AF1584" i="1" a="1"/>
  <c r="AF807" i="1" a="1"/>
  <c r="AG368" i="1" a="1"/>
  <c r="AF2268" i="1" a="1"/>
  <c r="AE1585" i="1" a="1"/>
  <c r="AG266" i="1" a="1"/>
  <c r="AF1730" i="1" a="1"/>
  <c r="AG209" i="1" a="1"/>
  <c r="AE1320" i="1" a="1"/>
  <c r="AF611" i="1" a="1"/>
  <c r="AE963" i="1" a="1"/>
  <c r="AF653" i="1" a="1"/>
  <c r="AF826" i="1" a="1"/>
  <c r="AF1822" i="1" a="1"/>
  <c r="AF1752" i="1" a="1"/>
  <c r="AE1359" i="1" a="1"/>
  <c r="AE1632" i="1" a="1"/>
  <c r="AE806" i="1" a="1"/>
  <c r="AF2304" i="1" a="1"/>
  <c r="AG524" i="1" a="1"/>
  <c r="AF2213" i="1" a="1"/>
  <c r="AF370" i="1" a="1"/>
  <c r="AF1600" i="1" a="1"/>
  <c r="AF1632" i="1" a="1"/>
  <c r="AE2154" i="1" a="1"/>
  <c r="AF1510" i="1" a="1"/>
  <c r="AE891" i="1" a="1"/>
  <c r="AG555" i="1" a="1"/>
  <c r="AF1430" i="1" a="1"/>
  <c r="AG13" i="1" a="1"/>
  <c r="AF2298" i="1" a="1"/>
  <c r="AG467" i="1" a="1"/>
  <c r="AE1854" i="1" a="1"/>
  <c r="AG538" i="1" a="1"/>
  <c r="AE2174" i="1" a="1"/>
  <c r="AG702" i="1" a="1"/>
  <c r="AF308" i="1" a="1"/>
  <c r="AG356" i="1" a="1"/>
  <c r="AE2331" i="1" a="1"/>
  <c r="AF1968" i="1" a="1"/>
  <c r="AE2249" i="1" a="1"/>
  <c r="AF1223" i="1" a="1"/>
  <c r="AE1332" i="1" a="1"/>
  <c r="AE1126" i="1" a="1"/>
  <c r="AF530" i="1" a="1"/>
  <c r="AF850" i="1" a="1"/>
  <c r="AF1340" i="1" a="1"/>
  <c r="AE2375" i="1" a="1"/>
  <c r="AE2185" i="1" a="1"/>
  <c r="AF1374" i="1" a="1"/>
  <c r="AE1536" i="1" a="1"/>
  <c r="AF821" i="1" a="1"/>
  <c r="AE1508" i="1" a="1"/>
  <c r="AF719" i="1" a="1"/>
  <c r="AF669" i="1" a="1"/>
  <c r="AE790" i="1" a="1"/>
  <c r="AG218" i="1" a="1"/>
  <c r="AE886" i="1" a="1"/>
  <c r="AF110" i="1" a="1"/>
  <c r="AG481" i="1" a="1"/>
  <c r="AF716" i="1" a="1"/>
  <c r="AE1765" i="1" a="1"/>
  <c r="AF1264" i="1" a="1"/>
  <c r="AE1157" i="1" a="1"/>
  <c r="AF276" i="1" a="1"/>
  <c r="AF2182" i="1" a="1"/>
  <c r="AF1723" i="1" a="1"/>
  <c r="AF1566" i="1" a="1"/>
  <c r="AE854" i="1" a="1"/>
  <c r="AG666" i="1" a="1"/>
  <c r="AF675" i="1" a="1"/>
  <c r="AF427" i="1" a="1"/>
  <c r="AF2380" i="1" a="1"/>
  <c r="AF567" i="1" a="1"/>
  <c r="AG472" i="1" a="1"/>
  <c r="AG633" i="1" a="1"/>
  <c r="AF307" i="1" a="1"/>
  <c r="AF1672" i="1" a="1"/>
  <c r="AF1835" i="1" a="1"/>
  <c r="AG191" i="1" a="1"/>
  <c r="AF71" i="1" a="1"/>
  <c r="AF156" i="1" a="1"/>
  <c r="AE993" i="1" a="1"/>
  <c r="AF2133" i="1" a="1"/>
  <c r="AE1335" i="1" a="1"/>
  <c r="AF2383" i="1" a="1"/>
  <c r="AE2117" i="1" a="1"/>
  <c r="AF992" i="1" a="1"/>
  <c r="AG370" i="1" a="1"/>
  <c r="AE2192" i="1" a="1"/>
  <c r="AF1640" i="1" a="1"/>
  <c r="AF2210" i="1" a="1"/>
  <c r="AE1449" i="1" a="1"/>
  <c r="AE1321" i="1" a="1"/>
  <c r="AE1226" i="1" a="1"/>
  <c r="AF323" i="1" a="1"/>
  <c r="AF414" i="1" a="1"/>
  <c r="AE1908" i="1" a="1"/>
  <c r="AF429" i="1" a="1"/>
  <c r="AG681" i="1" a="1"/>
  <c r="AE1645" i="1" a="1"/>
  <c r="AE2295" i="1" a="1"/>
  <c r="AE1616" i="1" a="1"/>
  <c r="AF2255" i="1" a="1"/>
  <c r="AF1652" i="1" a="1"/>
  <c r="AE1341" i="1" a="1"/>
  <c r="AF840" i="1" a="1"/>
  <c r="AF1248" i="1" a="1"/>
  <c r="AF1716" i="1" a="1"/>
  <c r="AF2201" i="1" a="1"/>
  <c r="AE1802" i="1" a="1"/>
  <c r="AF2382" i="1" a="1"/>
  <c r="AE1291" i="1" a="1"/>
  <c r="AF1238" i="1" a="1"/>
  <c r="AF120" i="1" a="1"/>
  <c r="AF1767" i="1" a="1"/>
  <c r="AG340" i="1" a="1"/>
  <c r="AF1879" i="1" a="1"/>
  <c r="AG445" i="1" a="1"/>
  <c r="AF508" i="1" a="1"/>
  <c r="AF1070" i="1" a="1"/>
  <c r="AG460" i="1" a="1"/>
  <c r="AF265" i="1" a="1"/>
  <c r="AF1116" i="1" a="1"/>
  <c r="AF1288" i="1" a="1"/>
  <c r="AF1058" i="1" a="1"/>
  <c r="AF339" i="1" a="1"/>
  <c r="AF1563" i="1" a="1"/>
  <c r="AE1711" i="1" a="1"/>
  <c r="AF2060" i="1" a="1"/>
  <c r="AG68" i="1" a="1"/>
  <c r="AF1777" i="1" a="1"/>
  <c r="AG492" i="1" a="1"/>
  <c r="AE1785" i="1" a="1"/>
  <c r="AF2061" i="1" a="1"/>
  <c r="AG579" i="1" a="1"/>
  <c r="AF714" i="1" a="1"/>
  <c r="AE1204" i="1" a="1"/>
  <c r="AE894" i="1" a="1"/>
  <c r="AF643" i="1" a="1"/>
  <c r="AF2078" i="1" a="1"/>
  <c r="AF1378" i="1" a="1"/>
  <c r="AF2216" i="1" a="1"/>
  <c r="AG32" i="1" a="1"/>
  <c r="AF2188" i="1" a="1"/>
  <c r="AF750" i="1" a="1"/>
  <c r="AF2224" i="1" a="1"/>
  <c r="AF560" i="1" a="1"/>
  <c r="AE1392" i="1" a="1"/>
  <c r="AF1999" i="1" a="1"/>
  <c r="AE2114" i="1" a="1"/>
  <c r="AF1117" i="1" a="1"/>
  <c r="AF1869" i="1" a="1"/>
  <c r="AG195" i="1" a="1"/>
  <c r="AF2305" i="1" a="1"/>
  <c r="AF1418" i="1" a="1"/>
  <c r="AE2022" i="1" a="1"/>
  <c r="AF1061" i="1" a="1"/>
  <c r="AF1651" i="1" a="1"/>
  <c r="AF640" i="1" a="1"/>
  <c r="AF658" i="1" a="1"/>
  <c r="AF682" i="1" a="1"/>
  <c r="AF325" i="1" a="1"/>
  <c r="AF1818" i="1" a="1"/>
  <c r="AF1836" i="1" a="1"/>
  <c r="AE1573" i="1" a="1"/>
  <c r="AE2037" i="1" a="1"/>
  <c r="AF1582" i="1" a="1"/>
  <c r="AE1169" i="1" a="1"/>
  <c r="AE2299" i="1" a="1"/>
  <c r="AE943" i="1" a="1"/>
  <c r="AF765" i="1" a="1"/>
  <c r="AF1976" i="1" a="1"/>
  <c r="AF488" i="1" a="1"/>
  <c r="AG426" i="1" a="1"/>
  <c r="AE959" i="1" a="1"/>
  <c r="AE1239" i="1" a="1"/>
  <c r="AE2352" i="1" a="1"/>
  <c r="AG509" i="1" a="1"/>
  <c r="AE731" i="1" a="1"/>
  <c r="AE1607" i="1" a="1"/>
  <c r="AF1308" i="1" a="1"/>
  <c r="AF1312" i="1" a="1"/>
  <c r="AE1176" i="1" a="1"/>
  <c r="AF1938" i="1" a="1"/>
  <c r="AE726" i="1" a="1"/>
  <c r="AE989" i="1" a="1"/>
  <c r="AF935" i="1" a="1"/>
  <c r="AF434" i="1" a="1"/>
  <c r="AF2108" i="1" a="1"/>
  <c r="AF535" i="1" a="1"/>
  <c r="AF31" i="1" a="1"/>
  <c r="AF908" i="1" a="1"/>
  <c r="AG497" i="1" a="1"/>
  <c r="AE715" i="1" a="1"/>
  <c r="AF1247" i="1" a="1"/>
  <c r="AG204" i="1" a="1"/>
  <c r="AF913" i="1" a="1"/>
  <c r="AE2308" i="1" a="1"/>
  <c r="AE1475" i="1" a="1"/>
  <c r="AE1200" i="1" a="1"/>
  <c r="AF1503" i="1" a="1"/>
  <c r="AF2341" i="1" a="1"/>
  <c r="AF1593" i="1" a="1"/>
  <c r="AF909" i="1" a="1"/>
  <c r="AF1480" i="1" a="1"/>
  <c r="AE1623" i="1" a="1"/>
  <c r="AF2395" i="1" a="1"/>
  <c r="AG96" i="1" a="1"/>
  <c r="AG669" i="1" a="1"/>
  <c r="AE1234" i="1" a="1"/>
  <c r="AF1948" i="1" a="1"/>
  <c r="AF143" i="1" a="1"/>
  <c r="AF2118" i="1" a="1"/>
  <c r="AF1461" i="1" a="1"/>
  <c r="AG528" i="1" a="1"/>
  <c r="AF257" i="1" a="1"/>
  <c r="AF1280" i="1" a="1"/>
  <c r="AF2022" i="1" a="1"/>
  <c r="AF920" i="1" a="1"/>
  <c r="AE2390" i="1" a="1"/>
  <c r="AF1371" i="1" a="1"/>
  <c r="AF303" i="1" a="1"/>
  <c r="AG443" i="1" a="1"/>
  <c r="AE2089" i="1" a="1"/>
  <c r="AG612" i="1" a="1"/>
  <c r="AF1908" i="1" a="1"/>
  <c r="AE2156" i="1" a="1"/>
  <c r="AE749" i="1" a="1"/>
  <c r="AE2020" i="1" a="1"/>
  <c r="AF926" i="1" a="1"/>
  <c r="AF1328" i="1" a="1"/>
  <c r="AF2154" i="1" a="1"/>
  <c r="AF74" i="1" a="1"/>
  <c r="AE2142" i="1" a="1"/>
  <c r="AG598" i="1" a="1"/>
  <c r="AE2230" i="1" a="1"/>
  <c r="AF1794" i="1" a="1"/>
  <c r="AF1758" i="1" a="1"/>
  <c r="AF2285" i="1" a="1"/>
  <c r="AF1139" i="1" a="1"/>
  <c r="AE1918" i="1" a="1"/>
  <c r="AF764" i="1" a="1"/>
  <c r="AF517" i="1" a="1"/>
  <c r="AG511" i="1" a="1"/>
  <c r="AF375" i="1" a="1"/>
  <c r="AF2072" i="1" a="1"/>
  <c r="AF636" i="1" a="1"/>
  <c r="AF1577" i="1" a="1"/>
  <c r="AF771" i="1" a="1"/>
  <c r="AF1047" i="1" a="1"/>
  <c r="AE2013" i="1" a="1"/>
  <c r="AG600" i="1" a="1"/>
  <c r="AF173" i="1" a="1"/>
  <c r="AF2339" i="1" a="1"/>
  <c r="AF2313" i="1" a="1"/>
  <c r="AG45" i="1" a="1"/>
  <c r="AF2299" i="1" a="1"/>
  <c r="AF1928" i="1" a="1"/>
  <c r="AF2131" i="1" a="1"/>
  <c r="AE935" i="1" a="1"/>
  <c r="AG21" i="1" a="1"/>
  <c r="AF804" i="1" a="1"/>
  <c r="AF1496" i="1" a="1"/>
  <c r="AG212" i="1" a="1"/>
  <c r="AF775" i="1" a="1"/>
  <c r="AF892" i="1" a="1"/>
  <c r="AF2369" i="1" a="1"/>
  <c r="AE2206" i="1" a="1"/>
  <c r="AF1881" i="1" a="1"/>
  <c r="AF1467" i="1" a="1"/>
  <c r="AF1699" i="1" a="1"/>
  <c r="AG504" i="1" a="1"/>
  <c r="AE2187" i="1" a="1"/>
  <c r="AF1188" i="1" a="1"/>
  <c r="AF211" i="1" a="1"/>
  <c r="AF547" i="1" a="1"/>
  <c r="AE1454" i="1" a="1"/>
  <c r="AF1597" i="1" a="1"/>
  <c r="AF1567" i="1" a="1"/>
  <c r="AE896" i="1" a="1"/>
  <c r="AF2345" i="1" a="1"/>
  <c r="AF1077" i="1" a="1"/>
  <c r="AJ13" i="1" a="1"/>
  <c r="AG390" i="1" a="1"/>
  <c r="AG661" i="1" a="1"/>
  <c r="AF1633" i="1" a="1"/>
  <c r="AF1744" i="1" a="1"/>
  <c r="AF2147" i="1" a="1"/>
  <c r="AF1990" i="1" a="1"/>
  <c r="AF2287" i="1" a="1"/>
  <c r="AG335" i="1" a="1"/>
  <c r="AF1721" i="1" a="1"/>
  <c r="AF593" i="1" a="1"/>
  <c r="AF267" i="1" a="1"/>
  <c r="AF1870" i="1" a="1"/>
  <c r="AF564" i="1" a="1"/>
  <c r="AF338" i="1" a="1"/>
  <c r="AF1756" i="1" a="1"/>
  <c r="AF711" i="1" a="1"/>
  <c r="AF834" i="1" a="1"/>
  <c r="AF503" i="1" a="1"/>
  <c r="AF483" i="1" a="1"/>
  <c r="AF1237" i="1" a="1"/>
  <c r="AE1835" i="1" a="1"/>
  <c r="AF2051" i="1" a="1"/>
  <c r="AE1971" i="1" a="1"/>
  <c r="AE1624" i="1" a="1"/>
  <c r="AF961" i="1" a="1"/>
  <c r="AF230" i="1" a="1"/>
  <c r="AE1798" i="1" a="1"/>
  <c r="AF1896" i="1" a="1"/>
  <c r="AE2039" i="1" a="1"/>
  <c r="AF1961" i="1" a="1"/>
  <c r="AF164" i="1" a="1"/>
  <c r="AE1480" i="1" a="1"/>
  <c r="AF790" i="1" a="1"/>
  <c r="AE1630" i="1" a="1"/>
  <c r="AF1518" i="1" a="1"/>
  <c r="AF1099" i="1" a="1"/>
  <c r="AF1983" i="1" a="1"/>
  <c r="AF1972" i="1" a="1"/>
  <c r="AG4" i="1" a="1"/>
  <c r="AF1688" i="1" a="1"/>
  <c r="AF1648" i="1" a="1"/>
  <c r="AG462" i="1" a="1"/>
  <c r="AE1142" i="1" a="1"/>
  <c r="AF322" i="1" a="1"/>
  <c r="AE1517" i="1" a="1"/>
  <c r="AF2277" i="1" a="1"/>
  <c r="AF1364" i="1" a="1"/>
  <c r="AF1109" i="1" a="1"/>
  <c r="AF1673" i="1" a="1"/>
  <c r="AF455" i="1" a="1"/>
  <c r="AF1164" i="1" a="1"/>
  <c r="AE2261" i="1" a="1"/>
  <c r="AG239" i="1" a="1"/>
  <c r="AF1647" i="1" a="1"/>
  <c r="AF69" i="1" a="1"/>
  <c r="AF96" i="1" a="1"/>
  <c r="AF627" i="1" a="1"/>
  <c r="AF2035" i="1" a="1"/>
  <c r="AG439" i="1" a="1"/>
  <c r="AE1683" i="1" a="1"/>
  <c r="AF2254" i="1" a="1"/>
  <c r="AF996" i="1" a="1"/>
  <c r="AG142" i="1" a="1"/>
  <c r="AE865" i="1" a="1"/>
  <c r="AF1075" i="1" a="1"/>
  <c r="AF443" i="1" a="1"/>
  <c r="AF584" i="1" a="1"/>
  <c r="AF1468" i="1" a="1"/>
  <c r="AG697" i="1" a="1"/>
  <c r="AF2104" i="1" a="1"/>
  <c r="AF858" i="1" a="1"/>
  <c r="AE833" i="1" a="1"/>
  <c r="AF950" i="1" a="1"/>
  <c r="AF1604" i="1" a="1"/>
  <c r="AF697" i="1" a="1"/>
  <c r="AF1904" i="1" a="1"/>
  <c r="AF281" i="1" a="1"/>
  <c r="AF1606" i="1" a="1"/>
  <c r="AF960" i="1" a="1"/>
  <c r="AF1089" i="1" a="1"/>
  <c r="AF1311" i="1" a="1"/>
  <c r="AF832" i="1" a="1"/>
  <c r="AF2237" i="1" a="1"/>
  <c r="AF108" i="1" a="1"/>
  <c r="AF2360" i="1" a="1"/>
  <c r="AF573" i="1" a="1"/>
  <c r="AF2187" i="1" a="1"/>
  <c r="AG549" i="1" a="1"/>
  <c r="AF1266" i="1" a="1"/>
  <c r="AF2340" i="1" a="1"/>
  <c r="AF274" i="1" a="1"/>
  <c r="AE1016" i="1" a="1"/>
  <c r="AF1296" i="1" a="1"/>
  <c r="AF1167" i="1" a="1"/>
  <c r="AF877" i="1" a="1"/>
  <c r="AF954" i="1" a="1"/>
  <c r="AG459" i="1" a="1"/>
  <c r="AF1944" i="1" a="1"/>
  <c r="AF396" i="1" a="1"/>
  <c r="AF2189" i="1" a="1"/>
  <c r="AF1412" i="1" a="1"/>
  <c r="AF2069" i="1" a="1"/>
  <c r="AF1660" i="1" a="1"/>
  <c r="AE2240" i="1" a="1"/>
  <c r="AF989" i="1" a="1"/>
  <c r="AF1150" i="1" a="1"/>
  <c r="AF1163" i="1" a="1"/>
  <c r="AE2386" i="1" a="1"/>
  <c r="AF408" i="1" a="1"/>
  <c r="AF1076" i="1" a="1"/>
  <c r="AF1024" i="1" a="1"/>
  <c r="AF1130" i="1" a="1"/>
  <c r="AG198" i="1" a="1"/>
  <c r="AF2065" i="1" a="1"/>
  <c r="AF180" i="1" a="1"/>
  <c r="AF895" i="1" a="1"/>
  <c r="AF1793" i="1" a="1"/>
  <c r="AE2277" i="1" a="1"/>
  <c r="AF1195" i="1" a="1"/>
  <c r="AG456" i="1" a="1"/>
  <c r="AF1921" i="1" a="1"/>
  <c r="AF1806" i="1" a="1"/>
  <c r="AF2160" i="1" a="1"/>
  <c r="AF458" i="1" a="1"/>
  <c r="AF1383" i="1" a="1"/>
  <c r="AF1233" i="1" a="1"/>
  <c r="AE1963" i="1" a="1"/>
  <c r="AG620" i="1" a="1"/>
  <c r="AE1997" i="1" a="1"/>
  <c r="AF1066" i="1" a="1"/>
  <c r="AF124" i="1" a="1"/>
  <c r="AE1001" i="1" a="1"/>
  <c r="AF1219" i="1" a="1"/>
  <c r="AF2260" i="1" a="1"/>
  <c r="AF297" i="1" a="1"/>
  <c r="AF1601" i="1" a="1"/>
  <c r="AG626" i="1" a="1"/>
  <c r="AF2141" i="1" a="1"/>
  <c r="AG115" i="1" a="1"/>
  <c r="AF1004" i="1" a="1"/>
  <c r="AF1208" i="1" a="1"/>
  <c r="AG127" i="1" a="1"/>
  <c r="AF1658" i="1" a="1"/>
  <c r="AE720" i="1" a="1"/>
  <c r="AF2259" i="1" a="1"/>
  <c r="AE1962" i="1" a="1"/>
  <c r="AF2033" i="1" a="1"/>
  <c r="AF1534" i="1" a="1"/>
  <c r="AF1147" i="1" a="1"/>
  <c r="AE1828" i="1" a="1"/>
  <c r="AF1224" i="1" a="1"/>
  <c r="AF800" i="1" a="1"/>
  <c r="AE848" i="1" a="1"/>
  <c r="AE2318" i="1" a="1"/>
  <c r="AG144" i="1" a="1"/>
  <c r="AF60" i="1" a="1"/>
  <c r="AF1009" i="1" a="1"/>
  <c r="AE2255" i="1" a="1"/>
  <c r="AE1892" i="1" a="1"/>
  <c r="AE2229" i="1" a="1"/>
  <c r="AF1422" i="1" a="1"/>
  <c r="AG534" i="1" a="1"/>
  <c r="AF1074" i="1" a="1"/>
  <c r="AF138" i="1" a="1"/>
  <c r="AF841" i="1" a="1"/>
  <c r="AE1020" i="1" a="1"/>
  <c r="AF2296" i="1" a="1"/>
  <c r="AE1507" i="1" a="1"/>
  <c r="AF1834" i="1" a="1"/>
  <c r="AF1952" i="1" a="1"/>
  <c r="AF354" i="1" a="1"/>
  <c r="AE1866" i="1" a="1"/>
  <c r="AF1878" i="1" a="1"/>
  <c r="AF473" i="1" a="1"/>
  <c r="AF10" i="1" a="1"/>
  <c r="AE2328" i="1" a="1"/>
  <c r="AF177" i="1" a="1"/>
  <c r="AF1613" i="1" a="1"/>
  <c r="AF1483" i="1" a="1"/>
  <c r="AF277" i="1" a="1"/>
  <c r="AF1388" i="1" a="1"/>
  <c r="AF160" i="1" a="1"/>
  <c r="AF2344" i="1" a="1"/>
  <c r="AF911" i="1" a="1"/>
  <c r="AF1336" i="1" a="1"/>
  <c r="AG676" i="1" a="1"/>
  <c r="AE1261" i="1" a="1"/>
  <c r="AF1922" i="1" a="1"/>
  <c r="AF1550" i="1" a="1"/>
  <c r="AE2224" i="1" a="1"/>
  <c r="AG180" i="1" a="1"/>
  <c r="AE1061" i="1" a="1"/>
  <c r="AG249" i="1" a="1"/>
  <c r="AF671" i="1" a="1"/>
  <c r="AF1785" i="1" a="1"/>
  <c r="AE1177" i="1" a="1"/>
  <c r="AE1935" i="1" a="1"/>
  <c r="AF1140" i="1" a="1"/>
  <c r="AF1482" i="1" a="1"/>
  <c r="AF1931" i="1" a="1"/>
  <c r="AF1517" i="1" a="1"/>
  <c r="AF674" i="1" a="1"/>
  <c r="AF695" i="1" a="1"/>
  <c r="AF2293" i="1" a="1"/>
  <c r="AF1376" i="1" a="1"/>
  <c r="AF1037" i="1" a="1"/>
  <c r="AF516" i="1" a="1"/>
  <c r="AF1966" i="1" a="1"/>
  <c r="AF232" i="1" a="1"/>
  <c r="AE1032" i="1" a="1"/>
  <c r="AF1513" i="1" a="1"/>
  <c r="AF1509" i="1" a="1"/>
  <c r="AG619" i="1" a="1"/>
  <c r="AF1016" i="1" a="1"/>
  <c r="AF1231" i="1" a="1"/>
  <c r="AF1127" i="1" a="1"/>
  <c r="AF619" i="1" a="1"/>
  <c r="AE2032" i="1" a="1"/>
  <c r="AF1620" i="1" a="1"/>
  <c r="AF531" i="1" a="1"/>
  <c r="AF2317" i="1" a="1"/>
  <c r="AF1917" i="1" a="1"/>
  <c r="AF490" i="1" a="1"/>
  <c r="AF1507" i="1" a="1"/>
  <c r="AF1957" i="1" a="1"/>
  <c r="AF1303" i="1" a="1"/>
  <c r="AE1078" i="1" a="1"/>
  <c r="AE1759" i="1" a="1"/>
  <c r="AE2273" i="1" a="1"/>
  <c r="AF2162" i="1" a="1"/>
  <c r="AF1849" i="1" a="1"/>
  <c r="AF995" i="1" a="1"/>
  <c r="AF2199" i="1" a="1"/>
  <c r="AF2264" i="1" a="1"/>
  <c r="AF378" i="1" a="1"/>
  <c r="AG636" i="1" a="1"/>
  <c r="AG551" i="1" a="1"/>
  <c r="AF774" i="1" a="1"/>
  <c r="AE1875" i="1" a="1"/>
  <c r="AF2183" i="1" a="1"/>
  <c r="AF896" i="1" a="1"/>
  <c r="AF2280" i="1" a="1"/>
  <c r="AF809" i="1" a="1"/>
  <c r="AF63" i="1" a="1"/>
  <c r="AG469" i="1" a="1"/>
  <c r="AF2059" i="1" a="1"/>
  <c r="AF1427" i="1" a="1"/>
  <c r="AF2205" i="1" a="1"/>
  <c r="AF2373" i="1" a="1"/>
  <c r="AF514" i="1" a="1"/>
  <c r="AF333" i="1" a="1"/>
  <c r="AF328" i="1" a="1"/>
  <c r="AE1867" i="1" a="1"/>
  <c r="AF2292" i="1" a="1"/>
  <c r="AG642" i="1" a="1"/>
  <c r="AF1395" i="1" a="1"/>
  <c r="AF417" i="1" a="1"/>
  <c r="AF2309" i="1" a="1"/>
  <c r="AF1666" i="1" a="1"/>
  <c r="AF279" i="1" a="1"/>
  <c r="AF1895" i="1" a="1"/>
  <c r="AF2278" i="1" a="1"/>
  <c r="AF1166" i="1" a="1"/>
  <c r="AF1963" i="1" a="1"/>
  <c r="AF677" i="1" a="1"/>
  <c r="AE2252" i="1" a="1"/>
  <c r="AF1705" i="1" a="1"/>
  <c r="AF1391" i="1" a="1"/>
  <c r="AF28" i="1" a="1"/>
  <c r="AF1273" i="1" a="1"/>
  <c r="AG234" i="1" a="1"/>
  <c r="AE2357" i="1" a="1"/>
  <c r="AF66" i="1" a="1"/>
  <c r="AF1141" i="1" a="1"/>
  <c r="AE2250" i="1" a="1"/>
  <c r="AE1890" i="1" a="1"/>
  <c r="AF2166" i="1" a="1"/>
  <c r="AF439" i="1" a="1"/>
  <c r="AE1165" i="1" a="1"/>
  <c r="AG304" i="1" a="1"/>
  <c r="AF928" i="1" a="1"/>
  <c r="AE814" i="1" a="1"/>
  <c r="AF1093" i="1" a="1"/>
  <c r="AG140" i="1" a="1"/>
  <c r="AF2088" i="1" a="1"/>
  <c r="AE1703" i="1" a="1"/>
  <c r="AE1550" i="1" a="1"/>
  <c r="AE2087" i="1" a="1"/>
  <c r="AE2002" i="1" a="1"/>
  <c r="AE2361" i="1" a="1"/>
  <c r="AG680" i="1" a="1"/>
  <c r="AG411" i="1" a="1"/>
  <c r="AE922" i="1" a="1"/>
  <c r="AF2103" i="1" a="1"/>
  <c r="AE1886" i="1" a="1"/>
  <c r="AF904" i="1" a="1"/>
  <c r="AF475" i="1" a="1"/>
  <c r="AF1900" i="1" a="1"/>
  <c r="AF1443" i="1" a="1"/>
  <c r="AF3" i="1" a="1"/>
  <c r="AF1255" i="1" a="1"/>
  <c r="AF940" i="1" a="1"/>
  <c r="AF1212" i="1" a="1"/>
  <c r="AF618" i="1" a="1"/>
  <c r="AF501" i="1" a="1"/>
  <c r="AF1262" i="1" a="1"/>
  <c r="AF1817" i="1" a="1"/>
  <c r="AE2307" i="1" a="1"/>
  <c r="AF444" i="1" a="1"/>
  <c r="AF2200" i="1" a="1"/>
  <c r="AF1598" i="1" a="1"/>
  <c r="AF430" i="1" a="1"/>
  <c r="AE1109" i="1" a="1"/>
  <c r="AF673" i="1" a="1"/>
  <c r="AE930" i="1" a="1"/>
  <c r="AF397" i="1" a="1"/>
  <c r="AF2150" i="1" a="1"/>
  <c r="AE1667" i="1" a="1"/>
  <c r="AE1009" i="1" a="1"/>
  <c r="AF1570" i="1" a="1"/>
  <c r="AF288" i="1" a="1"/>
  <c r="AE1014" i="1" a="1"/>
  <c r="AE2103" i="1" a="1"/>
  <c r="AE1329" i="1" a="1"/>
  <c r="AE2096" i="1" a="1"/>
  <c r="AG130" i="1" a="1"/>
  <c r="AF2172" i="1" a="1"/>
  <c r="AF782" i="1" a="1"/>
  <c r="AE907" i="1" a="1"/>
  <c r="AF767" i="1" a="1"/>
  <c r="AF2105" i="1" a="1"/>
  <c r="AF1157" i="1" a="1"/>
  <c r="AE1141" i="1" a="1"/>
  <c r="AG641" i="1" a="1"/>
  <c r="AF1889" i="1" a="1"/>
  <c r="AF2332" i="1" a="1"/>
  <c r="AG531" i="1" a="1"/>
  <c r="AF1084" i="1" a="1"/>
  <c r="AE2368" i="1" a="1"/>
  <c r="AG294" i="1" a="1"/>
  <c r="AF54" i="1" a="1"/>
  <c r="AF1042" i="1" a="1"/>
  <c r="AG78" i="1" a="1"/>
  <c r="AF2227" i="1" a="1"/>
  <c r="AF843" i="1" a="1"/>
  <c r="AF2180" i="1" a="1"/>
  <c r="AE2233" i="1" a="1"/>
  <c r="AF1382" i="1" a="1"/>
  <c r="AF1119" i="1" a="1"/>
  <c r="AF830" i="1" a="1"/>
  <c r="AF1984" i="1" a="1"/>
  <c r="AE1870" i="1" a="1"/>
  <c r="AF1937" i="1" a="1"/>
  <c r="AF406" i="1" a="1"/>
  <c r="AF2197" i="1" a="1"/>
  <c r="AG280" i="1" a="1"/>
  <c r="AF1046" i="1" a="1"/>
  <c r="AE880" i="1" a="1"/>
  <c r="AE1002" i="1" a="1"/>
  <c r="AF2389" i="1" a="1"/>
  <c r="AG621" i="1" a="1"/>
  <c r="AF1936" i="1" a="1"/>
  <c r="AF952" i="1" a="1"/>
  <c r="AF1470" i="1" a="1"/>
  <c r="AF2082" i="1" a="1"/>
  <c r="AF1646" i="1" a="1"/>
  <c r="AF2370" i="1" a="1"/>
  <c r="AF924" i="1" a="1"/>
  <c r="AE1158" i="1" a="1"/>
  <c r="AG478" i="1" a="1"/>
  <c r="AE1084" i="1" a="1"/>
  <c r="AF801" i="1" a="1"/>
  <c r="AG525" i="1" a="1"/>
  <c r="AF1837" i="1" a="1"/>
  <c r="AF2356" i="1" a="1"/>
  <c r="AE1784" i="1" a="1"/>
  <c r="AE746" i="1" a="1"/>
  <c r="AE1181" i="1" a="1"/>
  <c r="AF2365" i="1" a="1"/>
  <c r="AF133" i="1" a="1"/>
  <c r="AF1133" i="1" a="1"/>
  <c r="AF456" i="1" a="1"/>
  <c r="AF1544" i="1" a="1"/>
  <c r="AE2221" i="1" a="1"/>
  <c r="AF1270" i="1" a="1"/>
  <c r="AF2102" i="1" a="1"/>
  <c r="AF545" i="1" a="1"/>
  <c r="AF725" i="1" a="1"/>
  <c r="AF1830" i="1" a="1"/>
  <c r="AF893" i="1" a="1"/>
  <c r="AE2050" i="1" a="1"/>
  <c r="AF2195" i="1" a="1"/>
  <c r="AE2082" i="1" a="1"/>
  <c r="AF1802" i="1" a="1"/>
  <c r="AF1128" i="1" a="1"/>
  <c r="AF1907" i="1" a="1"/>
  <c r="AF2168" i="1" a="1"/>
  <c r="AF461" i="1" a="1"/>
  <c r="AF1918" i="1" a="1"/>
  <c r="AF509" i="1" a="1"/>
  <c r="AF1176" i="1" a="1"/>
  <c r="AF1352" i="1" a="1"/>
  <c r="AF2314" i="1" a="1"/>
  <c r="AF1080" i="1" a="1"/>
  <c r="AE2144" i="1" a="1"/>
  <c r="AF1145" i="1" a="1"/>
  <c r="AF1023" i="1" a="1"/>
  <c r="AF1387" i="1" a="1"/>
  <c r="AF2067" i="1" a="1"/>
  <c r="AE1820" i="1" a="1"/>
  <c r="AF161" i="1" a="1"/>
  <c r="AF147" i="1" a="1"/>
  <c r="AF1958" i="1" a="1"/>
  <c r="AG164" i="1" a="1"/>
  <c r="AF2357" i="1" a="1"/>
  <c r="AF420" i="1" a="1"/>
  <c r="AF205" i="1" a="1"/>
  <c r="AF2077" i="1" a="1"/>
  <c r="AF2045" i="1" a="1"/>
  <c r="AF1947" i="1" a="1"/>
  <c r="AE2234" i="1" a="1"/>
  <c r="AG649" i="1" a="1"/>
  <c r="AE2316" i="1" a="1"/>
  <c r="AF1915" i="1" a="1"/>
  <c r="AF2320" i="1" a="1"/>
  <c r="AG182" i="1" a="1"/>
  <c r="AE1604" i="1" a="1"/>
  <c r="AG659" i="1" a="1"/>
  <c r="AF2089" i="1" a="1"/>
  <c r="AF2000" i="1" a="1"/>
  <c r="AE869" i="1" a="1"/>
  <c r="AF2155" i="1" a="1"/>
  <c r="AF2253" i="1" a="1"/>
  <c r="AF1521" i="1" a="1"/>
  <c r="AF983" i="1" a="1"/>
  <c r="AF1326" i="1" a="1"/>
  <c r="AE826" i="1" a="1"/>
  <c r="AG277" i="1" a="1"/>
  <c r="AE995" i="1" a="1"/>
  <c r="AF2153" i="1" a="1"/>
  <c r="AF1605" i="1" a="1"/>
  <c r="AG458" i="1" a="1"/>
  <c r="AF2138" i="1" a="1"/>
  <c r="AE1705" i="1" a="1"/>
  <c r="AF2084" i="1" a="1"/>
  <c r="AG337" i="1" a="1"/>
  <c r="AG521" i="1" a="1"/>
  <c r="AF1327" i="1" a="1"/>
  <c r="AF760" i="1" a="1"/>
  <c r="AF1809" i="1" a="1"/>
  <c r="AF1298" i="1" a="1"/>
  <c r="AF1747" i="1" a="1"/>
  <c r="AF1629" i="1" a="1"/>
  <c r="AF980" i="1" a="1"/>
  <c r="AF1766" i="1" a="1"/>
  <c r="AF50" i="1" a="1"/>
  <c r="AF1541" i="1" a="1"/>
  <c r="AF1491" i="1" a="1"/>
  <c r="AF496" i="1" a="1"/>
  <c r="AF215" i="1" a="1"/>
  <c r="AF1474" i="1" a="1"/>
  <c r="AF1924" i="1" a="1"/>
  <c r="AF1006" i="1" a="1"/>
  <c r="AF1409" i="1" a="1"/>
  <c r="AG656" i="1" a="1"/>
  <c r="AF1735" i="1" a="1"/>
  <c r="AF649" i="1" a="1"/>
  <c r="AF1776" i="1" a="1"/>
  <c r="AE2232" i="1" a="1"/>
  <c r="AE1684" i="1" a="1"/>
  <c r="AF484" i="1" a="1"/>
  <c r="AF601" i="1" a="1"/>
  <c r="AF1977" i="1" a="1"/>
  <c r="AF2281" i="1" a="1"/>
  <c r="AF1515" i="1" a="1"/>
  <c r="AF1927" i="1" a="1"/>
  <c r="AF1832" i="1" a="1"/>
  <c r="AG664" i="1" a="1"/>
  <c r="AF2175" i="1" a="1"/>
  <c r="AF1110" i="1" a="1"/>
  <c r="AF1180" i="1" a="1"/>
  <c r="AF1408" i="1" a="1"/>
  <c r="AF558" i="1" a="1"/>
  <c r="AF1424" i="1" a="1"/>
  <c r="AE2267" i="1" a="1"/>
  <c r="AF1548" i="1" a="1"/>
  <c r="AF523" i="1" a="1"/>
  <c r="AE1172" i="1" a="1"/>
  <c r="AF1478" i="1" a="1"/>
  <c r="AF1765" i="1" a="1"/>
  <c r="AF409" i="1" a="1"/>
  <c r="AF1029" i="1" a="1"/>
  <c r="AE732" i="1" a="1"/>
  <c r="AF1872" i="1" a="1"/>
  <c r="AE2079" i="1" a="1"/>
  <c r="AF910" i="1" a="1"/>
  <c r="AE1958" i="1" a="1"/>
  <c r="AF2044" i="1" a="1"/>
  <c r="AF1955" i="1" a="1"/>
  <c r="AF1251" i="1" a="1"/>
  <c r="AG15" i="1" a="1"/>
  <c r="AF81" i="1" a="1"/>
  <c r="AF407" i="1" a="1"/>
  <c r="AF82" i="1" a="1"/>
  <c r="AF299" i="1" a="1"/>
  <c r="AF1269" i="1" a="1"/>
  <c r="AF616" i="1" a="1"/>
  <c r="AE1949" i="1" a="1"/>
  <c r="AF2058" i="1" a="1"/>
  <c r="AE1130" i="1" a="1"/>
  <c r="AF412" i="1" a="1"/>
  <c r="AF193" i="1" a="1"/>
  <c r="AF395" i="1" a="1"/>
  <c r="AG242" i="1" a="1"/>
  <c r="AE2371" i="1" a="1"/>
  <c r="AF2349" i="1" a="1"/>
  <c r="AF1623" i="1" a="1"/>
  <c r="AE2388" i="1" a="1"/>
  <c r="AE808" i="1" a="1"/>
  <c r="AF270" i="1" a="1"/>
  <c r="AF7" i="1" a="1"/>
  <c r="AG256" i="1" a="1"/>
  <c r="AF2167" i="1" a="1"/>
  <c r="AF604" i="1" a="1"/>
  <c r="AG229" i="1" a="1"/>
  <c r="AF2211" i="1" a="1"/>
  <c r="AF2239" i="1" a="1"/>
  <c r="AF918" i="1" a="1"/>
  <c r="AG673" i="1" a="1"/>
  <c r="AF794" i="1" a="1"/>
  <c r="AG592" i="1" a="1"/>
  <c r="AE957" i="1" a="1"/>
  <c r="AG366" i="1" a="1"/>
  <c r="AF982" i="1" a="1"/>
  <c r="AE1259" i="1" a="1"/>
  <c r="AF1271" i="1" a="1"/>
  <c r="AF2086" i="1" a="1"/>
  <c r="AE1788" i="1" a="1"/>
  <c r="AF844" i="1" a="1"/>
  <c r="AF1851" i="1" a="1"/>
  <c r="AF1079" i="1" a="1"/>
  <c r="AE1147" i="1" a="1"/>
  <c r="AG563" i="1" a="1"/>
  <c r="AF1762" i="1" a="1"/>
  <c r="AF1532" i="1" a="1"/>
  <c r="AF1063" i="1" a="1"/>
  <c r="AF1953" i="1" a="1"/>
  <c r="AE2213" i="1" a="1"/>
  <c r="AF1893" i="1" a="1"/>
  <c r="AE1047" i="1" a="1"/>
  <c r="AF1995" i="1" a="1"/>
  <c r="AF2209" i="1" a="1"/>
  <c r="AE2317" i="1" a="1"/>
  <c r="AG593" i="1" a="1"/>
  <c r="AF868" i="1" a="1"/>
  <c r="AF2020" i="1" a="1"/>
  <c r="AF1671" i="1" a="1"/>
  <c r="AF1159" i="1" a="1"/>
  <c r="AG578" i="1" a="1"/>
  <c r="AF117" i="1" a="1"/>
  <c r="AF543" i="1" a="1"/>
  <c r="AF951" i="1" a="1"/>
  <c r="AF2222" i="1" a="1"/>
  <c r="AF1732" i="1" a="1"/>
  <c r="AG238" i="1" a="1"/>
  <c r="AF479" i="1" a="1"/>
  <c r="AF1363" i="1" a="1"/>
  <c r="AE2209" i="1" a="1"/>
  <c r="AE1925" i="1" a="1"/>
  <c r="AF1020" i="1" a="1"/>
  <c r="AE1083" i="1" a="1"/>
  <c r="AF1477" i="1" a="1"/>
  <c r="AF1580" i="1" a="1"/>
  <c r="AF684" i="1" a="1"/>
  <c r="AF1858" i="1" a="1"/>
  <c r="AF1561" i="1" a="1"/>
  <c r="AE1876" i="1" a="1"/>
  <c r="AF474" i="1" a="1"/>
  <c r="AE2344" i="1" a="1"/>
  <c r="AF1225" i="1" a="1"/>
  <c r="AG160" i="1" a="1"/>
  <c r="AF2291" i="1" a="1"/>
  <c r="AF1982" i="1" a="1"/>
  <c r="AG408" i="1" a="1"/>
  <c r="AE1567" i="1" a="1"/>
  <c r="AE1874" i="1" a="1"/>
  <c r="AF1489" i="1" a="1"/>
  <c r="AF2111" i="1" a="1"/>
  <c r="AF1229" i="1" a="1"/>
  <c r="AF984" i="1" a="1"/>
  <c r="AG611" i="1" a="1"/>
  <c r="AF2083" i="1" a="1"/>
  <c r="AE803" i="1" a="1"/>
  <c r="AF710" i="1" a="1"/>
  <c r="AF1800" i="1" a="1"/>
  <c r="AG546" i="1" a="1"/>
  <c r="AG364" i="1" a="1"/>
  <c r="AF1683" i="1" a="1"/>
  <c r="AG657" i="1" a="1"/>
  <c r="AF959" i="1" a="1"/>
  <c r="AG606" i="1" a="1"/>
  <c r="AF540" i="1" a="1"/>
  <c r="AF1450" i="1" a="1"/>
  <c r="AF77" i="1" a="1"/>
  <c r="AF2012" i="1" a="1"/>
  <c r="AF1731" i="1" a="1"/>
  <c r="AE1518" i="1" a="1"/>
  <c r="AF62" i="1" a="1"/>
  <c r="AE2105" i="1" a="1"/>
  <c r="AE1884" i="1" a="1"/>
  <c r="AF390" i="1" a="1"/>
  <c r="AF1887" i="1" a="1"/>
  <c r="AF1098" i="1" a="1"/>
  <c r="AF592" i="1" a="1"/>
  <c r="AF570" i="1" a="1"/>
  <c r="AF1232" i="1" a="1"/>
  <c r="AF1727" i="1" a="1"/>
  <c r="AF226" i="1" a="1"/>
  <c r="AF1399" i="1" a="1"/>
  <c r="AF1499" i="1" a="1"/>
  <c r="AE1461" i="1" a="1"/>
  <c r="AF2203" i="1" a="1"/>
  <c r="AF1013" i="1" a="1"/>
  <c r="AF962" i="1" a="1"/>
  <c r="AF1556" i="1" a="1"/>
  <c r="AF1540" i="1" a="1"/>
  <c r="AE2223" i="1" a="1"/>
  <c r="AF1687" i="1" a="1"/>
  <c r="AF1857" i="1" a="1"/>
  <c r="AF40" i="1" a="1"/>
  <c r="AG20" i="1" a="1"/>
  <c r="AF469" i="1" a="1"/>
  <c r="AF1036" i="1" a="1"/>
  <c r="AF787" i="1" a="1"/>
  <c r="AF1172" i="1" a="1"/>
  <c r="AE881" i="1" a="1"/>
  <c r="AF1017" i="1" a="1"/>
  <c r="AE1035" i="1" a="1"/>
  <c r="AG461" i="1" a="1"/>
  <c r="AF2129" i="1" a="1"/>
  <c r="AF1810" i="1" a="1"/>
  <c r="AF2023" i="1" a="1"/>
  <c r="AF1859" i="1" a="1"/>
  <c r="AF1702" i="1" a="1"/>
  <c r="AE1520" i="1" a="1"/>
  <c r="AE2166" i="1" a="1"/>
  <c r="AE998" i="1" a="1"/>
  <c r="AE1243" i="1" a="1"/>
  <c r="AE2132" i="1" a="1"/>
  <c r="AF1607" i="1" a="1"/>
  <c r="AE1059" i="1" a="1"/>
  <c r="AF1277" i="1" a="1"/>
  <c r="AF670" i="1" a="1"/>
  <c r="AF482" i="1" a="1"/>
  <c r="AF1635" i="1" a="1"/>
  <c r="AF1595" i="1" a="1"/>
  <c r="AG289" i="1" a="1"/>
  <c r="AF1115" i="1" a="1"/>
  <c r="AE1342" i="1" a="1"/>
  <c r="AE1862" i="1" a="1"/>
  <c r="AG637" i="1" a="1"/>
  <c r="AE2121" i="1" a="1"/>
  <c r="AF394" i="1" a="1"/>
  <c r="AF253" i="1" a="1"/>
  <c r="AF365" i="1" a="1"/>
  <c r="AF811" i="1" a="1"/>
  <c r="AG418" i="1" a="1"/>
  <c r="AG65" i="1" a="1"/>
  <c r="AF357" i="1" a="1"/>
  <c r="AF1091" i="1" a="1"/>
  <c r="AE1741" i="1" a="1"/>
  <c r="AE2109" i="1" a="1"/>
  <c r="AF2310" i="1" a="1"/>
  <c r="AF1942" i="1" a="1"/>
  <c r="AE1295" i="1" a="1"/>
  <c r="AE2131" i="1" a="1"/>
  <c r="AE740" i="1" a="1"/>
  <c r="AF999" i="1" a="1"/>
  <c r="AF1884" i="1" a="1"/>
  <c r="AG301" i="1" a="1"/>
  <c r="AE1922" i="1" a="1"/>
  <c r="AF141" i="1" a="1"/>
  <c r="AF182" i="1" a="1"/>
  <c r="AF1804" i="1" a="1"/>
  <c r="AF1524" i="1" a="1"/>
  <c r="AF857" i="1" a="1"/>
  <c r="AF519" i="1" a="1"/>
  <c r="AE1251" i="1" a="1"/>
  <c r="AE1869" i="1" a="1"/>
  <c r="AF902" i="1" a="1"/>
  <c r="AF1555" i="1" a="1"/>
  <c r="AE1135" i="1" a="1"/>
  <c r="AF529" i="1" a="1"/>
  <c r="AG55" i="1" a="1"/>
  <c r="AG401" i="1" a="1"/>
  <c r="AF586" i="1" a="1"/>
  <c r="AG653" i="1" a="1"/>
  <c r="AF119" i="1" a="1"/>
  <c r="AE1373" i="1" a="1"/>
  <c r="AE1063" i="1" a="1"/>
  <c r="AE1610" i="1" a="1"/>
  <c r="AF2121" i="1" a="1"/>
  <c r="AF355" i="1" a="1"/>
  <c r="AG158" i="1" a="1"/>
  <c r="AF1169" i="1" a="1"/>
  <c r="AF2073" i="1" a="1"/>
  <c r="AF1574" i="1" a="1"/>
  <c r="AF886" i="1" a="1"/>
  <c r="AF1213" i="1" a="1"/>
  <c r="AG698" i="1" a="1"/>
  <c r="AF2184" i="1" a="1"/>
  <c r="AE2342" i="1" a="1"/>
  <c r="AE824" i="1" a="1"/>
  <c r="AF1437" i="1" a="1"/>
  <c r="AF1797" i="1" a="1"/>
  <c r="AF923" i="1" a="1"/>
  <c r="AE1196" i="1" a="1"/>
  <c r="AF436" i="1" a="1"/>
  <c r="AF2114" i="1" a="1"/>
  <c r="AF2267" i="1" a="1"/>
  <c r="AE872" i="1" a="1"/>
  <c r="AF1351" i="1" a="1"/>
  <c r="AF541" i="1" a="1"/>
  <c r="AF589" i="1" a="1"/>
  <c r="AE714" i="1" a="1"/>
  <c r="AF1736" i="1" a="1"/>
  <c r="AE904" i="1" a="1"/>
  <c r="AF745" i="1" a="1"/>
  <c r="AG389" i="1" a="1"/>
  <c r="AF1973" i="1" a="1"/>
  <c r="AE1775" i="1" a="1"/>
  <c r="AF1791" i="1" a="1"/>
  <c r="AF1050" i="1" a="1"/>
  <c r="AG30" i="1" a="1"/>
  <c r="AG696" i="1" a="1"/>
  <c r="AE2048" i="1" a="1"/>
  <c r="AF977" i="1" a="1"/>
  <c r="AF1844" i="1" a="1"/>
  <c r="AF1330" i="1" a="1"/>
  <c r="AE1899" i="1" a="1"/>
  <c r="AG427" i="1" a="1"/>
  <c r="AF2151" i="1" a="1"/>
  <c r="AF733" i="1" a="1"/>
  <c r="AE1953" i="1" a="1"/>
  <c r="AF2236" i="1" a="1"/>
  <c r="AE1760" i="1" a="1"/>
  <c r="AE1726" i="1" a="1"/>
  <c r="AF1358" i="1" a="1"/>
  <c r="AF1868" i="1" a="1"/>
  <c r="AG589" i="1" a="1"/>
  <c r="AF88" i="1" a="1"/>
  <c r="AF1375" i="1" a="1"/>
  <c r="AG104" i="1" a="1"/>
  <c r="AE209" i="13" a="1"/>
  <c r="AF715" i="1" a="1"/>
  <c r="AF1753" i="1" a="1"/>
  <c r="AF2038" i="1" a="1"/>
  <c r="AF565" i="1" a="1"/>
  <c r="AG240" i="1" a="1"/>
  <c r="AF1587" i="1" a="1"/>
  <c r="AF480" i="1" a="1"/>
  <c r="AF1998" i="1" a="1"/>
  <c r="AF1689" i="1" a="1"/>
  <c r="AF268" i="1" a="1"/>
  <c r="AF1843" i="1" a="1"/>
  <c r="AF1154" i="1" a="1"/>
  <c r="AF739" i="1" a="1"/>
  <c r="AF1132" i="1" a="1"/>
  <c r="AF102" i="1" a="1"/>
  <c r="AF94" i="1" a="1"/>
  <c r="AF366" i="1" a="1"/>
  <c r="AF1815" i="1" a="1"/>
  <c r="AF162" i="1" a="1"/>
  <c r="AG129" i="1" a="1"/>
  <c r="AF1591" i="1" a="1"/>
  <c r="AF2092" i="1" a="1"/>
  <c r="AF776" i="1" a="1"/>
  <c r="AF654" i="1" a="1"/>
  <c r="AG202" i="1" a="1"/>
  <c r="AF2110" i="1" a="1"/>
  <c r="AF937" i="1" a="1"/>
  <c r="AF1453" i="1" a="1"/>
  <c r="AG159" i="1" a="1"/>
  <c r="AG179" i="1" a="1"/>
  <c r="AE2108" i="1" a="1"/>
  <c r="AF264" i="1" a="1"/>
  <c r="AG409" i="1" a="1"/>
  <c r="AG2" i="1" a="1"/>
  <c r="AF337" i="1" a="1"/>
  <c r="AF2217" i="1" a="1"/>
  <c r="AF428" i="1" a="1"/>
  <c r="AF972" i="1" a="1"/>
  <c r="AF2171" i="1" a="1"/>
  <c r="AF2001" i="1" a="1"/>
  <c r="AF900" i="1" a="1"/>
  <c r="AF981" i="1" a="1"/>
  <c r="AG295" i="1" a="1"/>
  <c r="AG424" i="1" a="1"/>
  <c r="AF38" i="1" a="1"/>
  <c r="AE1175" i="1" a="1"/>
  <c r="AF1886" i="1" a="1"/>
  <c r="AF973" i="1" a="1"/>
  <c r="AE1146" i="1" a="1"/>
  <c r="AF300" i="1" a="1"/>
  <c r="AE1079" i="1" a="1"/>
  <c r="AF1987" i="1" a="1"/>
  <c r="AF14" i="1" a="1"/>
  <c r="AE1712" i="1" a="1"/>
  <c r="AF557" i="1" a="1"/>
  <c r="AF2261" i="1" a="1"/>
  <c r="AF590" i="1" a="1"/>
  <c r="AF1199" i="1" a="1"/>
  <c r="AF2372" i="1" a="1"/>
  <c r="AF734" i="1" a="1"/>
  <c r="AF317" i="1" a="1"/>
  <c r="AF2284" i="1" a="1"/>
  <c r="AG410" i="1" a="1"/>
  <c r="AE2009" i="1" a="1"/>
  <c r="AG363" i="1" a="1"/>
  <c r="AF2132" i="1" a="1"/>
  <c r="AF2119" i="1" a="1"/>
  <c r="AG157" i="1" a="1"/>
  <c r="AF638" i="1" a="1"/>
  <c r="AE1952" i="1" a="1"/>
  <c r="AE1443" i="1" a="1"/>
  <c r="AF1307" i="1" a="1"/>
  <c r="AG187" i="1" a="1"/>
  <c r="AF1821" i="1" a="1"/>
  <c r="AE1956" i="1" a="1"/>
  <c r="AG353" i="1" a="1"/>
  <c r="AF1960" i="1" a="1"/>
  <c r="AF1813" i="1" a="1"/>
  <c r="AG437" i="1" a="1"/>
  <c r="AF742" i="1" a="1"/>
  <c r="AE2313" i="1" a="1"/>
  <c r="AE1062" i="1" a="1"/>
  <c r="AF2066" i="1" a="1"/>
  <c r="AF726" i="1" a="1"/>
  <c r="AF1974" i="1" a="1"/>
  <c r="AF2019" i="1" a="1"/>
  <c r="AE1388" i="1" a="1"/>
  <c r="AF1771" i="1" a="1"/>
  <c r="AF1100" i="1" a="1"/>
  <c r="AG88" i="1" a="1"/>
  <c r="AG74" i="1" a="1"/>
  <c r="AE2332" i="1" a="1"/>
  <c r="AF2192" i="1" a="1"/>
  <c r="AF1970" i="1" a="1"/>
  <c r="AF617" i="1" a="1"/>
  <c r="AG14" i="1" a="1"/>
  <c r="AF1220" i="1" a="1"/>
  <c r="AG199" i="1" a="1"/>
  <c r="AF2207" i="1" a="1"/>
  <c r="AG346" i="1" a="1"/>
  <c r="AF894" i="1" a="1"/>
  <c r="AF539" i="1" a="1"/>
  <c r="AF1392" i="1" a="1"/>
  <c r="AF1828" i="1" a="1"/>
  <c r="AG168" i="1" a="1"/>
  <c r="AE2036" i="1" a="1"/>
  <c r="AF104" i="1" a="1"/>
  <c r="AF1056" i="1" a="1"/>
  <c r="AF1665" i="1" a="1"/>
  <c r="AF2251" i="1" a="1"/>
  <c r="AF932" i="1" a="1"/>
  <c r="AG684" i="1" a="1"/>
  <c r="AG118" i="1" a="1"/>
  <c r="AF2214" i="1" a="1"/>
  <c r="AF1459" i="1" a="1"/>
  <c r="AF502" i="1" a="1"/>
  <c r="AE2329" i="1" a="1"/>
  <c r="AF2021" i="1" a="1"/>
  <c r="AF737" i="1" a="1"/>
  <c r="AF1267" i="1" a="1"/>
  <c r="AF2174" i="1" a="1"/>
  <c r="AG263" i="1" a="1"/>
  <c r="AE1442" i="1" a="1"/>
  <c r="AF465" i="1" a="1"/>
  <c r="AF2071" i="1" a="1"/>
  <c r="AF1877" i="1" a="1"/>
  <c r="AG382" i="1" a="1"/>
  <c r="AG149" i="1" a="1"/>
  <c r="AE2237" i="1" a="1"/>
  <c r="AF235" i="1" a="1"/>
  <c r="AE706" i="1" a="1"/>
  <c r="AF728" i="1" a="1"/>
  <c r="AF1622" i="1" a="1"/>
  <c r="AF903" i="1" a="1"/>
  <c r="AE721" i="1" a="1"/>
  <c r="AF524" i="1" a="1"/>
  <c r="AF2355" i="1" a="1"/>
  <c r="AF1874" i="1" a="1"/>
  <c r="AF192" i="1" a="1"/>
  <c r="AE1757" i="1" a="1"/>
  <c r="AE1605" i="1" a="1"/>
  <c r="AF1920" i="1" a="1"/>
  <c r="AF1002" i="1" a="1"/>
  <c r="AF828" i="1" a="1"/>
  <c r="AF639" i="1" a="1"/>
  <c r="AF878" i="1" a="1"/>
  <c r="AG444" i="1" a="1"/>
  <c r="AF1737" i="1" a="1"/>
  <c r="AF629" i="1" a="1"/>
  <c r="AF1846" i="1" a="1"/>
  <c r="AF1174" i="1" a="1"/>
  <c r="AF1440" i="1" a="1"/>
  <c r="AG687" i="1" a="1"/>
  <c r="AF1417" i="1" a="1"/>
  <c r="AF153" i="1" a="1"/>
  <c r="AE2040" i="1" a="1"/>
  <c r="AE2164" i="1" a="1"/>
  <c r="AF964" i="1" a="1"/>
  <c r="AF703" i="1" a="1"/>
  <c r="AE809" i="1" a="1"/>
  <c r="AF1202" i="1" a="1"/>
  <c r="AF681" i="1" a="1"/>
  <c r="AF1156" i="1" a="1"/>
  <c r="AF373" i="1" a="1"/>
  <c r="AF2243" i="1" a="1"/>
  <c r="AF2137" i="1" a="1"/>
  <c r="AG689" i="1" a="1"/>
  <c r="AF709" i="1" a="1"/>
  <c r="AG375" i="1" a="1"/>
  <c r="AE1718" i="1" a="1"/>
  <c r="AF363" i="1" a="1"/>
  <c r="AG695" i="1" a="1"/>
  <c r="AE2384" i="1" a="1"/>
  <c r="AG564" i="1" a="1"/>
  <c r="AF1986" i="1" a="1"/>
  <c r="AF997" i="1" a="1"/>
  <c r="AF188" i="1" a="1"/>
  <c r="AE718" i="1" a="1"/>
  <c r="AE1951" i="1" a="1"/>
  <c r="AE1023" i="1" a="1"/>
  <c r="AF136" i="1" a="1"/>
  <c r="AF1177" i="1" a="1"/>
  <c r="AF179" i="1" a="1"/>
  <c r="AF101" i="1" a="1"/>
  <c r="AF1368" i="1" a="1"/>
  <c r="AE2010" i="1" a="1"/>
  <c r="AF263" i="1" a="1"/>
  <c r="AF1278" i="1" a="1"/>
  <c r="AG284" i="1" a="1"/>
  <c r="AF610" i="1" a="1"/>
  <c r="AF1933" i="1" a="1"/>
  <c r="AF2106" i="1" a="1"/>
  <c r="AF766" i="1" a="1"/>
  <c r="AF1786" i="1" a="1"/>
  <c r="AE1418" i="1" a="1"/>
  <c r="AE1525" i="1" a="1"/>
  <c r="AF1462" i="1" a="1"/>
  <c r="AE2231" i="1" a="1"/>
  <c r="AF685" i="1" a="1"/>
  <c r="AG648" i="1" a="1"/>
  <c r="AF1194" i="1" a="1"/>
  <c r="AE2004" i="1" a="1"/>
  <c r="AF1993" i="1" a="1"/>
  <c r="AE2085" i="1" a="1"/>
  <c r="AF1250" i="1" a="1"/>
  <c r="AE1485" i="1" a="1"/>
  <c r="AF109" i="1" a="1"/>
  <c r="AF65" i="1" a="1"/>
  <c r="AF326" i="1" a="1"/>
  <c r="AF1051" i="1" a="1"/>
  <c r="AG211" i="1" a="1"/>
  <c r="AF1630" i="1" a="1"/>
  <c r="AF662" i="1" a="1"/>
  <c r="AF620" i="1" a="1"/>
  <c r="AE2186" i="1" a="1"/>
  <c r="AF256" i="1" a="1"/>
  <c r="AF872" i="1" a="1"/>
  <c r="AF1274" i="1" a="1"/>
  <c r="AF2198" i="1" a="1"/>
  <c r="AF1691" i="1" a="1"/>
  <c r="AF1173" i="1" a="1"/>
  <c r="AF606" i="1" a="1"/>
  <c r="AF70" i="1" a="1"/>
  <c r="AG693" i="1" a="1"/>
  <c r="AF321" i="1" a="1"/>
  <c r="AF1448" i="1" a="1"/>
  <c r="AF1431" i="1" a="1"/>
  <c r="AF738" i="1" a="1"/>
  <c r="AF1088" i="1" a="1"/>
  <c r="AE203" i="13" a="1"/>
  <c r="AF1808" i="1" a="1"/>
  <c r="AF1361" i="1" a="1"/>
  <c r="AF231" i="1" a="1"/>
  <c r="AE975" i="1" a="1"/>
  <c r="AE2134" i="1" a="1"/>
  <c r="AF1432" i="1" a="1"/>
  <c r="AF157" i="1" a="1"/>
  <c r="AF975" i="1" a="1"/>
  <c r="AE1074" i="1" a="1"/>
  <c r="AF362" i="1" a="1"/>
  <c r="AF808" i="1" a="1"/>
  <c r="AG613" i="1" a="1"/>
  <c r="AF827" i="1" a="1"/>
  <c r="AG278" i="1" a="1"/>
  <c r="AF2220" i="1" a="1"/>
  <c r="AF248" i="1" a="1"/>
  <c r="AF890" i="1" a="1"/>
  <c r="AG412" i="1" a="1"/>
  <c r="AG576" i="1" a="1"/>
  <c r="AF1873" i="1" a="1"/>
  <c r="AE1306" i="1" a="1"/>
  <c r="AG639" i="1" a="1"/>
  <c r="AF1469" i="1" a="1"/>
  <c r="AF720" i="1" a="1"/>
  <c r="AF1187" i="1" a="1"/>
  <c r="AF2230" i="1" a="1"/>
  <c r="AF1676" i="1" a="1"/>
  <c r="AE2364" i="1" a="1"/>
  <c r="AF2289" i="1" a="1"/>
  <c r="AE807" i="1" a="1"/>
  <c r="AF1085" i="1" a="1"/>
  <c r="AE754" i="1" a="1"/>
  <c r="AF2009" i="1" a="1"/>
  <c r="AF1230" i="1" a="1"/>
  <c r="AE1542" i="1" a="1"/>
  <c r="AF798" i="1" a="1"/>
  <c r="AE2219" i="1" a="1"/>
  <c r="AF1929" i="1" a="1"/>
  <c r="AF1276" i="1" a="1"/>
  <c r="AF1795" i="1" a="1"/>
  <c r="AF2032" i="1" a="1"/>
  <c r="AF2196" i="1" a="1"/>
  <c r="AF708" i="1" a="1"/>
  <c r="AF1902" i="1" a="1"/>
  <c r="AE2133" i="1" a="1"/>
  <c r="AG207" i="1" a="1"/>
  <c r="AF1780" i="1" a="1"/>
  <c r="AF2273" i="1" a="1"/>
  <c r="AG173" i="1" a="1"/>
  <c r="AF1111" i="1" a="1"/>
  <c r="AF175" i="1" a="1"/>
  <c r="AF891" i="1" a="1"/>
  <c r="AF1162" i="1" a="1"/>
  <c r="AF1256" i="1" a="1"/>
  <c r="AF368" i="1" a="1"/>
  <c r="AF701" i="1" a="1"/>
  <c r="AE2200" i="1" a="1"/>
  <c r="AF635" i="1" a="1"/>
  <c r="AF1059" i="1" a="1"/>
  <c r="AF1170" i="1" a="1"/>
  <c r="AF1588" i="1" a="1"/>
  <c r="AE938" i="1" a="1"/>
  <c r="AE1804" i="1" a="1"/>
  <c r="AF633" i="1" a="1"/>
  <c r="AE1598" i="1" a="1"/>
  <c r="AF1866" i="1" a="1"/>
  <c r="AF1778" i="1" a="1"/>
  <c r="AF2087" i="1" a="1"/>
  <c r="AF360" i="1" a="1"/>
  <c r="AE725" i="1" a="1"/>
  <c r="AG413" i="1" a="1"/>
  <c r="AF2017" i="1" a="1"/>
  <c r="AF1824" i="1" a="1"/>
  <c r="AF823" i="1" a="1"/>
  <c r="AG570" i="1" a="1"/>
  <c r="AF2252" i="1" a="1"/>
  <c r="AF247" i="1" a="1"/>
  <c r="AE2088" i="1" a="1"/>
  <c r="AF2272" i="1" a="1"/>
  <c r="AF477" i="1" a="1"/>
  <c r="AG393" i="1" a="1"/>
  <c r="AF861" i="1" a="1"/>
  <c r="AF259" i="1" a="1"/>
  <c r="AF1073" i="1" a="1"/>
  <c r="AF2148" i="1" a="1"/>
  <c r="AE713" i="1" a="1"/>
  <c r="AE1930" i="1" a="1"/>
  <c r="AF350" i="1" a="1"/>
  <c r="AE2383" i="1" a="1"/>
  <c r="AF171" i="1" a="1"/>
  <c r="AG474" i="1" a="1"/>
  <c r="AF1943" i="1" a="1"/>
  <c r="AF1396" i="1" a="1"/>
  <c r="AF1473" i="1" a="1"/>
  <c r="AE761" i="1" a="1"/>
  <c r="AE1081" i="1" a="1"/>
  <c r="AE1928" i="1" a="1"/>
  <c r="AF2064" i="1" a="1"/>
  <c r="AF1295" i="1" a="1"/>
  <c r="AF2318" i="1" a="1"/>
  <c r="AE2162" i="1" a="1"/>
  <c r="AF2368" i="1" a="1"/>
  <c r="AF487" i="1" a="1"/>
  <c r="AE2051" i="1" a="1"/>
  <c r="AF1739" i="1" a="1"/>
  <c r="AF1772" i="1" a="1"/>
  <c r="AE788" i="1" a="1"/>
  <c r="AE2159" i="1" a="1"/>
  <c r="AF1393" i="1" a="1"/>
  <c r="AE1797" i="1" a="1"/>
  <c r="AF2011" i="1" a="1"/>
  <c r="AF400" i="1" a="1"/>
  <c r="AE1734" i="1" a="1"/>
  <c r="AF1299" i="1" a="1"/>
  <c r="AF2262" i="1" a="1"/>
  <c r="AG156" i="1" a="1"/>
  <c r="AE1455" i="1" a="1"/>
  <c r="AF956" i="1" a="1"/>
  <c r="AF1028" i="1" a="1"/>
  <c r="AF210" i="1" a="1"/>
  <c r="AF1348" i="1" a="1"/>
  <c r="AE2340" i="1" a="1"/>
  <c r="AG161" i="1" a="1"/>
  <c r="AF1034" i="1" a="1"/>
  <c r="AF2301" i="1" a="1"/>
  <c r="AE762" i="1" a="1"/>
  <c r="AF1155" i="1" a="1"/>
  <c r="AF2258" i="1" a="1"/>
  <c r="AF2140" i="1" a="1"/>
  <c r="AF41" i="1" a="1"/>
  <c r="AF1823" i="1" a="1"/>
  <c r="AF736" i="1" a="1"/>
  <c r="AE1827" i="1" a="1"/>
  <c r="AF504" i="1" a="1"/>
  <c r="AE1633" i="1" a="1"/>
  <c r="AE2284" i="1" a="1"/>
  <c r="AE2314" i="1" a="1"/>
  <c r="AG33" i="1" a="1"/>
  <c r="AF1798" i="1" a="1"/>
  <c r="AF1657" i="1" a="1"/>
  <c r="AF1988" i="1" a="1"/>
  <c r="AF1529" i="1" a="1"/>
  <c r="AF1905" i="1" a="1"/>
  <c r="AF389" i="1" a="1"/>
  <c r="AE2078" i="1" a="1"/>
  <c r="AF1715" i="1" a="1"/>
  <c r="AF302" i="1" a="1"/>
  <c r="AF727" i="1" a="1"/>
  <c r="AF343" i="1" a="1"/>
  <c r="AF1864" i="1" a="1"/>
  <c r="AF1950" i="1" a="1"/>
  <c r="AF657" i="1" a="1"/>
  <c r="AF1268" i="1" a="1"/>
  <c r="AF769" i="1" a="1"/>
  <c r="AF1773" i="1" a="1"/>
  <c r="AF1855" i="1" a="1"/>
  <c r="AF1457" i="1" a="1"/>
  <c r="AF1501" i="1" a="1"/>
  <c r="AF1645" i="1" a="1"/>
  <c r="AE1000" i="1" a="1"/>
  <c r="AF1289" i="1" a="1"/>
  <c r="AG72" i="1" a="1"/>
  <c r="AE1052" i="1" a="1"/>
  <c r="AF1460" i="1" a="1"/>
  <c r="AF1444" i="1" a="1"/>
  <c r="AF2146" i="1" a="1"/>
  <c r="AE2152" i="1" a="1"/>
  <c r="AF1372" i="1" a="1"/>
  <c r="AF1306" i="1" a="1"/>
  <c r="AE1305" i="1" a="1"/>
  <c r="AF238" i="1" a="1"/>
  <c r="AG34" i="1" a="1"/>
  <c r="AF797" i="1" a="1"/>
  <c r="AE961" i="1" a="1"/>
  <c r="AK13" i="1" a="1"/>
  <c r="AF202" i="1" a="1"/>
  <c r="AF76" i="1" a="1"/>
  <c r="AF1304" i="1" a="1"/>
  <c r="AG396" i="1" a="1"/>
  <c r="AE838" i="1" a="1"/>
  <c r="AG93" i="1" a="1"/>
  <c r="AF936" i="1" a="1"/>
  <c r="AF146" i="1" a="1"/>
  <c r="AG247" i="1" a="1"/>
  <c r="AE2283" i="1" a="1"/>
  <c r="AF2321" i="1" a="1"/>
  <c r="AF813" i="1" a="1"/>
  <c r="AF1614" i="1" a="1"/>
  <c r="AG348" i="1" a="1"/>
  <c r="AF1941" i="1" a="1"/>
  <c r="AF204" i="1" a="1"/>
  <c r="AF2120" i="1" a="1"/>
  <c r="AE873" i="1" a="1"/>
  <c r="AG608" i="1" a="1"/>
  <c r="AG92" i="1" a="1"/>
  <c r="AF528" i="1" a="1"/>
  <c r="AF655" i="1" a="1"/>
  <c r="AF486" i="1" a="1"/>
  <c r="AF1113" i="1" a="1"/>
  <c r="AF2328" i="1" a="1"/>
  <c r="AF1575" i="1" a="1"/>
  <c r="AF89" i="1" a="1"/>
  <c r="AF1935" i="1" a="1"/>
  <c r="AF1959" i="1" a="1"/>
  <c r="AF1322" i="1" a="1"/>
  <c r="AF1763" i="1" a="1"/>
  <c r="AG610" i="1" a="1"/>
  <c r="AF67" i="1" a="1"/>
  <c r="AG69" i="1" a="1"/>
  <c r="AF1345" i="1" a="1"/>
  <c r="AF597" i="1" a="1"/>
  <c r="AE1407" i="1" a="1"/>
  <c r="AF1923" i="1" a="1"/>
  <c r="AF12" i="1" a="1"/>
  <c r="AG367" i="1" a="1"/>
  <c r="AF1081" i="1" a="1"/>
  <c r="AF2193" i="1" a="1"/>
  <c r="AF1883" i="1" a="1"/>
  <c r="AG343" i="1" a="1"/>
  <c r="AF683" i="1" a="1"/>
  <c r="AF1362" i="1" a="1"/>
  <c r="AF2126" i="1" a="1"/>
  <c r="AF194" i="1" a="1"/>
  <c r="AF1720" i="1" a="1"/>
  <c r="AF772" i="1" a="1"/>
  <c r="AG228" i="1" a="1"/>
  <c r="AF609" i="1" a="1"/>
  <c r="AF369" i="1" a="1"/>
  <c r="AE1179" i="1" a="1"/>
  <c r="AF1015" i="1" a="1"/>
  <c r="AF1317" i="1" a="1"/>
  <c r="AF2377" i="1" a="1"/>
  <c r="AE1230" i="1" a="1"/>
  <c r="AF1596" i="1" a="1"/>
  <c r="AE1933" i="1" a="1"/>
  <c r="AF372" i="1" a="1"/>
  <c r="AE2169" i="1" a="1"/>
  <c r="AF447" i="1" a="1"/>
  <c r="AG8" i="1" a="1"/>
  <c r="AF181" i="1" a="1"/>
  <c r="AF57" i="1" a="1"/>
  <c r="AF901" i="1" a="1"/>
  <c r="AF2347" i="1" a="1"/>
  <c r="AE2264" i="1" a="1"/>
  <c r="AE1467" i="1" a="1"/>
  <c r="AF693" i="1" a="1"/>
  <c r="AF1850" i="1" a="1"/>
  <c r="AF1674" i="1" a="1"/>
  <c r="AF1305" i="1" a="1"/>
  <c r="AG407" i="1" a="1"/>
  <c r="AG264" i="1" a="1"/>
  <c r="AF1245" i="1" a="1"/>
  <c r="AF293" i="1" a="1"/>
  <c r="AF512" i="1" a="1"/>
  <c r="AF1090" i="1" a="1"/>
  <c r="AG517" i="1" a="1"/>
  <c r="AF1945" i="1" a="1"/>
  <c r="AG297" i="1" a="1"/>
  <c r="AF481" i="1" a="1"/>
  <c r="AF132" i="1" a="1"/>
  <c r="AE2238" i="1" a="1"/>
  <c r="AE2071" i="1" a="1"/>
  <c r="AF2076" i="1" a="1"/>
  <c r="AG588" i="1" a="1"/>
  <c r="AE1912" i="1" a="1"/>
  <c r="AF1792" i="1" a="1"/>
  <c r="AG125" i="1" a="1"/>
  <c r="AE1565" i="1" a="1"/>
  <c r="AE1787" i="1" a="1"/>
  <c r="AF1137" i="1" a="1"/>
  <c r="AF849" i="1" a="1"/>
  <c r="AE2289" i="1" a="1"/>
  <c r="AF1876" i="1" a="1"/>
  <c r="AF1142" i="1" a="1"/>
  <c r="AF1240" i="1" a="1"/>
  <c r="AG638" i="1" a="1"/>
  <c r="AG150" i="1" a="1"/>
  <c r="AF172" i="1" a="1"/>
  <c r="AF2302" i="1" a="1"/>
  <c r="AF724" i="1" a="1"/>
  <c r="AF1083" i="1" a="1"/>
  <c r="AE2063" i="1" a="1"/>
  <c r="AE2339" i="1" a="1"/>
  <c r="AF2036" i="1" a="1"/>
  <c r="AF5" i="1" a="1"/>
  <c r="AF187" i="1" a="1"/>
  <c r="AF1433" i="1" a="1"/>
  <c r="AF925" i="1" a="1"/>
  <c r="AG62" i="1" a="1"/>
  <c r="AF1168" i="1" a="1"/>
  <c r="AF1875" i="1" a="1"/>
  <c r="AF1528" i="1" a="1"/>
  <c r="AF2043" i="1" a="1"/>
  <c r="AF291" i="1" a="1"/>
  <c r="AE1808" i="1" a="1"/>
  <c r="AF713" i="1" a="1"/>
  <c r="AF752" i="1" a="1"/>
  <c r="AF1508" i="1" a="1"/>
  <c r="AE1819" i="1" a="1"/>
  <c r="AG181" i="1" a="1"/>
  <c r="AF1852" i="1" a="1"/>
  <c r="AF2161" i="1" a="1"/>
  <c r="AF246" i="1" a="1"/>
  <c r="AE1582" i="1" a="1"/>
  <c r="AG178" i="1" a="1"/>
  <c r="AF1978" i="1" a="1"/>
  <c r="AF118" i="1" a="1"/>
  <c r="AF190" i="1" a="1"/>
  <c r="AF1472" i="1" a="1"/>
  <c r="AF131" i="1" a="1"/>
  <c r="AF251" i="1" a="1"/>
  <c r="AF2053" i="1" a="1"/>
  <c r="AE1279" i="1" a="1"/>
  <c r="AF242" i="1" a="1"/>
  <c r="AG700" i="1" a="1"/>
  <c r="AF234" i="1" a="1"/>
  <c r="AF1686" i="1" a="1"/>
  <c r="AF1522" i="1" a="1"/>
  <c r="AG205" i="1" a="1"/>
  <c r="AG3" i="1" a="1"/>
  <c r="AF1349" i="1" a="1"/>
  <c r="AF851" i="1" a="1"/>
  <c r="AG117" i="1" a="1"/>
  <c r="AF22" i="1" a="1"/>
  <c r="AF2030" i="1" a="1"/>
  <c r="AF1750" i="1" a="1"/>
  <c r="AF1609" i="1" a="1"/>
  <c r="AG215" i="1" a="1"/>
  <c r="AF1105" i="1" a="1"/>
  <c r="AF1899" i="1" a="1"/>
  <c r="AF2241" i="1" a="1"/>
  <c r="AG539" i="1" a="1"/>
  <c r="AF1481" i="1" a="1"/>
  <c r="AF1234" i="1" a="1"/>
  <c r="AF191" i="1" a="1"/>
  <c r="AE1166" i="1" a="1"/>
  <c r="AF941" i="1" a="1"/>
  <c r="AF415" i="1" a="1"/>
  <c r="AF1413" i="1" a="1"/>
  <c r="AF831" i="1" a="1"/>
  <c r="AG503" i="1" a="1"/>
  <c r="AF169" i="1" a="1"/>
  <c r="AF820" i="1" a="1"/>
  <c r="AF309" i="1" a="1"/>
  <c r="AE2094" i="1" a="1"/>
  <c r="AF1215" i="1" a="1"/>
  <c r="AF316" i="1" a="1"/>
  <c r="AF1954" i="1" a="1"/>
  <c r="AF2288" i="1" a="1"/>
  <c r="AE1609" i="1" a="1"/>
  <c r="AE827" i="1" a="1"/>
  <c r="AE1292" i="1" a="1"/>
  <c r="AG360" i="1" a="1"/>
  <c r="AF2263" i="1" a="1"/>
  <c r="AF1891" i="1" a="1"/>
  <c r="AF784" i="1" a="1"/>
  <c r="AF1757" i="1" a="1"/>
  <c r="AG630" i="1" a="1"/>
  <c r="AF1626" i="1" a="1"/>
  <c r="AF534" i="1" a="1"/>
  <c r="AF2075" i="1" a="1"/>
  <c r="AG170" i="1" a="1"/>
  <c r="AF1706" i="1" a="1"/>
  <c r="AF1625" i="1" a="1"/>
  <c r="AF1914" i="1" a="1"/>
  <c r="AF2390" i="1" a="1"/>
  <c r="AG577" i="1" a="1"/>
  <c r="AF113" i="1" a="1"/>
  <c r="AE2204" i="1" a="1"/>
  <c r="AF1484" i="1" a="1"/>
  <c r="AF1314" i="1" a="1"/>
  <c r="AF494" i="1" a="1"/>
  <c r="AG44" i="1" a="1"/>
  <c r="AF2387" i="1" a="1"/>
  <c r="AF1494" i="1" a="1"/>
  <c r="AF2094" i="1" a="1"/>
  <c r="AF2282" i="1" a="1"/>
  <c r="AF1353" i="1" a="1"/>
  <c r="AE1535" i="1" a="1"/>
  <c r="AF34" i="1" a="1"/>
  <c r="AF1210" i="1" a="1"/>
  <c r="AF1451" i="1" a="1"/>
  <c r="AF418" i="1" a="1"/>
  <c r="AG372" i="1" a="1"/>
  <c r="AF295" i="1" a="1"/>
  <c r="AF49" i="1" a="1"/>
  <c r="AF2097" i="1" a="1"/>
  <c r="AG203" i="1" a="1"/>
  <c r="AF1335" i="1" a="1"/>
  <c r="AE1972" i="1" a="1"/>
  <c r="AF145" i="1" a="1"/>
  <c r="AE1913" i="1" a="1"/>
  <c r="AF818" i="1" a="1"/>
  <c r="AG436" i="1" a="1"/>
  <c r="AG536" i="1" a="1"/>
  <c r="AF743" i="1" a="1"/>
  <c r="AG651" i="1" a="1"/>
  <c r="AF998" i="1" a="1"/>
  <c r="AE992" i="1" a="1"/>
  <c r="AF838" i="1" a="1"/>
  <c r="AG322" i="1" a="1"/>
  <c r="AF1252" i="1" a="1"/>
  <c r="AF1334" i="1" a="1"/>
  <c r="AG652" i="1" a="1"/>
  <c r="AE1843" i="1" a="1"/>
  <c r="AF1709" i="1" a="1"/>
  <c r="AE1070" i="1" a="1"/>
  <c r="AF1227" i="1" a="1"/>
  <c r="AF786" i="1" a="1"/>
  <c r="AE1201" i="1" a="1"/>
  <c r="AF1722" i="1" a="1"/>
  <c r="AF1281" i="1" a="1"/>
  <c r="AF319" i="1" a="1"/>
  <c r="AF933" i="1" a="1"/>
  <c r="AE1939" i="1" a="1"/>
  <c r="AF2391" i="1" a="1"/>
  <c r="AE1448" i="1" a="1"/>
  <c r="AF576" i="1" a="1"/>
  <c r="AE2306" i="1" a="1"/>
  <c r="AF1060" i="1" a="1"/>
  <c r="AF233" i="1" a="1"/>
  <c r="AF1065" i="1" a="1"/>
  <c r="AF1108" i="1" a="1"/>
  <c r="AF1650" i="1" a="1"/>
  <c r="AE1596" i="1" a="1"/>
  <c r="AF596" i="1" a="1"/>
  <c r="AF2048" i="1" a="1"/>
  <c r="AF1207" i="1" a="1"/>
  <c r="AE2122" i="1" a="1"/>
  <c r="AE1959" i="1" a="1"/>
  <c r="AF130" i="1" a="1"/>
  <c r="AF287" i="1" a="1"/>
  <c r="AF1718" i="1" a="1"/>
  <c r="AF2231" i="1" a="1"/>
  <c r="AF2130" i="1" a="1"/>
  <c r="AF931" i="1" a="1"/>
  <c r="AF1344" i="1" a="1"/>
  <c r="AF1416" i="1" a="1"/>
  <c r="AE985" i="1" a="1"/>
  <c r="AF1254" i="1" a="1"/>
  <c r="AF679" i="1" a="1"/>
  <c r="AF1479" i="1" a="1"/>
  <c r="AG18" i="1" a="1"/>
  <c r="AF1301" i="1" a="1"/>
  <c r="AF1680" i="1" a="1"/>
  <c r="AF449" i="1" a="1"/>
  <c r="AF449" i="1" l="1"/>
  <c r="AF1680" i="1"/>
  <c r="AF1301" i="1"/>
  <c r="AG18" i="1"/>
  <c r="AF1479" i="1"/>
  <c r="AF679" i="1"/>
  <c r="AF1254" i="1"/>
  <c r="AE985" i="1"/>
  <c r="AF1416" i="1"/>
  <c r="AF1344" i="1"/>
  <c r="AF931" i="1"/>
  <c r="AF2130" i="1"/>
  <c r="AF2231" i="1"/>
  <c r="AF1718" i="1"/>
  <c r="AF287" i="1"/>
  <c r="AF130" i="1"/>
  <c r="AE1959" i="1"/>
  <c r="AE2122" i="1"/>
  <c r="AF1207" i="1"/>
  <c r="AF2048" i="1"/>
  <c r="AF596" i="1"/>
  <c r="AE1596" i="1"/>
  <c r="AF1650" i="1"/>
  <c r="AF1108" i="1"/>
  <c r="AF1065" i="1"/>
  <c r="AF233" i="1"/>
  <c r="AF1060" i="1"/>
  <c r="AE2306" i="1"/>
  <c r="AF576" i="1"/>
  <c r="AE1448" i="1"/>
  <c r="AF2391" i="1"/>
  <c r="AE1939" i="1"/>
  <c r="AF933" i="1"/>
  <c r="AF319" i="1"/>
  <c r="AF1281" i="1"/>
  <c r="AF1722" i="1"/>
  <c r="AE1201" i="1"/>
  <c r="AF786" i="1"/>
  <c r="AF1227" i="1"/>
  <c r="AE1070" i="1"/>
  <c r="AF1709" i="1"/>
  <c r="AE1843" i="1"/>
  <c r="AG652" i="1"/>
  <c r="AF1334" i="1"/>
  <c r="AF1252" i="1"/>
  <c r="AG322" i="1"/>
  <c r="AF838" i="1"/>
  <c r="AE992" i="1"/>
  <c r="AF998" i="1"/>
  <c r="AG651" i="1"/>
  <c r="AF743" i="1"/>
  <c r="AG536" i="1"/>
  <c r="AG436" i="1"/>
  <c r="AF818" i="1"/>
  <c r="AE1913" i="1"/>
  <c r="AF145" i="1"/>
  <c r="AE1972" i="1"/>
  <c r="AF1335" i="1"/>
  <c r="AG203" i="1"/>
  <c r="AF2097" i="1"/>
  <c r="AF49" i="1"/>
  <c r="AF295" i="1"/>
  <c r="AG372" i="1"/>
  <c r="AF418" i="1"/>
  <c r="AF1451" i="1"/>
  <c r="AF1210" i="1"/>
  <c r="AF34" i="1"/>
  <c r="AE1535" i="1"/>
  <c r="AF1353" i="1"/>
  <c r="AF2282" i="1"/>
  <c r="AF2094" i="1"/>
  <c r="AF1494" i="1"/>
  <c r="AF2387" i="1"/>
  <c r="AG44" i="1"/>
  <c r="AF494" i="1"/>
  <c r="AF1314" i="1"/>
  <c r="AF1484" i="1"/>
  <c r="AE2204" i="1"/>
  <c r="AF113" i="1"/>
  <c r="AG577" i="1"/>
  <c r="AF2390" i="1"/>
  <c r="AF1914" i="1"/>
  <c r="AF1625" i="1"/>
  <c r="AF1706" i="1"/>
  <c r="AG170" i="1"/>
  <c r="AF2075" i="1"/>
  <c r="AF534" i="1"/>
  <c r="AF1626" i="1"/>
  <c r="AG630" i="1"/>
  <c r="AF1757" i="1"/>
  <c r="AF784" i="1"/>
  <c r="AF1891" i="1"/>
  <c r="AF2263" i="1"/>
  <c r="AG360" i="1"/>
  <c r="AE1292" i="1"/>
  <c r="AE827" i="1"/>
  <c r="AE1609" i="1"/>
  <c r="AF2288" i="1"/>
  <c r="AF1954" i="1"/>
  <c r="AF316" i="1"/>
  <c r="AF1215" i="1"/>
  <c r="AE2094" i="1"/>
  <c r="AF309" i="1"/>
  <c r="AF820" i="1"/>
  <c r="AF169" i="1"/>
  <c r="AG503" i="1"/>
  <c r="AF831" i="1"/>
  <c r="AF1413" i="1"/>
  <c r="AF415" i="1"/>
  <c r="AF941" i="1"/>
  <c r="AE1166" i="1"/>
  <c r="AF191" i="1"/>
  <c r="AF1234" i="1"/>
  <c r="AF1481" i="1"/>
  <c r="AG539" i="1"/>
  <c r="AF2241" i="1"/>
  <c r="AF1899" i="1"/>
  <c r="AF1105" i="1"/>
  <c r="AG215" i="1"/>
  <c r="AF1609" i="1"/>
  <c r="AF1750" i="1"/>
  <c r="AF2030" i="1"/>
  <c r="AF22" i="1"/>
  <c r="AG117" i="1"/>
  <c r="AF851" i="1"/>
  <c r="AF1349" i="1"/>
  <c r="AG3" i="1"/>
  <c r="AG205" i="1"/>
  <c r="AF1522" i="1"/>
  <c r="AF1686" i="1"/>
  <c r="AF234" i="1"/>
  <c r="AG700" i="1"/>
  <c r="AF242" i="1"/>
  <c r="AE1279" i="1"/>
  <c r="AF2053" i="1"/>
  <c r="AF251" i="1"/>
  <c r="AF131" i="1"/>
  <c r="AF1472" i="1"/>
  <c r="AF190" i="1"/>
  <c r="AF118" i="1"/>
  <c r="AF1978" i="1"/>
  <c r="AG178" i="1"/>
  <c r="AE1582" i="1"/>
  <c r="AF246" i="1"/>
  <c r="AF2161" i="1"/>
  <c r="AF1852" i="1"/>
  <c r="AG181" i="1"/>
  <c r="AE1819" i="1"/>
  <c r="AF1508" i="1"/>
  <c r="AF752" i="1"/>
  <c r="AF713" i="1"/>
  <c r="AE1808" i="1"/>
  <c r="AF291" i="1"/>
  <c r="AF2043" i="1"/>
  <c r="AF1528" i="1"/>
  <c r="AF1875" i="1"/>
  <c r="AF1168" i="1"/>
  <c r="AG62" i="1"/>
  <c r="AF925" i="1"/>
  <c r="AF1433" i="1"/>
  <c r="AF187" i="1"/>
  <c r="AF5" i="1"/>
  <c r="AF2036" i="1"/>
  <c r="AE2339" i="1"/>
  <c r="AE2063" i="1"/>
  <c r="AF1083" i="1"/>
  <c r="AF724" i="1"/>
  <c r="AF2302" i="1"/>
  <c r="AF172" i="1"/>
  <c r="AG150" i="1"/>
  <c r="AG638" i="1"/>
  <c r="AF1240" i="1"/>
  <c r="AF1142" i="1"/>
  <c r="AF1876" i="1"/>
  <c r="AE2289" i="1"/>
  <c r="AF849" i="1"/>
  <c r="AF1137" i="1"/>
  <c r="AE1787" i="1"/>
  <c r="AE1565" i="1"/>
  <c r="AG125" i="1"/>
  <c r="AF1792" i="1"/>
  <c r="AE1912" i="1"/>
  <c r="AG588" i="1"/>
  <c r="AF2076" i="1"/>
  <c r="AE2071" i="1"/>
  <c r="AE2238" i="1"/>
  <c r="AF132" i="1"/>
  <c r="AF481" i="1"/>
  <c r="AG297" i="1"/>
  <c r="AF1945" i="1"/>
  <c r="AG517" i="1"/>
  <c r="AF1090" i="1"/>
  <c r="AF512" i="1"/>
  <c r="AF293" i="1"/>
  <c r="AF1245" i="1"/>
  <c r="AG264" i="1"/>
  <c r="AG407" i="1"/>
  <c r="AF1305" i="1"/>
  <c r="AF1674" i="1"/>
  <c r="AF1850" i="1"/>
  <c r="AF693" i="1"/>
  <c r="AE1467" i="1"/>
  <c r="AE2264" i="1"/>
  <c r="AF2347" i="1"/>
  <c r="AF901" i="1"/>
  <c r="AF57" i="1"/>
  <c r="AF181" i="1"/>
  <c r="AG8" i="1"/>
  <c r="AF447" i="1"/>
  <c r="AE2169" i="1"/>
  <c r="AF372" i="1"/>
  <c r="AE1933" i="1"/>
  <c r="AF1596" i="1"/>
  <c r="AE1230" i="1"/>
  <c r="AF2377" i="1"/>
  <c r="AF1317" i="1"/>
  <c r="AF1015" i="1"/>
  <c r="AE1179" i="1"/>
  <c r="AF369" i="1"/>
  <c r="AF609" i="1"/>
  <c r="AG228" i="1"/>
  <c r="AF772" i="1"/>
  <c r="AF1720" i="1"/>
  <c r="AF194" i="1"/>
  <c r="AF2126" i="1"/>
  <c r="AF1362" i="1"/>
  <c r="AF683" i="1"/>
  <c r="AG343" i="1"/>
  <c r="AF1883" i="1"/>
  <c r="AF2193" i="1"/>
  <c r="AF1081" i="1"/>
  <c r="AG367" i="1"/>
  <c r="AF12" i="1"/>
  <c r="AF1923" i="1"/>
  <c r="AE1407" i="1"/>
  <c r="AF597" i="1"/>
  <c r="AF1345" i="1"/>
  <c r="AG69" i="1"/>
  <c r="AF67" i="1"/>
  <c r="AG610" i="1"/>
  <c r="AF1763" i="1"/>
  <c r="AF1322" i="1"/>
  <c r="AF1959" i="1"/>
  <c r="AF1935" i="1"/>
  <c r="AF89" i="1"/>
  <c r="AF1575" i="1"/>
  <c r="AF2328" i="1"/>
  <c r="AF1113" i="1"/>
  <c r="AF486" i="1"/>
  <c r="AF655" i="1"/>
  <c r="AF528" i="1"/>
  <c r="AG92" i="1"/>
  <c r="AG608" i="1"/>
  <c r="AE873" i="1"/>
  <c r="AF2120" i="1"/>
  <c r="AF204" i="1"/>
  <c r="AF1941" i="1"/>
  <c r="AG348" i="1"/>
  <c r="AF1614" i="1"/>
  <c r="AF813" i="1"/>
  <c r="AF2321" i="1"/>
  <c r="AE2283" i="1"/>
  <c r="AG247" i="1"/>
  <c r="AF146" i="1"/>
  <c r="AF936" i="1"/>
  <c r="AG93" i="1"/>
  <c r="AE838" i="1"/>
  <c r="AG396" i="1"/>
  <c r="AF1304" i="1"/>
  <c r="AF76" i="1"/>
  <c r="AF202" i="1"/>
  <c r="AK13" i="1"/>
  <c r="AE961" i="1"/>
  <c r="AF797" i="1"/>
  <c r="AG34" i="1"/>
  <c r="AF238" i="1"/>
  <c r="AE1305" i="1"/>
  <c r="AF1306" i="1"/>
  <c r="AF1372" i="1"/>
  <c r="AE2152" i="1"/>
  <c r="AF2146" i="1"/>
  <c r="AF1444" i="1"/>
  <c r="AF1460" i="1"/>
  <c r="AE1052" i="1"/>
  <c r="AG72" i="1"/>
  <c r="AF1289" i="1"/>
  <c r="AE1000" i="1"/>
  <c r="AF1645" i="1"/>
  <c r="AF1501" i="1"/>
  <c r="AF1457" i="1"/>
  <c r="AF1855" i="1"/>
  <c r="AF1773" i="1"/>
  <c r="AF769" i="1"/>
  <c r="AF1268" i="1"/>
  <c r="AF657" i="1"/>
  <c r="AF1950" i="1"/>
  <c r="AF1864" i="1"/>
  <c r="AF343" i="1"/>
  <c r="AF727" i="1"/>
  <c r="AF302" i="1"/>
  <c r="AF1715" i="1"/>
  <c r="AE2078" i="1"/>
  <c r="AF389" i="1"/>
  <c r="AF1905" i="1"/>
  <c r="AF1529" i="1"/>
  <c r="AF1988" i="1"/>
  <c r="AF1657" i="1"/>
  <c r="AF1798" i="1"/>
  <c r="AG33" i="1"/>
  <c r="AE2314" i="1"/>
  <c r="AE2284" i="1"/>
  <c r="AE1633" i="1"/>
  <c r="AF504" i="1"/>
  <c r="AE1827" i="1"/>
  <c r="AF736" i="1"/>
  <c r="AF1823" i="1"/>
  <c r="AF41" i="1"/>
  <c r="AF2140" i="1"/>
  <c r="AF2258" i="1"/>
  <c r="AF1155" i="1"/>
  <c r="AE762" i="1"/>
  <c r="AF2301" i="1"/>
  <c r="AF1034" i="1"/>
  <c r="AG161" i="1"/>
  <c r="AE2340" i="1"/>
  <c r="AF1348" i="1"/>
  <c r="AF210" i="1"/>
  <c r="AF1028" i="1"/>
  <c r="AF956" i="1"/>
  <c r="AE1455" i="1"/>
  <c r="AG156" i="1"/>
  <c r="AF2262" i="1"/>
  <c r="AF1299" i="1"/>
  <c r="AE1734" i="1"/>
  <c r="AF400" i="1"/>
  <c r="AF2011" i="1"/>
  <c r="AE1797" i="1"/>
  <c r="AF1393" i="1"/>
  <c r="AE2159" i="1"/>
  <c r="AE788" i="1"/>
  <c r="AF1772" i="1"/>
  <c r="AF1739" i="1"/>
  <c r="AE2051" i="1"/>
  <c r="AF487" i="1"/>
  <c r="AF2368" i="1"/>
  <c r="AE2162" i="1"/>
  <c r="AF2318" i="1"/>
  <c r="AF1295" i="1"/>
  <c r="AF2064" i="1"/>
  <c r="AE1928" i="1"/>
  <c r="AE1081" i="1"/>
  <c r="AE761" i="1"/>
  <c r="AF1473" i="1"/>
  <c r="AF1396" i="1"/>
  <c r="AF1943" i="1"/>
  <c r="AG474" i="1"/>
  <c r="AF171" i="1"/>
  <c r="AE2383" i="1"/>
  <c r="AF350" i="1"/>
  <c r="AE1930" i="1"/>
  <c r="AE713" i="1"/>
  <c r="AF2148" i="1"/>
  <c r="AF1073" i="1"/>
  <c r="AF259" i="1"/>
  <c r="AF861" i="1"/>
  <c r="AG393" i="1"/>
  <c r="AF477" i="1"/>
  <c r="AF2272" i="1"/>
  <c r="AE2088" i="1"/>
  <c r="AF247" i="1"/>
  <c r="AF2252" i="1"/>
  <c r="AG570" i="1"/>
  <c r="AF823" i="1"/>
  <c r="AF1824" i="1"/>
  <c r="AF2017" i="1"/>
  <c r="AG413" i="1"/>
  <c r="AE725" i="1"/>
  <c r="AF360" i="1"/>
  <c r="AF2087" i="1"/>
  <c r="AF1778" i="1"/>
  <c r="AF1866" i="1"/>
  <c r="AE1598" i="1"/>
  <c r="AF633" i="1"/>
  <c r="AE1804" i="1"/>
  <c r="AE938" i="1"/>
  <c r="AF1588" i="1"/>
  <c r="AF1170" i="1"/>
  <c r="AF1059" i="1"/>
  <c r="AF635" i="1"/>
  <c r="AE2200" i="1"/>
  <c r="AF701" i="1"/>
  <c r="AF368" i="1"/>
  <c r="AF1256" i="1"/>
  <c r="AF1162" i="1"/>
  <c r="AF891" i="1"/>
  <c r="AF175" i="1"/>
  <c r="AF1111" i="1"/>
  <c r="AG173" i="1"/>
  <c r="AF2273" i="1"/>
  <c r="AF1780" i="1"/>
  <c r="AG207" i="1"/>
  <c r="AE2133" i="1"/>
  <c r="AF1902" i="1"/>
  <c r="AF708" i="1"/>
  <c r="AF2196" i="1"/>
  <c r="AF2032" i="1"/>
  <c r="AF1795" i="1"/>
  <c r="AF1276" i="1"/>
  <c r="AF1929" i="1"/>
  <c r="AE2219" i="1"/>
  <c r="AF798" i="1"/>
  <c r="AE1542" i="1"/>
  <c r="AF1230" i="1"/>
  <c r="AF2009" i="1"/>
  <c r="AE754" i="1"/>
  <c r="AF1085" i="1"/>
  <c r="AE807" i="1"/>
  <c r="AF2289" i="1"/>
  <c r="AE2364" i="1"/>
  <c r="AF1676" i="1"/>
  <c r="AF2230" i="1"/>
  <c r="AF1187" i="1"/>
  <c r="AF720" i="1"/>
  <c r="AF1469" i="1"/>
  <c r="AG639" i="1"/>
  <c r="AE1306" i="1"/>
  <c r="AF1873" i="1"/>
  <c r="AG576" i="1"/>
  <c r="AG412" i="1"/>
  <c r="AF890" i="1"/>
  <c r="AF248" i="1"/>
  <c r="AF2220" i="1"/>
  <c r="AG278" i="1"/>
  <c r="AF827" i="1"/>
  <c r="AG613" i="1"/>
  <c r="AF808" i="1"/>
  <c r="AF362" i="1"/>
  <c r="AE1074" i="1"/>
  <c r="AF975" i="1"/>
  <c r="AF157" i="1"/>
  <c r="AF1432" i="1"/>
  <c r="AE2134" i="1"/>
  <c r="AE975" i="1"/>
  <c r="AF231" i="1"/>
  <c r="AF1361" i="1"/>
  <c r="AF1808" i="1"/>
  <c r="AE203" i="13"/>
  <c r="AF1088" i="1"/>
  <c r="AF738" i="1"/>
  <c r="AF1431" i="1"/>
  <c r="AF1448" i="1"/>
  <c r="AF321" i="1"/>
  <c r="AG693" i="1"/>
  <c r="AF70" i="1"/>
  <c r="AF606" i="1"/>
  <c r="AF1173" i="1"/>
  <c r="AF1691" i="1"/>
  <c r="AF2198" i="1"/>
  <c r="AF1274" i="1"/>
  <c r="AF872" i="1"/>
  <c r="AF256" i="1"/>
  <c r="AE2186" i="1"/>
  <c r="AF620" i="1"/>
  <c r="AF662" i="1"/>
  <c r="AF1630" i="1"/>
  <c r="AG211" i="1"/>
  <c r="AF1051" i="1"/>
  <c r="AF326" i="1"/>
  <c r="AF65" i="1"/>
  <c r="AF109" i="1"/>
  <c r="AE1485" i="1"/>
  <c r="AF1250" i="1"/>
  <c r="AE2085" i="1"/>
  <c r="AF1993" i="1"/>
  <c r="AE2004" i="1"/>
  <c r="AF1194" i="1"/>
  <c r="AG648" i="1"/>
  <c r="AF685" i="1"/>
  <c r="AE2231" i="1"/>
  <c r="AF1462" i="1"/>
  <c r="AE1525" i="1"/>
  <c r="AE1418" i="1"/>
  <c r="AF1786" i="1"/>
  <c r="AF766" i="1"/>
  <c r="AF2106" i="1"/>
  <c r="AF1933" i="1"/>
  <c r="AF610" i="1"/>
  <c r="AG284" i="1"/>
  <c r="AF1278" i="1"/>
  <c r="AF263" i="1"/>
  <c r="AE2010" i="1"/>
  <c r="AF1368" i="1"/>
  <c r="AF101" i="1"/>
  <c r="AF179" i="1"/>
  <c r="AF1177" i="1"/>
  <c r="AF136" i="1"/>
  <c r="AE1023" i="1"/>
  <c r="AE1951" i="1"/>
  <c r="AE718" i="1"/>
  <c r="AF188" i="1"/>
  <c r="AF997" i="1"/>
  <c r="AF1986" i="1"/>
  <c r="AG564" i="1"/>
  <c r="AE2384" i="1"/>
  <c r="AG695" i="1"/>
  <c r="AF363" i="1"/>
  <c r="AE1718" i="1"/>
  <c r="AG375" i="1"/>
  <c r="AF709" i="1"/>
  <c r="AG689" i="1"/>
  <c r="AF2137" i="1"/>
  <c r="AF2243" i="1"/>
  <c r="AF373" i="1"/>
  <c r="AF1156" i="1"/>
  <c r="AF681" i="1"/>
  <c r="AF1202" i="1"/>
  <c r="AE809" i="1"/>
  <c r="AF703" i="1"/>
  <c r="AF964" i="1"/>
  <c r="AE2164" i="1"/>
  <c r="AE2040" i="1"/>
  <c r="AF153" i="1"/>
  <c r="AF1417" i="1"/>
  <c r="AG687" i="1"/>
  <c r="AF1440" i="1"/>
  <c r="AF1174" i="1"/>
  <c r="AF1846" i="1"/>
  <c r="AF629" i="1"/>
  <c r="AF1737" i="1"/>
  <c r="AG444" i="1"/>
  <c r="AF878" i="1"/>
  <c r="AF639" i="1"/>
  <c r="AF828" i="1"/>
  <c r="AF1002" i="1"/>
  <c r="AF1920" i="1"/>
  <c r="AE1605" i="1"/>
  <c r="AE1757" i="1"/>
  <c r="AF192" i="1"/>
  <c r="AF1874" i="1"/>
  <c r="AF2355" i="1"/>
  <c r="AF524" i="1"/>
  <c r="AE721" i="1"/>
  <c r="AF903" i="1"/>
  <c r="AF1622" i="1"/>
  <c r="AF728" i="1"/>
  <c r="AE706" i="1"/>
  <c r="AF235" i="1"/>
  <c r="AE2237" i="1"/>
  <c r="AG149" i="1"/>
  <c r="AG382" i="1"/>
  <c r="AF1877" i="1"/>
  <c r="AF2071" i="1"/>
  <c r="AF465" i="1"/>
  <c r="AE1442" i="1"/>
  <c r="AG263" i="1"/>
  <c r="AF2174" i="1"/>
  <c r="AF1267" i="1"/>
  <c r="AF737" i="1"/>
  <c r="AF2021" i="1"/>
  <c r="AE2329" i="1"/>
  <c r="AF502" i="1"/>
  <c r="AF1459" i="1"/>
  <c r="AF2214" i="1"/>
  <c r="AG118" i="1"/>
  <c r="AG684" i="1"/>
  <c r="AF932" i="1"/>
  <c r="AF2251" i="1"/>
  <c r="AF1665" i="1"/>
  <c r="AF1056" i="1"/>
  <c r="AF104" i="1"/>
  <c r="AE2036" i="1"/>
  <c r="AG168" i="1"/>
  <c r="AF1828" i="1"/>
  <c r="AF1392" i="1"/>
  <c r="AF539" i="1"/>
  <c r="AF894" i="1"/>
  <c r="AG346" i="1"/>
  <c r="AF2207" i="1"/>
  <c r="AG199" i="1"/>
  <c r="AF1220" i="1"/>
  <c r="AG14" i="1"/>
  <c r="AF617" i="1"/>
  <c r="AF1970" i="1"/>
  <c r="AF2192" i="1"/>
  <c r="AE2332" i="1"/>
  <c r="AG74" i="1"/>
  <c r="AG88" i="1"/>
  <c r="AF1100" i="1"/>
  <c r="AF1771" i="1"/>
  <c r="AE1388" i="1"/>
  <c r="AF2019" i="1"/>
  <c r="AF1974" i="1"/>
  <c r="AF726" i="1"/>
  <c r="AF2066" i="1"/>
  <c r="AE1062" i="1"/>
  <c r="AE2313" i="1"/>
  <c r="AF742" i="1"/>
  <c r="AG437" i="1"/>
  <c r="AF1813" i="1"/>
  <c r="AF1960" i="1"/>
  <c r="AG353" i="1"/>
  <c r="AE1956" i="1"/>
  <c r="AF1821" i="1"/>
  <c r="AG187" i="1"/>
  <c r="AF1307" i="1"/>
  <c r="AE1443" i="1"/>
  <c r="AE1952" i="1"/>
  <c r="AF638" i="1"/>
  <c r="AG157" i="1"/>
  <c r="AF2119" i="1"/>
  <c r="AF2132" i="1"/>
  <c r="AG363" i="1"/>
  <c r="AE2009" i="1"/>
  <c r="AG410" i="1"/>
  <c r="AF2284" i="1"/>
  <c r="AF317" i="1"/>
  <c r="AF734" i="1"/>
  <c r="AF2372" i="1"/>
  <c r="AF1199" i="1"/>
  <c r="AF590" i="1"/>
  <c r="AF2261" i="1"/>
  <c r="AF557" i="1"/>
  <c r="AE1712" i="1"/>
  <c r="AF14" i="1"/>
  <c r="AF1987" i="1"/>
  <c r="AE1079" i="1"/>
  <c r="AF300" i="1"/>
  <c r="AE1146" i="1"/>
  <c r="AF973" i="1"/>
  <c r="AF1886" i="1"/>
  <c r="AE1175" i="1"/>
  <c r="AF38" i="1"/>
  <c r="AG424" i="1"/>
  <c r="AG295" i="1"/>
  <c r="AF981" i="1"/>
  <c r="AF900" i="1"/>
  <c r="AF2001" i="1"/>
  <c r="AF2171" i="1"/>
  <c r="AF972" i="1"/>
  <c r="AF428" i="1"/>
  <c r="AF2217" i="1"/>
  <c r="AF337" i="1"/>
  <c r="AG2" i="1"/>
  <c r="AG409" i="1"/>
  <c r="AF264" i="1"/>
  <c r="AE2108" i="1"/>
  <c r="AG179" i="1"/>
  <c r="AG159" i="1"/>
  <c r="AF1453" i="1"/>
  <c r="AF937" i="1"/>
  <c r="AF2110" i="1"/>
  <c r="AG202" i="1"/>
  <c r="AF654" i="1"/>
  <c r="AF776" i="1"/>
  <c r="AF2092" i="1"/>
  <c r="AF1591" i="1"/>
  <c r="AG129" i="1"/>
  <c r="AF162" i="1"/>
  <c r="AF1815" i="1"/>
  <c r="AF366" i="1"/>
  <c r="AF94" i="1"/>
  <c r="AF102" i="1"/>
  <c r="AF1132" i="1"/>
  <c r="AF739" i="1"/>
  <c r="AF1154" i="1"/>
  <c r="AF1843" i="1"/>
  <c r="AF268" i="1"/>
  <c r="AF1689" i="1"/>
  <c r="AF1998" i="1"/>
  <c r="AF480" i="1"/>
  <c r="AF1587" i="1"/>
  <c r="AG240" i="1"/>
  <c r="AF565" i="1"/>
  <c r="AF2038" i="1"/>
  <c r="AF1753" i="1"/>
  <c r="AF715" i="1"/>
  <c r="AE209" i="13"/>
  <c r="AG104" i="1"/>
  <c r="AF1375" i="1"/>
  <c r="AF88" i="1"/>
  <c r="AG589" i="1"/>
  <c r="AF1868" i="1"/>
  <c r="AF1358" i="1"/>
  <c r="AE1726" i="1"/>
  <c r="AE1760" i="1"/>
  <c r="AF2236" i="1"/>
  <c r="AE1953" i="1"/>
  <c r="AF733" i="1"/>
  <c r="AF2151" i="1"/>
  <c r="AG427" i="1"/>
  <c r="AE1899" i="1"/>
  <c r="AF1330" i="1"/>
  <c r="AF1844" i="1"/>
  <c r="AF977" i="1"/>
  <c r="AE2048" i="1"/>
  <c r="AG696" i="1"/>
  <c r="AG30" i="1"/>
  <c r="AF1050" i="1"/>
  <c r="AF1791" i="1"/>
  <c r="AE1775" i="1"/>
  <c r="AF1973" i="1"/>
  <c r="AG389" i="1"/>
  <c r="AF745" i="1"/>
  <c r="AE904" i="1"/>
  <c r="AF1736" i="1"/>
  <c r="AE714" i="1"/>
  <c r="AF589" i="1"/>
  <c r="AF541" i="1"/>
  <c r="AF1351" i="1"/>
  <c r="AE872" i="1"/>
  <c r="AF2267" i="1"/>
  <c r="AF2114" i="1"/>
  <c r="AF436" i="1"/>
  <c r="AE1196" i="1"/>
  <c r="AF923" i="1"/>
  <c r="AF1797" i="1"/>
  <c r="AF1437" i="1"/>
  <c r="AE824" i="1"/>
  <c r="AE2342" i="1"/>
  <c r="AF2184" i="1"/>
  <c r="AG698" i="1"/>
  <c r="AF1213" i="1"/>
  <c r="AF886" i="1"/>
  <c r="AF1574" i="1"/>
  <c r="AF2073" i="1"/>
  <c r="AF1169" i="1"/>
  <c r="AG158" i="1"/>
  <c r="AF355" i="1"/>
  <c r="AF2121" i="1"/>
  <c r="AE1610" i="1"/>
  <c r="AE1063" i="1"/>
  <c r="AE1373" i="1"/>
  <c r="AF119" i="1"/>
  <c r="AG653" i="1"/>
  <c r="AF586" i="1"/>
  <c r="AG401" i="1"/>
  <c r="AG55" i="1"/>
  <c r="AF529" i="1"/>
  <c r="AE1135" i="1"/>
  <c r="AF1555" i="1"/>
  <c r="AF902" i="1"/>
  <c r="AE1869" i="1"/>
  <c r="AE1251" i="1"/>
  <c r="AF519" i="1"/>
  <c r="AF857" i="1"/>
  <c r="AF1524" i="1"/>
  <c r="AF1804" i="1"/>
  <c r="AF182" i="1"/>
  <c r="AF141" i="1"/>
  <c r="AE1922" i="1"/>
  <c r="AG301" i="1"/>
  <c r="AF1884" i="1"/>
  <c r="AF999" i="1"/>
  <c r="AE740" i="1"/>
  <c r="AE2131" i="1"/>
  <c r="AE1295" i="1"/>
  <c r="AF1942" i="1"/>
  <c r="AF2310" i="1"/>
  <c r="AE2109" i="1"/>
  <c r="AE1741" i="1"/>
  <c r="AF1091" i="1"/>
  <c r="AF357" i="1"/>
  <c r="AG65" i="1"/>
  <c r="AG418" i="1"/>
  <c r="AF811" i="1"/>
  <c r="AF365" i="1"/>
  <c r="AF253" i="1"/>
  <c r="AF394" i="1"/>
  <c r="AE2121" i="1"/>
  <c r="AG637" i="1"/>
  <c r="AE1862" i="1"/>
  <c r="AE1342" i="1"/>
  <c r="AF1115" i="1"/>
  <c r="AG289" i="1"/>
  <c r="AF1595" i="1"/>
  <c r="AF1635" i="1"/>
  <c r="AF482" i="1"/>
  <c r="AF670" i="1"/>
  <c r="AF1277" i="1"/>
  <c r="AE1059" i="1"/>
  <c r="AF1607" i="1"/>
  <c r="AE2132" i="1"/>
  <c r="AE1243" i="1"/>
  <c r="AE998" i="1"/>
  <c r="AE2166" i="1"/>
  <c r="AE1520" i="1"/>
  <c r="AF1702" i="1"/>
  <c r="AF1859" i="1"/>
  <c r="AF2023" i="1"/>
  <c r="AF1810" i="1"/>
  <c r="AF2129" i="1"/>
  <c r="AG461" i="1"/>
  <c r="AE1035" i="1"/>
  <c r="AF1017" i="1"/>
  <c r="AE881" i="1"/>
  <c r="AF1172" i="1"/>
  <c r="AF787" i="1"/>
  <c r="AF1036" i="1"/>
  <c r="AF469" i="1"/>
  <c r="AG20" i="1"/>
  <c r="AF40" i="1"/>
  <c r="AF1857" i="1"/>
  <c r="AF1687" i="1"/>
  <c r="AE2223" i="1"/>
  <c r="AF1540" i="1"/>
  <c r="AF1556" i="1"/>
  <c r="AF962" i="1"/>
  <c r="AF1013" i="1"/>
  <c r="AF2203" i="1"/>
  <c r="AE1461" i="1"/>
  <c r="AF1499" i="1"/>
  <c r="AF1399" i="1"/>
  <c r="AF226" i="1"/>
  <c r="AF1727" i="1"/>
  <c r="AF1232" i="1"/>
  <c r="AF570" i="1"/>
  <c r="AF592" i="1"/>
  <c r="AF1098" i="1"/>
  <c r="AF1887" i="1"/>
  <c r="AF390" i="1"/>
  <c r="AE1884" i="1"/>
  <c r="AE2105" i="1"/>
  <c r="AF62" i="1"/>
  <c r="AE1518" i="1"/>
  <c r="AF1731" i="1"/>
  <c r="AF2012" i="1"/>
  <c r="AF77" i="1"/>
  <c r="AF1450" i="1"/>
  <c r="AF540" i="1"/>
  <c r="AG606" i="1"/>
  <c r="AF959" i="1"/>
  <c r="AG657" i="1"/>
  <c r="AF1683" i="1"/>
  <c r="AG364" i="1"/>
  <c r="AG546" i="1"/>
  <c r="AF1800" i="1"/>
  <c r="AF710" i="1"/>
  <c r="AE803" i="1"/>
  <c r="AF2083" i="1"/>
  <c r="AG611" i="1"/>
  <c r="AF984" i="1"/>
  <c r="AF1229" i="1"/>
  <c r="AF2111" i="1"/>
  <c r="AF1489" i="1"/>
  <c r="AE1874" i="1"/>
  <c r="AE1567" i="1"/>
  <c r="AG408" i="1"/>
  <c r="AF1982" i="1"/>
  <c r="AF2291" i="1"/>
  <c r="AG160" i="1"/>
  <c r="AF1225" i="1"/>
  <c r="AE2344" i="1"/>
  <c r="AF474" i="1"/>
  <c r="AE1876" i="1"/>
  <c r="AF1561" i="1"/>
  <c r="AF1858" i="1"/>
  <c r="AF684" i="1"/>
  <c r="AF1580" i="1"/>
  <c r="AF1477" i="1"/>
  <c r="AE1083" i="1"/>
  <c r="AF1020" i="1"/>
  <c r="AE1925" i="1"/>
  <c r="AE2209" i="1"/>
  <c r="AF1363" i="1"/>
  <c r="AF479" i="1"/>
  <c r="AG238" i="1"/>
  <c r="AF1732" i="1"/>
  <c r="AF2222" i="1"/>
  <c r="AF951" i="1"/>
  <c r="AF543" i="1"/>
  <c r="AF117" i="1"/>
  <c r="AG578" i="1"/>
  <c r="AF1159" i="1"/>
  <c r="AF1671" i="1"/>
  <c r="AF2020" i="1"/>
  <c r="AF868" i="1"/>
  <c r="AG593" i="1"/>
  <c r="AE2317" i="1"/>
  <c r="AF2209" i="1"/>
  <c r="AF1995" i="1"/>
  <c r="AE1047" i="1"/>
  <c r="AF1893" i="1"/>
  <c r="AE2213" i="1"/>
  <c r="AF1953" i="1"/>
  <c r="AF1063" i="1"/>
  <c r="AF1532" i="1"/>
  <c r="AF1762" i="1"/>
  <c r="AG563" i="1"/>
  <c r="AE1147" i="1"/>
  <c r="AF1079" i="1"/>
  <c r="AF1851" i="1"/>
  <c r="AF844" i="1"/>
  <c r="AE1788" i="1"/>
  <c r="AF2086" i="1"/>
  <c r="AF1271" i="1"/>
  <c r="AE1259" i="1"/>
  <c r="AF982" i="1"/>
  <c r="AG366" i="1"/>
  <c r="AE957" i="1"/>
  <c r="AG592" i="1"/>
  <c r="AF794" i="1"/>
  <c r="AG673" i="1"/>
  <c r="AF918" i="1"/>
  <c r="AF2239" i="1"/>
  <c r="AF2211" i="1"/>
  <c r="AG229" i="1"/>
  <c r="AF604" i="1"/>
  <c r="AF2167" i="1"/>
  <c r="AG256" i="1"/>
  <c r="AF7" i="1"/>
  <c r="AF270" i="1"/>
  <c r="AE808" i="1"/>
  <c r="AE2388" i="1"/>
  <c r="AF1623" i="1"/>
  <c r="AF2349" i="1"/>
  <c r="AE2371" i="1"/>
  <c r="AG242" i="1"/>
  <c r="AF395" i="1"/>
  <c r="AF193" i="1"/>
  <c r="AF412" i="1"/>
  <c r="AE1130" i="1"/>
  <c r="AF2058" i="1"/>
  <c r="AE1949" i="1"/>
  <c r="AF616" i="1"/>
  <c r="AF1269" i="1"/>
  <c r="AF299" i="1"/>
  <c r="AF82" i="1"/>
  <c r="AF407" i="1"/>
  <c r="AF81" i="1"/>
  <c r="AG15" i="1"/>
  <c r="AF1251" i="1"/>
  <c r="AF1955" i="1"/>
  <c r="AF2044" i="1"/>
  <c r="AE1958" i="1"/>
  <c r="AF910" i="1"/>
  <c r="AE2079" i="1"/>
  <c r="AF1872" i="1"/>
  <c r="AE732" i="1"/>
  <c r="AF1029" i="1"/>
  <c r="AF409" i="1"/>
  <c r="AF1765" i="1"/>
  <c r="AF1478" i="1"/>
  <c r="AE1172" i="1"/>
  <c r="AF523" i="1"/>
  <c r="AF1548" i="1"/>
  <c r="AE2267" i="1"/>
  <c r="AF1424" i="1"/>
  <c r="AF558" i="1"/>
  <c r="AF1408" i="1"/>
  <c r="AF1180" i="1"/>
  <c r="AF1110" i="1"/>
  <c r="AF2175" i="1"/>
  <c r="AG664" i="1"/>
  <c r="AF1832" i="1"/>
  <c r="AF1927" i="1"/>
  <c r="AF1515" i="1"/>
  <c r="AF2281" i="1"/>
  <c r="AF1977" i="1"/>
  <c r="AF601" i="1"/>
  <c r="AF484" i="1"/>
  <c r="AE1684" i="1"/>
  <c r="AE2232" i="1"/>
  <c r="AF1776" i="1"/>
  <c r="AF649" i="1"/>
  <c r="AF1735" i="1"/>
  <c r="AG656" i="1"/>
  <c r="AF1409" i="1"/>
  <c r="AF1006" i="1"/>
  <c r="AF1924" i="1"/>
  <c r="AF1474" i="1"/>
  <c r="AF215" i="1"/>
  <c r="AF496" i="1"/>
  <c r="AF1491" i="1"/>
  <c r="AF1541" i="1"/>
  <c r="AF50" i="1"/>
  <c r="AF1766" i="1"/>
  <c r="AF980" i="1"/>
  <c r="AF1629" i="1"/>
  <c r="AF1747" i="1"/>
  <c r="AF1298" i="1"/>
  <c r="AF1809" i="1"/>
  <c r="AF760" i="1"/>
  <c r="AF1327" i="1"/>
  <c r="AG521" i="1"/>
  <c r="AG337" i="1"/>
  <c r="AF2084" i="1"/>
  <c r="AE1705" i="1"/>
  <c r="AF2138" i="1"/>
  <c r="AG458" i="1"/>
  <c r="AF1605" i="1"/>
  <c r="AF2153" i="1"/>
  <c r="AE995" i="1"/>
  <c r="AG277" i="1"/>
  <c r="AE826" i="1"/>
  <c r="AF1326" i="1"/>
  <c r="AF983" i="1"/>
  <c r="AF1521" i="1"/>
  <c r="AF2253" i="1"/>
  <c r="AF2155" i="1"/>
  <c r="AE869" i="1"/>
  <c r="AF2000" i="1"/>
  <c r="AF2089" i="1"/>
  <c r="AG659" i="1"/>
  <c r="AE1604" i="1"/>
  <c r="AG182" i="1"/>
  <c r="AF2320" i="1"/>
  <c r="AF1915" i="1"/>
  <c r="AE2316" i="1"/>
  <c r="AG649" i="1"/>
  <c r="AE2234" i="1"/>
  <c r="AF1947" i="1"/>
  <c r="AF2045" i="1"/>
  <c r="AF2077" i="1"/>
  <c r="AF205" i="1"/>
  <c r="AF420" i="1"/>
  <c r="AF2357" i="1"/>
  <c r="AG164" i="1"/>
  <c r="AF1958" i="1"/>
  <c r="AF147" i="1"/>
  <c r="AF161" i="1"/>
  <c r="AE1820" i="1"/>
  <c r="AF2067" i="1"/>
  <c r="AF1387" i="1"/>
  <c r="AF1023" i="1"/>
  <c r="AF1145" i="1"/>
  <c r="AE2144" i="1"/>
  <c r="AF1080" i="1"/>
  <c r="AF2314" i="1"/>
  <c r="AF1352" i="1"/>
  <c r="AF1176" i="1"/>
  <c r="AF509" i="1"/>
  <c r="AF1918" i="1"/>
  <c r="AF461" i="1"/>
  <c r="AF2168" i="1"/>
  <c r="AF1907" i="1"/>
  <c r="AF1128" i="1"/>
  <c r="AF1802" i="1"/>
  <c r="AE2082" i="1"/>
  <c r="AF2195" i="1"/>
  <c r="AE2050" i="1"/>
  <c r="AF893" i="1"/>
  <c r="AF1830" i="1"/>
  <c r="AF725" i="1"/>
  <c r="AF545" i="1"/>
  <c r="AF2102" i="1"/>
  <c r="AF1270" i="1"/>
  <c r="AE2221" i="1"/>
  <c r="AF1544" i="1"/>
  <c r="AF456" i="1"/>
  <c r="AF1133" i="1"/>
  <c r="AF133" i="1"/>
  <c r="AF2365" i="1"/>
  <c r="AE1181" i="1"/>
  <c r="AE746" i="1"/>
  <c r="AE1784" i="1"/>
  <c r="AF2356" i="1"/>
  <c r="AF1837" i="1"/>
  <c r="AG525" i="1"/>
  <c r="AF801" i="1"/>
  <c r="AE1084" i="1"/>
  <c r="AG478" i="1"/>
  <c r="AE1158" i="1"/>
  <c r="AF924" i="1"/>
  <c r="AF2370" i="1"/>
  <c r="AF1646" i="1"/>
  <c r="AF2082" i="1"/>
  <c r="AF1470" i="1"/>
  <c r="AF952" i="1"/>
  <c r="AF1936" i="1"/>
  <c r="AG621" i="1"/>
  <c r="AF2389" i="1"/>
  <c r="AE1002" i="1"/>
  <c r="AE880" i="1"/>
  <c r="AF1046" i="1"/>
  <c r="AG280" i="1"/>
  <c r="AF2197" i="1"/>
  <c r="AF406" i="1"/>
  <c r="AF1937" i="1"/>
  <c r="AE1870" i="1"/>
  <c r="AF1984" i="1"/>
  <c r="AF830" i="1"/>
  <c r="AF1119" i="1"/>
  <c r="AF1382" i="1"/>
  <c r="AE2233" i="1"/>
  <c r="AF2180" i="1"/>
  <c r="AF843" i="1"/>
  <c r="AF2227" i="1"/>
  <c r="AG78" i="1"/>
  <c r="AF1042" i="1"/>
  <c r="AF54" i="1"/>
  <c r="AG294" i="1"/>
  <c r="AE2368" i="1"/>
  <c r="AF1084" i="1"/>
  <c r="AG531" i="1"/>
  <c r="AF2332" i="1"/>
  <c r="AF1889" i="1"/>
  <c r="AG641" i="1"/>
  <c r="AE1141" i="1"/>
  <c r="AF1157" i="1"/>
  <c r="AF2105" i="1"/>
  <c r="AF767" i="1"/>
  <c r="AE907" i="1"/>
  <c r="AF782" i="1"/>
  <c r="AF2172" i="1"/>
  <c r="AG130" i="1"/>
  <c r="AE2096" i="1"/>
  <c r="AE1329" i="1"/>
  <c r="AE2103" i="1"/>
  <c r="AE1014" i="1"/>
  <c r="AF288" i="1"/>
  <c r="AF1570" i="1"/>
  <c r="AE1009" i="1"/>
  <c r="AE1667" i="1"/>
  <c r="AF2150" i="1"/>
  <c r="AF397" i="1"/>
  <c r="AE930" i="1"/>
  <c r="AF673" i="1"/>
  <c r="AE1109" i="1"/>
  <c r="AF430" i="1"/>
  <c r="AF1598" i="1"/>
  <c r="AF2200" i="1"/>
  <c r="AF444" i="1"/>
  <c r="AE2307" i="1"/>
  <c r="AF1817" i="1"/>
  <c r="AF1262" i="1"/>
  <c r="AF501" i="1"/>
  <c r="AF618" i="1"/>
  <c r="AF1212" i="1"/>
  <c r="AF940" i="1"/>
  <c r="AF1255" i="1"/>
  <c r="AF3" i="1"/>
  <c r="AF1443" i="1"/>
  <c r="AF1900" i="1"/>
  <c r="AF475" i="1"/>
  <c r="AF904" i="1"/>
  <c r="AE1886" i="1"/>
  <c r="AF2103" i="1"/>
  <c r="AE922" i="1"/>
  <c r="AG411" i="1"/>
  <c r="AG680" i="1"/>
  <c r="AE2361" i="1"/>
  <c r="AE2002" i="1"/>
  <c r="AE2087" i="1"/>
  <c r="AE1550" i="1"/>
  <c r="AE1703" i="1"/>
  <c r="AF2088" i="1"/>
  <c r="AG140" i="1"/>
  <c r="AF1093" i="1"/>
  <c r="AE814" i="1"/>
  <c r="AF928" i="1"/>
  <c r="AG304" i="1"/>
  <c r="AE1165" i="1"/>
  <c r="AF439" i="1"/>
  <c r="AF2166" i="1"/>
  <c r="AE1890" i="1"/>
  <c r="AE2250" i="1"/>
  <c r="AF1141" i="1"/>
  <c r="AF66" i="1"/>
  <c r="AE2357" i="1"/>
  <c r="AG234" i="1"/>
  <c r="AF1273" i="1"/>
  <c r="AF28" i="1"/>
  <c r="AF1391" i="1"/>
  <c r="AF1705" i="1"/>
  <c r="AE2252" i="1"/>
  <c r="AF677" i="1"/>
  <c r="AF1963" i="1"/>
  <c r="AF1166" i="1"/>
  <c r="AF2278" i="1"/>
  <c r="AF1895" i="1"/>
  <c r="AF279" i="1"/>
  <c r="AF1666" i="1"/>
  <c r="AF2309" i="1"/>
  <c r="AF417" i="1"/>
  <c r="AF1395" i="1"/>
  <c r="AG642" i="1"/>
  <c r="AF2292" i="1"/>
  <c r="AE1867" i="1"/>
  <c r="AF328" i="1"/>
  <c r="AF333" i="1"/>
  <c r="AF514" i="1"/>
  <c r="AF2373" i="1"/>
  <c r="AF2205" i="1"/>
  <c r="AF1427" i="1"/>
  <c r="AF2059" i="1"/>
  <c r="AG469" i="1"/>
  <c r="AF63" i="1"/>
  <c r="AF809" i="1"/>
  <c r="AF2280" i="1"/>
  <c r="AF896" i="1"/>
  <c r="AF2183" i="1"/>
  <c r="AE1875" i="1"/>
  <c r="AF774" i="1"/>
  <c r="AG551" i="1"/>
  <c r="AG636" i="1"/>
  <c r="AF378" i="1"/>
  <c r="AF2264" i="1"/>
  <c r="AF2199" i="1"/>
  <c r="AF995" i="1"/>
  <c r="AF1849" i="1"/>
  <c r="AF2162" i="1"/>
  <c r="AE2273" i="1"/>
  <c r="AE1759" i="1"/>
  <c r="AE1078" i="1"/>
  <c r="AF1303" i="1"/>
  <c r="AF1957" i="1"/>
  <c r="AF1507" i="1"/>
  <c r="AF490" i="1"/>
  <c r="AF1917" i="1"/>
  <c r="AF2317" i="1"/>
  <c r="AF531" i="1"/>
  <c r="AF1620" i="1"/>
  <c r="AE2032" i="1"/>
  <c r="AF619" i="1"/>
  <c r="AF1127" i="1"/>
  <c r="AF1231" i="1"/>
  <c r="AF1016" i="1"/>
  <c r="AG619" i="1"/>
  <c r="AF1509" i="1"/>
  <c r="AF1513" i="1"/>
  <c r="AE1032" i="1"/>
  <c r="AF232" i="1"/>
  <c r="AF1966" i="1"/>
  <c r="AF516" i="1"/>
  <c r="AF1037" i="1"/>
  <c r="AF1376" i="1"/>
  <c r="AF2293" i="1"/>
  <c r="AF695" i="1"/>
  <c r="AF674" i="1"/>
  <c r="AF1517" i="1"/>
  <c r="AF1931" i="1"/>
  <c r="AF1482" i="1"/>
  <c r="AF1140" i="1"/>
  <c r="AE1935" i="1"/>
  <c r="AE1177" i="1"/>
  <c r="AF1785" i="1"/>
  <c r="AF671" i="1"/>
  <c r="AG249" i="1"/>
  <c r="AE1061" i="1"/>
  <c r="AG180" i="1"/>
  <c r="AE2224" i="1"/>
  <c r="AF1550" i="1"/>
  <c r="AF1922" i="1"/>
  <c r="AE1261" i="1"/>
  <c r="AG676" i="1"/>
  <c r="AF1336" i="1"/>
  <c r="AF911" i="1"/>
  <c r="AF2344" i="1"/>
  <c r="AF160" i="1"/>
  <c r="AF1388" i="1"/>
  <c r="AF277" i="1"/>
  <c r="AF1483" i="1"/>
  <c r="AF1613" i="1"/>
  <c r="AF177" i="1"/>
  <c r="AE2328" i="1"/>
  <c r="AF10" i="1"/>
  <c r="AF473" i="1"/>
  <c r="AF1878" i="1"/>
  <c r="AE1866" i="1"/>
  <c r="AF354" i="1"/>
  <c r="AF1952" i="1"/>
  <c r="AF1834" i="1"/>
  <c r="AE1507" i="1"/>
  <c r="AF2296" i="1"/>
  <c r="AE1020" i="1"/>
  <c r="AF841" i="1"/>
  <c r="AF138" i="1"/>
  <c r="AF1074" i="1"/>
  <c r="AG534" i="1"/>
  <c r="AF1422" i="1"/>
  <c r="AE2229" i="1"/>
  <c r="AE1892" i="1"/>
  <c r="AE2255" i="1"/>
  <c r="AF1009" i="1"/>
  <c r="AF60" i="1"/>
  <c r="AG144" i="1"/>
  <c r="AE2318" i="1"/>
  <c r="AE848" i="1"/>
  <c r="AF800" i="1"/>
  <c r="AF1224" i="1"/>
  <c r="AE1828" i="1"/>
  <c r="AF1147" i="1"/>
  <c r="AF1534" i="1"/>
  <c r="AF2033" i="1"/>
  <c r="AE1962" i="1"/>
  <c r="AF2259" i="1"/>
  <c r="AE720" i="1"/>
  <c r="AF1658" i="1"/>
  <c r="AG127" i="1"/>
  <c r="AF1208" i="1"/>
  <c r="AF1004" i="1"/>
  <c r="AG115" i="1"/>
  <c r="AF2141" i="1"/>
  <c r="AG626" i="1"/>
  <c r="AF1601" i="1"/>
  <c r="AF297" i="1"/>
  <c r="AF2260" i="1"/>
  <c r="AF1219" i="1"/>
  <c r="AE1001" i="1"/>
  <c r="AF124" i="1"/>
  <c r="AF1066" i="1"/>
  <c r="AE1997" i="1"/>
  <c r="AG620" i="1"/>
  <c r="AE1963" i="1"/>
  <c r="AF1233" i="1"/>
  <c r="AF1383" i="1"/>
  <c r="AF458" i="1"/>
  <c r="AF2160" i="1"/>
  <c r="AF1806" i="1"/>
  <c r="AF1921" i="1"/>
  <c r="AG456" i="1"/>
  <c r="AF1195" i="1"/>
  <c r="AE2277" i="1"/>
  <c r="AF1793" i="1"/>
  <c r="AF895" i="1"/>
  <c r="AF180" i="1"/>
  <c r="AF2065" i="1"/>
  <c r="AG198" i="1"/>
  <c r="AF1130" i="1"/>
  <c r="AF1024" i="1"/>
  <c r="AF1076" i="1"/>
  <c r="AF408" i="1"/>
  <c r="AE2386" i="1"/>
  <c r="AF1163" i="1"/>
  <c r="AF1150" i="1"/>
  <c r="AF989" i="1"/>
  <c r="AE2240" i="1"/>
  <c r="AF1660" i="1"/>
  <c r="AF2069" i="1"/>
  <c r="AF1412" i="1"/>
  <c r="AF2189" i="1"/>
  <c r="AF396" i="1"/>
  <c r="AF1944" i="1"/>
  <c r="AG459" i="1"/>
  <c r="AF954" i="1"/>
  <c r="AF877" i="1"/>
  <c r="AF1167" i="1"/>
  <c r="AF1296" i="1"/>
  <c r="AE1016" i="1"/>
  <c r="AF274" i="1"/>
  <c r="AF2340" i="1"/>
  <c r="AF1266" i="1"/>
  <c r="AG549" i="1"/>
  <c r="AF2187" i="1"/>
  <c r="AF573" i="1"/>
  <c r="AF2360" i="1"/>
  <c r="AF108" i="1"/>
  <c r="AF2237" i="1"/>
  <c r="AF832" i="1"/>
  <c r="AF1311" i="1"/>
  <c r="AF1089" i="1"/>
  <c r="AF960" i="1"/>
  <c r="AF1606" i="1"/>
  <c r="AF281" i="1"/>
  <c r="AF1904" i="1"/>
  <c r="AF697" i="1"/>
  <c r="AF1604" i="1"/>
  <c r="AF950" i="1"/>
  <c r="AE833" i="1"/>
  <c r="AF858" i="1"/>
  <c r="AF2104" i="1"/>
  <c r="AG697" i="1"/>
  <c r="AF1468" i="1"/>
  <c r="AF584" i="1"/>
  <c r="AF443" i="1"/>
  <c r="AF1075" i="1"/>
  <c r="AE865" i="1"/>
  <c r="AG142" i="1"/>
  <c r="AF996" i="1"/>
  <c r="AF2254" i="1"/>
  <c r="AE1683" i="1"/>
  <c r="AG439" i="1"/>
  <c r="AF2035" i="1"/>
  <c r="AF627" i="1"/>
  <c r="AF96" i="1"/>
  <c r="AF69" i="1"/>
  <c r="AF1647" i="1"/>
  <c r="AG239" i="1"/>
  <c r="AE2261" i="1"/>
  <c r="AF1164" i="1"/>
  <c r="AF455" i="1"/>
  <c r="AF1673" i="1"/>
  <c r="AF1109" i="1"/>
  <c r="AF1364" i="1"/>
  <c r="AF2277" i="1"/>
  <c r="AE1517" i="1"/>
  <c r="AF322" i="1"/>
  <c r="AE1142" i="1"/>
  <c r="AG462" i="1"/>
  <c r="AF1648" i="1"/>
  <c r="AF1688" i="1"/>
  <c r="AG4" i="1"/>
  <c r="AF1972" i="1"/>
  <c r="AF1983" i="1"/>
  <c r="AF1099" i="1"/>
  <c r="AF1518" i="1"/>
  <c r="AE1630" i="1"/>
  <c r="AF790" i="1"/>
  <c r="AE1480" i="1"/>
  <c r="AF164" i="1"/>
  <c r="AF1961" i="1"/>
  <c r="AE2039" i="1"/>
  <c r="AF1896" i="1"/>
  <c r="AE1798" i="1"/>
  <c r="AF230" i="1"/>
  <c r="AF961" i="1"/>
  <c r="AE1624" i="1"/>
  <c r="AE1971" i="1"/>
  <c r="AF2051" i="1"/>
  <c r="AE1835" i="1"/>
  <c r="AF1237" i="1"/>
  <c r="AF483" i="1"/>
  <c r="AF503" i="1"/>
  <c r="AF834" i="1"/>
  <c r="AF711" i="1"/>
  <c r="AF1756" i="1"/>
  <c r="AF338" i="1"/>
  <c r="AF564" i="1"/>
  <c r="AF1870" i="1"/>
  <c r="AF267" i="1"/>
  <c r="AF593" i="1"/>
  <c r="AF1721" i="1"/>
  <c r="AG335" i="1"/>
  <c r="AF2287" i="1"/>
  <c r="AF1990" i="1"/>
  <c r="AF2147" i="1"/>
  <c r="AF1744" i="1"/>
  <c r="AF1633" i="1"/>
  <c r="AG661" i="1"/>
  <c r="AG390" i="1"/>
  <c r="AJ13" i="1"/>
  <c r="AF1077" i="1"/>
  <c r="AF2345" i="1"/>
  <c r="AE896" i="1"/>
  <c r="AF1567" i="1"/>
  <c r="AF1597" i="1"/>
  <c r="AE1454" i="1"/>
  <c r="AF547" i="1"/>
  <c r="AF211" i="1"/>
  <c r="AF1188" i="1"/>
  <c r="AE2187" i="1"/>
  <c r="AG504" i="1"/>
  <c r="AF1699" i="1"/>
  <c r="AF1467" i="1"/>
  <c r="AF1881" i="1"/>
  <c r="AE2206" i="1"/>
  <c r="AF2369" i="1"/>
  <c r="AF892" i="1"/>
  <c r="AF775" i="1"/>
  <c r="AG212" i="1"/>
  <c r="AF1496" i="1"/>
  <c r="AF804" i="1"/>
  <c r="AG21" i="1"/>
  <c r="AE935" i="1"/>
  <c r="AF2131" i="1"/>
  <c r="AF1928" i="1"/>
  <c r="AF2299" i="1"/>
  <c r="AG45" i="1"/>
  <c r="AF2313" i="1"/>
  <c r="AF2339" i="1"/>
  <c r="AF173" i="1"/>
  <c r="AG600" i="1"/>
  <c r="AE2013" i="1"/>
  <c r="AF1047" i="1"/>
  <c r="AF771" i="1"/>
  <c r="AF1577" i="1"/>
  <c r="AF636" i="1"/>
  <c r="AF2072" i="1"/>
  <c r="AF375" i="1"/>
  <c r="AG511" i="1"/>
  <c r="AF517" i="1"/>
  <c r="AF764" i="1"/>
  <c r="AE1918" i="1"/>
  <c r="AF1139" i="1"/>
  <c r="AF2285" i="1"/>
  <c r="AF1758" i="1"/>
  <c r="AF1794" i="1"/>
  <c r="AE2230" i="1"/>
  <c r="AG598" i="1"/>
  <c r="AE2142" i="1"/>
  <c r="AF74" i="1"/>
  <c r="AF2154" i="1"/>
  <c r="AF1328" i="1"/>
  <c r="AF926" i="1"/>
  <c r="AE2020" i="1"/>
  <c r="AE749" i="1"/>
  <c r="AE2156" i="1"/>
  <c r="AF1908" i="1"/>
  <c r="AG612" i="1"/>
  <c r="AE2089" i="1"/>
  <c r="AG443" i="1"/>
  <c r="AF303" i="1"/>
  <c r="AF1371" i="1"/>
  <c r="AE2390" i="1"/>
  <c r="AF920" i="1"/>
  <c r="AF2022" i="1"/>
  <c r="AF1280" i="1"/>
  <c r="AF257" i="1"/>
  <c r="AG528" i="1"/>
  <c r="AF1461" i="1"/>
  <c r="AF2118" i="1"/>
  <c r="AF143" i="1"/>
  <c r="AF1948" i="1"/>
  <c r="AE1234" i="1"/>
  <c r="AG669" i="1"/>
  <c r="AG96" i="1"/>
  <c r="AF2395" i="1"/>
  <c r="AE1623" i="1"/>
  <c r="AF1480" i="1"/>
  <c r="AF909" i="1"/>
  <c r="AF1593" i="1"/>
  <c r="AF2341" i="1"/>
  <c r="AF1503" i="1"/>
  <c r="AE1200" i="1"/>
  <c r="AE1475" i="1"/>
  <c r="AE2308" i="1"/>
  <c r="AF913" i="1"/>
  <c r="AG204" i="1"/>
  <c r="AF1247" i="1"/>
  <c r="AE715" i="1"/>
  <c r="AG497" i="1"/>
  <c r="AF908" i="1"/>
  <c r="AF31" i="1"/>
  <c r="AF535" i="1"/>
  <c r="AF2108" i="1"/>
  <c r="AF434" i="1"/>
  <c r="AF935" i="1"/>
  <c r="AE989" i="1"/>
  <c r="AE726" i="1"/>
  <c r="AF1938" i="1"/>
  <c r="AE1176" i="1"/>
  <c r="AF1312" i="1"/>
  <c r="AF1308" i="1"/>
  <c r="AE1607" i="1"/>
  <c r="AE731" i="1"/>
  <c r="AG509" i="1"/>
  <c r="AE2352" i="1"/>
  <c r="AE1239" i="1"/>
  <c r="AE959" i="1"/>
  <c r="AG426" i="1"/>
  <c r="AF488" i="1"/>
  <c r="AF1976" i="1"/>
  <c r="AF765" i="1"/>
  <c r="AE943" i="1"/>
  <c r="AE2299" i="1"/>
  <c r="AE1169" i="1"/>
  <c r="AF1582" i="1"/>
  <c r="AE2037" i="1"/>
  <c r="AE1573" i="1"/>
  <c r="AF1836" i="1"/>
  <c r="AF1818" i="1"/>
  <c r="AF325" i="1"/>
  <c r="AF682" i="1"/>
  <c r="AF658" i="1"/>
  <c r="AF640" i="1"/>
  <c r="AF1651" i="1"/>
  <c r="AF1061" i="1"/>
  <c r="AE2022" i="1"/>
  <c r="AF1418" i="1"/>
  <c r="AF2305" i="1"/>
  <c r="AG195" i="1"/>
  <c r="AF1869" i="1"/>
  <c r="AF1117" i="1"/>
  <c r="AE2114" i="1"/>
  <c r="AF1999" i="1"/>
  <c r="AE1392" i="1"/>
  <c r="AF560" i="1"/>
  <c r="AF2224" i="1"/>
  <c r="AF750" i="1"/>
  <c r="AF2188" i="1"/>
  <c r="AG32" i="1"/>
  <c r="AF2216" i="1"/>
  <c r="AF1378" i="1"/>
  <c r="AF2078" i="1"/>
  <c r="AF643" i="1"/>
  <c r="AE894" i="1"/>
  <c r="AE1204" i="1"/>
  <c r="AF714" i="1"/>
  <c r="AG579" i="1"/>
  <c r="AF2061" i="1"/>
  <c r="AE1785" i="1"/>
  <c r="AG492" i="1"/>
  <c r="AF1777" i="1"/>
  <c r="AG68" i="1"/>
  <c r="AF2060" i="1"/>
  <c r="AE1711" i="1"/>
  <c r="AF1563" i="1"/>
  <c r="AF339" i="1"/>
  <c r="AF1058" i="1"/>
  <c r="AF1288" i="1"/>
  <c r="AF1116" i="1"/>
  <c r="AF265" i="1"/>
  <c r="AG460" i="1"/>
  <c r="AF1070" i="1"/>
  <c r="AF508" i="1"/>
  <c r="AG445" i="1"/>
  <c r="AF1879" i="1"/>
  <c r="AG340" i="1"/>
  <c r="AF1767" i="1"/>
  <c r="AF120" i="1"/>
  <c r="AF1238" i="1"/>
  <c r="AE1291" i="1"/>
  <c r="AF2382" i="1"/>
  <c r="AE1802" i="1"/>
  <c r="AF2201" i="1"/>
  <c r="AF1716" i="1"/>
  <c r="AF1248" i="1"/>
  <c r="AF840" i="1"/>
  <c r="AE1341" i="1"/>
  <c r="AF1652" i="1"/>
  <c r="AF2255" i="1"/>
  <c r="AE1616" i="1"/>
  <c r="AE2295" i="1"/>
  <c r="AE1645" i="1"/>
  <c r="AG681" i="1"/>
  <c r="AF429" i="1"/>
  <c r="AE1908" i="1"/>
  <c r="AF414" i="1"/>
  <c r="AF323" i="1"/>
  <c r="AE1226" i="1"/>
  <c r="AE1321" i="1"/>
  <c r="AE1449" i="1"/>
  <c r="AF2210" i="1"/>
  <c r="AF1640" i="1"/>
  <c r="AE2192" i="1"/>
  <c r="AG370" i="1"/>
  <c r="AF992" i="1"/>
  <c r="AE2117" i="1"/>
  <c r="AF2383" i="1"/>
  <c r="AE1335" i="1"/>
  <c r="AF2133" i="1"/>
  <c r="AE993" i="1"/>
  <c r="AF156" i="1"/>
  <c r="AF71" i="1"/>
  <c r="AG191" i="1"/>
  <c r="AF1835" i="1"/>
  <c r="AF1672" i="1"/>
  <c r="AF307" i="1"/>
  <c r="AG633" i="1"/>
  <c r="AG472" i="1"/>
  <c r="AF567" i="1"/>
  <c r="AF2380" i="1"/>
  <c r="AF427" i="1"/>
  <c r="AF675" i="1"/>
  <c r="AG666" i="1"/>
  <c r="AE854" i="1"/>
  <c r="AF1566" i="1"/>
  <c r="AF1723" i="1"/>
  <c r="AF2182" i="1"/>
  <c r="AF276" i="1"/>
  <c r="AE1157" i="1"/>
  <c r="AF1264" i="1"/>
  <c r="AE1765" i="1"/>
  <c r="AF716" i="1"/>
  <c r="AG481" i="1"/>
  <c r="AF110" i="1"/>
  <c r="AE886" i="1"/>
  <c r="AG218" i="1"/>
  <c r="AE790" i="1"/>
  <c r="AF669" i="1"/>
  <c r="AF719" i="1"/>
  <c r="AE1508" i="1"/>
  <c r="AF821" i="1"/>
  <c r="AE1536" i="1"/>
  <c r="AF1374" i="1"/>
  <c r="AE2185" i="1"/>
  <c r="AE2375" i="1"/>
  <c r="AF1340" i="1"/>
  <c r="AF850" i="1"/>
  <c r="AF530" i="1"/>
  <c r="AE1126" i="1"/>
  <c r="AE1332" i="1"/>
  <c r="AF1223" i="1"/>
  <c r="AE2249" i="1"/>
  <c r="AF1968" i="1"/>
  <c r="AE2331" i="1"/>
  <c r="AG356" i="1"/>
  <c r="AF308" i="1"/>
  <c r="AG702" i="1"/>
  <c r="AE2174" i="1"/>
  <c r="AG538" i="1"/>
  <c r="AE1854" i="1"/>
  <c r="AG467" i="1"/>
  <c r="AF2298" i="1"/>
  <c r="AG13" i="1"/>
  <c r="AF1430" i="1"/>
  <c r="AG555" i="1"/>
  <c r="AE891" i="1"/>
  <c r="AF1510" i="1"/>
  <c r="AE2154" i="1"/>
  <c r="AF1632" i="1"/>
  <c r="AF1600" i="1"/>
  <c r="AF370" i="1"/>
  <c r="AF2213" i="1"/>
  <c r="AG524" i="1"/>
  <c r="AF2304" i="1"/>
  <c r="AE806" i="1"/>
  <c r="AE1632" i="1"/>
  <c r="AE1359" i="1"/>
  <c r="AF1752" i="1"/>
  <c r="AF1822" i="1"/>
  <c r="AF826" i="1"/>
  <c r="AF653" i="1"/>
  <c r="AE963" i="1"/>
  <c r="AF611" i="1"/>
  <c r="AE1320" i="1"/>
  <c r="AG209" i="1"/>
  <c r="AF1730" i="1"/>
  <c r="AG266" i="1"/>
  <c r="AE1585" i="1"/>
  <c r="AF2268" i="1"/>
  <c r="AG368" i="1"/>
  <c r="AF807" i="1"/>
  <c r="AF1584" i="1"/>
  <c r="AE1489" i="1"/>
  <c r="AF2366" i="1"/>
  <c r="AG685" i="1"/>
  <c r="AF1912" i="1"/>
  <c r="AF860" i="1"/>
  <c r="AE1590" i="1"/>
  <c r="AG388" i="1"/>
  <c r="AF1359" i="1"/>
  <c r="AF61" i="1"/>
  <c r="AF1086" i="1"/>
  <c r="AE1568" i="1"/>
  <c r="AE2173" i="1"/>
  <c r="AF1742" i="1"/>
  <c r="AF1820" i="1"/>
  <c r="AF978" i="1"/>
  <c r="AF1041" i="1"/>
  <c r="AF1350" i="1"/>
  <c r="AF451" i="1"/>
  <c r="AF2352" i="1"/>
  <c r="AE1164" i="1"/>
  <c r="AG221" i="1"/>
  <c r="AE1148" i="1"/>
  <c r="AE2170" i="1"/>
  <c r="AF1121" i="1"/>
  <c r="AF500" i="1"/>
  <c r="AF2079" i="1"/>
  <c r="AG634" i="1"/>
  <c r="AG309" i="1"/>
  <c r="AF1290" i="1"/>
  <c r="AE1071" i="1"/>
  <c r="AE831" i="1"/>
  <c r="AF313" i="1"/>
  <c r="AF44" i="1"/>
  <c r="AF660" i="1"/>
  <c r="AF2308" i="1"/>
  <c r="AF1971" i="1"/>
  <c r="AF2333" i="1"/>
  <c r="AE2047" i="1"/>
  <c r="AF258" i="1"/>
  <c r="AE1093" i="1"/>
  <c r="AE757" i="1"/>
  <c r="AF1369" i="1"/>
  <c r="AF1599" i="1"/>
  <c r="AF855" i="1"/>
  <c r="AE1877" i="1"/>
  <c r="AG39" i="1"/>
  <c r="AF1265" i="1"/>
  <c r="AG686" i="1"/>
  <c r="AF1310" i="1"/>
  <c r="AF2034" i="1"/>
  <c r="AF1946" i="1"/>
  <c r="AG629" i="1"/>
  <c r="AF888" i="1"/>
  <c r="AG417" i="1"/>
  <c r="AG599" i="1"/>
  <c r="AF607" i="1"/>
  <c r="AE818" i="1"/>
  <c r="AE1401" i="1"/>
  <c r="AG614" i="1"/>
  <c r="AF1930" i="1"/>
  <c r="AE1193" i="1"/>
  <c r="AG38" i="1"/>
  <c r="AF1263" i="1"/>
  <c r="AE2392" i="1"/>
  <c r="AF839" i="1"/>
  <c r="AE1614" i="1"/>
  <c r="AG85" i="1"/>
  <c r="AE1394" i="1"/>
  <c r="AE1263" i="1"/>
  <c r="AF1906" i="1"/>
  <c r="AF699" i="1"/>
  <c r="AE2126" i="1"/>
  <c r="AE1896" i="1"/>
  <c r="AF208" i="1"/>
  <c r="AE2278" i="1"/>
  <c r="AG25" i="1"/>
  <c r="AF1243" i="1"/>
  <c r="AF953" i="1"/>
  <c r="AE947" i="1"/>
  <c r="AF1789" i="1"/>
  <c r="AF1546" i="1"/>
  <c r="AF1700" i="1"/>
  <c r="AF244" i="1"/>
  <c r="AG76" i="1"/>
  <c r="AE226" i="13"/>
  <c r="AG607" i="1"/>
  <c r="AF2062" i="1"/>
  <c r="AE1186" i="1"/>
  <c r="AE2381" i="1"/>
  <c r="AF1204" i="1"/>
  <c r="AE812" i="1"/>
  <c r="AF696" i="1"/>
  <c r="AF1019" i="1"/>
  <c r="AE1354" i="1"/>
  <c r="AE976" i="1"/>
  <c r="AF770" i="1"/>
  <c r="AF121" i="1"/>
  <c r="AE758" i="1"/>
  <c r="AG210" i="1"/>
  <c r="AF1572" i="1"/>
  <c r="AF1012" i="1"/>
  <c r="AF637" i="1"/>
  <c r="AF201" i="1"/>
  <c r="AF870" i="1"/>
  <c r="AF780" i="1"/>
  <c r="AF1770" i="1"/>
  <c r="AF344" i="1"/>
  <c r="AF452" i="1"/>
  <c r="AE2227" i="1"/>
  <c r="AF2113" i="1"/>
  <c r="AE1663" i="1"/>
  <c r="AE2171" i="1"/>
  <c r="AF749" i="1"/>
  <c r="AF1542" i="1"/>
  <c r="AF2376" i="1"/>
  <c r="AE941" i="1"/>
  <c r="AG615" i="1"/>
  <c r="AF1488" i="1"/>
  <c r="AF934" i="1"/>
  <c r="AG153" i="1"/>
  <c r="AF1044" i="1"/>
  <c r="AF1082" i="1"/>
  <c r="AG553" i="1"/>
  <c r="AE2054" i="1"/>
  <c r="AG312" i="1"/>
  <c r="AE1208" i="1"/>
  <c r="AF871" i="1"/>
  <c r="AF1608" i="1"/>
  <c r="AF1394" i="1"/>
  <c r="AF1102" i="1"/>
  <c r="AF2025" i="1"/>
  <c r="AE847" i="1"/>
  <c r="AF1283" i="1"/>
  <c r="AG442" i="1"/>
  <c r="AE2157" i="1"/>
  <c r="AF731" i="1"/>
  <c r="AF2240" i="1"/>
  <c r="AE2243" i="1"/>
  <c r="AF1441" i="1"/>
  <c r="AF2170" i="1"/>
  <c r="AE1574" i="1"/>
  <c r="AF275" i="1"/>
  <c r="AF515" i="1"/>
  <c r="AF668" i="1"/>
  <c r="AG476" i="1"/>
  <c r="AG331" i="1"/>
  <c r="AG507" i="1"/>
  <c r="AE1097" i="1"/>
  <c r="AE1562" i="1"/>
  <c r="AF1860" i="1"/>
  <c r="AE1090" i="1"/>
  <c r="AE852" i="1"/>
  <c r="AE2298" i="1"/>
  <c r="AF1724" i="1"/>
  <c r="AE1120" i="1"/>
  <c r="AF405" i="1"/>
  <c r="AE1058" i="1"/>
  <c r="AF1071" i="1"/>
  <c r="AE2260" i="1"/>
  <c r="AE1031" i="1"/>
  <c r="AE2031" i="1"/>
  <c r="AG279" i="1"/>
  <c r="AF1681" i="1"/>
  <c r="AF51" i="1"/>
  <c r="AE2191" i="1"/>
  <c r="AF2144" i="1"/>
  <c r="AE1493" i="1"/>
  <c r="AE1312" i="1"/>
  <c r="AF991" i="1"/>
  <c r="AF1643" i="1"/>
  <c r="AF254" i="1"/>
  <c r="AE227" i="13"/>
  <c r="AF698" i="1"/>
  <c r="AE1474" i="1"/>
  <c r="AE225" i="13"/>
  <c r="AF1826" i="1"/>
  <c r="AF1343" i="1"/>
  <c r="AF2070" i="1"/>
  <c r="AG112" i="1"/>
  <c r="AF16" i="1"/>
  <c r="AF1027" i="1"/>
  <c r="AF1454" i="1"/>
  <c r="AF905" i="1"/>
  <c r="AE1566" i="1"/>
  <c r="AF2125" i="1"/>
  <c r="AF939" i="1"/>
  <c r="AG480" i="1"/>
  <c r="AF1183" i="1"/>
  <c r="AF1502" i="1"/>
  <c r="AE1472" i="1"/>
  <c r="AF672" i="1"/>
  <c r="AE1580" i="1"/>
  <c r="AE1252" i="1"/>
  <c r="AG349" i="1"/>
  <c r="AF2031" i="1"/>
  <c r="AE1187" i="1"/>
  <c r="AF969" i="1"/>
  <c r="AE1313" i="1"/>
  <c r="AF1189" i="1"/>
  <c r="AF1239" i="1"/>
  <c r="AF792" i="1"/>
  <c r="AF341" i="1"/>
  <c r="AF2010" i="1"/>
  <c r="AF1175" i="1"/>
  <c r="AE2095" i="1"/>
  <c r="AE1137" i="1"/>
  <c r="AF294" i="1"/>
  <c r="AF304" i="1"/>
  <c r="AE1861" i="1"/>
  <c r="AF2295" i="1"/>
  <c r="AF732" i="1"/>
  <c r="AF1438" i="1"/>
  <c r="AE1549" i="1"/>
  <c r="AF335" i="1"/>
  <c r="AE1154" i="1"/>
  <c r="AF2158" i="1"/>
  <c r="AE1244" i="1"/>
  <c r="AE1811" i="1"/>
  <c r="AG604" i="1"/>
  <c r="AF159" i="1"/>
  <c r="AF2074" i="1"/>
  <c r="AE940" i="1"/>
  <c r="AF2334" i="1"/>
  <c r="AG61" i="1"/>
  <c r="AE1408" i="1"/>
  <c r="AF1656" i="1"/>
  <c r="AG216" i="1"/>
  <c r="AF2145" i="1"/>
  <c r="AF1898" i="1"/>
  <c r="AG362" i="1"/>
  <c r="AF1005" i="1"/>
  <c r="AE2077" i="1"/>
  <c r="AF2178" i="1"/>
  <c r="AF1492" i="1"/>
  <c r="AE1140" i="1"/>
  <c r="AF1827" i="1"/>
  <c r="AF433" i="1"/>
  <c r="AE2149" i="1"/>
  <c r="AG581" i="1"/>
  <c r="AF632" i="1"/>
  <c r="AF2115" i="1"/>
  <c r="AG391" i="1"/>
  <c r="AF1926" i="1"/>
  <c r="AF2152" i="1"/>
  <c r="AF367" i="1"/>
  <c r="AF1743" i="1"/>
  <c r="AF1669" i="1"/>
  <c r="AF1190" i="1"/>
  <c r="AF651" i="1"/>
  <c r="AF880" i="1"/>
  <c r="AE859" i="1"/>
  <c r="AG17" i="1"/>
  <c r="AF1564" i="1"/>
  <c r="AF1997" i="1"/>
  <c r="AF2139" i="1"/>
  <c r="AF1511" i="1"/>
  <c r="AE1446" i="1"/>
  <c r="AF846" i="1"/>
  <c r="AF1562" i="1"/>
  <c r="AF1663" i="1"/>
  <c r="AF949" i="1"/>
  <c r="AG392" i="1"/>
  <c r="AG293" i="1"/>
  <c r="AF1805" i="1"/>
  <c r="AF580" i="1"/>
  <c r="AF1138" i="1"/>
  <c r="AG167" i="1"/>
  <c r="AE937" i="1"/>
  <c r="AE1483" i="1"/>
  <c r="AG482" i="1"/>
  <c r="AF1323" i="1"/>
  <c r="AF2057" i="1"/>
  <c r="AF1434" i="1"/>
  <c r="AF1774" i="1"/>
  <c r="AE1738" i="1"/>
  <c r="AG126" i="1"/>
  <c r="AF822" i="1"/>
  <c r="AE705" i="1"/>
  <c r="AF1120" i="1"/>
  <c r="AE2080" i="1"/>
  <c r="AF552" i="1"/>
  <c r="AE1618" i="1"/>
  <c r="AE1436" i="1"/>
  <c r="AF1347" i="1"/>
  <c r="AF842" i="1"/>
  <c r="AE913" i="1"/>
  <c r="AF392" i="1"/>
  <c r="AF2208" i="1"/>
  <c r="AF1662" i="1"/>
  <c r="AF261" i="1"/>
  <c r="AF1324" i="1"/>
  <c r="AF2358" i="1"/>
  <c r="AF1284" i="1"/>
  <c r="AF968" i="1"/>
  <c r="AF492" i="1"/>
  <c r="AF252" i="1"/>
  <c r="AE750" i="1"/>
  <c r="AF692" i="1"/>
  <c r="AE1021" i="1"/>
  <c r="AF413" i="1"/>
  <c r="AF404" i="1"/>
  <c r="AE1589" i="1"/>
  <c r="AF966" i="1"/>
  <c r="AE1692" i="1"/>
  <c r="AF1838" i="1"/>
  <c r="AF845" i="1"/>
  <c r="AF1991" i="1"/>
  <c r="AE2293" i="1"/>
  <c r="AF73" i="1"/>
  <c r="AG358" i="1"/>
  <c r="AF938" i="1"/>
  <c r="AE1945" i="1"/>
  <c r="AF1411" i="1"/>
  <c r="AF1338" i="1"/>
  <c r="AF1925" i="1"/>
  <c r="AF866" i="1"/>
  <c r="AF2279" i="1"/>
  <c r="AF1690" i="1"/>
  <c r="AE1351" i="1"/>
  <c r="AF1553" i="1"/>
  <c r="AF2359" i="1"/>
  <c r="AF1309" i="1"/>
  <c r="AF442" i="1"/>
  <c r="AF1985" i="1"/>
  <c r="AF376" i="1"/>
  <c r="AF1619" i="1"/>
  <c r="AE820" i="1"/>
  <c r="AG416" i="1"/>
  <c r="AG679" i="1"/>
  <c r="AE1776" i="1"/>
  <c r="AF694" i="1"/>
  <c r="AE2058" i="1"/>
  <c r="AF1919" i="1"/>
  <c r="AF2112" i="1"/>
  <c r="AF572" i="1"/>
  <c r="AE2127" i="1"/>
  <c r="AE1947" i="1"/>
  <c r="AG52" i="1"/>
  <c r="AE1371" i="1"/>
  <c r="AG217" i="1"/>
  <c r="AE1746" i="1"/>
  <c r="AF324" i="1"/>
  <c r="AG334" i="1"/>
  <c r="AF1153" i="1"/>
  <c r="AG522" i="1"/>
  <c r="AF1751" i="1"/>
  <c r="AF1366" i="1"/>
  <c r="AF2204" i="1"/>
  <c r="AF1241" i="1"/>
  <c r="AE1691" i="1"/>
  <c r="AG219" i="1"/>
  <c r="AF1497" i="1"/>
  <c r="AF803" i="1"/>
  <c r="AF2128" i="1"/>
  <c r="AF1840" i="1"/>
  <c r="AF2276" i="1"/>
  <c r="AF2219" i="1"/>
  <c r="AF1035" i="1"/>
  <c r="AF730" i="1"/>
  <c r="AF1811" i="1"/>
  <c r="AG124" i="1"/>
  <c r="AG271" i="1"/>
  <c r="AF2123" i="1"/>
  <c r="AF848" i="1"/>
  <c r="AF1341" i="1"/>
  <c r="AE1105" i="1"/>
  <c r="AF761" i="1"/>
  <c r="AG258" i="1"/>
  <c r="AF2324" i="1"/>
  <c r="AE1374" i="1"/>
  <c r="AF1385" i="1"/>
  <c r="AG71" i="1"/>
  <c r="AF571" i="1"/>
  <c r="AF802" i="1"/>
  <c r="AF2286" i="1"/>
  <c r="AF929" i="1"/>
  <c r="AG433" i="1"/>
  <c r="AF1903" i="1"/>
  <c r="AE1298" i="1"/>
  <c r="AF2338" i="1"/>
  <c r="AE1872" i="1"/>
  <c r="AF1530" i="1"/>
  <c r="AF463" i="1"/>
  <c r="AF1535" i="1"/>
  <c r="AF399" i="1"/>
  <c r="AF2316" i="1"/>
  <c r="AE1856" i="1"/>
  <c r="AF748" i="1"/>
  <c r="AE1510" i="1"/>
  <c r="AF506" i="1"/>
  <c r="AG237" i="1"/>
  <c r="AG574" i="1"/>
  <c r="AF1538" i="1"/>
  <c r="AF1782" i="1"/>
  <c r="AG81" i="1"/>
  <c r="AG556" i="1"/>
  <c r="AF1989" i="1"/>
  <c r="AF212" i="1"/>
  <c r="AF2041" i="1"/>
  <c r="AG466" i="1"/>
  <c r="AF2257" i="1"/>
  <c r="AG545" i="1"/>
  <c r="AE1545" i="1"/>
  <c r="AG501" i="1"/>
  <c r="AF1464" i="1"/>
  <c r="AE1397" i="1"/>
  <c r="AF2136" i="1"/>
  <c r="AF454" i="1"/>
  <c r="AE1095" i="1"/>
  <c r="AF2134" i="1"/>
  <c r="AG141" i="1"/>
  <c r="AE899" i="1"/>
  <c r="AE1212" i="1"/>
  <c r="AE1287" i="1"/>
  <c r="AF549" i="1"/>
  <c r="AF2040" i="1"/>
  <c r="AE1051" i="1"/>
  <c r="AF805" i="1"/>
  <c r="AF1275" i="1"/>
  <c r="AF582" i="1"/>
  <c r="AE794" i="1"/>
  <c r="AE1267" i="1"/>
  <c r="AE2140" i="1"/>
  <c r="AE2265" i="1"/>
  <c r="AF1516" i="1"/>
  <c r="AE846" i="1"/>
  <c r="AF1704" i="1"/>
  <c r="AG357" i="1"/>
  <c r="AF1726" i="1"/>
  <c r="AF1214" i="1"/>
  <c r="AE1421" i="1"/>
  <c r="AF1258" i="1"/>
  <c r="AF2042" i="1"/>
  <c r="AG434" i="1"/>
  <c r="AE2304" i="1"/>
  <c r="AE2061" i="1"/>
  <c r="AF1701" i="1"/>
  <c r="AF758" i="1"/>
  <c r="AF1734" i="1"/>
  <c r="AF2275" i="1"/>
  <c r="AF2122" i="1"/>
  <c r="AF1053" i="1"/>
  <c r="AF581" i="1"/>
  <c r="AF507" i="1"/>
  <c r="AF2181" i="1"/>
  <c r="AG90" i="1"/>
  <c r="AG220" i="1"/>
  <c r="AE2197" i="1"/>
  <c r="AE2321" i="1"/>
  <c r="AF441" i="1"/>
  <c r="AF356" i="1"/>
  <c r="AF1021" i="1"/>
  <c r="AE739" i="1"/>
  <c r="AF103" i="1"/>
  <c r="AF1038" i="1"/>
  <c r="AE1353" i="1"/>
  <c r="AF751" i="1"/>
  <c r="AF1380" i="1"/>
  <c r="AF1784" i="1"/>
  <c r="AE1676" i="1"/>
  <c r="AE205" i="13"/>
  <c r="AG487" i="1"/>
  <c r="AE2225" i="1"/>
  <c r="AF423" i="1"/>
  <c r="AF1125" i="1"/>
  <c r="AF95" i="1"/>
  <c r="AF1398" i="1"/>
  <c r="AF1123" i="1"/>
  <c r="AG338" i="1"/>
  <c r="AF1892" i="1"/>
  <c r="AF2300" i="1"/>
  <c r="AF346" i="1"/>
  <c r="AG547" i="1"/>
  <c r="AF1487" i="1"/>
  <c r="AE890" i="1"/>
  <c r="AF1519" i="1"/>
  <c r="AE1352" i="1"/>
  <c r="AG332" i="1"/>
  <c r="AF387" i="1"/>
  <c r="AG533" i="1"/>
  <c r="AF2164" i="1"/>
  <c r="AE2083" i="1"/>
  <c r="AF203" i="1"/>
  <c r="AG475" i="1"/>
  <c r="AF1272" i="1"/>
  <c r="AF453" i="1"/>
  <c r="AF2004" i="1"/>
  <c r="AF2229" i="1"/>
  <c r="AE2387" i="1"/>
  <c r="AF626" i="1"/>
  <c r="AE1199" i="1"/>
  <c r="AF2124" i="1"/>
  <c r="AF239" i="1"/>
  <c r="AF1193" i="1"/>
  <c r="AF1847" i="1"/>
  <c r="AE1225" i="1"/>
  <c r="AG406" i="1"/>
  <c r="AF111" i="1"/>
  <c r="AE1898" i="1"/>
  <c r="AF622" i="1"/>
  <c r="AF1967" i="1"/>
  <c r="AG369" i="1"/>
  <c r="AF664" i="1"/>
  <c r="AE921" i="1"/>
  <c r="AF155" i="1"/>
  <c r="AF2311" i="1"/>
  <c r="AG36" i="1"/>
  <c r="AF1200" i="1"/>
  <c r="AF1465" i="1"/>
  <c r="AG572" i="1"/>
  <c r="AE889" i="1"/>
  <c r="AF2335" i="1"/>
  <c r="AF198" i="1"/>
  <c r="AF306" i="1"/>
  <c r="AF2165" i="1"/>
  <c r="AE2043" i="1"/>
  <c r="AF431" i="1"/>
  <c r="AE1362" i="1"/>
  <c r="AF1346" i="1"/>
  <c r="AF1122" i="1"/>
  <c r="AF1386" i="1"/>
  <c r="AF2245" i="1"/>
  <c r="AE910" i="1"/>
  <c r="AF1956" i="1"/>
  <c r="AE1426" i="1"/>
  <c r="AF381" i="1"/>
  <c r="AF2026" i="1"/>
  <c r="AF1867" i="1"/>
  <c r="AG558" i="1"/>
  <c r="AE1473" i="1"/>
  <c r="AF2142" i="1"/>
  <c r="AF1101" i="1"/>
  <c r="AF621" i="1"/>
  <c r="AF126" i="1"/>
  <c r="AF1397" i="1"/>
  <c r="AF218" i="1"/>
  <c r="AE908" i="1"/>
  <c r="AF2226" i="1"/>
  <c r="AF1634" i="1"/>
  <c r="AG206" i="1"/>
  <c r="AE1879" i="1"/>
  <c r="AE2057" i="1"/>
  <c r="AG120" i="1"/>
  <c r="AF993" i="1"/>
  <c r="AF1415" i="1"/>
  <c r="AE1907" i="1"/>
  <c r="AE2217" i="1"/>
  <c r="AE1606" i="1"/>
  <c r="AF460" i="1"/>
  <c r="AF1414" i="1"/>
  <c r="AE1957" i="1"/>
  <c r="AE2081" i="1"/>
  <c r="AG594" i="1"/>
  <c r="AF666" i="1"/>
  <c r="AF1711" i="1"/>
  <c r="AG677" i="1"/>
  <c r="AG457" i="1"/>
  <c r="AF2143" i="1"/>
  <c r="AE2139" i="1"/>
  <c r="AG527" i="1"/>
  <c r="AF513" i="1"/>
  <c r="AG10" i="1"/>
  <c r="AE1593" i="1"/>
  <c r="AE986" i="1"/>
  <c r="AF1949" i="1"/>
  <c r="AF100" i="1"/>
  <c r="AE2168" i="1"/>
  <c r="AE1815" i="1"/>
  <c r="AF59" i="1"/>
  <c r="AF2093" i="1"/>
  <c r="AF11" i="1"/>
  <c r="AG624" i="1"/>
  <c r="AF348" i="1"/>
  <c r="AG550" i="1"/>
  <c r="AF927" i="1"/>
  <c r="AF885" i="1"/>
  <c r="AE978" i="1"/>
  <c r="AF260" i="1"/>
  <c r="AF1287" i="1"/>
  <c r="AF914" i="1"/>
  <c r="AF852" i="1"/>
  <c r="AE1602" i="1"/>
  <c r="AF2173" i="1"/>
  <c r="AF1568" i="1"/>
  <c r="AG208" i="1"/>
  <c r="AF1644" i="1"/>
  <c r="AE898" i="1"/>
  <c r="AF1713" i="1"/>
  <c r="AF967" i="1"/>
  <c r="AF1316" i="1"/>
  <c r="AE1966" i="1"/>
  <c r="AE1462" i="1"/>
  <c r="AE981" i="1"/>
  <c r="AG567" i="1"/>
  <c r="AF1456" i="1"/>
  <c r="AE887" i="1"/>
  <c r="AG575" i="1"/>
  <c r="AE1721" i="1"/>
  <c r="AE2060" i="1"/>
  <c r="AF1435" i="1"/>
  <c r="AF976" i="1"/>
  <c r="AG16" i="1"/>
  <c r="AF1839" i="1"/>
  <c r="AF1539" i="1"/>
  <c r="AF2248" i="1"/>
  <c r="AF1871" i="1"/>
  <c r="AF2015" i="1"/>
  <c r="AG100" i="1"/>
  <c r="AE1242" i="1"/>
  <c r="AE1206" i="1"/>
  <c r="AF1655" i="1"/>
  <c r="AF943" i="1"/>
  <c r="AG499" i="1"/>
  <c r="AG314" i="1"/>
  <c r="AG562" i="1"/>
  <c r="AF1746" i="1"/>
  <c r="AE2203" i="1"/>
  <c r="AF1668" i="1"/>
  <c r="AG325" i="1"/>
  <c r="AF2233" i="1"/>
  <c r="AF2081" i="1"/>
  <c r="AF1880" i="1"/>
  <c r="AF2107" i="1"/>
  <c r="AF759" i="1"/>
  <c r="AF1807" i="1"/>
  <c r="AF1331" i="1"/>
  <c r="AF134" i="1"/>
  <c r="AF1520" i="1"/>
  <c r="AE2076" i="1"/>
  <c r="AG383" i="1"/>
  <c r="AF2028" i="1"/>
  <c r="AG306" i="1"/>
  <c r="AF1436" i="1"/>
  <c r="AF1586" i="1"/>
  <c r="AF1426" i="1"/>
  <c r="AF1403" i="1"/>
  <c r="AF216" i="1"/>
  <c r="AG591" i="1"/>
  <c r="AG688" i="1"/>
  <c r="AF1745" i="1"/>
  <c r="AF330" i="1"/>
  <c r="AF566" i="1"/>
  <c r="AF1790" i="1"/>
  <c r="AF1022" i="1"/>
  <c r="AF650" i="1"/>
  <c r="AE1844" i="1"/>
  <c r="AG530" i="1"/>
  <c r="AE1941" i="1"/>
  <c r="AF237" i="1"/>
  <c r="AF416" i="1"/>
  <c r="AE1794" i="1"/>
  <c r="AF1594" i="1"/>
  <c r="AF644" i="1"/>
  <c r="AF2006" i="1"/>
  <c r="AF1760" i="1"/>
  <c r="AF897" i="1"/>
  <c r="AF1279" i="1"/>
  <c r="AE1122" i="1"/>
  <c r="AF1592" i="1"/>
  <c r="AG22" i="1"/>
  <c r="AG544" i="1"/>
  <c r="AF2177" i="1"/>
  <c r="AE1983" i="1"/>
  <c r="AE1297" i="1"/>
  <c r="AF1342" i="1"/>
  <c r="AF2250" i="1"/>
  <c r="AF1788" i="1"/>
  <c r="AF1932" i="1"/>
  <c r="AF1253" i="1"/>
  <c r="AF1206" i="1"/>
  <c r="AE2282" i="1"/>
  <c r="AE756" i="1"/>
  <c r="AF661" i="1"/>
  <c r="AE1272" i="1"/>
  <c r="AE2393" i="1"/>
  <c r="AF1321" i="1"/>
  <c r="AE1159" i="1"/>
  <c r="AF424" i="1"/>
  <c r="AF1192" i="1"/>
  <c r="AG554" i="1"/>
  <c r="AF1814" i="1"/>
  <c r="AE773" i="1"/>
  <c r="AF284" i="1"/>
  <c r="AF1801" i="1"/>
  <c r="AE2377" i="1"/>
  <c r="AF2235" i="1"/>
  <c r="AG354" i="1"/>
  <c r="AG618" i="1"/>
  <c r="AG19" i="1"/>
  <c r="AE2006" i="1"/>
  <c r="AE1160" i="1"/>
  <c r="AE1256" i="1"/>
  <c r="AF755" i="1"/>
  <c r="AF1783" i="1"/>
  <c r="AF55" i="1"/>
  <c r="AF472" i="1"/>
  <c r="AG454" i="1"/>
  <c r="AG683" i="1"/>
  <c r="AF575" i="1"/>
  <c r="AF2085" i="1"/>
  <c r="AG402" i="1"/>
  <c r="AF1218" i="1"/>
  <c r="AF1679" i="1"/>
  <c r="AF497" i="1"/>
  <c r="AG518" i="1"/>
  <c r="AE1245" i="1"/>
  <c r="AF2388" i="1"/>
  <c r="AE2112" i="1"/>
  <c r="AG94" i="1"/>
  <c r="AE2188" i="1"/>
  <c r="AF990" i="1"/>
  <c r="AF598" i="1"/>
  <c r="AF1315" i="1"/>
  <c r="AF1781" i="1"/>
  <c r="AF1533" i="1"/>
  <c r="AE1834" i="1"/>
  <c r="AF763" i="1"/>
  <c r="AF52" i="1"/>
  <c r="AE884" i="1"/>
  <c r="AF1885" i="1"/>
  <c r="AE1537" i="1"/>
  <c r="AF511" i="1"/>
  <c r="AG319" i="1"/>
  <c r="AE1849" i="1"/>
  <c r="AG654" i="1"/>
  <c r="AF505" i="1"/>
  <c r="AF1939" i="1"/>
  <c r="AF1636" i="1"/>
  <c r="AF1313" i="1"/>
  <c r="AF647" i="1"/>
  <c r="AF2323" i="1"/>
  <c r="AF2223" i="1"/>
  <c r="AF1078" i="1"/>
  <c r="AF2249" i="1"/>
  <c r="AF312" i="1"/>
  <c r="AF2319" i="1"/>
  <c r="AF1585" i="1"/>
  <c r="AE2195" i="1"/>
  <c r="AF1664" i="1"/>
  <c r="AF2027" i="1"/>
  <c r="AF2186" i="1"/>
  <c r="AF1445" i="1"/>
  <c r="AF1979" i="1"/>
  <c r="AF665" i="1"/>
  <c r="AG99" i="1"/>
  <c r="AF1981" i="1"/>
  <c r="AG398" i="1"/>
  <c r="AF2039" i="1"/>
  <c r="AF865" i="1"/>
  <c r="AF2353" i="1"/>
  <c r="AG463" i="1"/>
  <c r="AF824" i="1"/>
  <c r="AF1992" i="1"/>
  <c r="AF1638" i="1"/>
  <c r="AF757" i="1"/>
  <c r="AF1129" i="1"/>
  <c r="AE2194" i="1"/>
  <c r="AF1018" i="1"/>
  <c r="AF1092" i="1"/>
  <c r="AE1687" i="1"/>
  <c r="AE1207" i="1"/>
  <c r="AF485" i="1"/>
  <c r="AF2336" i="1"/>
  <c r="AG477" i="1"/>
  <c r="AF1649" i="1"/>
  <c r="AE1755" i="1"/>
  <c r="AF1389" i="1"/>
  <c r="AG281" i="1"/>
  <c r="AE1699" i="1"/>
  <c r="AF1103" i="1"/>
  <c r="AF1339" i="1"/>
  <c r="AE1832" i="1"/>
  <c r="AF527" i="1"/>
  <c r="AF1043" i="1"/>
  <c r="AF1030" i="1"/>
  <c r="AF137" i="1"/>
  <c r="AE1702" i="1"/>
  <c r="AF1031" i="1"/>
  <c r="AF648" i="1"/>
  <c r="AG291" i="1"/>
  <c r="AF1816" i="1"/>
  <c r="AF2047" i="1"/>
  <c r="AE1046" i="1"/>
  <c r="AG188" i="1"/>
  <c r="AF33" i="1"/>
  <c r="AE987" i="1"/>
  <c r="AF553" i="1"/>
  <c r="AF221" i="1"/>
  <c r="AE1487" i="1"/>
  <c r="AF623" i="1"/>
  <c r="AF393" i="1"/>
  <c r="AF568" i="1"/>
  <c r="AE1017" i="1"/>
  <c r="AF382" i="1"/>
  <c r="AG300" i="1"/>
  <c r="AF2238" i="1"/>
  <c r="AF863" i="1"/>
  <c r="AG703" i="1"/>
  <c r="AE2059" i="1"/>
  <c r="AE2198" i="1"/>
  <c r="AF930" i="1"/>
  <c r="AF278" i="1"/>
  <c r="AF762" i="1"/>
  <c r="AF29" i="1"/>
  <c r="AE903" i="1"/>
  <c r="AF1185" i="1"/>
  <c r="AF537" i="1"/>
  <c r="AF603" i="1"/>
  <c r="AE2180" i="1"/>
  <c r="AG341" i="1"/>
  <c r="AE1008" i="1"/>
  <c r="AF2303" i="1"/>
  <c r="AF178" i="1"/>
  <c r="AF1799" i="1"/>
  <c r="AG660" i="1"/>
  <c r="AG24" i="1"/>
  <c r="AF1286" i="1"/>
  <c r="AF2212" i="1"/>
  <c r="AG485" i="1"/>
  <c r="AF884" i="1"/>
  <c r="AF1559" i="1"/>
  <c r="AF336" i="1"/>
  <c r="AF1067" i="1"/>
  <c r="AG465" i="1"/>
  <c r="AF1741" i="1"/>
  <c r="AF174" i="1"/>
  <c r="AG285" i="1"/>
  <c r="AF883" i="1"/>
  <c r="AG355" i="1"/>
  <c r="AG137" i="1"/>
  <c r="AF64" i="1"/>
  <c r="AE236" i="13"/>
  <c r="AG57" i="1"/>
  <c r="AF1294" i="1"/>
  <c r="AF587" i="1"/>
  <c r="AF21" i="1"/>
  <c r="AF2392" i="1"/>
  <c r="AF222" i="1"/>
  <c r="AF2116" i="1"/>
  <c r="AF35" i="1"/>
  <c r="AE2266" i="1"/>
  <c r="AF98" i="1"/>
  <c r="AF1703" i="1"/>
  <c r="AE2012" i="1"/>
  <c r="AF559" i="1"/>
  <c r="AF1500" i="1"/>
  <c r="AF522" i="1"/>
  <c r="AG595" i="1"/>
  <c r="AE1895" i="1"/>
  <c r="AE1185" i="1"/>
  <c r="AF2159" i="1"/>
  <c r="AF793" i="1"/>
  <c r="AF1684" i="1"/>
  <c r="AE1627" i="1"/>
  <c r="AF1420" i="1"/>
  <c r="AG448" i="1"/>
  <c r="AF1292" i="1"/>
  <c r="AF18" i="1"/>
  <c r="AE1205" i="1"/>
  <c r="AE2150" i="1"/>
  <c r="AE901" i="1"/>
  <c r="AF889" i="1"/>
  <c r="AF2046" i="1"/>
  <c r="AF2363" i="1"/>
  <c r="AE1664" i="1"/>
  <c r="AF1682" i="1"/>
  <c r="AE795" i="1"/>
  <c r="AF1545" i="1"/>
  <c r="AE1523" i="1"/>
  <c r="AF1293" i="1"/>
  <c r="AF862" i="1"/>
  <c r="AF1712" i="1"/>
  <c r="AE1621" i="1"/>
  <c r="AF1367" i="1"/>
  <c r="AG60" i="1"/>
  <c r="AF1653" i="1"/>
  <c r="AF2271" i="1"/>
  <c r="AE1322" i="1"/>
  <c r="AE1228" i="1"/>
  <c r="AE1428" i="1"/>
  <c r="AF2350" i="1"/>
  <c r="AF1897" i="1"/>
  <c r="AF2232" i="1"/>
  <c r="AE926" i="1"/>
  <c r="AF223" i="1"/>
  <c r="AE871" i="1"/>
  <c r="AF314" i="1"/>
  <c r="AF1557" i="1"/>
  <c r="AE2220" i="1"/>
  <c r="AE861" i="1"/>
  <c r="AG147" i="1"/>
  <c r="AF634" i="1"/>
  <c r="AG432" i="1"/>
  <c r="AG580" i="1"/>
  <c r="AE815" i="1"/>
  <c r="AE1648" i="1"/>
  <c r="AE2326" i="1"/>
  <c r="AF2169" i="1"/>
  <c r="AF1072" i="1"/>
  <c r="AG131" i="1"/>
  <c r="AF2234" i="1"/>
  <c r="AF2127" i="1"/>
  <c r="AF1360" i="1"/>
  <c r="AE716" i="1"/>
  <c r="AF1381" i="1"/>
  <c r="AE1750" i="1"/>
  <c r="AF1320" i="1"/>
  <c r="AG177" i="1"/>
  <c r="AF2014" i="1"/>
  <c r="AE1131" i="1"/>
  <c r="AE1999" i="1"/>
  <c r="AE768" i="1"/>
  <c r="AF735" i="1"/>
  <c r="AG421" i="1"/>
  <c r="AF2005" i="1"/>
  <c r="AE2118" i="1"/>
  <c r="AG257" i="1"/>
  <c r="AE2263" i="1"/>
  <c r="AE942" i="1"/>
  <c r="AF2364" i="1"/>
  <c r="AE1405" i="1"/>
  <c r="AF170" i="1"/>
  <c r="AF1775" i="1"/>
  <c r="AF1449" i="1"/>
  <c r="AE1635" i="1"/>
  <c r="AE1732" i="1"/>
  <c r="AF42" i="1"/>
  <c r="AG449" i="1"/>
  <c r="AE1622" i="1"/>
  <c r="AF196" i="1"/>
  <c r="AF1365" i="1"/>
  <c r="AE929" i="1"/>
  <c r="AE2239" i="1"/>
  <c r="AE759" i="1"/>
  <c r="AE1674" i="1"/>
  <c r="AE1028" i="1"/>
  <c r="AF1707" i="1"/>
  <c r="AF148" i="1"/>
  <c r="AF987" i="1"/>
  <c r="AE1967" i="1"/>
  <c r="AE1641" i="1"/>
  <c r="AE2018" i="1"/>
  <c r="AG571" i="1"/>
  <c r="AF578" i="1"/>
  <c r="AF1197" i="1"/>
  <c r="AE2046" i="1"/>
  <c r="AF46" i="1"/>
  <c r="AF298" i="1"/>
  <c r="AG494" i="1"/>
  <c r="AF1909" i="1"/>
  <c r="AG543" i="1"/>
  <c r="AF1495" i="1"/>
  <c r="AE1998" i="1"/>
  <c r="AE1975" i="1"/>
  <c r="AF1764" i="1"/>
  <c r="AF577" i="1"/>
  <c r="AG644" i="1"/>
  <c r="AF1181" i="1"/>
  <c r="AE1012" i="1"/>
  <c r="AF1842" i="1"/>
  <c r="AF1708" i="1"/>
  <c r="AF85" i="1"/>
  <c r="AF1975" i="1"/>
  <c r="AF383" i="1"/>
  <c r="AE1649" i="1"/>
  <c r="AG510" i="1"/>
  <c r="AE2280" i="1"/>
  <c r="AF352" i="1"/>
  <c r="AG428" i="1"/>
  <c r="AE1689" i="1"/>
  <c r="AE1533" i="1"/>
  <c r="AE1863" i="1"/>
  <c r="AF152" i="1"/>
  <c r="AF2055" i="1"/>
  <c r="AF1527" i="1"/>
  <c r="AF1329" i="1"/>
  <c r="AF825" i="1"/>
  <c r="AF410" i="1"/>
  <c r="AF1259" i="1"/>
  <c r="AE1278" i="1"/>
  <c r="AG185" i="1"/>
  <c r="AF958" i="1"/>
  <c r="AE1970" i="1"/>
  <c r="AE747" i="1"/>
  <c r="AF1661" i="1"/>
  <c r="AF631" i="1"/>
  <c r="AF2013" i="1"/>
  <c r="AE777" i="1"/>
  <c r="AG111" i="1"/>
  <c r="AF678" i="1"/>
  <c r="AF2100" i="1"/>
  <c r="AF796" i="1"/>
  <c r="AF1698" i="1"/>
  <c r="AF1856" i="1"/>
  <c r="AF1888" i="1"/>
  <c r="AF1419" i="1"/>
  <c r="AF816" i="1"/>
  <c r="AF569" i="1"/>
  <c r="AG587" i="1"/>
  <c r="AG27" i="1"/>
  <c r="AG79" i="1"/>
  <c r="AF438" i="1"/>
  <c r="AE2389" i="1"/>
  <c r="AG235" i="1"/>
  <c r="AE969" i="1"/>
  <c r="AG586" i="1"/>
  <c r="AE1810" i="1"/>
  <c r="AF702" i="1"/>
  <c r="AF2024" i="1"/>
  <c r="AF1425" i="1"/>
  <c r="AF245" i="1"/>
  <c r="AF1179" i="1"/>
  <c r="AF331" i="1"/>
  <c r="AE738" i="1"/>
  <c r="AF1637" i="1"/>
  <c r="AF1211" i="1"/>
  <c r="AE2128" i="1"/>
  <c r="AE1829" i="1"/>
  <c r="AF646" i="1"/>
  <c r="AE1110" i="1"/>
  <c r="AE1906" i="1"/>
  <c r="AF374" i="1"/>
  <c r="AE1715" i="1"/>
  <c r="AE822" i="1"/>
  <c r="AF1062" i="1"/>
  <c r="AE767" i="1"/>
  <c r="AF2221" i="1"/>
  <c r="AG561" i="1"/>
  <c r="AF985" i="1"/>
  <c r="AG172" i="1"/>
  <c r="AE1673" i="1"/>
  <c r="AF476" i="1"/>
  <c r="AE1954" i="1"/>
  <c r="AF1442" i="1"/>
  <c r="AF401" i="1"/>
  <c r="AE1326" i="1"/>
  <c r="AF1242" i="1"/>
  <c r="AE1587" i="1"/>
  <c r="AF1114" i="1"/>
  <c r="AE1064" i="1"/>
  <c r="AF1719" i="1"/>
  <c r="AF2176" i="1"/>
  <c r="AE238" i="13"/>
  <c r="AG386" i="1"/>
  <c r="AE1883" i="1"/>
  <c r="AE1964" i="1"/>
  <c r="AE1666" i="1"/>
  <c r="AF1639" i="1"/>
  <c r="AG189" i="1"/>
  <c r="AG423" i="1"/>
  <c r="AE755" i="1"/>
  <c r="AE2362" i="1"/>
  <c r="AE1173" i="1"/>
  <c r="AG583" i="1"/>
  <c r="AE1599" i="1"/>
  <c r="AF2194" i="1"/>
  <c r="AF2266" i="1"/>
  <c r="AF2096" i="1"/>
  <c r="AG627" i="1"/>
  <c r="AF754" i="1"/>
  <c r="AF1151" i="1"/>
  <c r="AE1873" i="1"/>
  <c r="AG513" i="1"/>
  <c r="AE1364" i="1"/>
  <c r="AE1749" i="1"/>
  <c r="AG573" i="1"/>
  <c r="AE2336" i="1"/>
  <c r="AF154" i="1"/>
  <c r="AF1710" i="1"/>
  <c r="AF358" i="1"/>
  <c r="AE792" i="1"/>
  <c r="AF2256" i="1"/>
  <c r="AG690" i="1"/>
  <c r="AF1260" i="1"/>
  <c r="AE1413" i="1"/>
  <c r="AF756" i="1"/>
  <c r="AE835" i="1"/>
  <c r="AF518" i="1"/>
  <c r="AG453" i="1"/>
  <c r="AE1626" i="1"/>
  <c r="AF165" i="1"/>
  <c r="AF446" i="1"/>
  <c r="AF2331" i="1"/>
  <c r="AE1670" i="1"/>
  <c r="AE868" i="1"/>
  <c r="AF2080" i="1"/>
  <c r="AG43" i="1"/>
  <c r="AG251" i="1"/>
  <c r="AF78" i="1"/>
  <c r="AF957" i="1"/>
  <c r="AE2214" i="1"/>
  <c r="AE1214" i="1"/>
  <c r="AF1064" i="1"/>
  <c r="AF2270" i="1"/>
  <c r="AF1725" i="1"/>
  <c r="AE875" i="1"/>
  <c r="AF1695" i="1"/>
  <c r="AF200" i="1"/>
  <c r="AF536" i="1"/>
  <c r="AF1865" i="1"/>
  <c r="AF128" i="1"/>
  <c r="AE233" i="13"/>
  <c r="AF249" i="1"/>
  <c r="AF467" i="1"/>
  <c r="AF2346" i="1"/>
  <c r="AE1499" i="1"/>
  <c r="AE1143" i="1"/>
  <c r="AE1010" i="1"/>
  <c r="AF854" i="1"/>
  <c r="AF1627" i="1"/>
  <c r="AG190" i="1"/>
  <c r="AE2153" i="1"/>
  <c r="AF2379" i="1"/>
  <c r="AG276" i="1"/>
  <c r="AF1131" i="1"/>
  <c r="AF1191" i="1"/>
  <c r="AF836" i="1"/>
  <c r="AF2367" i="1"/>
  <c r="AE1940" i="1"/>
  <c r="AG526" i="1"/>
  <c r="AF882" i="1"/>
  <c r="AG351" i="1"/>
  <c r="AG244" i="1"/>
  <c r="AG201" i="1"/>
  <c r="AG305" i="1"/>
  <c r="AE751" i="1"/>
  <c r="AF2068" i="1"/>
  <c r="AF1205" i="1"/>
  <c r="AF1087" i="1"/>
  <c r="AE730" i="1"/>
  <c r="AF2202" i="1"/>
  <c r="AE2244" i="1"/>
  <c r="AF45" i="1"/>
  <c r="AF1779" i="1"/>
  <c r="AE778" i="1"/>
  <c r="AE1722" i="1"/>
  <c r="AF740" i="1"/>
  <c r="AF1217" i="1"/>
  <c r="AF919" i="1"/>
  <c r="AF158" i="1"/>
  <c r="AF917" i="1"/>
  <c r="AE1728" i="1"/>
  <c r="AG70" i="1"/>
  <c r="AF550" i="1"/>
  <c r="AF717" i="1"/>
  <c r="AG102" i="1"/>
  <c r="AF922" i="1"/>
  <c r="AF176" i="1"/>
  <c r="AE2176" i="1"/>
  <c r="AE1240" i="1"/>
  <c r="AG169" i="1"/>
  <c r="AF1812" i="1"/>
  <c r="AF1354" i="1"/>
  <c r="AF2090" i="1"/>
  <c r="AF875" i="1"/>
  <c r="AE1330" i="1"/>
  <c r="AF1146" i="1"/>
  <c r="AE1235" i="1"/>
  <c r="AE1976" i="1"/>
  <c r="AG692" i="1"/>
  <c r="AE1586" i="1"/>
  <c r="AE1415" i="1"/>
  <c r="AF1490" i="1"/>
  <c r="AF1161" i="1"/>
  <c r="AE2102" i="1"/>
  <c r="AE1706" i="1"/>
  <c r="AF1014" i="1"/>
  <c r="AE1768" i="1"/>
  <c r="AE1257" i="1"/>
  <c r="AE2256" i="1"/>
  <c r="AG520" i="1"/>
  <c r="AE1897" i="1"/>
  <c r="AE1460" i="1"/>
  <c r="AF591" i="1"/>
  <c r="AE1631" i="1"/>
  <c r="AF2385" i="1"/>
  <c r="AF361" i="1"/>
  <c r="AG508" i="1"/>
  <c r="AE2178" i="1"/>
  <c r="AF1733" i="1"/>
  <c r="AE1681" i="1"/>
  <c r="AF243" i="1"/>
  <c r="AE836" i="1"/>
  <c r="AE1613" i="1"/>
  <c r="AF224" i="1"/>
  <c r="AG250" i="1"/>
  <c r="AE2023" i="1"/>
  <c r="AE2356" i="1"/>
  <c r="AE2394" i="1"/>
  <c r="AF1861" i="1"/>
  <c r="AF906" i="1"/>
  <c r="AF2018" i="1"/>
  <c r="AE775" i="1"/>
  <c r="AE1974" i="1"/>
  <c r="AF1458" i="1"/>
  <c r="AF327" i="1"/>
  <c r="AF561" i="1"/>
  <c r="AF1590" i="1"/>
  <c r="AG84" i="1"/>
  <c r="AF318" i="1"/>
  <c r="AE1894" i="1"/>
  <c r="AE902" i="1"/>
  <c r="AF873" i="1"/>
  <c r="AE1994" i="1"/>
  <c r="AE1491" i="1"/>
  <c r="AF1611" i="1"/>
  <c r="AG377" i="1"/>
  <c r="AF1913" i="1"/>
  <c r="AF2247" i="1"/>
  <c r="AG97" i="1"/>
  <c r="AE1340" i="1"/>
  <c r="AF1537" i="1"/>
  <c r="AF1068" i="1"/>
  <c r="AE1938" i="1"/>
  <c r="AF286" i="1"/>
  <c r="AG682" i="1"/>
  <c r="AE1003" i="1"/>
  <c r="AF13" i="1"/>
  <c r="AG486" i="1"/>
  <c r="AG41" i="1"/>
  <c r="AF1641" i="1"/>
  <c r="AE1277" i="1"/>
  <c r="AF2244" i="1"/>
  <c r="AG694" i="1"/>
  <c r="AF426" i="1"/>
  <c r="AG42" i="1"/>
  <c r="AF551" i="1"/>
  <c r="AE1647" i="1"/>
  <c r="AE952" i="1"/>
  <c r="AE1220" i="1"/>
  <c r="AE1237" i="1"/>
  <c r="AE1915" i="1"/>
  <c r="AF1862" i="1"/>
  <c r="AF209" i="1"/>
  <c r="AE845" i="1"/>
  <c r="AE900" i="1"/>
  <c r="AE2216" i="1"/>
  <c r="AE1171" i="1"/>
  <c r="AG617" i="1"/>
  <c r="AG495" i="1"/>
  <c r="AE1170" i="1"/>
  <c r="AG425" i="1"/>
  <c r="AF450" i="1"/>
  <c r="AF1198" i="1"/>
  <c r="AF2050" i="1"/>
  <c r="AF105" i="1"/>
  <c r="AF422" i="1"/>
  <c r="AF1476" i="1"/>
  <c r="AE1737" i="1"/>
  <c r="AF1447" i="1"/>
  <c r="AF795" i="1"/>
  <c r="AF2307" i="1"/>
  <c r="AF2246" i="1"/>
  <c r="AF815" i="1"/>
  <c r="AF1452" i="1"/>
  <c r="AF2054" i="1"/>
  <c r="AE2372" i="1"/>
  <c r="AE1398" i="1"/>
  <c r="AG374" i="1"/>
  <c r="AF329" i="1"/>
  <c r="AE1057" i="1"/>
  <c r="AF1964" i="1"/>
  <c r="AE1881" i="1"/>
  <c r="AF994" i="1"/>
  <c r="AF1186" i="1"/>
  <c r="AG590" i="1"/>
  <c r="AF1685" i="1"/>
  <c r="AF1203" i="1"/>
  <c r="AE771" i="1"/>
  <c r="AF656" i="1"/>
  <c r="AF1549" i="1"/>
  <c r="AF310" i="1"/>
  <c r="AF624" i="1"/>
  <c r="AF789" i="1"/>
  <c r="AE1222" i="1"/>
  <c r="AE1034" i="1"/>
  <c r="AF2002" i="1"/>
  <c r="AF1126" i="1"/>
  <c r="AF1008" i="1"/>
  <c r="AE1735" i="1"/>
  <c r="AE2300" i="1"/>
  <c r="AG75" i="1"/>
  <c r="AE849" i="1"/>
  <c r="AE1500" i="1"/>
  <c r="AE2303" i="1"/>
  <c r="AF722" i="1"/>
  <c r="AE766" i="1"/>
  <c r="AF2381" i="1"/>
  <c r="AF1552" i="1"/>
  <c r="AF2329" i="1"/>
  <c r="AF445" i="1"/>
  <c r="AF2362" i="1"/>
  <c r="AG430" i="1"/>
  <c r="AF1337" i="1"/>
  <c r="AE1619" i="1"/>
  <c r="AE1841" i="1"/>
  <c r="AF2394" i="1"/>
  <c r="AE1161" i="1"/>
  <c r="AG373" i="1"/>
  <c r="AF1011" i="1"/>
  <c r="AE2275" i="1"/>
  <c r="AF1010" i="1"/>
  <c r="AF1693" i="1"/>
  <c r="AF168" i="1"/>
  <c r="AG324" i="1"/>
  <c r="AF1853" i="1"/>
  <c r="AF1282" i="1"/>
  <c r="AE1254" i="1"/>
  <c r="AE1198" i="1"/>
  <c r="AF282" i="1"/>
  <c r="AG479" i="1"/>
  <c r="AE1366" i="1"/>
  <c r="AF1740" i="1"/>
  <c r="AG106" i="1"/>
  <c r="AE895" i="1"/>
  <c r="AG108" i="1"/>
  <c r="AE1356" i="1"/>
  <c r="AF723" i="1"/>
  <c r="AE1923" i="1"/>
  <c r="AF2109" i="1"/>
  <c r="AE1885" i="1"/>
  <c r="AF1136" i="1"/>
  <c r="AG512" i="1"/>
  <c r="AF526" i="1"/>
  <c r="AG643" i="1"/>
  <c r="AF2029" i="1"/>
  <c r="AE2380" i="1"/>
  <c r="AE1075" i="1"/>
  <c r="AE2305" i="1"/>
  <c r="AF613" i="1"/>
  <c r="AF1962" i="1"/>
  <c r="AF39" i="1"/>
  <c r="AF1107" i="1"/>
  <c r="AF1405" i="1"/>
  <c r="AF8" i="1"/>
  <c r="AF353" i="1"/>
  <c r="AF583" i="1"/>
  <c r="AE1134" i="1"/>
  <c r="AF1583" i="1"/>
  <c r="AG519" i="1"/>
  <c r="AE1380" i="1"/>
  <c r="AF1728" i="1"/>
  <c r="AE1260" i="1"/>
  <c r="AF2117" i="1"/>
  <c r="AE1756" i="1"/>
  <c r="AF686" i="1"/>
  <c r="AF1370" i="1"/>
  <c r="AF1406" i="1"/>
  <c r="AE906" i="1"/>
  <c r="AE1708" i="1"/>
  <c r="AE1290" i="1"/>
  <c r="AF301" i="1"/>
  <c r="AE1615" i="1"/>
  <c r="AF421" i="1"/>
  <c r="AF150" i="1"/>
  <c r="AE1864" i="1"/>
  <c r="AE1395" i="1"/>
  <c r="AF1573" i="1"/>
  <c r="AE924" i="1"/>
  <c r="AF459" i="1"/>
  <c r="AG488" i="1"/>
  <c r="AF2228" i="1"/>
  <c r="AE1294" i="1"/>
  <c r="AF2290" i="1"/>
  <c r="AF1589" i="1"/>
  <c r="AG394" i="1"/>
  <c r="AE1248" i="1"/>
  <c r="AE1116" i="1"/>
  <c r="AF1624" i="1"/>
  <c r="AF1565" i="1"/>
  <c r="AF1911" i="1"/>
  <c r="AE810" i="1"/>
  <c r="AF1302" i="1"/>
  <c r="AF706" i="1"/>
  <c r="AE707" i="1"/>
  <c r="AE999" i="1"/>
  <c r="AF32" i="1"/>
  <c r="AE779" i="1"/>
  <c r="AF269" i="1"/>
  <c r="AG419" i="1"/>
  <c r="AE2354" i="1"/>
  <c r="AG143" i="1"/>
  <c r="AG116" i="1"/>
  <c r="AE1620" i="1"/>
  <c r="AE1299" i="1"/>
  <c r="AE2146" i="1"/>
  <c r="AE2183" i="1"/>
  <c r="AE2208" i="1"/>
  <c r="AF887" i="1"/>
  <c r="AG569" i="1"/>
  <c r="AE1223" i="1"/>
  <c r="AG261" i="1"/>
  <c r="AE1654" i="1"/>
  <c r="AE1183" i="1"/>
  <c r="AG64" i="1"/>
  <c r="AE2333" i="1"/>
  <c r="AE1790" i="1"/>
  <c r="AF1825" i="1"/>
  <c r="AE2257" i="1"/>
  <c r="AF384" i="1"/>
  <c r="AF1475" i="1"/>
  <c r="AE1358" i="1"/>
  <c r="AF1485" i="1"/>
  <c r="AE2320" i="1"/>
  <c r="AG138" i="1"/>
  <c r="AF1554" i="1"/>
  <c r="AG603" i="1"/>
  <c r="AF377" i="1"/>
  <c r="AE733" i="1"/>
  <c r="AE1114" i="1"/>
  <c r="AE2222" i="1"/>
  <c r="AE2034" i="1"/>
  <c r="AG128" i="1"/>
  <c r="AE1273" i="1"/>
  <c r="AF1602" i="1"/>
  <c r="AF241" i="1"/>
  <c r="AF26" i="1"/>
  <c r="AF1235" i="1"/>
  <c r="AE972" i="1"/>
  <c r="AF1216" i="1"/>
  <c r="AE2099" i="1"/>
  <c r="AF186" i="1"/>
  <c r="AF1543" i="1"/>
  <c r="AG622" i="1"/>
  <c r="AF1498" i="1"/>
  <c r="AG224" i="1"/>
  <c r="AE1125" i="1"/>
  <c r="AF556" i="1"/>
  <c r="AF15" i="1"/>
  <c r="AG330" i="1"/>
  <c r="AE1548" i="1"/>
  <c r="AG225" i="1"/>
  <c r="AE1747" i="1"/>
  <c r="AE2067" i="1"/>
  <c r="AE1824" i="1"/>
  <c r="AE1365" i="1"/>
  <c r="AF167" i="1"/>
  <c r="AF1052" i="1"/>
  <c r="AE1268" i="1"/>
  <c r="AG176" i="1"/>
  <c r="AF876" i="1"/>
  <c r="AE2291" i="1"/>
  <c r="AF2185" i="1"/>
  <c r="AE967" i="1"/>
  <c r="AF106" i="1"/>
  <c r="AF955" i="1"/>
  <c r="AE1772" i="1"/>
  <c r="AG585" i="1"/>
  <c r="AF979" i="1"/>
  <c r="AE1345" i="1"/>
  <c r="AG66" i="1"/>
  <c r="AF183" i="1"/>
  <c r="AG647" i="1"/>
  <c r="AF1249" i="1"/>
  <c r="AE1065" i="1"/>
  <c r="AE1094" i="1"/>
  <c r="AE1348" i="1"/>
  <c r="AE208" i="13"/>
  <c r="AF585" i="1"/>
  <c r="AG302" i="1"/>
  <c r="AE1387" i="1"/>
  <c r="AF1994" i="1"/>
  <c r="AE1482" i="1"/>
  <c r="AE2021" i="1"/>
  <c r="AF1504" i="1"/>
  <c r="AG226" i="1"/>
  <c r="AF946" i="1"/>
  <c r="AE1514" i="1"/>
  <c r="AE2115" i="1"/>
  <c r="AF271" i="1"/>
  <c r="AF1787" i="1"/>
  <c r="AF86" i="1"/>
  <c r="AF687" i="1"/>
  <c r="AE842" i="1"/>
  <c r="AG333" i="1"/>
  <c r="AF1996" i="1"/>
  <c r="AF292" i="1"/>
  <c r="AF2374" i="1"/>
  <c r="AE1098" i="1"/>
  <c r="AE1969" i="1"/>
  <c r="AF652" i="1"/>
  <c r="AE1503" i="1"/>
  <c r="AF544" i="1"/>
  <c r="AG139" i="1"/>
  <c r="AF283" i="1"/>
  <c r="AE1466" i="1"/>
  <c r="AF1694" i="1"/>
  <c r="AE2246" i="1"/>
  <c r="AF2163" i="1"/>
  <c r="AE1857" i="1"/>
  <c r="AF1182" i="1"/>
  <c r="AF874" i="1"/>
  <c r="AF1049" i="1"/>
  <c r="AF2242" i="1"/>
  <c r="AF1768" i="1"/>
  <c r="AF837" i="1"/>
  <c r="AF402" i="1"/>
  <c r="AF741" i="1"/>
  <c r="AF1610" i="1"/>
  <c r="AG420" i="1"/>
  <c r="AF912" i="1"/>
  <c r="AE2024" i="1"/>
  <c r="AF1094" i="1"/>
  <c r="AF425" i="1"/>
  <c r="AE1422" i="1"/>
  <c r="AG675" i="1"/>
  <c r="AF1748" i="1"/>
  <c r="AE2254" i="1"/>
  <c r="AF1882" i="1"/>
  <c r="AF1057" i="1"/>
  <c r="AE801" i="1"/>
  <c r="AE883" i="1"/>
  <c r="AF778" i="1"/>
  <c r="AE2347" i="1"/>
  <c r="AF2371" i="1"/>
  <c r="AF1579" i="1"/>
  <c r="AF1165" i="1"/>
  <c r="AF1463" i="1"/>
  <c r="AE2120" i="1"/>
  <c r="AE1914" i="1"/>
  <c r="AF1576" i="1"/>
  <c r="AE1368" i="1"/>
  <c r="AF227" i="1"/>
  <c r="AF2225" i="1"/>
  <c r="AE1745" i="1"/>
  <c r="AG359" i="1"/>
  <c r="AF84" i="1"/>
  <c r="AE1144" i="1"/>
  <c r="AF228" i="1"/>
  <c r="AF437" i="1"/>
  <c r="AF642" i="1"/>
  <c r="AE1839" i="1"/>
  <c r="AE1195" i="1"/>
  <c r="AE2248" i="1"/>
  <c r="AF53" i="1"/>
  <c r="AG121" i="1"/>
  <c r="AF1439" i="1"/>
  <c r="AE811" i="1"/>
  <c r="AE2167" i="1"/>
  <c r="AF2101" i="1"/>
  <c r="AE2337" i="1"/>
  <c r="AG136" i="1"/>
  <c r="AE2116" i="1"/>
  <c r="AE2242" i="1"/>
  <c r="AE1769" i="1"/>
  <c r="AF2003" i="1"/>
  <c r="AF645" i="1"/>
  <c r="AF1401" i="1"/>
  <c r="AE1902" i="1"/>
  <c r="AE1502" i="1"/>
  <c r="AG145" i="1"/>
  <c r="AG321" i="1"/>
  <c r="AG193" i="1"/>
  <c r="AE1505" i="1"/>
  <c r="AG387" i="1"/>
  <c r="AF129" i="1"/>
  <c r="AE1572" i="1"/>
  <c r="AF1863" i="1"/>
  <c r="AF605" i="1"/>
  <c r="AF898" i="1"/>
  <c r="AF391" i="1"/>
  <c r="AF225" i="1"/>
  <c r="AF340" i="1"/>
  <c r="AG584" i="1"/>
  <c r="AE1531" i="1"/>
  <c r="AE1853" i="1"/>
  <c r="AE1830" i="1"/>
  <c r="AE2049" i="1"/>
  <c r="AG646" i="1"/>
  <c r="AF1135" i="1"/>
  <c r="AE1367" i="1"/>
  <c r="AE1266" i="1"/>
  <c r="AG113" i="1"/>
  <c r="AF1400" i="1"/>
  <c r="AF1769" i="1"/>
  <c r="AF149" i="1"/>
  <c r="AF1505" i="1"/>
  <c r="AE1724" i="1"/>
  <c r="AF1692" i="1"/>
  <c r="AF859" i="1"/>
  <c r="AF2008" i="1"/>
  <c r="AE817" i="1"/>
  <c r="AE2064" i="1"/>
  <c r="AG667" i="1"/>
  <c r="AE1355" i="1"/>
  <c r="AF311" i="1"/>
  <c r="AG597" i="1"/>
  <c r="AG493" i="1"/>
  <c r="AE1636" i="1"/>
  <c r="AE996" i="1"/>
  <c r="AE928" i="1"/>
  <c r="AF1965" i="1"/>
  <c r="AG344" i="1"/>
  <c r="AE1644" i="1"/>
  <c r="AE2129" i="1"/>
  <c r="AE1391" i="1"/>
  <c r="AE1931" i="1"/>
  <c r="AF2274" i="1"/>
  <c r="AF1196" i="1"/>
  <c r="AE1178" i="1"/>
  <c r="AF1578" i="1"/>
  <c r="AF250" i="1"/>
  <c r="AE1123" i="1"/>
  <c r="AF457" i="1"/>
  <c r="AG73" i="1"/>
  <c r="AE1041" i="1"/>
  <c r="AF988" i="1"/>
  <c r="AE1805" i="1"/>
  <c r="AE2143" i="1"/>
  <c r="AE1400" i="1"/>
  <c r="AF791" i="1"/>
  <c r="AE1845" i="1"/>
  <c r="AF1526" i="1"/>
  <c r="AF1969" i="1"/>
  <c r="AG241" i="1"/>
  <c r="AE1577" i="1"/>
  <c r="AF1106" i="1"/>
  <c r="AG233" i="1"/>
  <c r="AF533" i="1"/>
  <c r="AF398" i="1"/>
  <c r="AE2093" i="1"/>
  <c r="AE1191" i="1"/>
  <c r="AE919" i="1"/>
  <c r="AF1729" i="1"/>
  <c r="AF1184" i="1"/>
  <c r="AF704" i="1"/>
  <c r="AF1659" i="1"/>
  <c r="AF1144" i="1"/>
  <c r="AF595" i="1"/>
  <c r="AF835" i="1"/>
  <c r="AG87" i="1"/>
  <c r="AF107" i="1"/>
  <c r="AE1318" i="1"/>
  <c r="AE2279" i="1"/>
  <c r="AF123" i="1"/>
  <c r="AF1158" i="1"/>
  <c r="AF746" i="1"/>
  <c r="AE1960" i="1"/>
  <c r="AE997" i="1"/>
  <c r="AG609" i="1"/>
  <c r="AG490" i="1"/>
  <c r="AE1985" i="1"/>
  <c r="AG568" i="1"/>
  <c r="AE918" i="1"/>
  <c r="AG470" i="1"/>
  <c r="AE1215" i="1"/>
  <c r="AF2190" i="1"/>
  <c r="AG699" i="1"/>
  <c r="AE839" i="1"/>
  <c r="AG35" i="1"/>
  <c r="AF1096" i="1"/>
  <c r="AE1049" i="1"/>
  <c r="AG262" i="1"/>
  <c r="AE220" i="13"/>
  <c r="AF2215" i="1"/>
  <c r="AF195" i="1"/>
  <c r="AG175" i="1"/>
  <c r="AF388" i="1"/>
  <c r="AF788" i="1"/>
  <c r="AF1603" i="1"/>
  <c r="AE843" i="1"/>
  <c r="AF1831" i="1"/>
  <c r="AE1282" i="1"/>
  <c r="AG154" i="1"/>
  <c r="AE1229" i="1"/>
  <c r="AE2351" i="1"/>
  <c r="AE1996" i="1"/>
  <c r="AF385" i="1"/>
  <c r="AE1324" i="1"/>
  <c r="AG223" i="1"/>
  <c r="AF262" i="1"/>
  <c r="AG227" i="1"/>
  <c r="AF1318" i="1"/>
  <c r="AF2384" i="1"/>
  <c r="AF380" i="1"/>
  <c r="AE1675" i="1"/>
  <c r="AF1678" i="1"/>
  <c r="AF1244" i="1"/>
  <c r="AE1174" i="1"/>
  <c r="AF9" i="1"/>
  <c r="AE2395" i="1"/>
  <c r="AE2141" i="1"/>
  <c r="AF1222" i="1"/>
  <c r="AE710" i="1"/>
  <c r="AF68" i="1"/>
  <c r="AE1563" i="1"/>
  <c r="AG381" i="1"/>
  <c r="AG197" i="1"/>
  <c r="AE1101" i="1"/>
  <c r="AF1697" i="1"/>
  <c r="AE1488" i="1"/>
  <c r="AG616" i="1"/>
  <c r="AF705" i="1"/>
  <c r="AE223" i="13"/>
  <c r="AF140" i="1"/>
  <c r="AE850" i="1"/>
  <c r="AF144" i="1"/>
  <c r="AF2294" i="1"/>
  <c r="AE745" i="1"/>
  <c r="AF700" i="1"/>
  <c r="AE2196" i="1"/>
  <c r="AE1783" i="1"/>
  <c r="AG376" i="1"/>
  <c r="AG455" i="1"/>
  <c r="AF2135" i="1"/>
  <c r="AG323" i="1"/>
  <c r="AE1981" i="1"/>
  <c r="AF947" i="1"/>
  <c r="AE1019" i="1"/>
  <c r="AF599" i="1"/>
  <c r="AF2049" i="1"/>
  <c r="AE1591" i="1"/>
  <c r="AG46" i="1"/>
  <c r="AF217" i="1"/>
  <c r="AF1095" i="1"/>
  <c r="AF1148" i="1"/>
  <c r="AE1919" i="1"/>
  <c r="AE2110" i="1"/>
  <c r="AG283" i="1"/>
  <c r="AE1528" i="1"/>
  <c r="AE2365" i="1"/>
  <c r="AE1651" i="1"/>
  <c r="AE1800" i="1"/>
  <c r="AF1848" i="1"/>
  <c r="AG259" i="1"/>
  <c r="AF1325" i="1"/>
  <c r="AG192" i="1"/>
  <c r="AF2265" i="1"/>
  <c r="AG447" i="1"/>
  <c r="AF1934" i="1"/>
  <c r="AE1672" i="1"/>
  <c r="AF30" i="1"/>
  <c r="AF970" i="1"/>
  <c r="AE867" i="1"/>
  <c r="AE1924" i="1"/>
  <c r="AG282" i="1"/>
  <c r="AE1399" i="1"/>
  <c r="AE1836" i="1"/>
  <c r="AE1792" i="1"/>
  <c r="AE2017" i="1"/>
  <c r="AE968" i="1"/>
  <c r="AF2312" i="1"/>
  <c r="AF56" i="1"/>
  <c r="AE1381" i="1"/>
  <c r="AE763" i="1"/>
  <c r="AF538" i="1"/>
  <c r="AE1980" i="1"/>
  <c r="AF1759" i="1"/>
  <c r="AF273" i="1"/>
  <c r="AE1437" i="1"/>
  <c r="AF1410" i="1"/>
  <c r="AF2157" i="1"/>
  <c r="AE2107" i="1"/>
  <c r="AE1314" i="1"/>
  <c r="AF1854" i="1"/>
  <c r="AE841" i="1"/>
  <c r="AG86" i="1"/>
  <c r="AF777" i="1"/>
  <c r="AF1560" i="1"/>
  <c r="AE857" i="1"/>
  <c r="AE2330" i="1"/>
  <c r="AE232" i="13"/>
  <c r="AF562" i="1"/>
  <c r="AF2337" i="1"/>
  <c r="AE1736" i="1"/>
  <c r="AE1719" i="1"/>
  <c r="AE2262" i="1"/>
  <c r="AF135" i="1"/>
  <c r="AF2386" i="1"/>
  <c r="AF142" i="1"/>
  <c r="AE1597" i="1"/>
  <c r="AF1124" i="1"/>
  <c r="AG371" i="1"/>
  <c r="AE1197" i="1"/>
  <c r="AF1980" i="1"/>
  <c r="AE1182" i="1"/>
  <c r="AE2288" i="1"/>
  <c r="AE1211" i="1"/>
  <c r="AE1459" i="1"/>
  <c r="AF236" i="1"/>
  <c r="AF1616" i="1"/>
  <c r="AF548" i="1"/>
  <c r="AG186" i="1"/>
  <c r="AG451" i="1"/>
  <c r="AF6" i="1"/>
  <c r="AF814" i="1"/>
  <c r="AE829" i="1"/>
  <c r="AE2311" i="1"/>
  <c r="AF971" i="1"/>
  <c r="AE2324" i="1"/>
  <c r="AE1478" i="1"/>
  <c r="AF1890" i="1"/>
  <c r="AE2202" i="1"/>
  <c r="AE742" i="1"/>
  <c r="AG500" i="1"/>
  <c r="AE2281" i="1"/>
  <c r="AF602" i="1"/>
  <c r="AF199" i="1"/>
  <c r="AF2330" i="1"/>
  <c r="AF462" i="1"/>
  <c r="AF2351" i="1"/>
  <c r="AF1803" i="1"/>
  <c r="AE802" i="1"/>
  <c r="AE1464" i="1"/>
  <c r="AF320" i="1"/>
  <c r="AF810" i="1"/>
  <c r="AF2378" i="1"/>
  <c r="AG148" i="1"/>
  <c r="AF525" i="1"/>
  <c r="AF945" i="1"/>
  <c r="AE1731" i="1"/>
  <c r="AF342" i="1"/>
  <c r="AE744" i="1"/>
  <c r="AF1319" i="1"/>
  <c r="AF1531" i="1"/>
  <c r="AF2354" i="1"/>
  <c r="AF2306" i="1"/>
  <c r="AG438" i="1"/>
  <c r="AF2325" i="1"/>
  <c r="AG557" i="1"/>
  <c r="AE2327" i="1"/>
  <c r="AF1581" i="1"/>
  <c r="AG498" i="1"/>
  <c r="AE2338" i="1"/>
  <c r="AF718" i="1"/>
  <c r="AE1878" i="1"/>
  <c r="AF266" i="1"/>
  <c r="AG162" i="1"/>
  <c r="AG399" i="1"/>
  <c r="AF213" i="1"/>
  <c r="AF1486" i="1"/>
  <c r="AF27" i="1"/>
  <c r="AF965" i="1"/>
  <c r="AG252" i="1"/>
  <c r="AF1421" i="1"/>
  <c r="AG505" i="1"/>
  <c r="AF1512" i="1"/>
  <c r="AE1155" i="1"/>
  <c r="AF614" i="1"/>
  <c r="AG440" i="1"/>
  <c r="AE1727" i="1"/>
  <c r="AG596" i="1"/>
  <c r="AE1850" i="1"/>
  <c r="AG435" i="1"/>
  <c r="AF1257" i="1"/>
  <c r="AE1701" i="1"/>
  <c r="AE2042" i="1"/>
  <c r="AE1778" i="1"/>
  <c r="AF1514" i="1"/>
  <c r="AE2041" i="1"/>
  <c r="AE1544" i="1"/>
  <c r="AE2111" i="1"/>
  <c r="AF628" i="1"/>
  <c r="AE1554" i="1"/>
  <c r="AG635" i="1"/>
  <c r="AE1253" i="1"/>
  <c r="AF1471" i="1"/>
  <c r="AE1336" i="1"/>
  <c r="AF799" i="1"/>
  <c r="AF2348" i="1"/>
  <c r="AG152" i="1"/>
  <c r="AE1846" i="1"/>
  <c r="AE1121" i="1"/>
  <c r="AF1285" i="1"/>
  <c r="AF869" i="1"/>
  <c r="AG222" i="1"/>
  <c r="AF315" i="1"/>
  <c r="AG537" i="1"/>
  <c r="AE1156" i="1"/>
  <c r="AF2156" i="1"/>
  <c r="AG650" i="1"/>
  <c r="AF1525" i="1"/>
  <c r="AE1308" i="1"/>
  <c r="AE2030" i="1"/>
  <c r="AF468" i="1"/>
  <c r="AG63" i="1"/>
  <c r="AE1816" i="1"/>
  <c r="AF2206" i="1"/>
  <c r="AE2098" i="1"/>
  <c r="AE1710" i="1"/>
  <c r="AF2056" i="1"/>
  <c r="AE1470" i="1"/>
  <c r="AF379" i="1"/>
  <c r="AE1880" i="1"/>
  <c r="AG506" i="1"/>
  <c r="AE1995" i="1"/>
  <c r="AF1738" i="1"/>
  <c r="AE2044" i="1"/>
  <c r="AE1764" i="1"/>
  <c r="AF499" i="1"/>
  <c r="AE1501" i="1"/>
  <c r="AF79" i="1"/>
  <c r="AF1226" i="1"/>
  <c r="AE915" i="1"/>
  <c r="AE1707" i="1"/>
  <c r="AF721" i="1"/>
  <c r="AF91" i="1"/>
  <c r="AF1025" i="1"/>
  <c r="AG320" i="1"/>
  <c r="AE1145" i="1"/>
  <c r="AE1258" i="1"/>
  <c r="AF1696" i="1"/>
  <c r="AF1007" i="1"/>
  <c r="AF574" i="1"/>
  <c r="AE1247" i="1"/>
  <c r="AG275" i="1"/>
  <c r="AG307" i="1"/>
  <c r="AG213" i="1"/>
  <c r="AG378" i="1"/>
  <c r="AE1369" i="1"/>
  <c r="AF1755" i="1"/>
  <c r="AG146" i="1"/>
  <c r="AG89" i="1"/>
  <c r="AE1072" i="1"/>
  <c r="AF1404" i="1"/>
  <c r="AE1202" i="1"/>
  <c r="AE1327" i="1"/>
  <c r="AE1646" i="1"/>
  <c r="AG541" i="1"/>
  <c r="AE210" i="13"/>
  <c r="AE939" i="1"/>
  <c r="AE2145" i="1"/>
  <c r="AF588" i="1"/>
  <c r="AE2086" i="1"/>
  <c r="AF464" i="1"/>
  <c r="AE1968" i="1"/>
  <c r="AE1452" i="1"/>
  <c r="AE1129" i="1"/>
  <c r="AE1471" i="1"/>
  <c r="AE1349" i="1"/>
  <c r="AG286" i="1"/>
  <c r="AF1236" i="1"/>
  <c r="AE1099" i="1"/>
  <c r="AE1944" i="1"/>
  <c r="AE960" i="1"/>
  <c r="AF773" i="1"/>
  <c r="AE1592" i="1"/>
  <c r="AF349" i="1"/>
  <c r="AE1103" i="1"/>
  <c r="AF87" i="1"/>
  <c r="AE2163" i="1"/>
  <c r="AE1578" i="1"/>
  <c r="AG311" i="1"/>
  <c r="AE1937" i="1"/>
  <c r="AE1801" i="1"/>
  <c r="AE1655" i="1"/>
  <c r="AE2360" i="1"/>
  <c r="AG385" i="1"/>
  <c r="AE1236" i="1"/>
  <c r="AE1771" i="1"/>
  <c r="AE2193" i="1"/>
  <c r="AF2095" i="1"/>
  <c r="AE1637" i="1"/>
  <c r="AE206" i="13"/>
  <c r="AE230" i="13"/>
  <c r="AE1825" i="1"/>
  <c r="AG163" i="1"/>
  <c r="AE1690" i="1"/>
  <c r="AE1284" i="1"/>
  <c r="AF2269" i="1"/>
  <c r="AF1104" i="1"/>
  <c r="AG292" i="1"/>
  <c r="AF659" i="1"/>
  <c r="AF1916" i="1"/>
  <c r="AF1654" i="1"/>
  <c r="AG269" i="1"/>
  <c r="AE1910" i="1"/>
  <c r="AE1842" i="1"/>
  <c r="AF1221" i="1"/>
  <c r="AF229" i="1"/>
  <c r="AE2210" i="1"/>
  <c r="AE1232" i="1"/>
  <c r="AG270" i="1"/>
  <c r="AE1281" i="1"/>
  <c r="AE1060" i="1"/>
  <c r="AE2370" i="1"/>
  <c r="AE1948" i="1"/>
  <c r="AG40" i="1"/>
  <c r="AG345" i="1"/>
  <c r="AF520" i="1"/>
  <c r="AE1264" i="1"/>
  <c r="AE856" i="1"/>
  <c r="AE1725" i="1"/>
  <c r="AF75" i="1"/>
  <c r="AE1303" i="1"/>
  <c r="AE984" i="1"/>
  <c r="AG26" i="1"/>
  <c r="AE1337" i="1"/>
  <c r="AE1420" i="1"/>
  <c r="AF812" i="1"/>
  <c r="AE1288" i="1"/>
  <c r="AF2361" i="1"/>
  <c r="AG253" i="1"/>
  <c r="AE1411" i="1"/>
  <c r="AE855" i="1"/>
  <c r="AG123" i="1"/>
  <c r="AE870" i="1"/>
  <c r="AE221" i="13"/>
  <c r="AE1642" i="1"/>
  <c r="AE1416" i="1"/>
  <c r="AE1497" i="1"/>
  <c r="AE1781" i="1"/>
  <c r="AE1331" i="1"/>
  <c r="AE2294" i="1"/>
  <c r="AE1096" i="1"/>
  <c r="AE917" i="1"/>
  <c r="AF1796" i="1"/>
  <c r="AE2101" i="1"/>
  <c r="AG441" i="1"/>
  <c r="AE1029" i="1"/>
  <c r="AG83" i="1"/>
  <c r="AE1153" i="1"/>
  <c r="AE991" i="1"/>
  <c r="AE1132" i="1"/>
  <c r="AF23" i="1"/>
  <c r="AE1534" i="1"/>
  <c r="AF1178" i="1"/>
  <c r="AE1136" i="1"/>
  <c r="AE1498" i="1"/>
  <c r="AG429" i="1"/>
  <c r="AE224" i="13"/>
  <c r="AE2245" i="1"/>
  <c r="AE735" i="1"/>
  <c r="AE1529" i="1"/>
  <c r="AE1540" i="1"/>
  <c r="AG254" i="1"/>
  <c r="AE1753" i="1"/>
  <c r="AG9" i="1"/>
  <c r="AE1763" i="1"/>
  <c r="AE821" i="1"/>
  <c r="AE840" i="1"/>
  <c r="AE1033" i="1"/>
  <c r="AE2007" i="1"/>
  <c r="AE994" i="1"/>
  <c r="AF1032" i="1"/>
  <c r="AE1389" i="1"/>
  <c r="AF1039" i="1"/>
  <c r="AE1541" i="1"/>
  <c r="AE862" i="1"/>
  <c r="AG109" i="1"/>
  <c r="AF1423" i="1"/>
  <c r="AE1806" i="1"/>
  <c r="AF93" i="1"/>
  <c r="AE1855" i="1"/>
  <c r="AF20" i="1"/>
  <c r="AE1697" i="1"/>
  <c r="AF555" i="1"/>
  <c r="AE879" i="1"/>
  <c r="AE239" i="13"/>
  <c r="AF255" i="1"/>
  <c r="AE2319" i="1"/>
  <c r="AE1246" i="1"/>
  <c r="AE1761" i="1"/>
  <c r="AF1149" i="1"/>
  <c r="AG405" i="1"/>
  <c r="AE1382" i="1"/>
  <c r="AE1013" i="1"/>
  <c r="AE897" i="1"/>
  <c r="AE946" i="1"/>
  <c r="AF290" i="1"/>
  <c r="AG605" i="1"/>
  <c r="AE1419" i="1"/>
  <c r="AE1150" i="1"/>
  <c r="AG315" i="1"/>
  <c r="AE1838" i="1"/>
  <c r="AE1782" i="1"/>
  <c r="AG678" i="1"/>
  <c r="AG318" i="1"/>
  <c r="AG327" i="1"/>
  <c r="AE2309" i="1"/>
  <c r="AE916" i="1"/>
  <c r="AF1833" i="1"/>
  <c r="AF612" i="1"/>
  <c r="AE1370" i="1"/>
  <c r="AE1888" i="1"/>
  <c r="AE1053" i="1"/>
  <c r="AG248" i="1"/>
  <c r="AE222" i="13"/>
  <c r="AE1847" i="1"/>
  <c r="AE1889" i="1"/>
  <c r="AE2181" i="1"/>
  <c r="AE1152" i="1"/>
  <c r="AE2376" i="1"/>
  <c r="AF2327" i="1"/>
  <c r="AE1396" i="1"/>
  <c r="AF386" i="1"/>
  <c r="AF2098" i="1"/>
  <c r="AG59" i="1"/>
  <c r="AE241" i="13"/>
  <c r="AF185" i="1"/>
  <c r="AF220" i="1"/>
  <c r="AF879" i="1"/>
  <c r="AF2393" i="1"/>
  <c r="AE980" i="1"/>
  <c r="AE1431" i="1"/>
  <c r="AE2045" i="1"/>
  <c r="AF974" i="1"/>
  <c r="AE962" i="1"/>
  <c r="AE2035" i="1"/>
  <c r="AE909" i="1"/>
  <c r="AG67" i="1"/>
  <c r="AE2062" i="1"/>
  <c r="AE1685" i="1"/>
  <c r="AE1357" i="1"/>
  <c r="AE1946" i="1"/>
  <c r="AG272" i="1"/>
  <c r="AE1612" i="1"/>
  <c r="AE1444" i="1"/>
  <c r="AE1900" i="1"/>
  <c r="AE2374" i="1"/>
  <c r="AE2084" i="1"/>
  <c r="AG645" i="1"/>
  <c r="AE1066" i="1"/>
  <c r="AF532" i="1"/>
  <c r="AE1018" i="1"/>
  <c r="AE1262" i="1"/>
  <c r="AE1934" i="1"/>
  <c r="AE1167" i="1"/>
  <c r="AE2355" i="1"/>
  <c r="AF817" i="1"/>
  <c r="AF127" i="1"/>
  <c r="AE1984" i="1"/>
  <c r="AE1823" i="1"/>
  <c r="AE2148" i="1"/>
  <c r="AF1446" i="1"/>
  <c r="AF1390" i="1"/>
  <c r="AF510" i="1"/>
  <c r="AE2033" i="1"/>
  <c r="AF680" i="1"/>
  <c r="AF184" i="1"/>
  <c r="AF99" i="1"/>
  <c r="AE2212" i="1"/>
  <c r="AF819" i="1"/>
  <c r="AE970" i="1"/>
  <c r="AE1022" i="1"/>
  <c r="AE1024" i="1"/>
  <c r="AF1261" i="1"/>
  <c r="AE964" i="1"/>
  <c r="AF1033" i="1"/>
  <c r="AE780" i="1"/>
  <c r="AG232" i="1"/>
  <c r="AE893" i="1"/>
  <c r="AE728" i="1"/>
  <c r="AE2296" i="1"/>
  <c r="AG496" i="1"/>
  <c r="AE1669" i="1"/>
  <c r="AE805" i="1"/>
  <c r="AE974" i="1"/>
  <c r="AE1564" i="1"/>
  <c r="AE2147" i="1"/>
  <c r="AF944" i="1"/>
  <c r="AG6" i="1"/>
  <c r="AE1813" i="1"/>
  <c r="AF478" i="1"/>
  <c r="AF189" i="1"/>
  <c r="AE1484" i="1"/>
  <c r="AE990" i="1"/>
  <c r="AE1807" i="1"/>
  <c r="AF151" i="1"/>
  <c r="AG336" i="1"/>
  <c r="AG132" i="1"/>
  <c r="AF963" i="1"/>
  <c r="AE1106" i="1"/>
  <c r="AE874" i="1"/>
  <c r="AE2205" i="1"/>
  <c r="AE1293" i="1"/>
  <c r="AF2297" i="1"/>
  <c r="AE1903" i="1"/>
  <c r="AE1583" i="1"/>
  <c r="AE1543" i="1"/>
  <c r="AE911" i="1"/>
  <c r="AF729" i="1"/>
  <c r="AF1355" i="1"/>
  <c r="AG114" i="1"/>
  <c r="AE1045" i="1"/>
  <c r="AG380" i="1"/>
  <c r="AG471" i="1"/>
  <c r="AG12" i="1"/>
  <c r="AF1569" i="1"/>
  <c r="AE816" i="1"/>
  <c r="AF864" i="1"/>
  <c r="AE1481" i="1"/>
  <c r="AE2334" i="1"/>
  <c r="AF1845" i="1"/>
  <c r="AE982" i="1"/>
  <c r="AF1749" i="1"/>
  <c r="AE2322" i="1"/>
  <c r="AF1558" i="1"/>
  <c r="AE1576" i="1"/>
  <c r="AE711" i="1"/>
  <c r="AF1160" i="1"/>
  <c r="AG415" i="1"/>
  <c r="AE1107" i="1"/>
  <c r="AE2135" i="1"/>
  <c r="AE734" i="1"/>
  <c r="AE1453" i="1"/>
  <c r="AE1743" i="1"/>
  <c r="AE1904" i="1"/>
  <c r="AF1384" i="1"/>
  <c r="AG303" i="1"/>
  <c r="AF744" i="1"/>
  <c r="AE1979" i="1"/>
  <c r="AE2052" i="1"/>
  <c r="AE1438" i="1"/>
  <c r="AE1826" i="1"/>
  <c r="AE2124" i="1"/>
  <c r="AG133" i="1"/>
  <c r="AE1015" i="1"/>
  <c r="AG166" i="1"/>
  <c r="AF48" i="1"/>
  <c r="AF471" i="1"/>
  <c r="AE2271" i="1"/>
  <c r="AF1506" i="1"/>
  <c r="AG23" i="1"/>
  <c r="AE1463" i="1"/>
  <c r="AF90" i="1"/>
  <c r="AF1000" i="1"/>
  <c r="AF1332" i="1"/>
  <c r="AG268" i="1"/>
  <c r="AE1686" i="1"/>
  <c r="AE1414" i="1"/>
  <c r="AE719" i="1"/>
  <c r="AF1143" i="1"/>
  <c r="AE1653" i="1"/>
  <c r="AE2241" i="1"/>
  <c r="AE231" i="13"/>
  <c r="AE2378" i="1"/>
  <c r="AG184" i="1"/>
  <c r="AE2027" i="1"/>
  <c r="AE1224" i="1"/>
  <c r="AE1323" i="1"/>
  <c r="AE1921" i="1"/>
  <c r="AE2358" i="1"/>
  <c r="AG400" i="1"/>
  <c r="AE1988" i="1"/>
  <c r="AE1658" i="1"/>
  <c r="AG602" i="1"/>
  <c r="AF1054" i="1"/>
  <c r="AE1403" i="1"/>
  <c r="AF2283" i="1"/>
  <c r="AG28" i="1"/>
  <c r="AG548" i="1"/>
  <c r="AF779" i="1"/>
  <c r="AE1080" i="1"/>
  <c r="AF2322" i="1"/>
  <c r="AE2160" i="1"/>
  <c r="AE1932" i="1"/>
  <c r="AG352" i="1"/>
  <c r="AE2179" i="1"/>
  <c r="AG80" i="1"/>
  <c r="AG214" i="1"/>
  <c r="AE1561" i="1"/>
  <c r="AE1524" i="1"/>
  <c r="AE966" i="1"/>
  <c r="AE1111" i="1"/>
  <c r="AE888" i="1"/>
  <c r="AE1859" i="1"/>
  <c r="AE866" i="1"/>
  <c r="AG491" i="1"/>
  <c r="AE1555" i="1"/>
  <c r="AG489" i="1"/>
  <c r="AE1037" i="1"/>
  <c r="AE1216" i="1"/>
  <c r="AE2251" i="1"/>
  <c r="AF332" i="1"/>
  <c r="AE1887" i="1"/>
  <c r="AF43" i="1"/>
  <c r="AE2106" i="1"/>
  <c r="AE953" i="1"/>
  <c r="AE1188" i="1"/>
  <c r="AE945" i="1"/>
  <c r="AE1429" i="1"/>
  <c r="AF542" i="1"/>
  <c r="AF1069" i="1"/>
  <c r="AF1373" i="1"/>
  <c r="AG379" i="1"/>
  <c r="AE1696" i="1"/>
  <c r="AE858" i="1"/>
  <c r="AE213" i="13"/>
  <c r="AE1871" i="1"/>
  <c r="AE2215" i="1"/>
  <c r="AE823" i="1"/>
  <c r="AG134" i="1"/>
  <c r="AE2065" i="1"/>
  <c r="AG299" i="1"/>
  <c r="AE1092" i="1"/>
  <c r="AE1733" i="1"/>
  <c r="AE1056" i="1"/>
  <c r="AG174" i="1"/>
  <c r="AG540" i="1"/>
  <c r="AF493" i="1"/>
  <c r="AE1694" i="1"/>
  <c r="AE1814" i="1"/>
  <c r="AE1546" i="1"/>
  <c r="AG566" i="1"/>
  <c r="AF371" i="1"/>
  <c r="AE1891" i="1"/>
  <c r="AE2155" i="1"/>
  <c r="AE1831" i="1"/>
  <c r="AE1852" i="1"/>
  <c r="AE1138" i="1"/>
  <c r="AE1665" i="1"/>
  <c r="AE1652" i="1"/>
  <c r="AE932" i="1"/>
  <c r="AE1068" i="1"/>
  <c r="AE2091" i="1"/>
  <c r="AF1118" i="1"/>
  <c r="AF1901" i="1"/>
  <c r="AE923" i="1"/>
  <c r="AE2385" i="1"/>
  <c r="AE1241" i="1"/>
  <c r="AG422" i="1"/>
  <c r="AE2367" i="1"/>
  <c r="AG194" i="1"/>
  <c r="AE2359" i="1"/>
  <c r="AF1910" i="1"/>
  <c r="AE1695" i="1"/>
  <c r="AG668" i="1"/>
  <c r="AF1026" i="1"/>
  <c r="AE1027" i="1"/>
  <c r="AG384" i="1"/>
  <c r="AF916" i="1"/>
  <c r="AE1334" i="1"/>
  <c r="AE1319" i="1"/>
  <c r="AE2019" i="1"/>
  <c r="AF498" i="1"/>
  <c r="AG446" i="1"/>
  <c r="AE2292" i="1"/>
  <c r="AF305" i="1"/>
  <c r="AE741" i="1"/>
  <c r="AE207" i="13"/>
  <c r="AE925" i="1"/>
  <c r="AE786" i="1"/>
  <c r="AF83" i="1"/>
  <c r="AE1704" i="1"/>
  <c r="AF1040" i="1"/>
  <c r="AE2270" i="1"/>
  <c r="AF47" i="1"/>
  <c r="AF116" i="1"/>
  <c r="AE2029" i="1"/>
  <c r="AE944" i="1"/>
  <c r="AE1539" i="1"/>
  <c r="AF2037" i="1"/>
  <c r="AF1642" i="1"/>
  <c r="AE877" i="1"/>
  <c r="AE2259" i="1"/>
  <c r="AE1519" i="1"/>
  <c r="AE1250" i="1"/>
  <c r="AF1571" i="1"/>
  <c r="AG246" i="1"/>
  <c r="AE2272" i="1"/>
  <c r="AE1479" i="1"/>
  <c r="AE1375" i="1"/>
  <c r="AE1729" i="1"/>
  <c r="AE2382" i="1"/>
  <c r="AF579" i="1"/>
  <c r="AE2015" i="1"/>
  <c r="AF2" i="1"/>
  <c r="AE1742" i="1"/>
  <c r="AE1796" i="1"/>
  <c r="AE724" i="1"/>
  <c r="AE914" i="1"/>
  <c r="AE1901" i="1"/>
  <c r="AE1942" i="1"/>
  <c r="AG365" i="1"/>
  <c r="AE2323" i="1"/>
  <c r="AE1791" i="1"/>
  <c r="AE1584" i="1"/>
  <c r="AE1040" i="1"/>
  <c r="AE1383" i="1"/>
  <c r="AF948" i="1"/>
  <c r="AE1069" i="1"/>
  <c r="AE2068" i="1"/>
  <c r="AG691" i="1"/>
  <c r="AE1680" i="1"/>
  <c r="AE1432" i="1"/>
  <c r="AE1522" i="1"/>
  <c r="AE1050" i="1"/>
  <c r="AF296" i="1"/>
  <c r="AE2274" i="1"/>
  <c r="AE1882" i="1"/>
  <c r="AE1192" i="1"/>
  <c r="AE1296" i="1"/>
  <c r="AF419" i="1"/>
  <c r="AF1677" i="1"/>
  <c r="AE1151" i="1"/>
  <c r="AE1343" i="1"/>
  <c r="AG95" i="1"/>
  <c r="AE2001" i="1"/>
  <c r="AE1127" i="1"/>
  <c r="AE1091" i="1"/>
  <c r="AF1209" i="1"/>
  <c r="AE1557" i="1"/>
  <c r="AG468" i="1"/>
  <c r="AG155" i="1"/>
  <c r="AE1162" i="1"/>
  <c r="AG484" i="1"/>
  <c r="AE1822" i="1"/>
  <c r="AE955" i="1"/>
  <c r="AE1036" i="1"/>
  <c r="AG328" i="1"/>
  <c r="AE882" i="1"/>
  <c r="AE1004" i="1"/>
  <c r="AE973" i="1"/>
  <c r="AE1124" i="1"/>
  <c r="AE2343" i="1"/>
  <c r="AF1300" i="1"/>
  <c r="AE2025" i="1"/>
  <c r="AE1423" i="1"/>
  <c r="AE776" i="1"/>
  <c r="AE1450" i="1"/>
  <c r="AE752" i="1"/>
  <c r="AF58" i="1"/>
  <c r="AG273" i="1"/>
  <c r="AF1455" i="1"/>
  <c r="AG559" i="1"/>
  <c r="AE1965" i="1"/>
  <c r="AE204" i="13"/>
  <c r="AG529" i="1"/>
  <c r="AE1289" i="1"/>
  <c r="AF1466" i="1"/>
  <c r="AE1809" i="1"/>
  <c r="AG316" i="1"/>
  <c r="AE783" i="1"/>
  <c r="AE1603" i="1"/>
  <c r="AF139" i="1"/>
  <c r="AE2016" i="1"/>
  <c r="AE2070" i="1"/>
  <c r="AE1748" i="1"/>
  <c r="AE860" i="1"/>
  <c r="AG542" i="1"/>
  <c r="AE1425" i="1"/>
  <c r="AE2158" i="1"/>
  <c r="AE2125" i="1"/>
  <c r="AE1936" i="1"/>
  <c r="AF495" i="1"/>
  <c r="AF600" i="1"/>
  <c r="AF899" i="1"/>
  <c r="AG655" i="1"/>
  <c r="AE1682" i="1"/>
  <c r="AE2151" i="1"/>
  <c r="AE1558" i="1"/>
  <c r="AE2235" i="1"/>
  <c r="AF1201" i="1"/>
  <c r="AE235" i="13"/>
  <c r="AE1189" i="1"/>
  <c r="AE1601" i="1"/>
  <c r="AE784" i="1"/>
  <c r="AF114" i="1"/>
  <c r="AE1406" i="1"/>
  <c r="AE1390" i="1"/>
  <c r="AG672" i="1"/>
  <c r="AE1990" i="1"/>
  <c r="AF986" i="1"/>
  <c r="AG47" i="1"/>
  <c r="AF1940" i="1"/>
  <c r="AE1441" i="1"/>
  <c r="AE1417" i="1"/>
  <c r="AE1799" i="1"/>
  <c r="AE2373" i="1"/>
  <c r="AE1433" i="1"/>
  <c r="AG165" i="1"/>
  <c r="AE1494" i="1"/>
  <c r="AE1773" i="1"/>
  <c r="AF753" i="1"/>
  <c r="AE1617" i="1"/>
  <c r="AE912" i="1"/>
  <c r="AE2350" i="1"/>
  <c r="AF663" i="1"/>
  <c r="AE1579" i="1"/>
  <c r="AE1978" i="1"/>
  <c r="AE2218" i="1"/>
  <c r="AG290" i="1"/>
  <c r="AE2268" i="1"/>
  <c r="AF1667" i="1"/>
  <c r="AG665" i="1"/>
  <c r="AE1608" i="1"/>
  <c r="AE1338" i="1"/>
  <c r="AE1194" i="1"/>
  <c r="AE1911" i="1"/>
  <c r="AE2056" i="1"/>
  <c r="AF1615" i="1"/>
  <c r="AE1527" i="1"/>
  <c r="AE785" i="1"/>
  <c r="AE1786" i="1"/>
  <c r="AE770" i="1"/>
  <c r="AG674" i="1"/>
  <c r="AE1744" i="1"/>
  <c r="AG48" i="1"/>
  <c r="AF1377" i="1"/>
  <c r="AE1128" i="1"/>
  <c r="AE1821" i="1"/>
  <c r="AE2391" i="1"/>
  <c r="AE727" i="1"/>
  <c r="AE2053" i="1"/>
  <c r="AG632" i="1"/>
  <c r="AE2066" i="1"/>
  <c r="AE1950" i="1"/>
  <c r="AE1302" i="1"/>
  <c r="AE958" i="1"/>
  <c r="AE825" i="1"/>
  <c r="AE1961" i="1"/>
  <c r="AF829" i="1"/>
  <c r="AE729" i="1"/>
  <c r="AE1611" i="1"/>
  <c r="AF594" i="1"/>
  <c r="AE712" i="1"/>
  <c r="AE1316" i="1"/>
  <c r="AE1213" i="1"/>
  <c r="AE722" i="1"/>
  <c r="AF2342" i="1"/>
  <c r="AG243" i="1"/>
  <c r="AF691" i="1"/>
  <c r="AE983" i="1"/>
  <c r="AE1350" i="1"/>
  <c r="AE1458" i="1"/>
  <c r="AE949" i="1"/>
  <c r="AG267" i="1"/>
  <c r="AF1097" i="1"/>
  <c r="AE1117" i="1"/>
  <c r="AE1851" i="1"/>
  <c r="AF197" i="1"/>
  <c r="AE1219" i="1"/>
  <c r="AE892" i="1"/>
  <c r="AG37" i="1"/>
  <c r="AE1660" i="1"/>
  <c r="AF432" i="1"/>
  <c r="AG523" i="1"/>
  <c r="AF1761" i="1"/>
  <c r="AE844" i="1"/>
  <c r="AE212" i="13"/>
  <c r="AE2172" i="1"/>
  <c r="AE853" i="1"/>
  <c r="AF521" i="1"/>
  <c r="AE2348" i="1"/>
  <c r="AF2063" i="1"/>
  <c r="AE1780" i="1"/>
  <c r="AE1465" i="1"/>
  <c r="AE1770" i="1"/>
  <c r="AE240" i="13"/>
  <c r="AE1456" i="1"/>
  <c r="AG326" i="1"/>
  <c r="AG107" i="1"/>
  <c r="AG464" i="1"/>
  <c r="AE1709" i="1"/>
  <c r="AE920" i="1"/>
  <c r="AE1108" i="1"/>
  <c r="AG5" i="1"/>
  <c r="AF17" i="1"/>
  <c r="AE2363" i="1"/>
  <c r="AE1840" i="1"/>
  <c r="AE1837" i="1"/>
  <c r="AE2302" i="1"/>
  <c r="AE956" i="1"/>
  <c r="AG671" i="1"/>
  <c r="AF163" i="1"/>
  <c r="AF334" i="1"/>
  <c r="AF435" i="1"/>
  <c r="AE1430" i="1"/>
  <c r="AE1030" i="1"/>
  <c r="AF1428" i="1"/>
  <c r="AE717" i="1"/>
  <c r="AE804" i="1"/>
  <c r="AE2000" i="1"/>
  <c r="AE1629" i="1"/>
  <c r="AF1001" i="1"/>
  <c r="AE1315" i="1"/>
  <c r="AE851" i="1"/>
  <c r="AE1325" i="1"/>
  <c r="AE1377" i="1"/>
  <c r="AE760" i="1"/>
  <c r="AE1073" i="1"/>
  <c r="AF2326" i="1"/>
  <c r="AG565" i="1"/>
  <c r="AE1469" i="1"/>
  <c r="AF2007" i="1"/>
  <c r="AG403" i="1"/>
  <c r="AF72" i="1"/>
  <c r="AE1714" i="1"/>
  <c r="AE2130" i="1"/>
  <c r="AE1588" i="1"/>
  <c r="AF856" i="1"/>
  <c r="AE1203" i="1"/>
  <c r="AE1992" i="1"/>
  <c r="AG623" i="1"/>
  <c r="AF1055" i="1"/>
  <c r="AG560" i="1"/>
  <c r="AE1301" i="1"/>
  <c r="AE934" i="1"/>
  <c r="AE737" i="1"/>
  <c r="AG625" i="1"/>
  <c r="AE2008" i="1"/>
  <c r="AE1210" i="1"/>
  <c r="AF921" i="1"/>
  <c r="AF554" i="1"/>
  <c r="AE2190" i="1"/>
  <c r="AE1372" i="1"/>
  <c r="AF2218" i="1"/>
  <c r="AF2052" i="1"/>
  <c r="AE202" i="13"/>
  <c r="AF2179" i="1"/>
  <c r="AE2290" i="1"/>
  <c r="AE1634" i="1"/>
  <c r="AF712" i="1"/>
  <c r="AE748" i="1"/>
  <c r="AE1943" i="1"/>
  <c r="AE1082" i="1"/>
  <c r="AE2097" i="1"/>
  <c r="AE1762" i="1"/>
  <c r="AE2074" i="1"/>
  <c r="AE2253" i="1"/>
  <c r="AE1668" i="1"/>
  <c r="AE743" i="1"/>
  <c r="AE2276" i="1"/>
  <c r="AG514" i="1"/>
  <c r="AG552" i="1"/>
  <c r="AF206" i="1"/>
  <c r="AE1521" i="1"/>
  <c r="AE1310" i="1"/>
  <c r="AE1435" i="1"/>
  <c r="AE1218" i="1"/>
  <c r="AE2011" i="1"/>
  <c r="AG329" i="1"/>
  <c r="AE1752" i="1"/>
  <c r="AE2199" i="1"/>
  <c r="AE1385" i="1"/>
  <c r="AE1476" i="1"/>
  <c r="AG582" i="1"/>
  <c r="AE1025" i="1"/>
  <c r="AF676" i="1"/>
  <c r="AE1085" i="1"/>
  <c r="AE1716" i="1"/>
  <c r="AE1977" i="1"/>
  <c r="AG452" i="1"/>
  <c r="AG77" i="1"/>
  <c r="AE1560" i="1"/>
  <c r="AE1043" i="1"/>
  <c r="AE1987" i="1"/>
  <c r="AF1407" i="1"/>
  <c r="AE1656" i="1"/>
  <c r="AE2315" i="1"/>
  <c r="AF785" i="1"/>
  <c r="AF351" i="1"/>
  <c r="AE1538" i="1"/>
  <c r="AG151" i="1"/>
  <c r="AE1513" i="1"/>
  <c r="AE1679" i="1"/>
  <c r="AE1526" i="1"/>
  <c r="AF36" i="1"/>
  <c r="AG230" i="1"/>
  <c r="AE979" i="1"/>
  <c r="AE1720" i="1"/>
  <c r="AE2138" i="1"/>
  <c r="AE1088" i="1"/>
  <c r="AE800" i="1"/>
  <c r="AE1038" i="1"/>
  <c r="AG361" i="1"/>
  <c r="AE787" i="1"/>
  <c r="AF1228" i="1"/>
  <c r="AF280" i="1"/>
  <c r="AE1858" i="1"/>
  <c r="AE1532" i="1"/>
  <c r="AF411" i="1"/>
  <c r="AF285" i="1"/>
  <c r="AG296" i="1"/>
  <c r="AF2099" i="1"/>
  <c r="AE828" i="1"/>
  <c r="AF1829" i="1"/>
  <c r="AE1547" i="1"/>
  <c r="AE965" i="1"/>
  <c r="AE1865" i="1"/>
  <c r="AE1818" i="1"/>
  <c r="AE863" i="1"/>
  <c r="AE1662" i="1"/>
  <c r="AE1571" i="1"/>
  <c r="AE1920" i="1"/>
  <c r="AE211" i="13"/>
  <c r="AE1993" i="1"/>
  <c r="AE1595" i="1"/>
  <c r="AE2226" i="1"/>
  <c r="AF608" i="1"/>
  <c r="AE1363" i="1"/>
  <c r="AE2100" i="1"/>
  <c r="AF1841" i="1"/>
  <c r="AE1209" i="1"/>
  <c r="AE2287" i="1"/>
  <c r="AF1379" i="1"/>
  <c r="AE1926" i="1"/>
  <c r="AE1677" i="1"/>
  <c r="AE1758" i="1"/>
  <c r="AE1384" i="1"/>
  <c r="AE2341" i="1"/>
  <c r="AG171" i="1"/>
  <c r="AF1048" i="1"/>
  <c r="AE1553" i="1"/>
  <c r="AE2161" i="1"/>
  <c r="AE2269" i="1"/>
  <c r="AF630" i="1"/>
  <c r="AE1812" i="1"/>
  <c r="AE1227" i="1"/>
  <c r="AE2072" i="1"/>
  <c r="AF915" i="1"/>
  <c r="AE2335" i="1"/>
  <c r="AG483" i="1"/>
  <c r="AF440" i="1"/>
  <c r="AE234" i="13"/>
  <c r="AE1754" i="1"/>
  <c r="AE216" i="13"/>
  <c r="AE2113" i="1"/>
  <c r="AF1617" i="1"/>
  <c r="AE789" i="1"/>
  <c r="AE1509" i="1"/>
  <c r="AE1307" i="1"/>
  <c r="AG255" i="1"/>
  <c r="AE1638" i="1"/>
  <c r="AE1581" i="1"/>
  <c r="AE2038" i="1"/>
  <c r="AE1468" i="1"/>
  <c r="AE796" i="1"/>
  <c r="AG347" i="1"/>
  <c r="AE1490" i="1"/>
  <c r="AF833" i="1"/>
  <c r="AF707" i="1"/>
  <c r="AE1530" i="1"/>
  <c r="AG395" i="1"/>
  <c r="AF1951" i="1"/>
  <c r="AF1628" i="1"/>
  <c r="AE2136" i="1"/>
  <c r="AE769" i="1"/>
  <c r="AE1270" i="1"/>
  <c r="AE1042" i="1"/>
  <c r="AE1447" i="1"/>
  <c r="AE1276" i="1"/>
  <c r="AF546" i="1"/>
  <c r="AE1217" i="1"/>
  <c r="AF97" i="1"/>
  <c r="AE1986" i="1"/>
  <c r="AE1360" i="1"/>
  <c r="AF1045" i="1"/>
  <c r="AE2175" i="1"/>
  <c r="AE1512" i="1"/>
  <c r="AE1113" i="1"/>
  <c r="AF806" i="1"/>
  <c r="AG640" i="1"/>
  <c r="AF615" i="1"/>
  <c r="AE229" i="13"/>
  <c r="AE988" i="1"/>
  <c r="AE2005" i="1"/>
  <c r="AE1115" i="1"/>
  <c r="AF867" i="1"/>
  <c r="AF1670" i="1"/>
  <c r="AF1112" i="1"/>
  <c r="AF2149" i="1"/>
  <c r="AF563" i="1"/>
  <c r="AF1357" i="1"/>
  <c r="AE765" i="1"/>
  <c r="AE2026" i="1"/>
  <c r="AE837" i="1"/>
  <c r="AE2211" i="1"/>
  <c r="AE1917" i="1"/>
  <c r="AG532" i="1"/>
  <c r="AE1594" i="1"/>
  <c r="AE1556" i="1"/>
  <c r="AG53" i="1"/>
  <c r="AF345" i="1"/>
  <c r="AE977" i="1"/>
  <c r="AE2346" i="1"/>
  <c r="AE2379" i="1"/>
  <c r="AE1300" i="1"/>
  <c r="AE1184" i="1"/>
  <c r="AE954" i="1"/>
  <c r="AF219" i="1"/>
  <c r="AE1087" i="1"/>
  <c r="AF881" i="1"/>
  <c r="AE1102" i="1"/>
  <c r="AE1283" i="1"/>
  <c r="AE708" i="1"/>
  <c r="AF625" i="1"/>
  <c r="AF747" i="1"/>
  <c r="AE1552" i="1"/>
  <c r="AE1477" i="1"/>
  <c r="AE1238" i="1"/>
  <c r="AE1311" i="1"/>
  <c r="AE950" i="1"/>
  <c r="AE1833" i="1"/>
  <c r="AG516" i="1"/>
  <c r="AE1909" i="1"/>
  <c r="AE1625" i="1"/>
  <c r="AE1739" i="1"/>
  <c r="AE2119" i="1"/>
  <c r="AF1152" i="1"/>
  <c r="AF690" i="1"/>
  <c r="AE876" i="1"/>
  <c r="AE1180" i="1"/>
  <c r="AE1393" i="1"/>
  <c r="AE1717" i="1"/>
  <c r="AE1506" i="1"/>
  <c r="AF2315" i="1"/>
  <c r="AE2189" i="1"/>
  <c r="AE215" i="13"/>
  <c r="AE2297" i="1"/>
  <c r="AE1751" i="1"/>
  <c r="AF688" i="1"/>
  <c r="AG658" i="1"/>
  <c r="AG135" i="1"/>
  <c r="AE1086" i="1"/>
  <c r="AE1274" i="1"/>
  <c r="AE1424" i="1"/>
  <c r="AF1618" i="1"/>
  <c r="AG663" i="1"/>
  <c r="AE2201" i="1"/>
  <c r="AE1280" i="1"/>
  <c r="AE1671" i="1"/>
  <c r="AE971" i="1"/>
  <c r="AE1600" i="1"/>
  <c r="AF115" i="1"/>
  <c r="AF1547" i="1"/>
  <c r="AE1427" i="1"/>
  <c r="AF489" i="1"/>
  <c r="AE1445" i="1"/>
  <c r="AG342" i="1"/>
  <c r="AE1440" i="1"/>
  <c r="AE931" i="1"/>
  <c r="AE1402" i="1"/>
  <c r="AE774" i="1"/>
  <c r="AG310" i="1"/>
  <c r="AG404" i="1"/>
  <c r="AE1639" i="1"/>
  <c r="AF1429" i="1"/>
  <c r="AF1356" i="1"/>
  <c r="AE2090" i="1"/>
  <c r="AE813" i="1"/>
  <c r="AE1700" i="1"/>
  <c r="AF92" i="1"/>
  <c r="AE1434" i="1"/>
  <c r="AE1249" i="1"/>
  <c r="AF1134" i="1"/>
  <c r="AE1007" i="1"/>
  <c r="AE1927" i="1"/>
  <c r="AG7" i="1"/>
  <c r="AG236" i="1"/>
  <c r="AE1559" i="1"/>
  <c r="AE1723" i="1"/>
  <c r="AE1982" i="1"/>
  <c r="AE1149" i="1"/>
  <c r="AG110" i="1"/>
  <c r="AE1048" i="1"/>
  <c r="AE1412" i="1"/>
  <c r="AE1486" i="1"/>
  <c r="AF1819" i="1"/>
  <c r="AG631" i="1"/>
  <c r="AG245" i="1"/>
  <c r="AG414" i="1"/>
  <c r="AE1793" i="1"/>
  <c r="AF783" i="1"/>
  <c r="AF19" i="1"/>
  <c r="AG502" i="1"/>
  <c r="AE1496" i="1"/>
  <c r="AE1309" i="1"/>
  <c r="AE1740" i="1"/>
  <c r="AE1730" i="1"/>
  <c r="AE2349" i="1"/>
  <c r="AE1774" i="1"/>
  <c r="AE1005" i="1"/>
  <c r="AE1803" i="1"/>
  <c r="AG200" i="1"/>
  <c r="AE1678" i="1"/>
  <c r="AF347" i="1"/>
  <c r="AE228" i="13"/>
  <c r="AF2016" i="1"/>
  <c r="AE1504" i="1"/>
  <c r="AE753" i="1"/>
  <c r="AE1713" i="1"/>
  <c r="AE2366" i="1"/>
  <c r="AF907" i="1"/>
  <c r="AE1168" i="1"/>
  <c r="AF470" i="1"/>
  <c r="AE709" i="1"/>
  <c r="AE1333" i="1"/>
  <c r="AG662" i="1"/>
  <c r="AE1054" i="1"/>
  <c r="AG231" i="1"/>
  <c r="AE1026" i="1"/>
  <c r="AG350" i="1"/>
  <c r="AF491" i="1"/>
  <c r="AF466" i="1"/>
  <c r="AE237" i="13"/>
  <c r="AE736" i="1"/>
  <c r="AG288" i="1"/>
  <c r="AF272" i="1"/>
  <c r="AE1868" i="1"/>
  <c r="AG58" i="1"/>
  <c r="AE1640" i="1"/>
  <c r="AE1551" i="1"/>
  <c r="AE2182" i="1"/>
  <c r="AE1575" i="1"/>
  <c r="AF364" i="1"/>
  <c r="AE1661" i="1"/>
  <c r="AE1304" i="1"/>
  <c r="AE764" i="1"/>
  <c r="AG183" i="1"/>
  <c r="AE1789" i="1"/>
  <c r="AE1860" i="1"/>
  <c r="AE1328" i="1"/>
  <c r="AE1221" i="1"/>
  <c r="AE951" i="1"/>
  <c r="AE1659" i="1"/>
  <c r="AE1190" i="1"/>
  <c r="AF1612" i="1"/>
  <c r="AE1817" i="1"/>
  <c r="AF1714" i="1"/>
  <c r="AE797" i="1"/>
  <c r="AG56" i="1"/>
  <c r="AE2123" i="1"/>
  <c r="AE1269" i="1"/>
  <c r="AE1779" i="1"/>
  <c r="AE1657" i="1"/>
  <c r="AF853" i="1"/>
  <c r="AG274" i="1"/>
  <c r="AE214" i="13"/>
  <c r="AE2353" i="1"/>
  <c r="AE1039" i="1"/>
  <c r="AE2165" i="1"/>
  <c r="AG397" i="1"/>
  <c r="AF112" i="1"/>
  <c r="AE1139" i="1"/>
  <c r="AE1457" i="1"/>
  <c r="AE1767" i="1"/>
  <c r="AG54" i="1"/>
  <c r="AE2310" i="1"/>
  <c r="AE1916" i="1"/>
  <c r="AF1003" i="1"/>
  <c r="AE2236" i="1"/>
  <c r="AF122" i="1"/>
  <c r="AE1100" i="1"/>
  <c r="AE781" i="1"/>
  <c r="AE830" i="1"/>
  <c r="AE1989" i="1"/>
  <c r="AE1795" i="1"/>
  <c r="AG431" i="1"/>
  <c r="AE2092" i="1"/>
  <c r="AF1297" i="1"/>
  <c r="AE2325" i="1"/>
  <c r="AF214" i="1"/>
  <c r="AE936" i="1"/>
  <c r="AE217" i="13"/>
  <c r="AE1905" i="1"/>
  <c r="AF359" i="1"/>
  <c r="AE1386" i="1"/>
  <c r="AE1285" i="1"/>
  <c r="AF1551" i="1"/>
  <c r="AE834" i="1"/>
  <c r="AG260" i="1"/>
  <c r="AE2228" i="1"/>
  <c r="AG11" i="1"/>
  <c r="AE1451" i="1"/>
  <c r="AE2247" i="1"/>
  <c r="AG101" i="1"/>
  <c r="AE1511" i="1"/>
  <c r="AE1347" i="1"/>
  <c r="AE1089" i="1"/>
  <c r="AF207" i="1"/>
  <c r="AE2369" i="1"/>
  <c r="AG50" i="1"/>
  <c r="AG122" i="1"/>
  <c r="AF2375" i="1"/>
  <c r="AE2258" i="1"/>
  <c r="AG98" i="1"/>
  <c r="AG298" i="1"/>
  <c r="AE2104" i="1"/>
  <c r="AE782" i="1"/>
  <c r="AG265" i="1"/>
  <c r="AE1286" i="1"/>
  <c r="AE2069" i="1"/>
  <c r="AE1255" i="1"/>
  <c r="AE1410" i="1"/>
  <c r="AG313" i="1"/>
  <c r="AF667" i="1"/>
  <c r="AG82" i="1"/>
  <c r="AG287" i="1"/>
  <c r="AG119" i="1"/>
  <c r="AE1569" i="1"/>
  <c r="AE2014" i="1"/>
  <c r="AE1439" i="1"/>
  <c r="AF4" i="1"/>
  <c r="AG51" i="1"/>
  <c r="AF641" i="1"/>
  <c r="AE1231" i="1"/>
  <c r="AE1067" i="1"/>
  <c r="AF289" i="1"/>
  <c r="AE723" i="1"/>
  <c r="AE2028" i="1"/>
  <c r="AE2301" i="1"/>
  <c r="AG49" i="1"/>
  <c r="AE219" i="13"/>
  <c r="AE1688" i="1"/>
  <c r="AE905" i="1"/>
  <c r="AE1265" i="1"/>
  <c r="AE1077" i="1"/>
  <c r="AE2285" i="1"/>
  <c r="AE201" i="13"/>
  <c r="AE2177" i="1"/>
  <c r="AE1119" i="1"/>
  <c r="AE1929" i="1"/>
  <c r="AE1973" i="1"/>
  <c r="AF24" i="1"/>
  <c r="AG670" i="1"/>
  <c r="AE933" i="1"/>
  <c r="AE1112" i="1"/>
  <c r="AF37" i="1"/>
  <c r="AE2312" i="1"/>
  <c r="AE1346" i="1"/>
  <c r="AE819" i="1"/>
  <c r="AE772" i="1"/>
  <c r="AG701" i="1"/>
  <c r="AF1402" i="1"/>
  <c r="AF1631" i="1"/>
  <c r="AF448" i="1"/>
  <c r="AE1650" i="1"/>
  <c r="AF1333" i="1"/>
  <c r="AE1404" i="1"/>
  <c r="AE2184" i="1"/>
  <c r="AF847" i="1"/>
  <c r="AE1409" i="1"/>
  <c r="AE1361" i="1"/>
  <c r="AG339" i="1"/>
  <c r="AE1133" i="1"/>
  <c r="AE218" i="13"/>
  <c r="AF942" i="1"/>
  <c r="AE2207" i="1"/>
  <c r="AF1493" i="1"/>
  <c r="AF689" i="1"/>
  <c r="AF1246" i="1"/>
  <c r="AF1717" i="1"/>
  <c r="AG31" i="1"/>
  <c r="AE1076" i="1"/>
  <c r="AF1754" i="1"/>
  <c r="AG29" i="1"/>
  <c r="AG601" i="1"/>
  <c r="AF2343" i="1"/>
  <c r="AG515" i="1"/>
  <c r="AE1693" i="1"/>
  <c r="AE1233" i="1"/>
  <c r="AF240" i="1"/>
  <c r="AE1006" i="1"/>
  <c r="AE948" i="1"/>
  <c r="AE1118" i="1"/>
  <c r="AF1523" i="1"/>
  <c r="AE1317" i="1"/>
  <c r="AE2073" i="1"/>
  <c r="AF166" i="1"/>
  <c r="AG628" i="1"/>
  <c r="AF1894" i="1"/>
  <c r="AE1011" i="1"/>
  <c r="AF25" i="1"/>
  <c r="AE1376" i="1"/>
  <c r="AE1628" i="1"/>
  <c r="AF403" i="1"/>
  <c r="AG473" i="1"/>
  <c r="AE1893" i="1"/>
  <c r="AF1536" i="1"/>
  <c r="AF2191" i="1"/>
  <c r="AE1515" i="1"/>
  <c r="AE1955" i="1"/>
  <c r="AE1848" i="1"/>
  <c r="AE1339" i="1"/>
  <c r="AE791" i="1"/>
  <c r="AE1104" i="1"/>
  <c r="AG196" i="1"/>
  <c r="AE1275" i="1"/>
  <c r="AE1495" i="1"/>
  <c r="AE1492" i="1"/>
  <c r="AG91" i="1"/>
  <c r="AE1344" i="1"/>
  <c r="AG535" i="1"/>
  <c r="AF1171" i="1"/>
  <c r="AF768" i="1"/>
  <c r="AE1777" i="1"/>
  <c r="AE832" i="1"/>
  <c r="AF1621" i="1"/>
  <c r="AE2075" i="1"/>
  <c r="AF1291" i="1"/>
  <c r="AG317" i="1"/>
  <c r="AE2003" i="1"/>
  <c r="AF80" i="1"/>
  <c r="AE2137" i="1"/>
  <c r="AG308" i="1"/>
  <c r="AF781" i="1"/>
  <c r="AE1643" i="1"/>
  <c r="AE1516" i="1"/>
  <c r="AE793" i="1"/>
  <c r="AE1698" i="1"/>
  <c r="AE1163" i="1"/>
  <c r="AE1766" i="1"/>
  <c r="AE799" i="1"/>
  <c r="AF1675" i="1"/>
  <c r="AF2091" i="1"/>
  <c r="AG450" i="1"/>
  <c r="AG704" i="1"/>
  <c r="AE2055" i="1"/>
  <c r="AG105" i="1"/>
  <c r="AE864" i="1"/>
  <c r="AE1044" i="1"/>
  <c r="AE798" i="1"/>
  <c r="AE878" i="1"/>
  <c r="AE1378" i="1"/>
  <c r="AE2286" i="1"/>
  <c r="AG103" i="1"/>
  <c r="AE2345" i="1"/>
  <c r="AE885" i="1"/>
  <c r="AE1991" i="1"/>
  <c r="AE1055" i="1"/>
  <c r="AE1379" i="1"/>
  <c r="AF125" i="1"/>
  <c r="AE1271" i="1"/>
  <c r="AE1570" i="1"/>
  <c r="AE927" i="1"/>
  <c r="AI13" i="1"/>
  <c r="Q49" i="2"/>
  <c r="V49" i="2" s="1"/>
  <c r="Q52" i="2"/>
  <c r="V52" i="2" s="1"/>
  <c r="Q51" i="2"/>
  <c r="V51" i="2" s="1"/>
  <c r="Q50" i="2"/>
  <c r="V50" i="2" s="1"/>
  <c r="V31" i="2"/>
  <c r="V29" i="2"/>
  <c r="V30" i="2"/>
  <c r="V28" i="2"/>
  <c r="AE630" i="1" a="1"/>
  <c r="AE207" i="1" a="1"/>
  <c r="AE639" i="1" a="1"/>
  <c r="AE278" i="1" a="1"/>
  <c r="AE695" i="1" a="1"/>
  <c r="AE346" i="1" a="1"/>
  <c r="AE353" i="1" a="1"/>
  <c r="AE157" i="1" a="1"/>
  <c r="AE424" i="1" a="1"/>
  <c r="AE129" i="1" a="1"/>
  <c r="AE589" i="1" a="1"/>
  <c r="AE30" i="1" a="1"/>
  <c r="AE698" i="1" a="1"/>
  <c r="AE55" i="1" a="1"/>
  <c r="AE664" i="1" a="1"/>
  <c r="AE337" i="1" a="1"/>
  <c r="AE277" i="1" a="1"/>
  <c r="AE649" i="1" a="1"/>
  <c r="AE164" i="1" a="1"/>
  <c r="AE641" i="1" a="1"/>
  <c r="AE130" i="1" a="1"/>
  <c r="AE127" i="1" a="1"/>
  <c r="AE612" i="1" a="1"/>
  <c r="AE669" i="1" a="1"/>
  <c r="AE497" i="1" a="1"/>
  <c r="AE195" i="1" a="1"/>
  <c r="AE460" i="1" a="1"/>
  <c r="AE538" i="1" a="1"/>
  <c r="AE388" i="1" a="1"/>
  <c r="AE599" i="1" a="1"/>
  <c r="AE581" i="1" a="1"/>
  <c r="AE293" i="1" a="1"/>
  <c r="AE334" i="1" a="1"/>
  <c r="AE219" i="1" a="1"/>
  <c r="AE237" i="1" a="1"/>
  <c r="AE220" i="1" a="1"/>
  <c r="AE120" i="1" a="1"/>
  <c r="AE562" i="1" a="1"/>
  <c r="AE688" i="1" a="1"/>
  <c r="AE530" i="1" a="1"/>
  <c r="AE354" i="1" a="1"/>
  <c r="AE463" i="1" a="1"/>
  <c r="AE660" i="1" a="1"/>
  <c r="AE571" i="1" a="1"/>
  <c r="AE543" i="1" a="1"/>
  <c r="AE587" i="1" a="1"/>
  <c r="AE513" i="1" a="1"/>
  <c r="AE453" i="1" a="1"/>
  <c r="AE43" i="1" a="1"/>
  <c r="AE190" i="1" a="1"/>
  <c r="AE70" i="1" a="1"/>
  <c r="AE169" i="1" a="1"/>
  <c r="AE84" i="1" a="1"/>
  <c r="AE377" i="1" a="1"/>
  <c r="AE617" i="1" a="1"/>
  <c r="AE479" i="1" a="1"/>
  <c r="AE116" i="1" a="1"/>
  <c r="AE603" i="1" a="1"/>
  <c r="AE145" i="1" a="1"/>
  <c r="AE241" i="1" a="1"/>
  <c r="AE87" i="1" a="1"/>
  <c r="AE381" i="1" a="1"/>
  <c r="AE376" i="1" a="1"/>
  <c r="AE283" i="1" a="1"/>
  <c r="AE192" i="1" a="1"/>
  <c r="AE186" i="1" a="1"/>
  <c r="AE498" i="1" a="1"/>
  <c r="AE635" i="1" a="1"/>
  <c r="AE650" i="1" a="1"/>
  <c r="AE541" i="1" a="1"/>
  <c r="AE311" i="1" a="1"/>
  <c r="AE405" i="1" a="1"/>
  <c r="AE133" i="1" a="1"/>
  <c r="AE566" i="1" a="1"/>
  <c r="AE446" i="1" a="1"/>
  <c r="AE316" i="1" a="1"/>
  <c r="AE542" i="1" a="1"/>
  <c r="AE655" i="1" a="1"/>
  <c r="AE47" i="1" a="1"/>
  <c r="AE674" i="1" a="1"/>
  <c r="AE107" i="1" a="1"/>
  <c r="AE625" i="1" a="1"/>
  <c r="AE514" i="1" a="1"/>
  <c r="AE329" i="1" a="1"/>
  <c r="AE274" i="1" a="1"/>
  <c r="AE670" i="1" a="1"/>
  <c r="AE701" i="1" a="1"/>
  <c r="AE601" i="1" a="1"/>
  <c r="AE308" i="1" a="1"/>
  <c r="AE651" i="1" a="1"/>
  <c r="AE44" i="1" a="1"/>
  <c r="AE503" i="1" a="1"/>
  <c r="AE150" i="1" a="1"/>
  <c r="AE348" i="1" a="1"/>
  <c r="AE93" i="1" a="1"/>
  <c r="AE211" i="1" a="1"/>
  <c r="AE444" i="1" a="1"/>
  <c r="AE74" i="1" a="1"/>
  <c r="AE295" i="1" a="1"/>
  <c r="AE427" i="1" a="1"/>
  <c r="AE637" i="1" a="1"/>
  <c r="AE364" i="1" a="1"/>
  <c r="AE160" i="1" a="1"/>
  <c r="AE238" i="1" a="1"/>
  <c r="AE366" i="1" a="1"/>
  <c r="AE229" i="1" a="1"/>
  <c r="AE15" i="1" a="1"/>
  <c r="AE525" i="1" a="1"/>
  <c r="AE469" i="1" a="1"/>
  <c r="AE551" i="1" a="1"/>
  <c r="AE619" i="1" a="1"/>
  <c r="AE697" i="1" a="1"/>
  <c r="AE239" i="1" a="1"/>
  <c r="AE504" i="1" a="1"/>
  <c r="AE212" i="1" a="1"/>
  <c r="AE45" i="1" a="1"/>
  <c r="AE96" i="1" a="1"/>
  <c r="AE370" i="1" a="1"/>
  <c r="AE218" i="1" a="1"/>
  <c r="AE686" i="1" a="1"/>
  <c r="AE153" i="1" a="1"/>
  <c r="AE61" i="1" a="1"/>
  <c r="AE416" i="1" a="1"/>
  <c r="AE258" i="1" a="1"/>
  <c r="AE574" i="1" a="1"/>
  <c r="AE466" i="1" a="1"/>
  <c r="AE533" i="1" a="1"/>
  <c r="AE527" i="1" a="1"/>
  <c r="AE100" i="1" a="1"/>
  <c r="AE306" i="1" a="1"/>
  <c r="AE554" i="1" a="1"/>
  <c r="AE618" i="1" a="1"/>
  <c r="AE281" i="1" a="1"/>
  <c r="AE188" i="1" a="1"/>
  <c r="AE24" i="1" a="1"/>
  <c r="AE465" i="1" a="1"/>
  <c r="AE595" i="1" a="1"/>
  <c r="AE448" i="1" a="1"/>
  <c r="AE449" i="1" a="1"/>
  <c r="AE27" i="1" a="1"/>
  <c r="AE251" i="1" a="1"/>
  <c r="AE526" i="1" a="1"/>
  <c r="AE692" i="1" a="1"/>
  <c r="AE682" i="1" a="1"/>
  <c r="AE694" i="1" a="1"/>
  <c r="AE495" i="1" a="1"/>
  <c r="AE261" i="1" a="1"/>
  <c r="AE622" i="1" a="1"/>
  <c r="AE225" i="1" a="1"/>
  <c r="AE176" i="1" a="1"/>
  <c r="AE585" i="1" a="1"/>
  <c r="AE121" i="1" a="1"/>
  <c r="AE321" i="1" a="1"/>
  <c r="AE667" i="1" a="1"/>
  <c r="AE609" i="1" a="1"/>
  <c r="AE699" i="1" a="1"/>
  <c r="AE154" i="1" a="1"/>
  <c r="AE227" i="1" a="1"/>
  <c r="AE197" i="1" a="1"/>
  <c r="AE455" i="1" a="1"/>
  <c r="AE282" i="1" a="1"/>
  <c r="AE451" i="1" a="1"/>
  <c r="AE148" i="1" a="1"/>
  <c r="AE440" i="1" a="1"/>
  <c r="AE146" i="1" a="1"/>
  <c r="AE109" i="1" a="1"/>
  <c r="AE315" i="1" a="1"/>
  <c r="AE59" i="1" a="1"/>
  <c r="AE645" i="1" a="1"/>
  <c r="AE6" i="1" a="1"/>
  <c r="AE336" i="1" a="1"/>
  <c r="AE380" i="1" a="1"/>
  <c r="AE415" i="1" a="1"/>
  <c r="AE303" i="1" a="1"/>
  <c r="AE352" i="1" a="1"/>
  <c r="AE422" i="1" a="1"/>
  <c r="AE559" i="1" a="1"/>
  <c r="AE632" i="1" a="1"/>
  <c r="AE243" i="1" a="1"/>
  <c r="AE523" i="1" a="1"/>
  <c r="AE464" i="1" a="1"/>
  <c r="AE552" i="1" a="1"/>
  <c r="AE483" i="1" a="1"/>
  <c r="AE347" i="1" a="1"/>
  <c r="AE640" i="1" a="1"/>
  <c r="AE7" i="1" a="1"/>
  <c r="AE662" i="1" a="1"/>
  <c r="AE98" i="1" a="1"/>
  <c r="AE652" i="1" a="1"/>
  <c r="AE203" i="1" a="1"/>
  <c r="AE539" i="1" a="1"/>
  <c r="AE181" i="1" a="1"/>
  <c r="AE638" i="1" a="1"/>
  <c r="AE34" i="1" a="1"/>
  <c r="AE156" i="1" a="1"/>
  <c r="AE613" i="1" a="1"/>
  <c r="AE263" i="1" a="1"/>
  <c r="AE199" i="1" a="1"/>
  <c r="AE88" i="1" a="1"/>
  <c r="AE65" i="1" a="1"/>
  <c r="AE546" i="1" a="1"/>
  <c r="AE659" i="1" a="1"/>
  <c r="AE280" i="1" a="1"/>
  <c r="AE294" i="1" a="1"/>
  <c r="AE411" i="1" a="1"/>
  <c r="AE140" i="1" a="1"/>
  <c r="AE636" i="1" a="1"/>
  <c r="AE443" i="1" a="1"/>
  <c r="AE528" i="1" a="1"/>
  <c r="AE32" i="1" a="1"/>
  <c r="AE579" i="1" a="1"/>
  <c r="AE191" i="1" a="1"/>
  <c r="AE467" i="1" a="1"/>
  <c r="AE209" i="1" a="1"/>
  <c r="AE476" i="1" a="1"/>
  <c r="AE679" i="1" a="1"/>
  <c r="AE522" i="1" a="1"/>
  <c r="AE124" i="1" a="1"/>
  <c r="AE433" i="1" a="1"/>
  <c r="AE547" i="1" a="1"/>
  <c r="AE406" i="1" a="1"/>
  <c r="AE558" i="1" a="1"/>
  <c r="AE594" i="1" a="1"/>
  <c r="AE208" i="1" a="1"/>
  <c r="AE19" i="1" a="1"/>
  <c r="AE454" i="1" a="1"/>
  <c r="AE518" i="1" a="1"/>
  <c r="AE99" i="1" a="1"/>
  <c r="AE57" i="1" a="1"/>
  <c r="AE428" i="1" a="1"/>
  <c r="AE79" i="1" a="1"/>
  <c r="AE189" i="1" a="1"/>
  <c r="AE690" i="1" a="1"/>
  <c r="AE324" i="1" a="1"/>
  <c r="AE488" i="1" a="1"/>
  <c r="AE193" i="1" a="1"/>
  <c r="AE646" i="1" a="1"/>
  <c r="AE344" i="1" a="1"/>
  <c r="AE490" i="1" a="1"/>
  <c r="AE175" i="1" a="1"/>
  <c r="AE46" i="1" a="1"/>
  <c r="AE447" i="1" a="1"/>
  <c r="AE89" i="1" a="1"/>
  <c r="AE253" i="1" a="1"/>
  <c r="AE441" i="1" a="1"/>
  <c r="AE496" i="1" a="1"/>
  <c r="AE132" i="1" a="1"/>
  <c r="AE471" i="1" a="1"/>
  <c r="AE166" i="1" a="1"/>
  <c r="AE28" i="1" a="1"/>
  <c r="AE174" i="1" a="1"/>
  <c r="AE384" i="1" a="1"/>
  <c r="AE328" i="1" a="1"/>
  <c r="AE290" i="1" a="1"/>
  <c r="AE48" i="1" a="1"/>
  <c r="AE403" i="1" a="1"/>
  <c r="AE623" i="1" a="1"/>
  <c r="AE361" i="1" a="1"/>
  <c r="AE296" i="1" a="1"/>
  <c r="AE532" i="1" a="1"/>
  <c r="AE236" i="1" a="1"/>
  <c r="AE502" i="1" a="1"/>
  <c r="AE288" i="1" a="1"/>
  <c r="AE56" i="1" a="1"/>
  <c r="AE54" i="1" a="1"/>
  <c r="AE260" i="1" a="1"/>
  <c r="AE298" i="1" a="1"/>
  <c r="AE313" i="1" a="1"/>
  <c r="AE515" i="1" a="1"/>
  <c r="AE91" i="1" a="1"/>
  <c r="AE2" i="1" a="1"/>
  <c r="AE18" i="1" a="1"/>
  <c r="AE536" i="1" a="1"/>
  <c r="AE117" i="1" a="1"/>
  <c r="AE700" i="1" a="1"/>
  <c r="AE125" i="1" a="1"/>
  <c r="AE264" i="1" a="1"/>
  <c r="AE343" i="1" a="1"/>
  <c r="AE92" i="1" a="1"/>
  <c r="AE396" i="1" a="1"/>
  <c r="AE161" i="1" a="1"/>
  <c r="AE474" i="1" a="1"/>
  <c r="AE570" i="1" a="1"/>
  <c r="AE576" i="1" a="1"/>
  <c r="AE375" i="1" a="1"/>
  <c r="AE687" i="1" a="1"/>
  <c r="AE118" i="1" a="1"/>
  <c r="AE168" i="1" a="1"/>
  <c r="AE187" i="1" a="1"/>
  <c r="AE363" i="1" a="1"/>
  <c r="AE409" i="1" a="1"/>
  <c r="AE202" i="1" a="1"/>
  <c r="AE418" i="1" a="1"/>
  <c r="AE592" i="1" a="1"/>
  <c r="AE680" i="1" a="1"/>
  <c r="AE144" i="1" a="1"/>
  <c r="AE115" i="1" a="1"/>
  <c r="AE439" i="1" a="1"/>
  <c r="AE426" i="1" a="1"/>
  <c r="AE445" i="1" a="1"/>
  <c r="AE331" i="1" a="1"/>
  <c r="AE279" i="1" a="1"/>
  <c r="AE349" i="1" a="1"/>
  <c r="AE391" i="1" a="1"/>
  <c r="AE52" i="1" a="1"/>
  <c r="AE271" i="1" a="1"/>
  <c r="AE545" i="1" a="1"/>
  <c r="AE434" i="1" a="1"/>
  <c r="AE10" i="1" a="1"/>
  <c r="AE567" i="1" a="1"/>
  <c r="AE16" i="1" a="1"/>
  <c r="AE683" i="1" a="1"/>
  <c r="AE341" i="1" a="1"/>
  <c r="AE421" i="1" a="1"/>
  <c r="AE423" i="1" a="1"/>
  <c r="AE573" i="1" a="1"/>
  <c r="AE276" i="1" a="1"/>
  <c r="AE351" i="1" a="1"/>
  <c r="AE102" i="1" a="1"/>
  <c r="AE508" i="1" a="1"/>
  <c r="AE250" i="1" a="1"/>
  <c r="AE97" i="1" a="1"/>
  <c r="AE42" i="1" a="1"/>
  <c r="AE425" i="1" a="1"/>
  <c r="AE590" i="1" a="1"/>
  <c r="AE75" i="1" a="1"/>
  <c r="AE106" i="1" a="1"/>
  <c r="AE224" i="1" a="1"/>
  <c r="AE226" i="1" a="1"/>
  <c r="AE675" i="1" a="1"/>
  <c r="AE233" i="1" a="1"/>
  <c r="AE35" i="1" a="1"/>
  <c r="AE323" i="1" a="1"/>
  <c r="AE438" i="1" a="1"/>
  <c r="AE252" i="1" a="1"/>
  <c r="AE596" i="1" a="1"/>
  <c r="AE222" i="1" a="1"/>
  <c r="AE275" i="1" a="1"/>
  <c r="AE292" i="1" a="1"/>
  <c r="AE40" i="1" a="1"/>
  <c r="AE254" i="1" a="1"/>
  <c r="AE272" i="1" a="1"/>
  <c r="AE12" i="1" a="1"/>
  <c r="AE400" i="1" a="1"/>
  <c r="AE548" i="1" a="1"/>
  <c r="AE80" i="1" a="1"/>
  <c r="AE540" i="1" a="1"/>
  <c r="AE194" i="1" a="1"/>
  <c r="AE468" i="1" a="1"/>
  <c r="AE452" i="1" a="1"/>
  <c r="AE230" i="1" a="1"/>
  <c r="AE255" i="1" a="1"/>
  <c r="AE516" i="1" a="1"/>
  <c r="AE663" i="1" a="1"/>
  <c r="AE310" i="1" a="1"/>
  <c r="AE200" i="1" a="1"/>
  <c r="AE231" i="1" a="1"/>
  <c r="AE51" i="1" a="1"/>
  <c r="AE49" i="1" a="1"/>
  <c r="AE339" i="1" a="1"/>
  <c r="AE450" i="1" a="1"/>
  <c r="AE436" i="1" a="1"/>
  <c r="AE170" i="1" a="1"/>
  <c r="AE297" i="1" a="1"/>
  <c r="AE407" i="1" a="1"/>
  <c r="AE228" i="1" a="1"/>
  <c r="AE608" i="1" a="1"/>
  <c r="AE72" i="1" a="1"/>
  <c r="AE33" i="1" a="1"/>
  <c r="AE412" i="1" a="1"/>
  <c r="AE693" i="1" a="1"/>
  <c r="AE648" i="1" a="1"/>
  <c r="AE149" i="1" a="1"/>
  <c r="AE684" i="1" a="1"/>
  <c r="AE14" i="1" a="1"/>
  <c r="AE593" i="1" a="1"/>
  <c r="AE256" i="1" a="1"/>
  <c r="AE242" i="1" a="1"/>
  <c r="AE458" i="1" a="1"/>
  <c r="AE182" i="1" a="1"/>
  <c r="AE478" i="1" a="1"/>
  <c r="AE676" i="1" a="1"/>
  <c r="AE534" i="1" a="1"/>
  <c r="AE462" i="1" a="1"/>
  <c r="AE661" i="1" a="1"/>
  <c r="AE21" i="1" a="1"/>
  <c r="AE666" i="1" a="1"/>
  <c r="AE356" i="1" a="1"/>
  <c r="AE13" i="1" a="1"/>
  <c r="AE266" i="1" a="1"/>
  <c r="AE685" i="1" a="1"/>
  <c r="AE634" i="1" a="1"/>
  <c r="AE614" i="1" a="1"/>
  <c r="AE85" i="1" a="1"/>
  <c r="AE210" i="1" a="1"/>
  <c r="AE553" i="1" a="1"/>
  <c r="AE507" i="1" a="1"/>
  <c r="AE112" i="1" a="1"/>
  <c r="AE480" i="1" a="1"/>
  <c r="AE604" i="1" a="1"/>
  <c r="AE216" i="1" a="1"/>
  <c r="AE167" i="1" a="1"/>
  <c r="AE81" i="1" a="1"/>
  <c r="AE141" i="1" a="1"/>
  <c r="AE36" i="1" a="1"/>
  <c r="AE325" i="1" a="1"/>
  <c r="AE319" i="1" a="1"/>
  <c r="AE398" i="1" a="1"/>
  <c r="AE300" i="1" a="1"/>
  <c r="AE485" i="1" a="1"/>
  <c r="AE285" i="1" a="1"/>
  <c r="AE60" i="1" a="1"/>
  <c r="AE147" i="1" a="1"/>
  <c r="AE627" i="1" a="1"/>
  <c r="AE244" i="1" a="1"/>
  <c r="AE520" i="1" a="1"/>
  <c r="AE486" i="1" a="1"/>
  <c r="AE374" i="1" a="1"/>
  <c r="AE373" i="1" a="1"/>
  <c r="AE512" i="1" a="1"/>
  <c r="AE64" i="1" a="1"/>
  <c r="AE66" i="1" a="1"/>
  <c r="AE333" i="1" a="1"/>
  <c r="AE387" i="1" a="1"/>
  <c r="AE597" i="1" a="1"/>
  <c r="AE568" i="1" a="1"/>
  <c r="AE500" i="1" a="1"/>
  <c r="AE320" i="1" a="1"/>
  <c r="AE307" i="1" a="1"/>
  <c r="AE286" i="1" a="1"/>
  <c r="AE345" i="1" a="1"/>
  <c r="AE26" i="1" a="1"/>
  <c r="AE83" i="1" a="1"/>
  <c r="AE678" i="1" a="1"/>
  <c r="AE268" i="1" a="1"/>
  <c r="AE214" i="1" a="1"/>
  <c r="AE491" i="1" a="1"/>
  <c r="AE134" i="1" a="1"/>
  <c r="AE155" i="1" a="1"/>
  <c r="AE529" i="1" a="1"/>
  <c r="AE671" i="1" a="1"/>
  <c r="AE560" i="1" a="1"/>
  <c r="AE77" i="1" a="1"/>
  <c r="AE404" i="1" a="1"/>
  <c r="AE631" i="1" a="1"/>
  <c r="AE11" i="1" a="1"/>
  <c r="AE82" i="1" a="1"/>
  <c r="AE31" i="1" a="1"/>
  <c r="AE473" i="1" a="1"/>
  <c r="AE535" i="1" a="1"/>
  <c r="AE317" i="1" a="1"/>
  <c r="AE704" i="1" a="1"/>
  <c r="AE322" i="1" a="1"/>
  <c r="AE360" i="1" a="1"/>
  <c r="AE178" i="1" a="1"/>
  <c r="AE62" i="1" a="1"/>
  <c r="AE69" i="1" a="1"/>
  <c r="AE393" i="1" a="1"/>
  <c r="AE173" i="1" a="1"/>
  <c r="AE689" i="1" a="1"/>
  <c r="AE382" i="1" a="1"/>
  <c r="AE437" i="1" a="1"/>
  <c r="AE410" i="1" a="1"/>
  <c r="AE104" i="1" a="1"/>
  <c r="AE389" i="1" a="1"/>
  <c r="AE653" i="1" a="1"/>
  <c r="AE289" i="1" a="1"/>
  <c r="AE606" i="1" a="1"/>
  <c r="AE673" i="1" a="1"/>
  <c r="AE656" i="1" a="1"/>
  <c r="AE621" i="1" a="1"/>
  <c r="AE531" i="1" a="1"/>
  <c r="AE249" i="1" a="1"/>
  <c r="AE626" i="1" a="1"/>
  <c r="AE198" i="1" a="1"/>
  <c r="AE459" i="1" a="1"/>
  <c r="AE390" i="1" a="1"/>
  <c r="AE600" i="1" a="1"/>
  <c r="AE511" i="1" a="1"/>
  <c r="AE204" i="1" a="1"/>
  <c r="AE492" i="1" a="1"/>
  <c r="AE340" i="1" a="1"/>
  <c r="AE309" i="1" a="1"/>
  <c r="AE629" i="1" a="1"/>
  <c r="AE25" i="1" a="1"/>
  <c r="AE76" i="1" a="1"/>
  <c r="AE17" i="1" a="1"/>
  <c r="AE126" i="1" a="1"/>
  <c r="AE217" i="1" a="1"/>
  <c r="AE71" i="1" a="1"/>
  <c r="AE556" i="1" a="1"/>
  <c r="AE501" i="1" a="1"/>
  <c r="AE357" i="1" a="1"/>
  <c r="AE475" i="1" a="1"/>
  <c r="AE206" i="1" a="1"/>
  <c r="AE677" i="1" a="1"/>
  <c r="AE624" i="1" a="1"/>
  <c r="AE22" i="1" a="1"/>
  <c r="AE477" i="1" a="1"/>
  <c r="AE291" i="1" a="1"/>
  <c r="AE131" i="1" a="1"/>
  <c r="AE177" i="1" a="1"/>
  <c r="AE235" i="1" a="1"/>
  <c r="AE561" i="1" a="1"/>
  <c r="AE386" i="1" a="1"/>
  <c r="AE201" i="1" a="1"/>
  <c r="AE41" i="1" a="1"/>
  <c r="AE108" i="1" a="1"/>
  <c r="AE519" i="1" a="1"/>
  <c r="AE419" i="1" a="1"/>
  <c r="AE302" i="1" a="1"/>
  <c r="AE139" i="1" a="1"/>
  <c r="AE420" i="1" a="1"/>
  <c r="AE584" i="1" a="1"/>
  <c r="AE493" i="1" a="1"/>
  <c r="AE616" i="1" a="1"/>
  <c r="AE557" i="1" a="1"/>
  <c r="AE162" i="1" a="1"/>
  <c r="AE505" i="1" a="1"/>
  <c r="AE435" i="1" a="1"/>
  <c r="AE537" i="1" a="1"/>
  <c r="AE63" i="1" a="1"/>
  <c r="AE213" i="1" a="1"/>
  <c r="AE385" i="1" a="1"/>
  <c r="AE123" i="1" a="1"/>
  <c r="AE429" i="1" a="1"/>
  <c r="AE9" i="1" a="1"/>
  <c r="AE318" i="1" a="1"/>
  <c r="AE184" i="1" a="1"/>
  <c r="AE379" i="1" a="1"/>
  <c r="AE95" i="1" a="1"/>
  <c r="AE672" i="1" a="1"/>
  <c r="AE665" i="1" a="1"/>
  <c r="AE5" i="1" a="1"/>
  <c r="AE582" i="1" a="1"/>
  <c r="AE53" i="1" a="1"/>
  <c r="AE658" i="1" a="1"/>
  <c r="AE245" i="1" a="1"/>
  <c r="AE350" i="1" a="1"/>
  <c r="AE58" i="1" a="1"/>
  <c r="AE397" i="1" a="1"/>
  <c r="AE431" i="1" a="1"/>
  <c r="AE50" i="1" a="1"/>
  <c r="AE265" i="1" a="1"/>
  <c r="AE287" i="1" a="1"/>
  <c r="AE628" i="1" a="1"/>
  <c r="AE103" i="1" a="1"/>
  <c r="AE372" i="1" a="1"/>
  <c r="AE215" i="1" a="1"/>
  <c r="AE3" i="1" a="1"/>
  <c r="AE588" i="1" a="1"/>
  <c r="AE517" i="1" a="1"/>
  <c r="AE247" i="1" a="1"/>
  <c r="AE564" i="1" a="1"/>
  <c r="AE179" i="1" a="1"/>
  <c r="AE158" i="1" a="1"/>
  <c r="AE301" i="1" a="1"/>
  <c r="AE408" i="1" a="1"/>
  <c r="AE304" i="1" a="1"/>
  <c r="AE620" i="1" a="1"/>
  <c r="AE456" i="1" a="1"/>
  <c r="AE549" i="1" a="1"/>
  <c r="AE335" i="1" a="1"/>
  <c r="AE598" i="1" a="1"/>
  <c r="AE681" i="1" a="1"/>
  <c r="AE633" i="1" a="1"/>
  <c r="AE481" i="1" a="1"/>
  <c r="AE702" i="1" a="1"/>
  <c r="AE555" i="1" a="1"/>
  <c r="AE524" i="1" a="1"/>
  <c r="AE221" i="1" a="1"/>
  <c r="AE615" i="1" a="1"/>
  <c r="AE312" i="1" a="1"/>
  <c r="AE338" i="1" a="1"/>
  <c r="AE457" i="1" a="1"/>
  <c r="AE575" i="1" a="1"/>
  <c r="AE499" i="1" a="1"/>
  <c r="AE544" i="1" a="1"/>
  <c r="AE402" i="1" a="1"/>
  <c r="AE94" i="1" a="1"/>
  <c r="AE654" i="1" a="1"/>
  <c r="AE355" i="1" a="1"/>
  <c r="AE432" i="1" a="1"/>
  <c r="AE257" i="1" a="1"/>
  <c r="AE494" i="1" a="1"/>
  <c r="AE644" i="1" a="1"/>
  <c r="AE185" i="1" a="1"/>
  <c r="AE111" i="1" a="1"/>
  <c r="AE305" i="1" a="1"/>
  <c r="AE430" i="1" a="1"/>
  <c r="AE643" i="1" a="1"/>
  <c r="AE138" i="1" a="1"/>
  <c r="AE128" i="1" a="1"/>
  <c r="AE647" i="1" a="1"/>
  <c r="AE113" i="1" a="1"/>
  <c r="AE73" i="1" a="1"/>
  <c r="AE470" i="1" a="1"/>
  <c r="AE262" i="1" a="1"/>
  <c r="AE259" i="1" a="1"/>
  <c r="AE86" i="1" a="1"/>
  <c r="AE371" i="1" a="1"/>
  <c r="AE399" i="1" a="1"/>
  <c r="AE152" i="1" a="1"/>
  <c r="AE506" i="1" a="1"/>
  <c r="AE378" i="1" a="1"/>
  <c r="AE163" i="1" a="1"/>
  <c r="AE270" i="1" a="1"/>
  <c r="AE605" i="1" a="1"/>
  <c r="AE327" i="1" a="1"/>
  <c r="AE248" i="1" a="1"/>
  <c r="AE67" i="1" a="1"/>
  <c r="AE232" i="1" a="1"/>
  <c r="AE602" i="1" a="1"/>
  <c r="AE489" i="1" a="1"/>
  <c r="AE299" i="1" a="1"/>
  <c r="AE365" i="1" a="1"/>
  <c r="AE484" i="1" a="1"/>
  <c r="AE37" i="1" a="1"/>
  <c r="AE151" i="1" a="1"/>
  <c r="AE171" i="1" a="1"/>
  <c r="AE395" i="1" a="1"/>
  <c r="AE135" i="1" a="1"/>
  <c r="AE342" i="1" a="1"/>
  <c r="AE414" i="1" a="1"/>
  <c r="AE183" i="1" a="1"/>
  <c r="AE122" i="1" a="1"/>
  <c r="AE119" i="1" a="1"/>
  <c r="AE196" i="1" a="1"/>
  <c r="AE105" i="1" a="1"/>
  <c r="AE577" i="1" a="1"/>
  <c r="AE205" i="1" a="1"/>
  <c r="AE8" i="1" a="1"/>
  <c r="AE367" i="1" a="1"/>
  <c r="AE610" i="1" a="1"/>
  <c r="AE413" i="1" a="1"/>
  <c r="AE284" i="1" a="1"/>
  <c r="AE159" i="1" a="1"/>
  <c r="AE240" i="1" a="1"/>
  <c r="AE696" i="1" a="1"/>
  <c r="AE401" i="1" a="1"/>
  <c r="AE461" i="1" a="1"/>
  <c r="AE20" i="1" a="1"/>
  <c r="AE657" i="1" a="1"/>
  <c r="AE611" i="1" a="1"/>
  <c r="AE578" i="1" a="1"/>
  <c r="AE563" i="1" a="1"/>
  <c r="AE521" i="1" a="1"/>
  <c r="AE78" i="1" a="1"/>
  <c r="AE234" i="1" a="1"/>
  <c r="AE642" i="1" a="1"/>
  <c r="AE180" i="1" a="1"/>
  <c r="AE142" i="1" a="1"/>
  <c r="AE4" i="1" a="1"/>
  <c r="AE509" i="1" a="1"/>
  <c r="AE68" i="1" a="1"/>
  <c r="AE472" i="1" a="1"/>
  <c r="AE368" i="1" a="1"/>
  <c r="AE39" i="1" a="1"/>
  <c r="AE417" i="1" a="1"/>
  <c r="AE38" i="1" a="1"/>
  <c r="AE607" i="1" a="1"/>
  <c r="AE442" i="1" a="1"/>
  <c r="AE362" i="1" a="1"/>
  <c r="AE392" i="1" a="1"/>
  <c r="AE482" i="1" a="1"/>
  <c r="AE358" i="1" a="1"/>
  <c r="AE90" i="1" a="1"/>
  <c r="AE487" i="1" a="1"/>
  <c r="AE332" i="1" a="1"/>
  <c r="AE369" i="1" a="1"/>
  <c r="AE572" i="1" a="1"/>
  <c r="AE550" i="1" a="1"/>
  <c r="AE314" i="1" a="1"/>
  <c r="AE383" i="1" a="1"/>
  <c r="AE591" i="1" a="1"/>
  <c r="AE703" i="1" a="1"/>
  <c r="AE137" i="1" a="1"/>
  <c r="AE580" i="1" a="1"/>
  <c r="AE510" i="1" a="1"/>
  <c r="AE586" i="1" a="1"/>
  <c r="AE172" i="1" a="1"/>
  <c r="AE583" i="1" a="1"/>
  <c r="AE394" i="1" a="1"/>
  <c r="AE143" i="1" a="1"/>
  <c r="AE569" i="1" a="1"/>
  <c r="AE330" i="1" a="1"/>
  <c r="AE359" i="1" a="1"/>
  <c r="AE136" i="1" a="1"/>
  <c r="AE223" i="1" a="1"/>
  <c r="AE269" i="1" a="1"/>
  <c r="AE114" i="1" a="1"/>
  <c r="AE23" i="1" a="1"/>
  <c r="AE668" i="1" a="1"/>
  <c r="AE246" i="1" a="1"/>
  <c r="AE691" i="1" a="1"/>
  <c r="AE273" i="1" a="1"/>
  <c r="AE165" i="1" a="1"/>
  <c r="AE267" i="1" a="1"/>
  <c r="AE326" i="1" a="1"/>
  <c r="AE565" i="1" a="1"/>
  <c r="AE110" i="1" a="1"/>
  <c r="AE101" i="1" a="1"/>
  <c r="AE29" i="1" a="1"/>
  <c r="AE29" i="1" l="1"/>
  <c r="AE101" i="1"/>
  <c r="AE110" i="1"/>
  <c r="AE565" i="1"/>
  <c r="AE326" i="1"/>
  <c r="AE267" i="1"/>
  <c r="AE165" i="1"/>
  <c r="AE273" i="1"/>
  <c r="AE691" i="1"/>
  <c r="AE246" i="1"/>
  <c r="AE668" i="1"/>
  <c r="AE23" i="1"/>
  <c r="AE114" i="1"/>
  <c r="AE269" i="1"/>
  <c r="AE223" i="1"/>
  <c r="AE136" i="1"/>
  <c r="AE359" i="1"/>
  <c r="AE330" i="1"/>
  <c r="AE569" i="1"/>
  <c r="AE143" i="1"/>
  <c r="AE394" i="1"/>
  <c r="AE583" i="1"/>
  <c r="AE172" i="1"/>
  <c r="AE586" i="1"/>
  <c r="AE510" i="1"/>
  <c r="AE580" i="1"/>
  <c r="AE137" i="1"/>
  <c r="AE703" i="1"/>
  <c r="AE591" i="1"/>
  <c r="AE383" i="1"/>
  <c r="AE314" i="1"/>
  <c r="AE550" i="1"/>
  <c r="AE572" i="1"/>
  <c r="AE369" i="1"/>
  <c r="AE332" i="1"/>
  <c r="AE487" i="1"/>
  <c r="AE90" i="1"/>
  <c r="AE358" i="1"/>
  <c r="AE482" i="1"/>
  <c r="AE392" i="1"/>
  <c r="AE362" i="1"/>
  <c r="AE442" i="1"/>
  <c r="AE607" i="1"/>
  <c r="AE38" i="1"/>
  <c r="AE417" i="1"/>
  <c r="AE39" i="1"/>
  <c r="AE368" i="1"/>
  <c r="AE472" i="1"/>
  <c r="AE68" i="1"/>
  <c r="AE509" i="1"/>
  <c r="AE4" i="1"/>
  <c r="AE142" i="1"/>
  <c r="AE180" i="1"/>
  <c r="AE642" i="1"/>
  <c r="AE234" i="1"/>
  <c r="AE78" i="1"/>
  <c r="AE521" i="1"/>
  <c r="AE563" i="1"/>
  <c r="AE578" i="1"/>
  <c r="AE611" i="1"/>
  <c r="AE657" i="1"/>
  <c r="AE20" i="1"/>
  <c r="AE461" i="1"/>
  <c r="AE401" i="1"/>
  <c r="AE696" i="1"/>
  <c r="AE240" i="1"/>
  <c r="AE159" i="1"/>
  <c r="AE284" i="1"/>
  <c r="AE413" i="1"/>
  <c r="AE610" i="1"/>
  <c r="AE367" i="1"/>
  <c r="AE8" i="1"/>
  <c r="AE205" i="1"/>
  <c r="AE577" i="1"/>
  <c r="AE105" i="1"/>
  <c r="AE196" i="1"/>
  <c r="AE119" i="1"/>
  <c r="AE122" i="1"/>
  <c r="AE183" i="1"/>
  <c r="AE414" i="1"/>
  <c r="AE342" i="1"/>
  <c r="AE135" i="1"/>
  <c r="AE395" i="1"/>
  <c r="AE171" i="1"/>
  <c r="AE151" i="1"/>
  <c r="AE37" i="1"/>
  <c r="AE484" i="1"/>
  <c r="AE365" i="1"/>
  <c r="AE299" i="1"/>
  <c r="AE489" i="1"/>
  <c r="AE602" i="1"/>
  <c r="AE232" i="1"/>
  <c r="AE67" i="1"/>
  <c r="AE248" i="1"/>
  <c r="AE327" i="1"/>
  <c r="AE605" i="1"/>
  <c r="AE270" i="1"/>
  <c r="AE163" i="1"/>
  <c r="AE378" i="1"/>
  <c r="AE506" i="1"/>
  <c r="AE152" i="1"/>
  <c r="AE399" i="1"/>
  <c r="AE371" i="1"/>
  <c r="AE86" i="1"/>
  <c r="AE259" i="1"/>
  <c r="AE262" i="1"/>
  <c r="AE470" i="1"/>
  <c r="AE73" i="1"/>
  <c r="AE113" i="1"/>
  <c r="AE647" i="1"/>
  <c r="AE128" i="1"/>
  <c r="AE138" i="1"/>
  <c r="AE643" i="1"/>
  <c r="AE430" i="1"/>
  <c r="AE305" i="1"/>
  <c r="AE111" i="1"/>
  <c r="AE185" i="1"/>
  <c r="AE644" i="1"/>
  <c r="AE494" i="1"/>
  <c r="AE257" i="1"/>
  <c r="AE432" i="1"/>
  <c r="AE355" i="1"/>
  <c r="AE654" i="1"/>
  <c r="AE94" i="1"/>
  <c r="AE402" i="1"/>
  <c r="AE544" i="1"/>
  <c r="AE499" i="1"/>
  <c r="AE575" i="1"/>
  <c r="AE457" i="1"/>
  <c r="AE338" i="1"/>
  <c r="AE312" i="1"/>
  <c r="AE615" i="1"/>
  <c r="AE221" i="1"/>
  <c r="AE524" i="1"/>
  <c r="AE555" i="1"/>
  <c r="AE702" i="1"/>
  <c r="AE481" i="1"/>
  <c r="AE633" i="1"/>
  <c r="AE681" i="1"/>
  <c r="AE598" i="1"/>
  <c r="AE335" i="1"/>
  <c r="AE549" i="1"/>
  <c r="AE456" i="1"/>
  <c r="AE620" i="1"/>
  <c r="AE304" i="1"/>
  <c r="AE408" i="1"/>
  <c r="AE301" i="1"/>
  <c r="AE158" i="1"/>
  <c r="AE179" i="1"/>
  <c r="AE564" i="1"/>
  <c r="AE247" i="1"/>
  <c r="AE517" i="1"/>
  <c r="AE588" i="1"/>
  <c r="AE3" i="1"/>
  <c r="AE215" i="1"/>
  <c r="AE372" i="1"/>
  <c r="AE103" i="1"/>
  <c r="AE628" i="1"/>
  <c r="AE287" i="1"/>
  <c r="AE265" i="1"/>
  <c r="AE50" i="1"/>
  <c r="AE431" i="1"/>
  <c r="AE397" i="1"/>
  <c r="AE58" i="1"/>
  <c r="AE350" i="1"/>
  <c r="AE245" i="1"/>
  <c r="AE658" i="1"/>
  <c r="AE53" i="1"/>
  <c r="AE582" i="1"/>
  <c r="AE5" i="1"/>
  <c r="AE665" i="1"/>
  <c r="AE672" i="1"/>
  <c r="AE95" i="1"/>
  <c r="AE379" i="1"/>
  <c r="AE184" i="1"/>
  <c r="AE318" i="1"/>
  <c r="AE9" i="1"/>
  <c r="AE429" i="1"/>
  <c r="AE123" i="1"/>
  <c r="AE385" i="1"/>
  <c r="AE213" i="1"/>
  <c r="AE63" i="1"/>
  <c r="AE537" i="1"/>
  <c r="AE435" i="1"/>
  <c r="AE505" i="1"/>
  <c r="AE162" i="1"/>
  <c r="AE557" i="1"/>
  <c r="AE616" i="1"/>
  <c r="AE493" i="1"/>
  <c r="AE584" i="1"/>
  <c r="AE420" i="1"/>
  <c r="AE139" i="1"/>
  <c r="AE302" i="1"/>
  <c r="AE419" i="1"/>
  <c r="AE519" i="1"/>
  <c r="AE108" i="1"/>
  <c r="AE41" i="1"/>
  <c r="AE201" i="1"/>
  <c r="AE386" i="1"/>
  <c r="AE561" i="1"/>
  <c r="AE235" i="1"/>
  <c r="AE177" i="1"/>
  <c r="AE131" i="1"/>
  <c r="AE291" i="1"/>
  <c r="AE477" i="1"/>
  <c r="AE22" i="1"/>
  <c r="AE624" i="1"/>
  <c r="AE677" i="1"/>
  <c r="AE206" i="1"/>
  <c r="AE475" i="1"/>
  <c r="AE357" i="1"/>
  <c r="AE501" i="1"/>
  <c r="AE556" i="1"/>
  <c r="AE71" i="1"/>
  <c r="AE217" i="1"/>
  <c r="AE126" i="1"/>
  <c r="AE17" i="1"/>
  <c r="AE76" i="1"/>
  <c r="AE25" i="1"/>
  <c r="AE629" i="1"/>
  <c r="AE309" i="1"/>
  <c r="AE340" i="1"/>
  <c r="AE492" i="1"/>
  <c r="AE204" i="1"/>
  <c r="AE511" i="1"/>
  <c r="AE600" i="1"/>
  <c r="AE390" i="1"/>
  <c r="AE459" i="1"/>
  <c r="AE198" i="1"/>
  <c r="AE626" i="1"/>
  <c r="AE249" i="1"/>
  <c r="AE531" i="1"/>
  <c r="AE621" i="1"/>
  <c r="AE656" i="1"/>
  <c r="AE673" i="1"/>
  <c r="AE606" i="1"/>
  <c r="AE289" i="1"/>
  <c r="AE653" i="1"/>
  <c r="AE389" i="1"/>
  <c r="AE104" i="1"/>
  <c r="AE410" i="1"/>
  <c r="AE437" i="1"/>
  <c r="AE382" i="1"/>
  <c r="AE689" i="1"/>
  <c r="AE173" i="1"/>
  <c r="AE393" i="1"/>
  <c r="AE69" i="1"/>
  <c r="AE62" i="1"/>
  <c r="AE178" i="1"/>
  <c r="AE360" i="1"/>
  <c r="AE322" i="1"/>
  <c r="AE704" i="1"/>
  <c r="AE317" i="1"/>
  <c r="AE535" i="1"/>
  <c r="AE473" i="1"/>
  <c r="AE31" i="1"/>
  <c r="AE82" i="1"/>
  <c r="AE11" i="1"/>
  <c r="AE631" i="1"/>
  <c r="AE404" i="1"/>
  <c r="AE77" i="1"/>
  <c r="AE560" i="1"/>
  <c r="AE671" i="1"/>
  <c r="AE529" i="1"/>
  <c r="AE155" i="1"/>
  <c r="AE134" i="1"/>
  <c r="AE491" i="1"/>
  <c r="AE214" i="1"/>
  <c r="AE268" i="1"/>
  <c r="AE678" i="1"/>
  <c r="AE83" i="1"/>
  <c r="AE26" i="1"/>
  <c r="AE345" i="1"/>
  <c r="AE286" i="1"/>
  <c r="AE307" i="1"/>
  <c r="AE320" i="1"/>
  <c r="AE500" i="1"/>
  <c r="AE568" i="1"/>
  <c r="AE597" i="1"/>
  <c r="AE387" i="1"/>
  <c r="AE333" i="1"/>
  <c r="AE66" i="1"/>
  <c r="AE64" i="1"/>
  <c r="AE512" i="1"/>
  <c r="AE373" i="1"/>
  <c r="AE374" i="1"/>
  <c r="AE486" i="1"/>
  <c r="AE520" i="1"/>
  <c r="AE244" i="1"/>
  <c r="AE627" i="1"/>
  <c r="AE147" i="1"/>
  <c r="AE60" i="1"/>
  <c r="AE285" i="1"/>
  <c r="AE485" i="1"/>
  <c r="AE300" i="1"/>
  <c r="AE398" i="1"/>
  <c r="AE319" i="1"/>
  <c r="AE325" i="1"/>
  <c r="AE36" i="1"/>
  <c r="AE141" i="1"/>
  <c r="AE81" i="1"/>
  <c r="AE167" i="1"/>
  <c r="AE216" i="1"/>
  <c r="AE604" i="1"/>
  <c r="AE480" i="1"/>
  <c r="AE112" i="1"/>
  <c r="AE507" i="1"/>
  <c r="AE553" i="1"/>
  <c r="AE210" i="1"/>
  <c r="AE85" i="1"/>
  <c r="AE614" i="1"/>
  <c r="AE634" i="1"/>
  <c r="AE685" i="1"/>
  <c r="AE266" i="1"/>
  <c r="AE13" i="1"/>
  <c r="AE356" i="1"/>
  <c r="AE666" i="1"/>
  <c r="AE21" i="1"/>
  <c r="AE661" i="1"/>
  <c r="AE462" i="1"/>
  <c r="AE534" i="1"/>
  <c r="AE676" i="1"/>
  <c r="AE478" i="1"/>
  <c r="AE182" i="1"/>
  <c r="AE458" i="1"/>
  <c r="AE242" i="1"/>
  <c r="AE256" i="1"/>
  <c r="AE593" i="1"/>
  <c r="AE14" i="1"/>
  <c r="AE684" i="1"/>
  <c r="AE149" i="1"/>
  <c r="AE648" i="1"/>
  <c r="AE693" i="1"/>
  <c r="AE412" i="1"/>
  <c r="AE33" i="1"/>
  <c r="AE72" i="1"/>
  <c r="AE608" i="1"/>
  <c r="AE228" i="1"/>
  <c r="AE407" i="1"/>
  <c r="AE297" i="1"/>
  <c r="AE170" i="1"/>
  <c r="AE436" i="1"/>
  <c r="AE450" i="1"/>
  <c r="AE339" i="1"/>
  <c r="AE49" i="1"/>
  <c r="AE51" i="1"/>
  <c r="AE231" i="1"/>
  <c r="AE200" i="1"/>
  <c r="AE310" i="1"/>
  <c r="AE663" i="1"/>
  <c r="AE516" i="1"/>
  <c r="AE255" i="1"/>
  <c r="AE230" i="1"/>
  <c r="AE452" i="1"/>
  <c r="AE468" i="1"/>
  <c r="AE194" i="1"/>
  <c r="AE540" i="1"/>
  <c r="AE80" i="1"/>
  <c r="AE548" i="1"/>
  <c r="AE400" i="1"/>
  <c r="AE12" i="1"/>
  <c r="AE272" i="1"/>
  <c r="AE254" i="1"/>
  <c r="AE40" i="1"/>
  <c r="AE292" i="1"/>
  <c r="AE275" i="1"/>
  <c r="AE222" i="1"/>
  <c r="AE596" i="1"/>
  <c r="AE252" i="1"/>
  <c r="AE438" i="1"/>
  <c r="AE323" i="1"/>
  <c r="AE35" i="1"/>
  <c r="AE233" i="1"/>
  <c r="AE675" i="1"/>
  <c r="AE226" i="1"/>
  <c r="AE224" i="1"/>
  <c r="AE106" i="1"/>
  <c r="AE75" i="1"/>
  <c r="AE590" i="1"/>
  <c r="AE425" i="1"/>
  <c r="AE42" i="1"/>
  <c r="AE97" i="1"/>
  <c r="AE250" i="1"/>
  <c r="AE508" i="1"/>
  <c r="AE102" i="1"/>
  <c r="AE351" i="1"/>
  <c r="AE276" i="1"/>
  <c r="AE573" i="1"/>
  <c r="AE423" i="1"/>
  <c r="AE421" i="1"/>
  <c r="AE341" i="1"/>
  <c r="AE683" i="1"/>
  <c r="AE16" i="1"/>
  <c r="AE567" i="1"/>
  <c r="AE10" i="1"/>
  <c r="AE434" i="1"/>
  <c r="AE545" i="1"/>
  <c r="AE271" i="1"/>
  <c r="AE52" i="1"/>
  <c r="AE391" i="1"/>
  <c r="AE349" i="1"/>
  <c r="AE279" i="1"/>
  <c r="AE331" i="1"/>
  <c r="AE445" i="1"/>
  <c r="AE426" i="1"/>
  <c r="AE439" i="1"/>
  <c r="AE115" i="1"/>
  <c r="AE144" i="1"/>
  <c r="AE680" i="1"/>
  <c r="AE592" i="1"/>
  <c r="AE418" i="1"/>
  <c r="AE202" i="1"/>
  <c r="AE409" i="1"/>
  <c r="AE363" i="1"/>
  <c r="AE187" i="1"/>
  <c r="AE168" i="1"/>
  <c r="AE118" i="1"/>
  <c r="AE687" i="1"/>
  <c r="AE375" i="1"/>
  <c r="AE576" i="1"/>
  <c r="AE570" i="1"/>
  <c r="AE474" i="1"/>
  <c r="AE161" i="1"/>
  <c r="AE396" i="1"/>
  <c r="AE92" i="1"/>
  <c r="AE343" i="1"/>
  <c r="AE264" i="1"/>
  <c r="AE125" i="1"/>
  <c r="AE700" i="1"/>
  <c r="AE117" i="1"/>
  <c r="AE536" i="1"/>
  <c r="AE18" i="1"/>
  <c r="AE91" i="1"/>
  <c r="AE515" i="1"/>
  <c r="AE313" i="1"/>
  <c r="AE298" i="1"/>
  <c r="AE260" i="1"/>
  <c r="AE54" i="1"/>
  <c r="AE56" i="1"/>
  <c r="AE288" i="1"/>
  <c r="AE502" i="1"/>
  <c r="AE236" i="1"/>
  <c r="AE532" i="1"/>
  <c r="AE296" i="1"/>
  <c r="AE361" i="1"/>
  <c r="AE623" i="1"/>
  <c r="AE403" i="1"/>
  <c r="AE48" i="1"/>
  <c r="AE290" i="1"/>
  <c r="AE328" i="1"/>
  <c r="AE384" i="1"/>
  <c r="AE174" i="1"/>
  <c r="AE28" i="1"/>
  <c r="AE166" i="1"/>
  <c r="AE471" i="1"/>
  <c r="AE132" i="1"/>
  <c r="AE496" i="1"/>
  <c r="AE441" i="1"/>
  <c r="AE253" i="1"/>
  <c r="AE89" i="1"/>
  <c r="AE447" i="1"/>
  <c r="AE46" i="1"/>
  <c r="AE175" i="1"/>
  <c r="AE490" i="1"/>
  <c r="AE344" i="1"/>
  <c r="AE646" i="1"/>
  <c r="AE193" i="1"/>
  <c r="AE488" i="1"/>
  <c r="AE324" i="1"/>
  <c r="AE690" i="1"/>
  <c r="AE189" i="1"/>
  <c r="AE79" i="1"/>
  <c r="AE428" i="1"/>
  <c r="AE57" i="1"/>
  <c r="AE99" i="1"/>
  <c r="AE518" i="1"/>
  <c r="AE454" i="1"/>
  <c r="AE19" i="1"/>
  <c r="AE208" i="1"/>
  <c r="AE594" i="1"/>
  <c r="AE558" i="1"/>
  <c r="AE406" i="1"/>
  <c r="AE547" i="1"/>
  <c r="AE433" i="1"/>
  <c r="AE124" i="1"/>
  <c r="AE522" i="1"/>
  <c r="AE679" i="1"/>
  <c r="AE476" i="1"/>
  <c r="AE209" i="1"/>
  <c r="AE467" i="1"/>
  <c r="AE191" i="1"/>
  <c r="AE579" i="1"/>
  <c r="AE32" i="1"/>
  <c r="AE528" i="1"/>
  <c r="AE443" i="1"/>
  <c r="AE636" i="1"/>
  <c r="AE140" i="1"/>
  <c r="AE411" i="1"/>
  <c r="AE294" i="1"/>
  <c r="AE280" i="1"/>
  <c r="AE659" i="1"/>
  <c r="AE546" i="1"/>
  <c r="AE65" i="1"/>
  <c r="AE88" i="1"/>
  <c r="AE199" i="1"/>
  <c r="AE263" i="1"/>
  <c r="AE613" i="1"/>
  <c r="AE156" i="1"/>
  <c r="AE34" i="1"/>
  <c r="AE638" i="1"/>
  <c r="AE181" i="1"/>
  <c r="AE539" i="1"/>
  <c r="AE203" i="1"/>
  <c r="AE652" i="1"/>
  <c r="AE98" i="1"/>
  <c r="AE662" i="1"/>
  <c r="AE7" i="1"/>
  <c r="AE640" i="1"/>
  <c r="AE347" i="1"/>
  <c r="AE483" i="1"/>
  <c r="AE552" i="1"/>
  <c r="AE464" i="1"/>
  <c r="AE523" i="1"/>
  <c r="AE243" i="1"/>
  <c r="AE632" i="1"/>
  <c r="AE559" i="1"/>
  <c r="AE422" i="1"/>
  <c r="AE352" i="1"/>
  <c r="AE303" i="1"/>
  <c r="AE415" i="1"/>
  <c r="AE380" i="1"/>
  <c r="AE336" i="1"/>
  <c r="AE6" i="1"/>
  <c r="AE645" i="1"/>
  <c r="AE59" i="1"/>
  <c r="AE315" i="1"/>
  <c r="AE109" i="1"/>
  <c r="AE146" i="1"/>
  <c r="AE440" i="1"/>
  <c r="AE148" i="1"/>
  <c r="AE451" i="1"/>
  <c r="AE282" i="1"/>
  <c r="AE455" i="1"/>
  <c r="AE197" i="1"/>
  <c r="AE227" i="1"/>
  <c r="AE154" i="1"/>
  <c r="AE699" i="1"/>
  <c r="AE609" i="1"/>
  <c r="AE667" i="1"/>
  <c r="AE321" i="1"/>
  <c r="AE121" i="1"/>
  <c r="AE585" i="1"/>
  <c r="AE176" i="1"/>
  <c r="AE225" i="1"/>
  <c r="AE622" i="1"/>
  <c r="AE261" i="1"/>
  <c r="AE495" i="1"/>
  <c r="AE694" i="1"/>
  <c r="AE682" i="1"/>
  <c r="AE692" i="1"/>
  <c r="AE526" i="1"/>
  <c r="AE251" i="1"/>
  <c r="AE27" i="1"/>
  <c r="AE449" i="1"/>
  <c r="AE448" i="1"/>
  <c r="AE595" i="1"/>
  <c r="AE465" i="1"/>
  <c r="AE24" i="1"/>
  <c r="AE188" i="1"/>
  <c r="AE281" i="1"/>
  <c r="AE618" i="1"/>
  <c r="AE554" i="1"/>
  <c r="AE306" i="1"/>
  <c r="AE100" i="1"/>
  <c r="AE527" i="1"/>
  <c r="AE533" i="1"/>
  <c r="AE466" i="1"/>
  <c r="AE574" i="1"/>
  <c r="AE258" i="1"/>
  <c r="AE416" i="1"/>
  <c r="AE61" i="1"/>
  <c r="AE153" i="1"/>
  <c r="AE686" i="1"/>
  <c r="AE218" i="1"/>
  <c r="AE370" i="1"/>
  <c r="AE96" i="1"/>
  <c r="AE45" i="1"/>
  <c r="AE212" i="1"/>
  <c r="AE504" i="1"/>
  <c r="AE239" i="1"/>
  <c r="AE697" i="1"/>
  <c r="AE619" i="1"/>
  <c r="AE551" i="1"/>
  <c r="AE469" i="1"/>
  <c r="AE525" i="1"/>
  <c r="AE15" i="1"/>
  <c r="AE229" i="1"/>
  <c r="AE366" i="1"/>
  <c r="AE238" i="1"/>
  <c r="AE160" i="1"/>
  <c r="AE364" i="1"/>
  <c r="AE637" i="1"/>
  <c r="AE427" i="1"/>
  <c r="AE295" i="1"/>
  <c r="AE74" i="1"/>
  <c r="AE444" i="1"/>
  <c r="AE211" i="1"/>
  <c r="AE93" i="1"/>
  <c r="AE348" i="1"/>
  <c r="AE150" i="1"/>
  <c r="AE503" i="1"/>
  <c r="AE44" i="1"/>
  <c r="AE651" i="1"/>
  <c r="AE308" i="1"/>
  <c r="AE601" i="1"/>
  <c r="AE701" i="1"/>
  <c r="AE670" i="1"/>
  <c r="AE274" i="1"/>
  <c r="AE329" i="1"/>
  <c r="AE514" i="1"/>
  <c r="AE625" i="1"/>
  <c r="AE107" i="1"/>
  <c r="AE674" i="1"/>
  <c r="AE47" i="1"/>
  <c r="AE655" i="1"/>
  <c r="AE542" i="1"/>
  <c r="AE316" i="1"/>
  <c r="AE446" i="1"/>
  <c r="AE566" i="1"/>
  <c r="AE133" i="1"/>
  <c r="AE405" i="1"/>
  <c r="AE311" i="1"/>
  <c r="AE541" i="1"/>
  <c r="AE650" i="1"/>
  <c r="AE635" i="1"/>
  <c r="AE498" i="1"/>
  <c r="AE186" i="1"/>
  <c r="AE192" i="1"/>
  <c r="AE283" i="1"/>
  <c r="AE376" i="1"/>
  <c r="AE381" i="1"/>
  <c r="AE87" i="1"/>
  <c r="AE241" i="1"/>
  <c r="AE145" i="1"/>
  <c r="AE603" i="1"/>
  <c r="AE116" i="1"/>
  <c r="AE479" i="1"/>
  <c r="AE617" i="1"/>
  <c r="AE377" i="1"/>
  <c r="AE84" i="1"/>
  <c r="AE169" i="1"/>
  <c r="AE70" i="1"/>
  <c r="AE190" i="1"/>
  <c r="AE43" i="1"/>
  <c r="AE453" i="1"/>
  <c r="AE513" i="1"/>
  <c r="AE587" i="1"/>
  <c r="AE543" i="1"/>
  <c r="AE571" i="1"/>
  <c r="AE660" i="1"/>
  <c r="AE463" i="1"/>
  <c r="AE354" i="1"/>
  <c r="AE530" i="1"/>
  <c r="AE688" i="1"/>
  <c r="AE562" i="1"/>
  <c r="AE120" i="1"/>
  <c r="AE220" i="1"/>
  <c r="AE237" i="1"/>
  <c r="AE219" i="1"/>
  <c r="AE334" i="1"/>
  <c r="AE293" i="1"/>
  <c r="AE581" i="1"/>
  <c r="AE599" i="1"/>
  <c r="AE388" i="1"/>
  <c r="AE538" i="1"/>
  <c r="AE460" i="1"/>
  <c r="AE195" i="1"/>
  <c r="AE497" i="1"/>
  <c r="AE669" i="1"/>
  <c r="AE612" i="1"/>
  <c r="AE127" i="1"/>
  <c r="AE130" i="1"/>
  <c r="AE641" i="1"/>
  <c r="AE164" i="1"/>
  <c r="AE649" i="1"/>
  <c r="AE277" i="1"/>
  <c r="AE337" i="1"/>
  <c r="AE664" i="1"/>
  <c r="AE55" i="1"/>
  <c r="AE698" i="1"/>
  <c r="AE30" i="1"/>
  <c r="AE589" i="1"/>
  <c r="AE129" i="1"/>
  <c r="AE424" i="1"/>
  <c r="AE157" i="1"/>
  <c r="AE353" i="1"/>
  <c r="AE346" i="1"/>
  <c r="AE695" i="1"/>
  <c r="AE278" i="1"/>
  <c r="AE639" i="1"/>
  <c r="AE207" i="1"/>
  <c r="AE630" i="1"/>
  <c r="AE2" i="1"/>
  <c r="X39" i="4"/>
  <c r="X47" i="4"/>
  <c r="X54" i="4"/>
  <c r="X42" i="4"/>
  <c r="X45" i="4"/>
  <c r="X37" i="4"/>
  <c r="X38" i="4"/>
  <c r="X25" i="4"/>
  <c r="X49" i="4"/>
  <c r="X44" i="4"/>
  <c r="X43" i="4"/>
  <c r="X53" i="4"/>
  <c r="X35" i="4"/>
  <c r="X46" i="4"/>
  <c r="X51" i="4"/>
  <c r="X48" i="4"/>
  <c r="X41" i="4"/>
  <c r="X52" i="4"/>
  <c r="X40" i="4"/>
  <c r="X50" i="4"/>
  <c r="X36" i="4"/>
  <c r="V25" i="2"/>
  <c r="X25" i="2" s="1"/>
  <c r="X32" i="2" s="1"/>
  <c r="X33" i="2" l="1"/>
  <c r="X31" i="2"/>
  <c r="X28" i="2"/>
  <c r="X34" i="2"/>
  <c r="X37" i="2"/>
  <c r="X30" i="2"/>
  <c r="X47" i="2"/>
  <c r="X36" i="2"/>
  <c r="X46" i="2"/>
  <c r="X39" i="2"/>
  <c r="X38" i="2"/>
  <c r="X45" i="2"/>
  <c r="X41" i="2"/>
  <c r="X43" i="2"/>
  <c r="X35" i="2"/>
  <c r="X40" i="2"/>
  <c r="X48" i="2"/>
  <c r="X29" i="2"/>
  <c r="X42" i="2"/>
  <c r="X4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DA0583-9F8E-4045-BE0A-033E5E7BE3CB}" keepAlive="1" name="Abfrage - rs_industries" description="Verbindung mit der Abfrage 'rs_industries' in der Arbeitsmappe." type="5" refreshedVersion="8" background="1" saveData="1">
    <dbPr connection="Provider=Microsoft.Mashup.OleDb.1;Data Source=$Workbook$;Location=rs_industries;Extended Properties=&quot;&quot;" command="SELECT * FROM [rs_industries]"/>
  </connection>
  <connection id="2" xr16:uid="{3E60919E-BB39-4880-9A8C-CB87D9BD527F}" keepAlive="1" name="Abfrage - rs_stocks" description="Verbindung mit der Abfrage 'rs_stocks' in der Arbeitsmappe." type="5" refreshedVersion="8" background="1" saveData="1">
    <dbPr connection="Provider=Microsoft.Mashup.OleDb.1;Data Source=$Workbook$;Location=rs_stocks;Extended Properties=&quot;&quot;" command="SELECT * FROM [rs_stock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<sst xmlns="http://schemas.openxmlformats.org/spreadsheetml/2006/main" count="29431" uniqueCount="6623">
  <si>
    <t>return_90</t>
  </si>
  <si>
    <t>return_50</t>
  </si>
  <si>
    <t>return_21</t>
  </si>
  <si>
    <t>return_5</t>
  </si>
  <si>
    <t>Name</t>
  </si>
  <si>
    <t>Industry</t>
  </si>
  <si>
    <t>Sector</t>
  </si>
  <si>
    <t>marketCap</t>
  </si>
  <si>
    <t>DrawDown</t>
  </si>
  <si>
    <t>DrawDownActual</t>
  </si>
  <si>
    <t>Valid</t>
  </si>
  <si>
    <t>SlopeFit</t>
  </si>
  <si>
    <t>SigmaFit</t>
  </si>
  <si>
    <t>Fitness</t>
  </si>
  <si>
    <t>ATR20</t>
  </si>
  <si>
    <t>LastCloseinATR%</t>
  </si>
  <si>
    <t>NofStocks</t>
  </si>
  <si>
    <t>Rank</t>
  </si>
  <si>
    <t>sector</t>
  </si>
  <si>
    <t>industry</t>
  </si>
  <si>
    <t>longName</t>
  </si>
  <si>
    <t>shortName</t>
  </si>
  <si>
    <t>OC</t>
  </si>
  <si>
    <t>Building Products &amp; Equipment</t>
  </si>
  <si>
    <t>Industrials</t>
  </si>
  <si>
    <t>True</t>
  </si>
  <si>
    <t>XP</t>
  </si>
  <si>
    <t>Capital Markets</t>
  </si>
  <si>
    <t>Financial Services</t>
  </si>
  <si>
    <t>AAPL</t>
  </si>
  <si>
    <t>Consumer Electronics</t>
  </si>
  <si>
    <t>Technology</t>
  </si>
  <si>
    <t>TRU</t>
  </si>
  <si>
    <t>Consulting Services</t>
  </si>
  <si>
    <t>PHM</t>
  </si>
  <si>
    <t>Residential Construction</t>
  </si>
  <si>
    <t>Consumer Cyclical</t>
  </si>
  <si>
    <t>BLDR</t>
  </si>
  <si>
    <t>WMS</t>
  </si>
  <si>
    <t>Industrial Distribution</t>
  </si>
  <si>
    <t>TOL</t>
  </si>
  <si>
    <t>XPO</t>
  </si>
  <si>
    <t>Integrated Freight &amp; Logistics</t>
  </si>
  <si>
    <t>Diagnostics &amp; Research</t>
  </si>
  <si>
    <t>Healthcare</t>
  </si>
  <si>
    <t>False</t>
  </si>
  <si>
    <t>VMC</t>
  </si>
  <si>
    <t>Building Materials</t>
  </si>
  <si>
    <t>Basic Materials</t>
  </si>
  <si>
    <t>LII</t>
  </si>
  <si>
    <t>AIG</t>
  </si>
  <si>
    <t>American International Group# Inc.</t>
  </si>
  <si>
    <t>RCL</t>
  </si>
  <si>
    <t>Travel Services</t>
  </si>
  <si>
    <t>PWR</t>
  </si>
  <si>
    <t>Engineering &amp; Construction</t>
  </si>
  <si>
    <t>GE</t>
  </si>
  <si>
    <t>Specialty Industrial Machinery</t>
  </si>
  <si>
    <t>UBER</t>
  </si>
  <si>
    <t>MLM</t>
  </si>
  <si>
    <t>SMCI</t>
  </si>
  <si>
    <t>Computer Hardware</t>
  </si>
  <si>
    <t>FERG</t>
  </si>
  <si>
    <t>DELL</t>
  </si>
  <si>
    <t>JHX</t>
  </si>
  <si>
    <t>TTWO</t>
  </si>
  <si>
    <t>Electronic Gaming &amp; Multimedia</t>
  </si>
  <si>
    <t>Communication Services</t>
  </si>
  <si>
    <t>TTD</t>
  </si>
  <si>
    <t>NU</t>
  </si>
  <si>
    <t>VRT</t>
  </si>
  <si>
    <t>Electrical Equipment &amp; Parts</t>
  </si>
  <si>
    <t>HSBC</t>
  </si>
  <si>
    <t>UNM</t>
  </si>
  <si>
    <t>FICO</t>
  </si>
  <si>
    <t>Fair Isaac Corporation</t>
  </si>
  <si>
    <t>ETN</t>
  </si>
  <si>
    <t>DKNG</t>
  </si>
  <si>
    <t>Gambling</t>
  </si>
  <si>
    <t>DHI</t>
  </si>
  <si>
    <t>AMZN</t>
  </si>
  <si>
    <t>Internet Retail</t>
  </si>
  <si>
    <t>TDG</t>
  </si>
  <si>
    <t>Aerospace &amp; Defense</t>
  </si>
  <si>
    <t>BBDO</t>
  </si>
  <si>
    <t>LI</t>
  </si>
  <si>
    <t>Auto Manufacturers</t>
  </si>
  <si>
    <t>MDB</t>
  </si>
  <si>
    <t>BILL</t>
  </si>
  <si>
    <t>NVDA</t>
  </si>
  <si>
    <t>Semiconductors</t>
  </si>
  <si>
    <t>APP</t>
  </si>
  <si>
    <t>PNR</t>
  </si>
  <si>
    <t>AER</t>
  </si>
  <si>
    <t>Rental &amp; Leasing Services</t>
  </si>
  <si>
    <t>SLF</t>
  </si>
  <si>
    <t>MCO</t>
  </si>
  <si>
    <t>Financial Data &amp; Stock Exchanges</t>
  </si>
  <si>
    <t>RACE</t>
  </si>
  <si>
    <t>DASH</t>
  </si>
  <si>
    <t>Internet Content &amp; Information</t>
  </si>
  <si>
    <t>Medical Distribution</t>
  </si>
  <si>
    <t>USFD</t>
  </si>
  <si>
    <t>Food Distribution</t>
  </si>
  <si>
    <t>Consumer Defensive</t>
  </si>
  <si>
    <t>HUBS</t>
  </si>
  <si>
    <t>KMX</t>
  </si>
  <si>
    <t>Auto &amp; Truck Dealerships</t>
  </si>
  <si>
    <t>CarMax Inc</t>
  </si>
  <si>
    <t>DDOG</t>
  </si>
  <si>
    <t>BR</t>
  </si>
  <si>
    <t>Information Technology Services</t>
  </si>
  <si>
    <t>ROIV</t>
  </si>
  <si>
    <t>Biotechnology</t>
  </si>
  <si>
    <t>GRFS</t>
  </si>
  <si>
    <t>CCJ</t>
  </si>
  <si>
    <t>Uranium</t>
  </si>
  <si>
    <t>Energy</t>
  </si>
  <si>
    <t>STZ</t>
  </si>
  <si>
    <t>Security &amp; Protection Services</t>
  </si>
  <si>
    <t>VRSK</t>
  </si>
  <si>
    <t>CAH</t>
  </si>
  <si>
    <t>EQT</t>
  </si>
  <si>
    <t>Oil &amp; Gas E&amp;P</t>
  </si>
  <si>
    <t>PTC</t>
  </si>
  <si>
    <t>BSY</t>
  </si>
  <si>
    <t>PLTR</t>
  </si>
  <si>
    <t>AEG</t>
  </si>
  <si>
    <t>STE</t>
  </si>
  <si>
    <t>Medical Devices</t>
  </si>
  <si>
    <t>MANH</t>
  </si>
  <si>
    <t>FLT</t>
  </si>
  <si>
    <t>LRCX</t>
  </si>
  <si>
    <t>Semiconductor Equipment &amp; Materials</t>
  </si>
  <si>
    <t>HWM</t>
  </si>
  <si>
    <t>UAL</t>
  </si>
  <si>
    <t>Airlines</t>
  </si>
  <si>
    <t>NTAP</t>
  </si>
  <si>
    <t>NYCB</t>
  </si>
  <si>
    <t>APO</t>
  </si>
  <si>
    <t>Asset Management</t>
  </si>
  <si>
    <t>AVGO</t>
  </si>
  <si>
    <t>LECO</t>
  </si>
  <si>
    <t>Tools &amp; Accessories</t>
  </si>
  <si>
    <t>FMX</t>
  </si>
  <si>
    <t>ALC</t>
  </si>
  <si>
    <t>Medical Instruments &amp; Supplies</t>
  </si>
  <si>
    <t>SPGI</t>
  </si>
  <si>
    <t>CTAS</t>
  </si>
  <si>
    <t>Specialty Business Services</t>
  </si>
  <si>
    <t>ITUB</t>
  </si>
  <si>
    <t>W</t>
  </si>
  <si>
    <t>CX</t>
  </si>
  <si>
    <t>Real Estate</t>
  </si>
  <si>
    <t>Household &amp; Personal Products</t>
  </si>
  <si>
    <t>SHW</t>
  </si>
  <si>
    <t>Specialty Chemicals</t>
  </si>
  <si>
    <t>AME</t>
  </si>
  <si>
    <t>IR</t>
  </si>
  <si>
    <t>HUBB</t>
  </si>
  <si>
    <t>EXAS</t>
  </si>
  <si>
    <t>CCL</t>
  </si>
  <si>
    <t>LYV</t>
  </si>
  <si>
    <t>Entertainment</t>
  </si>
  <si>
    <t>IX</t>
  </si>
  <si>
    <t>Credit Services</t>
  </si>
  <si>
    <t>ON</t>
  </si>
  <si>
    <t>COLD</t>
  </si>
  <si>
    <t>CPRT</t>
  </si>
  <si>
    <t>CUK</t>
  </si>
  <si>
    <t>Leisure</t>
  </si>
  <si>
    <t>CLH</t>
  </si>
  <si>
    <t>Waste Management</t>
  </si>
  <si>
    <t>ARES</t>
  </si>
  <si>
    <t>ECL</t>
  </si>
  <si>
    <t>BLD</t>
  </si>
  <si>
    <t>EXPD</t>
  </si>
  <si>
    <t>AMH</t>
  </si>
  <si>
    <t>HMC</t>
  </si>
  <si>
    <t>NSC</t>
  </si>
  <si>
    <t>Railroads</t>
  </si>
  <si>
    <t>DBX</t>
  </si>
  <si>
    <t>NDSN</t>
  </si>
  <si>
    <t>PH</t>
  </si>
  <si>
    <t>BRO</t>
  </si>
  <si>
    <t>Insurance Brokers</t>
  </si>
  <si>
    <t>MSFT</t>
  </si>
  <si>
    <t>ROP</t>
  </si>
  <si>
    <t>CSGP</t>
  </si>
  <si>
    <t>Real Estate Services</t>
  </si>
  <si>
    <t>LAD</t>
  </si>
  <si>
    <t>NWS</t>
  </si>
  <si>
    <t>MAS</t>
  </si>
  <si>
    <t>LOW</t>
  </si>
  <si>
    <t>Home Improvement Retail</t>
  </si>
  <si>
    <t>ESS</t>
  </si>
  <si>
    <t>EQIX</t>
  </si>
  <si>
    <t>DT</t>
  </si>
  <si>
    <t>MUFG</t>
  </si>
  <si>
    <t>LEN</t>
  </si>
  <si>
    <t>BBD</t>
  </si>
  <si>
    <t>STVN</t>
  </si>
  <si>
    <t>CBRE</t>
  </si>
  <si>
    <t>Oil &amp; Gas Midstream</t>
  </si>
  <si>
    <t>QSR</t>
  </si>
  <si>
    <t>Restaurants</t>
  </si>
  <si>
    <t>DAL</t>
  </si>
  <si>
    <t>DLR</t>
  </si>
  <si>
    <t>ESLT</t>
  </si>
  <si>
    <t>EME</t>
  </si>
  <si>
    <t>ORCL</t>
  </si>
  <si>
    <t>DVA</t>
  </si>
  <si>
    <t>Medical Care Facilities</t>
  </si>
  <si>
    <t>KNSL</t>
  </si>
  <si>
    <t>CELH</t>
  </si>
  <si>
    <t>FCNCA</t>
  </si>
  <si>
    <t>NWSA</t>
  </si>
  <si>
    <t>KLAC</t>
  </si>
  <si>
    <t>NVT</t>
  </si>
  <si>
    <t>FAST</t>
  </si>
  <si>
    <t>COST</t>
  </si>
  <si>
    <t>Discount Stores</t>
  </si>
  <si>
    <t>NOW</t>
  </si>
  <si>
    <t>FTI</t>
  </si>
  <si>
    <t>Oil &amp; Gas Equipment &amp; Services</t>
  </si>
  <si>
    <t>FLEX</t>
  </si>
  <si>
    <t>Electronic Components</t>
  </si>
  <si>
    <t>TM</t>
  </si>
  <si>
    <t>Specialty Retail</t>
  </si>
  <si>
    <t>NFLX</t>
  </si>
  <si>
    <t>SAIA</t>
  </si>
  <si>
    <t>Trucking</t>
  </si>
  <si>
    <t>BAH</t>
  </si>
  <si>
    <t>BAP</t>
  </si>
  <si>
    <t>MRVL</t>
  </si>
  <si>
    <t>MCK</t>
  </si>
  <si>
    <t>CRM</t>
  </si>
  <si>
    <t>AMAT</t>
  </si>
  <si>
    <t>HAS</t>
  </si>
  <si>
    <t>CACI</t>
  </si>
  <si>
    <t>TAP</t>
  </si>
  <si>
    <t>ADBE</t>
  </si>
  <si>
    <t>JBL</t>
  </si>
  <si>
    <t>IBN</t>
  </si>
  <si>
    <t>AKAM</t>
  </si>
  <si>
    <t>DECK</t>
  </si>
  <si>
    <t>Footwear &amp; Accessories</t>
  </si>
  <si>
    <t>EBR</t>
  </si>
  <si>
    <t>Utilities</t>
  </si>
  <si>
    <t>EXPE</t>
  </si>
  <si>
    <t>Packaging &amp; Containers</t>
  </si>
  <si>
    <t>AVB</t>
  </si>
  <si>
    <t>RSG</t>
  </si>
  <si>
    <t>ISRG</t>
  </si>
  <si>
    <t>CFLT</t>
  </si>
  <si>
    <t>PAA</t>
  </si>
  <si>
    <t>WSO</t>
  </si>
  <si>
    <t>LLY</t>
  </si>
  <si>
    <t>MAR</t>
  </si>
  <si>
    <t>Lodging</t>
  </si>
  <si>
    <t>VST</t>
  </si>
  <si>
    <t>CMCSA</t>
  </si>
  <si>
    <t>Telecom Services</t>
  </si>
  <si>
    <t>Electronics &amp; Computer Distribution</t>
  </si>
  <si>
    <t>KBR</t>
  </si>
  <si>
    <t>CTSH</t>
  </si>
  <si>
    <t>SWK</t>
  </si>
  <si>
    <t>CSL</t>
  </si>
  <si>
    <t>JPM</t>
  </si>
  <si>
    <t>ELP</t>
  </si>
  <si>
    <t>PSTG</t>
  </si>
  <si>
    <t>JLL</t>
  </si>
  <si>
    <t>IRM</t>
  </si>
  <si>
    <t>PANW</t>
  </si>
  <si>
    <t>PAG</t>
  </si>
  <si>
    <t>INVH</t>
  </si>
  <si>
    <t>MMC</t>
  </si>
  <si>
    <t>DRI</t>
  </si>
  <si>
    <t>TJX</t>
  </si>
  <si>
    <t>Apparel Retail</t>
  </si>
  <si>
    <t>PBR</t>
  </si>
  <si>
    <t>Oil &amp; Gas Integrated</t>
  </si>
  <si>
    <t>PCAR</t>
  </si>
  <si>
    <t>Farm &amp; Heavy Construction Machinery</t>
  </si>
  <si>
    <t>EQR</t>
  </si>
  <si>
    <t>NXPI</t>
  </si>
  <si>
    <t>SYF</t>
  </si>
  <si>
    <t>ICE</t>
  </si>
  <si>
    <t>TTEK</t>
  </si>
  <si>
    <t>ARMK</t>
  </si>
  <si>
    <t>PCOR</t>
  </si>
  <si>
    <t>Health Information Services</t>
  </si>
  <si>
    <t>ALLE</t>
  </si>
  <si>
    <t>Z</t>
  </si>
  <si>
    <t>ZS</t>
  </si>
  <si>
    <t>Zscaler# Inc.</t>
  </si>
  <si>
    <t>NVR</t>
  </si>
  <si>
    <t>ZG</t>
  </si>
  <si>
    <t>U</t>
  </si>
  <si>
    <t>SNA</t>
  </si>
  <si>
    <t>ENTG</t>
  </si>
  <si>
    <t>WFC</t>
  </si>
  <si>
    <t>ING</t>
  </si>
  <si>
    <t>TOST</t>
  </si>
  <si>
    <t>FTV</t>
  </si>
  <si>
    <t>Scientific &amp; Technical Instruments</t>
  </si>
  <si>
    <t>SOFI</t>
  </si>
  <si>
    <t>GOOGL</t>
  </si>
  <si>
    <t>GRAB</t>
  </si>
  <si>
    <t>GOOG</t>
  </si>
  <si>
    <t>ACN</t>
  </si>
  <si>
    <t>SNPS</t>
  </si>
  <si>
    <t>TSLA</t>
  </si>
  <si>
    <t>ROK</t>
  </si>
  <si>
    <t>COF</t>
  </si>
  <si>
    <t>IQV</t>
  </si>
  <si>
    <t>AAL</t>
  </si>
  <si>
    <t>ARCC</t>
  </si>
  <si>
    <t>L</t>
  </si>
  <si>
    <t>ICLR</t>
  </si>
  <si>
    <t>CRH</t>
  </si>
  <si>
    <t>AMP</t>
  </si>
  <si>
    <t>GRMN</t>
  </si>
  <si>
    <t>WDAY</t>
  </si>
  <si>
    <t>SUZ</t>
  </si>
  <si>
    <t>Paper &amp; Paper Products</t>
  </si>
  <si>
    <t>IT</t>
  </si>
  <si>
    <t>WELL</t>
  </si>
  <si>
    <t>HD</t>
  </si>
  <si>
    <t>DAR</t>
  </si>
  <si>
    <t>Packaged Foods</t>
  </si>
  <si>
    <t>CDNS</t>
  </si>
  <si>
    <t>VIV</t>
  </si>
  <si>
    <t>OTIS</t>
  </si>
  <si>
    <t>MFG</t>
  </si>
  <si>
    <t>YPF</t>
  </si>
  <si>
    <t>RRX</t>
  </si>
  <si>
    <t>AFL</t>
  </si>
  <si>
    <t>CCK</t>
  </si>
  <si>
    <t>CE</t>
  </si>
  <si>
    <t>Chemicals</t>
  </si>
  <si>
    <t>WMB</t>
  </si>
  <si>
    <t>KKR</t>
  </si>
  <si>
    <t>JKHY</t>
  </si>
  <si>
    <t>ITT</t>
  </si>
  <si>
    <t>CAT</t>
  </si>
  <si>
    <t>GWW</t>
  </si>
  <si>
    <t>W.W. Grainger# Inc.</t>
  </si>
  <si>
    <t>MA</t>
  </si>
  <si>
    <t>BKR</t>
  </si>
  <si>
    <t>RJF</t>
  </si>
  <si>
    <t>WMT</t>
  </si>
  <si>
    <t>CARR</t>
  </si>
  <si>
    <t>RYAN</t>
  </si>
  <si>
    <t>IOT</t>
  </si>
  <si>
    <t>SPLK</t>
  </si>
  <si>
    <t>GGB</t>
  </si>
  <si>
    <t>Steel</t>
  </si>
  <si>
    <t>BX</t>
  </si>
  <si>
    <t>NTES</t>
  </si>
  <si>
    <t>EQH</t>
  </si>
  <si>
    <t>LPLA</t>
  </si>
  <si>
    <t>WIT</t>
  </si>
  <si>
    <t>TEL</t>
  </si>
  <si>
    <t>WAB</t>
  </si>
  <si>
    <t>CI</t>
  </si>
  <si>
    <t>Healthcare Plans</t>
  </si>
  <si>
    <t>HPQ</t>
  </si>
  <si>
    <t>RIVN</t>
  </si>
  <si>
    <t>MKL</t>
  </si>
  <si>
    <t>VIPS</t>
  </si>
  <si>
    <t>Auto Parts</t>
  </si>
  <si>
    <t>FDX</t>
  </si>
  <si>
    <t>SEIC</t>
  </si>
  <si>
    <t>SCHW</t>
  </si>
  <si>
    <t>MGA</t>
  </si>
  <si>
    <t>LIN</t>
  </si>
  <si>
    <t>HII</t>
  </si>
  <si>
    <t>SMFG</t>
  </si>
  <si>
    <t>AOS</t>
  </si>
  <si>
    <t>QRVO</t>
  </si>
  <si>
    <t>FMS</t>
  </si>
  <si>
    <t>Fresenius Medical Care AG &amp; Co. KGaA</t>
  </si>
  <si>
    <t>MTCH</t>
  </si>
  <si>
    <t>ALLY</t>
  </si>
  <si>
    <t>CRWD</t>
  </si>
  <si>
    <t>CrowdStrike Holdings# Inc.</t>
  </si>
  <si>
    <t>AJG</t>
  </si>
  <si>
    <t>CAR</t>
  </si>
  <si>
    <t>CZR</t>
  </si>
  <si>
    <t>Resorts &amp; Casinos</t>
  </si>
  <si>
    <t>RS</t>
  </si>
  <si>
    <t>URI</t>
  </si>
  <si>
    <t>BBY</t>
  </si>
  <si>
    <t>BXP</t>
  </si>
  <si>
    <t>CASY</t>
  </si>
  <si>
    <t>J</t>
  </si>
  <si>
    <t>Personal Services</t>
  </si>
  <si>
    <t>BLK</t>
  </si>
  <si>
    <t>HIG</t>
  </si>
  <si>
    <t>ABNB</t>
  </si>
  <si>
    <t>MCHP</t>
  </si>
  <si>
    <t>MTB</t>
  </si>
  <si>
    <t>POOL</t>
  </si>
  <si>
    <t>ROST</t>
  </si>
  <si>
    <t>APH</t>
  </si>
  <si>
    <t>PRU</t>
  </si>
  <si>
    <t>INTU</t>
  </si>
  <si>
    <t>CPNG</t>
  </si>
  <si>
    <t>adidas AG</t>
  </si>
  <si>
    <t>PAYX</t>
  </si>
  <si>
    <t>Staffing &amp; Employment Services</t>
  </si>
  <si>
    <t>UNP</t>
  </si>
  <si>
    <t>WY</t>
  </si>
  <si>
    <t>RL</t>
  </si>
  <si>
    <t>Apparel Manufacturing</t>
  </si>
  <si>
    <t>IBM</t>
  </si>
  <si>
    <t>WSM</t>
  </si>
  <si>
    <t>ACI</t>
  </si>
  <si>
    <t>Grocery Stores</t>
  </si>
  <si>
    <t>VEEV</t>
  </si>
  <si>
    <t>FNF</t>
  </si>
  <si>
    <t>HOOD</t>
  </si>
  <si>
    <t>SPG</t>
  </si>
  <si>
    <t>ADSK</t>
  </si>
  <si>
    <t>JBHT</t>
  </si>
  <si>
    <t>CHK</t>
  </si>
  <si>
    <t>BKNG</t>
  </si>
  <si>
    <t>PKX</t>
  </si>
  <si>
    <t>ADP</t>
  </si>
  <si>
    <t>NRG</t>
  </si>
  <si>
    <t>NRG Energy# Inc.</t>
  </si>
  <si>
    <t>RPM</t>
  </si>
  <si>
    <t>TRMB</t>
  </si>
  <si>
    <t>TT</t>
  </si>
  <si>
    <t>Trane Technologies plc</t>
  </si>
  <si>
    <t>XPEV</t>
  </si>
  <si>
    <t>ITW</t>
  </si>
  <si>
    <t>FND</t>
  </si>
  <si>
    <t>IHG</t>
  </si>
  <si>
    <t>LEA</t>
  </si>
  <si>
    <t>KIM</t>
  </si>
  <si>
    <t>WDC</t>
  </si>
  <si>
    <t>HPE</t>
  </si>
  <si>
    <t>Communication Equipment</t>
  </si>
  <si>
    <t>MPWR</t>
  </si>
  <si>
    <t>SAP SE</t>
  </si>
  <si>
    <t>EMR</t>
  </si>
  <si>
    <t>NUE</t>
  </si>
  <si>
    <t>Conglomerates</t>
  </si>
  <si>
    <t>TER</t>
  </si>
  <si>
    <t>COIN</t>
  </si>
  <si>
    <t>FFIV</t>
  </si>
  <si>
    <t>LH</t>
  </si>
  <si>
    <t>ODFL</t>
  </si>
  <si>
    <t>ARGX</t>
  </si>
  <si>
    <t>ROKU</t>
  </si>
  <si>
    <t>RDY</t>
  </si>
  <si>
    <t>WLK</t>
  </si>
  <si>
    <t>OWL</t>
  </si>
  <si>
    <t>BG</t>
  </si>
  <si>
    <t>Farm Products</t>
  </si>
  <si>
    <t>Infineon Technologies AG</t>
  </si>
  <si>
    <t>ACM</t>
  </si>
  <si>
    <t>CRL</t>
  </si>
  <si>
    <t>VTRS</t>
  </si>
  <si>
    <t>INTC</t>
  </si>
  <si>
    <t>CHTR</t>
  </si>
  <si>
    <t>DPZ</t>
  </si>
  <si>
    <t>EDU</t>
  </si>
  <si>
    <t>Education &amp; Training Services</t>
  </si>
  <si>
    <t>DE</t>
  </si>
  <si>
    <t>REG</t>
  </si>
  <si>
    <t>HAL</t>
  </si>
  <si>
    <t>BA</t>
  </si>
  <si>
    <t>SNX</t>
  </si>
  <si>
    <t>NIO</t>
  </si>
  <si>
    <t>TEAM</t>
  </si>
  <si>
    <t>TS</t>
  </si>
  <si>
    <t>PDD</t>
  </si>
  <si>
    <t>COP</t>
  </si>
  <si>
    <t>GL</t>
  </si>
  <si>
    <t>OVV</t>
  </si>
  <si>
    <t>Ovintiv Inc. (DE)</t>
  </si>
  <si>
    <t>DD</t>
  </si>
  <si>
    <t>CSCO</t>
  </si>
  <si>
    <t>BIDU</t>
  </si>
  <si>
    <t>vol_boot</t>
  </si>
  <si>
    <t>vol_last</t>
  </si>
  <si>
    <t>sharp_boot</t>
  </si>
  <si>
    <t>anzahlIST</t>
  </si>
  <si>
    <t>value</t>
  </si>
  <si>
    <t>Volval_boot_1mth</t>
  </si>
  <si>
    <t>Volval_last_1mth</t>
  </si>
  <si>
    <t>ETF</t>
  </si>
  <si>
    <t>Ticker</t>
  </si>
  <si>
    <t>SPY</t>
  </si>
  <si>
    <t>IQQH.DE</t>
  </si>
  <si>
    <t>SPDR S&amp;P 500 ETF Trust</t>
  </si>
  <si>
    <t>iShares Global Clean Energy UCITS ETF USD (Dist)</t>
  </si>
  <si>
    <t>LastClose</t>
  </si>
  <si>
    <t>Covestro AG</t>
  </si>
  <si>
    <t>AIXTRON SE</t>
  </si>
  <si>
    <t>BASF SE</t>
  </si>
  <si>
    <t>Hugo Boss AG</t>
  </si>
  <si>
    <t>Deutsche Bank Aktiengesellschaft</t>
  </si>
  <si>
    <t>Deutsche Telekom AG</t>
  </si>
  <si>
    <t>DEUTSCHE TELEKOM AG</t>
  </si>
  <si>
    <t>Evotec SE</t>
  </si>
  <si>
    <t>unknown</t>
  </si>
  <si>
    <t>Airports &amp; Air Services</t>
  </si>
  <si>
    <t>Gerresheimer AG</t>
  </si>
  <si>
    <t>Marine Shipping</t>
  </si>
  <si>
    <t>HOCHTIEF Aktiengesellschaft</t>
  </si>
  <si>
    <t>Deutsche Lufthansa AG</t>
  </si>
  <si>
    <t>Copper</t>
  </si>
  <si>
    <t>Solar</t>
  </si>
  <si>
    <t>Advertising Agencies</t>
  </si>
  <si>
    <t>Agricultural Inputs</t>
  </si>
  <si>
    <t>K+S Aktiengesellschaft</t>
  </si>
  <si>
    <t>Software Aktiengesellschaft</t>
  </si>
  <si>
    <t>Metal Fabrication</t>
  </si>
  <si>
    <t>Talanx AG</t>
  </si>
  <si>
    <t>Vitesco Technologies Group Aktiengesellschaft</t>
  </si>
  <si>
    <t>name</t>
  </si>
  <si>
    <t>TLX.DE</t>
  </si>
  <si>
    <t>GXI.DE</t>
  </si>
  <si>
    <t>VTSC.DE</t>
  </si>
  <si>
    <t>FME.DE</t>
  </si>
  <si>
    <t>ADS.DE</t>
  </si>
  <si>
    <t>MUV2.DE</t>
  </si>
  <si>
    <t>EJAH.DE</t>
  </si>
  <si>
    <t>BNP Easy MSCI Japan ESG Filtered EUR hedged</t>
  </si>
  <si>
    <t>VGEJ.DE</t>
  </si>
  <si>
    <t>Vanguard FTSE Developed Asia ex Japan Distr</t>
  </si>
  <si>
    <t>IUSC.DE</t>
  </si>
  <si>
    <t>Ishares MSCI EM Latin America</t>
  </si>
  <si>
    <t>XRS2.DE</t>
  </si>
  <si>
    <t>Xtrackers Russel2000 Acc</t>
  </si>
  <si>
    <t>SXR8.DE</t>
  </si>
  <si>
    <t>SP500 ETF</t>
  </si>
  <si>
    <t>LYP6.DE</t>
  </si>
  <si>
    <t>Lyxor Europa Stoxx 600 inkl UK</t>
  </si>
  <si>
    <t>SXRT.DE</t>
  </si>
  <si>
    <t xml:space="preserve">iShares Core EURO Stoxx 50 ex UK </t>
  </si>
  <si>
    <t>^GDAXI</t>
  </si>
  <si>
    <t>DAX PERFORMANCE-INDEX</t>
  </si>
  <si>
    <t>^STOXX</t>
  </si>
  <si>
    <t>STOXX 600 PR.EUR</t>
  </si>
  <si>
    <t>^STOXX50E</t>
  </si>
  <si>
    <t>STOXX 50 PR.EUR</t>
  </si>
  <si>
    <t>Dev</t>
  </si>
  <si>
    <t>EM</t>
  </si>
  <si>
    <t>EU</t>
  </si>
  <si>
    <t>UK</t>
  </si>
  <si>
    <t>Japan</t>
  </si>
  <si>
    <t>USA Sp500</t>
  </si>
  <si>
    <t>USA Russel 2000</t>
  </si>
  <si>
    <t>Latin AM</t>
  </si>
  <si>
    <t>Asien ex China</t>
  </si>
  <si>
    <t>EMXC.DE</t>
  </si>
  <si>
    <t xml:space="preserve">Lyxor MSCI Emerging MArkets ex China </t>
  </si>
  <si>
    <t>Euro in Sparplan</t>
  </si>
  <si>
    <t>1COV.DE</t>
  </si>
  <si>
    <t>AIXA.DE</t>
  </si>
  <si>
    <t>HOT.DE</t>
  </si>
  <si>
    <t>ALSN</t>
  </si>
  <si>
    <t>MEDP</t>
  </si>
  <si>
    <t>APG</t>
  </si>
  <si>
    <t>CNM</t>
  </si>
  <si>
    <t>Core &amp; Main# Inc.</t>
  </si>
  <si>
    <t>PRI</t>
  </si>
  <si>
    <t>EXP</t>
  </si>
  <si>
    <t>FIX</t>
  </si>
  <si>
    <t>MSM</t>
  </si>
  <si>
    <t>MSA</t>
  </si>
  <si>
    <t>UFPI</t>
  </si>
  <si>
    <t>Lumber &amp; Wood Production</t>
  </si>
  <si>
    <t>ESNT</t>
  </si>
  <si>
    <t>GXO</t>
  </si>
  <si>
    <t>Department Stores</t>
  </si>
  <si>
    <t>SSD</t>
  </si>
  <si>
    <t>WWD</t>
  </si>
  <si>
    <t>WTS</t>
  </si>
  <si>
    <t>THO</t>
  </si>
  <si>
    <t>Recreational Vehicles</t>
  </si>
  <si>
    <t>APPF</t>
  </si>
  <si>
    <t>TREX</t>
  </si>
  <si>
    <t>CSAN</t>
  </si>
  <si>
    <t>Oil &amp; Gas Refining &amp; Marketing</t>
  </si>
  <si>
    <t>ELF</t>
  </si>
  <si>
    <t>RH</t>
  </si>
  <si>
    <t>OHI</t>
  </si>
  <si>
    <t>ONTO</t>
  </si>
  <si>
    <t>ACLS</t>
  </si>
  <si>
    <t>MUSA</t>
  </si>
  <si>
    <t>AM</t>
  </si>
  <si>
    <t>PII</t>
  </si>
  <si>
    <t>GLBE</t>
  </si>
  <si>
    <t>STWD</t>
  </si>
  <si>
    <t>LSTR</t>
  </si>
  <si>
    <t>INFA</t>
  </si>
  <si>
    <t>SWN</t>
  </si>
  <si>
    <t>STN</t>
  </si>
  <si>
    <t>BERY</t>
  </si>
  <si>
    <t>SITE</t>
  </si>
  <si>
    <t>MAT</t>
  </si>
  <si>
    <t>GTLS</t>
  </si>
  <si>
    <t>NCLH</t>
  </si>
  <si>
    <t>FRSH</t>
  </si>
  <si>
    <t>BFAM</t>
  </si>
  <si>
    <t>SNDR</t>
  </si>
  <si>
    <t>EHC</t>
  </si>
  <si>
    <t>TNET</t>
  </si>
  <si>
    <t>CHX</t>
  </si>
  <si>
    <t>GNTX</t>
  </si>
  <si>
    <t>TPX</t>
  </si>
  <si>
    <t>Furnishings# Fixtures &amp; Appliances</t>
  </si>
  <si>
    <t>MKSI</t>
  </si>
  <si>
    <t>DOOO</t>
  </si>
  <si>
    <t>RRC</t>
  </si>
  <si>
    <t>HLI</t>
  </si>
  <si>
    <t>OSK</t>
  </si>
  <si>
    <t>ATKR</t>
  </si>
  <si>
    <t>BWXT</t>
  </si>
  <si>
    <t>HQY</t>
  </si>
  <si>
    <t>CCCS</t>
  </si>
  <si>
    <t>AN</t>
  </si>
  <si>
    <t>FSK</t>
  </si>
  <si>
    <t>STAG</t>
  </si>
  <si>
    <t>GTLB</t>
  </si>
  <si>
    <t>SBS</t>
  </si>
  <si>
    <t>BRX</t>
  </si>
  <si>
    <t>CMC</t>
  </si>
  <si>
    <t>NE</t>
  </si>
  <si>
    <t>Oil &amp; Gas Drilling</t>
  </si>
  <si>
    <t>JEF</t>
  </si>
  <si>
    <t>AMKR</t>
  </si>
  <si>
    <t>IGT</t>
  </si>
  <si>
    <t>WFRD</t>
  </si>
  <si>
    <t>FSV</t>
  </si>
  <si>
    <t>CYBR</t>
  </si>
  <si>
    <t>ATI</t>
  </si>
  <si>
    <t>NTNX</t>
  </si>
  <si>
    <t>Nutanix# Inc.</t>
  </si>
  <si>
    <t>ELAN</t>
  </si>
  <si>
    <t>ARW</t>
  </si>
  <si>
    <t>TIMB</t>
  </si>
  <si>
    <t>EGP</t>
  </si>
  <si>
    <t>SPSC</t>
  </si>
  <si>
    <t>RCM</t>
  </si>
  <si>
    <t>WH</t>
  </si>
  <si>
    <t>RIG</t>
  </si>
  <si>
    <t>WAL</t>
  </si>
  <si>
    <t>MTZ</t>
  </si>
  <si>
    <t>THC</t>
  </si>
  <si>
    <t>SAIC</t>
  </si>
  <si>
    <t>WBS</t>
  </si>
  <si>
    <t>PSN</t>
  </si>
  <si>
    <t>WCC</t>
  </si>
  <si>
    <t>EVR</t>
  </si>
  <si>
    <t>CW</t>
  </si>
  <si>
    <t>MNDY</t>
  </si>
  <si>
    <t>PBF</t>
  </si>
  <si>
    <t>DV</t>
  </si>
  <si>
    <t>AIZ</t>
  </si>
  <si>
    <t>Assurant# Inc.</t>
  </si>
  <si>
    <t>ALK</t>
  </si>
  <si>
    <t>HESM</t>
  </si>
  <si>
    <t>AIT</t>
  </si>
  <si>
    <t>COKE</t>
  </si>
  <si>
    <t>HALO</t>
  </si>
  <si>
    <t>QLYS</t>
  </si>
  <si>
    <t>Qualys# Inc.</t>
  </si>
  <si>
    <t>MUR</t>
  </si>
  <si>
    <t>CMA</t>
  </si>
  <si>
    <t>Action</t>
  </si>
  <si>
    <t>ENLC</t>
  </si>
  <si>
    <t>DDS</t>
  </si>
  <si>
    <t>MTSI</t>
  </si>
  <si>
    <t>MNSO</t>
  </si>
  <si>
    <t>MTDR</t>
  </si>
  <si>
    <t>VAL</t>
  </si>
  <si>
    <t>CDW</t>
  </si>
  <si>
    <t>Symbol</t>
  </si>
  <si>
    <t>Currency</t>
  </si>
  <si>
    <t>Exchange</t>
  </si>
  <si>
    <t>Account</t>
  </si>
  <si>
    <t>OrderRef</t>
  </si>
  <si>
    <t>OrderType</t>
  </si>
  <si>
    <t>LmtPrice</t>
  </si>
  <si>
    <t>AuxPrice</t>
  </si>
  <si>
    <t>StopPrice</t>
  </si>
  <si>
    <t>SecType</t>
  </si>
  <si>
    <t>TimeInForce</t>
  </si>
  <si>
    <t>Quantity</t>
  </si>
  <si>
    <t>DU4015892</t>
  </si>
  <si>
    <t>whatever.csv</t>
  </si>
  <si>
    <t>MKT</t>
  </si>
  <si>
    <t>STK</t>
  </si>
  <si>
    <t>DAY</t>
  </si>
  <si>
    <t>BUY</t>
  </si>
  <si>
    <t>SELL</t>
  </si>
  <si>
    <t>HEI</t>
  </si>
  <si>
    <t>USD</t>
  </si>
  <si>
    <t>SMART/AMEX</t>
  </si>
  <si>
    <t>MACDStop</t>
  </si>
  <si>
    <t>MACDStop_price</t>
  </si>
  <si>
    <t>InsuranceÃ¢Â€Â”Diversified</t>
  </si>
  <si>
    <t>Insuranceâ€”Diversified</t>
  </si>
  <si>
    <t>Drug ManufacturersÃ¢Â€Â”General</t>
  </si>
  <si>
    <t>Drug Manufacturersâ€”General</t>
  </si>
  <si>
    <t>BanksÃ¢Â€Â”Regional</t>
  </si>
  <si>
    <t>Banksâ€”Regional</t>
  </si>
  <si>
    <t>Drug Manufacturersâ€”Specialty &amp; Generic</t>
  </si>
  <si>
    <t>Utilitiesâ€”Diversified</t>
  </si>
  <si>
    <t>Utilitiesâ€”Renewable</t>
  </si>
  <si>
    <t>SoftwareÃ¢Â€Â”Application</t>
  </si>
  <si>
    <t>Softwareâ€”Application</t>
  </si>
  <si>
    <t>SoftwareÃ¢Â€Â”Infrastructure</t>
  </si>
  <si>
    <t>Softwareâ€”Infrastructure</t>
  </si>
  <si>
    <t>UtilitiesÃ¢Â€Â”Independent Power Producers</t>
  </si>
  <si>
    <t>Utilitiesâ€”Independent Power Producers</t>
  </si>
  <si>
    <t>InsuranceÃ¢Â€Â”Life</t>
  </si>
  <si>
    <t>Insuranceâ€”Life</t>
  </si>
  <si>
    <t>InsuranceÃ¢Â€Â”Specialty</t>
  </si>
  <si>
    <t>Insuranceâ€”Specialty</t>
  </si>
  <si>
    <t>Beveragesâ€”Wineries &amp; Distilleries</t>
  </si>
  <si>
    <t>REITâ€”Specialty</t>
  </si>
  <si>
    <t>Banksâ€”Diversified</t>
  </si>
  <si>
    <t>REITâ€”Residential</t>
  </si>
  <si>
    <t>REITâ€”Mortgage</t>
  </si>
  <si>
    <t>REITÃ¢Â€Â”Healthcare Facilities</t>
  </si>
  <si>
    <t>InsuranceÃ¢Â€Â”Property &amp; Casualty</t>
  </si>
  <si>
    <t>Insuranceâ€”Property &amp; Casualty</t>
  </si>
  <si>
    <t>REITâ€”Retail</t>
  </si>
  <si>
    <t>INFY</t>
  </si>
  <si>
    <t>SSB</t>
  </si>
  <si>
    <t>SLB</t>
  </si>
  <si>
    <t>LBRDK</t>
  </si>
  <si>
    <t>CQP</t>
  </si>
  <si>
    <t>SIRI</t>
  </si>
  <si>
    <t>RF</t>
  </si>
  <si>
    <t>LBRDA</t>
  </si>
  <si>
    <t>USB</t>
  </si>
  <si>
    <t>EWBC</t>
  </si>
  <si>
    <t>LNG</t>
  </si>
  <si>
    <t>FAF</t>
  </si>
  <si>
    <t>FIVN</t>
  </si>
  <si>
    <t>ORI</t>
  </si>
  <si>
    <t>WK</t>
  </si>
  <si>
    <t>BBVA</t>
  </si>
  <si>
    <t>UWMC</t>
  </si>
  <si>
    <t>Mortgage Finance</t>
  </si>
  <si>
    <t>TRGP</t>
  </si>
  <si>
    <t>AR</t>
  </si>
  <si>
    <t>BDX</t>
  </si>
  <si>
    <t>WES</t>
  </si>
  <si>
    <t>BOKF</t>
  </si>
  <si>
    <t>MORN</t>
  </si>
  <si>
    <t>HLT</t>
  </si>
  <si>
    <t>TXT</t>
  </si>
  <si>
    <t>KB</t>
  </si>
  <si>
    <t>KB Financial Group Inc</t>
  </si>
  <si>
    <t>CG</t>
  </si>
  <si>
    <t>ANET</t>
  </si>
  <si>
    <t>AMD</t>
  </si>
  <si>
    <t>TFII</t>
  </si>
  <si>
    <t>WST</t>
  </si>
  <si>
    <t>TCOM</t>
  </si>
  <si>
    <t>Utilitiesâ€”Regulated Electric</t>
  </si>
  <si>
    <t>IONS</t>
  </si>
  <si>
    <t>SF</t>
  </si>
  <si>
    <t>PLUG</t>
  </si>
  <si>
    <t>EXEL</t>
  </si>
  <si>
    <t>VRTX</t>
  </si>
  <si>
    <t>CVE</t>
  </si>
  <si>
    <t>EQNR</t>
  </si>
  <si>
    <t>Equinor ASA</t>
  </si>
  <si>
    <t>MOH</t>
  </si>
  <si>
    <t>PNC</t>
  </si>
  <si>
    <t>LEGN</t>
  </si>
  <si>
    <t>CBOE</t>
  </si>
  <si>
    <t>Cboe Global Markets# Inc.</t>
  </si>
  <si>
    <t>GLOB</t>
  </si>
  <si>
    <t>HTZ</t>
  </si>
  <si>
    <t>CTRA</t>
  </si>
  <si>
    <t>CACC</t>
  </si>
  <si>
    <t>UBS</t>
  </si>
  <si>
    <t>IDXX</t>
  </si>
  <si>
    <t>LUV</t>
  </si>
  <si>
    <t>TD</t>
  </si>
  <si>
    <t>BEN</t>
  </si>
  <si>
    <t>WFG</t>
  </si>
  <si>
    <t>MHK</t>
  </si>
  <si>
    <t>TSM</t>
  </si>
  <si>
    <t>BAC</t>
  </si>
  <si>
    <t>V</t>
  </si>
  <si>
    <t>Visa Inc.</t>
  </si>
  <si>
    <t>LFUS</t>
  </si>
  <si>
    <t>CMI</t>
  </si>
  <si>
    <t>PFG</t>
  </si>
  <si>
    <t>ALV</t>
  </si>
  <si>
    <t>WEX</t>
  </si>
  <si>
    <t>GM</t>
  </si>
  <si>
    <t>EOG</t>
  </si>
  <si>
    <t>FOX</t>
  </si>
  <si>
    <t>KEYS</t>
  </si>
  <si>
    <t>GNRC</t>
  </si>
  <si>
    <t>JCI</t>
  </si>
  <si>
    <t>TKR</t>
  </si>
  <si>
    <t>MIDD</t>
  </si>
  <si>
    <t>OPCH</t>
  </si>
  <si>
    <t>SHOP</t>
  </si>
  <si>
    <t>GPN</t>
  </si>
  <si>
    <t>WRK</t>
  </si>
  <si>
    <t>EMN</t>
  </si>
  <si>
    <t>STLA</t>
  </si>
  <si>
    <t>ET</t>
  </si>
  <si>
    <t>ACGL</t>
  </si>
  <si>
    <t>CIGI</t>
  </si>
  <si>
    <t>PCTY</t>
  </si>
  <si>
    <t>GGG</t>
  </si>
  <si>
    <t>ATO</t>
  </si>
  <si>
    <t>FITB</t>
  </si>
  <si>
    <t>PSX</t>
  </si>
  <si>
    <t>SKX</t>
  </si>
  <si>
    <t>SAP</t>
  </si>
  <si>
    <t>NYT</t>
  </si>
  <si>
    <t>Publishing</t>
  </si>
  <si>
    <t>PPC</t>
  </si>
  <si>
    <t>JNJ</t>
  </si>
  <si>
    <t>TW</t>
  </si>
  <si>
    <t>LOGI</t>
  </si>
  <si>
    <t>AXP</t>
  </si>
  <si>
    <t>TROW</t>
  </si>
  <si>
    <t>ACHC</t>
  </si>
  <si>
    <t>WHR</t>
  </si>
  <si>
    <t>FRT</t>
  </si>
  <si>
    <t>PHG</t>
  </si>
  <si>
    <t>CIB</t>
  </si>
  <si>
    <t>CME</t>
  </si>
  <si>
    <t>BSAC</t>
  </si>
  <si>
    <t>STM</t>
  </si>
  <si>
    <t>TWLO</t>
  </si>
  <si>
    <t>UTHR</t>
  </si>
  <si>
    <t>HBAN</t>
  </si>
  <si>
    <t>CIVI</t>
  </si>
  <si>
    <t>TENB</t>
  </si>
  <si>
    <t>NET</t>
  </si>
  <si>
    <t>Other Industrial Metals &amp; Mining</t>
  </si>
  <si>
    <t>ORLY</t>
  </si>
  <si>
    <t>NMR</t>
  </si>
  <si>
    <t>ALGN</t>
  </si>
  <si>
    <t>CHD</t>
  </si>
  <si>
    <t>RHI</t>
  </si>
  <si>
    <t>NLY</t>
  </si>
  <si>
    <t>MGM</t>
  </si>
  <si>
    <t>NOV</t>
  </si>
  <si>
    <t>WOLF</t>
  </si>
  <si>
    <t>SQ</t>
  </si>
  <si>
    <t>ZM</t>
  </si>
  <si>
    <t>PAYC</t>
  </si>
  <si>
    <t>BK</t>
  </si>
  <si>
    <t>Broadcasting</t>
  </si>
  <si>
    <t>PCG</t>
  </si>
  <si>
    <t>LDOS</t>
  </si>
  <si>
    <t>MPC</t>
  </si>
  <si>
    <t>APA</t>
  </si>
  <si>
    <t>RBA</t>
  </si>
  <si>
    <t>CF</t>
  </si>
  <si>
    <t>MU</t>
  </si>
  <si>
    <t>FCX</t>
  </si>
  <si>
    <t>TYL</t>
  </si>
  <si>
    <t>RYAAY</t>
  </si>
  <si>
    <t>F</t>
  </si>
  <si>
    <t>ADM</t>
  </si>
  <si>
    <t>SWKS</t>
  </si>
  <si>
    <t>EC</t>
  </si>
  <si>
    <t>MRO</t>
  </si>
  <si>
    <t>FDS</t>
  </si>
  <si>
    <t>AGCO</t>
  </si>
  <si>
    <t>STX</t>
  </si>
  <si>
    <t>NOVT</t>
  </si>
  <si>
    <t>ASML</t>
  </si>
  <si>
    <t>SNAP</t>
  </si>
  <si>
    <t>ABEV</t>
  </si>
  <si>
    <t>CSX</t>
  </si>
  <si>
    <t>FUTU</t>
  </si>
  <si>
    <t>KT</t>
  </si>
  <si>
    <t>PSO</t>
  </si>
  <si>
    <t>SAN</t>
  </si>
  <si>
    <t>FIS</t>
  </si>
  <si>
    <t>BABA</t>
  </si>
  <si>
    <t>PKG</t>
  </si>
  <si>
    <t>ROL</t>
  </si>
  <si>
    <t>ONON</t>
  </si>
  <si>
    <t>PPG</t>
  </si>
  <si>
    <t>TRI</t>
  </si>
  <si>
    <t>RMBS</t>
  </si>
  <si>
    <t>ASX</t>
  </si>
  <si>
    <t>KEP</t>
  </si>
  <si>
    <t>SNOW</t>
  </si>
  <si>
    <t>ALGM</t>
  </si>
  <si>
    <t>CIG</t>
  </si>
  <si>
    <t>AVY</t>
  </si>
  <si>
    <t>Business Equipment &amp; Supplies</t>
  </si>
  <si>
    <t>BC</t>
  </si>
  <si>
    <t>SPOT</t>
  </si>
  <si>
    <t>Spotify Technology S.A.</t>
  </si>
  <si>
    <t>MET</t>
  </si>
  <si>
    <t>FOXA</t>
  </si>
  <si>
    <t>WRB</t>
  </si>
  <si>
    <t>KNX</t>
  </si>
  <si>
    <t>Knight-Swift Transportation Holdings Inc.</t>
  </si>
  <si>
    <t>SSNC</t>
  </si>
  <si>
    <t>HES</t>
  </si>
  <si>
    <t>OLED</t>
  </si>
  <si>
    <t>PINS</t>
  </si>
  <si>
    <t>AVTR</t>
  </si>
  <si>
    <t>XYL</t>
  </si>
  <si>
    <t>PATH</t>
  </si>
  <si>
    <t>BRBR</t>
  </si>
  <si>
    <t>BellRing Brands# Inc.</t>
  </si>
  <si>
    <t>DHR</t>
  </si>
  <si>
    <t>BWA</t>
  </si>
  <si>
    <t>QCOM</t>
  </si>
  <si>
    <t>QUALCOMM Incorporated</t>
  </si>
  <si>
    <t>BCH</t>
  </si>
  <si>
    <t>MNST</t>
  </si>
  <si>
    <t>Monster Beverage Corporation</t>
  </si>
  <si>
    <t>X</t>
  </si>
  <si>
    <t>AGNC</t>
  </si>
  <si>
    <t>VLO</t>
  </si>
  <si>
    <t>WSC</t>
  </si>
  <si>
    <t>ELS</t>
  </si>
  <si>
    <t>CFR</t>
  </si>
  <si>
    <t>BBWI</t>
  </si>
  <si>
    <t>H</t>
  </si>
  <si>
    <t>CFG</t>
  </si>
  <si>
    <t>LSCC</t>
  </si>
  <si>
    <t>ADI</t>
  </si>
  <si>
    <t>MSCI</t>
  </si>
  <si>
    <t>IEX</t>
  </si>
  <si>
    <t>APTV</t>
  </si>
  <si>
    <t>YMM</t>
  </si>
  <si>
    <t>CGNX</t>
  </si>
  <si>
    <t>HST</t>
  </si>
  <si>
    <t>REITâ€”Hotel &amp; Motel</t>
  </si>
  <si>
    <t>HRB</t>
  </si>
  <si>
    <t>APD</t>
  </si>
  <si>
    <t>FANG</t>
  </si>
  <si>
    <t>GWRE</t>
  </si>
  <si>
    <t>TXG</t>
  </si>
  <si>
    <t>SCCO</t>
  </si>
  <si>
    <t>ALB</t>
  </si>
  <si>
    <t>GMED</t>
  </si>
  <si>
    <t>SSL</t>
  </si>
  <si>
    <t>ESTC</t>
  </si>
  <si>
    <t>JD</t>
  </si>
  <si>
    <t>CPT</t>
  </si>
  <si>
    <t>DFS</t>
  </si>
  <si>
    <t>BSBR</t>
  </si>
  <si>
    <t>NICE</t>
  </si>
  <si>
    <t>LYB</t>
  </si>
  <si>
    <t>EPD</t>
  </si>
  <si>
    <t>ZTS</t>
  </si>
  <si>
    <t>GS</t>
  </si>
  <si>
    <t>MS</t>
  </si>
  <si>
    <t>LULU</t>
  </si>
  <si>
    <t>Lululemon Athletica Inc.</t>
  </si>
  <si>
    <t>RELX</t>
  </si>
  <si>
    <t>CCEP</t>
  </si>
  <si>
    <t>IMO</t>
  </si>
  <si>
    <t>CP</t>
  </si>
  <si>
    <t>WMG</t>
  </si>
  <si>
    <t>CHKP</t>
  </si>
  <si>
    <t>MPLX</t>
  </si>
  <si>
    <t>REYN</t>
  </si>
  <si>
    <t>DB</t>
  </si>
  <si>
    <t>KMI</t>
  </si>
  <si>
    <t>ERIE</t>
  </si>
  <si>
    <t>BYD</t>
  </si>
  <si>
    <t>PNW</t>
  </si>
  <si>
    <t>PXD</t>
  </si>
  <si>
    <t>NVS</t>
  </si>
  <si>
    <t>STLD</t>
  </si>
  <si>
    <t>FTNT</t>
  </si>
  <si>
    <t>HRL</t>
  </si>
  <si>
    <t>SIGI</t>
  </si>
  <si>
    <t>TPL</t>
  </si>
  <si>
    <t>BMBL</t>
  </si>
  <si>
    <t>ANSS</t>
  </si>
  <si>
    <t>TX</t>
  </si>
  <si>
    <t>CNA</t>
  </si>
  <si>
    <t>EA</t>
  </si>
  <si>
    <t>NXST</t>
  </si>
  <si>
    <t>GIB</t>
  </si>
  <si>
    <t>DXCM</t>
  </si>
  <si>
    <t>EFX</t>
  </si>
  <si>
    <t>TEVA</t>
  </si>
  <si>
    <t>TXN</t>
  </si>
  <si>
    <t>DUOL</t>
  </si>
  <si>
    <t>EBAY</t>
  </si>
  <si>
    <t>GLW</t>
  </si>
  <si>
    <t>IVZ</t>
  </si>
  <si>
    <t>CHH</t>
  </si>
  <si>
    <t>TFC</t>
  </si>
  <si>
    <t>COTY</t>
  </si>
  <si>
    <t>BAX</t>
  </si>
  <si>
    <t>OXY</t>
  </si>
  <si>
    <t>CLF</t>
  </si>
  <si>
    <t>VTR</t>
  </si>
  <si>
    <t>GD</t>
  </si>
  <si>
    <t>DLO</t>
  </si>
  <si>
    <t>CNHI</t>
  </si>
  <si>
    <t>OLN</t>
  </si>
  <si>
    <t>ATR</t>
  </si>
  <si>
    <t>OKE</t>
  </si>
  <si>
    <t>CMG</t>
  </si>
  <si>
    <t>HXL</t>
  </si>
  <si>
    <t>COO</t>
  </si>
  <si>
    <t>KEY</t>
  </si>
  <si>
    <t>MMM</t>
  </si>
  <si>
    <t>E</t>
  </si>
  <si>
    <t>UHS</t>
  </si>
  <si>
    <t>TECH</t>
  </si>
  <si>
    <t>AMGN</t>
  </si>
  <si>
    <t>CVS</t>
  </si>
  <si>
    <t>BMO</t>
  </si>
  <si>
    <t>CM</t>
  </si>
  <si>
    <t>OTEX</t>
  </si>
  <si>
    <t>CNQ</t>
  </si>
  <si>
    <t>HCA</t>
  </si>
  <si>
    <t>TXRH</t>
  </si>
  <si>
    <t>DOV</t>
  </si>
  <si>
    <t>INSP</t>
  </si>
  <si>
    <t>LSXMK</t>
  </si>
  <si>
    <t>BCS</t>
  </si>
  <si>
    <t>GME</t>
  </si>
  <si>
    <t>WF</t>
  </si>
  <si>
    <t>LSXMA</t>
  </si>
  <si>
    <t>CTLT</t>
  </si>
  <si>
    <t>GFS</t>
  </si>
  <si>
    <t>FWONK</t>
  </si>
  <si>
    <t>NBIX</t>
  </si>
  <si>
    <t>PG</t>
  </si>
  <si>
    <t>SU</t>
  </si>
  <si>
    <t>HON</t>
  </si>
  <si>
    <t>CHWY</t>
  </si>
  <si>
    <t>PAC</t>
  </si>
  <si>
    <t>SHG</t>
  </si>
  <si>
    <t>RGEN</t>
  </si>
  <si>
    <t>PM</t>
  </si>
  <si>
    <t>Tobacco</t>
  </si>
  <si>
    <t>UNH</t>
  </si>
  <si>
    <t>NVO</t>
  </si>
  <si>
    <t>ICL</t>
  </si>
  <si>
    <t>UDR</t>
  </si>
  <si>
    <t>PLD</t>
  </si>
  <si>
    <t>AON</t>
  </si>
  <si>
    <t>SQM</t>
  </si>
  <si>
    <t>LEVI</t>
  </si>
  <si>
    <t>MKC</t>
  </si>
  <si>
    <t>BHP</t>
  </si>
  <si>
    <t>ABT</t>
  </si>
  <si>
    <t>ZI</t>
  </si>
  <si>
    <t>PEAK</t>
  </si>
  <si>
    <t>DOW</t>
  </si>
  <si>
    <t>IP</t>
  </si>
  <si>
    <t>LBTYK</t>
  </si>
  <si>
    <t>GIL</t>
  </si>
  <si>
    <t>CB</t>
  </si>
  <si>
    <t>UPS</t>
  </si>
  <si>
    <t>FWONA</t>
  </si>
  <si>
    <t>DKS</t>
  </si>
  <si>
    <t>VOYA</t>
  </si>
  <si>
    <t>Financial Conglomerates</t>
  </si>
  <si>
    <t>RLI</t>
  </si>
  <si>
    <t>DLB</t>
  </si>
  <si>
    <t>QGEN</t>
  </si>
  <si>
    <t>PFGC</t>
  </si>
  <si>
    <t>STT</t>
  </si>
  <si>
    <t>KR</t>
  </si>
  <si>
    <t>FIVE</t>
  </si>
  <si>
    <t>FCN</t>
  </si>
  <si>
    <t>CAE</t>
  </si>
  <si>
    <t>ARE</t>
  </si>
  <si>
    <t>MCD</t>
  </si>
  <si>
    <t>AXTA</t>
  </si>
  <si>
    <t>WCN</t>
  </si>
  <si>
    <t>FR</t>
  </si>
  <si>
    <t>TPR</t>
  </si>
  <si>
    <t>Luxury Goods</t>
  </si>
  <si>
    <t>ZBRA</t>
  </si>
  <si>
    <t>MFC</t>
  </si>
  <si>
    <t>BSX</t>
  </si>
  <si>
    <t>DOX</t>
  </si>
  <si>
    <t>INGR</t>
  </si>
  <si>
    <t>LBTYA</t>
  </si>
  <si>
    <t>PB</t>
  </si>
  <si>
    <t>ADT</t>
  </si>
  <si>
    <t>RIO</t>
  </si>
  <si>
    <t>CINF</t>
  </si>
  <si>
    <t>PEN</t>
  </si>
  <si>
    <t>GDDY</t>
  </si>
  <si>
    <t>GoDaddy Inc.</t>
  </si>
  <si>
    <t>DOCU</t>
  </si>
  <si>
    <t>CNC</t>
  </si>
  <si>
    <t>NTRS</t>
  </si>
  <si>
    <t>MDT</t>
  </si>
  <si>
    <t>MDLZ</t>
  </si>
  <si>
    <t>Confectioners</t>
  </si>
  <si>
    <t>ENSG</t>
  </si>
  <si>
    <t>The Ensign Group# Inc.</t>
  </si>
  <si>
    <t>CPRI</t>
  </si>
  <si>
    <t>MAA</t>
  </si>
  <si>
    <t>HTHT</t>
  </si>
  <si>
    <t>MSI</t>
  </si>
  <si>
    <t>SYK</t>
  </si>
  <si>
    <t>HCP</t>
  </si>
  <si>
    <t>EW</t>
  </si>
  <si>
    <t>ZBH</t>
  </si>
  <si>
    <t>WM</t>
  </si>
  <si>
    <t>RGA</t>
  </si>
  <si>
    <t>LHX</t>
  </si>
  <si>
    <t>DGX</t>
  </si>
  <si>
    <t>GFL</t>
  </si>
  <si>
    <t>BEKE</t>
  </si>
  <si>
    <t>FSLR</t>
  </si>
  <si>
    <t>CBSH</t>
  </si>
  <si>
    <t>DLTR</t>
  </si>
  <si>
    <t>DVN</t>
  </si>
  <si>
    <t>RY</t>
  </si>
  <si>
    <t>CHRW</t>
  </si>
  <si>
    <t>SYY</t>
  </si>
  <si>
    <t>TMO</t>
  </si>
  <si>
    <t>KRTX</t>
  </si>
  <si>
    <t>HDB</t>
  </si>
  <si>
    <t>EDR</t>
  </si>
  <si>
    <t>LKQ</t>
  </si>
  <si>
    <t>KDP</t>
  </si>
  <si>
    <t>MOS</t>
  </si>
  <si>
    <t>YUM</t>
  </si>
  <si>
    <t>PYPL</t>
  </si>
  <si>
    <t>MT</t>
  </si>
  <si>
    <t>PEP</t>
  </si>
  <si>
    <t>OGN</t>
  </si>
  <si>
    <t>WAT</t>
  </si>
  <si>
    <t>UHAL</t>
  </si>
  <si>
    <t>NTR</t>
  </si>
  <si>
    <t>NTRA</t>
  </si>
  <si>
    <t>PEG</t>
  </si>
  <si>
    <t>RBLX</t>
  </si>
  <si>
    <t>HSIC</t>
  </si>
  <si>
    <t>SMAR</t>
  </si>
  <si>
    <t>BZ</t>
  </si>
  <si>
    <t>ST</t>
  </si>
  <si>
    <t>EIX</t>
  </si>
  <si>
    <t>MELI</t>
  </si>
  <si>
    <t>ITCI</t>
  </si>
  <si>
    <t>SONY</t>
  </si>
  <si>
    <t>CNP</t>
  </si>
  <si>
    <t>XRAY</t>
  </si>
  <si>
    <t>DTE</t>
  </si>
  <si>
    <t>AFG</t>
  </si>
  <si>
    <t>AZPN</t>
  </si>
  <si>
    <t>FHN</t>
  </si>
  <si>
    <t>DCI</t>
  </si>
  <si>
    <t>REGN</t>
  </si>
  <si>
    <t>IPG</t>
  </si>
  <si>
    <t>OKTA</t>
  </si>
  <si>
    <t>KOF</t>
  </si>
  <si>
    <t>TSN</t>
  </si>
  <si>
    <t>CVX</t>
  </si>
  <si>
    <t>TTC</t>
  </si>
  <si>
    <t>EXC</t>
  </si>
  <si>
    <t>ABBV</t>
  </si>
  <si>
    <t>CL</t>
  </si>
  <si>
    <t>C</t>
  </si>
  <si>
    <t>POST</t>
  </si>
  <si>
    <t>PSA</t>
  </si>
  <si>
    <t>MTN</t>
  </si>
  <si>
    <t>VALE</t>
  </si>
  <si>
    <t>CNI</t>
  </si>
  <si>
    <t>BIP</t>
  </si>
  <si>
    <t>CMS</t>
  </si>
  <si>
    <t>SKM</t>
  </si>
  <si>
    <t>LAMR</t>
  </si>
  <si>
    <t>BURL</t>
  </si>
  <si>
    <t>BIO</t>
  </si>
  <si>
    <t>LCID</t>
  </si>
  <si>
    <t>HR</t>
  </si>
  <si>
    <t>O</t>
  </si>
  <si>
    <t>TTE</t>
  </si>
  <si>
    <t>TotalEnergies SE</t>
  </si>
  <si>
    <t>LU</t>
  </si>
  <si>
    <t>DSGX</t>
  </si>
  <si>
    <t>NFE</t>
  </si>
  <si>
    <t>UL</t>
  </si>
  <si>
    <t>KGC</t>
  </si>
  <si>
    <t>Gold</t>
  </si>
  <si>
    <t>SWAV</t>
  </si>
  <si>
    <t>BP</t>
  </si>
  <si>
    <t>BNS</t>
  </si>
  <si>
    <t>REXR</t>
  </si>
  <si>
    <t>WYNN</t>
  </si>
  <si>
    <t>LVS</t>
  </si>
  <si>
    <t>LNT</t>
  </si>
  <si>
    <t>NOC</t>
  </si>
  <si>
    <t>LW</t>
  </si>
  <si>
    <t>TMUS</t>
  </si>
  <si>
    <t>GPC</t>
  </si>
  <si>
    <t>NNN</t>
  </si>
  <si>
    <t>JAZZ</t>
  </si>
  <si>
    <t>SNY</t>
  </si>
  <si>
    <t>JNPR</t>
  </si>
  <si>
    <t>SUI</t>
  </si>
  <si>
    <t>XOM</t>
  </si>
  <si>
    <t>VRSN</t>
  </si>
  <si>
    <t>SNN</t>
  </si>
  <si>
    <t>CLX</t>
  </si>
  <si>
    <t>ALNY</t>
  </si>
  <si>
    <t>AMX</t>
  </si>
  <si>
    <t>CHDN</t>
  </si>
  <si>
    <t>MO</t>
  </si>
  <si>
    <t>FE</t>
  </si>
  <si>
    <t>A</t>
  </si>
  <si>
    <t>OMC</t>
  </si>
  <si>
    <t>TECK</t>
  </si>
  <si>
    <t>ADC</t>
  </si>
  <si>
    <t>VICI</t>
  </si>
  <si>
    <t>REITâ€”Diversified</t>
  </si>
  <si>
    <t>BJ</t>
  </si>
  <si>
    <t>BNTX</t>
  </si>
  <si>
    <t>EPAM</t>
  </si>
  <si>
    <t>LMT</t>
  </si>
  <si>
    <t>NVST</t>
  </si>
  <si>
    <t>GILD</t>
  </si>
  <si>
    <t>VFC</t>
  </si>
  <si>
    <t>ETSY</t>
  </si>
  <si>
    <t>GSK</t>
  </si>
  <si>
    <t>NI</t>
  </si>
  <si>
    <t>TME</t>
  </si>
  <si>
    <t>AZO</t>
  </si>
  <si>
    <t>GMAB</t>
  </si>
  <si>
    <t>ENPH</t>
  </si>
  <si>
    <t>CROX</t>
  </si>
  <si>
    <t>KO</t>
  </si>
  <si>
    <t>DUK</t>
  </si>
  <si>
    <t>SJM</t>
  </si>
  <si>
    <t>SO</t>
  </si>
  <si>
    <t>ASR</t>
  </si>
  <si>
    <t>TFX</t>
  </si>
  <si>
    <t>PAAS</t>
  </si>
  <si>
    <t>Silver</t>
  </si>
  <si>
    <t>AWK</t>
  </si>
  <si>
    <t>NOK</t>
  </si>
  <si>
    <t>SCI</t>
  </si>
  <si>
    <t>AEE</t>
  </si>
  <si>
    <t>INCY</t>
  </si>
  <si>
    <t>WTRG</t>
  </si>
  <si>
    <t>LYG</t>
  </si>
  <si>
    <t>ZTO</t>
  </si>
  <si>
    <t>GFI</t>
  </si>
  <si>
    <t>SBUX</t>
  </si>
  <si>
    <t>HUM</t>
  </si>
  <si>
    <t>EVRG</t>
  </si>
  <si>
    <t>PGR</t>
  </si>
  <si>
    <t>ERIC</t>
  </si>
  <si>
    <t>IEP</t>
  </si>
  <si>
    <t>TSCO</t>
  </si>
  <si>
    <t>GPK</t>
  </si>
  <si>
    <t>Graphic Packaging Holding Company</t>
  </si>
  <si>
    <t>K</t>
  </si>
  <si>
    <t>UMC</t>
  </si>
  <si>
    <t>ALL</t>
  </si>
  <si>
    <t>The Allstate Corporation</t>
  </si>
  <si>
    <t>TDY</t>
  </si>
  <si>
    <t>BTI</t>
  </si>
  <si>
    <t>RMD</t>
  </si>
  <si>
    <t>RNR</t>
  </si>
  <si>
    <t>SBAC</t>
  </si>
  <si>
    <t>BILI</t>
  </si>
  <si>
    <t>UI</t>
  </si>
  <si>
    <t>ULTA</t>
  </si>
  <si>
    <t>DEO</t>
  </si>
  <si>
    <t>SON</t>
  </si>
  <si>
    <t>TRV</t>
  </si>
  <si>
    <t>AES</t>
  </si>
  <si>
    <t>AMT</t>
  </si>
  <si>
    <t>CHE</t>
  </si>
  <si>
    <t>Chemed Corp</t>
  </si>
  <si>
    <t>PBA</t>
  </si>
  <si>
    <t>SRE</t>
  </si>
  <si>
    <t>SRPT</t>
  </si>
  <si>
    <t>AZN</t>
  </si>
  <si>
    <t>WPC</t>
  </si>
  <si>
    <t>W. P. Carey Inc. REIT</t>
  </si>
  <si>
    <t>CUBE</t>
  </si>
  <si>
    <t>IRDM</t>
  </si>
  <si>
    <t>PPL</t>
  </si>
  <si>
    <t>VMI</t>
  </si>
  <si>
    <t>BUD</t>
  </si>
  <si>
    <t>Aluminum</t>
  </si>
  <si>
    <t>AA</t>
  </si>
  <si>
    <t>BMRN</t>
  </si>
  <si>
    <t>NWG</t>
  </si>
  <si>
    <t>ETR</t>
  </si>
  <si>
    <t>WEC</t>
  </si>
  <si>
    <t>G</t>
  </si>
  <si>
    <t>ED</t>
  </si>
  <si>
    <t>BIIB</t>
  </si>
  <si>
    <t>EXR</t>
  </si>
  <si>
    <t>GLPI</t>
  </si>
  <si>
    <t>RTX</t>
  </si>
  <si>
    <t>AXON</t>
  </si>
  <si>
    <t>CIEN</t>
  </si>
  <si>
    <t>IFF</t>
  </si>
  <si>
    <t>D</t>
  </si>
  <si>
    <t>OGE</t>
  </si>
  <si>
    <t>PUK</t>
  </si>
  <si>
    <t>YUMC</t>
  </si>
  <si>
    <t>FTS</t>
  </si>
  <si>
    <t>NKE</t>
  </si>
  <si>
    <t>PLNT</t>
  </si>
  <si>
    <t>CTVA</t>
  </si>
  <si>
    <t>BEP</t>
  </si>
  <si>
    <t>NDAQ</t>
  </si>
  <si>
    <t>NEM</t>
  </si>
  <si>
    <t>Newmont Corporation</t>
  </si>
  <si>
    <t>AMCR</t>
  </si>
  <si>
    <t>FNV</t>
  </si>
  <si>
    <t>Franco-Nevada Corporation</t>
  </si>
  <si>
    <t>AEP</t>
  </si>
  <si>
    <t>PFE</t>
  </si>
  <si>
    <t>ENB</t>
  </si>
  <si>
    <t>KMB</t>
  </si>
  <si>
    <t>SE</t>
  </si>
  <si>
    <t>WPP</t>
  </si>
  <si>
    <t>ES</t>
  </si>
  <si>
    <t>GOLD</t>
  </si>
  <si>
    <t>VOD</t>
  </si>
  <si>
    <t>AEM</t>
  </si>
  <si>
    <t>HOLX</t>
  </si>
  <si>
    <t>SEDG</t>
  </si>
  <si>
    <t>MRK</t>
  </si>
  <si>
    <t>NGG</t>
  </si>
  <si>
    <t>WBA</t>
  </si>
  <si>
    <t>Pharmaceutical Retailers</t>
  </si>
  <si>
    <t>BRKR</t>
  </si>
  <si>
    <t>WPM</t>
  </si>
  <si>
    <t>TEF</t>
  </si>
  <si>
    <t>DG</t>
  </si>
  <si>
    <t>AGL</t>
  </si>
  <si>
    <t>ORAN</t>
  </si>
  <si>
    <t>Orange</t>
  </si>
  <si>
    <t>EL</t>
  </si>
  <si>
    <t>DIS</t>
  </si>
  <si>
    <t>ILMN</t>
  </si>
  <si>
    <t>NEE</t>
  </si>
  <si>
    <t>CCI</t>
  </si>
  <si>
    <t>TRP</t>
  </si>
  <si>
    <t>MTD</t>
  </si>
  <si>
    <t>PODD</t>
  </si>
  <si>
    <t>TGT</t>
  </si>
  <si>
    <t>BGNE</t>
  </si>
  <si>
    <t>RCI</t>
  </si>
  <si>
    <t>RGLD</t>
  </si>
  <si>
    <t>VZ</t>
  </si>
  <si>
    <t>HSY</t>
  </si>
  <si>
    <t>AGR</t>
  </si>
  <si>
    <t>MRNA</t>
  </si>
  <si>
    <t>CHT</t>
  </si>
  <si>
    <t>XEL</t>
  </si>
  <si>
    <t>KHC</t>
  </si>
  <si>
    <t>T</t>
  </si>
  <si>
    <t>AT&amp;T Inc.</t>
  </si>
  <si>
    <t>MKTX</t>
  </si>
  <si>
    <t>AU</t>
  </si>
  <si>
    <t>Thermal Coal</t>
  </si>
  <si>
    <t>RPRX</t>
  </si>
  <si>
    <t>CPB</t>
  </si>
  <si>
    <t>MASI</t>
  </si>
  <si>
    <t>BMY</t>
  </si>
  <si>
    <t>TLK</t>
  </si>
  <si>
    <t>BCE</t>
  </si>
  <si>
    <t>GIS</t>
  </si>
  <si>
    <t>TAK</t>
  </si>
  <si>
    <t>TU</t>
  </si>
  <si>
    <t>FMC</t>
  </si>
  <si>
    <t>CAG</t>
  </si>
  <si>
    <t>DTM</t>
  </si>
  <si>
    <t>NSIT</t>
  </si>
  <si>
    <t>FN</t>
  </si>
  <si>
    <t>COHR</t>
  </si>
  <si>
    <t>ASND</t>
  </si>
  <si>
    <t>WIX</t>
  </si>
  <si>
    <t>FRHC</t>
  </si>
  <si>
    <t>AQN</t>
  </si>
  <si>
    <t>QDEL</t>
  </si>
  <si>
    <t>ZWS</t>
  </si>
  <si>
    <t>Pollution &amp; Treatment Controls</t>
  </si>
  <si>
    <t>PAM</t>
  </si>
  <si>
    <t>FLS</t>
  </si>
  <si>
    <t>PNFP</t>
  </si>
  <si>
    <t>ZION</t>
  </si>
  <si>
    <t>GGAL</t>
  </si>
  <si>
    <t>BMA</t>
  </si>
  <si>
    <t>CWAN</t>
  </si>
  <si>
    <t>JOBY</t>
  </si>
  <si>
    <t>AFRM</t>
  </si>
  <si>
    <t>IPGP</t>
  </si>
  <si>
    <t>ALTR</t>
  </si>
  <si>
    <t>SEE</t>
  </si>
  <si>
    <t>RHP</t>
  </si>
  <si>
    <t>AIRC</t>
  </si>
  <si>
    <t>TRNO</t>
  </si>
  <si>
    <t>AGI</t>
  </si>
  <si>
    <t>APLS</t>
  </si>
  <si>
    <t>BEPC</t>
  </si>
  <si>
    <t>EUR</t>
  </si>
  <si>
    <t>SMART/FWB</t>
  </si>
  <si>
    <t>STP</t>
  </si>
  <si>
    <t>AAON</t>
  </si>
  <si>
    <t>AYI</t>
  </si>
  <si>
    <t>BECN</t>
  </si>
  <si>
    <t>CC</t>
  </si>
  <si>
    <t>HLNE</t>
  </si>
  <si>
    <t>HUN</t>
  </si>
  <si>
    <t>KRG</t>
  </si>
  <si>
    <t>MSTR</t>
  </si>
  <si>
    <t>MTG</t>
  </si>
  <si>
    <t>MTH</t>
  </si>
  <si>
    <t>OMAB</t>
  </si>
  <si>
    <t>PVH</t>
  </si>
  <si>
    <t>SLGN</t>
  </si>
  <si>
    <t>TMHC</t>
  </si>
  <si>
    <t>Real Estateâ€”Development</t>
  </si>
  <si>
    <t>BCC</t>
  </si>
  <si>
    <t>PRIM</t>
  </si>
  <si>
    <t>MOD</t>
  </si>
  <si>
    <t>SM</t>
  </si>
  <si>
    <t>ACHR</t>
  </si>
  <si>
    <t>AZZ</t>
  </si>
  <si>
    <t>AZZ Inc.</t>
  </si>
  <si>
    <t>CLBT</t>
  </si>
  <si>
    <t>CLS</t>
  </si>
  <si>
    <t>DVAX</t>
  </si>
  <si>
    <t>CSWI</t>
  </si>
  <si>
    <t>CRC</t>
  </si>
  <si>
    <t>CNX</t>
  </si>
  <si>
    <t>AMRX</t>
  </si>
  <si>
    <t>FTAI</t>
  </si>
  <si>
    <t>CAMT</t>
  </si>
  <si>
    <t>VTEX</t>
  </si>
  <si>
    <t>PAGP</t>
  </si>
  <si>
    <t>STRL</t>
  </si>
  <si>
    <t>MHO</t>
  </si>
  <si>
    <t>PLUS</t>
  </si>
  <si>
    <t>STEP</t>
  </si>
  <si>
    <t>ROCK</t>
  </si>
  <si>
    <t>PARR</t>
  </si>
  <si>
    <t>VNO</t>
  </si>
  <si>
    <t>IESC</t>
  </si>
  <si>
    <t>ESRT</t>
  </si>
  <si>
    <t>AIR</t>
  </si>
  <si>
    <t>YELP</t>
  </si>
  <si>
    <t>ACT</t>
  </si>
  <si>
    <t>ANIP</t>
  </si>
  <si>
    <t>UEC</t>
  </si>
  <si>
    <t>OGCP</t>
  </si>
  <si>
    <t>DNN</t>
  </si>
  <si>
    <t>MQ</t>
  </si>
  <si>
    <t>JOE</t>
  </si>
  <si>
    <t>NEU</t>
  </si>
  <si>
    <t>ANF</t>
  </si>
  <si>
    <t>Abercrombie &amp; Fitch Co.</t>
  </si>
  <si>
    <t>UNIT</t>
  </si>
  <si>
    <t>DFH</t>
  </si>
  <si>
    <t>ADX</t>
  </si>
  <si>
    <t>KEX</t>
  </si>
  <si>
    <t>RAMP</t>
  </si>
  <si>
    <t>TALO</t>
  </si>
  <si>
    <t>COOP</t>
  </si>
  <si>
    <t>WOR</t>
  </si>
  <si>
    <t>VRNS</t>
  </si>
  <si>
    <t>SLG</t>
  </si>
  <si>
    <t>TDW</t>
  </si>
  <si>
    <t>SPNS</t>
  </si>
  <si>
    <t>COUR</t>
  </si>
  <si>
    <t>CNXN</t>
  </si>
  <si>
    <t>NXE</t>
  </si>
  <si>
    <t>AGM</t>
  </si>
  <si>
    <t>NEOG</t>
  </si>
  <si>
    <t>VECO</t>
  </si>
  <si>
    <t>USLM</t>
  </si>
  <si>
    <t>AUR</t>
  </si>
  <si>
    <t>MATX</t>
  </si>
  <si>
    <t>HTGC</t>
  </si>
  <si>
    <t>LBRT</t>
  </si>
  <si>
    <t>KRC</t>
  </si>
  <si>
    <t>NOG</t>
  </si>
  <si>
    <t>TSLX</t>
  </si>
  <si>
    <t>ESBA</t>
  </si>
  <si>
    <t>NMIH</t>
  </si>
  <si>
    <t>QTWO</t>
  </si>
  <si>
    <t>MGPI</t>
  </si>
  <si>
    <t>PX</t>
  </si>
  <si>
    <t>HLX</t>
  </si>
  <si>
    <t>DBRG</t>
  </si>
  <si>
    <t>GIC</t>
  </si>
  <si>
    <t>JBI</t>
  </si>
  <si>
    <t>WHD</t>
  </si>
  <si>
    <t>ANDE</t>
  </si>
  <si>
    <t>ROVR</t>
  </si>
  <si>
    <t>VIST</t>
  </si>
  <si>
    <t>GFF</t>
  </si>
  <si>
    <t>FOR</t>
  </si>
  <si>
    <t>AEL</t>
  </si>
  <si>
    <t>RUSHA</t>
  </si>
  <si>
    <t>GPI</t>
  </si>
  <si>
    <t>SKT</t>
  </si>
  <si>
    <t>CMPR</t>
  </si>
  <si>
    <t>PRO</t>
  </si>
  <si>
    <t>CPE</t>
  </si>
  <si>
    <t>EXTR</t>
  </si>
  <si>
    <t>AZEK</t>
  </si>
  <si>
    <t>ACMR</t>
  </si>
  <si>
    <t>IONQ</t>
  </si>
  <si>
    <t>R</t>
  </si>
  <si>
    <t>AFYA</t>
  </si>
  <si>
    <t>SKYW</t>
  </si>
  <si>
    <t>INSM</t>
  </si>
  <si>
    <t>GBX</t>
  </si>
  <si>
    <t>SWI</t>
  </si>
  <si>
    <t>MMYT</t>
  </si>
  <si>
    <t>LOB</t>
  </si>
  <si>
    <t>ABR</t>
  </si>
  <si>
    <t>BOOT</t>
  </si>
  <si>
    <t>SFL</t>
  </si>
  <si>
    <t>SFL Corporation Ltd</t>
  </si>
  <si>
    <t>BMI</t>
  </si>
  <si>
    <t>DK</t>
  </si>
  <si>
    <t>CEIX</t>
  </si>
  <si>
    <t>TBLA</t>
  </si>
  <si>
    <t>PAY</t>
  </si>
  <si>
    <t>EVTC</t>
  </si>
  <si>
    <t>GKOS</t>
  </si>
  <si>
    <t>AGRO</t>
  </si>
  <si>
    <t>PSMT</t>
  </si>
  <si>
    <t>GPOR</t>
  </si>
  <si>
    <t>ASGN</t>
  </si>
  <si>
    <t>CVI</t>
  </si>
  <si>
    <t>MBIN</t>
  </si>
  <si>
    <t>FSLY</t>
  </si>
  <si>
    <t>LIVN</t>
  </si>
  <si>
    <t>CUBI</t>
  </si>
  <si>
    <t>IIPR</t>
  </si>
  <si>
    <t>AMR</t>
  </si>
  <si>
    <t>Coking Coal</t>
  </si>
  <si>
    <t>TTMI</t>
  </si>
  <si>
    <t>FLR</t>
  </si>
  <si>
    <t>NVMI</t>
  </si>
  <si>
    <t>NMFC</t>
  </si>
  <si>
    <t>CENT</t>
  </si>
  <si>
    <t>AEIS</t>
  </si>
  <si>
    <t>TCBI</t>
  </si>
  <si>
    <t>SPB</t>
  </si>
  <si>
    <t>HNI</t>
  </si>
  <si>
    <t>HNI Corporation</t>
  </si>
  <si>
    <t>PTEN</t>
  </si>
  <si>
    <t>SUM</t>
  </si>
  <si>
    <t>FBP</t>
  </si>
  <si>
    <t>HP</t>
  </si>
  <si>
    <t>PDCO</t>
  </si>
  <si>
    <t>ABCB</t>
  </si>
  <si>
    <t>ACA</t>
  </si>
  <si>
    <t>Infrastructure Operations</t>
  </si>
  <si>
    <t>KSS</t>
  </si>
  <si>
    <t>NWLI</t>
  </si>
  <si>
    <t>AMWD</t>
  </si>
  <si>
    <t>FINV</t>
  </si>
  <si>
    <t>CAAP</t>
  </si>
  <si>
    <t>ODP</t>
  </si>
  <si>
    <t>GBDC</t>
  </si>
  <si>
    <t>PATK</t>
  </si>
  <si>
    <t>TFSL</t>
  </si>
  <si>
    <t>CXW</t>
  </si>
  <si>
    <t>SG</t>
  </si>
  <si>
    <t>OII</t>
  </si>
  <si>
    <t>AROC</t>
  </si>
  <si>
    <t>ALRM</t>
  </si>
  <si>
    <t>MGY</t>
  </si>
  <si>
    <t>KALU</t>
  </si>
  <si>
    <t>PJT</t>
  </si>
  <si>
    <t>VET</t>
  </si>
  <si>
    <t>AWI</t>
  </si>
  <si>
    <t>UPWK</t>
  </si>
  <si>
    <t>IBP</t>
  </si>
  <si>
    <t>DAC</t>
  </si>
  <si>
    <t>RUSHB</t>
  </si>
  <si>
    <t>AGO</t>
  </si>
  <si>
    <t>Assured Guaranty Ltd.</t>
  </si>
  <si>
    <t>CMRE</t>
  </si>
  <si>
    <t>BXMT</t>
  </si>
  <si>
    <t>CRS</t>
  </si>
  <si>
    <t>GMS</t>
  </si>
  <si>
    <t>ERF</t>
  </si>
  <si>
    <t>EBC</t>
  </si>
  <si>
    <t>URBN</t>
  </si>
  <si>
    <t>TGH</t>
  </si>
  <si>
    <t>WD</t>
  </si>
  <si>
    <t>RNW</t>
  </si>
  <si>
    <t>BBIO</t>
  </si>
  <si>
    <t>ONB</t>
  </si>
  <si>
    <t>BKE</t>
  </si>
  <si>
    <t>SAH</t>
  </si>
  <si>
    <t>LNC</t>
  </si>
  <si>
    <t>SITM</t>
  </si>
  <si>
    <t>OFG</t>
  </si>
  <si>
    <t>NPO</t>
  </si>
  <si>
    <t>BANF</t>
  </si>
  <si>
    <t>PLXS</t>
  </si>
  <si>
    <t>GEF</t>
  </si>
  <si>
    <t>CSTM</t>
  </si>
  <si>
    <t>CENTA</t>
  </si>
  <si>
    <t>WTFC</t>
  </si>
  <si>
    <t>HEES</t>
  </si>
  <si>
    <t>BXSL</t>
  </si>
  <si>
    <t>ESI</t>
  </si>
  <si>
    <t>BRZE</t>
  </si>
  <si>
    <t>SXI</t>
  </si>
  <si>
    <t>ARCO</t>
  </si>
  <si>
    <t>ESE</t>
  </si>
  <si>
    <t>DOOR</t>
  </si>
  <si>
    <t>HAYW</t>
  </si>
  <si>
    <t>CDRE</t>
  </si>
  <si>
    <t>Cadre Holdings# Inc.</t>
  </si>
  <si>
    <t>RVMD</t>
  </si>
  <si>
    <t>CVBF</t>
  </si>
  <si>
    <t>BKU</t>
  </si>
  <si>
    <t>BRFS</t>
  </si>
  <si>
    <t>BRF S.A.</t>
  </si>
  <si>
    <t>AZTA</t>
  </si>
  <si>
    <t>GH</t>
  </si>
  <si>
    <t>BHF</t>
  </si>
  <si>
    <t>MDC</t>
  </si>
  <si>
    <t>HWKN</t>
  </si>
  <si>
    <t>WSFS</t>
  </si>
  <si>
    <t>BVN</t>
  </si>
  <si>
    <t>Other Precious Metals &amp; Mining</t>
  </si>
  <si>
    <t>RELY</t>
  </si>
  <si>
    <t>VRE</t>
  </si>
  <si>
    <t>SWX</t>
  </si>
  <si>
    <t>AAT</t>
  </si>
  <si>
    <t>MorphoSys AG</t>
  </si>
  <si>
    <t>TWST</t>
  </si>
  <si>
    <t>ALKT</t>
  </si>
  <si>
    <t>GVA</t>
  </si>
  <si>
    <t>SMTC</t>
  </si>
  <si>
    <t>IBTX</t>
  </si>
  <si>
    <t>KYN</t>
  </si>
  <si>
    <t>BPOP</t>
  </si>
  <si>
    <t>HELE</t>
  </si>
  <si>
    <t>PECO</t>
  </si>
  <si>
    <t>TY</t>
  </si>
  <si>
    <t>GSBD</t>
  </si>
  <si>
    <t>UCBI</t>
  </si>
  <si>
    <t>CADE</t>
  </si>
  <si>
    <t>ETRN</t>
  </si>
  <si>
    <t>RXST</t>
  </si>
  <si>
    <t>TRN</t>
  </si>
  <si>
    <t>CBZ</t>
  </si>
  <si>
    <t>HURN</t>
  </si>
  <si>
    <t>XPRO</t>
  </si>
  <si>
    <t>CATY</t>
  </si>
  <si>
    <t>MC</t>
  </si>
  <si>
    <t>NFJ</t>
  </si>
  <si>
    <t>GOLF</t>
  </si>
  <si>
    <t>FROG</t>
  </si>
  <si>
    <t>AMED</t>
  </si>
  <si>
    <t>MDRX</t>
  </si>
  <si>
    <t>RDN</t>
  </si>
  <si>
    <t>KNSA</t>
  </si>
  <si>
    <t>TEX</t>
  </si>
  <si>
    <t>ARCB</t>
  </si>
  <si>
    <t>OCSL</t>
  </si>
  <si>
    <t>CRK</t>
  </si>
  <si>
    <t>CNS</t>
  </si>
  <si>
    <t>KFY</t>
  </si>
  <si>
    <t>VCTR</t>
  </si>
  <si>
    <t>AMPH</t>
  </si>
  <si>
    <t>EXPI</t>
  </si>
  <si>
    <t>CPG</t>
  </si>
  <si>
    <t>ACAD</t>
  </si>
  <si>
    <t>RVT</t>
  </si>
  <si>
    <t>MAC</t>
  </si>
  <si>
    <t>TBBK</t>
  </si>
  <si>
    <t>DNOW</t>
  </si>
  <si>
    <t>PRDO</t>
  </si>
  <si>
    <t>RKLB</t>
  </si>
  <si>
    <t>NMRK</t>
  </si>
  <si>
    <t>CSGS</t>
  </si>
  <si>
    <t>WDFC</t>
  </si>
  <si>
    <t>ICFI</t>
  </si>
  <si>
    <t>NTB</t>
  </si>
  <si>
    <t>HOLI</t>
  </si>
  <si>
    <t>Hollysys Automation Technologies Ltd.</t>
  </si>
  <si>
    <t>AKR</t>
  </si>
  <si>
    <t>GPS</t>
  </si>
  <si>
    <t>GIII</t>
  </si>
  <si>
    <t>FULT</t>
  </si>
  <si>
    <t>BOH</t>
  </si>
  <si>
    <t>VICR</t>
  </si>
  <si>
    <t>BCO</t>
  </si>
  <si>
    <t>OZK</t>
  </si>
  <si>
    <t>ZGN</t>
  </si>
  <si>
    <t>HLMN</t>
  </si>
  <si>
    <t>XPEL</t>
  </si>
  <si>
    <t>NCNO</t>
  </si>
  <si>
    <t>MGRC</t>
  </si>
  <si>
    <t>UE</t>
  </si>
  <si>
    <t>PTVE</t>
  </si>
  <si>
    <t>KTOS</t>
  </si>
  <si>
    <t>DFIN</t>
  </si>
  <si>
    <t>YY</t>
  </si>
  <si>
    <t>WABC</t>
  </si>
  <si>
    <t>LAZ</t>
  </si>
  <si>
    <t>CSQ</t>
  </si>
  <si>
    <t>RES</t>
  </si>
  <si>
    <t>IOSP</t>
  </si>
  <si>
    <t>MYRG</t>
  </si>
  <si>
    <t>SBRA</t>
  </si>
  <si>
    <t>FRO</t>
  </si>
  <si>
    <t>PPBI</t>
  </si>
  <si>
    <t>Pacific Premier Bancorp Inc</t>
  </si>
  <si>
    <t>HWC</t>
  </si>
  <si>
    <t>CET</t>
  </si>
  <si>
    <t>ARHS</t>
  </si>
  <si>
    <t>AVT</t>
  </si>
  <si>
    <t>FUL</t>
  </si>
  <si>
    <t>DEI</t>
  </si>
  <si>
    <t>LAUR</t>
  </si>
  <si>
    <t>OTTR</t>
  </si>
  <si>
    <t>TAL</t>
  </si>
  <si>
    <t>EDN</t>
  </si>
  <si>
    <t>LPG</t>
  </si>
  <si>
    <t>SOVO</t>
  </si>
  <si>
    <t>PIPR</t>
  </si>
  <si>
    <t>LZB</t>
  </si>
  <si>
    <t>LCII</t>
  </si>
  <si>
    <t>LCI Industries</t>
  </si>
  <si>
    <t>PGRE</t>
  </si>
  <si>
    <t>LADR</t>
  </si>
  <si>
    <t>AUB</t>
  </si>
  <si>
    <t>HRI</t>
  </si>
  <si>
    <t>FRME</t>
  </si>
  <si>
    <t>HOPE</t>
  </si>
  <si>
    <t>FTDR</t>
  </si>
  <si>
    <t>KAI</t>
  </si>
  <si>
    <t>OPEN</t>
  </si>
  <si>
    <t>GDRX</t>
  </si>
  <si>
    <t>PFSI</t>
  </si>
  <si>
    <t>PLAB</t>
  </si>
  <si>
    <t>BCPC</t>
  </si>
  <si>
    <t>CUZ</t>
  </si>
  <si>
    <t>SCS</t>
  </si>
  <si>
    <t>GENI</t>
  </si>
  <si>
    <t>BSM</t>
  </si>
  <si>
    <t>ROAD</t>
  </si>
  <si>
    <t>CCS</t>
  </si>
  <si>
    <t>CBAY</t>
  </si>
  <si>
    <t>CXM</t>
  </si>
  <si>
    <t>USM</t>
  </si>
  <si>
    <t>WTM</t>
  </si>
  <si>
    <t>WINA</t>
  </si>
  <si>
    <t>UGP</t>
  </si>
  <si>
    <t>BUSE</t>
  </si>
  <si>
    <t>KBH</t>
  </si>
  <si>
    <t>CORT</t>
  </si>
  <si>
    <t>HCC</t>
  </si>
  <si>
    <t>Warrior Met Coal# Inc.</t>
  </si>
  <si>
    <t>MMI</t>
  </si>
  <si>
    <t>VLY</t>
  </si>
  <si>
    <t>BOX</t>
  </si>
  <si>
    <t>WGO</t>
  </si>
  <si>
    <t>FBK</t>
  </si>
  <si>
    <t>NTCO</t>
  </si>
  <si>
    <t>SABR</t>
  </si>
  <si>
    <t>BATRA</t>
  </si>
  <si>
    <t>SITC</t>
  </si>
  <si>
    <t>CLM</t>
  </si>
  <si>
    <t>TDS</t>
  </si>
  <si>
    <t>CAL</t>
  </si>
  <si>
    <t>HUBG</t>
  </si>
  <si>
    <t>DSL</t>
  </si>
  <si>
    <t>ETV</t>
  </si>
  <si>
    <t>CIM</t>
  </si>
  <si>
    <t>VBTX</t>
  </si>
  <si>
    <t>FOLD</t>
  </si>
  <si>
    <t>ENVA</t>
  </si>
  <si>
    <t>KOS</t>
  </si>
  <si>
    <t>AEO</t>
  </si>
  <si>
    <t>RDNT</t>
  </si>
  <si>
    <t>HBI</t>
  </si>
  <si>
    <t>SFM</t>
  </si>
  <si>
    <t>CNO</t>
  </si>
  <si>
    <t>RYTM</t>
  </si>
  <si>
    <t>NHC</t>
  </si>
  <si>
    <t>BLMN</t>
  </si>
  <si>
    <t>KRYS</t>
  </si>
  <si>
    <t>VSTO</t>
  </si>
  <si>
    <t>IVT</t>
  </si>
  <si>
    <t>DNA</t>
  </si>
  <si>
    <t>FWRG</t>
  </si>
  <si>
    <t>BFS</t>
  </si>
  <si>
    <t>CODI</t>
  </si>
  <si>
    <t>LYFT</t>
  </si>
  <si>
    <t>APPN</t>
  </si>
  <si>
    <t>PWSC</t>
  </si>
  <si>
    <t>PAR</t>
  </si>
  <si>
    <t>MLKN</t>
  </si>
  <si>
    <t>GO</t>
  </si>
  <si>
    <t>GES</t>
  </si>
  <si>
    <t>GSHD</t>
  </si>
  <si>
    <t>SFBS</t>
  </si>
  <si>
    <t>SPNT</t>
  </si>
  <si>
    <t>SNV</t>
  </si>
  <si>
    <t>DCBO</t>
  </si>
  <si>
    <t>SATS</t>
  </si>
  <si>
    <t>SFNC</t>
  </si>
  <si>
    <t>ADNT</t>
  </si>
  <si>
    <t>UDMY</t>
  </si>
  <si>
    <t>VRRM</t>
  </si>
  <si>
    <t>SBCF</t>
  </si>
  <si>
    <t>VIAV</t>
  </si>
  <si>
    <t>FSS</t>
  </si>
  <si>
    <t>FORM</t>
  </si>
  <si>
    <t>APAM</t>
  </si>
  <si>
    <t>DAN</t>
  </si>
  <si>
    <t>INSW</t>
  </si>
  <si>
    <t>OLLI</t>
  </si>
  <si>
    <t>FLYW</t>
  </si>
  <si>
    <t>NUVL</t>
  </si>
  <si>
    <t>MOMO</t>
  </si>
  <si>
    <t>CRI</t>
  </si>
  <si>
    <t>IDYA</t>
  </si>
  <si>
    <t>EVO</t>
  </si>
  <si>
    <t>ENIC</t>
  </si>
  <si>
    <t>ROIC</t>
  </si>
  <si>
    <t>MANU</t>
  </si>
  <si>
    <t>DHT</t>
  </si>
  <si>
    <t>UMBF</t>
  </si>
  <si>
    <t>INMD</t>
  </si>
  <si>
    <t>TARO</t>
  </si>
  <si>
    <t>TNC</t>
  </si>
  <si>
    <t>PRG</t>
  </si>
  <si>
    <t>ENS</t>
  </si>
  <si>
    <t>BHC</t>
  </si>
  <si>
    <t>FFBC</t>
  </si>
  <si>
    <t>TNL</t>
  </si>
  <si>
    <t>NAVI</t>
  </si>
  <si>
    <t>FIBK</t>
  </si>
  <si>
    <t>VRTS</t>
  </si>
  <si>
    <t>ASB</t>
  </si>
  <si>
    <t>PRGS</t>
  </si>
  <si>
    <t>FA</t>
  </si>
  <si>
    <t>SHAK</t>
  </si>
  <si>
    <t>HAE</t>
  </si>
  <si>
    <t>BRP</t>
  </si>
  <si>
    <t>PAYO</t>
  </si>
  <si>
    <t>FRPT</t>
  </si>
  <si>
    <t>LSPD</t>
  </si>
  <si>
    <t>FHB</t>
  </si>
  <si>
    <t>SRCE</t>
  </si>
  <si>
    <t>PMT</t>
  </si>
  <si>
    <t>VSH</t>
  </si>
  <si>
    <t>UUUU</t>
  </si>
  <si>
    <t>STC</t>
  </si>
  <si>
    <t>FNB</t>
  </si>
  <si>
    <t>AVPT</t>
  </si>
  <si>
    <t>HIW</t>
  </si>
  <si>
    <t>SAM</t>
  </si>
  <si>
    <t>ETY</t>
  </si>
  <si>
    <t>SCHL</t>
  </si>
  <si>
    <t>STBA</t>
  </si>
  <si>
    <t>LZ</t>
  </si>
  <si>
    <t>CASH</t>
  </si>
  <si>
    <t>PGTI</t>
  </si>
  <si>
    <t>IFS</t>
  </si>
  <si>
    <t>TKC</t>
  </si>
  <si>
    <t>AVDX</t>
  </si>
  <si>
    <t>UPST</t>
  </si>
  <si>
    <t>ERO</t>
  </si>
  <si>
    <t>MAN</t>
  </si>
  <si>
    <t>AX</t>
  </si>
  <si>
    <t>XRX</t>
  </si>
  <si>
    <t>MARA</t>
  </si>
  <si>
    <t>PLAY</t>
  </si>
  <si>
    <t>BRDG</t>
  </si>
  <si>
    <t>RNST</t>
  </si>
  <si>
    <t>ITGR</t>
  </si>
  <si>
    <t>BBAR</t>
  </si>
  <si>
    <t>IBOC</t>
  </si>
  <si>
    <t>UFPT</t>
  </si>
  <si>
    <t>ETG</t>
  </si>
  <si>
    <t>JELD</t>
  </si>
  <si>
    <t>FFIN</t>
  </si>
  <si>
    <t>ABG</t>
  </si>
  <si>
    <t>SYNA</t>
  </si>
  <si>
    <t>GLP</t>
  </si>
  <si>
    <t>RXRX</t>
  </si>
  <si>
    <t>BLKB</t>
  </si>
  <si>
    <t>AMEH</t>
  </si>
  <si>
    <t>LKFN</t>
  </si>
  <si>
    <t>HLF</t>
  </si>
  <si>
    <t>FLNC</t>
  </si>
  <si>
    <t>JJSF</t>
  </si>
  <si>
    <t>CTRE</t>
  </si>
  <si>
    <t>KFRC</t>
  </si>
  <si>
    <t>GDV</t>
  </si>
  <si>
    <t>YETI</t>
  </si>
  <si>
    <t>TRMK</t>
  </si>
  <si>
    <t>AGIO</t>
  </si>
  <si>
    <t>LILA</t>
  </si>
  <si>
    <t>COCO</t>
  </si>
  <si>
    <t>CVLT</t>
  </si>
  <si>
    <t>JWN</t>
  </si>
  <si>
    <t>AIN</t>
  </si>
  <si>
    <t>Textile Manufacturing</t>
  </si>
  <si>
    <t>INDB</t>
  </si>
  <si>
    <t>HOMB</t>
  </si>
  <si>
    <t>OMF</t>
  </si>
  <si>
    <t>EPAC</t>
  </si>
  <si>
    <t>WRBY</t>
  </si>
  <si>
    <t>SPXC</t>
  </si>
  <si>
    <t>FOXF</t>
  </si>
  <si>
    <t>AL</t>
  </si>
  <si>
    <t>FCF</t>
  </si>
  <si>
    <t>KTB</t>
  </si>
  <si>
    <t>AMPL</t>
  </si>
  <si>
    <t>NVGS</t>
  </si>
  <si>
    <t>LILAK</t>
  </si>
  <si>
    <t>TNK</t>
  </si>
  <si>
    <t>Teekay Tankers Ltd.</t>
  </si>
  <si>
    <t>SNEX</t>
  </si>
  <si>
    <t>CWK</t>
  </si>
  <si>
    <t>NBHC</t>
  </si>
  <si>
    <t>EVT</t>
  </si>
  <si>
    <t>VNT</t>
  </si>
  <si>
    <t>NVEE</t>
  </si>
  <si>
    <t>ARCH</t>
  </si>
  <si>
    <t>TCN</t>
  </si>
  <si>
    <t>NVTS</t>
  </si>
  <si>
    <t>UCTT</t>
  </si>
  <si>
    <t>TAC</t>
  </si>
  <si>
    <t>CEPU</t>
  </si>
  <si>
    <t>FBRT</t>
  </si>
  <si>
    <t>PZZA</t>
  </si>
  <si>
    <t>WSBC</t>
  </si>
  <si>
    <t>ENVX</t>
  </si>
  <si>
    <t>ATUS</t>
  </si>
  <si>
    <t>IMVT</t>
  </si>
  <si>
    <t>NBTB</t>
  </si>
  <si>
    <t>BORR</t>
  </si>
  <si>
    <t>USAC</t>
  </si>
  <si>
    <t>GNW</t>
  </si>
  <si>
    <t>KD</t>
  </si>
  <si>
    <t>ASAI</t>
  </si>
  <si>
    <t>ITRI</t>
  </si>
  <si>
    <t>MDU</t>
  </si>
  <si>
    <t>ASAN</t>
  </si>
  <si>
    <t>SHC</t>
  </si>
  <si>
    <t>KAR</t>
  </si>
  <si>
    <t>WAFD</t>
  </si>
  <si>
    <t>PEGA</t>
  </si>
  <si>
    <t>JBGS</t>
  </si>
  <si>
    <t>ARI</t>
  </si>
  <si>
    <t>AI</t>
  </si>
  <si>
    <t>STER</t>
  </si>
  <si>
    <t>GATX</t>
  </si>
  <si>
    <t>TEO</t>
  </si>
  <si>
    <t>Telecom Argentina SA</t>
  </si>
  <si>
    <t>VCYT</t>
  </si>
  <si>
    <t>BST</t>
  </si>
  <si>
    <t>BDC</t>
  </si>
  <si>
    <t>PGNY</t>
  </si>
  <si>
    <t>TCBK</t>
  </si>
  <si>
    <t>AXNX</t>
  </si>
  <si>
    <t>ABM</t>
  </si>
  <si>
    <t>CHCO</t>
  </si>
  <si>
    <t>SHOO</t>
  </si>
  <si>
    <t>HTLF</t>
  </si>
  <si>
    <t>TWO</t>
  </si>
  <si>
    <t>Two Harbors Investment Corp</t>
  </si>
  <si>
    <t>PDI</t>
  </si>
  <si>
    <t>SUN</t>
  </si>
  <si>
    <t>LNN</t>
  </si>
  <si>
    <t>TOWN</t>
  </si>
  <si>
    <t>GSAT</t>
  </si>
  <si>
    <t>MRTN</t>
  </si>
  <si>
    <t>JXN</t>
  </si>
  <si>
    <t>INST</t>
  </si>
  <si>
    <t>TPH</t>
  </si>
  <si>
    <t>NWBI</t>
  </si>
  <si>
    <t>LGIH</t>
  </si>
  <si>
    <t>CLBK</t>
  </si>
  <si>
    <t>EPR</t>
  </si>
  <si>
    <t>TROX</t>
  </si>
  <si>
    <t>SANM</t>
  </si>
  <si>
    <t>PRGO</t>
  </si>
  <si>
    <t>SPT</t>
  </si>
  <si>
    <t>PCH</t>
  </si>
  <si>
    <t>EVV</t>
  </si>
  <si>
    <t>SDGR</t>
  </si>
  <si>
    <t>RC</t>
  </si>
  <si>
    <t>EURN</t>
  </si>
  <si>
    <t>CRVL</t>
  </si>
  <si>
    <t>CARS</t>
  </si>
  <si>
    <t>SEMR</t>
  </si>
  <si>
    <t>QS</t>
  </si>
  <si>
    <t>PFS</t>
  </si>
  <si>
    <t>OSIS</t>
  </si>
  <si>
    <t>CMCO</t>
  </si>
  <si>
    <t>RIOT</t>
  </si>
  <si>
    <t>IDCC</t>
  </si>
  <si>
    <t>ATRC</t>
  </si>
  <si>
    <t>SQSP</t>
  </si>
  <si>
    <t>KMPR</t>
  </si>
  <si>
    <t>Kemper Corporation</t>
  </si>
  <si>
    <t>SIG</t>
  </si>
  <si>
    <t>GLNG</t>
  </si>
  <si>
    <t>ZUO</t>
  </si>
  <si>
    <t>LOMA</t>
  </si>
  <si>
    <t>TGNA</t>
  </si>
  <si>
    <t>TEGNA Inc</t>
  </si>
  <si>
    <t>DNB</t>
  </si>
  <si>
    <t>MAIN</t>
  </si>
  <si>
    <t>FIZZ</t>
  </si>
  <si>
    <t>RYN</t>
  </si>
  <si>
    <t>RQI</t>
  </si>
  <si>
    <t>COHU</t>
  </si>
  <si>
    <t>MRUS</t>
  </si>
  <si>
    <t>PEB</t>
  </si>
  <si>
    <t>KLIC</t>
  </si>
  <si>
    <t>FELE</t>
  </si>
  <si>
    <t>PLMR</t>
  </si>
  <si>
    <t>SYBT</t>
  </si>
  <si>
    <t>HBM</t>
  </si>
  <si>
    <t>NWL</t>
  </si>
  <si>
    <t>THRM</t>
  </si>
  <si>
    <t>COMP</t>
  </si>
  <si>
    <t>PYCR</t>
  </si>
  <si>
    <t>LITE</t>
  </si>
  <si>
    <t>GRBK</t>
  </si>
  <si>
    <t>TDC</t>
  </si>
  <si>
    <t>IMCR</t>
  </si>
  <si>
    <t>WU</t>
  </si>
  <si>
    <t>CNNE</t>
  </si>
  <si>
    <t>PBH</t>
  </si>
  <si>
    <t>VIRT</t>
  </si>
  <si>
    <t>PERI</t>
  </si>
  <si>
    <t>SWTX</t>
  </si>
  <si>
    <t>CWH</t>
  </si>
  <si>
    <t>ENR</t>
  </si>
  <si>
    <t>VC</t>
  </si>
  <si>
    <t>TRUP</t>
  </si>
  <si>
    <t>MSC</t>
  </si>
  <si>
    <t>RNG</t>
  </si>
  <si>
    <t>JBT</t>
  </si>
  <si>
    <t>ZD</t>
  </si>
  <si>
    <t>ECPG</t>
  </si>
  <si>
    <t>JHG</t>
  </si>
  <si>
    <t>MLNK</t>
  </si>
  <si>
    <t>POWI</t>
  </si>
  <si>
    <t>CAKE</t>
  </si>
  <si>
    <t>IAC</t>
  </si>
  <si>
    <t>PRCT</t>
  </si>
  <si>
    <t>GNL</t>
  </si>
  <si>
    <t>AVAL</t>
  </si>
  <si>
    <t>GT</t>
  </si>
  <si>
    <t>LPX</t>
  </si>
  <si>
    <t>ARLP</t>
  </si>
  <si>
    <t>PRMW</t>
  </si>
  <si>
    <t>CTS</t>
  </si>
  <si>
    <t>HGV</t>
  </si>
  <si>
    <t>ERJ</t>
  </si>
  <si>
    <t>FBNC</t>
  </si>
  <si>
    <t>TGS</t>
  </si>
  <si>
    <t>KW</t>
  </si>
  <si>
    <t>RCUS</t>
  </si>
  <si>
    <t>XMTR</t>
  </si>
  <si>
    <t>MLI</t>
  </si>
  <si>
    <t>KMT</t>
  </si>
  <si>
    <t>ATEC</t>
  </si>
  <si>
    <t>GPRE</t>
  </si>
  <si>
    <t>BNL</t>
  </si>
  <si>
    <t>NS</t>
  </si>
  <si>
    <t>GBCI</t>
  </si>
  <si>
    <t>ZIP</t>
  </si>
  <si>
    <t>QFIN</t>
  </si>
  <si>
    <t>VNOM</t>
  </si>
  <si>
    <t>CPA</t>
  </si>
  <si>
    <t>MFA</t>
  </si>
  <si>
    <t>ATGE</t>
  </si>
  <si>
    <t>MTRN</t>
  </si>
  <si>
    <t>Materion Corporation</t>
  </si>
  <si>
    <t>OXLC</t>
  </si>
  <si>
    <t>SRAD</t>
  </si>
  <si>
    <t>GHC</t>
  </si>
  <si>
    <t>CARG</t>
  </si>
  <si>
    <t>CTOS</t>
  </si>
  <si>
    <t>ACVA</t>
  </si>
  <si>
    <t>BL</t>
  </si>
  <si>
    <t>ESGR</t>
  </si>
  <si>
    <t>PRK</t>
  </si>
  <si>
    <t>HLIO</t>
  </si>
  <si>
    <t>NHI</t>
  </si>
  <si>
    <t>UBSI</t>
  </si>
  <si>
    <t>BROS</t>
  </si>
  <si>
    <t>MWA</t>
  </si>
  <si>
    <t>DMLP</t>
  </si>
  <si>
    <t>NFG</t>
  </si>
  <si>
    <t>HCM</t>
  </si>
  <si>
    <t>SMMT</t>
  </si>
  <si>
    <t>TRS</t>
  </si>
  <si>
    <t>AMBA</t>
  </si>
  <si>
    <t>ADUS</t>
  </si>
  <si>
    <t>ARVN</t>
  </si>
  <si>
    <t>KRO</t>
  </si>
  <si>
    <t>EXG</t>
  </si>
  <si>
    <t>HTLD</t>
  </si>
  <si>
    <t>STNG</t>
  </si>
  <si>
    <t>AVNT</t>
  </si>
  <si>
    <t>TLRY</t>
  </si>
  <si>
    <t>ATHM</t>
  </si>
  <si>
    <t>AHH</t>
  </si>
  <si>
    <t>SEM</t>
  </si>
  <si>
    <t>HOG</t>
  </si>
  <si>
    <t>CCOI</t>
  </si>
  <si>
    <t>BXMX</t>
  </si>
  <si>
    <t>VCEL</t>
  </si>
  <si>
    <t>BTU</t>
  </si>
  <si>
    <t>BAK</t>
  </si>
  <si>
    <t>LMND</t>
  </si>
  <si>
    <t>CBU</t>
  </si>
  <si>
    <t>BE</t>
  </si>
  <si>
    <t>CMTG</t>
  </si>
  <si>
    <t>BUR</t>
  </si>
  <si>
    <t>COLB</t>
  </si>
  <si>
    <t>LOPE</t>
  </si>
  <si>
    <t>MP</t>
  </si>
  <si>
    <t>KN</t>
  </si>
  <si>
    <t>DY</t>
  </si>
  <si>
    <t>JAMF</t>
  </si>
  <si>
    <t>CRCT</t>
  </si>
  <si>
    <t>DOCN</t>
  </si>
  <si>
    <t>HI</t>
  </si>
  <si>
    <t>MCRI</t>
  </si>
  <si>
    <t>UNF</t>
  </si>
  <si>
    <t>CRUS</t>
  </si>
  <si>
    <t>AMK</t>
  </si>
  <si>
    <t>AXS</t>
  </si>
  <si>
    <t>LTC</t>
  </si>
  <si>
    <t>OSW</t>
  </si>
  <si>
    <t>PLTK</t>
  </si>
  <si>
    <t>LAZR</t>
  </si>
  <si>
    <t>SRCL</t>
  </si>
  <si>
    <t>USPH</t>
  </si>
  <si>
    <t>RPD</t>
  </si>
  <si>
    <t>ARRY</t>
  </si>
  <si>
    <t>LFST</t>
  </si>
  <si>
    <t>ALGT</t>
  </si>
  <si>
    <t>PHI</t>
  </si>
  <si>
    <t>ALG</t>
  </si>
  <si>
    <t>MSGS</t>
  </si>
  <si>
    <t>MMS</t>
  </si>
  <si>
    <t>DEA</t>
  </si>
  <si>
    <t>MORF</t>
  </si>
  <si>
    <t>AMN</t>
  </si>
  <si>
    <t>CLMT</t>
  </si>
  <si>
    <t>ANGI</t>
  </si>
  <si>
    <t>AXSM</t>
  </si>
  <si>
    <t>DOLE</t>
  </si>
  <si>
    <t>MTX</t>
  </si>
  <si>
    <t>PK</t>
  </si>
  <si>
    <t>PAX</t>
  </si>
  <si>
    <t>LXP</t>
  </si>
  <si>
    <t>PCVX</t>
  </si>
  <si>
    <t>OXM</t>
  </si>
  <si>
    <t>MPW</t>
  </si>
  <si>
    <t>AVDL</t>
  </si>
  <si>
    <t>CNK</t>
  </si>
  <si>
    <t>RLAY</t>
  </si>
  <si>
    <t>NEXT</t>
  </si>
  <si>
    <t>MGEE</t>
  </si>
  <si>
    <t>BB</t>
  </si>
  <si>
    <t>MEOH</t>
  </si>
  <si>
    <t>CBT</t>
  </si>
  <si>
    <t>IQ</t>
  </si>
  <si>
    <t>CPRX</t>
  </si>
  <si>
    <t>REZI</t>
  </si>
  <si>
    <t>WIRE</t>
  </si>
  <si>
    <t>DAWN</t>
  </si>
  <si>
    <t>MGNI</t>
  </si>
  <si>
    <t>OMI</t>
  </si>
  <si>
    <t>EFSC</t>
  </si>
  <si>
    <t>SLVM</t>
  </si>
  <si>
    <t>AKRO</t>
  </si>
  <si>
    <t>NNI</t>
  </si>
  <si>
    <t>VERX</t>
  </si>
  <si>
    <t>NARI</t>
  </si>
  <si>
    <t>PDFS</t>
  </si>
  <si>
    <t>SLAB</t>
  </si>
  <si>
    <t>DOC</t>
  </si>
  <si>
    <t>BRC</t>
  </si>
  <si>
    <t>OSCR</t>
  </si>
  <si>
    <t>STNE</t>
  </si>
  <si>
    <t>GAB</t>
  </si>
  <si>
    <t>SHLS</t>
  </si>
  <si>
    <t>AIV</t>
  </si>
  <si>
    <t>BATRK</t>
  </si>
  <si>
    <t>SVC</t>
  </si>
  <si>
    <t>ETWO</t>
  </si>
  <si>
    <t>MCY</t>
  </si>
  <si>
    <t>UTF</t>
  </si>
  <si>
    <t>EXPO</t>
  </si>
  <si>
    <t>GOF</t>
  </si>
  <si>
    <t>SLM</t>
  </si>
  <si>
    <t>MIR</t>
  </si>
  <si>
    <t>CABO</t>
  </si>
  <si>
    <t>NABL</t>
  </si>
  <si>
    <t>ENV</t>
  </si>
  <si>
    <t>BANR</t>
  </si>
  <si>
    <t>IPAR</t>
  </si>
  <si>
    <t>TRIP</t>
  </si>
  <si>
    <t>MLCO</t>
  </si>
  <si>
    <t>CLVT</t>
  </si>
  <si>
    <t>PRVA</t>
  </si>
  <si>
    <t>VRNT</t>
  </si>
  <si>
    <t>SGRY</t>
  </si>
  <si>
    <t>APLE</t>
  </si>
  <si>
    <t>TMDX</t>
  </si>
  <si>
    <t>GOGO</t>
  </si>
  <si>
    <t>ECVT</t>
  </si>
  <si>
    <t>FCPT</t>
  </si>
  <si>
    <t>NOVA</t>
  </si>
  <si>
    <t>JBLU</t>
  </si>
  <si>
    <t>SKY</t>
  </si>
  <si>
    <t>NOMD</t>
  </si>
  <si>
    <t>PTON</t>
  </si>
  <si>
    <t>STGW</t>
  </si>
  <si>
    <t>CVCO</t>
  </si>
  <si>
    <t>HTH</t>
  </si>
  <si>
    <t>Hilltop Holdings Inc.</t>
  </si>
  <si>
    <t>ABCL</t>
  </si>
  <si>
    <t>SIMO</t>
  </si>
  <si>
    <t>UAA</t>
  </si>
  <si>
    <t>MXL</t>
  </si>
  <si>
    <t>EQX</t>
  </si>
  <si>
    <t>IRT</t>
  </si>
  <si>
    <t>NSSC</t>
  </si>
  <si>
    <t>AG</t>
  </si>
  <si>
    <t>ALIT</t>
  </si>
  <si>
    <t>BPMC</t>
  </si>
  <si>
    <t>ASO</t>
  </si>
  <si>
    <t>PACB</t>
  </si>
  <si>
    <t>CLDX</t>
  </si>
  <si>
    <t>SEAT</t>
  </si>
  <si>
    <t>NGVT</t>
  </si>
  <si>
    <t>DORM</t>
  </si>
  <si>
    <t>UA</t>
  </si>
  <si>
    <t>PSEC</t>
  </si>
  <si>
    <t>FLNG</t>
  </si>
  <si>
    <t>QQQX</t>
  </si>
  <si>
    <t>AMG</t>
  </si>
  <si>
    <t>DIOD</t>
  </si>
  <si>
    <t>TDOC</t>
  </si>
  <si>
    <t>DXC</t>
  </si>
  <si>
    <t>CHGG</t>
  </si>
  <si>
    <t>ARDX</t>
  </si>
  <si>
    <t>NZF</t>
  </si>
  <si>
    <t>TNDM</t>
  </si>
  <si>
    <t>IAS</t>
  </si>
  <si>
    <t>NTCT</t>
  </si>
  <si>
    <t>SCL</t>
  </si>
  <si>
    <t>CGAU</t>
  </si>
  <si>
    <t>CALX</t>
  </si>
  <si>
    <t>DRH</t>
  </si>
  <si>
    <t>IOVA</t>
  </si>
  <si>
    <t>VGR</t>
  </si>
  <si>
    <t>M</t>
  </si>
  <si>
    <t>ALEX</t>
  </si>
  <si>
    <t>PRFT</t>
  </si>
  <si>
    <t>SMPL</t>
  </si>
  <si>
    <t>WERN</t>
  </si>
  <si>
    <t>RYI</t>
  </si>
  <si>
    <t>RUN</t>
  </si>
  <si>
    <t>GTES</t>
  </si>
  <si>
    <t>VVV</t>
  </si>
  <si>
    <t>ACIW</t>
  </si>
  <si>
    <t>FDP</t>
  </si>
  <si>
    <t>TGLS</t>
  </si>
  <si>
    <t>CTKB</t>
  </si>
  <si>
    <t>EPRT</t>
  </si>
  <si>
    <t>CHEF</t>
  </si>
  <si>
    <t>ALKS</t>
  </si>
  <si>
    <t>NTLA</t>
  </si>
  <si>
    <t>LRN</t>
  </si>
  <si>
    <t>Stride# Inc.</t>
  </si>
  <si>
    <t>FWRD</t>
  </si>
  <si>
    <t>DAVA</t>
  </si>
  <si>
    <t>LMAT</t>
  </si>
  <si>
    <t>TV</t>
  </si>
  <si>
    <t>NXRT</t>
  </si>
  <si>
    <t>GDEN</t>
  </si>
  <si>
    <t>ULCC</t>
  </si>
  <si>
    <t>MYGN</t>
  </si>
  <si>
    <t>SID</t>
  </si>
  <si>
    <t>CALM</t>
  </si>
  <si>
    <t>ASH</t>
  </si>
  <si>
    <t>RVLV</t>
  </si>
  <si>
    <t>RRR</t>
  </si>
  <si>
    <t>CCU</t>
  </si>
  <si>
    <t>SAFT</t>
  </si>
  <si>
    <t>HPK</t>
  </si>
  <si>
    <t>HRMY</t>
  </si>
  <si>
    <t>SPR</t>
  </si>
  <si>
    <t>MIRM</t>
  </si>
  <si>
    <t>S</t>
  </si>
  <si>
    <t>FOUR</t>
  </si>
  <si>
    <t>MUC</t>
  </si>
  <si>
    <t>WMK</t>
  </si>
  <si>
    <t>DKL</t>
  </si>
  <si>
    <t>AMBP</t>
  </si>
  <si>
    <t>CRTO</t>
  </si>
  <si>
    <t>IMKTA</t>
  </si>
  <si>
    <t>IART</t>
  </si>
  <si>
    <t>ALHC</t>
  </si>
  <si>
    <t>JACK</t>
  </si>
  <si>
    <t>ROG</t>
  </si>
  <si>
    <t>NMZ</t>
  </si>
  <si>
    <t>OI</t>
  </si>
  <si>
    <t>KRP</t>
  </si>
  <si>
    <t>NVG</t>
  </si>
  <si>
    <t>AUPH</t>
  </si>
  <si>
    <t>SSRM</t>
  </si>
  <si>
    <t>CNMD</t>
  </si>
  <si>
    <t>FYBR</t>
  </si>
  <si>
    <t>NAC</t>
  </si>
  <si>
    <t>Nuveen California Quality Municipal Income Fund</t>
  </si>
  <si>
    <t>NEO</t>
  </si>
  <si>
    <t>TRMD</t>
  </si>
  <si>
    <t>MCW</t>
  </si>
  <si>
    <t>SGML</t>
  </si>
  <si>
    <t>BBU</t>
  </si>
  <si>
    <t>STRA</t>
  </si>
  <si>
    <t>Strategic Education# Inc.</t>
  </si>
  <si>
    <t>SANA</t>
  </si>
  <si>
    <t>IRWD</t>
  </si>
  <si>
    <t>OLPX</t>
  </si>
  <si>
    <t>AGYS</t>
  </si>
  <si>
    <t>TASK</t>
  </si>
  <si>
    <t>PINC</t>
  </si>
  <si>
    <t>GTX</t>
  </si>
  <si>
    <t>ZETA</t>
  </si>
  <si>
    <t>EAT</t>
  </si>
  <si>
    <t>B</t>
  </si>
  <si>
    <t>PRTA</t>
  </si>
  <si>
    <t>DNLI</t>
  </si>
  <si>
    <t>XHR</t>
  </si>
  <si>
    <t>OMCL</t>
  </si>
  <si>
    <t>PHR</t>
  </si>
  <si>
    <t>JBSS</t>
  </si>
  <si>
    <t>NTST</t>
  </si>
  <si>
    <t>AYX</t>
  </si>
  <si>
    <t>PENN</t>
  </si>
  <si>
    <t>PAGS</t>
  </si>
  <si>
    <t>HASI</t>
  </si>
  <si>
    <t>BIPC</t>
  </si>
  <si>
    <t>GLPG</t>
  </si>
  <si>
    <t>WNC</t>
  </si>
  <si>
    <t>MRCY</t>
  </si>
  <si>
    <t>DNUT</t>
  </si>
  <si>
    <t>BDJ</t>
  </si>
  <si>
    <t>AVAV</t>
  </si>
  <si>
    <t>SBH</t>
  </si>
  <si>
    <t>PD</t>
  </si>
  <si>
    <t>INTA</t>
  </si>
  <si>
    <t>SNDX</t>
  </si>
  <si>
    <t>CRSP</t>
  </si>
  <si>
    <t>SIX</t>
  </si>
  <si>
    <t>SONO</t>
  </si>
  <si>
    <t>HGTY</t>
  </si>
  <si>
    <t>EYE</t>
  </si>
  <si>
    <t>GEL</t>
  </si>
  <si>
    <t>SBLK</t>
  </si>
  <si>
    <t>GEO</t>
  </si>
  <si>
    <t>The GEO Group# Inc.</t>
  </si>
  <si>
    <t>Geo Group Inc (The) REIT</t>
  </si>
  <si>
    <t>NSP</t>
  </si>
  <si>
    <t>RLJ</t>
  </si>
  <si>
    <t>THS</t>
  </si>
  <si>
    <t>SHO</t>
  </si>
  <si>
    <t>KEN</t>
  </si>
  <si>
    <t>UTG</t>
  </si>
  <si>
    <t>LPL</t>
  </si>
  <si>
    <t>GOOS</t>
  </si>
  <si>
    <t>COLM</t>
  </si>
  <si>
    <t>DOCS</t>
  </si>
  <si>
    <t>OUT</t>
  </si>
  <si>
    <t>NAD</t>
  </si>
  <si>
    <t>LTH</t>
  </si>
  <si>
    <t>IRTC</t>
  </si>
  <si>
    <t>HL</t>
  </si>
  <si>
    <t>KWR</t>
  </si>
  <si>
    <t>AWR</t>
  </si>
  <si>
    <t>ZIM</t>
  </si>
  <si>
    <t>HE</t>
  </si>
  <si>
    <t>SMG</t>
  </si>
  <si>
    <t>VRNA</t>
  </si>
  <si>
    <t>HLIT</t>
  </si>
  <si>
    <t>NEA</t>
  </si>
  <si>
    <t>SEAS</t>
  </si>
  <si>
    <t>EGO</t>
  </si>
  <si>
    <t>OEC</t>
  </si>
  <si>
    <t>VSCO</t>
  </si>
  <si>
    <t>EXLS</t>
  </si>
  <si>
    <t>OGS</t>
  </si>
  <si>
    <t>VSAT</t>
  </si>
  <si>
    <t>FUN</t>
  </si>
  <si>
    <t>RCKT</t>
  </si>
  <si>
    <t>VZIO</t>
  </si>
  <si>
    <t>XENE</t>
  </si>
  <si>
    <t>CSIQ</t>
  </si>
  <si>
    <t>PTGX</t>
  </si>
  <si>
    <t>EEFT</t>
  </si>
  <si>
    <t>BCRX</t>
  </si>
  <si>
    <t>SPH</t>
  </si>
  <si>
    <t>NEP</t>
  </si>
  <si>
    <t>TWKS</t>
  </si>
  <si>
    <t>CRSR</t>
  </si>
  <si>
    <t>SSTK</t>
  </si>
  <si>
    <t>BTT</t>
  </si>
  <si>
    <t>VAC</t>
  </si>
  <si>
    <t>SBSW</t>
  </si>
  <si>
    <t>YOU</t>
  </si>
  <si>
    <t>SEB</t>
  </si>
  <si>
    <t>FCFS</t>
  </si>
  <si>
    <t>VEON</t>
  </si>
  <si>
    <t>GOGL</t>
  </si>
  <si>
    <t>RARE</t>
  </si>
  <si>
    <t>AAP</t>
  </si>
  <si>
    <t>Advance Auto Parts Inc.</t>
  </si>
  <si>
    <t>SUPN</t>
  </si>
  <si>
    <t>CERE</t>
  </si>
  <si>
    <t>GTY</t>
  </si>
  <si>
    <t>DNP</t>
  </si>
  <si>
    <t>WB</t>
  </si>
  <si>
    <t>AB</t>
  </si>
  <si>
    <t>BOWL</t>
  </si>
  <si>
    <t>NVEI</t>
  </si>
  <si>
    <t>FHI</t>
  </si>
  <si>
    <t>DQ</t>
  </si>
  <si>
    <t>UTZ</t>
  </si>
  <si>
    <t>CWT</t>
  </si>
  <si>
    <t>FLO</t>
  </si>
  <si>
    <t>KROS</t>
  </si>
  <si>
    <t>IAG</t>
  </si>
  <si>
    <t>EVCM</t>
  </si>
  <si>
    <t>CYTK</t>
  </si>
  <si>
    <t>PTCT</t>
  </si>
  <si>
    <t>TIGO</t>
  </si>
  <si>
    <t>FL</t>
  </si>
  <si>
    <t>PCRX</t>
  </si>
  <si>
    <t>PI</t>
  </si>
  <si>
    <t>LUMN</t>
  </si>
  <si>
    <t>JKS</t>
  </si>
  <si>
    <t>CERT</t>
  </si>
  <si>
    <t>HMY</t>
  </si>
  <si>
    <t>Harmony Gold Mining Company Limited</t>
  </si>
  <si>
    <t>DRVN</t>
  </si>
  <si>
    <t>WNS</t>
  </si>
  <si>
    <t>MMSI</t>
  </si>
  <si>
    <t>EQC</t>
  </si>
  <si>
    <t>BEAM</t>
  </si>
  <si>
    <t>ORA</t>
  </si>
  <si>
    <t>FNA</t>
  </si>
  <si>
    <t>LNTH</t>
  </si>
  <si>
    <t>CRNX</t>
  </si>
  <si>
    <t>SAGE</t>
  </si>
  <si>
    <t>WEN</t>
  </si>
  <si>
    <t>NUV</t>
  </si>
  <si>
    <t>ZLAB</t>
  </si>
  <si>
    <t>ARWR</t>
  </si>
  <si>
    <t>ICUI</t>
  </si>
  <si>
    <t>CNXC</t>
  </si>
  <si>
    <t>HMN</t>
  </si>
  <si>
    <t>CDE</t>
  </si>
  <si>
    <t>NWE</t>
  </si>
  <si>
    <t>CPK</t>
  </si>
  <si>
    <t>PNM</t>
  </si>
  <si>
    <t>VRDN</t>
  </si>
  <si>
    <t>MRVI</t>
  </si>
  <si>
    <t>VIR</t>
  </si>
  <si>
    <t>EVH</t>
  </si>
  <si>
    <t>CBRL</t>
  </si>
  <si>
    <t>LANC</t>
  </si>
  <si>
    <t>VKTX</t>
  </si>
  <si>
    <t>EPC</t>
  </si>
  <si>
    <t>SAFE</t>
  </si>
  <si>
    <t>NWN</t>
  </si>
  <si>
    <t>THG</t>
  </si>
  <si>
    <t>Hanover Insurance Group Inc</t>
  </si>
  <si>
    <t>CWST</t>
  </si>
  <si>
    <t>OLK</t>
  </si>
  <si>
    <t>AY</t>
  </si>
  <si>
    <t>POR</t>
  </si>
  <si>
    <t>AMLX</t>
  </si>
  <si>
    <t>LGND</t>
  </si>
  <si>
    <t>STAA</t>
  </si>
  <si>
    <t>NSA</t>
  </si>
  <si>
    <t>UGI</t>
  </si>
  <si>
    <t>LEG</t>
  </si>
  <si>
    <t>NVCR</t>
  </si>
  <si>
    <t>RLX</t>
  </si>
  <si>
    <t>SJW</t>
  </si>
  <si>
    <t>PLYA</t>
  </si>
  <si>
    <t>HIMS</t>
  </si>
  <si>
    <t>TSEM</t>
  </si>
  <si>
    <t>IDA</t>
  </si>
  <si>
    <t>SXT</t>
  </si>
  <si>
    <t>TGTX</t>
  </si>
  <si>
    <t>WING</t>
  </si>
  <si>
    <t>Wingstop Inc.</t>
  </si>
  <si>
    <t>SR</t>
  </si>
  <si>
    <t>XNCR</t>
  </si>
  <si>
    <t>BKH</t>
  </si>
  <si>
    <t>BTG</t>
  </si>
  <si>
    <t>CWEN</t>
  </si>
  <si>
    <t>TR</t>
  </si>
  <si>
    <t>ALE</t>
  </si>
  <si>
    <t>OR</t>
  </si>
  <si>
    <t>KYMR</t>
  </si>
  <si>
    <t>UVV</t>
  </si>
  <si>
    <t>AVA</t>
  </si>
  <si>
    <t>TIXT</t>
  </si>
  <si>
    <t>NJR</t>
  </si>
  <si>
    <t>MDGL</t>
  </si>
  <si>
    <t>GTC</t>
  </si>
  <si>
    <t>Resizing / Adjustment according algo</t>
  </si>
  <si>
    <t>return_100</t>
  </si>
  <si>
    <t>Supertrend</t>
  </si>
  <si>
    <t>Minervini</t>
  </si>
  <si>
    <t>Supertrend_dir</t>
  </si>
  <si>
    <t>SP</t>
  </si>
  <si>
    <t>BHVN</t>
  </si>
  <si>
    <t>IBRX</t>
  </si>
  <si>
    <t>JFR</t>
  </si>
  <si>
    <t>KURA</t>
  </si>
  <si>
    <t>CLSK</t>
  </si>
  <si>
    <t>CENX</t>
  </si>
  <si>
    <t>UsePriceMgmtAlgo</t>
  </si>
  <si>
    <t>AutoCancelDate</t>
  </si>
  <si>
    <t>OrderId</t>
  </si>
  <si>
    <t>ParentOrderId</t>
  </si>
  <si>
    <t>20231231 17:00:00 US/Eastern</t>
  </si>
  <si>
    <t>UP</t>
  </si>
  <si>
    <t>BAM</t>
  </si>
  <si>
    <t>LDI</t>
  </si>
  <si>
    <t>Actual Price</t>
  </si>
  <si>
    <t>Value Position</t>
  </si>
  <si>
    <t>Summe</t>
  </si>
  <si>
    <t>EYPT</t>
  </si>
  <si>
    <t>MUX.DE</t>
  </si>
  <si>
    <t>Mutares SE &amp; Co. KGaA</t>
  </si>
  <si>
    <t>MUTARES KGAA  NA O.N.</t>
  </si>
  <si>
    <t>ED4.DE</t>
  </si>
  <si>
    <t>EDAG Engineering Group AG</t>
  </si>
  <si>
    <t>EDAG ENGINEERING G.SF-#04</t>
  </si>
  <si>
    <t>1U1.DE</t>
  </si>
  <si>
    <t>1&amp;1 AG</t>
  </si>
  <si>
    <t>DTE.DE</t>
  </si>
  <si>
    <t>UTDI.DE</t>
  </si>
  <si>
    <t>United Internet AG</t>
  </si>
  <si>
    <t>FNTN.DE</t>
  </si>
  <si>
    <t>freenet AG</t>
  </si>
  <si>
    <t>FREENET AG NA O.N.</t>
  </si>
  <si>
    <t>HHFA.DE</t>
  </si>
  <si>
    <t>Hamburger Hafen und Logistik Aktiengesellschaft</t>
  </si>
  <si>
    <t>BEI.DE</t>
  </si>
  <si>
    <t>Beiersdorf Aktiengesellschaft</t>
  </si>
  <si>
    <t>BEIERSDORF AG O.N.</t>
  </si>
  <si>
    <t>SYAB.DE</t>
  </si>
  <si>
    <t>SYNLAB AG</t>
  </si>
  <si>
    <t>SYNLAB AG  INH O.N.</t>
  </si>
  <si>
    <t>NB2.DE</t>
  </si>
  <si>
    <t>Northern Data AG</t>
  </si>
  <si>
    <t>GIL.DE</t>
  </si>
  <si>
    <t>DMG MORI AKTIENGESELLSCHAFT</t>
  </si>
  <si>
    <t>GYC.DE</t>
  </si>
  <si>
    <t>Grand City Properties S.A.</t>
  </si>
  <si>
    <t>GFT.DE</t>
  </si>
  <si>
    <t>GFT Technologies SE</t>
  </si>
  <si>
    <t>GFT TECHNOLOGIES SE</t>
  </si>
  <si>
    <t>HNR1.DE</t>
  </si>
  <si>
    <t>GBF.DE</t>
  </si>
  <si>
    <t>Bilfinger SE</t>
  </si>
  <si>
    <t>DRW8.DE</t>
  </si>
  <si>
    <t>DrÃ¤gerwerk AG &amp; Co. KGaA</t>
  </si>
  <si>
    <t>DRAEGERWERK ST.A.O.N.</t>
  </si>
  <si>
    <t>DRW3.DE</t>
  </si>
  <si>
    <t>DRAEGERWERK VZO O.N.</t>
  </si>
  <si>
    <t>VNA.DE</t>
  </si>
  <si>
    <t>Vonovia SE</t>
  </si>
  <si>
    <t>VONOVIA SE NA O.N.</t>
  </si>
  <si>
    <t>WAF.DE</t>
  </si>
  <si>
    <t>Siltronic AG</t>
  </si>
  <si>
    <t>SILTRONIC AG NA O.N.</t>
  </si>
  <si>
    <t>HLE.DE</t>
  </si>
  <si>
    <t>HELLA GmbH &amp; Co. KGaA</t>
  </si>
  <si>
    <t>HELLA GMBH+CO. KGAA O.N.</t>
  </si>
  <si>
    <t>AAD.DE</t>
  </si>
  <si>
    <t>Amadeus FiRe AG</t>
  </si>
  <si>
    <t>AMADEUS FIRE AG</t>
  </si>
  <si>
    <t>SAP.DE</t>
  </si>
  <si>
    <t>SOW.DE</t>
  </si>
  <si>
    <t>DBK.DE</t>
  </si>
  <si>
    <t>DEUTSCHE BANK AG</t>
  </si>
  <si>
    <t>SAX.DE</t>
  </si>
  <si>
    <t>StrÃ¶er SE &amp; Co. KGaA</t>
  </si>
  <si>
    <t>STROEER SE + CO. KGAA</t>
  </si>
  <si>
    <t>RHM.DE</t>
  </si>
  <si>
    <t>Rheinmetall AG</t>
  </si>
  <si>
    <t>RHEINMETALL AG</t>
  </si>
  <si>
    <t>NEM.DE</t>
  </si>
  <si>
    <t>Nemetschek SE</t>
  </si>
  <si>
    <t>NEMETSCHEK SE O.N.</t>
  </si>
  <si>
    <t>FTK.DE</t>
  </si>
  <si>
    <t>flatexDEGIRO AG</t>
  </si>
  <si>
    <t>FLATEXDEGIRO AG NA O.N.</t>
  </si>
  <si>
    <t>EUZ.DE</t>
  </si>
  <si>
    <t>Eckert &amp; Ziegler Strahlen- und Medizintechnik AG</t>
  </si>
  <si>
    <t>ECKERT+ZIEGLER AG O.N.</t>
  </si>
  <si>
    <t>TEG.DE</t>
  </si>
  <si>
    <t>TAG Immobilien AG</t>
  </si>
  <si>
    <t>BC8.DE</t>
  </si>
  <si>
    <t>Bechtle AG</t>
  </si>
  <si>
    <t>ALV.DE</t>
  </si>
  <si>
    <t>Allianz SE</t>
  </si>
  <si>
    <t>SFQ.DE</t>
  </si>
  <si>
    <t>SAF-Holland SE</t>
  </si>
  <si>
    <t>SAF-HOLLAND SE  INH EO 1</t>
  </si>
  <si>
    <t>MBB.DE</t>
  </si>
  <si>
    <t>MBB SE</t>
  </si>
  <si>
    <t>BNR.DE</t>
  </si>
  <si>
    <t>Brenntag SE</t>
  </si>
  <si>
    <t>COK.DE</t>
  </si>
  <si>
    <t>Cancom SE</t>
  </si>
  <si>
    <t>SY1.DE</t>
  </si>
  <si>
    <t>Symrise AG</t>
  </si>
  <si>
    <t>EQS.DE</t>
  </si>
  <si>
    <t>EQS Group AG</t>
  </si>
  <si>
    <t>EQS GROUP AG NA O.N.</t>
  </si>
  <si>
    <t>FPE3.DE</t>
  </si>
  <si>
    <t>Fuchs Petrolub SE</t>
  </si>
  <si>
    <t>CBK.DE</t>
  </si>
  <si>
    <t>Commerzbank AG</t>
  </si>
  <si>
    <t>COMMERZBANK AG</t>
  </si>
  <si>
    <t>FRA.DE</t>
  </si>
  <si>
    <t>Fraport AG</t>
  </si>
  <si>
    <t>G24.DE</t>
  </si>
  <si>
    <t>Scout24 SE</t>
  </si>
  <si>
    <t>PFV.DE</t>
  </si>
  <si>
    <t>Pfeiffer Vacuum Technology AG</t>
  </si>
  <si>
    <t>PFEIFFER VACUUM TECH.O.N.</t>
  </si>
  <si>
    <t>LEG.DE</t>
  </si>
  <si>
    <t>LEG Immobilien SE</t>
  </si>
  <si>
    <t>O2D.DE</t>
  </si>
  <si>
    <t>TelefÃ³nica Deutschland Holding AG</t>
  </si>
  <si>
    <t>TELEFONICA DTLD HLDG NA</t>
  </si>
  <si>
    <t>SHL.DE</t>
  </si>
  <si>
    <t>Siemens Healthineers AG</t>
  </si>
  <si>
    <t>SIEMENS HEALTH.AG NA O.N.</t>
  </si>
  <si>
    <t>EOAN.DE</t>
  </si>
  <si>
    <t>E.ON SE</t>
  </si>
  <si>
    <t>VAR1.DE</t>
  </si>
  <si>
    <t>Varta AG</t>
  </si>
  <si>
    <t>NOEJ.DE</t>
  </si>
  <si>
    <t>NORMA Group SE</t>
  </si>
  <si>
    <t>NORMA GROUP SE NA O.N.</t>
  </si>
  <si>
    <t>NDA.DE</t>
  </si>
  <si>
    <t>Aurubis AG</t>
  </si>
  <si>
    <t>CWC.DE</t>
  </si>
  <si>
    <t>CEWE Stiftung &amp; Co. KGaA</t>
  </si>
  <si>
    <t>CEWE STIFT.KGAA  O.N.</t>
  </si>
  <si>
    <t>EVD.DE</t>
  </si>
  <si>
    <t>CTS Eventim AG &amp; Co. KGaA</t>
  </si>
  <si>
    <t>CTS EVENTIM KGAA</t>
  </si>
  <si>
    <t>SMHN.DE</t>
  </si>
  <si>
    <t>BDT.DE</t>
  </si>
  <si>
    <t>Bertrandt Aktiengesellschaft</t>
  </si>
  <si>
    <t>BERTRANDT AG O.N.</t>
  </si>
  <si>
    <t>ELG.DE</t>
  </si>
  <si>
    <t>Elmos Semiconductor SE</t>
  </si>
  <si>
    <t>TTK.DE</t>
  </si>
  <si>
    <t>TAKKT AG</t>
  </si>
  <si>
    <t>NA9.DE</t>
  </si>
  <si>
    <t>Nagarro SE</t>
  </si>
  <si>
    <t>NAGARRO SE  NA O.N.</t>
  </si>
  <si>
    <t>DWNI.DE</t>
  </si>
  <si>
    <t>Deutsche Wohnen SE</t>
  </si>
  <si>
    <t>MUM.DE</t>
  </si>
  <si>
    <t>Mensch und Maschine Software SE</t>
  </si>
  <si>
    <t>HEN3.DE</t>
  </si>
  <si>
    <t>Henkel AG &amp; Co. KGaA</t>
  </si>
  <si>
    <t>DB1.DE</t>
  </si>
  <si>
    <t>Deutsche BÃ¶rse AG</t>
  </si>
  <si>
    <t>DEUTSCHE BOERSE NA O.N.</t>
  </si>
  <si>
    <t>ADV.DE</t>
  </si>
  <si>
    <t>ADVA Optical Networking SE</t>
  </si>
  <si>
    <t>MOR.DE</t>
  </si>
  <si>
    <t>EVK.DE</t>
  </si>
  <si>
    <t>Evonik Industries AG</t>
  </si>
  <si>
    <t>KRN.DE</t>
  </si>
  <si>
    <t>Krones AG</t>
  </si>
  <si>
    <t>FIE.DE</t>
  </si>
  <si>
    <t>Fielmann Aktiengesellschaft</t>
  </si>
  <si>
    <t>AOF.DE</t>
  </si>
  <si>
    <t>ATOSS Software AG</t>
  </si>
  <si>
    <t>SIE.DE</t>
  </si>
  <si>
    <t>Siemens Aktiengesellschaft</t>
  </si>
  <si>
    <t>SIEMENS AG</t>
  </si>
  <si>
    <t>FYB.DE</t>
  </si>
  <si>
    <t>Formycon AG</t>
  </si>
  <si>
    <t>8TRA.DE</t>
  </si>
  <si>
    <t>Traton SE</t>
  </si>
  <si>
    <t>SIX3.DE</t>
  </si>
  <si>
    <t>Sixt SE</t>
  </si>
  <si>
    <t>RWE.DE</t>
  </si>
  <si>
    <t>RWE Aktiengesellschaft</t>
  </si>
  <si>
    <t>HFG.DE</t>
  </si>
  <si>
    <t>HelloFresh SE</t>
  </si>
  <si>
    <t>HELLOFRESH SE  INH O.N.</t>
  </si>
  <si>
    <t>BayWa Aktiengesellschaft</t>
  </si>
  <si>
    <t>TKA.DE</t>
  </si>
  <si>
    <t>thyssenkrupp AG</t>
  </si>
  <si>
    <t>THYSSENKRUPP AG</t>
  </si>
  <si>
    <t>DBAN.DE</t>
  </si>
  <si>
    <t>Deutsche Beteiligungs AG</t>
  </si>
  <si>
    <t>SZU.DE</t>
  </si>
  <si>
    <t>MRK.DE</t>
  </si>
  <si>
    <t>MERCK Kommanditgesellschaft auf Aktien</t>
  </si>
  <si>
    <t>SZG.DE</t>
  </si>
  <si>
    <t>Salzgitter AG</t>
  </si>
  <si>
    <t>Index</t>
  </si>
  <si>
    <t>VOS.DE</t>
  </si>
  <si>
    <t>Vossloh AG</t>
  </si>
  <si>
    <t>DWS.DE</t>
  </si>
  <si>
    <t>DWS Group GmbH &amp; Co. KGaA</t>
  </si>
  <si>
    <t>HEN.DE</t>
  </si>
  <si>
    <t>HEI.DE</t>
  </si>
  <si>
    <t>HeidelbergCement AG</t>
  </si>
  <si>
    <t>FRE.DE</t>
  </si>
  <si>
    <t>Fresenius SE &amp; Co. KGaA</t>
  </si>
  <si>
    <t>BYW6.DE</t>
  </si>
  <si>
    <t>BAYWA AG VINK.NA. O.N.</t>
  </si>
  <si>
    <t>IFX.DE</t>
  </si>
  <si>
    <t>MTX.DE</t>
  </si>
  <si>
    <t>MTU Aero Engines AG</t>
  </si>
  <si>
    <t>NXU.DE</t>
  </si>
  <si>
    <t>Nexus AG</t>
  </si>
  <si>
    <t>EKT.DE</t>
  </si>
  <si>
    <t>Energiekontor AG</t>
  </si>
  <si>
    <t>ECV.DE</t>
  </si>
  <si>
    <t>Encavis AG</t>
  </si>
  <si>
    <t>ADN1.DE</t>
  </si>
  <si>
    <t>adesso SE</t>
  </si>
  <si>
    <t>GLJ.DE</t>
  </si>
  <si>
    <t>Grenke AG</t>
  </si>
  <si>
    <t>DEZ.DE</t>
  </si>
  <si>
    <t>DEUTZ Aktiengesellschaft</t>
  </si>
  <si>
    <t>SBS.DE</t>
  </si>
  <si>
    <t>Stratec SE</t>
  </si>
  <si>
    <t>MLP.DE</t>
  </si>
  <si>
    <t>MLP SE</t>
  </si>
  <si>
    <t>AFX.DE</t>
  </si>
  <si>
    <t>Carl Zeiss Meditec AG</t>
  </si>
  <si>
    <t>PNE3.DE</t>
  </si>
  <si>
    <t>PNE AG</t>
  </si>
  <si>
    <t>BAS.DE</t>
  </si>
  <si>
    <t>KGX.DE</t>
  </si>
  <si>
    <t>KION GROUP AG</t>
  </si>
  <si>
    <t>PAT.DE</t>
  </si>
  <si>
    <t>PATRIZIA SE</t>
  </si>
  <si>
    <t>PUM.DE</t>
  </si>
  <si>
    <t>PUMA SE</t>
  </si>
  <si>
    <t>TUI1.DE</t>
  </si>
  <si>
    <t>TUI AG</t>
  </si>
  <si>
    <t>DMP.DE</t>
  </si>
  <si>
    <t>Dermapharm Holding SE</t>
  </si>
  <si>
    <t>RAA.DE</t>
  </si>
  <si>
    <t>RATIONAL Aktiengesellschaft</t>
  </si>
  <si>
    <t>STO3.DE</t>
  </si>
  <si>
    <t>Sto SE &amp; Co. KGaA</t>
  </si>
  <si>
    <t>TMV.DE</t>
  </si>
  <si>
    <t>TeamViewer AG</t>
  </si>
  <si>
    <t>TEAMVIEWER AG NPV</t>
  </si>
  <si>
    <t>LHA.DE</t>
  </si>
  <si>
    <t>NDX1.DE</t>
  </si>
  <si>
    <t>Nordex SE</t>
  </si>
  <si>
    <t>NORDEX SE O.N.</t>
  </si>
  <si>
    <t>CE2.DE</t>
  </si>
  <si>
    <t>CropEnergies AG</t>
  </si>
  <si>
    <t>DEQ.DE</t>
  </si>
  <si>
    <t>Deutsche EuroShop AG</t>
  </si>
  <si>
    <t>DHER.DE</t>
  </si>
  <si>
    <t>Delivery Hero SE</t>
  </si>
  <si>
    <t>BMW.DE</t>
  </si>
  <si>
    <t>Bayerische Motoren Werke Aktiengesellschaft</t>
  </si>
  <si>
    <t>HYQ.DE</t>
  </si>
  <si>
    <t>Hypoport SE</t>
  </si>
  <si>
    <t>JEN.DE</t>
  </si>
  <si>
    <t>Jenoptik AG</t>
  </si>
  <si>
    <t>YSN.DE</t>
  </si>
  <si>
    <t>secunet Security Networks Aktiengesellschaft</t>
  </si>
  <si>
    <t>SECUNET SECURITY AG O.N.</t>
  </si>
  <si>
    <t>JUN3.DE</t>
  </si>
  <si>
    <t>Jungheinrich Aktiengesellschaft</t>
  </si>
  <si>
    <t>BMW3.DE</t>
  </si>
  <si>
    <t>SIX2.DE</t>
  </si>
  <si>
    <t>NWO.DE</t>
  </si>
  <si>
    <t>New Work SE</t>
  </si>
  <si>
    <t>NEW WORK SE  NA O.N.</t>
  </si>
  <si>
    <t>VOW3.DE</t>
  </si>
  <si>
    <t>Volkswagen AG</t>
  </si>
  <si>
    <t>G1A.DE</t>
  </si>
  <si>
    <t>GEA Group Aktiengesellschaft</t>
  </si>
  <si>
    <t>RHK.DE</t>
  </si>
  <si>
    <t>RHÃ–N-KLINIKUM Aktiengesellschaft</t>
  </si>
  <si>
    <t>RHOEN-KLINIKUM O.N.</t>
  </si>
  <si>
    <t>EVT.DE</t>
  </si>
  <si>
    <t>INH.DE</t>
  </si>
  <si>
    <t>INDUS Holding AG</t>
  </si>
  <si>
    <t>SHA.DE</t>
  </si>
  <si>
    <t>Schaeffler AG</t>
  </si>
  <si>
    <t>UN01.DE</t>
  </si>
  <si>
    <t>Uniper SE</t>
  </si>
  <si>
    <t>UNIPER SE  NA O.N.</t>
  </si>
  <si>
    <t>CEC.DE</t>
  </si>
  <si>
    <t>Ceconomy AG</t>
  </si>
  <si>
    <t>HBH.DE</t>
  </si>
  <si>
    <t>HORNBACH Holding AG &amp; Co. KGaA</t>
  </si>
  <si>
    <t>ZAL.DE</t>
  </si>
  <si>
    <t>Zalando SE</t>
  </si>
  <si>
    <t>ZALANDO SE</t>
  </si>
  <si>
    <t>KWS.DE</t>
  </si>
  <si>
    <t>KWS SAAT SE &amp; Co. KGaA</t>
  </si>
  <si>
    <t>AOX.DE</t>
  </si>
  <si>
    <t>alstria office REIT-AG</t>
  </si>
  <si>
    <t>LXS.DE</t>
  </si>
  <si>
    <t>LANXESS Aktiengesellschaft</t>
  </si>
  <si>
    <t>AG1.DE</t>
  </si>
  <si>
    <t>AUTO1 Group SE</t>
  </si>
  <si>
    <t>AUTO1 GROUP SE  INH O.N.</t>
  </si>
  <si>
    <t>Metro AG</t>
  </si>
  <si>
    <t>YOU.DE</t>
  </si>
  <si>
    <t>ABOUT YOU Holding AG</t>
  </si>
  <si>
    <t>ABOUT YOU HOLDING SE</t>
  </si>
  <si>
    <t>ENR.DE</t>
  </si>
  <si>
    <t>Siemens Energy AG</t>
  </si>
  <si>
    <t>WCH.DE</t>
  </si>
  <si>
    <t>Wacker Chemie AG</t>
  </si>
  <si>
    <t>WACKER CHEMIE  O.N.</t>
  </si>
  <si>
    <t>SRT3.DE</t>
  </si>
  <si>
    <t>Sartorius Aktiengesellschaft</t>
  </si>
  <si>
    <t>VBK.DE</t>
  </si>
  <si>
    <t>VERBIO Vereinigte BioEnergie AG</t>
  </si>
  <si>
    <t>VERBIO VER.BIOENERGIE  ON</t>
  </si>
  <si>
    <t>DTG.DE</t>
  </si>
  <si>
    <t>Daimler Truck Holding AG</t>
  </si>
  <si>
    <t>SDF.DE</t>
  </si>
  <si>
    <t>K+S AG</t>
  </si>
  <si>
    <t>VOW.DE</t>
  </si>
  <si>
    <t>SRT.DE</t>
  </si>
  <si>
    <t>PBB.DE</t>
  </si>
  <si>
    <t>Deutsche Pfandbriefbank AG</t>
  </si>
  <si>
    <t>DT.PFANDBRIEFBK AG</t>
  </si>
  <si>
    <t>PAH3.DE</t>
  </si>
  <si>
    <t>Porsche Automobil Holding SE</t>
  </si>
  <si>
    <t>COP.DE</t>
  </si>
  <si>
    <t>CompuGroup Medical SE &amp; Co. KGaA</t>
  </si>
  <si>
    <t>BOSS.DE</t>
  </si>
  <si>
    <t>KBX.DE</t>
  </si>
  <si>
    <t>Knorr-Bremse Aktiengesellschaft</t>
  </si>
  <si>
    <t>JST.DE</t>
  </si>
  <si>
    <t>JOST Werke AG</t>
  </si>
  <si>
    <t>HLAG.DE</t>
  </si>
  <si>
    <t>Hapag-Lloyd Aktiengesellschaft</t>
  </si>
  <si>
    <t>S92.DE</t>
  </si>
  <si>
    <t>SMA Solar Technology AG</t>
  </si>
  <si>
    <t>SMA SOLAR TECHNOL.AG</t>
  </si>
  <si>
    <t>B4B.DE</t>
  </si>
  <si>
    <t>DUE.DE</t>
  </si>
  <si>
    <t>WAC.DE</t>
  </si>
  <si>
    <t>Wacker Neuson SE</t>
  </si>
  <si>
    <t>PSM.DE</t>
  </si>
  <si>
    <t>ProSiebenSat.1 Media SE</t>
  </si>
  <si>
    <t>MBG.DE</t>
  </si>
  <si>
    <t>Mercedes-Benz Group AG</t>
  </si>
  <si>
    <t>KCO.DE</t>
  </si>
  <si>
    <t>WUW.DE</t>
  </si>
  <si>
    <t>WÃ¼stenrot &amp; WÃ¼rttembergische AG</t>
  </si>
  <si>
    <t>WUESTENROT+WUERTT.AG O.N.</t>
  </si>
  <si>
    <t>BAYN.DE</t>
  </si>
  <si>
    <t>Bayer Aktiengesellschaft</t>
  </si>
  <si>
    <t>BAYER AG</t>
  </si>
  <si>
    <t>SGL.DE</t>
  </si>
  <si>
    <t>SGL Carbon SE</t>
  </si>
  <si>
    <t>AB9.DE</t>
  </si>
  <si>
    <t>ABO Wind AG</t>
  </si>
  <si>
    <t>ABO WIND AG O.N.</t>
  </si>
  <si>
    <t>Anzahl Soll</t>
  </si>
  <si>
    <t>Index2</t>
  </si>
  <si>
    <t>SnP 500 Index</t>
  </si>
  <si>
    <t>OcaGroup</t>
  </si>
  <si>
    <t>true</t>
  </si>
  <si>
    <t>TriggerMethod</t>
  </si>
  <si>
    <t>Standard</t>
  </si>
  <si>
    <t>MIDPRICE</t>
  </si>
  <si>
    <t>StopLoss</t>
  </si>
  <si>
    <t>U6271676</t>
  </si>
  <si>
    <t>michael</t>
  </si>
  <si>
    <t>Soll Summe</t>
  </si>
  <si>
    <t>Anzahl adjusted</t>
  </si>
  <si>
    <t>SLNO</t>
  </si>
  <si>
    <t>SRRK</t>
  </si>
  <si>
    <t>NRP</t>
  </si>
  <si>
    <t>INBX</t>
  </si>
  <si>
    <t>PWP</t>
  </si>
  <si>
    <t>PHVS</t>
  </si>
  <si>
    <t>SASR</t>
  </si>
  <si>
    <t>HPP</t>
  </si>
  <si>
    <t>DCPH</t>
  </si>
  <si>
    <t>APOG</t>
  </si>
  <si>
    <t>POWL</t>
  </si>
  <si>
    <t>EIG</t>
  </si>
  <si>
    <t>REVG</t>
  </si>
  <si>
    <t>NRDS</t>
  </si>
  <si>
    <t>BKD</t>
  </si>
  <si>
    <t>BASE</t>
  </si>
  <si>
    <t>ALPN</t>
  </si>
  <si>
    <t>ADV</t>
  </si>
  <si>
    <t>MOR</t>
  </si>
  <si>
    <t>XZEM.DE</t>
  </si>
  <si>
    <t>Xtrackers MSCI Emerging Markets ESG UCITS ETF</t>
  </si>
  <si>
    <t>DBX9.DE</t>
  </si>
  <si>
    <t>Xtrackers FTSE China 50 UCITS ETF</t>
  </si>
  <si>
    <t>XCS4.DE</t>
  </si>
  <si>
    <t>Xtrackers MSCI Thailand UCITS ETF</t>
  </si>
  <si>
    <t>C030.DE</t>
  </si>
  <si>
    <t>Lyxor DJ Switzerland Titans 30 (DR) UCITS ETF</t>
  </si>
  <si>
    <t>ALX</t>
  </si>
  <si>
    <t>BBN</t>
  </si>
  <si>
    <t>MDXG</t>
  </si>
  <si>
    <t>LESL</t>
  </si>
  <si>
    <t>BasketTag</t>
  </si>
  <si>
    <t>Rth</t>
  </si>
  <si>
    <t>US_</t>
  </si>
  <si>
    <t>INVA</t>
  </si>
  <si>
    <t>FPF</t>
  </si>
  <si>
    <t>HY</t>
  </si>
  <si>
    <t>ASPN</t>
  </si>
  <si>
    <t>AUTL</t>
  </si>
  <si>
    <t>COLL</t>
  </si>
  <si>
    <t>TGI</t>
  </si>
  <si>
    <t>BANC</t>
  </si>
  <si>
    <t>NumPosDays</t>
  </si>
  <si>
    <t>U6271677</t>
  </si>
  <si>
    <t>METC</t>
  </si>
  <si>
    <t>CSWC</t>
  </si>
  <si>
    <t>DYN</t>
  </si>
  <si>
    <t>KOP</t>
  </si>
  <si>
    <t>NX</t>
  </si>
  <si>
    <t>CABA</t>
  </si>
  <si>
    <t>BZH</t>
  </si>
  <si>
    <t>ADMA</t>
  </si>
  <si>
    <t>GAM</t>
  </si>
  <si>
    <t>INFN</t>
  </si>
  <si>
    <t>FVRR</t>
  </si>
  <si>
    <t>QTRX</t>
  </si>
  <si>
    <t>MODN</t>
  </si>
  <si>
    <t>KRUS</t>
  </si>
  <si>
    <t>BCSF</t>
  </si>
  <si>
    <t>GBTC</t>
  </si>
  <si>
    <t>BTZ</t>
  </si>
  <si>
    <t>BlackRock Credit Allocation Income Trust</t>
  </si>
  <si>
    <t>TNGX</t>
  </si>
  <si>
    <t>ACCD</t>
  </si>
  <si>
    <t>IMTX</t>
  </si>
  <si>
    <t>SGH</t>
  </si>
  <si>
    <t>ALTM</t>
  </si>
  <si>
    <t>ORLA</t>
  </si>
  <si>
    <t>Relative Strength</t>
  </si>
  <si>
    <t>Percentile</t>
  </si>
  <si>
    <t>1 Month Ago</t>
  </si>
  <si>
    <t>3 Months Ago</t>
  </si>
  <si>
    <t>6 Months Ago</t>
  </si>
  <si>
    <t>Tickers</t>
  </si>
  <si>
    <t>Real Estate—Development</t>
  </si>
  <si>
    <t>LSEA,FOR,FPH,XIN</t>
  </si>
  <si>
    <t>SCS,HNI,ACCO,AVY,PBI,EBF</t>
  </si>
  <si>
    <t>AAME,AEL,AFL</t>
  </si>
  <si>
    <t>ALL,AFG</t>
  </si>
  <si>
    <t>REIT—Office</t>
  </si>
  <si>
    <t>Software—Infrastructure</t>
  </si>
  <si>
    <t>REIT—Diversified</t>
  </si>
  <si>
    <t>Insurance—Property &amp; Casualty</t>
  </si>
  <si>
    <t>Banks—Regional</t>
  </si>
  <si>
    <t>Banks—Diversified</t>
  </si>
  <si>
    <t>Insurance—Life</t>
  </si>
  <si>
    <t>Beverages—Non-Alcoholic</t>
  </si>
  <si>
    <t>Insurance—Specialty</t>
  </si>
  <si>
    <t>Software—Application</t>
  </si>
  <si>
    <t>Furnishings, Fixtures &amp; Appliances</t>
  </si>
  <si>
    <t>BCC,UFPI,JCTCF,WFG,EVA</t>
  </si>
  <si>
    <t>REIT—Healthcare Facilities</t>
  </si>
  <si>
    <t>REIT—Mortgage</t>
  </si>
  <si>
    <t>Insurance—Diversified</t>
  </si>
  <si>
    <t>REIT—Industrial</t>
  </si>
  <si>
    <t>Utilities—Independent Power Producers</t>
  </si>
  <si>
    <t>VST,NRG,TAC,WAVE</t>
  </si>
  <si>
    <t>CENX,CSTM,KALU,AA</t>
  </si>
  <si>
    <t>REIT—Retail</t>
  </si>
  <si>
    <t>REIT—Specialty</t>
  </si>
  <si>
    <t>Utilities—Regulated Electric</t>
  </si>
  <si>
    <t>Shell Companies</t>
  </si>
  <si>
    <t>Beverages—Brewers</t>
  </si>
  <si>
    <t>REIT—Hotel &amp; Motel</t>
  </si>
  <si>
    <t>Insurance—Reinsurance</t>
  </si>
  <si>
    <t>REIT—Residential</t>
  </si>
  <si>
    <t>Utilities—Regulated Water</t>
  </si>
  <si>
    <t>Drug Manufacturers—General</t>
  </si>
  <si>
    <t>Utilities—Renewable</t>
  </si>
  <si>
    <t>ARL,AEI</t>
  </si>
  <si>
    <t>Utilities—Regulated Gas</t>
  </si>
  <si>
    <t>Utilities—Diversified</t>
  </si>
  <si>
    <t>AEP,AGR,AEE</t>
  </si>
  <si>
    <t>Drug Manufacturers—Specialty &amp; Generic</t>
  </si>
  <si>
    <t>Real Estate—Diversified</t>
  </si>
  <si>
    <t>APLE,AHT</t>
  </si>
  <si>
    <t>Beverages—Wineries &amp; Distilleries</t>
  </si>
  <si>
    <t>AQN,ADN</t>
  </si>
  <si>
    <t>MYO</t>
  </si>
  <si>
    <t>NYSE MKT</t>
  </si>
  <si>
    <t>STTK</t>
  </si>
  <si>
    <t>NASDAQ</t>
  </si>
  <si>
    <t>SSNT</t>
  </si>
  <si>
    <t>AAOI</t>
  </si>
  <si>
    <t>LBPH</t>
  </si>
  <si>
    <t>GRCL</t>
  </si>
  <si>
    <t>SYBX</t>
  </si>
  <si>
    <t>NKTX</t>
  </si>
  <si>
    <t>HARP</t>
  </si>
  <si>
    <t>EPIX</t>
  </si>
  <si>
    <t>LXEH</t>
  </si>
  <si>
    <t>ALT</t>
  </si>
  <si>
    <t>SERA</t>
  </si>
  <si>
    <t>CXDO</t>
  </si>
  <si>
    <t>MTC</t>
  </si>
  <si>
    <t>CVNA</t>
  </si>
  <si>
    <t>NYSE</t>
  </si>
  <si>
    <t>NNBR</t>
  </si>
  <si>
    <t>PRCH</t>
  </si>
  <si>
    <t>NPCE</t>
  </si>
  <si>
    <t>BWAY</t>
  </si>
  <si>
    <t>MREO</t>
  </si>
  <si>
    <t>TAST</t>
  </si>
  <si>
    <t>ESPR</t>
  </si>
  <si>
    <t>ELTK</t>
  </si>
  <si>
    <t>ONDS</t>
  </si>
  <si>
    <t>ALRN</t>
  </si>
  <si>
    <t>BVS</t>
  </si>
  <si>
    <t>SYRS</t>
  </si>
  <si>
    <t>NEPH</t>
  </si>
  <si>
    <t>SLN</t>
  </si>
  <si>
    <t>CASI</t>
  </si>
  <si>
    <t>VIRC</t>
  </si>
  <si>
    <t>CCCC</t>
  </si>
  <si>
    <t>CURV</t>
  </si>
  <si>
    <t>ABSI</t>
  </si>
  <si>
    <t>SLDB</t>
  </si>
  <si>
    <t>HOV</t>
  </si>
  <si>
    <t>ARMP</t>
  </si>
  <si>
    <t>FUSN</t>
  </si>
  <si>
    <t>MIGI</t>
  </si>
  <si>
    <t>DHC</t>
  </si>
  <si>
    <t>PRFX</t>
  </si>
  <si>
    <t>BITF</t>
  </si>
  <si>
    <t>VERA</t>
  </si>
  <si>
    <t>TALK</t>
  </si>
  <si>
    <t>OPFI</t>
  </si>
  <si>
    <t>IMNM</t>
  </si>
  <si>
    <t>PRAX</t>
  </si>
  <si>
    <t>ADAG</t>
  </si>
  <si>
    <t>VTSI</t>
  </si>
  <si>
    <t>APTO</t>
  </si>
  <si>
    <t>LFMD</t>
  </si>
  <si>
    <t>APEI</t>
  </si>
  <si>
    <t>BLND</t>
  </si>
  <si>
    <t>MFH</t>
  </si>
  <si>
    <t>CGEN</t>
  </si>
  <si>
    <t>MGNX</t>
  </si>
  <si>
    <t>NERV</t>
  </si>
  <si>
    <t>WRAP</t>
  </si>
  <si>
    <t>AVAH</t>
  </si>
  <si>
    <t>TPST</t>
  </si>
  <si>
    <t>LMB</t>
  </si>
  <si>
    <t>ALXO</t>
  </si>
  <si>
    <t>AQST</t>
  </si>
  <si>
    <t>SMID</t>
  </si>
  <si>
    <t>ITRM</t>
  </si>
  <si>
    <t>LWAY</t>
  </si>
  <si>
    <t>MRKR</t>
  </si>
  <si>
    <t>CPOP</t>
  </si>
  <si>
    <t>HA</t>
  </si>
  <si>
    <t>USAP</t>
  </si>
  <si>
    <t>AKBA</t>
  </si>
  <si>
    <t>APLT</t>
  </si>
  <si>
    <t>GLYC</t>
  </si>
  <si>
    <t>LQDA</t>
  </si>
  <si>
    <t>GASS</t>
  </si>
  <si>
    <t>GRPN</t>
  </si>
  <si>
    <t>RCMT</t>
  </si>
  <si>
    <t>HOWL</t>
  </si>
  <si>
    <t>OLMA</t>
  </si>
  <si>
    <t>AMSC</t>
  </si>
  <si>
    <t>CLRB</t>
  </si>
  <si>
    <t>NGL</t>
  </si>
  <si>
    <t>HNST</t>
  </si>
  <si>
    <t>QUIK</t>
  </si>
  <si>
    <t>CRVS</t>
  </si>
  <si>
    <t>HRTX</t>
  </si>
  <si>
    <t>GLBS</t>
  </si>
  <si>
    <t>JAKK</t>
  </si>
  <si>
    <t>FULC</t>
  </si>
  <si>
    <t>LYRA</t>
  </si>
  <si>
    <t>LSEA</t>
  </si>
  <si>
    <t>MINM</t>
  </si>
  <si>
    <t>SVRA</t>
  </si>
  <si>
    <t>STIM</t>
  </si>
  <si>
    <t>REKR</t>
  </si>
  <si>
    <t>UTI</t>
  </si>
  <si>
    <t>YRD</t>
  </si>
  <si>
    <t>INUV</t>
  </si>
  <si>
    <t>PLSE</t>
  </si>
  <si>
    <t>ESEA</t>
  </si>
  <si>
    <t>AKA</t>
  </si>
  <si>
    <t>GEOS</t>
  </si>
  <si>
    <t>FFNW</t>
  </si>
  <si>
    <t>GAU</t>
  </si>
  <si>
    <t>KEQU</t>
  </si>
  <si>
    <t>HBB</t>
  </si>
  <si>
    <t>TLS</t>
  </si>
  <si>
    <t>KOPN</t>
  </si>
  <si>
    <t>ACU</t>
  </si>
  <si>
    <t>YMAB</t>
  </si>
  <si>
    <t>HRTG</t>
  </si>
  <si>
    <t>KINS</t>
  </si>
  <si>
    <t>PBYI</t>
  </si>
  <si>
    <t>XERS</t>
  </si>
  <si>
    <t>UIS</t>
  </si>
  <si>
    <t>MNTX</t>
  </si>
  <si>
    <t>HCI</t>
  </si>
  <si>
    <t>ICLK</t>
  </si>
  <si>
    <t>FPAY</t>
  </si>
  <si>
    <t>CYTH</t>
  </si>
  <si>
    <t>TREE</t>
  </si>
  <si>
    <t>PALT</t>
  </si>
  <si>
    <t>TATT</t>
  </si>
  <si>
    <t>ADCT</t>
  </si>
  <si>
    <t>INMB</t>
  </si>
  <si>
    <t>CWCO</t>
  </si>
  <si>
    <t>VSTM</t>
  </si>
  <si>
    <t>IPSC</t>
  </si>
  <si>
    <t>SGC</t>
  </si>
  <si>
    <t>TARS</t>
  </si>
  <si>
    <t>BTCS</t>
  </si>
  <si>
    <t>PBPB</t>
  </si>
  <si>
    <t>BIMI</t>
  </si>
  <si>
    <t>TZOO</t>
  </si>
  <si>
    <t>PSHG</t>
  </si>
  <si>
    <t>FSTR</t>
  </si>
  <si>
    <t>SMLR</t>
  </si>
  <si>
    <t>GTEC</t>
  </si>
  <si>
    <t>TOPS</t>
  </si>
  <si>
    <t>LNSR</t>
  </si>
  <si>
    <t>FATE</t>
  </si>
  <si>
    <t>NSPR</t>
  </si>
  <si>
    <t>Medical Appliances &amp; Equipment</t>
  </si>
  <si>
    <t>ANNX</t>
  </si>
  <si>
    <t>CIX</t>
  </si>
  <si>
    <t>REAX</t>
  </si>
  <si>
    <t>FEIM</t>
  </si>
  <si>
    <t>CYCCP</t>
  </si>
  <si>
    <t>NBTX</t>
  </si>
  <si>
    <t>VNCE</t>
  </si>
  <si>
    <t>EKSO</t>
  </si>
  <si>
    <t>ABEO</t>
  </si>
  <si>
    <t>KALV</t>
  </si>
  <si>
    <t>CLLS</t>
  </si>
  <si>
    <t>VEL</t>
  </si>
  <si>
    <t>FFWM</t>
  </si>
  <si>
    <t>DMRC</t>
  </si>
  <si>
    <t>NEXI</t>
  </si>
  <si>
    <t>TMC</t>
  </si>
  <si>
    <t>CSPI</t>
  </si>
  <si>
    <t>LCUT</t>
  </si>
  <si>
    <t>ILPT</t>
  </si>
  <si>
    <t>OSUR</t>
  </si>
  <si>
    <t>EEIQ</t>
  </si>
  <si>
    <t>ORGO</t>
  </si>
  <si>
    <t>IGMS</t>
  </si>
  <si>
    <t>SOPH</t>
  </si>
  <si>
    <t>PKOH</t>
  </si>
  <si>
    <t>BELFB</t>
  </si>
  <si>
    <t>RAPT</t>
  </si>
  <si>
    <t>DESP</t>
  </si>
  <si>
    <t>STG</t>
  </si>
  <si>
    <t>NGMS</t>
  </si>
  <si>
    <t>DMAC</t>
  </si>
  <si>
    <t>NXTP</t>
  </si>
  <si>
    <t>ALIM</t>
  </si>
  <si>
    <t>LPTX</t>
  </si>
  <si>
    <t>MFIN</t>
  </si>
  <si>
    <t>GHM</t>
  </si>
  <si>
    <t>INBK</t>
  </si>
  <si>
    <t>HEPS</t>
  </si>
  <si>
    <t>URG</t>
  </si>
  <si>
    <t>BELFA</t>
  </si>
  <si>
    <t>NYSE ARCA</t>
  </si>
  <si>
    <t>SUPV</t>
  </si>
  <si>
    <t>RCKY</t>
  </si>
  <si>
    <t>TAYD</t>
  </si>
  <si>
    <t>CREX</t>
  </si>
  <si>
    <t>NGVC</t>
  </si>
  <si>
    <t>DSP</t>
  </si>
  <si>
    <t>MRNS</t>
  </si>
  <si>
    <t>CCLP</t>
  </si>
  <si>
    <t>AMAL</t>
  </si>
  <si>
    <t>AXR</t>
  </si>
  <si>
    <t>MLP</t>
  </si>
  <si>
    <t>RKT</t>
  </si>
  <si>
    <t>CRNT</t>
  </si>
  <si>
    <t>BXC</t>
  </si>
  <si>
    <t>ODC</t>
  </si>
  <si>
    <t>OPHC</t>
  </si>
  <si>
    <t>CELC</t>
  </si>
  <si>
    <t>ORIC</t>
  </si>
  <si>
    <t>ORN</t>
  </si>
  <si>
    <t>ZYME</t>
  </si>
  <si>
    <t>NATR</t>
  </si>
  <si>
    <t>AMNB</t>
  </si>
  <si>
    <t>FRST</t>
  </si>
  <si>
    <t>EWTX</t>
  </si>
  <si>
    <t>DSKE</t>
  </si>
  <si>
    <t>THM</t>
  </si>
  <si>
    <t>XELB</t>
  </si>
  <si>
    <t>IGIC</t>
  </si>
  <si>
    <t>NICK</t>
  </si>
  <si>
    <t>URGN</t>
  </si>
  <si>
    <t>SQFT</t>
  </si>
  <si>
    <t>AOMR</t>
  </si>
  <si>
    <t>IBCP</t>
  </si>
  <si>
    <t>KUKE</t>
  </si>
  <si>
    <t>AVTE</t>
  </si>
  <si>
    <t>CNTA</t>
  </si>
  <si>
    <t>CR</t>
  </si>
  <si>
    <t>KRT</t>
  </si>
  <si>
    <t>TWIN</t>
  </si>
  <si>
    <t>TRUE</t>
  </si>
  <si>
    <t>HWBK</t>
  </si>
  <si>
    <t>NISN</t>
  </si>
  <si>
    <t>MIXT</t>
  </si>
  <si>
    <t>DLHC</t>
  </si>
  <si>
    <t>ACET</t>
  </si>
  <si>
    <t>SHIP</t>
  </si>
  <si>
    <t>GECC</t>
  </si>
  <si>
    <t>FRD</t>
  </si>
  <si>
    <t>LGL</t>
  </si>
  <si>
    <t>ORRF</t>
  </si>
  <si>
    <t>TK</t>
  </si>
  <si>
    <t>QD</t>
  </si>
  <si>
    <t>CGTX</t>
  </si>
  <si>
    <t>MXCT</t>
  </si>
  <si>
    <t>LUNG</t>
  </si>
  <si>
    <t>VVI</t>
  </si>
  <si>
    <t>BLBD</t>
  </si>
  <si>
    <t>REX</t>
  </si>
  <si>
    <t>UNB</t>
  </si>
  <si>
    <t>PNTG</t>
  </si>
  <si>
    <t>CLSD</t>
  </si>
  <si>
    <t>LFT</t>
  </si>
  <si>
    <t>FISK</t>
  </si>
  <si>
    <t>LINK</t>
  </si>
  <si>
    <t>VERY</t>
  </si>
  <si>
    <t>OMEX</t>
  </si>
  <si>
    <t>FUNC</t>
  </si>
  <si>
    <t>FRLN</t>
  </si>
  <si>
    <t>FDMT</t>
  </si>
  <si>
    <t>SRL</t>
  </si>
  <si>
    <t>ARCT</t>
  </si>
  <si>
    <t>LINC</t>
  </si>
  <si>
    <t>PWFL</t>
  </si>
  <si>
    <t>CCO</t>
  </si>
  <si>
    <t>PT</t>
  </si>
  <si>
    <t>ARLO</t>
  </si>
  <si>
    <t>ISTR</t>
  </si>
  <si>
    <t>ZEUS</t>
  </si>
  <si>
    <t>EEX</t>
  </si>
  <si>
    <t>LRMR</t>
  </si>
  <si>
    <t>EML</t>
  </si>
  <si>
    <t>PRQR</t>
  </si>
  <si>
    <t>TILE</t>
  </si>
  <si>
    <t>APT</t>
  </si>
  <si>
    <t>SPOK</t>
  </si>
  <si>
    <t>MG</t>
  </si>
  <si>
    <t>CRESY</t>
  </si>
  <si>
    <t>SPRB</t>
  </si>
  <si>
    <t>EOLS</t>
  </si>
  <si>
    <t>LEXX</t>
  </si>
  <si>
    <t>HIBB</t>
  </si>
  <si>
    <t>UROY</t>
  </si>
  <si>
    <t>OSG</t>
  </si>
  <si>
    <t>CLRO</t>
  </si>
  <si>
    <t>ULBI</t>
  </si>
  <si>
    <t>AXGN</t>
  </si>
  <si>
    <t>BYRN</t>
  </si>
  <si>
    <t>BDTX</t>
  </si>
  <si>
    <t>LFVN</t>
  </si>
  <si>
    <t>EDRY</t>
  </si>
  <si>
    <t>BLX</t>
  </si>
  <si>
    <t>EQBK</t>
  </si>
  <si>
    <t>SEVN</t>
  </si>
  <si>
    <t>ACOR</t>
  </si>
  <si>
    <t>CYT</t>
  </si>
  <si>
    <t>PANL</t>
  </si>
  <si>
    <t>OCUL</t>
  </si>
  <si>
    <t>MCI</t>
  </si>
  <si>
    <t>SMMF</t>
  </si>
  <si>
    <t>AAME</t>
  </si>
  <si>
    <t>ICCM</t>
  </si>
  <si>
    <t>RCEL</t>
  </si>
  <si>
    <t>ALOT</t>
  </si>
  <si>
    <t>CGNT</t>
  </si>
  <si>
    <t>PRLB</t>
  </si>
  <si>
    <t>IIIN</t>
  </si>
  <si>
    <t>TNP</t>
  </si>
  <si>
    <t>MPV</t>
  </si>
  <si>
    <t>CTRN</t>
  </si>
  <si>
    <t>EVER</t>
  </si>
  <si>
    <t>OPRX</t>
  </si>
  <si>
    <t>MBWM</t>
  </si>
  <si>
    <t>ATHA</t>
  </si>
  <si>
    <t>LMNR</t>
  </si>
  <si>
    <t>PTN</t>
  </si>
  <si>
    <t>TSHA</t>
  </si>
  <si>
    <t>BATS</t>
  </si>
  <si>
    <t>HOFT</t>
  </si>
  <si>
    <t>MNMD</t>
  </si>
  <si>
    <t>LASR</t>
  </si>
  <si>
    <t>MCBS</t>
  </si>
  <si>
    <t>BMEA</t>
  </si>
  <si>
    <t>GIFI</t>
  </si>
  <si>
    <t>CFB</t>
  </si>
  <si>
    <t>CSTR</t>
  </si>
  <si>
    <t>BRAG</t>
  </si>
  <si>
    <t>RBB</t>
  </si>
  <si>
    <t>GHLD</t>
  </si>
  <si>
    <t>WSR</t>
  </si>
  <si>
    <t>IOR</t>
  </si>
  <si>
    <t>SFST</t>
  </si>
  <si>
    <t>FARM</t>
  </si>
  <si>
    <t>FLXS</t>
  </si>
  <si>
    <t>NMM</t>
  </si>
  <si>
    <t>INOD</t>
  </si>
  <si>
    <t>FRBA</t>
  </si>
  <si>
    <t>WRLD</t>
  </si>
  <si>
    <t>IFN</t>
  </si>
  <si>
    <t>ETON</t>
  </si>
  <si>
    <t>CALB</t>
  </si>
  <si>
    <t>LAKE</t>
  </si>
  <si>
    <t>IRIX</t>
  </si>
  <si>
    <t>AGS</t>
  </si>
  <si>
    <t>KIRK</t>
  </si>
  <si>
    <t>SCSC</t>
  </si>
  <si>
    <t>CPLP</t>
  </si>
  <si>
    <t>PETQ</t>
  </si>
  <si>
    <t>LVO</t>
  </si>
  <si>
    <t>COR</t>
  </si>
  <si>
    <t>INZY</t>
  </si>
  <si>
    <t>BRSP</t>
  </si>
  <si>
    <t>ITRG</t>
  </si>
  <si>
    <t>HTBI</t>
  </si>
  <si>
    <t>GATO</t>
  </si>
  <si>
    <t>WYY</t>
  </si>
  <si>
    <t>SWAG</t>
  </si>
  <si>
    <t>RSSS</t>
  </si>
  <si>
    <t>HITI</t>
  </si>
  <si>
    <t>HBNC</t>
  </si>
  <si>
    <t>TSQ</t>
  </si>
  <si>
    <t>HMST</t>
  </si>
  <si>
    <t>SCX</t>
  </si>
  <si>
    <t>KMDA</t>
  </si>
  <si>
    <t>MDWD</t>
  </si>
  <si>
    <t>LABP</t>
  </si>
  <si>
    <t>CFBK</t>
  </si>
  <si>
    <t>HVT</t>
  </si>
  <si>
    <t>HDSN</t>
  </si>
  <si>
    <t>MPAA</t>
  </si>
  <si>
    <t>QRTEP</t>
  </si>
  <si>
    <t>IRS</t>
  </si>
  <si>
    <t>IIF</t>
  </si>
  <si>
    <t>FONR</t>
  </si>
  <si>
    <t>PASG</t>
  </si>
  <si>
    <t>NEXA</t>
  </si>
  <si>
    <t>FARO</t>
  </si>
  <si>
    <t>BFIN</t>
  </si>
  <si>
    <t>PFBC</t>
  </si>
  <si>
    <t>RNA</t>
  </si>
  <si>
    <t>XBIT</t>
  </si>
  <si>
    <t>PSTX</t>
  </si>
  <si>
    <t>DTST</t>
  </si>
  <si>
    <t>ARL</t>
  </si>
  <si>
    <t>CEM</t>
  </si>
  <si>
    <t>MITK</t>
  </si>
  <si>
    <t>ECOR</t>
  </si>
  <si>
    <t>MXE</t>
  </si>
  <si>
    <t>BJRI</t>
  </si>
  <si>
    <t>FUSB</t>
  </si>
  <si>
    <t>MBINO</t>
  </si>
  <si>
    <t>QCRH</t>
  </si>
  <si>
    <t>ZKIN</t>
  </si>
  <si>
    <t>CTR</t>
  </si>
  <si>
    <t>TWN</t>
  </si>
  <si>
    <t>EVF</t>
  </si>
  <si>
    <t>CIK</t>
  </si>
  <si>
    <t>CEE</t>
  </si>
  <si>
    <t>EMO</t>
  </si>
  <si>
    <t>MRSN</t>
  </si>
  <si>
    <t>EGLE</t>
  </si>
  <si>
    <t>RBKB</t>
  </si>
  <si>
    <t>ACV</t>
  </si>
  <si>
    <t>GRC</t>
  </si>
  <si>
    <t>ALRS</t>
  </si>
  <si>
    <t>LC</t>
  </si>
  <si>
    <t>DWAC</t>
  </si>
  <si>
    <t>GTH</t>
  </si>
  <si>
    <t>SKYT</t>
  </si>
  <si>
    <t>WEYS</t>
  </si>
  <si>
    <t>ACCO</t>
  </si>
  <si>
    <t>ESP</t>
  </si>
  <si>
    <t>SXC</t>
  </si>
  <si>
    <t>NCMI</t>
  </si>
  <si>
    <t>IDT</t>
  </si>
  <si>
    <t>MLR</t>
  </si>
  <si>
    <t>AIF</t>
  </si>
  <si>
    <t>PNNT</t>
  </si>
  <si>
    <t>DLX</t>
  </si>
  <si>
    <t>BHFAN</t>
  </si>
  <si>
    <t>HTY</t>
  </si>
  <si>
    <t>CKX</t>
  </si>
  <si>
    <t>ASC</t>
  </si>
  <si>
    <t>KELYB</t>
  </si>
  <si>
    <t>SB</t>
  </si>
  <si>
    <t>CVLG</t>
  </si>
  <si>
    <t>RBBN</t>
  </si>
  <si>
    <t>LEGH</t>
  </si>
  <si>
    <t>GOTU</t>
  </si>
  <si>
    <t>ANAB</t>
  </si>
  <si>
    <t>APRE</t>
  </si>
  <si>
    <t>EFT</t>
  </si>
  <si>
    <t>NGS</t>
  </si>
  <si>
    <t>PFX</t>
  </si>
  <si>
    <t>EFR</t>
  </si>
  <si>
    <t>DSU</t>
  </si>
  <si>
    <t>FGFPP</t>
  </si>
  <si>
    <t>ImdustryRnk</t>
  </si>
  <si>
    <t>Stock Rnk</t>
  </si>
  <si>
    <t>ind</t>
  </si>
  <si>
    <t>sec</t>
  </si>
  <si>
    <t>AMR,METC,HCC,SXC,AREC</t>
  </si>
  <si>
    <t>ALE,AESC,AES</t>
  </si>
  <si>
    <t>DWACU</t>
  </si>
  <si>
    <t>OMER</t>
  </si>
  <si>
    <t>ANIX</t>
  </si>
  <si>
    <t>KORE</t>
  </si>
  <si>
    <t>OGI</t>
  </si>
  <si>
    <t>EDUC</t>
  </si>
  <si>
    <t>VRA</t>
  </si>
  <si>
    <t>GSL</t>
  </si>
  <si>
    <t>AGNCP</t>
  </si>
  <si>
    <t>EOS</t>
  </si>
  <si>
    <t>GCMG</t>
  </si>
  <si>
    <t>IBKR</t>
  </si>
  <si>
    <t>MDLZ,TR,HSY,RMCF</t>
  </si>
  <si>
    <t>LIDR</t>
  </si>
  <si>
    <t>RSI</t>
  </si>
  <si>
    <t>TNYA</t>
  </si>
  <si>
    <t>FPH</t>
  </si>
  <si>
    <t>ICHR</t>
  </si>
  <si>
    <t>FLME</t>
  </si>
  <si>
    <t>GNK</t>
  </si>
  <si>
    <t>PAYS</t>
  </si>
  <si>
    <t>ACR</t>
  </si>
  <si>
    <t>--- Reference ---</t>
  </si>
  <si>
    <t>BWBBP</t>
  </si>
  <si>
    <t>TWI</t>
  </si>
  <si>
    <t>JOE,CHCI,NEN,STRS,TPHS,VINO</t>
  </si>
  <si>
    <t>KAMN</t>
  </si>
  <si>
    <t>CGEM</t>
  </si>
  <si>
    <t>HEAR</t>
  </si>
  <si>
    <t>CRBP</t>
  </si>
  <si>
    <t>PYXS</t>
  </si>
  <si>
    <t>MBINN</t>
  </si>
  <si>
    <t>FREE</t>
  </si>
  <si>
    <t>QUAD</t>
  </si>
  <si>
    <t>SVT</t>
  </si>
  <si>
    <t>MUX</t>
  </si>
  <si>
    <t>McEwen Mining Inc.</t>
  </si>
  <si>
    <t>AYEW.DE</t>
  </si>
  <si>
    <t>iShares MSCI World Information Technology Sector UCITS ETF USD Inc</t>
  </si>
  <si>
    <t>LYPG.DE</t>
  </si>
  <si>
    <t>Multi Units Luxembourg - Lyxor MSCI World Information Technology TR UCITS ETF</t>
  </si>
  <si>
    <t>XDEM.DE</t>
  </si>
  <si>
    <t>Xtrackers (IE) Public Limited Company - Xtrackers MSCI World Momentum UCITS ETF</t>
  </si>
  <si>
    <t>W1TB.DE</t>
  </si>
  <si>
    <t>WisdomTree Cybersecurity UCITS ETF USD Acc</t>
  </si>
  <si>
    <t>IS3R.DE</t>
  </si>
  <si>
    <t>iShares Edge MSCI World Momentum Factor UCITS ETF USD (Acc)</t>
  </si>
  <si>
    <t>IS3Q.DE</t>
  </si>
  <si>
    <t>iShares Edge MSCI World Quality Factor UCITS ETF USD (Acc)</t>
  </si>
  <si>
    <t>XDEQ.DE</t>
  </si>
  <si>
    <t>Xtrackers (IE) Public Limited Company - Xtrackers MSCI World Quality UCITS ETF</t>
  </si>
  <si>
    <t>SPDR SP 500 ETF Trust</t>
  </si>
  <si>
    <t>XZWE.DE</t>
  </si>
  <si>
    <t>Xtrackers (IE) Plc - Xtrackers MSCI World ESG UCITS ETF 2C - EUR Hedged</t>
  </si>
  <si>
    <t>XWEH.DE</t>
  </si>
  <si>
    <t>Xtrackers - MSCI World Swap UCITS ETF</t>
  </si>
  <si>
    <t>2B76.DE</t>
  </si>
  <si>
    <t>iShares AutomationRobotics UCITS ETF USD (Acc)</t>
  </si>
  <si>
    <t>LESW.DE</t>
  </si>
  <si>
    <t>Multi Units Luxembourg - Lyxor MSCI World ESG Leaders Extra (DR) UCITSETF</t>
  </si>
  <si>
    <t>2B79.DE</t>
  </si>
  <si>
    <t>iShares Digitalisation UCITS ETF USD (Acc)</t>
  </si>
  <si>
    <t>XMAW.DE</t>
  </si>
  <si>
    <t>Xtrackers (IE) Public Limited Company - Xtrackers MSCI AC World UCITS ETF</t>
  </si>
  <si>
    <t>LYPD.DE</t>
  </si>
  <si>
    <t>Lyxor MSCI World Financials TR UCITS ETF - C-EUR</t>
  </si>
  <si>
    <t>L0CK.DE</t>
  </si>
  <si>
    <t>iShares Digital Security UCITS ETF USD Acc</t>
  </si>
  <si>
    <t>2B7K.DE</t>
  </si>
  <si>
    <t>iShares IV Public Limited Company - iShares MSCI World SRI UCITS ETF</t>
  </si>
  <si>
    <t>2B7J.DE</t>
  </si>
  <si>
    <t>iShares MSCI World SRI UCITS ETF USD (Dist)</t>
  </si>
  <si>
    <t>VOOM.DE</t>
  </si>
  <si>
    <t>Lyxor Global Gender Equality (DR) UCITS ETF - C-USD</t>
  </si>
  <si>
    <t>WTEJ.DE</t>
  </si>
  <si>
    <t>WisdomTree Issuer ICAV - WisdomTree Cloud Computing UCITS ETF</t>
  </si>
  <si>
    <t>MVEW.DE</t>
  </si>
  <si>
    <t>Ishares VI Public Limited Company - iShares Edge MSCI World Minimum Volatility ESG UCITS ETF</t>
  </si>
  <si>
    <t>IS3T.DE</t>
  </si>
  <si>
    <t>iShares Edge MSCI World Size Factor UCITS ETF USD (Acc)</t>
  </si>
  <si>
    <t>IUSN.DE</t>
  </si>
  <si>
    <t>iShares MSCI World Small Cap UCITS ETF USD (Acc)</t>
  </si>
  <si>
    <t>XDEB.DE</t>
  </si>
  <si>
    <t>Xtrackers (IE) Public Limited Company - Xtrackers MSCI World Minimum Volatility UCITS ETF</t>
  </si>
  <si>
    <t>XDEV.DE</t>
  </si>
  <si>
    <t>Xtrackers (IE) Public Limited Company - Xtrackers MSCI World Value UCITS ETF</t>
  </si>
  <si>
    <t>2B77.DE</t>
  </si>
  <si>
    <t>iShares Ageing Population UCITS ETF USD (Acc)</t>
  </si>
  <si>
    <t>IS3S.DE</t>
  </si>
  <si>
    <t>iShares Edge MSCI World Value Factor UCITS ETF USD (Acc)</t>
  </si>
  <si>
    <t>2B78.DE</t>
  </si>
  <si>
    <t>iShares Healthcare Innovation UCITS ETF USD (Acc)</t>
  </si>
  <si>
    <t>UEEH.DE</t>
  </si>
  <si>
    <t>iShares Edge MSCI World Minimum Volatility UCITS ETF USD (Dist)</t>
  </si>
  <si>
    <t>LYPE.DE</t>
  </si>
  <si>
    <t>Lyxor MSCI World Health Care TR UCITS ETF - C-EUR</t>
  </si>
  <si>
    <t>WDNR.DE</t>
  </si>
  <si>
    <t>Amundi Index Solutions - Amundi MSCI World Energy UCITS ETF</t>
  </si>
  <si>
    <t>W1TA.DE</t>
  </si>
  <si>
    <t>WisdomTree Battery Solutions UCITS ETF - USD Acc</t>
  </si>
  <si>
    <t>ELCR.DE</t>
  </si>
  <si>
    <t>Lyxor Index Fund - Lyxor Future Mobility (DR) UCITSETF</t>
  </si>
  <si>
    <t>in long</t>
  </si>
  <si>
    <t>in clenow</t>
  </si>
  <si>
    <t>FICO,</t>
  </si>
  <si>
    <t>IKT</t>
  </si>
  <si>
    <t>KOD</t>
  </si>
  <si>
    <t>STXS</t>
  </si>
  <si>
    <t>CMPS</t>
  </si>
  <si>
    <t>BLFS</t>
  </si>
  <si>
    <t>STRO</t>
  </si>
  <si>
    <t>FAT</t>
  </si>
  <si>
    <t>MAX</t>
  </si>
  <si>
    <t>AMRN</t>
  </si>
  <si>
    <t>AIV,AMH,AIRC</t>
  </si>
  <si>
    <t>SGHT</t>
  </si>
  <si>
    <t>NYXH</t>
  </si>
  <si>
    <t>ZDGE</t>
  </si>
  <si>
    <t>TARA</t>
  </si>
  <si>
    <t>EQ</t>
  </si>
  <si>
    <t>ANY</t>
  </si>
  <si>
    <t>ADXN</t>
  </si>
  <si>
    <t>QNST</t>
  </si>
  <si>
    <t>ZYXI</t>
  </si>
  <si>
    <t>FATBB</t>
  </si>
  <si>
    <t>GDYN</t>
  </si>
  <si>
    <t>MTAL</t>
  </si>
  <si>
    <t>MDRRP</t>
  </si>
  <si>
    <t>RLMD</t>
  </si>
  <si>
    <t>HAYN</t>
  </si>
  <si>
    <t>ONCT</t>
  </si>
  <si>
    <t>HBM,SCCO,FCX,ERO</t>
  </si>
  <si>
    <t>BHE</t>
  </si>
  <si>
    <t>DGII</t>
  </si>
  <si>
    <t>TH</t>
  </si>
  <si>
    <t>AFCG,AMT</t>
  </si>
  <si>
    <t>PDS,HP,BORR,PTEN,RIG,NBR,ICD</t>
  </si>
  <si>
    <t>FGEN</t>
  </si>
  <si>
    <t>VXRT</t>
  </si>
  <si>
    <t>PXLW</t>
  </si>
  <si>
    <t>ARQT</t>
  </si>
  <si>
    <t>UNCY</t>
  </si>
  <si>
    <t>AIHS</t>
  </si>
  <si>
    <t>GHSI</t>
  </si>
  <si>
    <t>ORMP</t>
  </si>
  <si>
    <t>ADVM</t>
  </si>
  <si>
    <t>TRNS</t>
  </si>
  <si>
    <t>ELLO</t>
  </si>
  <si>
    <t>AVIR</t>
  </si>
  <si>
    <t>RPTX</t>
  </si>
  <si>
    <t>ADAP</t>
  </si>
  <si>
    <t>JSPR</t>
  </si>
  <si>
    <t>AYTU</t>
  </si>
  <si>
    <t>HBANM</t>
  </si>
  <si>
    <t>BANX</t>
  </si>
  <si>
    <t>PROV</t>
  </si>
  <si>
    <t>AMAM</t>
  </si>
  <si>
    <t>DBD</t>
  </si>
  <si>
    <t>TYRA</t>
  </si>
  <si>
    <t>EZPW</t>
  </si>
  <si>
    <t>EVBG</t>
  </si>
  <si>
    <t>AGO,AIZ,AMBC,ACT,AMSF</t>
  </si>
  <si>
    <t>AKR,ALX,ADC</t>
  </si>
  <si>
    <t>CADL</t>
  </si>
  <si>
    <t>GANX</t>
  </si>
  <si>
    <t>AFBI</t>
  </si>
  <si>
    <t>CSBR</t>
  </si>
  <si>
    <t>STRT</t>
  </si>
  <si>
    <t>TIL</t>
  </si>
  <si>
    <t>EOI</t>
  </si>
  <si>
    <t>IMMP</t>
  </si>
  <si>
    <t>NR</t>
  </si>
  <si>
    <t>HYT</t>
  </si>
  <si>
    <t>FGB</t>
  </si>
  <si>
    <t>OFS</t>
  </si>
  <si>
    <t>VITL</t>
  </si>
  <si>
    <t>SLMBP</t>
  </si>
  <si>
    <t>IMOS</t>
  </si>
  <si>
    <t>MXF</t>
  </si>
  <si>
    <t>Clothing/Shoe/Accessory Stores</t>
  </si>
  <si>
    <t>Consumer Discretionary</t>
  </si>
  <si>
    <t>Abercrombie &amp; Fitch Company Common Stock</t>
  </si>
  <si>
    <t>Property-Casualty Insurers</t>
  </si>
  <si>
    <t>Finance</t>
  </si>
  <si>
    <t>Assured Guaranty Ltd. Common Stock</t>
  </si>
  <si>
    <t>Hartford Financial Services Group Inc. (The) Common Stock</t>
  </si>
  <si>
    <t>Computer Software: Prepackaged Software</t>
  </si>
  <si>
    <t>CrowdStrike Holdings Inc. Class A Common Stock</t>
  </si>
  <si>
    <t>Misc Corporate Leasing Services</t>
  </si>
  <si>
    <t>FTAI Aviation Ltd. Common Stock</t>
  </si>
  <si>
    <t>Allstate Corporation (The) Common Stock</t>
  </si>
  <si>
    <t>Wingstop Inc. Common Stock</t>
  </si>
  <si>
    <t>CyberArk Software Ltd. Ordinary Shares</t>
  </si>
  <si>
    <t>Electric Utilities: Central</t>
  </si>
  <si>
    <t>NRG Energy Inc. Common Stock</t>
  </si>
  <si>
    <t>Hospital/Nursing Management</t>
  </si>
  <si>
    <t>Health Care</t>
  </si>
  <si>
    <t>The Ensign Group Inc. Common Stock</t>
  </si>
  <si>
    <t>ServiceNow Inc. Common Stock</t>
  </si>
  <si>
    <t>EDP Services</t>
  </si>
  <si>
    <t>Zscaler Inc. Common Stock</t>
  </si>
  <si>
    <t>Nutanix Inc. Class A Common Stock</t>
  </si>
  <si>
    <t>Spotify Technology S.A. Ordinary Shares</t>
  </si>
  <si>
    <t>Life Insurance</t>
  </si>
  <si>
    <t>American International Group Inc. New Common Stock</t>
  </si>
  <si>
    <t>Fluid Controls</t>
  </si>
  <si>
    <t xml:space="preserve">ITT Inc. Common Stock </t>
  </si>
  <si>
    <t>Office Equipment/Supplies/Services</t>
  </si>
  <si>
    <t>W.W. Grainger Inc. Common Stock</t>
  </si>
  <si>
    <t>RETAIL: Building Materials</t>
  </si>
  <si>
    <t>Fastenal Company Common Stock</t>
  </si>
  <si>
    <t>Building Products</t>
  </si>
  <si>
    <t>PGT Innovations Inc.</t>
  </si>
  <si>
    <t>Consumer Staples</t>
  </si>
  <si>
    <t xml:space="preserve">BellRing Brands Inc. Common Stock </t>
  </si>
  <si>
    <t>Other Consumer Services</t>
  </si>
  <si>
    <t>Strategic Education Inc. Common Stock</t>
  </si>
  <si>
    <t>Industrial Specialties</t>
  </si>
  <si>
    <t>Cadre Holdings Inc. Common Stock</t>
  </si>
  <si>
    <t>Biotechnology: Pharmaceutical Preparations</t>
  </si>
  <si>
    <t>Eli Lilly and Company Common Stock</t>
  </si>
  <si>
    <t>Major Banks</t>
  </si>
  <si>
    <t>The Bank of New York Mellon Corporation Common Stock</t>
  </si>
  <si>
    <t>Oil Refining/Marketing</t>
  </si>
  <si>
    <t>Global Partners LP Common Units representing Limited Partner Interests</t>
  </si>
  <si>
    <t>Westinghouse Air Brake Technologies Corporation Common Stock</t>
  </si>
  <si>
    <t>Food Distributors</t>
  </si>
  <si>
    <t>Performance Food Group Company Common Stock</t>
  </si>
  <si>
    <t>Hotels/Resorts</t>
  </si>
  <si>
    <t xml:space="preserve">Hilton Worldwide Holdings Inc. Common Stock </t>
  </si>
  <si>
    <t>Check Point Software Technologies Ltd. Ordinary Shares</t>
  </si>
  <si>
    <t>Power Generation</t>
  </si>
  <si>
    <t>Vistra Corp. Common Stock</t>
  </si>
  <si>
    <t>Trusts Except Educational Religious and Charitable</t>
  </si>
  <si>
    <t>First Trust Intermediate Duration Preferred &amp; Income Fund Common Shares of Beneficial Interest</t>
  </si>
  <si>
    <t>Business Services</t>
  </si>
  <si>
    <t>Environmental Services</t>
  </si>
  <si>
    <t>Waste Management Inc. Common Stock</t>
  </si>
  <si>
    <t>Alight Inc. Class A Common Stock</t>
  </si>
  <si>
    <t>Water Supply</t>
  </si>
  <si>
    <t>Companhia de saneamento Basico Do Estado De Sao Paulo - Sabesp American Depositary Shares (Each repstg 250 Common Shares)</t>
  </si>
  <si>
    <t>Medical/Dental Instruments</t>
  </si>
  <si>
    <t>Masimo Corporation Common Stock</t>
  </si>
  <si>
    <t xml:space="preserve"> Medicinal Chemicals and Botanical Products </t>
  </si>
  <si>
    <t>Kymera Therapeutics Inc. Common Stock</t>
  </si>
  <si>
    <t>DoubleVerify Holdings Inc. Common Stock</t>
  </si>
  <si>
    <t>The Travelers Companies Inc. Common Stock</t>
  </si>
  <si>
    <t>Cintas Corporation Common Stock</t>
  </si>
  <si>
    <t>Package Goods/Cosmetics</t>
  </si>
  <si>
    <t>Colgate-Palmolive Company Common Stock</t>
  </si>
  <si>
    <t xml:space="preserve">Biohaven Ltd. Common Shares </t>
  </si>
  <si>
    <t>Silence Therapeutics Plc American Depository Share</t>
  </si>
  <si>
    <t>Texas Roadhouse Inc. Common Stock</t>
  </si>
  <si>
    <t>Consumer Electronics/Appliances</t>
  </si>
  <si>
    <t>General Electric Company Common Stock</t>
  </si>
  <si>
    <t>Containers/Packaging</t>
  </si>
  <si>
    <t>Pactiv Evergreen Inc. Common stock</t>
  </si>
  <si>
    <t>Metal Fabrications</t>
  </si>
  <si>
    <t>Mueller Industries Inc. Common Stock</t>
  </si>
  <si>
    <t>Universal Health Services Inc. Common Stock</t>
  </si>
  <si>
    <t>Auto Parts:O.E.M.</t>
  </si>
  <si>
    <t>Patrick Industries Inc. Common Stock</t>
  </si>
  <si>
    <t>Universal Technical Institute Inc Common Stock</t>
  </si>
  <si>
    <t>Homebuilding</t>
  </si>
  <si>
    <t>M.D.C. Holdings Inc. Common Stock</t>
  </si>
  <si>
    <t>Durable Goods</t>
  </si>
  <si>
    <t>Core &amp; Main Inc. Class A Common Stock</t>
  </si>
  <si>
    <t>RELX PLC PLC American Depositary Shares (Each representing One Ordinary Share)</t>
  </si>
  <si>
    <t>Investment Managers</t>
  </si>
  <si>
    <t>Evercore Inc. Class A Common Stock</t>
  </si>
  <si>
    <t>Salesforce Inc. Common Stock</t>
  </si>
  <si>
    <t>Ross Stores Inc. Common Stock</t>
  </si>
  <si>
    <t>Boise Cascade L.L.C. Common Stock</t>
  </si>
  <si>
    <t>WEAV</t>
  </si>
  <si>
    <t>Weave Communications Inc. Common Stock</t>
  </si>
  <si>
    <t>Plastic Products</t>
  </si>
  <si>
    <t>Armstrong World Industries Inc Common Stock</t>
  </si>
  <si>
    <t>Citigroup Inc. Common Stock</t>
  </si>
  <si>
    <t>IDEAYA Biosciences Inc. Common Stock</t>
  </si>
  <si>
    <t>Installed Building Products Inc. Common Stock</t>
  </si>
  <si>
    <t>Republic Services Inc. Common Stock</t>
  </si>
  <si>
    <t>Computer Communications Equipment</t>
  </si>
  <si>
    <t>Telecommunications</t>
  </si>
  <si>
    <t>Arista Networks Inc. Common Stock</t>
  </si>
  <si>
    <t>Diversified Commercial Services</t>
  </si>
  <si>
    <t>AerCap Holdings N.V. Ordinary Shares</t>
  </si>
  <si>
    <t>Construction/Ag Equipment/Trucks</t>
  </si>
  <si>
    <t>Hyster-Yale Materials Handling Inc. Class A Common Stock</t>
  </si>
  <si>
    <t>AWF</t>
  </si>
  <si>
    <t>Alliancebernstein Global High Income Fund</t>
  </si>
  <si>
    <t>Sysco Corporation Common Stock</t>
  </si>
  <si>
    <t>The Chefs' Warehouse Inc. Common Stock</t>
  </si>
  <si>
    <t>Apparel</t>
  </si>
  <si>
    <t>Tapestry Inc. Common Stock</t>
  </si>
  <si>
    <t>Real Estate Investment Trusts</t>
  </si>
  <si>
    <t>Ryman Hospitality Properties Inc. (REIT)</t>
  </si>
  <si>
    <t>Collegium Pharmaceutical Inc. Common Stock</t>
  </si>
  <si>
    <t>Popular Inc. Common Stock</t>
  </si>
  <si>
    <t>Industrial Machinery/Components</t>
  </si>
  <si>
    <t>SPX Technologies Inc. Common Stock</t>
  </si>
  <si>
    <t>Crinetics Pharmaceuticals Inc. Common Stock</t>
  </si>
  <si>
    <t>Wix.com Ltd. Ordinary Shares</t>
  </si>
  <si>
    <t>Specialty Insurers</t>
  </si>
  <si>
    <t>Stewart Information Services Corporation Common Stock</t>
  </si>
  <si>
    <t>Griffon Corporation Common Stock</t>
  </si>
  <si>
    <t>Xylem Inc. Common Stock New</t>
  </si>
  <si>
    <t>Other Specialty Stores</t>
  </si>
  <si>
    <t>Dick's Sporting Goods Inc Common Stock</t>
  </si>
  <si>
    <t>Medical Specialities</t>
  </si>
  <si>
    <t>PROCEPT BioRobotics Corporation Common Stock</t>
  </si>
  <si>
    <t>PTC Inc. Common Stock</t>
  </si>
  <si>
    <t>Department/Specialty Retail Stores</t>
  </si>
  <si>
    <t>Costco Wholesale Corporation Common Stock</t>
  </si>
  <si>
    <t>Finance: Consumer Services</t>
  </si>
  <si>
    <t>American Express Company Common Stock</t>
  </si>
  <si>
    <t>Major Chemicals</t>
  </si>
  <si>
    <t>NewMarket Corp Common Stock</t>
  </si>
  <si>
    <t>Fair Isaac Corproation Common Stock</t>
  </si>
  <si>
    <t>Biotechnology: Biological Products (No Diagnostic Substances)</t>
  </si>
  <si>
    <t>ADMA Biologics Inc Common Stock</t>
  </si>
  <si>
    <t>CRH PLC Ordinary Shares</t>
  </si>
  <si>
    <t>Other Metals and Minerals</t>
  </si>
  <si>
    <t>Nexgen Energy Ltd. Common Shares</t>
  </si>
  <si>
    <t>Guidewire Software Inc. Common Stock</t>
  </si>
  <si>
    <t>Builders FirstSource Inc. Common Stock</t>
  </si>
  <si>
    <t>Ingersoll Rand Inc. Common Stock</t>
  </si>
  <si>
    <t>CBIZ Inc. Common Stock</t>
  </si>
  <si>
    <t>Finance/Investors Services</t>
  </si>
  <si>
    <t>AssetMark Financial Holdings Inc. Common Stock</t>
  </si>
  <si>
    <t>Capital One Financial Corporation Common Stock</t>
  </si>
  <si>
    <t>Oil/Gas Transmission</t>
  </si>
  <si>
    <t>Ultrapar Participacoes S.A. (New) American Depositary Shares (Each representing one Common Share)</t>
  </si>
  <si>
    <t>Loews Corporation Common Stock</t>
  </si>
  <si>
    <t>Protagonist Therapeutics Inc. Common Stock</t>
  </si>
  <si>
    <t>Advanced Micro Devices Inc. Common Stock</t>
  </si>
  <si>
    <t>Canadian National Railway Company Common Stock</t>
  </si>
  <si>
    <t>Marriott International Class A Common Stock</t>
  </si>
  <si>
    <t>Intercontinental Hotels Group American Depositary Shares (Each representing one Ordinary Share)</t>
  </si>
  <si>
    <t>e.l.f. Beauty Inc. Common Stock</t>
  </si>
  <si>
    <t>CymaBay Therapeutics Inc. Common Stock</t>
  </si>
  <si>
    <t>Investment Bankers/Brokers/Service</t>
  </si>
  <si>
    <t>Euronet Worldwide Inc. Common Stock</t>
  </si>
  <si>
    <t>Stifel Financial Corporation Common Stock</t>
  </si>
  <si>
    <t xml:space="preserve">Utz Brands Inc Class A Common Stock </t>
  </si>
  <si>
    <t>Natera Inc. Common Stock</t>
  </si>
  <si>
    <t>Telecommunications Equipment</t>
  </si>
  <si>
    <t>T-Mobile US Inc. Common Stock</t>
  </si>
  <si>
    <t>Integer Holdings Corporation Common Stock</t>
  </si>
  <si>
    <t>Restaurant Brands International Inc. Common Shares</t>
  </si>
  <si>
    <t>Forest Products</t>
  </si>
  <si>
    <t>Trex Company Inc. Common Stock</t>
  </si>
  <si>
    <t>Ameriprise Financial Inc. Common Stock</t>
  </si>
  <si>
    <t>Elanco Animal Health Incorporated Common Stock</t>
  </si>
  <si>
    <t>Workday Inc. Class A Common Stock</t>
  </si>
  <si>
    <t>Beverages (Production/Distribution)</t>
  </si>
  <si>
    <t>Coca-Cola Europacific Partners plc Ordinary Shares</t>
  </si>
  <si>
    <t>Graham Holdings Company Common Stock</t>
  </si>
  <si>
    <t>Freshpet Inc. Common Stock</t>
  </si>
  <si>
    <t>Commercial Banks</t>
  </si>
  <si>
    <t>BanColombia S.A. Common Stock</t>
  </si>
  <si>
    <t>Finance Companies</t>
  </si>
  <si>
    <t>BlackRock Taxable Municipal Bond Trust Common Shares of Beneficial Interest</t>
  </si>
  <si>
    <t>Abbott Laboratories Common Stock</t>
  </si>
  <si>
    <t>Mining &amp; Quarrying of Nonmetallic Minerals (No Fuels)</t>
  </si>
  <si>
    <t>Martin Marietta Materials Inc. Common Stock</t>
  </si>
  <si>
    <t>Main Street Capital Corporation Common Stock</t>
  </si>
  <si>
    <t>SLM Corporation Common Stock</t>
  </si>
  <si>
    <t>Boston Scientific Corporation Common Stock</t>
  </si>
  <si>
    <t>Seagate Technology Holdings PLC Ordinary Shares (Ireland)</t>
  </si>
  <si>
    <t>James Hardie Industries plc American Depositary Shares (Ireland)</t>
  </si>
  <si>
    <t>Soleno Therapeutics Inc. Common Stock</t>
  </si>
  <si>
    <t>PulteGroup Inc. Common Stock</t>
  </si>
  <si>
    <t>Uber Technologies Inc. Common Stock</t>
  </si>
  <si>
    <t>Domino's Pizza Inc Common Stock</t>
  </si>
  <si>
    <t>KKR &amp; Co. Inc. Common Stock</t>
  </si>
  <si>
    <t>GMS Inc. Common Stock</t>
  </si>
  <si>
    <t>Advertising</t>
  </si>
  <si>
    <t>Omnicom Group Inc. Common Stock</t>
  </si>
  <si>
    <t>JP Morgan Chase &amp; Co. Common Stock</t>
  </si>
  <si>
    <t>Marine Transportation</t>
  </si>
  <si>
    <t>Huntington Ingalls Industries Inc. Common Stock</t>
  </si>
  <si>
    <t>Matson Inc. Common Stock</t>
  </si>
  <si>
    <t>Red Rock Resorts Inc. Class A Common Stock</t>
  </si>
  <si>
    <t>Gracell Biotechnologies Inc. American Depositary Shares</t>
  </si>
  <si>
    <t>Biotechnology: Electromedical &amp; Electrotherapeutic Apparatus</t>
  </si>
  <si>
    <t>RxSight Inc. Common Stock</t>
  </si>
  <si>
    <t>Steel/Iron Ore</t>
  </si>
  <si>
    <t>Gibraltar Industries Inc. Common Stock</t>
  </si>
  <si>
    <t>PagSeguro Digital Ltd. Class A Common Shares</t>
  </si>
  <si>
    <t>Thomson Reuters Corp Common Shares</t>
  </si>
  <si>
    <t>Hamilton Lane Incorporated Class A Common Stock</t>
  </si>
  <si>
    <t>MacroGenics Inc. Common Stock</t>
  </si>
  <si>
    <t>Electrical Products</t>
  </si>
  <si>
    <t>Amphenol Corporation Common Stock</t>
  </si>
  <si>
    <t>Union Pacific Corporation Common Stock</t>
  </si>
  <si>
    <t>Computer Manufacturing</t>
  </si>
  <si>
    <t>International Business Machines Corporation Common Stock</t>
  </si>
  <si>
    <t>Shoe Manufacturing</t>
  </si>
  <si>
    <t>Deckers Outdoor Corporation Common Stock</t>
  </si>
  <si>
    <t>Ascendis Pharma A/S American Depositary Shares</t>
  </si>
  <si>
    <t>Accenture plc Class A Ordinary Shares (Ireland)</t>
  </si>
  <si>
    <t>Couchbase Inc. Common Stock</t>
  </si>
  <si>
    <t>Tenet Healthcare Corporation Common Stock</t>
  </si>
  <si>
    <t>Wholesale Distributors</t>
  </si>
  <si>
    <t>Bluelinx Holdings Inc. Common Stock</t>
  </si>
  <si>
    <t>Bel Fuse Inc. Class A Common Stock</t>
  </si>
  <si>
    <t>Inhibrx Inc. Common Stock</t>
  </si>
  <si>
    <t>Masco Corporation Common Stock</t>
  </si>
  <si>
    <t>Lennar Corporation Class A Common Stock</t>
  </si>
  <si>
    <t>ResMed Inc. Common Stock</t>
  </si>
  <si>
    <t>Syndax Pharmaceuticals Inc. Common Stock</t>
  </si>
  <si>
    <t>Teva Pharmaceutical Industries Limited American Depositary Shares</t>
  </si>
  <si>
    <t>Varonis Systems Inc. Common Stock</t>
  </si>
  <si>
    <t>Ally Financial Inc. Common Stock</t>
  </si>
  <si>
    <t>Integrated oil Companies</t>
  </si>
  <si>
    <t>Phillips 66 Common Stock</t>
  </si>
  <si>
    <t>WD-40 Company Common Stock</t>
  </si>
  <si>
    <t>Broadcom Inc. Common Stock</t>
  </si>
  <si>
    <t>PVH Corp. Common Stock</t>
  </si>
  <si>
    <t>Recreational Games/Products/Toys</t>
  </si>
  <si>
    <t>Acushnet Holdings Corp. Common Stock</t>
  </si>
  <si>
    <t>United Rentals Inc. Common Stock</t>
  </si>
  <si>
    <t>Radio And Television Broadcasting And Communications Equipment</t>
  </si>
  <si>
    <t>QUALCOMM Incorporated Common Stock</t>
  </si>
  <si>
    <t>Stagwell Inc. Class A Common Stock</t>
  </si>
  <si>
    <t>Academy Sports and Outdoors Inc. Common Stock</t>
  </si>
  <si>
    <t>Intuitive Surgical Inc. Common Stock</t>
  </si>
  <si>
    <t>TopBuild Corp. Common Stock</t>
  </si>
  <si>
    <t>Home Depot Inc. (The) Common Stock</t>
  </si>
  <si>
    <t>Stryker Corporation Common Stock</t>
  </si>
  <si>
    <t>F5 Inc. Common Stock</t>
  </si>
  <si>
    <t>FNF Group of Fidelity National Financial Inc. Common Stock</t>
  </si>
  <si>
    <t>Informatica Inc. Class A Common Stock</t>
  </si>
  <si>
    <t>Impinj Inc. Common Stock</t>
  </si>
  <si>
    <t>IDT Corporation Class B Common Stock</t>
  </si>
  <si>
    <t>Coal Mining</t>
  </si>
  <si>
    <t>Alpha Metallurgical Resources Inc. Common Stock</t>
  </si>
  <si>
    <t>JFrog Ltd. Ordinary Shares</t>
  </si>
  <si>
    <t>Koppers Holdings Inc. Common Stock</t>
  </si>
  <si>
    <t>Altair Engineering Inc. Class A Common Stock</t>
  </si>
  <si>
    <t>Vaxcyte Inc. Common Stock</t>
  </si>
  <si>
    <t>Ardelyx Inc. Common Stock</t>
  </si>
  <si>
    <t>Parker-Hannifin Corporation Common Stock</t>
  </si>
  <si>
    <t>Uranium Energy Corp. Common Stock</t>
  </si>
  <si>
    <t>Century Communities Inc. Common Stock</t>
  </si>
  <si>
    <t>Aegon Ltd. New York Registry Shares</t>
  </si>
  <si>
    <t>SMP</t>
  </si>
  <si>
    <t>Standard Motor Products Inc. Common Stock</t>
  </si>
  <si>
    <t>Goldman Sachs Group Inc. (The) Common Stock</t>
  </si>
  <si>
    <t>Movies/Entertainment</t>
  </si>
  <si>
    <t>Liberty Media Corporation Series A Liberty SiriusXM Common Stock</t>
  </si>
  <si>
    <t>Liberty Media Corporation Series C Liberty SiriusXM Common Stock</t>
  </si>
  <si>
    <t>Mister Car Wash Inc. Common Stock</t>
  </si>
  <si>
    <t>Kyndryl Holdings Inc. Common Stock</t>
  </si>
  <si>
    <t>Air Freight/Delivery Services</t>
  </si>
  <si>
    <t>SkyWest Inc. Common Stock</t>
  </si>
  <si>
    <t>Clarivate Plc Ordinary Shares</t>
  </si>
  <si>
    <t xml:space="preserve">Brookfield Business Partners L.P. Limited Partnership Units </t>
  </si>
  <si>
    <t>Lam Research Corporation Common Stock</t>
  </si>
  <si>
    <t>Akamai Technologies Inc. Common Stock</t>
  </si>
  <si>
    <t>Aerospace</t>
  </si>
  <si>
    <t>Triumph Group Inc. Common Stock</t>
  </si>
  <si>
    <t>NerdWallet Inc. Class A Common Stock</t>
  </si>
  <si>
    <t>Alpine Immune Sciences Inc. Common Stock</t>
  </si>
  <si>
    <t>Eagle Materials Inc Common Stock</t>
  </si>
  <si>
    <t>Howmet Aerospace Inc. Common Stock</t>
  </si>
  <si>
    <t>Dave &amp; Buster's Entertainment Inc. Common Stock</t>
  </si>
  <si>
    <t>Natural Gas Distribution</t>
  </si>
  <si>
    <t>Archrock Inc. Common Stock</t>
  </si>
  <si>
    <t>CSX Corporation Common Stock</t>
  </si>
  <si>
    <t>Military/Government/Technical</t>
  </si>
  <si>
    <t>Transdigm Group Incorporated Common Stock</t>
  </si>
  <si>
    <t>International Flavors &amp; Fragrances Inc. Common Stock</t>
  </si>
  <si>
    <t>The AZEK Company Inc. Class A Common Stock</t>
  </si>
  <si>
    <t>LiveRamp Holdings Inc. Common Stock</t>
  </si>
  <si>
    <t>Microsoft Corporation Common Stock</t>
  </si>
  <si>
    <t>Catalog/Specialty Distribution</t>
  </si>
  <si>
    <t>Amazon.com Inc. Common Stock</t>
  </si>
  <si>
    <t>VTEX Class A Common Shares</t>
  </si>
  <si>
    <t>Rhythm Pharmaceuticals Inc. Common Stock</t>
  </si>
  <si>
    <t>International Bancshares Corporation Common Stock</t>
  </si>
  <si>
    <t>Lincoln Electric Holdings Inc. Common Shares</t>
  </si>
  <si>
    <t>Manulife Financial Corporation Common Stock</t>
  </si>
  <si>
    <t>Viking Therapeutics Inc. Common Stock</t>
  </si>
  <si>
    <t>Shopify Inc. Class A Subordinate Voting Shares</t>
  </si>
  <si>
    <t>Newspapers/Magazines</t>
  </si>
  <si>
    <t>News Corporation Class B Common Stock</t>
  </si>
  <si>
    <t>Merchants Bancorp Common Stock</t>
  </si>
  <si>
    <t>Arvinas Inc. Common Stock</t>
  </si>
  <si>
    <t>Autolus Therapeutics plc American Depositary Share</t>
  </si>
  <si>
    <t>Ophthalmic Goods</t>
  </si>
  <si>
    <t>The Cooper Companies Inc. Common Stock</t>
  </si>
  <si>
    <t>SpringWorks Therapeutics Inc. Common Stock</t>
  </si>
  <si>
    <t>Avidity Biosciences Inc. Common Stock</t>
  </si>
  <si>
    <t>Chipotle Mexican Grill Inc. Common Stock</t>
  </si>
  <si>
    <t>NRK</t>
  </si>
  <si>
    <t xml:space="preserve">Nuveen New York AMT-Free Quality Municipal Income Fund </t>
  </si>
  <si>
    <t>Burlington Stores Inc. Common Stock</t>
  </si>
  <si>
    <t>PennyMac Financial Services Inc. Common Stock</t>
  </si>
  <si>
    <t>Verizon Communications Inc. Common Stock</t>
  </si>
  <si>
    <t>Tricon Residential Inc. Common Shares</t>
  </si>
  <si>
    <t>MercadoLibre Inc. Common Stock</t>
  </si>
  <si>
    <t>Bright Horizons Family Solutions Inc. Common Stock</t>
  </si>
  <si>
    <t>News Corporation Class A Common Stock</t>
  </si>
  <si>
    <t>BJ's Restaurants Inc. Common Stock</t>
  </si>
  <si>
    <t>Rollins Inc. Common Stock</t>
  </si>
  <si>
    <t>Zimmer Biomet Holdings Inc. Common Stock</t>
  </si>
  <si>
    <t>Acadia Realty Trust Common Stock</t>
  </si>
  <si>
    <t>Micron Technology Inc. Common Stock</t>
  </si>
  <si>
    <t>Simon Property Group Inc. Common Stock</t>
  </si>
  <si>
    <t>Insight Enterprises Inc. Common Stock</t>
  </si>
  <si>
    <t>Modine Manufacturing Company Common Stock</t>
  </si>
  <si>
    <t>SII</t>
  </si>
  <si>
    <t>Sprott Inc. Common Shares</t>
  </si>
  <si>
    <t>Tri Pointe Homes Inc. Common Stock</t>
  </si>
  <si>
    <t>US Foods Holding Corp. Common Stock</t>
  </si>
  <si>
    <t xml:space="preserve">Herc Holdings Inc. Common Stock </t>
  </si>
  <si>
    <t>Accident &amp;Health Insurance</t>
  </si>
  <si>
    <t>Oscar Health Inc. Class A Common Stock</t>
  </si>
  <si>
    <t>Alkami Technology Inc. Common Stock</t>
  </si>
  <si>
    <t>DoorDash Inc. Class A Common Stock</t>
  </si>
  <si>
    <t>Ordnance And Accessories</t>
  </si>
  <si>
    <t>Axon Enterprise Inc. Common Stock</t>
  </si>
  <si>
    <t>Dyne Therapeutics Inc. Common Stock</t>
  </si>
  <si>
    <t>Curtiss-Wright Corporation Common Stock</t>
  </si>
  <si>
    <t>Wintrust Financial Corporation Common Stock</t>
  </si>
  <si>
    <t>L3Harris Technologies Inc. Common Stock</t>
  </si>
  <si>
    <t xml:space="preserve">Sony Group Corporation American Depositary Shares </t>
  </si>
  <si>
    <t>Merus N.V. Common Shares</t>
  </si>
  <si>
    <t>Computer peripheral equipment</t>
  </si>
  <si>
    <t>Palo Alto Networks Inc. Common Stock</t>
  </si>
  <si>
    <t>Consumer Electronics/Video Chains</t>
  </si>
  <si>
    <t>Netflix Inc. Common Stock</t>
  </si>
  <si>
    <t>Stantec Inc Common Stock</t>
  </si>
  <si>
    <t>Norfolk Southern Corporation Common Stock</t>
  </si>
  <si>
    <t>Tencent Music Entertainment Group American Depositary Shares each representing two Class A Ordinary Shares</t>
  </si>
  <si>
    <t>Vertiv Holdings LLC Class A Common Stock</t>
  </si>
  <si>
    <t>NAPCO Security Technologies Inc. Common Stock</t>
  </si>
  <si>
    <t>Tecnoglass Inc. Ordinary Shares</t>
  </si>
  <si>
    <t>Encore Wire Corporation Common Stock</t>
  </si>
  <si>
    <t>Auto Manufacturing</t>
  </si>
  <si>
    <t>PACCAR Inc. Common Stock</t>
  </si>
  <si>
    <t>Computer Software: Programming Data Processing</t>
  </si>
  <si>
    <t>Pinterest Inc. Class A Common Stock</t>
  </si>
  <si>
    <t>Bel Fuse Inc. Class B Common Stock</t>
  </si>
  <si>
    <t>Credit Acceptance Corporation Common Stock</t>
  </si>
  <si>
    <t>BlackRock Municipal 2030 Target Term Trust</t>
  </si>
  <si>
    <t>Moody's Corporation Common Stock</t>
  </si>
  <si>
    <t>Piper Sandler Companies Common Stock</t>
  </si>
  <si>
    <t>SS&amp;C Technologies Holdings Inc. Common Stock</t>
  </si>
  <si>
    <t>Nova Ltd. Ordinary Shares</t>
  </si>
  <si>
    <t>GoDaddy Inc. Class A Common Stock</t>
  </si>
  <si>
    <t>Carlisle Companies Incorporated Common Stock</t>
  </si>
  <si>
    <t>Oshkosh Corporation (Holding Company)Common Stock</t>
  </si>
  <si>
    <t>Federal Agricultural Mortgage Corporation Common Stock</t>
  </si>
  <si>
    <t>Intercontinental Exchange Inc. Common Stock</t>
  </si>
  <si>
    <t>Macerich Company (The) Common Stock</t>
  </si>
  <si>
    <t>Cogent Communications Holdings Inc.</t>
  </si>
  <si>
    <t>Verint Systems Inc. Common Stock</t>
  </si>
  <si>
    <t>Steven Madden Ltd. Common Stock</t>
  </si>
  <si>
    <t>Iovance Biotherapeutics Inc. Common Stock</t>
  </si>
  <si>
    <t>Smith &amp; Nephew SNATS Inc. Common Stock</t>
  </si>
  <si>
    <t>Kura Oncology Inc. Common Stock</t>
  </si>
  <si>
    <t>Immunocore Holdings plc American Depositary Shares</t>
  </si>
  <si>
    <t>Newmark Group Inc. Class A Common Stock</t>
  </si>
  <si>
    <t>GitLab Inc. Class A Common Stock</t>
  </si>
  <si>
    <t>Azenta Inc.</t>
  </si>
  <si>
    <t>Truist Financial Corporation Common Stock</t>
  </si>
  <si>
    <t>Dollar Tree Inc. Common Stock</t>
  </si>
  <si>
    <t>Host Hotels &amp; Resorts Inc. Common Stock</t>
  </si>
  <si>
    <t>StoneCo Ltd. Class A Common Shares</t>
  </si>
  <si>
    <t>Cognizant Technology Solutions Corporation Class A Common Stock</t>
  </si>
  <si>
    <t>The Carlyle Group Inc. Common Stock</t>
  </si>
  <si>
    <t>Tennant Company Common Stock</t>
  </si>
  <si>
    <t>Affiliated Managers Group Inc. Common Stock</t>
  </si>
  <si>
    <t>Alexander's Inc. Common Stock</t>
  </si>
  <si>
    <t>NICE Ltd American Depositary Shares</t>
  </si>
  <si>
    <t>Equifax Inc. Common Stock</t>
  </si>
  <si>
    <t>National HealthCare Corporation Common Stock</t>
  </si>
  <si>
    <t>Ironwood Pharmaceuticals Inc. Class A Common Stock</t>
  </si>
  <si>
    <t>East West Bancorp Inc. Common Stock</t>
  </si>
  <si>
    <t>Medtronic plc. Ordinary Shares</t>
  </si>
  <si>
    <t>Golden Ocean Group Limited Common Stock</t>
  </si>
  <si>
    <t>SAP  SE ADS</t>
  </si>
  <si>
    <t>Descartes Systems Group Inc. (The) Common Stock</t>
  </si>
  <si>
    <t>W.R. Berkley Corporation Common Stock</t>
  </si>
  <si>
    <t xml:space="preserve">Kontoor Brands Inc. Common Stock </t>
  </si>
  <si>
    <t>RTX Corporation Common Stock</t>
  </si>
  <si>
    <t>NVR Inc. Common Stock</t>
  </si>
  <si>
    <t>Alamo Group Inc. Common Stock</t>
  </si>
  <si>
    <t>Lakeland Financial Corporation Common Stock</t>
  </si>
  <si>
    <t>ASML Holding N.V. New York Registry Shares</t>
  </si>
  <si>
    <t>S&amp;P Global Inc. Common Stock</t>
  </si>
  <si>
    <t>Target Corporation Common Stock</t>
  </si>
  <si>
    <t>ULH</t>
  </si>
  <si>
    <t>Trucking Freight/Courier Services</t>
  </si>
  <si>
    <t>Universal Logistics Holdings Inc. Common Stock</t>
  </si>
  <si>
    <t>Federal Signal Corporation Common Stock</t>
  </si>
  <si>
    <t>Worthington Enterprises Inc. Common Shares</t>
  </si>
  <si>
    <t>Mondelez International Inc. Class A Common Stock</t>
  </si>
  <si>
    <t>KLA Corporation Common Stock</t>
  </si>
  <si>
    <t>Eaton Vance Limited Duration Income Fund Common Shares of Beneficial Interest</t>
  </si>
  <si>
    <t>RAPT Therapeutics Inc. Common Stock</t>
  </si>
  <si>
    <t>OneSpaWorld Holdings Limited Common Shares</t>
  </si>
  <si>
    <t>Gabelli Dividend &amp; Income Trust Common Shares of Beneficial Interest</t>
  </si>
  <si>
    <t>Cable &amp; Other Pay Television Services</t>
  </si>
  <si>
    <t>Rogers Communication Inc. Common Stock</t>
  </si>
  <si>
    <t>Synchrony Financial Common Stock</t>
  </si>
  <si>
    <t xml:space="preserve">Acuity Brands Inc. </t>
  </si>
  <si>
    <t>Splunk Inc. Common Stock</t>
  </si>
  <si>
    <t>Navios Maritime Partners LP Common Units Representing Limited Partner Interests</t>
  </si>
  <si>
    <t>Rocket Pharmaceuticals Inc. Common Stock</t>
  </si>
  <si>
    <t>RNP</t>
  </si>
  <si>
    <t>Cohen &amp; Steers REIT and Preferred and Income Fund Inc. Common Shares</t>
  </si>
  <si>
    <t>Taylor Morrison Home Corporation Common Stock</t>
  </si>
  <si>
    <t>Biotechnology: In Vitro &amp; In Vivo Diagnostic Substances</t>
  </si>
  <si>
    <t>Myriad Genetics Inc. Common Stock</t>
  </si>
  <si>
    <t>Home Furnishings</t>
  </si>
  <si>
    <t>Mohawk Industries Inc. Common Stock</t>
  </si>
  <si>
    <t>AAON Inc. Common Stock</t>
  </si>
  <si>
    <t>First Horizon Corporation Common Stock</t>
  </si>
  <si>
    <t>Fomento Economico Mexicano S.A.B. de C.V. Common Stock</t>
  </si>
  <si>
    <t>Eaton Corporation PLC Ordinary Shares</t>
  </si>
  <si>
    <t>M/I Homes Inc. Common Stock</t>
  </si>
  <si>
    <t>iRhythm Technologies Inc. Common Stock</t>
  </si>
  <si>
    <t>Park National Corporation Common Stock</t>
  </si>
  <si>
    <t>Janus International Group Inc. Common Stock</t>
  </si>
  <si>
    <t>Hyatt Hotels Corporation Class A Common Stock</t>
  </si>
  <si>
    <t>Silicon Motion Technology Corporation American Depositary Shares</t>
  </si>
  <si>
    <t>Nordstrom Inc. Common Stock</t>
  </si>
  <si>
    <t>Hovnanian Enterprises Inc. Class A Common Stock</t>
  </si>
  <si>
    <t>Autodesk Inc. Common Stock</t>
  </si>
  <si>
    <t>RLJ Lodging Trust Common Shares of Beneficial Interest $0.01 par value</t>
  </si>
  <si>
    <t>Transportation Services</t>
  </si>
  <si>
    <t>Booking Holdings Inc. Common Stock</t>
  </si>
  <si>
    <t>Cemex S.A.B. de C.V. Sponsored ADR</t>
  </si>
  <si>
    <t>Reinsurance Group of America Incorporated Common Stock</t>
  </si>
  <si>
    <t>Tri Continental Corporation Common Stock</t>
  </si>
  <si>
    <t>TransMedics Group Inc. Common Stock</t>
  </si>
  <si>
    <t>Ligand Pharmaceuticals Incorporated Common Stock</t>
  </si>
  <si>
    <t>Q2 Holdings Inc. Common Stock</t>
  </si>
  <si>
    <t>Janus Henderson Group plc Ordinary Shares</t>
  </si>
  <si>
    <t>Travel   Leisure Co. Common  Stock</t>
  </si>
  <si>
    <t>DoubleLine Income Solutions Fund Common Shares of Beneficial Interests</t>
  </si>
  <si>
    <t>Ulta Beauty Inc. Common Stock</t>
  </si>
  <si>
    <t>HCA Healthcare Inc. Common Stock</t>
  </si>
  <si>
    <t>Mr. Cooper Group Inc. Common Stock</t>
  </si>
  <si>
    <t>ACI Worldwide Inc. Common Stock</t>
  </si>
  <si>
    <t>Laboratory Corporation of America Holdings Common Stock</t>
  </si>
  <si>
    <t>Bank of America Corporation Common Stock</t>
  </si>
  <si>
    <t>First Watch Restaurant Group Inc. Common Stock</t>
  </si>
  <si>
    <t>UMB Financial Corporation Common Stock</t>
  </si>
  <si>
    <t>Metal Mining</t>
  </si>
  <si>
    <t>Buenaventura Mining Company Inc.</t>
  </si>
  <si>
    <t>Toll Brothers Inc. Common Stock</t>
  </si>
  <si>
    <t>Ralph Lauren Corporation Common Stock</t>
  </si>
  <si>
    <t>TripAdvisor Inc. Common Stock</t>
  </si>
  <si>
    <t>Building operators</t>
  </si>
  <si>
    <t>Brookfield Asset Management Inc Class A Limited Voting Shares</t>
  </si>
  <si>
    <t>KeyCorp Common Stock</t>
  </si>
  <si>
    <t>Fifth Third Bancorp Common Stock</t>
  </si>
  <si>
    <t>Empire State Realty Trust Inc. Class A Common Stock</t>
  </si>
  <si>
    <t>Coherent Corp. Common Stock</t>
  </si>
  <si>
    <t>Ecolab Inc. Common Stock</t>
  </si>
  <si>
    <t>NetSTREIT Corp. Common Stock</t>
  </si>
  <si>
    <t>Intra-Cellular Therapies Inc. Common Stock</t>
  </si>
  <si>
    <t>Graco Inc. Common Stock</t>
  </si>
  <si>
    <t>DexCom Inc. Common Stock</t>
  </si>
  <si>
    <t>monday.com Ltd. Ordinary Shares</t>
  </si>
  <si>
    <t>Water Sewer Pipeline Comm &amp; Power Line Construction</t>
  </si>
  <si>
    <t>Dycom Industries Inc. Common Stock</t>
  </si>
  <si>
    <t>Snowflake Inc. Class A Common Stock</t>
  </si>
  <si>
    <t>Sally Beauty Holdings Inc. (Name to be changed from Sally Holdings Inc.) Common Stock</t>
  </si>
  <si>
    <t>Blackrock MuniHoldings California Quality Fund Inc.  Common Stock</t>
  </si>
  <si>
    <t xml:space="preserve">CarGurus Inc. Class A Common Stock </t>
  </si>
  <si>
    <t>Intuit Inc. Common Stock</t>
  </si>
  <si>
    <t>Merit Medical Systems Inc. Common Stock</t>
  </si>
  <si>
    <t>Mastercard Incorporated Common Stock</t>
  </si>
  <si>
    <t>JELD-WEN Holding Inc. Common Stock</t>
  </si>
  <si>
    <t>Teleflex Incorporated Common Stock</t>
  </si>
  <si>
    <t>Eaton Vance Tax-Advantaged Global Dividend Income Fund Common Shares of Beneficial Interest</t>
  </si>
  <si>
    <t>Nuveen Municipal Value Fund Inc. Common Stock</t>
  </si>
  <si>
    <t>GATX Corporation Common Stock</t>
  </si>
  <si>
    <t>D/B/A Compass Diversified Holdings Shares of Beneficial Interest</t>
  </si>
  <si>
    <t>Nomura Holdings Inc ADR American Depositary Shares</t>
  </si>
  <si>
    <t>Jefferies Financial Group Inc. Common Stock</t>
  </si>
  <si>
    <t>Apellis Pharmaceuticals Inc. Common Stock</t>
  </si>
  <si>
    <t>Shake Shack Inc. Class A Common Stock</t>
  </si>
  <si>
    <t>Global Payments Inc. Common Stock</t>
  </si>
  <si>
    <t>HubSpot Inc. Common Stock</t>
  </si>
  <si>
    <t>Liquidia Corporation Common Stock</t>
  </si>
  <si>
    <t>Dillard's Inc. Common Stock</t>
  </si>
  <si>
    <t>Apogee Enterprises Inc. Common Stock</t>
  </si>
  <si>
    <t>Cerevel Therapeutics Holdings Inc. Common Stock</t>
  </si>
  <si>
    <t>Service Corporation International Common Stock</t>
  </si>
  <si>
    <t>SEI Investments Company Common Stock</t>
  </si>
  <si>
    <t>Sherwin-Williams Company (The) Common Stock</t>
  </si>
  <si>
    <t>Allegion plc Ordinary Shares</t>
  </si>
  <si>
    <t>Ingredion Incorporated Common Stock</t>
  </si>
  <si>
    <t>Xometry Inc. Class A Common Stock</t>
  </si>
  <si>
    <t>Datadog Inc. Class A Common Stock</t>
  </si>
  <si>
    <t>Ryanair Holdings plc American Depositary Shares</t>
  </si>
  <si>
    <t>Biotechnology: Laboratory Analytical Instruments</t>
  </si>
  <si>
    <t>EyePoint Pharmaceuticals Inc. Common Stock</t>
  </si>
  <si>
    <t>McDonald's Corporation Common Stock</t>
  </si>
  <si>
    <t>Twist Bioscience Corporation Common Stock</t>
  </si>
  <si>
    <t>Karuna Therapeutics Inc. Common Stock</t>
  </si>
  <si>
    <t>WESCO International Inc. Common Stock</t>
  </si>
  <si>
    <t>CSW Industrials Inc. Common Stock</t>
  </si>
  <si>
    <t>Eaton Vance Enhance Equity Income Fund II Common Stock</t>
  </si>
  <si>
    <t>Coca-Cola Company (The) Common Stock</t>
  </si>
  <si>
    <t xml:space="preserve">Summit Therapeutics Inc. Common Stock </t>
  </si>
  <si>
    <t>IGM Biosciences Inc. Common Stock</t>
  </si>
  <si>
    <t>FirstService Corporation Common Shares</t>
  </si>
  <si>
    <t>Carter's Inc. Common Stock</t>
  </si>
  <si>
    <t>Wells Fargo &amp; Company Common Stock</t>
  </si>
  <si>
    <t>Retail: Computer Software &amp; Peripheral Equipment</t>
  </si>
  <si>
    <t>Jack Henry &amp; Associates Inc. Common Stock</t>
  </si>
  <si>
    <t xml:space="preserve">Dell Technologies Inc. Class C Common Stock </t>
  </si>
  <si>
    <t>Sunstone Hotel Investors Inc. Sunstone Hotel Investors Inc. Common Shares</t>
  </si>
  <si>
    <t>Nasdaq Inc. Common Stock</t>
  </si>
  <si>
    <t>Coca-Cola Consolidated Inc. Common Stock</t>
  </si>
  <si>
    <t>Banco Macro S.A.  ADR (representing Ten Class B Common Shares)</t>
  </si>
  <si>
    <t>MQY</t>
  </si>
  <si>
    <t>Blackrock MuniYield Quality Fund Inc. Common Stock</t>
  </si>
  <si>
    <t>KB Home Common Stock</t>
  </si>
  <si>
    <t>Raymond James Financial Inc. Common Stock</t>
  </si>
  <si>
    <t>Enpro Inc. Common Stock</t>
  </si>
  <si>
    <t>Neurocrine Biosciences Inc. Common Stock</t>
  </si>
  <si>
    <t>Itron Inc. Common Stock</t>
  </si>
  <si>
    <t>First Financial Bankshares Inc. Common Stock</t>
  </si>
  <si>
    <t>Minerals Technologies Inc. Common Stock</t>
  </si>
  <si>
    <t xml:space="preserve">Donnelley Financial Solutions Inc. Common Stock </t>
  </si>
  <si>
    <t>Huntington Bancshares Incorporated Common Stock</t>
  </si>
  <si>
    <t>MGIC Investment Corporation Common Stock</t>
  </si>
  <si>
    <t>CGI Inc. Common Stock</t>
  </si>
  <si>
    <t>Brinker International Inc. Common Stock</t>
  </si>
  <si>
    <t>Coca Cola Femsa S.A.B. de C.V.  American Depositary Shares each representing 10 Units (each Unit consists of 3 Series B Shares and 5 Series L Shares)</t>
  </si>
  <si>
    <t>Shift4 Payments Inc. Class A Common Stock</t>
  </si>
  <si>
    <t>Darden Restaurants Inc. Common Stock</t>
  </si>
  <si>
    <t>PIMCO Dynamic Income Fund Common Stock</t>
  </si>
  <si>
    <t>Virtus Investment Partners Inc. Common Stock</t>
  </si>
  <si>
    <t>LendingClub Corporation Common Stock</t>
  </si>
  <si>
    <t>Services-Misc. Amusement &amp; Recreation</t>
  </si>
  <si>
    <t>Warner Music Group Corp. Class A Common Stock</t>
  </si>
  <si>
    <t>Meat/Poultry/Fish</t>
  </si>
  <si>
    <t>Tyson Foods Inc. Common Stock</t>
  </si>
  <si>
    <t>Sunoco LP Common Units representing limited partner interests</t>
  </si>
  <si>
    <t>Prudential Financial Inc. Common Stock</t>
  </si>
  <si>
    <t>Calamos Strategic Total Return Common Stock</t>
  </si>
  <si>
    <t>Nomad Foods Limited Ordinary Shares</t>
  </si>
  <si>
    <t>Chubb Limited  Common Stock</t>
  </si>
  <si>
    <t>SentinelOne Inc. Class A Common Stock</t>
  </si>
  <si>
    <t>Nucor Corporation Common Stock</t>
  </si>
  <si>
    <t>Entegris Inc. Common Stock</t>
  </si>
  <si>
    <t>MGM Resorts International Common Stock</t>
  </si>
  <si>
    <t>The Kraft Heinz Company Common Stock</t>
  </si>
  <si>
    <t>Royal Caribbean Cruises Ltd. Common Stock</t>
  </si>
  <si>
    <t>Korn Ferry Common Stock</t>
  </si>
  <si>
    <t>Reynolds Consumer Products Inc. Common Stock</t>
  </si>
  <si>
    <t>Itau Unibanco Banco Holding SA American Depositary Shares (Each repstg 500 Preferred shares)</t>
  </si>
  <si>
    <t>SiriusPoint Ltd. Common Shares</t>
  </si>
  <si>
    <t>Global Industrial Company Common Stock</t>
  </si>
  <si>
    <t>Doximity Inc. Class A Common Stock</t>
  </si>
  <si>
    <t>Nuvei Corporation Subordinate Voting Shares</t>
  </si>
  <si>
    <t>Amdocs Limited Ordinary Shares</t>
  </si>
  <si>
    <t>Western Digital Corporation Common Stock</t>
  </si>
  <si>
    <t>Thor Industries Inc. Common Stock</t>
  </si>
  <si>
    <t>Taro Pharmaceutical Industries Ltd. Ordinary Shares</t>
  </si>
  <si>
    <t>Reliance Steel &amp; Aluminum Co. Common Stock (DE)</t>
  </si>
  <si>
    <t>Dollar General Corporation Common Stock</t>
  </si>
  <si>
    <t>Principal Financial Group Inc Common Stock</t>
  </si>
  <si>
    <t>Lazard Inc. Common Stock</t>
  </si>
  <si>
    <t>Fidelity National Information Services Inc. Common Stock</t>
  </si>
  <si>
    <t>Grupo Aeroportuario del Sureste S.A. de C.V. Common Stock</t>
  </si>
  <si>
    <t>Essent Group Ltd. Common Shares</t>
  </si>
  <si>
    <t>BlackRock Inc. Common Stock</t>
  </si>
  <si>
    <t>Nuvalent Inc. Class A Common Stock</t>
  </si>
  <si>
    <t>DigitalOcean Holdings Inc. Common Stock</t>
  </si>
  <si>
    <t>Comfort Systems USA Inc. Common Stock</t>
  </si>
  <si>
    <t>Alphatec Holdings Inc. Common Stock</t>
  </si>
  <si>
    <t>Golub Capital BDC Inc. Common Stock</t>
  </si>
  <si>
    <t>Innoviva Inc. Common Stock</t>
  </si>
  <si>
    <t>Juniper Networks Inc. Common Stock</t>
  </si>
  <si>
    <t xml:space="preserve">ASE Technology Holding Co. Ltd. American Depositary Shares (each representing Two Common Shares) </t>
  </si>
  <si>
    <t>Stepan Company Common Stock</t>
  </si>
  <si>
    <t>CVII</t>
  </si>
  <si>
    <t>Blank Checks</t>
  </si>
  <si>
    <t>Churchill Capital Corp VII Class A Common Stock</t>
  </si>
  <si>
    <t>ZipRecruiter Inc. Class A Common Stock</t>
  </si>
  <si>
    <t>Auto &amp; Home Supply Stores</t>
  </si>
  <si>
    <t>General Dynamics Corporation Common Stock</t>
  </si>
  <si>
    <t>Infinera Corporation Common Stock</t>
  </si>
  <si>
    <t>Taiwan Semiconductor Manufacturing Company Ltd.</t>
  </si>
  <si>
    <t>Avadel Pharmaceuticals plc American Depositary Shares</t>
  </si>
  <si>
    <t>Rover Group Inc. Class A Common Stock</t>
  </si>
  <si>
    <t>D.R. Horton Inc. Common Stock</t>
  </si>
  <si>
    <t>MakeMyTrip Limited Ordinary Shares</t>
  </si>
  <si>
    <t>Williams-Sonoma Inc. Common Stock (DE)</t>
  </si>
  <si>
    <t>Playa Hotels &amp; Resorts N.V. Ordinary Shares</t>
  </si>
  <si>
    <t>Oil &amp; Gas Production</t>
  </si>
  <si>
    <t>Pembina Pipeline Corp. Ordinary Shares (Canada)</t>
  </si>
  <si>
    <t>RadNet Inc. Common Stock</t>
  </si>
  <si>
    <t>HCI Group Inc. Common Stock</t>
  </si>
  <si>
    <t>ATEN</t>
  </si>
  <si>
    <t>A10 Networks Inc. Common Stock</t>
  </si>
  <si>
    <t>Broadridge Financial Solutions Inc. Common Stock</t>
  </si>
  <si>
    <t>Nexa Resources S.A. Common Shares</t>
  </si>
  <si>
    <t>Applied Industrial Technologies Inc. Common Stock</t>
  </si>
  <si>
    <t>Hollysys Automation Technologies Ltd. Common Shares (British Virgin Islands)</t>
  </si>
  <si>
    <t>Dropbox Inc. Class A Common Stock</t>
  </si>
  <si>
    <t>Consumer Specialties</t>
  </si>
  <si>
    <t>Signet Jewelers Limited Common Shares</t>
  </si>
  <si>
    <t>Green Brick Partners Inc. Common Stock</t>
  </si>
  <si>
    <t>Alteryx Inc. Class A Common Stock</t>
  </si>
  <si>
    <t>Nordson Corporation Common Stock</t>
  </si>
  <si>
    <t>Warrior Met Coal Inc. Common Stock</t>
  </si>
  <si>
    <t>Cavco Industries Inc. Common Stock When Issued</t>
  </si>
  <si>
    <t>Commvault Systems Inc. Common Stock</t>
  </si>
  <si>
    <t>CNA Financial Corporation Common Stock</t>
  </si>
  <si>
    <t>Cushman &amp; Wakefield plc Ordinary Shares</t>
  </si>
  <si>
    <t>MUI</t>
  </si>
  <si>
    <t>BlackRock Municipal Income Fund Inc. Common Stock</t>
  </si>
  <si>
    <t>Post Holdings Inc. Common Stock</t>
  </si>
  <si>
    <t>Tarsus Pharmaceuticals Inc. Common Stock</t>
  </si>
  <si>
    <t>Timken Company (The) Common Stock</t>
  </si>
  <si>
    <t>Trustmark Corporation Common Stock</t>
  </si>
  <si>
    <t>H&amp;E Equipment Services Inc. Common Stock</t>
  </si>
  <si>
    <t xml:space="preserve">Nuveen AMT-Free Municipal Credit Income Fund </t>
  </si>
  <si>
    <t>Royce Value Trust Inc. Common Stock</t>
  </si>
  <si>
    <t>Lumentum Holdings Inc. Common Stock</t>
  </si>
  <si>
    <t>Miscellaneous</t>
  </si>
  <si>
    <t>Ferguson plc Ordinary Shares</t>
  </si>
  <si>
    <t>Photronics Inc. Common Stock</t>
  </si>
  <si>
    <t>Dream Finders Homes Inc. Class A Common Stock</t>
  </si>
  <si>
    <t>Element Solutions Inc. Common Stock</t>
  </si>
  <si>
    <t>Levi Strauss &amp; Co Class A Common Stock</t>
  </si>
  <si>
    <t>Camtek Ltd. Ordinary Shares</t>
  </si>
  <si>
    <t>Viatris Inc. Common Stock</t>
  </si>
  <si>
    <t>Bath &amp; Body Works Inc.</t>
  </si>
  <si>
    <t>United States Steel Corporation Common Stock</t>
  </si>
  <si>
    <t>MediaAlpha Inc. Class A Common Stock</t>
  </si>
  <si>
    <t xml:space="preserve">Jackson Financial Inc. Class A Common Stock </t>
  </si>
  <si>
    <t>Medical/Nursing Services</t>
  </si>
  <si>
    <t>Hims &amp; Hers Health Inc. Class A Common Stock</t>
  </si>
  <si>
    <t>Iron Mountain Incorporated (Delaware)Common Stock REIT</t>
  </si>
  <si>
    <t>PNC Financial Services Group Inc. (The) Common Stock</t>
  </si>
  <si>
    <t>Monolithic Power Systems Inc. Common Stock</t>
  </si>
  <si>
    <t>Danaos Corporation Common Stock</t>
  </si>
  <si>
    <t>Monarch Casino &amp; Resort Inc. Common Stock</t>
  </si>
  <si>
    <t>Associated Banc-Corp Common Stock</t>
  </si>
  <si>
    <t>Leidos Holdings Inc. Common Stock</t>
  </si>
  <si>
    <t>Diamondrock Hospitality Company Common Stock</t>
  </si>
  <si>
    <t>Keros Therapeutics Inc. Common Stock</t>
  </si>
  <si>
    <t>SCIENCE APPLICATIONS INTERNATIONAL CORPORATION Common Stock</t>
  </si>
  <si>
    <t>Guild Holdings Company Class A Common Stock</t>
  </si>
  <si>
    <t>Food Chains</t>
  </si>
  <si>
    <t>Sprouts Farmers Market Inc. Common Stock</t>
  </si>
  <si>
    <t>Capital Southwest Corporation Common Stock</t>
  </si>
  <si>
    <t>Miscellaneous manufacturing industries</t>
  </si>
  <si>
    <t>Brady Corporation Common Stock</t>
  </si>
  <si>
    <t>Church &amp; Dwight Company Inc. Common Stock</t>
  </si>
  <si>
    <t>Amneal Pharmaceuticals Inc. Class A Common Stock</t>
  </si>
  <si>
    <t>Air Lease Corporation Class A Common Stock</t>
  </si>
  <si>
    <t>Grupo Financiero Galicia S.A. American Depositary Shares</t>
  </si>
  <si>
    <t>APi Group Corporation Common Stock</t>
  </si>
  <si>
    <t>Hibbett Inc. Common Stock</t>
  </si>
  <si>
    <t>First BanCorp. New Common Stock</t>
  </si>
  <si>
    <t>Integral Ad Science Holding Corp. Common Stock</t>
  </si>
  <si>
    <t>Open Text Corporation Common Shares</t>
  </si>
  <si>
    <t>Kadant Inc Common Stock</t>
  </si>
  <si>
    <t>Blue Bird Corporation Common Stock</t>
  </si>
  <si>
    <t>Savings Institutions</t>
  </si>
  <si>
    <t>Axos Financial Inc. Common Stock</t>
  </si>
  <si>
    <t>Urban Outfitters Inc. Common Stock</t>
  </si>
  <si>
    <t>Nexstar Media Group Inc. Common Stock</t>
  </si>
  <si>
    <t>Amplitude Inc. Class A Common Stock</t>
  </si>
  <si>
    <t>American Assets Trust Inc. Common Stock</t>
  </si>
  <si>
    <t>Central Securities Corporation Common Stock</t>
  </si>
  <si>
    <t>BIOX</t>
  </si>
  <si>
    <t>Agricultural Chemicals</t>
  </si>
  <si>
    <t>Bioceres Crop Solutions Corp. Ordinary Shares</t>
  </si>
  <si>
    <t>Encompass Health Corporation Common Stock</t>
  </si>
  <si>
    <t>A.O. Smith Corporation Common Stock</t>
  </si>
  <si>
    <t>WKME</t>
  </si>
  <si>
    <t>WalkMe Ltd. Ordinary Shares</t>
  </si>
  <si>
    <t>Morphic Holding Inc. Common Stock</t>
  </si>
  <si>
    <t>Verra Mobility Corporation Class A Common Stock</t>
  </si>
  <si>
    <t>Farming/Seeds/Milling</t>
  </si>
  <si>
    <t>Cal-Maine Foods Inc. Common Stock</t>
  </si>
  <si>
    <t>Synovus Financial Corp. Common Stock</t>
  </si>
  <si>
    <t>Royal Bank Of Canada Common Stock</t>
  </si>
  <si>
    <t>Elastic N.V. Ordinary Shares</t>
  </si>
  <si>
    <t>IES Holdings Inc. Common Stock</t>
  </si>
  <si>
    <t>Gates Industrial Corporation plc Ordinary Shares</t>
  </si>
  <si>
    <t>Virtus Dividend Interest &amp; Premium Strategy Fund Common Shares of Beneficial Interest</t>
  </si>
  <si>
    <t>Louisiana-Pacific Corporation Common Stock</t>
  </si>
  <si>
    <t>Dynatrace Inc. Common Stock</t>
  </si>
  <si>
    <t>Misc Health and Biotechnology Services</t>
  </si>
  <si>
    <t>Progyny Inc. Common Stock</t>
  </si>
  <si>
    <t>Affirm Holdings Inc. Class A Common Stock</t>
  </si>
  <si>
    <t>Clear Channel Outdoor Holdings Inc. Common Stock</t>
  </si>
  <si>
    <t>Accolade Inc. Common Stock</t>
  </si>
  <si>
    <t>Brookdale Senior Living Inc. Common Stock</t>
  </si>
  <si>
    <t>Keysight Technologies Inc. Common Stock</t>
  </si>
  <si>
    <t>AMETEK Inc.</t>
  </si>
  <si>
    <t>Sixth Street Specialty Lending Inc. Common Stock</t>
  </si>
  <si>
    <t>Expedia Group Inc. Common Stock</t>
  </si>
  <si>
    <t>Clorox Company (The) Common Stock</t>
  </si>
  <si>
    <t>Eaton Vance Tax-Managed Diversified Equity Income Fund Common Shares of Beneficial Interest</t>
  </si>
  <si>
    <t>Cellebrite DI Ltd. Ordinary Shares</t>
  </si>
  <si>
    <t>Tractor Supply Company Common Stock</t>
  </si>
  <si>
    <t>Pentair plc. Ordinary Share</t>
  </si>
  <si>
    <t>Parsons Corporation Common Stock</t>
  </si>
  <si>
    <t>Infosys Limited American Depositary Shares</t>
  </si>
  <si>
    <t>Retail-Auto Dealers and Gas Stations</t>
  </si>
  <si>
    <t>Camping World Holdings Inc. Class A Common Stock</t>
  </si>
  <si>
    <t>Waste Connections Inc. Common Shares</t>
  </si>
  <si>
    <t>Blue Owl Capital Inc. Class A Common Stock</t>
  </si>
  <si>
    <t>Frontier Communications Parent Inc. Common Stock</t>
  </si>
  <si>
    <t>Axsome Therapeutics Inc. Common Stock</t>
  </si>
  <si>
    <t>Waters Corporation Common Stock</t>
  </si>
  <si>
    <t xml:space="preserve">Otis Worldwide Corporation Common Stock </t>
  </si>
  <si>
    <t>F.N.B. Corporation Common Stock</t>
  </si>
  <si>
    <t>MKS Instruments Inc. Common Stock</t>
  </si>
  <si>
    <t>Pilgrim's Pride Corporation Common Stock</t>
  </si>
  <si>
    <t>Amkor Technology Inc. Common Stock</t>
  </si>
  <si>
    <t>Macy's Inc Common Stock</t>
  </si>
  <si>
    <t>Phreesia Inc. Common Stock</t>
  </si>
  <si>
    <t>Marvell Technology Inc. Common Stock</t>
  </si>
  <si>
    <t>Nuveen AMT-Free Quality Municipal Income Fund Common Shares of Beneficial Interest Par Value $.01</t>
  </si>
  <si>
    <t>Arcos Dorados Holdings Inc. Class A Shares</t>
  </si>
  <si>
    <t>Rental/Leasing Companies</t>
  </si>
  <si>
    <t>Ryder System Inc. Common Stock</t>
  </si>
  <si>
    <t>Wipro Limited Common Stock</t>
  </si>
  <si>
    <t>First Advantage Corporation Common Stock</t>
  </si>
  <si>
    <t>Arcturus Therapeutics Holdings Inc. Common Stock</t>
  </si>
  <si>
    <t>Corporacion America Airports SA Common Shares</t>
  </si>
  <si>
    <t>Day One Biopharmaceuticals Inc. Common Stock</t>
  </si>
  <si>
    <t>Biotechnology: Commercial Physical &amp; Biological Resarch</t>
  </si>
  <si>
    <t>Medpace Holdings Inc. Common Stock</t>
  </si>
  <si>
    <t>Vulcan Materials Company (Holding Company) Common Stock</t>
  </si>
  <si>
    <t>Gartner Inc. Common Stock</t>
  </si>
  <si>
    <t>Western Alliance Bancorporation Common Stock (DE)</t>
  </si>
  <si>
    <t>Magnite Inc. Common Stock</t>
  </si>
  <si>
    <t>Ultra Clean Holdings Inc. Common Stock</t>
  </si>
  <si>
    <t>American Financial Group Inc. Common Stock</t>
  </si>
  <si>
    <t>Lennox International Inc. Common Stock</t>
  </si>
  <si>
    <t>Otter Tail Corporation Common Stock</t>
  </si>
  <si>
    <t>Repligen Corporation Common Stock</t>
  </si>
  <si>
    <t>GABC</t>
  </si>
  <si>
    <t>German American Bancorp Inc. Common Stock</t>
  </si>
  <si>
    <t>Cohen &amp; Steers Quality Income Realty Fund Inc Common Shares</t>
  </si>
  <si>
    <t>Deutsche Bank AG Common Stock</t>
  </si>
  <si>
    <t>OFG Bancorp Common Stock</t>
  </si>
  <si>
    <t>TELUS International (Cda) Inc. Subordinate Voting Shares</t>
  </si>
  <si>
    <t>Illinois Tool Works Inc. Common Stock</t>
  </si>
  <si>
    <t>Apollo Global Management Inc. (New) Common Stock</t>
  </si>
  <si>
    <t>Jones Lang LaSalle Incorporated Common Stock</t>
  </si>
  <si>
    <t>Century Aluminum Company Common Stock</t>
  </si>
  <si>
    <t>PJT Partners Inc. Class A Common Stock</t>
  </si>
  <si>
    <t>Digital Realty Trust Inc. Common Stock</t>
  </si>
  <si>
    <t>Qiagen N.V. Common Shares</t>
  </si>
  <si>
    <t xml:space="preserve">Vontier Corporation Common Stock </t>
  </si>
  <si>
    <t>S&amp;T Bancorp Inc. Common Stock</t>
  </si>
  <si>
    <t>Xenia Hotels &amp; Resorts Inc. Common Stock</t>
  </si>
  <si>
    <t>Compass Inc. Class A Common Stock</t>
  </si>
  <si>
    <t xml:space="preserve">Nuveen Municipal Credit Income Fund </t>
  </si>
  <si>
    <t>Tempur Sealy International Inc. Common Stock</t>
  </si>
  <si>
    <t>Customers Bancorp Inc Common Stock</t>
  </si>
  <si>
    <t>Lamar Advertising Company Class A Common Stock</t>
  </si>
  <si>
    <t>Ryerson Holding Corporation Common Stock</t>
  </si>
  <si>
    <t>ScanSource Inc. Common Stock</t>
  </si>
  <si>
    <t>American Woodmark Corporation Common Stock</t>
  </si>
  <si>
    <t>Axonics Inc. Common Stock</t>
  </si>
  <si>
    <t>Take-Two Interactive Software Inc. Common Stock</t>
  </si>
  <si>
    <t>UWM Holdings Corporation Class A Common Stock</t>
  </si>
  <si>
    <t>Planet Fitness Inc. Common Stock</t>
  </si>
  <si>
    <t>Roper Technologies Inc. Common Stock</t>
  </si>
  <si>
    <t>Equinix Inc. Common Stock REIT</t>
  </si>
  <si>
    <t>Equitable Holdings Inc. Common Stock</t>
  </si>
  <si>
    <t>RSKD</t>
  </si>
  <si>
    <t>Riskified Ltd. Class A Ordinary Shares</t>
  </si>
  <si>
    <t>Ares Capital Corporation Common Stock</t>
  </si>
  <si>
    <t>CDW Corporation Common Stock</t>
  </si>
  <si>
    <t>IDEXX Laboratories Inc. Common Stock</t>
  </si>
  <si>
    <t>Natural Resource Partners LP Limited Partnership</t>
  </si>
  <si>
    <t>Moelis &amp; Company Class A Common Stock</t>
  </si>
  <si>
    <t>Retail Opportunity Investments Corp. Common Stock (MD)</t>
  </si>
  <si>
    <t>Pinnacle Financial Partners Inc. Common Stock</t>
  </si>
  <si>
    <t>Horace Mann Educators Corporation Common Stock</t>
  </si>
  <si>
    <t>Precious Metals</t>
  </si>
  <si>
    <t>Osisko Gold Royalties Ltd Common Shares</t>
  </si>
  <si>
    <t>Sana Biotechnology Inc. Common Stock</t>
  </si>
  <si>
    <t>Federal Realty Investment Trust Common Stock</t>
  </si>
  <si>
    <t>Interpublic Group of Companies Inc. (The) Common Stock</t>
  </si>
  <si>
    <t>DaVita Inc. Common Stock</t>
  </si>
  <si>
    <t>SolarWinds Corporation Common Stock</t>
  </si>
  <si>
    <t>Central Puerto S.A. American Depositary Shares (each represents ten Common Shares)</t>
  </si>
  <si>
    <t>Celldex Therapeutics Inc.</t>
  </si>
  <si>
    <t>Merck &amp; Company Inc. Common Stock (new)</t>
  </si>
  <si>
    <t>Houlihan Lokey Inc. Class A Common Stock</t>
  </si>
  <si>
    <t>Simpson Manufacturing Company Inc. Common Stock</t>
  </si>
  <si>
    <t>Denison Mines Corp Ordinary Shares (Canada)</t>
  </si>
  <si>
    <t>Leslie's Inc. Common Stock</t>
  </si>
  <si>
    <t>PC Connection Inc. Common Stock</t>
  </si>
  <si>
    <t>NMI Holdings Inc. Class A Common Stock</t>
  </si>
  <si>
    <t>Canadian Imperial Bank of Commerce Common Stock</t>
  </si>
  <si>
    <t>Fulton Financial Corporation Common Stock</t>
  </si>
  <si>
    <t>Ameris Bancorp Common Stock</t>
  </si>
  <si>
    <t>Autoliv Inc. Common Stock</t>
  </si>
  <si>
    <t xml:space="preserve">nVent Electric plc Ordinary Shares </t>
  </si>
  <si>
    <t>Westlake Corporation Common Stock</t>
  </si>
  <si>
    <t>Companhia Siderurgica Nacional S.A. Common Stock</t>
  </si>
  <si>
    <t>Innospec Inc. Common Stock</t>
  </si>
  <si>
    <t>Papa John's International Inc. Common Stock</t>
  </si>
  <si>
    <t>MSCI Inc. Common Stock</t>
  </si>
  <si>
    <t>Applied Materials Inc. Common Stock</t>
  </si>
  <si>
    <t>Ultragenyx Pharmaceutical Inc. Common Stock</t>
  </si>
  <si>
    <t>Campbell Soup Company Common Stock</t>
  </si>
  <si>
    <t>American Eagle Outfitters Inc. Common Stock</t>
  </si>
  <si>
    <t>MetLife Inc. Common Stock</t>
  </si>
  <si>
    <t>ASGN Incorporated Common Stock</t>
  </si>
  <si>
    <t>QCR Holdings Inc. Common Stock</t>
  </si>
  <si>
    <t>Scorpio Tankers Inc. Common Shares</t>
  </si>
  <si>
    <t>Nuveen Quality Municipal Income Fund Common Stock</t>
  </si>
  <si>
    <t>Tower Semiconductor Ltd. Ordinary Shares</t>
  </si>
  <si>
    <t>Cadence Design Systems Inc. Common Stock</t>
  </si>
  <si>
    <t>Ares Management Corporation Class A Common Stock</t>
  </si>
  <si>
    <t>Chunghwa Telecom Co. Ltd.</t>
  </si>
  <si>
    <t>Pharvaris N.V. Ordinary Shares</t>
  </si>
  <si>
    <t>Mirion Technologies Inc. Class A Common Stock</t>
  </si>
  <si>
    <t>The J.M. Smucker Company Common Stock</t>
  </si>
  <si>
    <t>La-Z-Boy Incorporated Common Stock</t>
  </si>
  <si>
    <t>TJX Companies Inc. (The) Common Stock</t>
  </si>
  <si>
    <t>HSTM</t>
  </si>
  <si>
    <t>HealthStream Inc. Common Stock</t>
  </si>
  <si>
    <t>Arhaus Inc. Class A Common Stock</t>
  </si>
  <si>
    <t>CNO Financial Group Inc. Common Stock</t>
  </si>
  <si>
    <t>TC Energy Corporation Common Stock</t>
  </si>
  <si>
    <t>Benchmark Electronics Inc. Common Stock</t>
  </si>
  <si>
    <t>Sprout Social Inc Class A Common Stock</t>
  </si>
  <si>
    <t>Owens Corning Inc Common Stock New</t>
  </si>
  <si>
    <t>Casella Waste Systems Inc. Class A Common Stock</t>
  </si>
  <si>
    <t>Northwest Bancshares Inc. Common Stock</t>
  </si>
  <si>
    <t>Citizens Financial Group Inc. Common Stock</t>
  </si>
  <si>
    <t>EPAM Systems Inc. Common Stock</t>
  </si>
  <si>
    <t>Regeneron Pharmaceuticals Inc. Common Stock</t>
  </si>
  <si>
    <t>Mercury General Corporation Common Stock</t>
  </si>
  <si>
    <t>Dun &amp; Bradstreet Holdings Inc. Common Stock</t>
  </si>
  <si>
    <t>Credicorp Ltd. Common Stock</t>
  </si>
  <si>
    <t>Celanese Corporation Common Stock</t>
  </si>
  <si>
    <t>United Bankshares Inc. Common Stock</t>
  </si>
  <si>
    <t>Cabaletta Bio Inc. Common Stock</t>
  </si>
  <si>
    <t>Cloudflare Inc. Class A Common Stock</t>
  </si>
  <si>
    <t>Canadian Pacific Kansas City Limited Common Shares</t>
  </si>
  <si>
    <t xml:space="preserve">Arcosa Inc. Common Stock </t>
  </si>
  <si>
    <t>Progressive Corporation (The) Common Stock</t>
  </si>
  <si>
    <t>Colliers International Group Inc. Subordinate Voting Shares</t>
  </si>
  <si>
    <t>U-Haul Holding Company Common Stock</t>
  </si>
  <si>
    <t>Franklin Electric Co. Inc. Common Stock</t>
  </si>
  <si>
    <t>Skechers U.S.A. Inc. Common Stock</t>
  </si>
  <si>
    <t>SouthState Corporation Common Stock</t>
  </si>
  <si>
    <t>Adams Diversified Equity Fund Inc.</t>
  </si>
  <si>
    <t>CorVel Corp. Common Stock</t>
  </si>
  <si>
    <t>Hubbell Inc Common Stock</t>
  </si>
  <si>
    <t>HNI Corporation Common Stock</t>
  </si>
  <si>
    <t>General Motors Company Common Stock</t>
  </si>
  <si>
    <t>Comerica Incorporated Common Stock</t>
  </si>
  <si>
    <t>Blueprint Medicines Corporation Common Stock</t>
  </si>
  <si>
    <t>American Equity Investment Life Holding Company Common Stock</t>
  </si>
  <si>
    <t>Expeditors International of Washington Inc. Common Stock</t>
  </si>
  <si>
    <t>Apartment Investment and Management Company Common Stock</t>
  </si>
  <si>
    <t>U.S. Bancorp Common Stock</t>
  </si>
  <si>
    <t>Costamare Inc. Common Stock $0.0001 par value</t>
  </si>
  <si>
    <t>Meritage Homes Corporation Common Stock</t>
  </si>
  <si>
    <t xml:space="preserve">Victorias Secret &amp; Co. Common Stock </t>
  </si>
  <si>
    <t>Xenon Pharmaceuticals Inc. Common Shares</t>
  </si>
  <si>
    <t>Empresa Distribuidora Y Comercializadora Norte S.A. (Edenor) American Depositary Shares</t>
  </si>
  <si>
    <t>Sealed Air Corporation Common Stock</t>
  </si>
  <si>
    <t>Cannae Holdings Inc. Common Stock</t>
  </si>
  <si>
    <t>AOD</t>
  </si>
  <si>
    <t>abrdn Total Dynamic Dividend Fund Common Shares of Beneficial Interest</t>
  </si>
  <si>
    <t>Prologis Inc. Common Stock</t>
  </si>
  <si>
    <t>Genius Sports Limited Ordinary Shares</t>
  </si>
  <si>
    <t>Avery Dennison Corporation Common Stock</t>
  </si>
  <si>
    <t>Nuveen Floating Rate Income Fund Common Stock</t>
  </si>
  <si>
    <t>Prosperity Bancshares Inc. Common Stock</t>
  </si>
  <si>
    <t>Valvoline Inc. Common Stock</t>
  </si>
  <si>
    <t>Cboe Global Markets Inc. Common Stock</t>
  </si>
  <si>
    <t>Aramark Common Stock</t>
  </si>
  <si>
    <t>Thermo Fisher Scientific Inc Common Stock</t>
  </si>
  <si>
    <t>Nu Holdings Ltd. Class A Ordinary Shares</t>
  </si>
  <si>
    <t>NVIDIA Corporation Common Stock</t>
  </si>
  <si>
    <t>DigitalBridge Group Inc.</t>
  </si>
  <si>
    <t>United States Lime &amp; Minerals Inc. Common Stock</t>
  </si>
  <si>
    <t>Pollution Control Equipment</t>
  </si>
  <si>
    <t>Donaldson Company Inc. Common Stock</t>
  </si>
  <si>
    <t>Mettler-Toledo International Inc. Common Stock</t>
  </si>
  <si>
    <t>TE Connectivity Ltd. New Switzerland Registered Shares</t>
  </si>
  <si>
    <t>ChipMOS TECHNOLOGIES INC. American Depositary Shares</t>
  </si>
  <si>
    <t>American Airlines Group Inc. Common Stock</t>
  </si>
  <si>
    <t>XP Inc. Class A Common Stock</t>
  </si>
  <si>
    <t>First Industrial Realty Trust Inc. Common Stock</t>
  </si>
  <si>
    <t>Tanger Inc. Common Stock</t>
  </si>
  <si>
    <t>Sonos Inc. Common Stock</t>
  </si>
  <si>
    <t>Coty Inc. Class A Common Stock</t>
  </si>
  <si>
    <t>Bank Of Montreal Common Stock</t>
  </si>
  <si>
    <t>Packaging Corporation of America Common Stock</t>
  </si>
  <si>
    <t>VIZIO Holding Corp. Class A Common Stock</t>
  </si>
  <si>
    <t>Baxter International Inc. Common Stock</t>
  </si>
  <si>
    <t>WPP plc American Depositary Shares</t>
  </si>
  <si>
    <t>SEMrush Holdings Inc. Class A Common Stock</t>
  </si>
  <si>
    <t>Middleby Corporation (The) Common Stock</t>
  </si>
  <si>
    <t>Cheesecake Factory Incorporated (The) Common Stock</t>
  </si>
  <si>
    <t>EMCOR Group Inc. Common Stock</t>
  </si>
  <si>
    <t>4D Molecular Therapeutics Inc. Common Stock</t>
  </si>
  <si>
    <t>Sendas Distribuidora S A ADS</t>
  </si>
  <si>
    <t>SL Green Realty Corp Common Stock</t>
  </si>
  <si>
    <t>Watts Water Technologies Inc. Class A Common Stock</t>
  </si>
  <si>
    <t>MFA Financial Inc.</t>
  </si>
  <si>
    <t>Atlanta Braves Holdings Inc. Series C Common Stock</t>
  </si>
  <si>
    <t>Renasant Corporation Common Stock</t>
  </si>
  <si>
    <t>OneMain Holdings Inc. Common Stock</t>
  </si>
  <si>
    <t>BlackRock Science and Technology Trust Common Shares of Beneficial Interest</t>
  </si>
  <si>
    <t>FB Financial Corporation Common Stock</t>
  </si>
  <si>
    <t>First Bancorp Common Stock</t>
  </si>
  <si>
    <t>OUTFRONT Media Inc. Common Stock</t>
  </si>
  <si>
    <t>Arcelor Mittal NY Registry Shares NEW</t>
  </si>
  <si>
    <t>UBS Group AG Registered Ordinary Shares</t>
  </si>
  <si>
    <t>Cullen/Frost Bankers Inc. Common Stock</t>
  </si>
  <si>
    <t>Viper Energy Inc. Class A Common Stock</t>
  </si>
  <si>
    <t>First Hawaiian Inc. Common Stock</t>
  </si>
  <si>
    <t>TG Therapeutics Inc. Common Stock</t>
  </si>
  <si>
    <t>MPLX LP Common Units Representing Limited Partner Interests</t>
  </si>
  <si>
    <t>Multi-Sector Companies</t>
  </si>
  <si>
    <t>InterDigital Inc. Common Stock</t>
  </si>
  <si>
    <t>Harmonic Inc. Common Stock</t>
  </si>
  <si>
    <t>BSIG</t>
  </si>
  <si>
    <t>BrightSphere Investment Group Inc. Common Stock</t>
  </si>
  <si>
    <t>Lincoln National Corporation Common Stock</t>
  </si>
  <si>
    <t>Cincinnati Financial Corporation Common Stock</t>
  </si>
  <si>
    <t>Globant S.A. Common Shares</t>
  </si>
  <si>
    <t xml:space="preserve">Lamb Weston Holdings Inc. Common Stock </t>
  </si>
  <si>
    <t>First Busey Corporation Class A Common Stock</t>
  </si>
  <si>
    <t>Centrais Electricas Brasileiras S A American Depositary Shares (Each representing one Common Share)</t>
  </si>
  <si>
    <t>Veeco Instruments Inc. Common Stock</t>
  </si>
  <si>
    <t>Yum! Brands Inc.</t>
  </si>
  <si>
    <t>Foot Locker Inc.</t>
  </si>
  <si>
    <t>EastGroup Properties Inc. Common Stock</t>
  </si>
  <si>
    <t>Essential Properties Realty Trust Inc. Common Stock</t>
  </si>
  <si>
    <t>Perficient Inc. Common Stock</t>
  </si>
  <si>
    <t>Shinhan Financial Group Co Ltd American Depositary Shares</t>
  </si>
  <si>
    <t>Sage Therapeutics Inc. Common Stock</t>
  </si>
  <si>
    <t>Webster Financial Corporation Common Stock</t>
  </si>
  <si>
    <t>Primerica Inc. Common Stock</t>
  </si>
  <si>
    <t>Heico Corporation Common Stock</t>
  </si>
  <si>
    <t>Wabash National Corporation Common Stock</t>
  </si>
  <si>
    <t>Assurant Inc. Common Stock</t>
  </si>
  <si>
    <t>Artisan Partners Asset Management Inc. Class A Common Stock</t>
  </si>
  <si>
    <t>Innovative Industrial Properties Inc. Common Stock</t>
  </si>
  <si>
    <t>Envestnet Inc Common Stock</t>
  </si>
  <si>
    <t>Airbnb Inc. Class A Common Stock</t>
  </si>
  <si>
    <t>CubeSmart Common Shares</t>
  </si>
  <si>
    <t>Victory Capital Holdings Inc. Class A Common Stock</t>
  </si>
  <si>
    <t>McGrath RentCorp Common Stock</t>
  </si>
  <si>
    <t xml:space="preserve">Wyndham Hotels &amp; Resorts Inc. Common Stock </t>
  </si>
  <si>
    <t>Sonoco Products Company Common Stock</t>
  </si>
  <si>
    <t>Atlanta Braves Holdings Inc. Series A Common Stock</t>
  </si>
  <si>
    <t>Kronos Worldwide Inc Common Stock</t>
  </si>
  <si>
    <t>Star Bulk Carriers Corp. Common Shares</t>
  </si>
  <si>
    <t>Anheuser-Busch Inbev SA Sponsored ADR (Belgium)</t>
  </si>
  <si>
    <t>Penumbra Inc. Common Stock</t>
  </si>
  <si>
    <t xml:space="preserve">Park Hotels &amp; Resorts Inc. Common Stock </t>
  </si>
  <si>
    <t>Twilio Inc. Class A Common Stock</t>
  </si>
  <si>
    <t>Jamf Holding Corp. Common Stock</t>
  </si>
  <si>
    <t>WSFS Financial Corporation Common Stock</t>
  </si>
  <si>
    <t>Caleres Inc. Common Stock</t>
  </si>
  <si>
    <t>Cytek Biosciences Inc. Common Stock</t>
  </si>
  <si>
    <t>DocuSign Inc. Common Stock</t>
  </si>
  <si>
    <t>HQH</t>
  </si>
  <si>
    <t>abrdn Healthcare Investors Shares of Beneficial Interest</t>
  </si>
  <si>
    <t>Hess Midstream LP Class A Share</t>
  </si>
  <si>
    <t>Navigator Holdings Ltd. Ordinary Shares (Marshall Islands)</t>
  </si>
  <si>
    <t>Endava plc American Depositary Shares (each representing one Class A Ordinary Share)</t>
  </si>
  <si>
    <t>Shutterstock Inc. Common Stock</t>
  </si>
  <si>
    <t>Insulet Corporation Common Stock</t>
  </si>
  <si>
    <t>QuinStreet Inc. Common Stock</t>
  </si>
  <si>
    <t>Liberty Global Ltd. Class A Common Shares</t>
  </si>
  <si>
    <t>Diversified Financial Services</t>
  </si>
  <si>
    <t>Orix Corp Ads Common Stock</t>
  </si>
  <si>
    <t>Chemours Company (The) Common Stock</t>
  </si>
  <si>
    <t>Nustar Energy L.P.  Common Units</t>
  </si>
  <si>
    <t>Floor &amp; Decor Holdings Inc. Common Stock</t>
  </si>
  <si>
    <t>Enbridge Inc Common Stock</t>
  </si>
  <si>
    <t>TTGT</t>
  </si>
  <si>
    <t>TechTarget Inc. Common Stock</t>
  </si>
  <si>
    <t>Blackstone Inc. Common Stock</t>
  </si>
  <si>
    <t>Kellanova Common Stock</t>
  </si>
  <si>
    <t>Dover Corporation Common Stock</t>
  </si>
  <si>
    <t>Agilent Technologies Inc. Common Stock</t>
  </si>
  <si>
    <t>Onto Innovation Inc. Common Stock</t>
  </si>
  <si>
    <t>Cameco Corporation Common Stock</t>
  </si>
  <si>
    <t>Walker &amp; Dunlop Inc Common Stock</t>
  </si>
  <si>
    <t>Cohen &amp; Steers Infrastructure Fund Inc Common Stock</t>
  </si>
  <si>
    <t>Afya Limited Class A Common Shares</t>
  </si>
  <si>
    <t>Celestica Inc. Common Stock</t>
  </si>
  <si>
    <t>Globe Life Inc. Common Stock</t>
  </si>
  <si>
    <t>FormFactor Inc. FormFactor Inc. Common Stock</t>
  </si>
  <si>
    <t>Hope Bancorp Inc. Common Stock</t>
  </si>
  <si>
    <t>Stericycle Inc. Common Stock</t>
  </si>
  <si>
    <t>National Vision Holdings Inc. Common Stock</t>
  </si>
  <si>
    <t>Corning Incorporated Common Stock</t>
  </si>
  <si>
    <t>Bruker Corporation Common Stock</t>
  </si>
  <si>
    <t>Kura Sushi USA Inc. Class A Common Stock</t>
  </si>
  <si>
    <t>Cousins Properties Incorporated Common Stock</t>
  </si>
  <si>
    <t>1st Source Corporation Common Stock</t>
  </si>
  <si>
    <t>Commercial Metals Company Common Stock</t>
  </si>
  <si>
    <t>Danaher Corporation Common Stock</t>
  </si>
  <si>
    <t>Zillow Group Inc. Class C Capital Stock</t>
  </si>
  <si>
    <t>Snap-On Incorporated Common Stock</t>
  </si>
  <si>
    <t>Erie Indemnity Company Class A Common Stock</t>
  </si>
  <si>
    <t>CBRE Group Inc Common Stock Class A</t>
  </si>
  <si>
    <t>Vertex Pharmaceuticals Incorporated Common Stock</t>
  </si>
  <si>
    <t>Old National Bancorp Common Stock</t>
  </si>
  <si>
    <t>Arch Resources Inc. Class A Common Stock</t>
  </si>
  <si>
    <t>Cleveland-Cliffs Inc. Common Stock</t>
  </si>
  <si>
    <t>Duke Energy Corporation (Holding Company) Common Stock</t>
  </si>
  <si>
    <t>Kohl's Corporation Common Stock</t>
  </si>
  <si>
    <t>Advantage Solutions Inc. Class A Common Stock</t>
  </si>
  <si>
    <t>Northern Trust Corporation Common Stock</t>
  </si>
  <si>
    <t>Southwest Airlines Company Common Stock</t>
  </si>
  <si>
    <t>Ciena Corporation Common Stock</t>
  </si>
  <si>
    <t>AbbVie Inc. Common Stock</t>
  </si>
  <si>
    <t>First Merchants Corporation Common Stock</t>
  </si>
  <si>
    <t>Viridian Therapeutics Inc. Common Stock</t>
  </si>
  <si>
    <t>Kiniksa Pharmaceuticals Ltd. Class A Common Stock</t>
  </si>
  <si>
    <t>Embraer S.A. Common Stock</t>
  </si>
  <si>
    <t>Cedar Fair L.P. Common Stock</t>
  </si>
  <si>
    <t>Glacier Bancorp Inc. Common Stock</t>
  </si>
  <si>
    <t>Eaton Vance Tax Advantaged Dividend Income Fund Common Shares of Beneficial Interest</t>
  </si>
  <si>
    <t>Recursion Pharmaceuticals Inc. Class A Common Stock</t>
  </si>
  <si>
    <t>Edgewise Therapeutics Inc. Common Stock</t>
  </si>
  <si>
    <t>Balchem Corporation Common Stock</t>
  </si>
  <si>
    <t>Bloomin' Brands Inc. Common Stock</t>
  </si>
  <si>
    <t>Eaton Vance Tax-Managed Global Diversified Equity Income Fund Common Shares of Beneficial Interest</t>
  </si>
  <si>
    <t>Cytokinetics Incorporated Common Stock</t>
  </si>
  <si>
    <t>Atlantic Union Bankshares Corporation Common Stock</t>
  </si>
  <si>
    <t>Beacon Roofing Supply Inc. Common Stock</t>
  </si>
  <si>
    <t>FS KKR Capital Corp. Common Stock</t>
  </si>
  <si>
    <t>NetApp Inc. Common Stock</t>
  </si>
  <si>
    <t>Marcus &amp; Millichap Inc. Common Stock</t>
  </si>
  <si>
    <t>Lowe's Companies Inc. Common Stock</t>
  </si>
  <si>
    <t>Analog Devices Inc. Common Stock</t>
  </si>
  <si>
    <t>Burford Capital Limited Ordinary Shares</t>
  </si>
  <si>
    <t>Quaker Houghton Common Stock</t>
  </si>
  <si>
    <t>National Grid Transco PLC National Grid PLC (NEW) American Depositary Shares</t>
  </si>
  <si>
    <t>Tradeweb Markets Inc. Class A Common Stock</t>
  </si>
  <si>
    <t>Garrett Motion Inc. Common Stock</t>
  </si>
  <si>
    <t>Viavi Solutions Inc. Common Stock</t>
  </si>
  <si>
    <t>Madrigal Pharmaceuticals Inc. Common Stock</t>
  </si>
  <si>
    <t>Novo Nordisk A/S Common Stock</t>
  </si>
  <si>
    <t>Hancock Whitney Corporation Common Stock</t>
  </si>
  <si>
    <t>Alexandria Real Estate Equities Inc. Common Stock</t>
  </si>
  <si>
    <t>UiPath Inc. Class A Common Stock</t>
  </si>
  <si>
    <t>Landstar System Inc. Common Stock</t>
  </si>
  <si>
    <t>The Bancorp Inc Common Stock</t>
  </si>
  <si>
    <t>Tyler Technologies Inc. Common Stock</t>
  </si>
  <si>
    <t>New Oriental Education &amp; Technology Group Inc. Sponsored ADR representing 10 Ordinary Share (Cayman Islands)</t>
  </si>
  <si>
    <t>BridgeBio Pharma Inc. Common Stock</t>
  </si>
  <si>
    <t>Gap Inc. (The) Common Stock</t>
  </si>
  <si>
    <t>Zillow Group Inc. Class A Common Stock</t>
  </si>
  <si>
    <t>PagerDuty Inc. Common Stock</t>
  </si>
  <si>
    <t>WesBanco Inc. Common Stock</t>
  </si>
  <si>
    <t>Angi Inc. Class A Common Stock</t>
  </si>
  <si>
    <t>Mitsubishi UFJ Financial Group Inc. Common Stock</t>
  </si>
  <si>
    <t>ServisFirst Bancshares Inc. Common Stock</t>
  </si>
  <si>
    <t>SITE Centers Corp. Common Stock</t>
  </si>
  <si>
    <t>Highwoods Properties Inc. Common Stock</t>
  </si>
  <si>
    <t>Glaukos Corporation Common Stock</t>
  </si>
  <si>
    <t>AvidXchange Holdings Inc. Common Stock</t>
  </si>
  <si>
    <t>New York Times Company (The) Common Stock</t>
  </si>
  <si>
    <t>Korea Electric Power Corporation Common Stock</t>
  </si>
  <si>
    <t>Stock Yards Bancorp Inc. Common Stock</t>
  </si>
  <si>
    <t>SBGI</t>
  </si>
  <si>
    <t>Sinclair Inc. Class A Common Stock</t>
  </si>
  <si>
    <t>Rocket Companies Inc. Class A Common Stock</t>
  </si>
  <si>
    <t>Hudbay Minerals Inc. Ordinary Shares (Canada)</t>
  </si>
  <si>
    <t>Eastern Bankshares Inc. Common Stock</t>
  </si>
  <si>
    <t>MUELLER WATER PRODUCTS Common Stock</t>
  </si>
  <si>
    <t>Quanta Services Inc. Common Stock</t>
  </si>
  <si>
    <t>lululemon athletica inc. Common Stock</t>
  </si>
  <si>
    <t>Ramaco Resources Inc. Class A Common Stock</t>
  </si>
  <si>
    <t>Discover Financial Services Common Stock</t>
  </si>
  <si>
    <t>Banco Bilbao Vizcaya Argentaria S.A. Common Stock</t>
  </si>
  <si>
    <t>Independent Bank Group Inc Common Stock</t>
  </si>
  <si>
    <t>Titan International Inc. (DE) Common Stock</t>
  </si>
  <si>
    <t>State Street Corporation Common Stock</t>
  </si>
  <si>
    <t>Hillman Solutions Corp. Common Stock</t>
  </si>
  <si>
    <t>Snap Inc. Class A Common Stock</t>
  </si>
  <si>
    <t>Pool Corporation Common Stock</t>
  </si>
  <si>
    <t>Weyerhaeuser Company Common Stock</t>
  </si>
  <si>
    <t>Boyd Gaming Corporation Common Stock</t>
  </si>
  <si>
    <t>Cadence Bank Common Stock</t>
  </si>
  <si>
    <t>Beazer Homes USA Inc. Common Stock</t>
  </si>
  <si>
    <t>Paints/Coatings</t>
  </si>
  <si>
    <t>Axalta Coating Systems Ltd. Common Shares</t>
  </si>
  <si>
    <t>TowneBank Common Stock</t>
  </si>
  <si>
    <t>Zoetis Inc. Class A Common Stock</t>
  </si>
  <si>
    <t>Fastly Inc. Class A Common Stock</t>
  </si>
  <si>
    <t>Samsara Inc. Class A Common Stock</t>
  </si>
  <si>
    <t>Woodward Inc. Common Stock</t>
  </si>
  <si>
    <t xml:space="preserve">TIM S.A. American Depositary Shares (Each representing 5 Common Shares) </t>
  </si>
  <si>
    <t>Flowserve Corporation Common Stock</t>
  </si>
  <si>
    <t>Block Inc. Class A Common Stock</t>
  </si>
  <si>
    <t>Extra Space Storage Inc Common Stock</t>
  </si>
  <si>
    <t>National Storage Affiliates Trust Common Shares of Beneficial Interest</t>
  </si>
  <si>
    <t>Pebblebrook Hotel Trust Common Shares of Beneficial Interest</t>
  </si>
  <si>
    <t>Stag Industrial Inc. Common Stock</t>
  </si>
  <si>
    <t>Cirrus Logic Inc. Common Stock</t>
  </si>
  <si>
    <t>Blackrock Enhanced Equity Dividend Trust</t>
  </si>
  <si>
    <t>Advanced Drainage Systems Inc. Common Stock</t>
  </si>
  <si>
    <t>Turkcell Iletisim Hizmetleri AS Common Stock</t>
  </si>
  <si>
    <t>Charles Schwab Corporation (The) Common Stock</t>
  </si>
  <si>
    <t>FleetCor Technologies Inc. Common Stock</t>
  </si>
  <si>
    <t>Nuveen Municipal High Income Opportunity Fund Common Stock $0.01 par value per share</t>
  </si>
  <si>
    <t>PSFE</t>
  </si>
  <si>
    <t>Paysafe Limited Common Shares</t>
  </si>
  <si>
    <t>Cohen &amp; Steers Inc Common Stock</t>
  </si>
  <si>
    <t>Studio City International Holdings Limited American depositary shares each representing four  Class A ordinary shares</t>
  </si>
  <si>
    <t>Brookfield Infrastructure Partners LP Limited Partnership Units</t>
  </si>
  <si>
    <t>Columbus McKinnon Corporation Common Stock</t>
  </si>
  <si>
    <t>Jack In The Box Inc. Common Stock</t>
  </si>
  <si>
    <t>Stellantis N.V. Common Shares</t>
  </si>
  <si>
    <t>General American Investors Inc. Common Stock</t>
  </si>
  <si>
    <t>Hub Group Inc. Class A Common Stock</t>
  </si>
  <si>
    <t>Skyline Champion Corporation Common Stock</t>
  </si>
  <si>
    <t>Cummins Inc. Common Stock</t>
  </si>
  <si>
    <t>West Fraser Timber Co. Ltd Common stock</t>
  </si>
  <si>
    <t>Other Pharmaceuticals</t>
  </si>
  <si>
    <t>McKesson Corporation Common Stock</t>
  </si>
  <si>
    <t>Banco BBVA Argentina S.A. ADS</t>
  </si>
  <si>
    <t>Hudson Pacific Properties Inc. Common Stock</t>
  </si>
  <si>
    <t>Heartland Financial USA Inc. Common Stock</t>
  </si>
  <si>
    <t>BRKL</t>
  </si>
  <si>
    <t>Brookline Bancorp Inc. Common Stock</t>
  </si>
  <si>
    <t>Cimpress plc Ordinary Shares (Ireland)</t>
  </si>
  <si>
    <t>Blackbaud Inc. Common Stock</t>
  </si>
  <si>
    <t>Ichor Holdings Ordinary Shares</t>
  </si>
  <si>
    <t>Chesapeake Utilities Corporation Common Stock</t>
  </si>
  <si>
    <t>Terreno Realty Corporation Common Stock</t>
  </si>
  <si>
    <t>Brixmor Property Group Inc. Common Stock</t>
  </si>
  <si>
    <t>Cathay General Bancorp Common Stock</t>
  </si>
  <si>
    <t xml:space="preserve">Dow Inc. Common Stock </t>
  </si>
  <si>
    <t>Centessa Pharmaceuticals plc American Depositary Shares</t>
  </si>
  <si>
    <t>Motorola Solutions Inc. Common Stock</t>
  </si>
  <si>
    <t>Rayonier Inc. REIT Common Stock</t>
  </si>
  <si>
    <t>Suburban Propane Partners L.P. Common Stock</t>
  </si>
  <si>
    <t>Roblox Corporation Class A Common Stock</t>
  </si>
  <si>
    <t>NeoGames S.A. Ordinary Shares</t>
  </si>
  <si>
    <t>Books</t>
  </si>
  <si>
    <t>Pearson Plc Common Stock</t>
  </si>
  <si>
    <t>Primoris Services Corporation Common Stock</t>
  </si>
  <si>
    <t>Urban Edge Properties Common Shares of Beneficial Interest</t>
  </si>
  <si>
    <t>Caterpillar Inc. Common Stock</t>
  </si>
  <si>
    <t>Ionis Pharmaceuticals Inc. Common Stock</t>
  </si>
  <si>
    <t>NNN REIT Inc. Common Stock</t>
  </si>
  <si>
    <t xml:space="preserve">JBG SMITH Properties Common Shares </t>
  </si>
  <si>
    <t>Live Oak Bancshares Inc. Common Stock</t>
  </si>
  <si>
    <t>First Financial Bancorp. Common Stock</t>
  </si>
  <si>
    <t>H&amp;R Block Inc. Common Stock</t>
  </si>
  <si>
    <t>OCFC</t>
  </si>
  <si>
    <t>OceanFirst Financial Corp. Common Stock</t>
  </si>
  <si>
    <t>RingCentral Inc. Class A Common Stock</t>
  </si>
  <si>
    <t>Stride Inc. Common Stock</t>
  </si>
  <si>
    <t>Armada Hoffler Properties Inc. Common Stock</t>
  </si>
  <si>
    <t>Walt Disney Company (The) Common Stock</t>
  </si>
  <si>
    <t>Boston Properties Inc. Common Stock</t>
  </si>
  <si>
    <t>GSK plc American Depositary Shares (Each representing two Ordinary Shares)</t>
  </si>
  <si>
    <t>Invesco Ltd Common Stock</t>
  </si>
  <si>
    <t>PRAA</t>
  </si>
  <si>
    <t>PRA Group Inc. Common Stock</t>
  </si>
  <si>
    <t>CII</t>
  </si>
  <si>
    <t>Blackrock Capital and Income Fund Inc.</t>
  </si>
  <si>
    <t>Acadia Healthcare Company Inc. Common Stock</t>
  </si>
  <si>
    <t>Deciphera Pharmaceuticals Inc. Common Stock</t>
  </si>
  <si>
    <t>Progress Software Corporation Common Stock (DE)</t>
  </si>
  <si>
    <t>Zions Bancorporation N.A. Common Stock</t>
  </si>
  <si>
    <t xml:space="preserve">Equitrans Midstream Corporation Common Stock </t>
  </si>
  <si>
    <t>Novartis AG Common Stock</t>
  </si>
  <si>
    <t>Medical Electronics</t>
  </si>
  <si>
    <t>Hologic Inc. Common Stock</t>
  </si>
  <si>
    <t>Summit Materials Inc. Class A Common Stock</t>
  </si>
  <si>
    <t>Ziff Davis Inc. Common Stock</t>
  </si>
  <si>
    <t>Certara Inc. Common Stock</t>
  </si>
  <si>
    <t>BHLB</t>
  </si>
  <si>
    <t>Banks</t>
  </si>
  <si>
    <t>Berkshire Hills Bancorp Inc. Common Stock</t>
  </si>
  <si>
    <t>Intapp Inc. Common Stock</t>
  </si>
  <si>
    <t>MNRO</t>
  </si>
  <si>
    <t>Automotive Aftermarket</t>
  </si>
  <si>
    <t>Monro Inc. Common Stock</t>
  </si>
  <si>
    <t>CoreCivic Inc. Common Stock</t>
  </si>
  <si>
    <t>Kimco Realty Corporation (HC) Common Stock</t>
  </si>
  <si>
    <t>Constellium SE Ordinary Shares (France)</t>
  </si>
  <si>
    <t>Enerpac Tool Group Corp. Common Stock</t>
  </si>
  <si>
    <t>Rush Enterprises Inc. Common Stock Cl A</t>
  </si>
  <si>
    <t>REV Group Inc. Common Stock</t>
  </si>
  <si>
    <t>Construction Partners Inc. Class A Common Stock</t>
  </si>
  <si>
    <t>Steelcase Inc. Common Stock</t>
  </si>
  <si>
    <t>Tronox Holdings plc Ordinary Shares (UK)</t>
  </si>
  <si>
    <t>Morningstar Inc. Common Stock</t>
  </si>
  <si>
    <t>Silgan Holdings Inc. Common Stock</t>
  </si>
  <si>
    <t>PAR Technology Corporation Common Stock</t>
  </si>
  <si>
    <t>Paragon 28 Inc. Common Stock</t>
  </si>
  <si>
    <t>ExlService Holdings Inc. Common Stock</t>
  </si>
  <si>
    <t>Centene Corporation Common Stock</t>
  </si>
  <si>
    <t>Steel Dynamics Inc.</t>
  </si>
  <si>
    <t>Qorvo Inc. Common Stock</t>
  </si>
  <si>
    <t xml:space="preserve">Brookfield Renewable Partners L.P. </t>
  </si>
  <si>
    <t>Bitfarms Ltd. Common Stock</t>
  </si>
  <si>
    <t>Eastman Chemical Company Common Stock</t>
  </si>
  <si>
    <t>Marathon Digital Holdings Inc. Common Stock</t>
  </si>
  <si>
    <t>ePlus inc. Common Stock</t>
  </si>
  <si>
    <t>G-III Apparel Group LTD. Common Stock</t>
  </si>
  <si>
    <t>Fabrinet Ordinary Shares</t>
  </si>
  <si>
    <t>OSI Systems Inc. Common Stock (DE)</t>
  </si>
  <si>
    <t>Saul Centers Inc. Common Stock</t>
  </si>
  <si>
    <t xml:space="preserve">Forestar Group Inc Common Stock </t>
  </si>
  <si>
    <t>Flowers Foods Inc. Common Stock</t>
  </si>
  <si>
    <t>Amicus Therapeutics Inc. Common Stock</t>
  </si>
  <si>
    <t>Tools/Hardware</t>
  </si>
  <si>
    <t>Toro Company (The) Common Stock</t>
  </si>
  <si>
    <t>Preferred Bank Common Stock</t>
  </si>
  <si>
    <t>Terex Corporation Common Stock</t>
  </si>
  <si>
    <t>Kenon Holdings Ltd. Ordinary Shares</t>
  </si>
  <si>
    <t xml:space="preserve">Brookfield Renewable Corporation Class A Subordinate Voting Shares </t>
  </si>
  <si>
    <t>Franklin Resources Inc. Common Stock</t>
  </si>
  <si>
    <t>UFP Industries Inc. Common Stock</t>
  </si>
  <si>
    <t>DH</t>
  </si>
  <si>
    <t>Definitive Healthcare Corp. Class A Common Stock</t>
  </si>
  <si>
    <t>Blackstone Secured Lending Fund Common Shares of Beneficial Interest</t>
  </si>
  <si>
    <t>Bank Nova Scotia Halifax Pfd 3 Ordinary Shares</t>
  </si>
  <si>
    <t>Electronic Arts Inc. Common Stock</t>
  </si>
  <si>
    <t>Inter Parfums Inc. Common Stock</t>
  </si>
  <si>
    <t>Braze Inc. Class A Common Stock</t>
  </si>
  <si>
    <t>Garmin Ltd. Common Stock (Switzerland)</t>
  </si>
  <si>
    <t>Gaotu Techedu Inc. American Depositary Shares</t>
  </si>
  <si>
    <t>Goldman Sachs BDC Inc. Common Stock</t>
  </si>
  <si>
    <t>Intel Corporation Common Stock</t>
  </si>
  <si>
    <t>Capital Product Partners L.P. Common Units</t>
  </si>
  <si>
    <t>Greenbrier Companies Inc. (The) Common Stock</t>
  </si>
  <si>
    <t>Kaman Corporation Common Stock</t>
  </si>
  <si>
    <t>Freshworks Inc. Class A Common Stock</t>
  </si>
  <si>
    <t>GoodRx Holdings Inc. Class A Common Stock</t>
  </si>
  <si>
    <t>Taboola.com Ltd. Ordinary Shares</t>
  </si>
  <si>
    <t>M&amp;T Bank Corporation Common Stock</t>
  </si>
  <si>
    <t>Toyota Motor Corporation Common Stock</t>
  </si>
  <si>
    <t>Southern Copper Corporation Common Stock</t>
  </si>
  <si>
    <t>FactSet Research Systems Inc. Common Stock</t>
  </si>
  <si>
    <t>Rapid7 Inc. Common Stock</t>
  </si>
  <si>
    <t>Edgewell Personal Care Company Common Stock</t>
  </si>
  <si>
    <t>Saia Inc. Common Stock</t>
  </si>
  <si>
    <t>Spirit Aerosystems Holdings Inc. Common Stock</t>
  </si>
  <si>
    <t>TAL Education Group American Depositary Shares</t>
  </si>
  <si>
    <t>The ODP Corporation Common Stock</t>
  </si>
  <si>
    <t>Quanex Building Products Corporation Common Stock</t>
  </si>
  <si>
    <t>Wheels Up Experience Inc. Class A Common Stock</t>
  </si>
  <si>
    <t>Sun Life Financial Inc. Common Stock</t>
  </si>
  <si>
    <t>Professional Services</t>
  </si>
  <si>
    <t>Apollo Medical Holdings Inc. Common Stock</t>
  </si>
  <si>
    <t>Essential Utilities Inc. Common Stock</t>
  </si>
  <si>
    <t>Allete Inc.</t>
  </si>
  <si>
    <t>Radian Group Inc. Common Stock</t>
  </si>
  <si>
    <t>RPM International Inc. Common Stock</t>
  </si>
  <si>
    <t>Scholar Rock Holding Corporation Common Stock</t>
  </si>
  <si>
    <t>RBCAA</t>
  </si>
  <si>
    <t>Republic Bancorp Inc. Class A Common Stock</t>
  </si>
  <si>
    <t>Perella Weinberg Partners Class A Common Stock</t>
  </si>
  <si>
    <t>Linde plc Ordinary Shares</t>
  </si>
  <si>
    <t>Home BancShares Inc. Common Stock</t>
  </si>
  <si>
    <t>Sportradar Group AG Class A Ordinary Shares</t>
  </si>
  <si>
    <t>Eldorado Gold Corporation Ordinary Shares</t>
  </si>
  <si>
    <t>ANSYS Inc. Common Stock</t>
  </si>
  <si>
    <t>AbCellera Biologics Inc. Common Shares</t>
  </si>
  <si>
    <t>Hillenbrand Inc Common Stock</t>
  </si>
  <si>
    <t>Ericsson American Depositary Shares</t>
  </si>
  <si>
    <t>Safety Insurance Group Inc. Common Stock</t>
  </si>
  <si>
    <t>Golden Entertainment Inc. Common Stock</t>
  </si>
  <si>
    <t>BrightSpire Capital Inc. Class A Common Stock</t>
  </si>
  <si>
    <t>Amgen Inc. Common Stock</t>
  </si>
  <si>
    <t>Smartsheet Inc. Class A Common Stock</t>
  </si>
  <si>
    <t>Honeywell International Inc. Common Stock</t>
  </si>
  <si>
    <t>Bank of Hawaii Corporation Common Stock</t>
  </si>
  <si>
    <t>Par Pacific Holdings Inc.  Common Stock</t>
  </si>
  <si>
    <t>LeMaitre Vascular Inc. Common Stock</t>
  </si>
  <si>
    <t>MorphoSys AG American Depositary Shares</t>
  </si>
  <si>
    <t>Insmed Incorporated Common Stock</t>
  </si>
  <si>
    <t>Vornado Realty Trust Common Stock</t>
  </si>
  <si>
    <t>Model N Inc. Common Stock</t>
  </si>
  <si>
    <t>TaskUs Inc. Class A Common Stock</t>
  </si>
  <si>
    <t>ASTL</t>
  </si>
  <si>
    <t>Algoma Steel Group Inc. Common Shares</t>
  </si>
  <si>
    <t>PowerSchool Holdings Inc. Class A Common Stock</t>
  </si>
  <si>
    <t>Broadstone Net Lease Inc. Common Stock</t>
  </si>
  <si>
    <t>Vera Therapeutics Inc. Class A Common Stock</t>
  </si>
  <si>
    <t>Immunome Inc. Common Stock</t>
  </si>
  <si>
    <t>Atlassian Corporation Class A Common Stock</t>
  </si>
  <si>
    <t>Banco De Chile ADS</t>
  </si>
  <si>
    <t>GCM Grosvenor Inc. Class A Common Stock</t>
  </si>
  <si>
    <t>Westrock Company Common Stock</t>
  </si>
  <si>
    <t>Upwork Inc. Common Stock</t>
  </si>
  <si>
    <t>MeridianLink Inc. Common Stock</t>
  </si>
  <si>
    <t>Regions Financial Corporation Common Stock</t>
  </si>
  <si>
    <t>Simmons First National Corporation Class A Common Stock</t>
  </si>
  <si>
    <t>Zebra Technologies Corporation Class A Common Stock</t>
  </si>
  <si>
    <t xml:space="preserve">Natura &amp;Co Holding S.A. American Depositary Shares </t>
  </si>
  <si>
    <t>Dr. Reddy's Laboratories Ltd Common Stock</t>
  </si>
  <si>
    <t>T. Rowe Price Group Inc. Common Stock</t>
  </si>
  <si>
    <t>Select Medical Holdings Corporation Common Stock</t>
  </si>
  <si>
    <t>Xerox Holdings Corporation Common Stock</t>
  </si>
  <si>
    <t>Teledyne Technologies Incorporated Common Stock</t>
  </si>
  <si>
    <t>ICICI Bank Limited Common Stock</t>
  </si>
  <si>
    <t>Motor Vehicles</t>
  </si>
  <si>
    <t>Harley-Davidson Inc. Common Stock</t>
  </si>
  <si>
    <t>Vericel Corporation Common Stock</t>
  </si>
  <si>
    <t xml:space="preserve">Hilton Grand Vacations Inc. Common Stock </t>
  </si>
  <si>
    <t>Cosan S.A. ADS</t>
  </si>
  <si>
    <t>Liberty Global Ltd. Class C Common Shares</t>
  </si>
  <si>
    <t>Sensient Technologies Corporation Common Stock</t>
  </si>
  <si>
    <t>Carnival Plc ADS ADS</t>
  </si>
  <si>
    <t>Commerce Bancshares Inc. Common Stock</t>
  </si>
  <si>
    <t>MYR Group Inc. Common Stock</t>
  </si>
  <si>
    <t>Lightspeed Commerce Inc. Subordinate Voting Shares</t>
  </si>
  <si>
    <t>PTC Therapeutics Inc. Common Stock</t>
  </si>
  <si>
    <t>UMH</t>
  </si>
  <si>
    <t>UMH Properties Inc. Common Stock</t>
  </si>
  <si>
    <t>Arrowhead Pharmaceuticals Inc. Common Stock</t>
  </si>
  <si>
    <t>Lindsay Corporation Common Stock</t>
  </si>
  <si>
    <t>Bank OZK Common Stock</t>
  </si>
  <si>
    <t>Kforce Inc. Common Stock</t>
  </si>
  <si>
    <t>Sandy Spring Bancorp Inc. Common Stock</t>
  </si>
  <si>
    <t>ETW</t>
  </si>
  <si>
    <t>Eaton Vance Corporation Eaton Vance Tax-Managed Global Buy-Write Opportunites Fund Common Shares of Beneficial Interest</t>
  </si>
  <si>
    <t>Rexford Industrial Realty Inc. Common Stock</t>
  </si>
  <si>
    <t>FirstCash Holdings Inc. Common Stock</t>
  </si>
  <si>
    <t>U.S. Physical Therapy Inc. Common Stock</t>
  </si>
  <si>
    <t>First American Corporation (New) Common Stock</t>
  </si>
  <si>
    <t>Las Vegas Sands Corp. Common Stock</t>
  </si>
  <si>
    <t xml:space="preserve">Brookfield Infrastructure Corporation </t>
  </si>
  <si>
    <t>Globalstar Inc. Common Stock</t>
  </si>
  <si>
    <t>ArcBest Corporation Common Stock</t>
  </si>
  <si>
    <t>CleanSpark Inc. Common Stock</t>
  </si>
  <si>
    <t>J.B. Hunt Transport Services Inc. Common Stock</t>
  </si>
  <si>
    <t>AllianceBernstein Holding L.P.  Units</t>
  </si>
  <si>
    <t xml:space="preserve">Safehold Inc. New Common Stock </t>
  </si>
  <si>
    <t>Gentex Corporation Common Stock</t>
  </si>
  <si>
    <t>Proto Labs Inc. Common stock</t>
  </si>
  <si>
    <t>Hercules Capital Inc. Common Stock</t>
  </si>
  <si>
    <t>Five9 Inc. Common Stock</t>
  </si>
  <si>
    <t>IAC Inc. Common Stock</t>
  </si>
  <si>
    <t>Driven Brands Holdings Inc. Common Stock</t>
  </si>
  <si>
    <t>Deluxe Corporation Common Stock</t>
  </si>
  <si>
    <t>City Holding Company Common Stock</t>
  </si>
  <si>
    <t>Immatics N.V. Ordinary Shares</t>
  </si>
  <si>
    <t>Dorchester Minerals L.P. Common Units Representing Limited Partnership Interests</t>
  </si>
  <si>
    <t>Stanley Black &amp; Decker Inc. Common Stock</t>
  </si>
  <si>
    <t>CRISPR Therapeutics AG Common Shares</t>
  </si>
  <si>
    <t>Copa Holdings S.A. Class A Common Stock</t>
  </si>
  <si>
    <t>MongoDB Inc. Class A Common Stock</t>
  </si>
  <si>
    <t>Integra LifeSciences Holdings Corporation Common Stock</t>
  </si>
  <si>
    <t>Charles River Laboratories International Inc. Common Stock</t>
  </si>
  <si>
    <t>Transportadora de Gas del Sur SA TGS Common Stock</t>
  </si>
  <si>
    <t>Perrigo Company plc Ordinary Shares</t>
  </si>
  <si>
    <t>Transcat Inc. Common Stock</t>
  </si>
  <si>
    <t>Delta Air Lines Inc. Common Stock</t>
  </si>
  <si>
    <t>PayPal Holdings Inc. Common Stock</t>
  </si>
  <si>
    <t>DraftKings Inc. Class A Common Stock</t>
  </si>
  <si>
    <t>Brinks Company (The) Common Stock</t>
  </si>
  <si>
    <t>Independence Realty Trust Inc. Common Stock</t>
  </si>
  <si>
    <t>Morgan Stanley Common Stock</t>
  </si>
  <si>
    <t>Eaton Vance Corporation Eaton Vance Tax-Managed Buy-Write Opportunities Fund Common Shares of Beneficial Interest</t>
  </si>
  <si>
    <t>Carnival Corporation Common Stock</t>
  </si>
  <si>
    <t>JetBlue Airways Corporation Common Stock</t>
  </si>
  <si>
    <t>National Bank Holdings Corporation Common Stock</t>
  </si>
  <si>
    <t>Evertec Inc. Common Stock</t>
  </si>
  <si>
    <t>Coinbase Global Inc. Class A Common Stock</t>
  </si>
  <si>
    <t>Kilroy Realty Corporation Common Stock</t>
  </si>
  <si>
    <t>Verona Pharma plc American Depositary Share</t>
  </si>
  <si>
    <t>ReNew Energy Global plc Class A Ordinary Shares</t>
  </si>
  <si>
    <t>YPF Sociedad Anonima Common Stock</t>
  </si>
  <si>
    <t>SPS Commerce Inc. Common Stock</t>
  </si>
  <si>
    <t>Trip.com Group Limited American Depositary Shares</t>
  </si>
  <si>
    <t>Trinity Industries Inc. Common Stock</t>
  </si>
  <si>
    <t>Olaplex Holdings Inc. Common Stock</t>
  </si>
  <si>
    <t>Nuveen S&amp;P 500 Buy-Write Income Fund Common Shares of Beneficial Interest</t>
  </si>
  <si>
    <t>Sirius XM Holdings Inc. Common Stock</t>
  </si>
  <si>
    <t>Essex Property Trust Inc. Common Stock</t>
  </si>
  <si>
    <t>Intercorp Financial Services Inc. Common Shares</t>
  </si>
  <si>
    <t>PT Telekomunikasi Indonesia Tbk</t>
  </si>
  <si>
    <t>Telefonica Brasil S.A. American Depositary Shares (Each representing One Common Share)</t>
  </si>
  <si>
    <t>LGI Homes Inc. Common Stock</t>
  </si>
  <si>
    <t>RDFN</t>
  </si>
  <si>
    <t>Redfin Corporation Common Stock</t>
  </si>
  <si>
    <t>UGI Corporation Common Stock</t>
  </si>
  <si>
    <t>Ventas Inc. Common Stock</t>
  </si>
  <si>
    <t>Knowles Corporation Common Stock</t>
  </si>
  <si>
    <t>NXP Semiconductors N.V. Common Stock</t>
  </si>
  <si>
    <t>Crocs Inc. Common Stock</t>
  </si>
  <si>
    <t>Digital World Acquisition Corp. Class A Common Stock</t>
  </si>
  <si>
    <t>United Microelectronics Corporation (NEW) Common Stock</t>
  </si>
  <si>
    <t>Cracker Barrel Old Country Store Inc Common Stock</t>
  </si>
  <si>
    <t>Annaly Capital Management Inc. Common Stock</t>
  </si>
  <si>
    <t>Helen of Troy Limited Common Stock</t>
  </si>
  <si>
    <t>Columbia Financial Inc. Common Stock</t>
  </si>
  <si>
    <t>Tango Therapeutics Inc.</t>
  </si>
  <si>
    <t>Inspire Medical Systems Inc. Common Stock</t>
  </si>
  <si>
    <t>Bank of N.T. Butterfield &amp; Son Limited (The) Voting Ordinary Shares</t>
  </si>
  <si>
    <t>Winnebago Industries Inc. Common Stock</t>
  </si>
  <si>
    <t>Aurora Innovation Inc. Class A Common Stock</t>
  </si>
  <si>
    <t>PennyMac Mortgage Investment Trust Common Shares of Beneficial Interest</t>
  </si>
  <si>
    <t>Cardinal Health Inc. Common Stock</t>
  </si>
  <si>
    <t>Sun Communities Inc. Common Stock</t>
  </si>
  <si>
    <t>Universal Corporation Common Stock</t>
  </si>
  <si>
    <t>Logitech International S.A. Ordinary Shares</t>
  </si>
  <si>
    <t>Zuora Inc. Class A Common Stock</t>
  </si>
  <si>
    <t>Koninklijke Philips N.V. NY Registry Shares</t>
  </si>
  <si>
    <t>Six Flags Entertainment Corporation New Common Stock</t>
  </si>
  <si>
    <t>Aspen Aerogels Inc. Common Stock</t>
  </si>
  <si>
    <t>Surgery Partners Inc. Common Stock</t>
  </si>
  <si>
    <t>Pampa Energia S.A.</t>
  </si>
  <si>
    <t>SSYS</t>
  </si>
  <si>
    <t>Stratasys Ltd. Ordinary Shares (Israel)</t>
  </si>
  <si>
    <t>TFI International Inc. Common Shares</t>
  </si>
  <si>
    <t>Premier Inc. Class A Common Stock</t>
  </si>
  <si>
    <t>Adobe Inc. Common Stock</t>
  </si>
  <si>
    <t>HP Inc. Common Stock</t>
  </si>
  <si>
    <t>Synaptics Incorporated Common Stock $0.001 Par Value</t>
  </si>
  <si>
    <t>Olin Corporation Common Stock</t>
  </si>
  <si>
    <t>PDD Holdings Inc. American Depositary Shares</t>
  </si>
  <si>
    <t>O'Reilly Automotive Inc. Common Stock</t>
  </si>
  <si>
    <t>PPG Industries Inc. Common Stock</t>
  </si>
  <si>
    <t>HRT</t>
  </si>
  <si>
    <t>HireRight Holdings Corporation Common Stock</t>
  </si>
  <si>
    <t>NextEra Energy Partners LP Common Units representing limited partner interests</t>
  </si>
  <si>
    <t>Columbia Sportswear Company Common Stock</t>
  </si>
  <si>
    <t>Zurn Elkay Water Solutions Corporation Common Stock</t>
  </si>
  <si>
    <t>Silicon Laboratories Inc. Common Stock</t>
  </si>
  <si>
    <t>Thoughtworks Holding Inc. Common Stock</t>
  </si>
  <si>
    <t>Seacoast Banking Corporation of Florida Common Stock</t>
  </si>
  <si>
    <t>Booz Allen Hamilton Holding Corporation Common Stock</t>
  </si>
  <si>
    <t>Brighthouse Financial Inc. Common Stock</t>
  </si>
  <si>
    <t>BWX Technologies Inc. Common Stock</t>
  </si>
  <si>
    <t>Grupo Aeroportuario Del Pacifico S.A. B. de C.V. Grupo Aeroportuario Del Pacifico S.A. de C.V. (each representing 10 Series B shares)</t>
  </si>
  <si>
    <t>Woori Financial Group Inc. American Depositary Shares (each representing three (3) shares of Common Stock)</t>
  </si>
  <si>
    <t>Realty Income Corporation Common Stock</t>
  </si>
  <si>
    <t>Enstar Group Limited Ordinary Shares</t>
  </si>
  <si>
    <t>Nuveen NASDAQ 100 Dynamic Overwrite Fund Shares of Beneficial Interest</t>
  </si>
  <si>
    <t>TD SYNNEX Corporation Common Stock</t>
  </si>
  <si>
    <t>Scotts Miracle-Gro Company (The) Common Stock</t>
  </si>
  <si>
    <t>Crown Castle Inc. Common Stock</t>
  </si>
  <si>
    <t>Galapagos NV American Depositary Shares</t>
  </si>
  <si>
    <t>Brown &amp; Brown Inc. Common Stock</t>
  </si>
  <si>
    <t>IDEX Corporation Common Stock</t>
  </si>
  <si>
    <t>WillScot Mobile Mini Holdings Corp. Class A Common Stock</t>
  </si>
  <si>
    <t>PLDT Inc. Sponsored ADR</t>
  </si>
  <si>
    <t>Healthcare Realty Trust Incorporated Common Stock</t>
  </si>
  <si>
    <t>ZIM Integrated Shipping Services Ltd. Ordinary Shares</t>
  </si>
  <si>
    <t>WEX Inc. common stock</t>
  </si>
  <si>
    <t>Hannon Armstrong Sustainable Infrastructure Capital Inc. Common Stock</t>
  </si>
  <si>
    <t>Oaktree Specialty Lending Corporation Common Stock</t>
  </si>
  <si>
    <t>Pure Storage Inc. Class A Common Stock</t>
  </si>
  <si>
    <t>Edwards Lifesciences Corporation Common Stock</t>
  </si>
  <si>
    <t>Textron Inc. Common Stock</t>
  </si>
  <si>
    <t>Amedisys Inc Common Stock</t>
  </si>
  <si>
    <t>SAVA</t>
  </si>
  <si>
    <t>Cassava Sciences Inc. Common Stock</t>
  </si>
  <si>
    <t>Avantor Inc. Common Stock</t>
  </si>
  <si>
    <t>Veracyte Inc. Common Stock</t>
  </si>
  <si>
    <t>Pathward Financial Inc. Common Stock</t>
  </si>
  <si>
    <t>BankUnited Inc. Common Stock</t>
  </si>
  <si>
    <t>SBSI</t>
  </si>
  <si>
    <t>Southside Bancshares Inc. Common Stock</t>
  </si>
  <si>
    <t>Newell Brands Inc. Common Stock</t>
  </si>
  <si>
    <t>AXL</t>
  </si>
  <si>
    <t>American Axle &amp; Manufacturing Holdings Inc. Common Stock</t>
  </si>
  <si>
    <t>Enterprise Financial Services Corporation Common Stock</t>
  </si>
  <si>
    <t>United Community Banks Inc. Common Stock</t>
  </si>
  <si>
    <t>Lithia Motors Inc. Common Stock</t>
  </si>
  <si>
    <t>AECOM Common Stock</t>
  </si>
  <si>
    <t>Universal Display Corporation Common Stock</t>
  </si>
  <si>
    <t>Udemy Inc. Common Stock</t>
  </si>
  <si>
    <t>Manchester United Ltd. Class A Ordinary Shares</t>
  </si>
  <si>
    <t>Goosehead Insurance Inc. Class A Common Stock</t>
  </si>
  <si>
    <t>Apollo Commercial Real Estate Finance Inc</t>
  </si>
  <si>
    <t>ImmunityBio Inc. Common Stock</t>
  </si>
  <si>
    <t>SunCoke Energy Inc. Common Stock</t>
  </si>
  <si>
    <t>Madison Square Garden Sports Corp. Class A Common Stock (New)</t>
  </si>
  <si>
    <t>Palomar Holdings Inc. Common stock</t>
  </si>
  <si>
    <t>Molson Coors Beverage Company Class B Common Stock</t>
  </si>
  <si>
    <t>AGNC Investment Corp. Common Stock</t>
  </si>
  <si>
    <t>TFS Financial Corporation Common Stock</t>
  </si>
  <si>
    <t>Kayne Anderson Energy Infrastructure Fund Inc.</t>
  </si>
  <si>
    <t>nCino Inc. Common Stock</t>
  </si>
  <si>
    <t>Super Micro Computer Inc. Common Stock</t>
  </si>
  <si>
    <t>BlackLine Inc. Common Stock</t>
  </si>
  <si>
    <t>Constellation Brands Inc. Common Stock</t>
  </si>
  <si>
    <t>Qualys Inc. Common Stock</t>
  </si>
  <si>
    <t>ConAgra Brands Inc. Common Stock</t>
  </si>
  <si>
    <t>PPL Corporation Common Stock</t>
  </si>
  <si>
    <t>Alarm.com Holdings Inc. Common Stock</t>
  </si>
  <si>
    <t>Rio Tinto Plc Common Stock</t>
  </si>
  <si>
    <t>Millicom International Cellular S.A. Common Stock</t>
  </si>
  <si>
    <t>H. B. Fuller Company Common Stock</t>
  </si>
  <si>
    <t>BOK Financial Corporation Common Stock</t>
  </si>
  <si>
    <t>Generac Holdlings Inc. Common Stock</t>
  </si>
  <si>
    <t>Public Storage Common Stock</t>
  </si>
  <si>
    <t>Gorman-Rupp Company (The) Common Stock</t>
  </si>
  <si>
    <t>Evolent Health Inc Class A Common Stock</t>
  </si>
  <si>
    <t>BY</t>
  </si>
  <si>
    <t>Byline Bancorp Inc. Common Stock</t>
  </si>
  <si>
    <t>Agree Realty Corporation Common Stock</t>
  </si>
  <si>
    <t>Marathon Petroleum Corporation Common Stock</t>
  </si>
  <si>
    <t>American Tower Corporation (REIT) Common Stock</t>
  </si>
  <si>
    <t>Veritex Holdings Inc. Common Stock</t>
  </si>
  <si>
    <t>Novanta Inc. Common Stock</t>
  </si>
  <si>
    <t>SeaWorld Entertainment Inc. Common Stock</t>
  </si>
  <si>
    <t>PepsiCo Inc. Common Stock</t>
  </si>
  <si>
    <t>Fiverr International Ltd. Ordinary Shares no par value</t>
  </si>
  <si>
    <t>Zeta Global Holdings Corp. Class A Common Stock</t>
  </si>
  <si>
    <t>DTE Energy Company Common Stock</t>
  </si>
  <si>
    <t>MiMedx Group Inc Common Stock</t>
  </si>
  <si>
    <t>TORM plc Class A Common Stock</t>
  </si>
  <si>
    <t>Ashland Inc. Common Stock</t>
  </si>
  <si>
    <t>Dorman Products Inc. Common Stock</t>
  </si>
  <si>
    <t>Sonic Automotive Inc. Common Stock</t>
  </si>
  <si>
    <t>Carvana Co. Class A Common Stock</t>
  </si>
  <si>
    <t>Johnson Controls International plc Ordinary Share</t>
  </si>
  <si>
    <t>Brunswick Corporation Common Stock</t>
  </si>
  <si>
    <t xml:space="preserve">Royalty Pharma plc Class A Ordinary Shares </t>
  </si>
  <si>
    <t>Amcor plc Ordinary Shares</t>
  </si>
  <si>
    <t>Wheaton Precious Metals Corp Common Shares (Canada)</t>
  </si>
  <si>
    <t>LXP Industrial Trust Common Stock (Maryland REIT)</t>
  </si>
  <si>
    <t>First Commonwealth Financial Corporation Common Stock</t>
  </si>
  <si>
    <t>Microchip Technology Incorporated Common Stock</t>
  </si>
  <si>
    <t>IQVIA Holdings Inc. Common Stock</t>
  </si>
  <si>
    <t>XPO Inc. Common Stock</t>
  </si>
  <si>
    <t>St. Joe Company (The) Common Stock</t>
  </si>
  <si>
    <t>Texas Instruments Incorporated Common Stock</t>
  </si>
  <si>
    <t>Avient Corporation Common Stock</t>
  </si>
  <si>
    <t>Reaves Utility Income Fund Common Shares of Beneficial Interest</t>
  </si>
  <si>
    <t>VSEC</t>
  </si>
  <si>
    <t>VSE Corporation Common Stock</t>
  </si>
  <si>
    <t>Clean Harbors Inc. Common Stock</t>
  </si>
  <si>
    <t xml:space="preserve">Resideo Technologies Inc. Common Stock </t>
  </si>
  <si>
    <t>Best Buy Co. Inc. Common Stock</t>
  </si>
  <si>
    <t>Banco Latinoamericano de Comercio Exterior S.A.</t>
  </si>
  <si>
    <t>Ladder Capital Corp Class A Common Stock</t>
  </si>
  <si>
    <t>Sotera Health Company Common Stock</t>
  </si>
  <si>
    <t>IRSA Inversiones Y Representaciones S.A. Global Depositary Shares (Each representing ten shares of Common Stock)</t>
  </si>
  <si>
    <t>Freeport-McMoRan Inc. Common Stock</t>
  </si>
  <si>
    <t>Bridge Investment Group Holdings Inc. Class A Common Stock</t>
  </si>
  <si>
    <t>Douglas Emmett Inc. Common Stock</t>
  </si>
  <si>
    <t>Federated Hermes Inc. Common Stock</t>
  </si>
  <si>
    <t>MSA Safety Incorporated Common Stock</t>
  </si>
  <si>
    <t>Rush Street Interactive Inc. Class A Common Stock</t>
  </si>
  <si>
    <t>The Goodyear Tire &amp; Rubber Company Common Stock</t>
  </si>
  <si>
    <t>Alexander &amp; Baldwin Inc. Common Stock REIT Holding Company</t>
  </si>
  <si>
    <t>Addus HomeCare Corporation Common Stock</t>
  </si>
  <si>
    <t>KT Corporation Common Stock</t>
  </si>
  <si>
    <t>WaFd Inc. Common Stock</t>
  </si>
  <si>
    <t>Ferrari N.V. Common Shares</t>
  </si>
  <si>
    <t>GFL Environmental Inc. Subordinate voting shares no par value</t>
  </si>
  <si>
    <t>VLRS</t>
  </si>
  <si>
    <t>Controladora Vuela Compania de Aviacion S.A.B. de C.V. American Depositary Shares each representing ten (10) Ordinary Participation Certificates</t>
  </si>
  <si>
    <t>DENTSPLY SIRONA Inc. Common Stock</t>
  </si>
  <si>
    <t>Owens &amp; Minor Inc. Common Stock</t>
  </si>
  <si>
    <t>Enova International Inc. Common Stock</t>
  </si>
  <si>
    <t>CMS Energy Corporation Common Stock</t>
  </si>
  <si>
    <t>Skyworks Solutions Inc. Common Stock</t>
  </si>
  <si>
    <t>Apartment Income REIT Corp. Common Stock</t>
  </si>
  <si>
    <t xml:space="preserve">International Seaways Inc. Common Stock </t>
  </si>
  <si>
    <t>Voya Financial Inc. Common Stock</t>
  </si>
  <si>
    <t>Magna International Inc. Common Stock</t>
  </si>
  <si>
    <t>Opendoor Technologies Inc Common Stock</t>
  </si>
  <si>
    <t>Central Garden &amp; Pet Company Common Stock</t>
  </si>
  <si>
    <t>TTM Technologies Inc. Common Stock</t>
  </si>
  <si>
    <t>Granite Construction Incorporated Common Stock</t>
  </si>
  <si>
    <t>VEON Ltd. ADS</t>
  </si>
  <si>
    <t>MicroStrategy Incorporated Common Stock Class A</t>
  </si>
  <si>
    <t>Specialty Foods</t>
  </si>
  <si>
    <t>Tootsie Roll Industries Inc. Common Stock</t>
  </si>
  <si>
    <t>VICI Properties Inc. Common Stock</t>
  </si>
  <si>
    <t>The AES Corporation Common Stock</t>
  </si>
  <si>
    <t>Four Corners Property Trust Inc. Common Stock</t>
  </si>
  <si>
    <t>Primo Water Corporation Common Stock</t>
  </si>
  <si>
    <t>Frontier Group Holdings Inc. Common Stock</t>
  </si>
  <si>
    <t>Catalent Inc. Common Stock</t>
  </si>
  <si>
    <t>Relay Therapeutics Inc. Common Stock</t>
  </si>
  <si>
    <t>Kroger Company (The) Common Stock</t>
  </si>
  <si>
    <t>Bowlero Corp. Class A Common Stock</t>
  </si>
  <si>
    <t>Churchill Downs Incorporated Common Stock</t>
  </si>
  <si>
    <t>Tandem Diabetes Care Inc. Common Stock</t>
  </si>
  <si>
    <t>Manhattan Associates Inc. Common Stock</t>
  </si>
  <si>
    <t>First Interstate BancSystem Inc. Common Stock (DE)</t>
  </si>
  <si>
    <t>Telus Corporation Ordinary Shares</t>
  </si>
  <si>
    <t>Ardagh Metal Packaging S.A. Ordinary Shares</t>
  </si>
  <si>
    <t>Berry Global Group Inc. Common Stock</t>
  </si>
  <si>
    <t>Advanced Energy Industries Inc. Common Stock</t>
  </si>
  <si>
    <t>Grid Dynamics Holdings Inc. Class A Common Stock</t>
  </si>
  <si>
    <t>America Movil S.A.B. de C.V. American Depositary Shares (each representing the right to receive twenty (20) Series B Shares</t>
  </si>
  <si>
    <t>Easterly Government Properties Inc. Common Stock</t>
  </si>
  <si>
    <t>Provident Financial Services Inc Common Stock</t>
  </si>
  <si>
    <t>Werner Enterprises Inc. Common Stock</t>
  </si>
  <si>
    <t>Sunrun Inc. Common Stock</t>
  </si>
  <si>
    <t>BFC</t>
  </si>
  <si>
    <t>Bank First Corporation Common Stock</t>
  </si>
  <si>
    <t>Molina Healthcare Inc Common Stock</t>
  </si>
  <si>
    <t>MillerKnoll Inc. Common Stock</t>
  </si>
  <si>
    <t>Entergy Corporation Common Stock</t>
  </si>
  <si>
    <t>Sabre Corporation Common Stock</t>
  </si>
  <si>
    <t>Under Armour Inc. Class C Common Stock</t>
  </si>
  <si>
    <t>Endeavor Group Holdings Inc. Class A Common Stock</t>
  </si>
  <si>
    <t>Clearway Energy Inc. Class C Common Stock</t>
  </si>
  <si>
    <t>World Acceptance Corporation Common Stock</t>
  </si>
  <si>
    <t>Lyft Inc. Class A Common Stock</t>
  </si>
  <si>
    <t>ARKO</t>
  </si>
  <si>
    <t>ARKO Corp. Common Stock</t>
  </si>
  <si>
    <t>ICF International Inc. Common Stock</t>
  </si>
  <si>
    <t>Petroleo Brasileiro S.A.- Petrobras Common Stock</t>
  </si>
  <si>
    <t>Teladoc Health Inc. Common Stock</t>
  </si>
  <si>
    <t>Alphabet Inc. Class C Capital Stock</t>
  </si>
  <si>
    <t>ACADIA Pharmaceuticals Inc. Common Stock</t>
  </si>
  <si>
    <t>First Citizens BancShares Inc. Class A Common Stock</t>
  </si>
  <si>
    <t>Everbridge Inc. Common Stock</t>
  </si>
  <si>
    <t>Texas Capital Bancshares Inc. Common Stock</t>
  </si>
  <si>
    <t>Lemonade Inc. Common Stock</t>
  </si>
  <si>
    <t>BCE Inc. Common Stock</t>
  </si>
  <si>
    <t>Healthpeak Properties Inc. Common Stock</t>
  </si>
  <si>
    <t>Alphabet Inc. Class A Common Stock</t>
  </si>
  <si>
    <t>Tenable Holdings Inc. Common Stock</t>
  </si>
  <si>
    <t>Independent Bank Corp. Common Stock</t>
  </si>
  <si>
    <t>Retail-Drug Stores and Proprietary Stores</t>
  </si>
  <si>
    <t>CVS Health Corporation Common Stock</t>
  </si>
  <si>
    <t>Banc of California Inc. Common Stock</t>
  </si>
  <si>
    <t>QuantumScape Corporation Class A Common Stock</t>
  </si>
  <si>
    <t>ViaSat Inc. Common Stock</t>
  </si>
  <si>
    <t>Atkore Inc. Common Stock</t>
  </si>
  <si>
    <t>Supernus Pharmaceuticals Inc. Common Stock</t>
  </si>
  <si>
    <t>Squarespace Inc. Class A Common Stock</t>
  </si>
  <si>
    <t>Community Bank System Inc. Common Stock</t>
  </si>
  <si>
    <t>Custom Truck One Source Inc. Common Stock</t>
  </si>
  <si>
    <t xml:space="preserve">Carrier Global Corporation Common Stock </t>
  </si>
  <si>
    <t>Loma Negra Compania Industrial Argentina Sociedad Anonima ADS</t>
  </si>
  <si>
    <t>Harmony Biosciences Holdings Inc. Common Stock</t>
  </si>
  <si>
    <t>Fortinet Inc. Common Stock</t>
  </si>
  <si>
    <t>Encore Capital Group Inc Common Stock</t>
  </si>
  <si>
    <t>Banco Santander S.A. Sponsored ADR (Spain)</t>
  </si>
  <si>
    <t>TMCI</t>
  </si>
  <si>
    <t>Treace Medical Concepts Inc. Common Stock</t>
  </si>
  <si>
    <t>CRON</t>
  </si>
  <si>
    <t>Cronos Group Inc. Common Share</t>
  </si>
  <si>
    <t>AutoZone Inc. Common Stock</t>
  </si>
  <si>
    <t>Valley National Bancorp Common Stock</t>
  </si>
  <si>
    <t>Ingles Markets Incorporated Class A Common Stock</t>
  </si>
  <si>
    <t>ONEOK Inc. Common Stock</t>
  </si>
  <si>
    <t>Fluor Corporation Common Stock</t>
  </si>
  <si>
    <t>CTS Corporation Common Stock</t>
  </si>
  <si>
    <t>McCormick &amp; Company Incorporated Common Stock</t>
  </si>
  <si>
    <t>Mizuho Financial Group Inc. Sponosred ADR (Japan)</t>
  </si>
  <si>
    <t>PLYM</t>
  </si>
  <si>
    <t>Plymouth Industrial REIT Inc. Common Stock</t>
  </si>
  <si>
    <t>Unity Software Inc. Common Stock</t>
  </si>
  <si>
    <t>SIBN</t>
  </si>
  <si>
    <t>SI-BONE Inc. Common Stock</t>
  </si>
  <si>
    <t>LPRO</t>
  </si>
  <si>
    <t>Open Lending Corporation Common Stock</t>
  </si>
  <si>
    <t>Krispy Kreme Inc. Common Stock</t>
  </si>
  <si>
    <t>Uniti Group Inc. Common Stock</t>
  </si>
  <si>
    <t>Copart Inc. (DE) Common Stock</t>
  </si>
  <si>
    <t>Rush Enterprises Inc. Class B</t>
  </si>
  <si>
    <t>CAPL</t>
  </si>
  <si>
    <t>CrossAmerica Partners LP Common Units representing limited partner interests</t>
  </si>
  <si>
    <t>Physicians Realty Trust Common Shares of Beneficial Interest</t>
  </si>
  <si>
    <t>Tetra Tech Inc. Common Stock</t>
  </si>
  <si>
    <t>STARWOOD PROPERTY TRUST INC. Starwood Property Trust Inc.</t>
  </si>
  <si>
    <t>AptarGroup Inc. Common Stock</t>
  </si>
  <si>
    <t>Amphastar Pharmaceuticals Inc. Common Stock</t>
  </si>
  <si>
    <t>Methanex Corporation Common Stock</t>
  </si>
  <si>
    <t>StepStone Group Inc. Class A Common Stock</t>
  </si>
  <si>
    <t>Textainer Group Holdings Limited Common Shares</t>
  </si>
  <si>
    <t>Atmos Energy Corporation Common Stock</t>
  </si>
  <si>
    <t>Robinhood Markets Inc. Class A Common Stock</t>
  </si>
  <si>
    <t>Concentrix Corporation Common Stock</t>
  </si>
  <si>
    <t>Trupanion Inc. Common Stock</t>
  </si>
  <si>
    <t>White Mountains Insurance Group Ltd. Common Stock</t>
  </si>
  <si>
    <t>The Simply Good Foods Company Common Stock</t>
  </si>
  <si>
    <t>ICON plc Ordinary Shares</t>
  </si>
  <si>
    <t>Insperity Inc. Common Stock</t>
  </si>
  <si>
    <t>Hawkins Inc. Common Stock</t>
  </si>
  <si>
    <t>Synopsys Inc. Common Stock</t>
  </si>
  <si>
    <t>Equity Commonwealth Common Shares of Beneficial Interest</t>
  </si>
  <si>
    <t>Robert Half Inc. Common Stock</t>
  </si>
  <si>
    <t>Oxford Industries Inc. Common Stock</t>
  </si>
  <si>
    <t>Regency Centers Corporation Common Stock</t>
  </si>
  <si>
    <t>AGTI</t>
  </si>
  <si>
    <t>Managed Health Care</t>
  </si>
  <si>
    <t>Agiliti Inc. Common Stock</t>
  </si>
  <si>
    <t>PEBO</t>
  </si>
  <si>
    <t>Peoples Bancorp Inc. Common Stock</t>
  </si>
  <si>
    <t>National Health Investors Inc. Common Stock</t>
  </si>
  <si>
    <t>Apple Inc. Common Stock</t>
  </si>
  <si>
    <t>MDU Resources Group Inc. Common Stock (Holding Company)</t>
  </si>
  <si>
    <t>Oxford Lane Capital Corp. Common Stock</t>
  </si>
  <si>
    <t>Bausch Health Companies Inc. Common Stock</t>
  </si>
  <si>
    <t>TriCo Bancshares Common Stock</t>
  </si>
  <si>
    <t>BancFirst Corporation Common Stock</t>
  </si>
  <si>
    <t>Prestige Consumer Healthcare Inc. Common Stock</t>
  </si>
  <si>
    <t>Applovin Corporation Class A Common Stock</t>
  </si>
  <si>
    <t>Live Nation Entertainment Inc. Common Stock</t>
  </si>
  <si>
    <t>Royal Gold Inc. Common Stock</t>
  </si>
  <si>
    <t>MEG</t>
  </si>
  <si>
    <t>Montrose Environmental Group Inc. Common Stock</t>
  </si>
  <si>
    <t>Edison International Common Stock</t>
  </si>
  <si>
    <t>Welltower Inc. Common Stock</t>
  </si>
  <si>
    <t>Keurig Dr Pepper Inc. Common Stock</t>
  </si>
  <si>
    <t>Interactive Brokers Group Inc. Class A Common Stock</t>
  </si>
  <si>
    <t>ARR</t>
  </si>
  <si>
    <t>ARMOUR Residential REIT Inc.</t>
  </si>
  <si>
    <t>Vir Biotechnology Inc. Common Stock</t>
  </si>
  <si>
    <t>IPG Photonics Corporation Common Stock</t>
  </si>
  <si>
    <t>Roku Inc. Class A Common Stock</t>
  </si>
  <si>
    <t>BHP Group Limited American Depositary Shares (Each representing two Ordinary Shares)</t>
  </si>
  <si>
    <t>Alnylam Pharmaceuticals Inc. Common Stock</t>
  </si>
  <si>
    <t>Kulicke and Soffa Industries Inc. Common Stock</t>
  </si>
  <si>
    <t>Hexcel Corporation Common Stock</t>
  </si>
  <si>
    <t>Badger Meter Inc. Common Stock</t>
  </si>
  <si>
    <t>Sterling Check Corp. Common Stock</t>
  </si>
  <si>
    <t>Norwegian Cruise Line Holdings Ltd. Ordinary Shares</t>
  </si>
  <si>
    <t>Beam Therapeutics Inc. Common Stock</t>
  </si>
  <si>
    <t>Dorian LPG Ltd. Common Stock</t>
  </si>
  <si>
    <t>Teradyne Inc. Common Stock</t>
  </si>
  <si>
    <t>Henry Schein Inc. Common Stock</t>
  </si>
  <si>
    <t>Textiles</t>
  </si>
  <si>
    <t>Albany International Corporation Common Stock</t>
  </si>
  <si>
    <t>CHY</t>
  </si>
  <si>
    <t>Calamos Convertible and High Income Fund Common Stock</t>
  </si>
  <si>
    <t>AutoNation Inc. Common Stock</t>
  </si>
  <si>
    <t>CoStar Group Inc. Common Stock</t>
  </si>
  <si>
    <t>Dominion Energy Inc. Common Stock</t>
  </si>
  <si>
    <t>Service Properties Trust Common Stock</t>
  </si>
  <si>
    <t>Johnson &amp; Johnson Common Stock</t>
  </si>
  <si>
    <t>Clear Secure Inc. Class A Common Stock</t>
  </si>
  <si>
    <t>NextEra Energy Inc. Common Stock</t>
  </si>
  <si>
    <t>PLRX</t>
  </si>
  <si>
    <t>Pliant Therapeutics Inc. Common Stock</t>
  </si>
  <si>
    <t>BioMarin Pharmaceutical Inc. Common Stock</t>
  </si>
  <si>
    <t>Five Below Inc. Common Stock</t>
  </si>
  <si>
    <t xml:space="preserve">Energy Transfer LP Common Units </t>
  </si>
  <si>
    <t>PHAR</t>
  </si>
  <si>
    <t>Pharming Group N.V. ADS each representing 10 ordinary shares</t>
  </si>
  <si>
    <t>3M Company Common Stock</t>
  </si>
  <si>
    <t>Catalyst Pharmaceuticals Inc. Common Stock</t>
  </si>
  <si>
    <t>Old Republic International Corporation Common Stock</t>
  </si>
  <si>
    <t>Regal Rexnord Corporation Common Stock</t>
  </si>
  <si>
    <t>PriceSmart Inc. Common Stock</t>
  </si>
  <si>
    <t>INDI</t>
  </si>
  <si>
    <t>indie Semiconductor Inc. Class A Common Stock</t>
  </si>
  <si>
    <t>SLRC</t>
  </si>
  <si>
    <t>SLR Investment Corp. Common Stock</t>
  </si>
  <si>
    <t>StoneX Group Inc. Common Stock</t>
  </si>
  <si>
    <t>Incyte Corp. Common Stock</t>
  </si>
  <si>
    <t>Valero Energy Corporation Common Stock</t>
  </si>
  <si>
    <t>Central Garden &amp; Pet Company Class A Common Stock Nonvoting</t>
  </si>
  <si>
    <t>Alcon Inc. Ordinary Shares</t>
  </si>
  <si>
    <t>Watsco Inc. Common Stock</t>
  </si>
  <si>
    <t>EVLV</t>
  </si>
  <si>
    <t>Evolv Technologies Holdings Inc. Class A Common Stock</t>
  </si>
  <si>
    <t>Grupo Aeroportuario del Centro Norte S.A.B. de C.V. ADS</t>
  </si>
  <si>
    <t>EnerSys Common Stock</t>
  </si>
  <si>
    <t>Banner Corporation Common Stock</t>
  </si>
  <si>
    <t>Atlantica Sustainable Infrastructure plc Ordinary Shares</t>
  </si>
  <si>
    <t>MACOM Technology Solutions Holdings Inc. Common Stock</t>
  </si>
  <si>
    <t>Grupo Aval Acciones y Valores S.A. ADR (Each representing 20 preferred shares)</t>
  </si>
  <si>
    <t>United Airlines Holdings Inc. Common Stock</t>
  </si>
  <si>
    <t>Rambus Inc. Common Stock</t>
  </si>
  <si>
    <t>FirstEnergy Corp. Common Stock</t>
  </si>
  <si>
    <t>Kite Realty Group Trust Common Stock</t>
  </si>
  <si>
    <t>SBA Communications Corporation Class A Common Stock</t>
  </si>
  <si>
    <t>AMPS</t>
  </si>
  <si>
    <t>Altus Power Inc. Class A Common Stock</t>
  </si>
  <si>
    <t>Paper</t>
  </si>
  <si>
    <t>Sylvamo Corporation Common Stock</t>
  </si>
  <si>
    <t>Pegasystems Inc. Common Stock</t>
  </si>
  <si>
    <t>Chegg Inc. Common Stock</t>
  </si>
  <si>
    <t>Gabelli Equity Trust Inc. (The) Common Stock</t>
  </si>
  <si>
    <t>Wynn Resorts Limited Common stock</t>
  </si>
  <si>
    <t>Under Armour Inc. Class A Common Stock</t>
  </si>
  <si>
    <t>Cabot Corporation Common Stock</t>
  </si>
  <si>
    <t>YETI Holdings Inc. Common Stock</t>
  </si>
  <si>
    <t>GERN</t>
  </si>
  <si>
    <t>Geron Corporation Common Stock</t>
  </si>
  <si>
    <t>Invitation Homes Inc. Common Stock</t>
  </si>
  <si>
    <t>Algonquin Power &amp; Utilities Corp. Common Shares</t>
  </si>
  <si>
    <t>TDCX</t>
  </si>
  <si>
    <t>TDCX Inc. American Depositary Shares each representing one Class A ordinary share</t>
  </si>
  <si>
    <t>American Electric Power Company Inc. Common Stock</t>
  </si>
  <si>
    <t>E2open Parent Holdings Inc.Class A Common Stock</t>
  </si>
  <si>
    <t>Upstart Holdings Inc. Common stock</t>
  </si>
  <si>
    <t>Casey's General Stores Inc. Common Stock</t>
  </si>
  <si>
    <t>10x Genomics Inc. Class A Common Stock</t>
  </si>
  <si>
    <t>Vipshop Holdings Limited American Depositary Shares each representing two ordinary shares</t>
  </si>
  <si>
    <t>Box Inc. Class A Common Stock</t>
  </si>
  <si>
    <t>NBT Bancorp Inc. Common Stock</t>
  </si>
  <si>
    <t xml:space="preserve">Ingevity Corporation Common Stock </t>
  </si>
  <si>
    <t>Phillips Edison &amp; Company Inc. Common Stock</t>
  </si>
  <si>
    <t xml:space="preserve">Alcoa Corporation Common Stock </t>
  </si>
  <si>
    <t>ManpowerGroup Common Stock</t>
  </si>
  <si>
    <t>Procore Technologies Inc. Common Stock</t>
  </si>
  <si>
    <t>UFP Technologies Inc. Common Stock</t>
  </si>
  <si>
    <t>HashiCorp Inc. Class A Common Stock</t>
  </si>
  <si>
    <t>Procter &amp; Gamble Company (The) Common Stock</t>
  </si>
  <si>
    <t>Banco Santander Brasil SA American Depositary Shares each representing one unit</t>
  </si>
  <si>
    <t>Guess? Inc. Common Stock</t>
  </si>
  <si>
    <t>Roivant Sciences Ltd. Common Shares</t>
  </si>
  <si>
    <t>Maximus Inc. Common Stock</t>
  </si>
  <si>
    <t>Patria Investments Limited Class A Common Shares</t>
  </si>
  <si>
    <t>Revolution Medicines Inc. Common Stock</t>
  </si>
  <si>
    <t>Powell Industries Inc. Common Stock</t>
  </si>
  <si>
    <t>NGD</t>
  </si>
  <si>
    <t>New Gold Inc.</t>
  </si>
  <si>
    <t>Western Midstream Partners LP Common Units Representing Limited Partner Interests</t>
  </si>
  <si>
    <t>Paychex Inc. Common Stock</t>
  </si>
  <si>
    <t>Bio-Techne Corp Common Stock</t>
  </si>
  <si>
    <t>Ubiquiti Inc. Common Stock</t>
  </si>
  <si>
    <t>Allegiant Travel Company Common Stock</t>
  </si>
  <si>
    <t>Pacira BioSciences Inc. Common Stock</t>
  </si>
  <si>
    <t>LPL Financial Holdings Inc. Common Stock</t>
  </si>
  <si>
    <t>Global-E Online Ltd. Ordinary Shares</t>
  </si>
  <si>
    <t>Orion S.A. Common Shares</t>
  </si>
  <si>
    <t>Consolidated Edison Inc. Common Stock</t>
  </si>
  <si>
    <t>CVB Financial Corporation Common Stock</t>
  </si>
  <si>
    <t>Buckle Inc. (The) Common Stock</t>
  </si>
  <si>
    <t>Etsy Inc. Common Stock</t>
  </si>
  <si>
    <t>Masonite International Corporation Ordinary Shares (Canada)</t>
  </si>
  <si>
    <t>Genworth Financial Inc Common Stock</t>
  </si>
  <si>
    <t>Yelp Inc. Common Stock</t>
  </si>
  <si>
    <t>AvePoint Inc. Class A Common Stock</t>
  </si>
  <si>
    <t>Marqeta Inc. Class A Common Stock</t>
  </si>
  <si>
    <t xml:space="preserve">Fortive Corporation Common Stock </t>
  </si>
  <si>
    <t>NV5 Global Inc. Common Stock</t>
  </si>
  <si>
    <t>Illumina Inc. Common Stock</t>
  </si>
  <si>
    <t>Group 1 Automotive Inc. Common Stock</t>
  </si>
  <si>
    <t>On Holding AG Class A Ordinary Shares</t>
  </si>
  <si>
    <t>Grupo Televisa S.A.B. Common Stock</t>
  </si>
  <si>
    <t>UDR Inc. Common Stock</t>
  </si>
  <si>
    <t>Banco Bradesco Sa American Depositary Shares (each representing one Common Share)</t>
  </si>
  <si>
    <t>Professional and commerical equipment</t>
  </si>
  <si>
    <t>SiteOne Landscape Supply Inc. Common Stock</t>
  </si>
  <si>
    <t>John B. Sanfilippo &amp; Son Inc. Common Stock</t>
  </si>
  <si>
    <t>RH Common Stock</t>
  </si>
  <si>
    <t>PDF Solutions Inc. Common Stock</t>
  </si>
  <si>
    <t>Hawaiian Electric Industries Inc. Common Stock</t>
  </si>
  <si>
    <t>GSM</t>
  </si>
  <si>
    <t>Ferroglobe PLC Ordinary Shares</t>
  </si>
  <si>
    <t>Adtalem Global Education Inc. Common Stock</t>
  </si>
  <si>
    <t>Alaska Air Group Inc. Common Stock</t>
  </si>
  <si>
    <t>NextDecade Corporation Common Stock</t>
  </si>
  <si>
    <t>Xencor Inc. Common Stock</t>
  </si>
  <si>
    <t>Fresenius Medical Care AG American Depositary Shares (Each representing 1/2 of an Ordinary Share)</t>
  </si>
  <si>
    <t>TUYA</t>
  </si>
  <si>
    <t>Tuya Inc. American Depositary Shares each representing one Class A Ordinary Share</t>
  </si>
  <si>
    <t>LyondellBasell Industries NV Ordinary Shares Class A (Netherlands)</t>
  </si>
  <si>
    <t>Elbit Systems Ltd. Ordinary Shares</t>
  </si>
  <si>
    <t>Kennametal Inc. Common Stock</t>
  </si>
  <si>
    <t>AvalonBay Communities Inc. Common Stock</t>
  </si>
  <si>
    <t>Dutch Bros Inc. Class A Common Stock</t>
  </si>
  <si>
    <t>ADT Inc. Common Stock</t>
  </si>
  <si>
    <t>Kinross Gold Corporation Common Stock</t>
  </si>
  <si>
    <t>Genesis Energy L.P. Common Units</t>
  </si>
  <si>
    <t>Apple Hospitality REIT Inc. Common Shares</t>
  </si>
  <si>
    <t>Okta Inc. Class A Common Stock</t>
  </si>
  <si>
    <t>PROG Holdings Inc. Common Stock</t>
  </si>
  <si>
    <t>Banco Santander - Chile ADS</t>
  </si>
  <si>
    <t>Equity Residential Common Shares of Beneficial Interest</t>
  </si>
  <si>
    <t>Plains GP Holdings L.P. Class A Units representing Limited Partner Interests</t>
  </si>
  <si>
    <t>Toronto Dominion Bank (The) Common Stock</t>
  </si>
  <si>
    <t>Lancaster Colony Corporation Common Stock</t>
  </si>
  <si>
    <t>Sapiens International Corporation N.V. Common Shares (Cayman Islands)</t>
  </si>
  <si>
    <t>Olink Holding AB (publ) American Depositary Shares</t>
  </si>
  <si>
    <t>Ternium S.A. Ternium S.A. American Depositary Shares (each representing ten shares USD1.00 par value)</t>
  </si>
  <si>
    <t>Employers Holdings Inc Common Stock</t>
  </si>
  <si>
    <t>Paramount Group Inc. Common Stock</t>
  </si>
  <si>
    <t>Boeing Company (The) Common Stock</t>
  </si>
  <si>
    <t>MarketAxess Holdings Inc. Common Stock</t>
  </si>
  <si>
    <t>Black Hills Corporation Common Stock</t>
  </si>
  <si>
    <t>NexPoint Residential Trust Inc. Common Stock</t>
  </si>
  <si>
    <t>Marten Transport Ltd. Common Stock</t>
  </si>
  <si>
    <t>Andersons Inc. (The) Common Stock</t>
  </si>
  <si>
    <t>MasTec Inc. Common Stock</t>
  </si>
  <si>
    <t>Zoom Video Communications Inc. Class A Common Stock</t>
  </si>
  <si>
    <t>CACI International Inc. Class A Common Stock</t>
  </si>
  <si>
    <t>Immunovant Inc. Common Stock</t>
  </si>
  <si>
    <t>DBA Sempra Common Stock</t>
  </si>
  <si>
    <t>Barclays PLC Common Stock</t>
  </si>
  <si>
    <t>Revolve Group Inc. Class A Common Stock</t>
  </si>
  <si>
    <t>Deere &amp; Company Common Stock</t>
  </si>
  <si>
    <t>TransUnion Common Stock</t>
  </si>
  <si>
    <t>Moderna Inc. Common Stock</t>
  </si>
  <si>
    <t>Paymentus Holdings Inc. Class A Common Stock</t>
  </si>
  <si>
    <t>Spectrum Brands Holdings Inc. Common Stock</t>
  </si>
  <si>
    <t>Littelfuse Inc. Common Stock</t>
  </si>
  <si>
    <t>Sumitomo Mitsui Financial Group Inc Unsponsored American Depositary Shares (Japan)</t>
  </si>
  <si>
    <t>Southern Company (The) Common Stock</t>
  </si>
  <si>
    <t>International Paper Company Common Stock</t>
  </si>
  <si>
    <t>Coeur Mining Inc. Common Stock</t>
  </si>
  <si>
    <t>CNH Industrial N.V. Common Shares</t>
  </si>
  <si>
    <t>ShockWave Medical Inc. Common Stock</t>
  </si>
  <si>
    <t>SMART Global Holdings Inc. Ordinary Shares</t>
  </si>
  <si>
    <t>New Mountain Finance Corporation Common Stock</t>
  </si>
  <si>
    <t xml:space="preserve">GXO Logistics Inc. Common Stock </t>
  </si>
  <si>
    <t>EPR Properties Common Stock</t>
  </si>
  <si>
    <t>Emerson Electric Company Common Stock</t>
  </si>
  <si>
    <t>Docebo Inc. Common Shares</t>
  </si>
  <si>
    <t xml:space="preserve">Riot Platforms Inc. Common Stock </t>
  </si>
  <si>
    <t>Avista Corporation Common Stock</t>
  </si>
  <si>
    <t>Unifirst Corporation Common Stock</t>
  </si>
  <si>
    <t>Crown Holdings Inc.</t>
  </si>
  <si>
    <t>American Homes 4 Rent Common Shares of Beneficial Interest</t>
  </si>
  <si>
    <t>Power Integrations Inc. Common Stock</t>
  </si>
  <si>
    <t>Ambarella Inc. Ordinary Shares</t>
  </si>
  <si>
    <t>Trimble Inc. Common Stock</t>
  </si>
  <si>
    <t>Camden Property Trust Common Stock</t>
  </si>
  <si>
    <t>Lloyds Banking Group Plc American Depositary Shares</t>
  </si>
  <si>
    <t>Globus Medical Inc. Class A Common Stock</t>
  </si>
  <si>
    <t>National Western Life Group Inc. Class A Common Stock</t>
  </si>
  <si>
    <t>UNFI</t>
  </si>
  <si>
    <t>United Natural Foods Inc. Common Stock</t>
  </si>
  <si>
    <t>AGCO Corporation Common Stock</t>
  </si>
  <si>
    <t xml:space="preserve">Dana Incorporated Common Stock </t>
  </si>
  <si>
    <t>AeroVironment Inc. Common Stock</t>
  </si>
  <si>
    <t>Sterling Infrastructure Inc. Common Stock</t>
  </si>
  <si>
    <t>TriMas Corporation Common Stock</t>
  </si>
  <si>
    <t>Evergy Inc. Common Stock</t>
  </si>
  <si>
    <t>Allison Transmission Holdings Inc. Common Stock</t>
  </si>
  <si>
    <t xml:space="preserve">DXC Technology Company Common Stock </t>
  </si>
  <si>
    <t>Duolingo Inc. Class A Common Stock</t>
  </si>
  <si>
    <t>Rocket Lab USA Inc. Common Stock</t>
  </si>
  <si>
    <t>BRP Group Inc. (Insurance Company) Class A Common Stock</t>
  </si>
  <si>
    <t>Seaboard Corporation Common Stock</t>
  </si>
  <si>
    <t>Kinder Morgan Inc. Common Stock</t>
  </si>
  <si>
    <t>Gildan Activewear Inc. Class A Sub. Vot. Common Stock</t>
  </si>
  <si>
    <t>Agilysys Inc. Common Stock (DE)</t>
  </si>
  <si>
    <t>Equity Lifestyle Properties Inc. Common Stock</t>
  </si>
  <si>
    <t>LifeStance Health Group Inc. Common Stock</t>
  </si>
  <si>
    <t>ING Group N.V. Common Stock</t>
  </si>
  <si>
    <t>CenterPoint Energy Inc (Holding Co) Common Stock</t>
  </si>
  <si>
    <t>Vista Energy S.A.B. de C.V. American Depositary Shares each representing one series A share with no par value</t>
  </si>
  <si>
    <t>QuidelOrtho Corporation Common Stock</t>
  </si>
  <si>
    <t>STMicroelectronics N.V. Common Stock</t>
  </si>
  <si>
    <t>Compania Cervecerias Unidas S.A. Common Stock</t>
  </si>
  <si>
    <t>Wayfair Inc. Class A Common Stock</t>
  </si>
  <si>
    <t>Pacific Gas &amp; Electric Co. Common Stock</t>
  </si>
  <si>
    <t>Hanesbrands Inc. Common Stock</t>
  </si>
  <si>
    <t>Banco Bradesco Sa American Depositary Shares</t>
  </si>
  <si>
    <t>Southwest Gas Holdings Inc. Common Stock (DE)</t>
  </si>
  <si>
    <t>PENN Entertainment Inc. Common Stock</t>
  </si>
  <si>
    <t xml:space="preserve">Cars.com Inc. Common Stock </t>
  </si>
  <si>
    <t>Ero Copper Corp. Common Shares</t>
  </si>
  <si>
    <t>Westamerica Bancorporation Common Stock</t>
  </si>
  <si>
    <t>Americold Realty Trust Inc. Common Stock</t>
  </si>
  <si>
    <t>Sunnova Energy International Inc. Common Stock</t>
  </si>
  <si>
    <t>Verisk Analytics Inc. Common Stock</t>
  </si>
  <si>
    <t>Frontdoor Inc. Common Stock</t>
  </si>
  <si>
    <t>Treehouse Foods Inc. Common Stock</t>
  </si>
  <si>
    <t>Guggenheim Strategic Opportunities Fund Common Shares of Beneficial Interest</t>
  </si>
  <si>
    <t>NatWest Group plc American Depositary Shares (each representing two (2) Ordinary Shares)</t>
  </si>
  <si>
    <t>American Water Works Company Inc. Common Stock</t>
  </si>
  <si>
    <t>InvenTrust Properties Corp. Common Stock</t>
  </si>
  <si>
    <t>Aspen Technology Inc. Common Stock</t>
  </si>
  <si>
    <t>Alkermes plc Ordinary Shares</t>
  </si>
  <si>
    <t>PotlatchDeltic Corporation Common Stock</t>
  </si>
  <si>
    <t>Walgreens Boots Alliance Inc. Common Stock</t>
  </si>
  <si>
    <t>Claros Mortgage Trust Inc. Common Stock</t>
  </si>
  <si>
    <t>Prospect Capital Corporation Common Stock</t>
  </si>
  <si>
    <t>Iamgold Corporation Ordinary Shares</t>
  </si>
  <si>
    <t>Sanmina Corporation Common Stock</t>
  </si>
  <si>
    <t>Exelixis Inc. Common Stock</t>
  </si>
  <si>
    <t>Lumen Technologies Inc. Common Stock</t>
  </si>
  <si>
    <t>Barnes Group Inc. Common Stock</t>
  </si>
  <si>
    <t>Align Technology Inc. Common Stock</t>
  </si>
  <si>
    <t>AFLAC Incorporated Common Stock</t>
  </si>
  <si>
    <t>Krystal Biotech Inc. Common Stock</t>
  </si>
  <si>
    <t>NiSource Inc Common Stock</t>
  </si>
  <si>
    <t>Global Net Lease Inc. Common Stock</t>
  </si>
  <si>
    <t>Teradata Corporation Common Stock</t>
  </si>
  <si>
    <t xml:space="preserve">Peabody Energy Corporation Common Stock </t>
  </si>
  <si>
    <t>Option Care Health Inc. Common Stock</t>
  </si>
  <si>
    <t>RLX Technology Inc. American Depositary Shares each representing the right to receive one (1) Class A ordinary share</t>
  </si>
  <si>
    <t>Rockwell Automation Inc. Common Stock</t>
  </si>
  <si>
    <t>Toast Inc. Class A Common Stock</t>
  </si>
  <si>
    <t>Neogen Corporation Common Stock</t>
  </si>
  <si>
    <t>National Beverage Corp. Common Stock</t>
  </si>
  <si>
    <t>Unilever PLC Common Stock</t>
  </si>
  <si>
    <t>Columbia Banking System Inc. Common Stock</t>
  </si>
  <si>
    <t>Grand Canyon Education Inc. Common Stock</t>
  </si>
  <si>
    <t>Vista Outdoor Inc. Common Stock</t>
  </si>
  <si>
    <t>SP Plus Corporation Common Stock</t>
  </si>
  <si>
    <t>Huntsman Corporation Common Stock</t>
  </si>
  <si>
    <t>PROS Holdings Inc. Common Stock</t>
  </si>
  <si>
    <t>Comcast Corporation Class A Common Stock</t>
  </si>
  <si>
    <t>Standex International Corporation Common Stock</t>
  </si>
  <si>
    <t>Caesars Entertainment Inc. Common Stock</t>
  </si>
  <si>
    <t>Ford Motor Company Common Stock</t>
  </si>
  <si>
    <t>Canadian Solar Inc. Common Shares (ON)</t>
  </si>
  <si>
    <t>Digi International Inc. Common Stock</t>
  </si>
  <si>
    <t>Spire Inc. Common Stock</t>
  </si>
  <si>
    <t>Quest Diagnostics Incorporated Common Stock</t>
  </si>
  <si>
    <t>ATI Inc. Common Stock</t>
  </si>
  <si>
    <t>Agios Pharmaceuticals Inc. Common Stock</t>
  </si>
  <si>
    <t>Quanterix Corporation Common Stock</t>
  </si>
  <si>
    <t>SiTime Corporation Common Stock</t>
  </si>
  <si>
    <t>Dole plc Ordinary Shares</t>
  </si>
  <si>
    <t>Kratos Defense &amp; Security Solutions Inc. Common Stock</t>
  </si>
  <si>
    <t>Agnico Eagle Mines Limited Common Stock</t>
  </si>
  <si>
    <t>Ambev S.A. American Depositary Shares (Each representing 1 Common Share)</t>
  </si>
  <si>
    <t>RLI Corp. Common Stock (DE)</t>
  </si>
  <si>
    <t>Centerra Gold Inc. Common Shares</t>
  </si>
  <si>
    <t>Frontline Plc Ordinary Shares</t>
  </si>
  <si>
    <t>HIMX</t>
  </si>
  <si>
    <t>Himax Technologies Inc. American Depositary Shares</t>
  </si>
  <si>
    <t>The Cigna Group Common Stock</t>
  </si>
  <si>
    <t>Schrodinger Inc. Common Stock</t>
  </si>
  <si>
    <t>Gilead Sciences Inc. Common Stock</t>
  </si>
  <si>
    <t>Tyra Biosciences Inc. Common Stock</t>
  </si>
  <si>
    <t>Match Group Inc. Common Stock</t>
  </si>
  <si>
    <t>FSM</t>
  </si>
  <si>
    <t>Fortuna Silver Mines Inc Ordinary Shares (Canada)</t>
  </si>
  <si>
    <t>Avangrid Inc. Common Stock</t>
  </si>
  <si>
    <t>THR</t>
  </si>
  <si>
    <t>Thermon Group Holdings Inc. Common Stock</t>
  </si>
  <si>
    <t>Xcel Energy Inc. Common Stock</t>
  </si>
  <si>
    <t>Aurinia Pharmaceuticals Inc Ordinary Shares</t>
  </si>
  <si>
    <t>Hayward Holdings Inc. Common Stock</t>
  </si>
  <si>
    <t>Semtech Corporation Common Stock</t>
  </si>
  <si>
    <t>Valmont Industries Inc. Common Stock</t>
  </si>
  <si>
    <t>eBay Inc. Common Stock</t>
  </si>
  <si>
    <t>Kimberly-Clark Corporation Common Stock</t>
  </si>
  <si>
    <t>Franklin BSP Realty Trust Inc. Common Stock</t>
  </si>
  <si>
    <t>Vertex Inc. Class A Common Stock</t>
  </si>
  <si>
    <t>KRNT</t>
  </si>
  <si>
    <t>Kornit Digital Ltd. Ordinary Shares</t>
  </si>
  <si>
    <t>EverCommerce Inc. Common Stock</t>
  </si>
  <si>
    <t>Mid-America Apartment Communities Inc. Common Stock</t>
  </si>
  <si>
    <t>Vail Resorts Inc. Common Stock</t>
  </si>
  <si>
    <t>Enact Holdings Inc. Common Stock</t>
  </si>
  <si>
    <t>MaxLinear Inc. Common Stock</t>
  </si>
  <si>
    <t>CHI</t>
  </si>
  <si>
    <t>Calamos Convertible Opportunities and Income Fund Common Stock</t>
  </si>
  <si>
    <t>Bloom Energy Corporation Class A Common Stock</t>
  </si>
  <si>
    <t xml:space="preserve">SoFi Technologies Inc. Common Stock  </t>
  </si>
  <si>
    <t>GlobalFoundries Inc. Ordinary Shares</t>
  </si>
  <si>
    <t>Peloton Interactive Inc. Class A Common Stock</t>
  </si>
  <si>
    <t>Sarepta Therapeutics Inc. Common Stock (DE)</t>
  </si>
  <si>
    <t>ETNB</t>
  </si>
  <si>
    <t>89bio Inc. Common Stock</t>
  </si>
  <si>
    <t>Precision Instruments</t>
  </si>
  <si>
    <t>NeoGenomics Inc. Common Stock</t>
  </si>
  <si>
    <t>SBR</t>
  </si>
  <si>
    <t>Sabine Royalty Trust Common Stock</t>
  </si>
  <si>
    <t>Axis Capital Holdings Limited Common Stock</t>
  </si>
  <si>
    <t>VALE S.A.  American Depositary Shares Each Representing one common share</t>
  </si>
  <si>
    <t>New Fortress Energy Inc. Class A Common Stock</t>
  </si>
  <si>
    <t>HSBC Holdings plc. Common Stock</t>
  </si>
  <si>
    <t>N-able Inc. Common Stock</t>
  </si>
  <si>
    <t>Gaming and Leisure Properties Inc. Common Stock</t>
  </si>
  <si>
    <t>Fluence Energy Inc. Class A Common Stock</t>
  </si>
  <si>
    <t>Gold Fields Limited American Depositary Shares</t>
  </si>
  <si>
    <t>Plains All American Pipeline L.P. Common Units representing Limited Partner Interests</t>
  </si>
  <si>
    <t>Electronics Distribution</t>
  </si>
  <si>
    <t>GameStop Corporation Common Stock</t>
  </si>
  <si>
    <t>AppFolio Inc. Class A Common Stock</t>
  </si>
  <si>
    <t>MRC</t>
  </si>
  <si>
    <t>MRC Global Inc. Common Stock</t>
  </si>
  <si>
    <t>Navitas Semiconductor Corporation Common Stock</t>
  </si>
  <si>
    <t>Plexus Corp. Common Stock</t>
  </si>
  <si>
    <t>TMST</t>
  </si>
  <si>
    <t>TimkenSteel Corporation Common Shares</t>
  </si>
  <si>
    <t>Ormat Technologies Inc. Common Stock</t>
  </si>
  <si>
    <t>Perion Network Ltd. Ordinary Shares</t>
  </si>
  <si>
    <t>Asbury Automotive Group Inc Common Stock</t>
  </si>
  <si>
    <t>MBUU</t>
  </si>
  <si>
    <t>Malibu Boats Inc. Class A Common Stock</t>
  </si>
  <si>
    <t>ACM Research Inc. Class A Common Stock</t>
  </si>
  <si>
    <t>Telephone and Data Systems Inc. Common Shares</t>
  </si>
  <si>
    <t>TriNet Group Inc. Common Stock</t>
  </si>
  <si>
    <t>AstraZeneca PLC American Depositary Shares</t>
  </si>
  <si>
    <t>Orla Mining Ltd. Common Shares</t>
  </si>
  <si>
    <t>Enphase Energy Inc. Common Stock</t>
  </si>
  <si>
    <t>LivaNova PLC Ordinary Shares</t>
  </si>
  <si>
    <t>DHT Holdings Inc.</t>
  </si>
  <si>
    <t>Wendy's Company (The) Common Stock</t>
  </si>
  <si>
    <t>Lear Corporation Common Stock</t>
  </si>
  <si>
    <t>HealthEquity Inc. Common Stock</t>
  </si>
  <si>
    <t>CSR</t>
  </si>
  <si>
    <t>D/B/A Centerspace Common Stock</t>
  </si>
  <si>
    <t>Teck Resources Ltd Ordinary Shares</t>
  </si>
  <si>
    <t>Murphy USA Inc. Common Stock</t>
  </si>
  <si>
    <t>WNS (Holdings) Limited Sponsored ADR (Jersey)</t>
  </si>
  <si>
    <t>United Parcel Service Inc. Common Stock</t>
  </si>
  <si>
    <t>Getty Realty Corporation Common Stock</t>
  </si>
  <si>
    <t>Walmart Inc. Common Stock</t>
  </si>
  <si>
    <t>Gulfport Energy Corporation Common Shares</t>
  </si>
  <si>
    <t>Exponent Inc. Common Stock</t>
  </si>
  <si>
    <t>Scholastic Corporation Common Stock</t>
  </si>
  <si>
    <t>Nokia Corporation Sponsored American Depositary Shares</t>
  </si>
  <si>
    <t>Philip Morris International Inc Common Stock</t>
  </si>
  <si>
    <t>Estee Lauder Companies Inc. (The) Common Stock</t>
  </si>
  <si>
    <t>Exact Sciences Corporation Common Stock</t>
  </si>
  <si>
    <t xml:space="preserve">Tilray Brands Inc. Common Stock </t>
  </si>
  <si>
    <t>Automatic Data Processing Inc. Common Stock</t>
  </si>
  <si>
    <t>ESCO Technologies Inc. Common Stock</t>
  </si>
  <si>
    <t>Choice Hotels International Inc. Common Stock</t>
  </si>
  <si>
    <t>Bain Capital Specialty Finance Inc. Common Stock</t>
  </si>
  <si>
    <t>Oracle Corporation Common Stock</t>
  </si>
  <si>
    <t>Dolby Laboratories Common Stock</t>
  </si>
  <si>
    <t>STERIS plc (Ireland) Ordinary Shares</t>
  </si>
  <si>
    <t>Coursera Inc. Common Stock</t>
  </si>
  <si>
    <t>EchoStar  Corporation Common Stock</t>
  </si>
  <si>
    <t>CSG Systems International Inc. Common Stock</t>
  </si>
  <si>
    <t>Genuine Parts Company Common Stock</t>
  </si>
  <si>
    <t>Arcus Biosciences Inc. Common Stock</t>
  </si>
  <si>
    <t>Alignment Healthcare Inc. Common Stock</t>
  </si>
  <si>
    <t>Palantir Technologies Inc. Class A Common Stock</t>
  </si>
  <si>
    <t xml:space="preserve">Organon &amp; Co. Common Stock </t>
  </si>
  <si>
    <t>Veeva Systems Inc. Class A Common Stock</t>
  </si>
  <si>
    <t>Kaiser Aluminum Corporation Common Stock</t>
  </si>
  <si>
    <t>Penske Automotive Group Inc. Common Stock</t>
  </si>
  <si>
    <t>Telefonica SA Common Stock</t>
  </si>
  <si>
    <t>NovoCure Limited Ordinary Shares</t>
  </si>
  <si>
    <t>SK Telecom Co. Ltd. Common Stock</t>
  </si>
  <si>
    <t>First Solar Inc. Common Stock</t>
  </si>
  <si>
    <t>ABM Industries Incorporated Common Stock</t>
  </si>
  <si>
    <t>Fox Corporation Class B Common Stock</t>
  </si>
  <si>
    <t>CIFR</t>
  </si>
  <si>
    <t>Cipher Mining Inc. Common Stock</t>
  </si>
  <si>
    <t>West Pharmaceutical Services Inc. Common Stock</t>
  </si>
  <si>
    <t>Tidewater Inc. Common Stock</t>
  </si>
  <si>
    <t>Portland General Electric Co Common Stock</t>
  </si>
  <si>
    <t>Sweetgreen Inc. Class A Common Stock</t>
  </si>
  <si>
    <t>Veris Residential Inc. Common Stock</t>
  </si>
  <si>
    <t>Genpact Limited Common Stock</t>
  </si>
  <si>
    <t>CVR Energy Inc. Common Stock</t>
  </si>
  <si>
    <t>Marsh &amp; McLennan Companies Inc. Common Stock</t>
  </si>
  <si>
    <t>Calumet Specialty Products Partners L.P. Common Units</t>
  </si>
  <si>
    <t>Chewy Inc. Class A Common Stock</t>
  </si>
  <si>
    <t>ZoomInfo Technologies Inc Common Stock</t>
  </si>
  <si>
    <t>Perdoceo Education Corporation Common Stock</t>
  </si>
  <si>
    <t>Boot Barn Holdings Inc. Common Stock</t>
  </si>
  <si>
    <t>Enovix Corporation Common Stock</t>
  </si>
  <si>
    <t>C3.ai Inc. Class A Common Stock</t>
  </si>
  <si>
    <t>Energizer Holdings Inc. Common Stock</t>
  </si>
  <si>
    <t>Navient Corporation Common Stock</t>
  </si>
  <si>
    <t>Arbor Realty Trust Common Stock</t>
  </si>
  <si>
    <t>SNCY</t>
  </si>
  <si>
    <t>Sun Country Airlines Holdings Inc. Common Stock</t>
  </si>
  <si>
    <t>AMN Healthcare Services Inc</t>
  </si>
  <si>
    <t>VERV</t>
  </si>
  <si>
    <t>Verve Therapeutics Inc. Common Stock</t>
  </si>
  <si>
    <t>InMode Ltd. Ordinary Shares</t>
  </si>
  <si>
    <t>LegalZoom.com Inc. Common Stock</t>
  </si>
  <si>
    <t>Nike Inc. Common Stock</t>
  </si>
  <si>
    <t>Huron Consulting Group Inc. Common Stock</t>
  </si>
  <si>
    <t>Honda Motor Company Ltd. Common Stock</t>
  </si>
  <si>
    <t>Fortis Inc. Common Shares</t>
  </si>
  <si>
    <t>NewJersey Resources Corporation Common Stock</t>
  </si>
  <si>
    <t>Barrick Gold Corporation Common Stock (BC)</t>
  </si>
  <si>
    <t>Fox Corporation Class A Common Stock</t>
  </si>
  <si>
    <t>SJW Group Common Stock (DE)</t>
  </si>
  <si>
    <t>United States Cellular Corporation Common Stock</t>
  </si>
  <si>
    <t>Eversource Energy (D/B/A) Common Stock</t>
  </si>
  <si>
    <t>Virtu Financial Inc. Class A Common Stock</t>
  </si>
  <si>
    <t>V.F. Corporation Common Stock</t>
  </si>
  <si>
    <t>Akero Therapeutics Inc. Common Stock</t>
  </si>
  <si>
    <t>O-I Glass Inc. Common Stock</t>
  </si>
  <si>
    <t>General Mills Inc. Common Stock</t>
  </si>
  <si>
    <t>Sovos Brands Inc. Common Stock</t>
  </si>
  <si>
    <t>Kirby Corporation Common Stock</t>
  </si>
  <si>
    <t>Corsair Gaming Inc. Common Stock</t>
  </si>
  <si>
    <t>Warby Parker Inc. Class A Common Stock</t>
  </si>
  <si>
    <t>Fresh Del Monte Produce Inc. Common Stock</t>
  </si>
  <si>
    <t>Celsius Holdings Inc. Common Stock</t>
  </si>
  <si>
    <t>Cohu Inc. Common Stock</t>
  </si>
  <si>
    <t>Archer Aviation Inc. Class A Common Stock</t>
  </si>
  <si>
    <t>RB Global Inc. Common Stock</t>
  </si>
  <si>
    <t>ASTS</t>
  </si>
  <si>
    <t>AST SpaceMobile Inc. Class A Common Stock</t>
  </si>
  <si>
    <t>Arlo Technologies Inc. Common Stock</t>
  </si>
  <si>
    <t>Delek US Holdings Inc. Common Stock</t>
  </si>
  <si>
    <t>Old Dominion Freight Line Inc. Common Stock</t>
  </si>
  <si>
    <t>J &amp; J Snack Foods Corp. Common Stock</t>
  </si>
  <si>
    <t>RWT</t>
  </si>
  <si>
    <t>Redwood Trust Inc. Common Stock</t>
  </si>
  <si>
    <t>Wolfspeed Inc. Common Stock</t>
  </si>
  <si>
    <t>Braskem SA ADR</t>
  </si>
  <si>
    <t>HDFC Bank Limited Common Stock</t>
  </si>
  <si>
    <t>Targa Resources Inc. Common Stock</t>
  </si>
  <si>
    <t>Alliant Energy Corporation Common Stock</t>
  </si>
  <si>
    <t>Ecopetrol S.A. American Depositary Shares</t>
  </si>
  <si>
    <t>MP Materials Corp. Common Stock</t>
  </si>
  <si>
    <t>LG Display Co Ltd AMERICAN DEPOSITORY SHARES</t>
  </si>
  <si>
    <t>Lockheed Martin Corporation Common Stock</t>
  </si>
  <si>
    <t>Sensata Technologies Holding plc Ordinary Shares</t>
  </si>
  <si>
    <t>Bumble Inc. Class A Common Stock</t>
  </si>
  <si>
    <t>The Hershey Company Common Stock</t>
  </si>
  <si>
    <t>AZUL</t>
  </si>
  <si>
    <t>Azul S.A. American Depositary Shares (each representing three preferred shares)</t>
  </si>
  <si>
    <t>EFC</t>
  </si>
  <si>
    <t xml:space="preserve">Ellington Financial Inc. Common Stock </t>
  </si>
  <si>
    <t>Weatherford International plc Ordinary Shares</t>
  </si>
  <si>
    <t>PBF Energy Inc. Class A Common Stock</t>
  </si>
  <si>
    <t>Jacobs Solutions Inc. Common Stock</t>
  </si>
  <si>
    <t>Melco Resorts &amp; Entertainment Limited American Depositary Shares</t>
  </si>
  <si>
    <t>Alamos Gold Inc. Class A Common Shares</t>
  </si>
  <si>
    <t>Nelnet Inc. Common Stock</t>
  </si>
  <si>
    <t>ESTA</t>
  </si>
  <si>
    <t>Establishment Labs Holdings Inc. Common Shares</t>
  </si>
  <si>
    <t>Darling Ingredients Inc. Common Stock</t>
  </si>
  <si>
    <t>NAT</t>
  </si>
  <si>
    <t>Nordic American Tankers Limited Common Stock</t>
  </si>
  <si>
    <t>Enel Chile S.A. American Depositary Shares (Each representing 50 shares of Common Stock)</t>
  </si>
  <si>
    <t>RenaissanceRe Holdings Ltd. Common Stock</t>
  </si>
  <si>
    <t>Equinox Gold Corp. Common Shares</t>
  </si>
  <si>
    <t>Inari Medical Inc. Common Stock</t>
  </si>
  <si>
    <t>OPRA</t>
  </si>
  <si>
    <t>Opera Limited American Depositary Shares</t>
  </si>
  <si>
    <t>Olema Pharmaceuticals Inc. Common Stock</t>
  </si>
  <si>
    <t>Takeda Pharmaceutical Company Limited American Depositary Shares (each representing 1/2 of a share of Common Stock)</t>
  </si>
  <si>
    <t>OPENLANE Inc. Common Stock</t>
  </si>
  <si>
    <t>WTTR</t>
  </si>
  <si>
    <t>Oilfield Services/Equipment</t>
  </si>
  <si>
    <t>Select Water Solutions Inc. Class A common stock</t>
  </si>
  <si>
    <t>Vector Group Ltd. Common Stock</t>
  </si>
  <si>
    <t>CareTrust REIT Inc. Common Stock</t>
  </si>
  <si>
    <t>AAR Corp. Common Stock</t>
  </si>
  <si>
    <t>Bio-Rad Laboratories Inc. Class A Common Stock</t>
  </si>
  <si>
    <t>AVNS</t>
  </si>
  <si>
    <t>Avanos Medical Inc. Common Stock</t>
  </si>
  <si>
    <t>Hagerty Inc. Class A Common Stock</t>
  </si>
  <si>
    <t>Delek Logistics Partners L.P. Common Units representing Limited Partner Interests</t>
  </si>
  <si>
    <t>Borr Drilling Limited Common Shares</t>
  </si>
  <si>
    <t>FIGS</t>
  </si>
  <si>
    <t>FIGS Inc. Class A Common Stock</t>
  </si>
  <si>
    <t>Cognex Corporation Common Stock</t>
  </si>
  <si>
    <t>Life Time Group Holdings Inc. Common Stock</t>
  </si>
  <si>
    <t>LKQ Corporation Common Stock</t>
  </si>
  <si>
    <t>Joby Aviation Inc. Common Stock</t>
  </si>
  <si>
    <t>Calix Inc Common Stock</t>
  </si>
  <si>
    <t>Workiva Inc. Class A Common Stock</t>
  </si>
  <si>
    <t xml:space="preserve">Adient plc Ordinary Shares </t>
  </si>
  <si>
    <t>CONMED Corporation Common Stock</t>
  </si>
  <si>
    <t>Allegro MicroSystems Inc. Common Stock</t>
  </si>
  <si>
    <t>Hecla Mining Company Common Stock</t>
  </si>
  <si>
    <t>FedEx Corporation Common Stock</t>
  </si>
  <si>
    <t>Icahn Enterprises L.P. Common Stock</t>
  </si>
  <si>
    <t>BioCryst Pharmaceuticals Inc. Common Stock</t>
  </si>
  <si>
    <t>Boston Beer Company Inc. (The) Common Stock</t>
  </si>
  <si>
    <t>Companhia Paranaense de Energia (COPEL) American Depositary Shares (each representing one Unit consisting one Common Share and four non-voting Class B Preferred Shares)</t>
  </si>
  <si>
    <t>NorthWestern Energy Group Inc. Common Stock</t>
  </si>
  <si>
    <t>Leggett &amp; Platt Incorporated Common Stock</t>
  </si>
  <si>
    <t>Canada Goose Holdings Inc. Subordinate Voting Shares</t>
  </si>
  <si>
    <t>Euronav NV Ordinary Shares</t>
  </si>
  <si>
    <t>Grifols S.A. American Depositary Shares</t>
  </si>
  <si>
    <t>Stevanato Group S.p.A. Ordinary Shares</t>
  </si>
  <si>
    <t>Avnet Inc. Common Stock</t>
  </si>
  <si>
    <t>Biogen Inc. Common Stock</t>
  </si>
  <si>
    <t>Cornerstone Strategic Value Fund Inc. New Common Stock</t>
  </si>
  <si>
    <t>Asana Inc. Class A Common Stock</t>
  </si>
  <si>
    <t>Belden Inc Common Stock</t>
  </si>
  <si>
    <t>Markel Group Inc. Common Stock</t>
  </si>
  <si>
    <t>Jabil Inc. Common Stock</t>
  </si>
  <si>
    <t>EWCZ</t>
  </si>
  <si>
    <t>European Wax Center Inc. Class A Common Stock</t>
  </si>
  <si>
    <t xml:space="preserve">Corteva Inc. Common Stock </t>
  </si>
  <si>
    <t>Tenaris S.A. American Depositary Shares</t>
  </si>
  <si>
    <t>Gentherm Inc Common Stock</t>
  </si>
  <si>
    <t>Instructure Holdings Inc. Common Stock</t>
  </si>
  <si>
    <t>ENI S.p.A. Common Stock</t>
  </si>
  <si>
    <t>Rivian Automotive Inc. Class A Common Stock</t>
  </si>
  <si>
    <t>BioNTech SE American Depositary Share</t>
  </si>
  <si>
    <t>Ecovyst Inc. Common Stock</t>
  </si>
  <si>
    <t>Pacific Biosciences of California Inc. Common Stock</t>
  </si>
  <si>
    <t>Carpenter Technology Corporation Common Stock</t>
  </si>
  <si>
    <t>NUS</t>
  </si>
  <si>
    <t>Nu Skin Enterprises Inc. Common Stock</t>
  </si>
  <si>
    <t>FTI Consulting Inc. Common Stock</t>
  </si>
  <si>
    <t>Gerdau S.A. Common Stock</t>
  </si>
  <si>
    <t>Williams Companies Inc. (The) Common Stock</t>
  </si>
  <si>
    <t>MSC Industrial Direct Company Inc. Common Stock</t>
  </si>
  <si>
    <t>Intellia Therapeutics Inc. Common Stock</t>
  </si>
  <si>
    <t>C.H. Robinson Worldwide Inc. Common Stock</t>
  </si>
  <si>
    <t>Liberty Energy Inc. Class A common stock</t>
  </si>
  <si>
    <t>First Majestic Silver Corp. Ordinary Shares (Canada)</t>
  </si>
  <si>
    <t>OGE Energy Corp Common Stock</t>
  </si>
  <si>
    <t>Albertsons Companies Inc. Class A Common Stock</t>
  </si>
  <si>
    <t>Ready Capital Corproation Common Stock</t>
  </si>
  <si>
    <t>HAIN</t>
  </si>
  <si>
    <t>Hain Celestial Group Inc. (The) Common Stock</t>
  </si>
  <si>
    <t>OLO</t>
  </si>
  <si>
    <t>Olo Inc. Class A Common Stock</t>
  </si>
  <si>
    <t>Liberty Media Corporation Series A Liberty Formula One Common Stock</t>
  </si>
  <si>
    <t>Freedom Holding Corp. Common Stock</t>
  </si>
  <si>
    <t>Clearwater Analytics Holdings Inc. Class A Common Stock</t>
  </si>
  <si>
    <t>EB</t>
  </si>
  <si>
    <t>Eventbrite Inc. Class A Common Stock</t>
  </si>
  <si>
    <t>LTC Properties Inc. Common Stock</t>
  </si>
  <si>
    <t>FMC Corporation Common Stock</t>
  </si>
  <si>
    <t>Envista Holdings Corporation Common Stock</t>
  </si>
  <si>
    <t>Northwest Natural Holding Company Common Stock</t>
  </si>
  <si>
    <t>Unum Group Common Stock</t>
  </si>
  <si>
    <t>Liberty Latin America Ltd. Class C Common Stock</t>
  </si>
  <si>
    <t>WEC Energy Group Inc. Common Stock</t>
  </si>
  <si>
    <t>Suzano S.A. American Depositary Shares (each representing One Ordinary Share)</t>
  </si>
  <si>
    <t>Pan American Silver Corp. Common Stock</t>
  </si>
  <si>
    <t>FinVolution Group American Depositary Shares</t>
  </si>
  <si>
    <t>Kinsale Capital Group Inc. Common Stock</t>
  </si>
  <si>
    <t>AngloGold Ashanti PLC Ordinary Shares</t>
  </si>
  <si>
    <t>Arthur J. Gallagher &amp; Co. Common Stock</t>
  </si>
  <si>
    <t>Sanofi ADS</t>
  </si>
  <si>
    <t>Diodes Incorporated Common Stock</t>
  </si>
  <si>
    <t>Starbucks Corporation Common Stock</t>
  </si>
  <si>
    <t>Hewlett Packard Enterprise Company Common Stock</t>
  </si>
  <si>
    <t>Chimera Investment Corporation Common Stock</t>
  </si>
  <si>
    <t>ACV Auctions Inc. Class A Common Stock</t>
  </si>
  <si>
    <t>Criteo S.A. American Depositary Shares</t>
  </si>
  <si>
    <t>Prudential Public Limited Company Common Stock</t>
  </si>
  <si>
    <t>Bentley Systems Incorporated Class B Common Stock</t>
  </si>
  <si>
    <t>California Water Service Group Common Stock</t>
  </si>
  <si>
    <t>PDS</t>
  </si>
  <si>
    <t>Precision Drilling Corporation Common Stock</t>
  </si>
  <si>
    <t>Polaris Inc. Common Stock</t>
  </si>
  <si>
    <t>Flex Ltd. Ordinary Shares</t>
  </si>
  <si>
    <t>Evotec SE American Depositary Shares</t>
  </si>
  <si>
    <t>Lattice Semiconductor Corporation Common Stock</t>
  </si>
  <si>
    <t>NOV Inc. Common Stock</t>
  </si>
  <si>
    <t>JinkoSolar Holding Company Limited American Depositary Shares (each representing 4 Common Shares)</t>
  </si>
  <si>
    <t>Western Union Company (The) Common Stock</t>
  </si>
  <si>
    <t>Liberty Latin America Ltd. Class A Common Stock</t>
  </si>
  <si>
    <t>Confluent Inc. Class A Common Stock</t>
  </si>
  <si>
    <t>Antero Midstream Corporation Common Stock</t>
  </si>
  <si>
    <t>eXp World Holdings Inc. Common Stock</t>
  </si>
  <si>
    <t>Blackstone Mortgage Trust Inc. Common Stock</t>
  </si>
  <si>
    <t>Arrow Electronics Inc. Common Stock</t>
  </si>
  <si>
    <t>Schneider National Inc. Common Stock</t>
  </si>
  <si>
    <t>BBDC</t>
  </si>
  <si>
    <t>Barings BDC Inc. Common Stock</t>
  </si>
  <si>
    <t>Enterprise Products Partners L.P. Common Stock</t>
  </si>
  <si>
    <t>Patterson Companies Inc. Common Stock</t>
  </si>
  <si>
    <t>ON Semiconductor Corporation Common Stock</t>
  </si>
  <si>
    <t>ANI Pharmaceuticals Inc.</t>
  </si>
  <si>
    <t>Halozyme Therapeutics Inc. Common Stock</t>
  </si>
  <si>
    <t>Public Service Enterprise Group Incorporated Common Stock</t>
  </si>
  <si>
    <t>USNA</t>
  </si>
  <si>
    <t>USANA Health Sciences Inc. Common Stock</t>
  </si>
  <si>
    <t>Amylyx Pharmaceuticals Inc. Common Stock</t>
  </si>
  <si>
    <t>XPEL Inc. Common Stock</t>
  </si>
  <si>
    <t>USA Compression Partners LP Common Units Representing Limited Partner Interests</t>
  </si>
  <si>
    <t>Ermenegildo Zegna N.V. Ordinary Shares</t>
  </si>
  <si>
    <t>ACEL</t>
  </si>
  <si>
    <t xml:space="preserve">Accel Entertainment Inc. </t>
  </si>
  <si>
    <t>British American Tobacco  Industries p.l.c. Common Stock ADR</t>
  </si>
  <si>
    <t>Mirum Pharmaceuticals Inc. Common Stock</t>
  </si>
  <si>
    <t>Marriott Vacations Worldwide Corporation Common Stock</t>
  </si>
  <si>
    <t>Comp En De Mn Cemig ADS American Depositary Shares</t>
  </si>
  <si>
    <t>Ollie's Bargain Outlet Holdings Inc. Common Stock</t>
  </si>
  <si>
    <t>Greif Inc. Class A Common Stock</t>
  </si>
  <si>
    <t>Heartland Express Inc. Common Stock</t>
  </si>
  <si>
    <t>Hasbro Inc. Common Stock</t>
  </si>
  <si>
    <t>Northrop Grumman Corporation Common Stock</t>
  </si>
  <si>
    <t>Zai Lab Limited American Depositary Shares</t>
  </si>
  <si>
    <t>Grab Holdings Limited Class A Ordinary Shares</t>
  </si>
  <si>
    <t>Imperial Oil Limited Common Stock</t>
  </si>
  <si>
    <t>Whirlpool Corporation Common Stock</t>
  </si>
  <si>
    <t>Canadian Natural Resources Limited Common Stock</t>
  </si>
  <si>
    <t>Liberty Media Corporation Series C Liberty Formula One Common Stock</t>
  </si>
  <si>
    <t>Vivid Seats Inc. Class A Common Stock</t>
  </si>
  <si>
    <t>Privia Health Group Inc. Common Stock</t>
  </si>
  <si>
    <t>BLDP</t>
  </si>
  <si>
    <t>Ballard Power Systems Inc. Common Shares</t>
  </si>
  <si>
    <t>DuPont de Nemours Inc. Common Stock</t>
  </si>
  <si>
    <t>EnLink Midstream LLC Common Units representing Limited Partner Interests</t>
  </si>
  <si>
    <t>Avis Budget Group Inc. Common Stock</t>
  </si>
  <si>
    <t xml:space="preserve">DT Midstream Inc. Common Stock </t>
  </si>
  <si>
    <t>Expro Group Holdings N.V. Common Stock</t>
  </si>
  <si>
    <t>American States Water Company Common Stock</t>
  </si>
  <si>
    <t>Selective Insurance Group Inc. Common Stock</t>
  </si>
  <si>
    <t>VeriSign Inc. Common Stock</t>
  </si>
  <si>
    <t>Rogers Corporation Common Stock</t>
  </si>
  <si>
    <t>Golar Lng Ltd</t>
  </si>
  <si>
    <t>TTEC</t>
  </si>
  <si>
    <t>TTEC Holdings Inc. Common Stock</t>
  </si>
  <si>
    <t>Adecoagro S.A. Common Shares</t>
  </si>
  <si>
    <t>IDACORP Inc. Common Stock</t>
  </si>
  <si>
    <t>ICU Medical Inc. Common Stock</t>
  </si>
  <si>
    <t>AHCO</t>
  </si>
  <si>
    <t>AdaptHealth Corp. Common Stock</t>
  </si>
  <si>
    <t>Herbalife Ltd. Common Shares</t>
  </si>
  <si>
    <t>Denali Therapeutics Inc. Common Stock</t>
  </si>
  <si>
    <t>John Bean Technologies Corporation Common Stock</t>
  </si>
  <si>
    <t>Aptiv PLC Ordinary Shares</t>
  </si>
  <si>
    <t>Suncor Energy  Inc. Common Stock</t>
  </si>
  <si>
    <t>Altria Group Inc.</t>
  </si>
  <si>
    <t>United Therapeutics Corporation Common Stock</t>
  </si>
  <si>
    <t>Helix Energy Solutions Group Inc. Common Stock</t>
  </si>
  <si>
    <t>Altice USA Inc. Class A Common Stock</t>
  </si>
  <si>
    <t>Vishay Intertechnology Inc. Common Stock</t>
  </si>
  <si>
    <t>POSCO Holdings Inc. American Depositary Shares (Each representing 1/4th of a share of Common Stock)</t>
  </si>
  <si>
    <t>Sociedad Quimica y Minera S.A. Common Stock</t>
  </si>
  <si>
    <t>UnitedHealth Group Incorporated Common Stock (DE)</t>
  </si>
  <si>
    <t>Corcept Therapeutics Incorporated Common Stock</t>
  </si>
  <si>
    <t>Visteon Corporation Common Stock</t>
  </si>
  <si>
    <t>Sigma Lithium Corporation Common Shares</t>
  </si>
  <si>
    <t>Shoals Technologies Group Inc. Class A Common Stock</t>
  </si>
  <si>
    <t>Energy Fuels Inc Ordinary Shares (Canada)</t>
  </si>
  <si>
    <t>IonQ Inc. Common Stock</t>
  </si>
  <si>
    <t>FLEX LNG Ltd. Ordinary Shares</t>
  </si>
  <si>
    <t>California Resources Corporation Common Stock</t>
  </si>
  <si>
    <t>Maravai LifeSciences Holdings Inc. Class A Common Stock</t>
  </si>
  <si>
    <t>NetScout Systems Inc. Common Stock</t>
  </si>
  <si>
    <t>Arch Capital Group Ltd. Common Stock</t>
  </si>
  <si>
    <t>Southwestern Energy Company Common Stock</t>
  </si>
  <si>
    <t>Chevron Corporation Common Stock</t>
  </si>
  <si>
    <t>KANZHUN LIMITED American Depository Shares</t>
  </si>
  <si>
    <t>Diamondback Energy Inc. Common Stock</t>
  </si>
  <si>
    <t>Sea Limited American Depositary Shares each representing one Class A Ordinary Share</t>
  </si>
  <si>
    <t>Cisco Systems Inc. Common Stock (DE)</t>
  </si>
  <si>
    <t>NetEase Inc. American Depositary Shares</t>
  </si>
  <si>
    <t>Mosaic Company (The) Common Stock</t>
  </si>
  <si>
    <t>Hertz Global Holdings Inc Common Stock</t>
  </si>
  <si>
    <t>Ginkgo Bioworks Holdings Inc. Class A Common Stock</t>
  </si>
  <si>
    <t>Sabra Health Care REIT Inc. Common Stock</t>
  </si>
  <si>
    <t>Cheniere Energy Inc. Common Stock</t>
  </si>
  <si>
    <t>New York Community Bancorp Inc. Common Stock</t>
  </si>
  <si>
    <t>Baidu Inc. ADS</t>
  </si>
  <si>
    <t>Genmab A/S ADS</t>
  </si>
  <si>
    <t>Tesla Inc. Common Stock</t>
  </si>
  <si>
    <t>BRP Inc. (Recreational Products) Common Subordinate Voting Shares</t>
  </si>
  <si>
    <t>BILL Holdings Inc. Common Stock</t>
  </si>
  <si>
    <t>Paycom Software Inc. Common Stock</t>
  </si>
  <si>
    <t>Capri Holdings Limited Ordinary Shares</t>
  </si>
  <si>
    <t>ONE Gas Inc. Common Stock</t>
  </si>
  <si>
    <t>Guardant Health Inc. Common Stock</t>
  </si>
  <si>
    <t>Sprinklr Inc. Class A Common Stock</t>
  </si>
  <si>
    <t>Dynavax Technologies Corporation Common Stock</t>
  </si>
  <si>
    <t>Qifu Technology Inc. American Depositary Shares</t>
  </si>
  <si>
    <t>Hess Corporation Common Stock</t>
  </si>
  <si>
    <t>Cheniere Energy Partners LP Common Units</t>
  </si>
  <si>
    <t>Paylocity Holding Corporation Common Stock</t>
  </si>
  <si>
    <t>Iridium Communications Inc Common Stock</t>
  </si>
  <si>
    <t>D/B/A Sibanye-Stillwater Limited ADS</t>
  </si>
  <si>
    <t>ERII</t>
  </si>
  <si>
    <t>Energy Recovery Inc. Common Stock</t>
  </si>
  <si>
    <t>Omnicell Inc. Common Stock ($0.001 par value)</t>
  </si>
  <si>
    <t>Albemarle Corporation Common Stock</t>
  </si>
  <si>
    <t>Jazz Pharmaceuticals plc Common Stock (Ireland)</t>
  </si>
  <si>
    <t>Winmark Corporation Common Stock</t>
  </si>
  <si>
    <t>The Trade Desk Inc. Class A Common Stock</t>
  </si>
  <si>
    <t>BeiGene Ltd. American Depositary Shares</t>
  </si>
  <si>
    <t>Weis Markets Inc. Common Stock</t>
  </si>
  <si>
    <t>BlackBerry Limited Common Stock</t>
  </si>
  <si>
    <t>Diageo plc Common Stock</t>
  </si>
  <si>
    <t>KBR Inc. Common Stock</t>
  </si>
  <si>
    <t>Chart Industries Inc. Common Stock</t>
  </si>
  <si>
    <t>Arcadium Lithium plc Ordinary Shares</t>
  </si>
  <si>
    <t>SM Energy Company Common Stock</t>
  </si>
  <si>
    <t>Alliance Resource Partners L.P. Common Units representing Limited Partners Interests</t>
  </si>
  <si>
    <t>TechnipFMC plc Ordinary Share</t>
  </si>
  <si>
    <t xml:space="preserve">CONSOL Energy Inc. Common Stock </t>
  </si>
  <si>
    <t>Paycor HCM Inc. Common Stock</t>
  </si>
  <si>
    <t>AMRC</t>
  </si>
  <si>
    <t>Ameresco Inc. Class A Common Stock</t>
  </si>
  <si>
    <t>Vicor Corporation Common Stock</t>
  </si>
  <si>
    <t>Li Auto Inc. American Depositary Shares</t>
  </si>
  <si>
    <t>P10 Inc. Class A Common Stock</t>
  </si>
  <si>
    <t>AtriCure Inc. Common Stock</t>
  </si>
  <si>
    <t>MGE Energy Inc</t>
  </si>
  <si>
    <t>Full Truck Alliance Co. Ltd. American Depositary Shares (each representing 20 Class A Ordinary Shares)</t>
  </si>
  <si>
    <t>TransAlta Corporation Ordinary Shares</t>
  </si>
  <si>
    <t>SolarEdge Technologies Inc. Common Stock</t>
  </si>
  <si>
    <t>Noble Corporation plc A Ordinary Shares</t>
  </si>
  <si>
    <t>B2Gold Corp Common shares (Canada)</t>
  </si>
  <si>
    <t>MSEX</t>
  </si>
  <si>
    <t>Middlesex Water Company Common Stock</t>
  </si>
  <si>
    <t>Grocery Outlet Holding Corp. Common Stock</t>
  </si>
  <si>
    <t>CAE Inc. Ordinary Shares</t>
  </si>
  <si>
    <t>CF Industries Holdings Inc. Common Stock</t>
  </si>
  <si>
    <t>Valaris Limited Common Shares</t>
  </si>
  <si>
    <t>Axcelis Technologies Inc. Common Stock</t>
  </si>
  <si>
    <t>Callon Petroleum Company Common Stock</t>
  </si>
  <si>
    <t>MAG</t>
  </si>
  <si>
    <t>MAG Silver Corporation Ordinary Shares</t>
  </si>
  <si>
    <t>EVRI</t>
  </si>
  <si>
    <t>Everi Holdings Inc. Common Stock</t>
  </si>
  <si>
    <t>Pioneer Natural Resources Company Common Stock</t>
  </si>
  <si>
    <t>NIO Inc. American depositary shares each  representing one Class A ordinary share</t>
  </si>
  <si>
    <t>KE Holdings Inc American Depositary Shares (each representing three Class A Ordinary Shares)</t>
  </si>
  <si>
    <t>Fox Factory Holding Corp. Common Stock</t>
  </si>
  <si>
    <t>JD.com Inc. American Depositary Shares</t>
  </si>
  <si>
    <t>Pinnacle West Capital Corporation Common Stock</t>
  </si>
  <si>
    <t>BorgWarner Inc. Common Stock</t>
  </si>
  <si>
    <t>Helmerich &amp; Payne Inc. Common Stock</t>
  </si>
  <si>
    <t>CCC Intelligent Solutions Holdings Inc. Common Stock</t>
  </si>
  <si>
    <t>Luminar Technologies Inc.  Class A Common Stock</t>
  </si>
  <si>
    <t>The Vita Coco Company Inc. Common Stock</t>
  </si>
  <si>
    <t>MGP Ingredients Inc.</t>
  </si>
  <si>
    <t>DNOW Inc. Common Stock</t>
  </si>
  <si>
    <t>CME Group Inc. Class A Common Stock</t>
  </si>
  <si>
    <t>Helios Technologies Inc. Common Stock</t>
  </si>
  <si>
    <t>BP p.l.c. Common Stock</t>
  </si>
  <si>
    <t>Matador Resources Company Common Stock</t>
  </si>
  <si>
    <t>HUTCHMED (China) Limited American Depositary Shares</t>
  </si>
  <si>
    <t>AMSF</t>
  </si>
  <si>
    <t>AMERISAFE Inc. Common Stock</t>
  </si>
  <si>
    <t>DLocal Limited Class A Common Shares</t>
  </si>
  <si>
    <t>Aon plc Class A Ordinary Shares (Ireland)</t>
  </si>
  <si>
    <t>Becton Dickinson and Company Common Stock</t>
  </si>
  <si>
    <t>Hormel Foods Corporation Common Stock</t>
  </si>
  <si>
    <t>Lantheus Holdings Inc. Common Stock</t>
  </si>
  <si>
    <t>ConocoPhillips Common Stock</t>
  </si>
  <si>
    <t>BJ's Wholesale Club Holdings Inc. Common Stock</t>
  </si>
  <si>
    <t>Archer-Daniels-Midland Company Common Stock</t>
  </si>
  <si>
    <t>R1 RCM Inc. Common Stock</t>
  </si>
  <si>
    <t>International Game Technology Ordinary Shares</t>
  </si>
  <si>
    <t>Autohome Inc. American Depositary Shares each representing four class A ordinary shares.</t>
  </si>
  <si>
    <t>Prothena Corporation plc Ordinary Shares</t>
  </si>
  <si>
    <t>Oceaneering International Inc. Common Stock</t>
  </si>
  <si>
    <t>ATSG</t>
  </si>
  <si>
    <t>Air Transport Services Group Inc</t>
  </si>
  <si>
    <t>Cactus Inc. Class A Common Stock</t>
  </si>
  <si>
    <t>CMP</t>
  </si>
  <si>
    <t>Compass Minerals Intl Inc Common Stock</t>
  </si>
  <si>
    <t>Array Technologies Inc. Common Stock</t>
  </si>
  <si>
    <t>Devon Energy Corporation Common Stock</t>
  </si>
  <si>
    <t>MATW</t>
  </si>
  <si>
    <t>Matthews International Corporation Class A Common Stock</t>
  </si>
  <si>
    <t>Cable One Inc. Common Stock</t>
  </si>
  <si>
    <t>Bristol-Myers Squibb Company Common Stock</t>
  </si>
  <si>
    <t>ICL Group Ltd. Ordinary Shares</t>
  </si>
  <si>
    <t>Air Products and Chemicals Inc. Common Stock</t>
  </si>
  <si>
    <t>SHEN</t>
  </si>
  <si>
    <t>Shenandoah Telecommunications Co Common Stock</t>
  </si>
  <si>
    <t>Haemonetics Corporation Common Stock</t>
  </si>
  <si>
    <t>Mattel Inc. Common Stock</t>
  </si>
  <si>
    <t>iQIYI Inc. American Depositary Shares</t>
  </si>
  <si>
    <t>DNP Select Income Fund Inc. Common Stock</t>
  </si>
  <si>
    <t>Ryan Specialty Holdings Inc. Class A Common Stock</t>
  </si>
  <si>
    <t>Plug Power Inc. Common Stock</t>
  </si>
  <si>
    <t>Cinemark Holdings Inc Cinemark Holdings Inc. Common Stock</t>
  </si>
  <si>
    <t>NAPA</t>
  </si>
  <si>
    <t>The Duckhorn Portfolio Inc. Common Stock</t>
  </si>
  <si>
    <t>Mercury Systems Inc Common Stock</t>
  </si>
  <si>
    <t>Exxon Mobil Corporation Common Stock</t>
  </si>
  <si>
    <t>Ameren Corporation Common Stock</t>
  </si>
  <si>
    <t>CHPT</t>
  </si>
  <si>
    <t>ChargePoint Holdings Inc. Common Stock</t>
  </si>
  <si>
    <t>Lucid Group Inc. Common Stock</t>
  </si>
  <si>
    <t>Medical Properties Trust Inc. common stock</t>
  </si>
  <si>
    <t>Bunge Limited Common Shares</t>
  </si>
  <si>
    <t>Laureate Education Inc. Common Stock</t>
  </si>
  <si>
    <t>Magnolia Oil &amp; Gas Corporation Class A Common Stock</t>
  </si>
  <si>
    <t>Occidental Petroleum Corporation Common Stock</t>
  </si>
  <si>
    <t>MNKD</t>
  </si>
  <si>
    <t>MannKind Corporation Common Stock</t>
  </si>
  <si>
    <t>Nutrien Ltd. Common Shares</t>
  </si>
  <si>
    <t>Extreme Networks Inc. Common Stock</t>
  </si>
  <si>
    <t>Flywire Corporation Voting Common Stock</t>
  </si>
  <si>
    <t>Kimbell Royalty Partners Common Units Representing Limited Partner Interests</t>
  </si>
  <si>
    <t>Kennedy-Wilson Holdings Inc. Common Stock</t>
  </si>
  <si>
    <t xml:space="preserve">ChampionX Corporation Common Stock </t>
  </si>
  <si>
    <t>Vodafone Group Plc American Depositary Shares</t>
  </si>
  <si>
    <t>HighPeak Energy Inc. Common Stock</t>
  </si>
  <si>
    <t>Hello Group Inc. American Depositary Shares</t>
  </si>
  <si>
    <t>XPeng Inc. American depositary shares each representing two Class A ordinary shares</t>
  </si>
  <si>
    <t>JOYY Inc. American Depositary Shares</t>
  </si>
  <si>
    <t>DAQO New Energy Corp. American Depositary Shares each representing five ordinary shares</t>
  </si>
  <si>
    <t>RPC Inc. Common Stock</t>
  </si>
  <si>
    <t>Antero Resources Corporation Common Stock</t>
  </si>
  <si>
    <t>Playtika Holding Corp. Common Stock</t>
  </si>
  <si>
    <t>Chesapeake Energy Corporation Common Stock</t>
  </si>
  <si>
    <t>GB</t>
  </si>
  <si>
    <t>Global Blue Group Holding AG Ordinary Shares</t>
  </si>
  <si>
    <t>Coupang Inc. Class A Common Stock</t>
  </si>
  <si>
    <t>Liberty Broadband Corporation Class C Common Stock</t>
  </si>
  <si>
    <t>CNX Resources Corporation Common Stock</t>
  </si>
  <si>
    <t>Black Stone Minerals L.P. Common units representing limited partner interests</t>
  </si>
  <si>
    <t>Northern Oil and Gas Inc. Common Stock</t>
  </si>
  <si>
    <t>Halliburton Company Common Stock</t>
  </si>
  <si>
    <t>Baker Hughes Company Class A Common Stock</t>
  </si>
  <si>
    <t>EOG Resources Inc. Common Stock</t>
  </si>
  <si>
    <t>Exelon Corporation Common Stock</t>
  </si>
  <si>
    <t>Alibaba Group Holding Limited American Depositary Shares each representing eight Ordinary share</t>
  </si>
  <si>
    <t>Liberty Broadband Corporation Class A Common Stock</t>
  </si>
  <si>
    <t>Marathon Oil Corporation Common Stock</t>
  </si>
  <si>
    <t>H World Group Limited American Depositary Shares</t>
  </si>
  <si>
    <t>Schlumberger N.V. Common Stock</t>
  </si>
  <si>
    <t>Talos Energy Inc. Common Stock</t>
  </si>
  <si>
    <t>MNTK</t>
  </si>
  <si>
    <t>Montauk Renewables Inc. Common Stock</t>
  </si>
  <si>
    <t>Green Plains Inc. Common Stock</t>
  </si>
  <si>
    <t>MINISO Group Holding Limited American Depositary Shares each representing four Ordinary Shares</t>
  </si>
  <si>
    <t>Civitas Resources Inc. Common Stock</t>
  </si>
  <si>
    <t>Range Resources Corporation Common Stock</t>
  </si>
  <si>
    <t>Murphy Oil Corporation Common Stock</t>
  </si>
  <si>
    <t>Charter Communications Inc. Class A Common Stock New</t>
  </si>
  <si>
    <t>National Fuel Gas Company Common Stock</t>
  </si>
  <si>
    <t>Coterra Energy Inc. Common Stock</t>
  </si>
  <si>
    <t>Kosmos Energy Ltd. Common Shares (DE)</t>
  </si>
  <si>
    <t>Crescent Point Energy Corporation Ordinary Shares (Canada)</t>
  </si>
  <si>
    <t>Pfizer Inc. Common Stock</t>
  </si>
  <si>
    <t>STAAR Surgical Company Common Stock</t>
  </si>
  <si>
    <t>argenx SE American Depositary Shares</t>
  </si>
  <si>
    <t>Enerplus Corporation Common Stock</t>
  </si>
  <si>
    <t>Bilibili Inc. American Depositary Shares</t>
  </si>
  <si>
    <t>Legend Biotech Corporation American Depositary Shares</t>
  </si>
  <si>
    <t>Appian Corporation Class A Common Stock</t>
  </si>
  <si>
    <t>IHS</t>
  </si>
  <si>
    <t>IHS Holding Limited Ordinary Shares</t>
  </si>
  <si>
    <t>Futu Holdings Limited American Depositary Shares</t>
  </si>
  <si>
    <t>Humana Inc. Common Stock</t>
  </si>
  <si>
    <t>NRC</t>
  </si>
  <si>
    <t>National Research Corporation Common Stock (Delaware)</t>
  </si>
  <si>
    <t>GDS</t>
  </si>
  <si>
    <t>GDS Holdings Limited ADS</t>
  </si>
  <si>
    <t>PUMP</t>
  </si>
  <si>
    <t>ProPetro Holding Corp. Common Stock</t>
  </si>
  <si>
    <t>Remitly Global Inc. Common Stock</t>
  </si>
  <si>
    <t>PNM Resources Inc. (Holding Co.) Common Stock</t>
  </si>
  <si>
    <t>Gogo Inc. Common Stock</t>
  </si>
  <si>
    <t>Cenovus Energy Inc Common Stock</t>
  </si>
  <si>
    <t>Forward Air Corporation Common Stock</t>
  </si>
  <si>
    <t>Patterson-UTI Energy Inc. Common Stock</t>
  </si>
  <si>
    <t>NKLA</t>
  </si>
  <si>
    <t>Nikola Corporation Common Stock</t>
  </si>
  <si>
    <t>Vermilion Energy Inc. Common (Canada)</t>
  </si>
  <si>
    <t>Texas Pacific Land Corporation Common Stock</t>
  </si>
  <si>
    <t>Weibo Corporation American Depositary Share</t>
  </si>
  <si>
    <t>Target Hospitality Corp. Common Stock</t>
  </si>
  <si>
    <t>Omega Healthcare Investors Inc. Common Stock</t>
  </si>
  <si>
    <t>APA Corporation Common Stock</t>
  </si>
  <si>
    <t>Yum China Holdings Inc. Common Stock</t>
  </si>
  <si>
    <t>EQT Corporation Common Stock</t>
  </si>
  <si>
    <t>agilon health inc. Common Stock</t>
  </si>
  <si>
    <t>Transocean Ltd (Switzerland) Common Stock</t>
  </si>
  <si>
    <t>SSR Mining Inc. Common Stock</t>
  </si>
  <si>
    <t>Payoneer Global Inc. Common Stock</t>
  </si>
  <si>
    <t>Comstock Resources Inc. Common Stock</t>
  </si>
  <si>
    <t>Lufax Holding Ltd American Depositary Shares each representing two (2) Ordinary Shares</t>
  </si>
  <si>
    <t>AMC</t>
  </si>
  <si>
    <t>AMC Entertainment Holdings Inc. Class A Common Stock</t>
  </si>
  <si>
    <t>Veradigm Inc. Common Stock</t>
  </si>
  <si>
    <t>ZTO Express (Cayman) Inc. American Depositary Shares each representing one Class A ordinary share.</t>
  </si>
  <si>
    <t>Sasol Ltd. American Depositary Shares</t>
  </si>
  <si>
    <t>Cricut Inc. Class A Common Stock</t>
  </si>
  <si>
    <t>Deutsche Börse AG</t>
  </si>
  <si>
    <t>InsuranceâDiversified</t>
  </si>
  <si>
    <t>SÜSS MicroTec SE</t>
  </si>
  <si>
    <t>DAX Index</t>
  </si>
  <si>
    <t>SoftwareâApplication</t>
  </si>
  <si>
    <t>SoftwareâInfrastructure</t>
  </si>
  <si>
    <t>BanksâRegional</t>
  </si>
  <si>
    <t>InsuranceâReinsurance</t>
  </si>
  <si>
    <t>Hannover Rück SE</t>
  </si>
  <si>
    <t>UtilitiesâDiversified</t>
  </si>
  <si>
    <t>Ströer SE &amp; Co. KGaA</t>
  </si>
  <si>
    <t>Telefónica Deutschland Holding AG</t>
  </si>
  <si>
    <t>UtilitiesâRenewable</t>
  </si>
  <si>
    <t>Münchener Rückversicherungs-Gesellschaft Aktiengesellschaft in München</t>
  </si>
  <si>
    <t>Klöckner &amp; Co SE</t>
  </si>
  <si>
    <t>SIS.DE</t>
  </si>
  <si>
    <t>First Sensor AG</t>
  </si>
  <si>
    <t>Real EstateâDevelopment</t>
  </si>
  <si>
    <t>Drug ManufacturersâSpecialty &amp; Generic</t>
  </si>
  <si>
    <t>OHB.DE</t>
  </si>
  <si>
    <t>OHB SE</t>
  </si>
  <si>
    <t>Drägerwerk AG &amp; Co. KGaA</t>
  </si>
  <si>
    <t>Dürr Aktiengesellschaft</t>
  </si>
  <si>
    <t>InsuranceâLife</t>
  </si>
  <si>
    <t>Wüstenrot &amp; Württembergische AG</t>
  </si>
  <si>
    <t>Südzucker AG</t>
  </si>
  <si>
    <t>BIO3.DE</t>
  </si>
  <si>
    <t>Biotest Aktiengesellschaft</t>
  </si>
  <si>
    <t>Drug ManufacturersâGeneral</t>
  </si>
  <si>
    <t>UtilitiesâIndependent Power Producers</t>
  </si>
  <si>
    <t>RHÖN-KLINIKUM Aktiengesellschaft</t>
  </si>
  <si>
    <t>BCYC</t>
  </si>
  <si>
    <t>Bicycle Therapeutics plc American Depositary Shares</t>
  </si>
  <si>
    <t>SPLP</t>
  </si>
  <si>
    <t>Steel Partners Holdings LP LTD PARTNERSHIP UNIT</t>
  </si>
  <si>
    <t>VRM</t>
  </si>
  <si>
    <t>Vroom Inc. Common Stock</t>
  </si>
  <si>
    <t>LXRX</t>
  </si>
  <si>
    <t>ZENV</t>
  </si>
  <si>
    <t>NOTV</t>
  </si>
  <si>
    <t>MBI</t>
  </si>
  <si>
    <t>VINC</t>
  </si>
  <si>
    <t>UGRO</t>
  </si>
  <si>
    <t>SRTS</t>
  </si>
  <si>
    <t>BTBT</t>
  </si>
  <si>
    <t>JAN</t>
  </si>
  <si>
    <t>MTRX</t>
  </si>
  <si>
    <t>FEMY</t>
  </si>
  <si>
    <t>OTLY</t>
  </si>
  <si>
    <t>BTCM</t>
  </si>
  <si>
    <t>ATRA</t>
  </si>
  <si>
    <t>EBON</t>
  </si>
  <si>
    <t>ABUS</t>
  </si>
  <si>
    <t>PLBY</t>
  </si>
  <si>
    <t>ATOS</t>
  </si>
  <si>
    <t>BEDU</t>
  </si>
  <si>
    <t>SRZN</t>
  </si>
  <si>
    <t>OMGA</t>
  </si>
  <si>
    <t>MSGE</t>
  </si>
  <si>
    <t>AUDC</t>
  </si>
  <si>
    <t>ATOM</t>
  </si>
  <si>
    <t>ENLV</t>
  </si>
  <si>
    <t>AIRI</t>
  </si>
  <si>
    <t>BYSI</t>
  </si>
  <si>
    <t>JFIN</t>
  </si>
  <si>
    <t>NTWK</t>
  </si>
  <si>
    <t>ALLO</t>
  </si>
  <si>
    <t>VTGN</t>
  </si>
  <si>
    <t>TERN</t>
  </si>
  <si>
    <t>CDXS</t>
  </si>
  <si>
    <t>HTOO</t>
  </si>
  <si>
    <t>NOA</t>
  </si>
  <si>
    <t>SMWB</t>
  </si>
  <si>
    <t>NHTC</t>
  </si>
  <si>
    <t>CONN</t>
  </si>
  <si>
    <t>MACK</t>
  </si>
  <si>
    <t>LOVE</t>
  </si>
  <si>
    <t>TLIS</t>
  </si>
  <si>
    <t>EDSA</t>
  </si>
  <si>
    <t>CYH</t>
  </si>
  <si>
    <t>SCVL</t>
  </si>
  <si>
    <t>BWMN</t>
  </si>
  <si>
    <t>VRCA</t>
  </si>
  <si>
    <t>POWW</t>
  </si>
  <si>
    <t>ENTX</t>
  </si>
  <si>
    <t>LIFE</t>
  </si>
  <si>
    <t>RCS</t>
  </si>
  <si>
    <t>SNTG</t>
  </si>
  <si>
    <t>GLDD</t>
  </si>
  <si>
    <t>OCGN</t>
  </si>
  <si>
    <t>GRTS</t>
  </si>
  <si>
    <t>SCD</t>
  </si>
  <si>
    <t>WIMI</t>
  </si>
  <si>
    <t>ATAI</t>
  </si>
  <si>
    <t>IMMR</t>
  </si>
  <si>
    <t>FHTX</t>
  </si>
  <si>
    <t>ATRO</t>
  </si>
  <si>
    <t>RGT</t>
  </si>
  <si>
    <t>PRPL</t>
  </si>
  <si>
    <t>LFMDP</t>
  </si>
  <si>
    <t>NRO</t>
  </si>
  <si>
    <t>CRDF</t>
  </si>
  <si>
    <t>ITI</t>
  </si>
  <si>
    <t>KIO</t>
  </si>
  <si>
    <t>JCTCF</t>
  </si>
  <si>
    <t>UCBIO</t>
  </si>
  <si>
    <t>NRIX</t>
  </si>
  <si>
    <t>SGA</t>
  </si>
  <si>
    <t>AIRG</t>
  </si>
  <si>
    <t>VIASP</t>
  </si>
  <si>
    <t>THRX</t>
  </si>
  <si>
    <t>SGMO</t>
  </si>
  <si>
    <t>JGH</t>
  </si>
  <si>
    <t>SILK</t>
  </si>
  <si>
    <t>FTFT</t>
  </si>
  <si>
    <t>GCBC</t>
  </si>
  <si>
    <t>CERS</t>
  </si>
  <si>
    <t>MSD</t>
  </si>
  <si>
    <t>SRDX</t>
  </si>
  <si>
    <t>UVE</t>
  </si>
  <si>
    <t>CNDT</t>
  </si>
  <si>
    <t>JEQ</t>
  </si>
  <si>
    <t>UEC,NXE,DNN,URG,CCJ,UROY,LEU,UUUU</t>
  </si>
  <si>
    <t>HOV,DFH,MDC,MHO,TOL,PHM,LEN,KBH,CVCO,CCS,NVR,TMHC,BZH,DHI,TPH,SKY,GRBK,MTH,LEGH,LGIH</t>
  </si>
  <si>
    <t>ASPN,IBP,BLDR,AZEK,PGTI,WMS,TREX,DOOR,JBI,BXC,SSD,AWI,AAON,CSL,GMS,ROCK,MAS,JELD,TGLS,OC,NX,APOG,APT,BECN,LPX,CARR,PPIH,SWIM,CSTE,AEHL,VIEW</t>
  </si>
  <si>
    <t>GLBS,GASS,ESEA,TOPS,MATX,SHIP,GOGL,PANL,CPLP,EDRY,SB,NMM,INSW,PSHG,EGLE,ASC,GNK,DAC,CMRE,SFL,SBLK,GSL,ZIM,KEX,NAT,PXS,PXSAP,GRIN,KNOP,SMHI,CTRM,DSX</t>
  </si>
  <si>
    <t>MARA,BITF,MFH,CIFR,BTCS,SRL,EVR,BTCM,NMR,MC,XP,HLI,PIPR,PJT,LAZ,PWP,DFIN,TW,SF,IBKR,LPLA,RJF,GS,WHG,SCHW,FRHC,MS,SNEX,COHN,TIGR,OPY,HGBL,AC,FUTU,VIRT,AMRK,SIEB,MKTX,HUT,ATIF</t>
  </si>
  <si>
    <t>LMB,ORN,IESC,BLD,RCMT,MTRX,FIX,STRL,ROAD,APG,EME,PRIM,DY,STN,MYRG,GLDD,FLR,PWR,TTEK,TPC,GVA,J,AGX,BBCP,ACM,NVEE,MTZ,WLDN,JCI,KBR,AMRC,ENG</t>
  </si>
  <si>
    <t>AMRX,AQST,ALIM,AMPH,ANIP,ACB,AGRX</t>
  </si>
  <si>
    <t>LXEH,UTI,TAL,GOTU,EDU,APEI,AFYA,EEIQ,BEDU,LRN,LINC,STG,PRDO,GHC,STRA,AACG,COUR,LOPE,ATGE,LAUR,VSTA,COE,WAFU,VTRU,CHGG,IH,FEDU,EDTK,AMBO,CLEU,SKIL,YQ,TWOU</t>
  </si>
  <si>
    <t>SMID,EXP,CRH,USLM,JHX,MLM,VMC,CX,SUM,CPAC,MDU,LOMA,RETO</t>
  </si>
  <si>
    <t>TREE,LDI,COOP,UWMC,VEL,RKT,GHLD,PFSI,IOR,HTGC,WD,ESNT,ECPG,MRCC,EFC,OCN,CNF,ASPS</t>
  </si>
  <si>
    <t>ABBV,AMGN</t>
  </si>
  <si>
    <t>CRBP,EYPT,ADCT,NKTX,VERA,APRE,STTK,LBPH,GRCL,IMNM,CGEN,ABSI,FUSN,SLN,SPRB,ALPN,MGNX,EPIX,HARP,YMAB,ALRN,HRTX,CBAY,MOR,LRMR,MREO,CCCC,ADVM,EWTX,TPST,VKTX,ADAG,AUTL,ALT,AMAM,FGEN,PYXS,PRAX,EQ,MIGI,SMMT,ARDX,CYCCP,HOWL,BHVN,NERV,ARVN,CASI,PHVS,CYTK,IPSC,DYN,FATE,LQDA,NEXI,SYBX,FULC,SYRS,IGMS,MRSN,ALXO,MRUS,RYTM,TNGX,CLRB,TNYA,LXRX,FDMT,ORIC,APLT,IDYA,NUVL,CGEM,ABEO,KURA,CNTA,BDTX,OLMA,INBX,ARCT,TARS,SWTX,GLYC,CABA,ESPR,APTO,VSTM,JSPR,KOD,SRRK,BBIO,KYMR,MRKR,PBYI,KALV,KRTX,VINC,ARQT,SVRA,LYRA,OCUL,XERS,PTN,RLMD,ADAP,IOVA,CERE,CRNX,IMVT,CRVS,INZY,TARA,UNCY,RNA,CGTX,PCVX,ANNX,AKBA,XBIT,INMB,ITRM,KROS,OMER,URGN,PTGX,RCKT,IKT,CADL,ASND,ARMP,FRLN,MRNS,RXRX,RAPT,MNMD,TYRA,ATHA,LABP,VXRT,AXSM,VCEL,SANA,IBRX,ZYME,BMEA,APLS,ATRA,STRO,DMAC,BPMC,ABUS,MDWD,XENE,NVO,CRSP,LPTX,ATOS,ACET,SRZN,KNSA,OMGA,PSTX,CYT,ADMA,GANX,NBTX,AYTU,ENLV,CLLS,ORMP,NBIX,BYSI,TSHA,IMCR,ITCI,IMMP,ALLO,ANAB,PASG,VTGN,TERN,CDXS,CLSD,ACOR,INSM,RVMD,ONCT,MACK,EDSA,AVTE,PRQR,SNDX,VRCA,SRPT,ENTX,LIFE,REGN,OCGN,GRTS,VRTX,ATAI,ETON,FHTX,AVIR,CRDF,CSBR,ROIV,NRIX,THRX,TIL,MORF,IONS,SGMO,INVA,ADXN,RPTX,BCYC,IMTX,CERS,AMRN,GRPH,AFMD,CALT,FENC,OPT,PGEN,AVRO,RANI,NRBO,KRYS,OVID,XBIO,ACAD,XOMAO,ELDN,FOLD,XOMA,XOMAP,CLDX,NRXP,SAVA,NGM,RGLS,RARE,LGND,FBIOP,SNGX,BEAM,MDGL,ACIU,CERT,ALEC,ASMB,INO,ANVS,GTHX,EVGN,MGTX,DCPH,NUVB,CVM,SPRO,HRMY,GNFT,RIGL,CDXC,DAWN,PYPD,ANEB,MIRM,BCAB,NAUT,ACHL,FBRX,EYEN,TGTX,IVA,CAPR,AGIO,ALKS,KPTI,EXEL,GOSS,GLPG,LPCN,IMRN,PRTC,ACXP,XTLB,VCYT,TRVI,ARWR,BLRX,KNTE,GALT,VRNA,TECH,QSI,ABCL,RFL,CNTB,CMRX,RPRX,LUMO,CPRX,ACST,NKTR,INCY,XFOR,CYCN,VRDN,BMRN,NXTC,SAGE,CYBN,DNA,RCUS,LEGN,VERV,ICCC,PHAR,UTHR,VYGR,HOOK,IPHA,NTRB,LVTX,JAZZ,CORT,RLAY,ABOS,IPA,SIGA,CTMX,OGEN,NNVC,ENTA,AUPH,GHRS,MRNA,KRON,GBIO,GERN,HOTH,CANF,ARTL,LTRN,INAB,PLRX,CHRS,PLX,ALNY,BOLT,HALO,ACHV,ONTX,ARGX,HCM,IMUX,MEIP,AEZS,LCTX,LYEL,RVPH,XNCR,VNDA,EDIT,RZLT,AKRO,ATNM,TVTX,UPC,BNTX,RGNX,PTCT,ABIO,ITOS,MOLN,AIM,PMCB,NTLA,BNTC,ETNB,PSTV,CKPT,PDSB,MTNB,INDP,CRMD,TLSA,TBPH,ACRS,KALA,BCLI,IFRX,CDMO,MNKD,BCRX,SCPH,UBX,PRLD,DSGN,SNSE,DNLI,WVE,CUE,MBRX,VOR,PTIX,CLGN,AGEN,OCX,ALDX,PULM,DYAI,APM,ALGS,ATHE,TFFP,LIXT,DTIL,XCUR,AVXL,CTXR,GMAB,ADPT,GLSI,EFTR,GLTO,OCUP,TRVN,IMAB,VIRX,STOK,COCP,SEER,ZNTL,DBVT,PHAT,CDTX,CMMB,ABVC,GLMD,GRTX,BPTH,BGNE,ONCY,VIR,MRVI,MNOV,BCTX,KZR,NBSE,FBIO,BCDA,NLSP,VIRI,FIXX,SONN,DARE,PHGE,CLNN,MNPR,TTNP,BCEL,ZLAB,AGE,PPBT,TCON,VALN,COGT,OTLK,ENSC,PRTA,SLS,QURE,SLGL,MTEM,AKTX,PALI,VBIV,SLRX,INM,NCNA,NVAX,MCRB,MESO,IKNA,MIST,QLGN,MBIO,ADTX,VTVT,RVNC,REPL,AMPE,CVAC,VYNE,APVO,ENVB,VCNX,PIRS,ALLK,RLYB,PMVP,FNCH,GTBP,VRPX,NTRBW,TNXP,EVAX,GMDA,BPTS,PHIO,ATXI,SNPX,EIGR,ADIL,ORGS,ALZN,XRTX,HEPA,BTAI,PRTG,KZIA,ASLN,VERU,RPHM,XLO,GNPX,ALVR,ATNF,CYCC,GOVX,NBY,BIVI,BLUE,CARA,WINT,PCSA,LGVN,MYMD,CNSP,JAGX,KTRA,IBIO,TENX,SEEL,PBLA</t>
  </si>
  <si>
    <t>DECK,CAL,RCKY,WEYS,SHOO,VRA,SKX,FL,CROX,NKE,WWW,FORD</t>
  </si>
  <si>
    <t>AAOI,NVDA,PXLW,QUIK,AMD,AVGO,ONTO,MPWR,TSM,MRVL,INTC,QCOM,SKYT,NXPI,ASX,IMOS,AMKR,SGH,FORM,MU,MTSI,QRVO,LASR,SIMO,SYNA,SLAB,SITM,CRUS,NVEC,SQNS,SWKS,MRAM,UMC,ADI,LEDS,LSCC,MCHP,RMBS,ON,SMTC,STM,TXN,GSIT,VSH,POWI,ALGM,VLN,CEVA,TSEM,WKEY,AOSL,DIOD,MXL,HIMX,MX,INTT,WOLF,EMKR,WISA</t>
  </si>
  <si>
    <t>FSTR,GBX,WAB,NSC,CSX,UNP,TRN,CP,CNI,RAIL,KIQ</t>
  </si>
  <si>
    <t>CRWD,PLTR,ZENV,S,NTNX,PANW,CGNT,ZS,NET,CYBR,BASE,VRNS,PATH,MDB,WIX,CLBT,GDDY,STNE,CFLT,PAGS,SPLK,DOCN,SNPS,MSFT,REKR,DBX,FOUR,CHKP,TENB,FTNT,AVPT,SWI,FFIV,DAVA,QLYS,SPSC,WEX,NVEI,OKTA,EEFT,SQSP,FIVN,EVTC,SQ,RXT,TOST,ORCL,TIXT,RPAY,VRNT,STER,BL,RDWR,DOX,MQ,CSGS,EVCM,OPRA,BAND,ZUO,BLIN,ATEN,SCWX,BOX,ETWO,VRSN,KPLT,TUYA,TCX,YEXT,OSPN,SOS,VHC,NTCT,VERI,STEM,BB,CETX,TAOP,DTSS</t>
  </si>
  <si>
    <t>AMAL,ALRS,AMNB,ABCB,AFBI,ASB,AROW,ACNB,AMTB</t>
  </si>
  <si>
    <t>MMYT,TRIP,RCL,BKNG,EXPE,DESP,CCL,TZOO,NCLH,TNL,LIND,TCOM,YTRA,TOUR</t>
  </si>
  <si>
    <t>CAMT,PLAB,LRCX,ICHR,NVMI,UCTT,KLAC,ASML,VECO,ACMR,AMAT,ENTG,ATOM,OLED,TRT,XPER,TER,KLIC,COHU,AXTI,ACLS,IPGP,AMBA,AEHR,DQ,ASYS</t>
  </si>
  <si>
    <t>CNM,GIC,GWW,PKOH,FERG,FAST,AIT,TRNS,WSO,SITE,DXPE,MSM,EVI,WCC,TITN</t>
  </si>
  <si>
    <t>ADV,CMPR,CPOP,INUV,QNST,EEX,ICLK,CCO,TSQ,WIMI,NCMI,CRTO,DLX,OMC,MGNI,IPG,WPP,XNET,MCHX,FLNT,CNET,BAOS</t>
  </si>
  <si>
    <t>HA,SKYW,ULCC,RYAAY,JBLU,LUV,DAL,AAL,CPA,ALGT,MESA,SNCY,UAL,AZUL,ALK,VLRS,SAVE</t>
  </si>
  <si>
    <t>FTAI,URI,MGRC,R,HEES,TGH,WSC,FPAY,HRI,GATX,CTOS,PRG,UHAL,AL,WLFC,ALTG,CAR</t>
  </si>
  <si>
    <t>KINS,HCI,STC,HRTG,PGR,WRB,TRV,MCY,KMPR,KNSL,CB,HMN,L,CNA,UVE,SAFT,THG,WTM,SIGIP,NMIH,PLMR,ROOT,CNFR,AXS,LMND,RLI,CINF,MKL,NODK,SIGI,UFCS,DGICA,DGICB,GBLI,PRA</t>
  </si>
  <si>
    <t>ANF,GPS,GIII,AEO,CURV,URBN,CTRN,ROST,VSCO,BURL,SCVL,LULU,CRI,BKE,TJX,GES,BOOT,ONON,ZUMZ,DBI,JILL,GCO,DBGI,CATO,TLYS,DLTH,DXLG,PLCE,EXPR</t>
  </si>
  <si>
    <t>OSCR,MOH,CI,CNC,CVS,UNH,ALHC,CLOV,MPLN,HUM</t>
  </si>
  <si>
    <t>USAP,X,FRD,SID,ZEUS,ZKIN,NUE,CLF,RS,STLD,MT,CMC,TMST,PKX,TX,SIM,MSB,GGB,HUDI</t>
  </si>
  <si>
    <t>FLXS,VIRC,KEQU,LCUT,TILE,AMWD,HOFT,LZB,TPX,MHK,LOVE,PRPL,AUVIP,NTZ,BSET,WHR,LEG,NVFY,EFOI,SNBR,AUVI</t>
  </si>
  <si>
    <t>AMSC,TAYD,GTEC,GHM,CR,CSWI,ETN,KAI,GE,PH,TT,NPO,SPXC,IR,HWM,LII,PSN,ITT,GRC,TNC,PNR,EMR,XYL,CW,RRX,EPAC,TWIN,GGG,DOV,NDSN,MWA,CMI,SXI,AOS,FLS,HURC,AME,ROP,GNRC,WTS,B,IEX,ITW,OTIS,HI,DCI,FELE,MIDD,GTES,HON,ROK,THR,GTLS,CYD,MMM,TRS,JBT,OFLX,KRNT,BWEN,HLIO,TPIC,BLDP,LXFR,CVV,SHPW</t>
  </si>
  <si>
    <t>SMCI,ANET,DELL,EBON,PSTG,WDC,STX,ALOT,LOGI,NTAP,IONQ,DAKT,INVE,TACT,SSYS,HPQ,NNDM,OSS,KTCC,CRSR,CAN,DDD,SCKT,QUBT,QMCO,VJET,CRCT,DM,VLD</t>
  </si>
  <si>
    <t>VERY,NWLI,PRI,MFC,PRU,BHFAN,LNC,MET,BHFAP,CNO,BHFAO,UNM,GL,GNW,CIA,BHF,PUK</t>
  </si>
  <si>
    <t>SSNT,CLSK,PRCH,BLND,PALT,MSTR,COIN,ZDGE,ESTC,RIOT,MTC,UBER,BTBT,DSP,FSLY,MIXT,DBD,VTEX,FICO,OPFI,NOW,CREX,FROG,DDOG,SNOW,WDAY,GLOB,CRM,MNDY,HUBS,GWRE,CVLT,INTU,DV,SHOP,MANH,PAR,QTWO,PLUS,COMP,CDNS,SEMR,SAP,SPT,PCOR,NTWK,PTC,AYX,VERX,TEAM,EVBG,LYFT,FRSH,RPD,IMMR,TTD,FTFT,MITK,ZETA,PRO,UPLD,NICE,DSGX,TYL,JAMF,DCBO,NCNO,PWSC,SPNS,PEGA,ENV,PHUN,DT,SSNC,ZI,AWRE,KARO,EB,SNCR,SMAR,MNDO,BSY,DOCU,OTEX,ONTF,U,MOGO,RNG,TSRI,NRDY,INTA,PUBM,WKME,AZPN,OLB,BLKB,RSKD,PDFS,MODN,PRGS,PCTY,WK,MGIC,PD,CXM,ZM,DUOT,YALA,WFCF,INST,RMNI,OLO,SMRT,ASUR,YMM,JFU,SRAD,JG,DOMO,BIGC,IDN,YOU,RDVT,LSPD,MRIN,MAPS,MTTR,BILL,QH,PAYC,CALX,MTLS,BMBL,EGAN,IBEX,EGHT,SSTI,BMTX,CRNC,BCOV,RCAT,SMSI,LPSN,AUUD,XELA,LAZR,OCFT,KC,OBLG,MYSZ,OMQS,INPX,GVP,INTZ,VERB,IFBD</t>
  </si>
  <si>
    <t>NGL,UGP,PSX,PARR,SUN,MPC,PBF,CVI,REX,VLO,VVV,DK,CAPL,CSAN,AMTX,CLNE,BPT,VTNR</t>
  </si>
  <si>
    <t>APP,ALKT,ANY,APPF,ADSK,ALRM,ALIT,ANSS,AGYS,AEYE,ASAN,ACVA,AGMH,AMST,AMSWA,API,APPS</t>
  </si>
  <si>
    <t>M,DDS,JWN,KSS,CBD</t>
  </si>
  <si>
    <t>MBI,FNF,MTG,TRUP,RDN,EIG,ITIC,FAF,TIPT,ICCH,RYAN,JRVR</t>
  </si>
  <si>
    <t>NNBR,BBU,CRESY,IRS,CODI,SEB,TRC,SPLP,IGC,STCN,IEP,MATW</t>
  </si>
  <si>
    <t>OTLY,COKE,CELH,KOF,CCEP,KO,MNST,PRMW,FIZZ,PEP,KDP</t>
  </si>
  <si>
    <t>AFRM,CSPI,DTST,WYY,UIS,NSIT,IBM,PAY,DMRC,INOD,XRX,RAMP,LDOS,WIT,RSSS,IT,TLS,NXTP,ACN,GDYN,INFY,CDW,SAIC,CLVT,BR,FLT,CNDT,CTSH,GIB,CACI,FIS,AI,JKHY,NABL,FORTY,EPAM,HCKT,DNB,SNX,PRFT,EXLS,SABR,CTLP,IMXI,G,PSFE,TASK,DXC,DLB,CLPS,USIO,IIIV,CNXC,III,FLYW,TDC,GB,WNS,PRTH,TWKS,ISDR,TTEC,GDS,VNET</t>
  </si>
  <si>
    <t>LIDR,MOD,STRT,ALSN,MPAA,MLR,QS,GNTX,ALV,CPS,SMP,AEVA,HYLN,AXL,GTX,DORM,LEA,MGA,SRI,SUP,LKQ,DAN,SYPR,ADNT,MNRO,THRM,GT,VC,APTV,KNDI,XPEL,CVGI,PLOW,BWA,WKSP,WPRT,CAAS,INVZ,FRSX</t>
  </si>
  <si>
    <t>AIG,AEG,ACGL,ACGLN,ACGLO</t>
  </si>
  <si>
    <t>PVH,RL,VNCE,SGC,KTB,LAKE,LEVI,XELB,GIL,UA,COLM,HBI,UAA,CPRI,OXM,JRSH,VFC,GOOS,FIGS,DLA</t>
  </si>
  <si>
    <t>ICE,CBOE,MORN,MCO,MSCI,SPGI,FDS,CME,NDAQ,VALU</t>
  </si>
  <si>
    <t>BBVA,EWBC,JPM,MUFG,UBS,C,WFC,SMFG,BAC,CM,NTB,BMO,SAN,HSBC,RY,BNS,ING,BCS,TD,NWG</t>
  </si>
  <si>
    <t>GSHD,IGIC,HIG,EQH,FGFPP,ESGRP,PFG,ESGR,SLF,ESGRO,ORI,FGF,WDH</t>
  </si>
  <si>
    <t>NRP,ARCH,CEIX,BTU,ARLP,NC,HNRG</t>
  </si>
  <si>
    <t>SAIA,DSKE,ARCB,CVLG,TFII,ULH,ODFL,KNX,WERN,MRTN,SNDR,HTLD,BEST,PTSI,YGMZ</t>
  </si>
  <si>
    <t>VTSI,KAMN,BYRN,TATT,TGI,TDG,AXON,AIRI,HII,VSEC,ERJ,BWXT,POWW,KTOS,ATRO,TXT,GD,SPR,AVAV,WWD,RDW,LHX,SIF,HEI,SWBI,ESLT,AIR,POWWP,HXL,RTX,ISSC,PKE,NPK,NOC,DCO,LILM,BA,LMT,RKLB,CAE,LILMW,IVAC,RGR,ASTC,CVU,MRCY,CODA,ASTR,EH,SPCE,DPRO,UAVS</t>
  </si>
  <si>
    <t>GLP,OSG,NS,LPG,ETRN,FRO,TNK,TRMD,TK,STNG,TNP,DHT,EURN,PAGP,HESM,MPLX,ET,PAA,VNOM,DLNG,TRGP,OKE,NVGS,GEL,WES,WMB,PBA,EPD,AM,ENLC,DKL,TRP,DTM,KMI,CQP,SMLP,LNG,ENB,GLNG,SGU,FLNG,MMLP,ALTM,BROG,SNMP</t>
  </si>
  <si>
    <t>FISK,SQFT,DBRG,ESBA,MDRRP,ESRT,OGCP,UE,GOODN,BRSP,GOODO,EPRT,OLP,SQFTP,GOOD,BNL,CTO,VICI,LXP,BRDG,NREF,WPC,MDRR,CLPR,SAFE</t>
  </si>
  <si>
    <t>YRD,AIHS,UPST,QD,NICK,SLM,ALLY,AXP,COF,LC,PT,SYF,CACC,ENVA,WRLD,SOFI,AGM,OMF,EZPW,SLMBP,SNTG,NISN,MA,FCFS,DFS,V,MFIN,PRAA,ATLCP,IX,BBDC,GSBD,OCSL,WU,LPRO,SNFCA,XYF,NNI,PMTS,FINV,NAVI,ATLC,PYPL,QFIN,OPRT,LMFA,CPSS,RM,LX,GDOT,FOA,DXF,JT,LU,CURO</t>
  </si>
  <si>
    <t>SCSC,CNXN,AVT,TAIT,ARW</t>
  </si>
  <si>
    <t>KKR,OWL,APO,CG,ARES,JXN,HLNE,STEP,BX,TWN,MCI,IFN,MPV,PFX,CTR,STK,BAM,CSWC,ACV,GECC,IIF,BK,OFS,VRTS,AIF,JHG,RCS,BUR,EVF,APAM,EOS,SCD,DSU,BST,EMO,ADX,EFT,AMP,RGT,NRO,CEM,KIO,PNNT,BLK,CNS,BANX,CSQ,JGH,AMK,MAIN,CEE,EFR,FGB,MXE,HTY,MSD,CIK,EOI,GBDC,HYT,MXF,TSLX,JEQ,FPF,HPS,PHD,PFN,GAM,ARDC,BGT,RIV,VVR,BGH,BKCC,HNW,NIE,PHT,VINP,ETY,SPE,GLQ,BCSF,AVK,ETG,FAM,PGZ,HRZN,HPF,AB,HQL,JPC,RVT,HPI,VCTR,DSL,JCE,FRA,JQC,SII,AFT,JFR,USA,TEI,THQ,CION,EDF,PDI,SEIC,GAIN,DMO,PFL,FFA,ETO,RMT,JOF,BGB,BTZ,BSL,TRIN,HYB,EVV,EQS,EAD,TPZ,EMD,BWG,BGX,RNP,PGP,FSD,GHY,AWF,LDP,CEV,EVG,MQY,ASG,MUA,MYD,GLO,CET,ISD,LGI,PHK,ARCC,BIT,CCD,CIF,HQH,GDV,BLW,CII,AMG,NHS,JPI,ACP,BSIG,PTY,CCAP,TY,FSK,HIO,BTA,SOR,FMN,CHY,CGBD,CHW,NRK,OPP,PFLT,PUYI,BME,EVM,MPA,PCN,OXLC,ETJ,EHI,NFJ,CGO,WHF,GGT,JRS,VGI,FMY,HYI,ENX,VFL,FPL,DBL,GBAB,MYI,VTN,KSM,BLE,DHF,DMF,JLS,EOD,NBB,MUC,FTF,GCMG,MUI,PSF,DFP,OXSQ,TTP,GDO,NMFC,IDE,EXG,JHI,PFO,WEA,FAX,MIY,BKN,MQT,CHI,FIF,NXJ,BYM,GRX,GRF,MMT,MHI,BTO,BFK,NQP,EIM,BFZ,MAV,MHD,FCT,NTRSO,PCF,KTF,MCR,MVF,BNY,DSM,ECCC,FOF,IGR,VBF,VLT,FEI,KYN,VPV,MUJ,MFM,DHY,NAN,PMM,PNI,PIM,MVT,RQI,MYN,THW,ETB,ECC,ETV,EVT,BOE,FEN,BEN,NVG,VMO,GLV,OXLCO,BHK,PNF,JRI,MHN,OIA,VKI,NCA,PPT,NAC,EDD,CXE,FDUS,CXH,VGM,NCZ,EVN,IGA,ERC,AOD,MMU,PAI,RAND,SLRC,NZF,IHD,FLC,RFI,VCV,AFB,JMM,BBN,QQQX,MUE,LRFC,SPXX,DIAX,GGZ,OCCIO,GAB,RMM,MHF,IQI,AGD,CMU,IGI,CRF,INSI,VKQ,ETW,PMO,KF,FFC,NOM,BXMX,NXP,SBI,GGN,BHV,ETX,HIE,NMS,OXLCP,MIN,NEA,MCN,NUV,IGD,PZC,OCCI,IAF,NMT,NAZ,NCV,JHS,BGY,OXLCM,NAD,NPV,IIM,CBH,IAE,TCPC,BKT,LEO,GLAD,BDJ,NTG,IVZ,TSI,NMI,EOT,NBH,EEA,PDT,PMF,TROW,TPVG,ECF,NMZ,NNY,GLU,NXN,ICMB,SRV,NTRS,MFV,NIM,GOF,GDL,NXC,SWZ,AWP,EMF,NUW,TYG,BUI,HTD,PEO,BTT,HEQ,UTF,FHI,CLM,NKX,WIW,PCK,PFD,NML,MGF,DTF,PML,MMD,WIA,PMX,GNT,AEF,BCV,FUND,FT,PYN,BRW,DMB,NDP,STT,BGR,PCQ,PCM,CAF,UTG,EGF,HIX,PAX,SWKH,MFD,FCO,GF,SCM,ERH,GCV,GROW,BCX,ASA,TEAF,HNNA,RCG,SAR,SSSS,DHIL,RA,PSEC,TURN,DNP,SAMG,DPG,GUT,CUBA,NOAH,TDF,CHN,HFRO,NEWT,AAMC,LGHL,AINC,HYW</t>
  </si>
  <si>
    <t>DWACU,DWAC,MTAL,SWAG,FLME,KORE,TWLVU,CLOE,MBTC,EACPU,TRON,EAC,NRACU,ADOC,PMGMU,ACBA,IXAQU,WINV,CHAA,MACA,NBSTU,ARYD,ACAHU,OCAXU,PFTAU,PLMIU,SLAMU,KRNLU,GPAC,CONXU,GPACU,NRAC,PPHP,DHCAU,PMGM,GAMCU,LCAHU,OSI,PUCKU,TWLV,NBST,PLMI,PUCK,XFINU,OCAX,VAQC,SWSS,ROSS,BITE,GAMC,SLAC,VHAQ,JWSM,DHCA,KRNL,BLUA,MAQCU,BREZ,LCA,TWOA,WRAC,TRTL,CONX,ACAH,PFTA,SLAM,CVII,COOLU,KCGI,ARRW,COOL,ALTU,PBAXU,LCAAU,ARRWU,RMGC,MAQC,RMGCU,WALD,LCAA,AGBA,NXU</t>
  </si>
  <si>
    <t>PTVE,KRT,WRK,UFPT,PKG,ATR,PACK,GPK,IP,REYN,AMBP,MYE,SON,SLGN,BERY,SEE,OI,AMCR,GEF,TUP,CCK</t>
  </si>
  <si>
    <t>CXDO,USM,TDS,TEO,GSAT,SPOK,TIMB,VIV,IDCC,RBBN,VEON,TKC,IDT,CCOI,VZ,KT,FYBR,TMUS,RDCM,T,CNSL,TLK,CHT,PHI,ORAN,SKM,RCI,TEF,ATNI,ATEX,LUMN,TU,SHEN,BCE,TIGO,AMX,VOD,SIFY,GOGO,LILAK,CABO,OOMA,LILA,ANTE,ATUS,IRDM,ASTS,VATE,UCL</t>
  </si>
  <si>
    <t>ELTK,CLS,KOPN,BELFA,FN,BELFB,JBL,LGL,LINK,APH,BHE,OSIS,NSYS,SANM,TEL,LYTS,TTMI,FLEX,CTS,GLW,LPTH,LFUS,PLXS,SGMA,DSWL,CPSH,DAIO,VICR,OUST,ROG,NEON,REFR,RELL,MEI,WBX,IMTE,VIAO,KULR,MMAT</t>
  </si>
  <si>
    <t>ILPT,IIPR,PLD,FR,EGP,STAG,TRNO,NSA,CUBE,LANDO,EXR,PLYM,PSA,LANDM,REXR,COLD,SELF,LAND</t>
  </si>
  <si>
    <t>BAH,EFX,TRI,BWMN,ICFI,TRU,VRSK,HURN,CRAI,GRNQ,FCN,FC,EXPO,RGP,FORR</t>
  </si>
  <si>
    <t>INBK,FFNW,HMST,SUPV,CUBI,BMA,GGAL,ISTR,AX,WAL,MBIN,FRST,FUNC,RBB,LOB,BPOP,KB,FFWM,ORRF,OPHC,EQBK,PNFP,FITB,ITUB,FBP,FUSB,UNB,FCNCA,OFG,CIB,BAP,IBCP,CFBK,MCBS,BOH,WTFC,SMMF,KEY,BBAR,LKFN,TBBK,IFS,BFIN,MBINO,SHG,ZION,RBKB,PROV,MBINN,SNV,PFBC,PNC,CADE,CSTR,PRK,UCBIO,SFBS,IBOC,HOPE,UMBF,HTBI,MBWM,TRMK,HWBK,SFST,CFB,CALB,GCBC,HBNC,QCRH,FRBA,HBANM,BWBBP,CMA,HBAN,NBN,MCB,IBTX,USB,BOTJ,SSB,GBNY,TFC,WBS,COFS,DB,AVAL,FBK,BSVN,MFG,BFST,FULT,CATY,WTFCM,FNB,MBINP,BLX,FGBIP,CNOBP,FSEA,FHB,FSFG,CATC,WF,FXNC,ZIONO,BWB,BUSE,CZWI,FITBO,CFG,WNEB,BCOW,OPBK,RNST,FMNB,MBNKP,VLYPP,OCFCP,CVLY,TCBIO,WSBCP,CPF,HTLFP,CNOB,FHN,RBCAA,SBFG,MSBI,FRME,ESSA,IROQ,AUB,GBCI,PNFPP,BKU,MGYR,FFIN,IBN,FBNC,OZK,NRIM,FMBH,ONB,PPBI,MVBF,UBSI,CHCO,STBA,TOWN,CVCY,CWBC,WTFCP,BANC,FBIZ,MNSBP,FITBP,HWC,FNWB,SRCE,CBAN,MTB,PFC,LSBK,WSFS,TECTP,FULTP,FSBW,GABC,MCBC,SBCF,HMNF,SFNC,FFBC,WSBC,CASH,UBCP,UNTY,ESQ,WMPN,FCAP,BRKL,EBC,FCNCP,LARK,VBTX,VLYPO,BCH,HOMB,HTLF,CCNEP,FCBC,PDLB,FSBC,SFBC,NKSH,UCBI,RF,NWBI,FITBI,CBFV,PVBC,BPRN,FISI,MOFG,PB,PBBK,EBMT,CFR,CVBF,BFC,BCML,RMBI,PEBO,NFBK,CTBI,CCNE,CHMG,TFSL,DCOMP,PCB,CBNK,OBT,UVSP,FVCB,HBCP,NBHC,BOKF,FMAO,CFFN,TCBC,SMBC,BBDO,EGBN,GNTY,FCF,BY,HFWA,UBFO,EVBN,PEBK,SPFI,HONE,HBT,TCBI,NECB,PLBC,BANF,RRBI,BSRR,BHLB,OVBC,PBFS,SBSI,HTH,THFF,WTBA,OCFC,FIBK,BSAC,WAFD,CULL,CBSH,FFIC,BSBR,CARE,AUBN,WSBF,VLY,SYBT,WABC,BCBP,LBC,BLFY,OVLY,EFSC,EBTC,GSBC,TRST,CCB,SASR,BWFG,TCBK,TBNK,OPOF,CLBK,FDBC,NBTB,BSBK,BBD,WASH,ATLO,BHB,CFFI,FNLC,PFS,SMBK,CZNC,OSBC,CAC,BANR,NWFL,MPB,PFIS,FCCO,INDB,SHBI,HTBK,TSBK,CBU,FLIC,LYG,CIVB,GLBZ,HFBL,SBT,ASRV,FGBI,LBAI,CCBG,FNCB,PKBK,VBFC,HAFC,LCNB,VABK,MBCN,FBMS,DCOM,BMRC,TMP,RVSB,COLB,PWOD,BYFC,KRNY,FRAF,HDB,PGC,HIFS,MRBK,MNSB,PBHC,MYFW,CARV,KFFB,SSBI,BRBS,PNBK,NYCB</t>
  </si>
  <si>
    <t>JAN,WM,RSG,CLH,WCN,GFL,CWST,SRCL,QRHC,MEG,AWX,PESI,AQMS</t>
  </si>
  <si>
    <t>UGRO,HY,REVG,PCAR,CAT,ALG,OSK,MNTX,CMCO,WNC,GENC,TWI,MTW,TEX,DE,CNHI,LNN,AGCO,ASTE,ARTW,LEV,HYFM,SHYF,XOS,IDEX</t>
  </si>
  <si>
    <t>TAST,KRUS,WING,PLAY,PBPB,FAT,CMG,FATBB,ARCO,TXRH,SHAK,EAT,DPZ,BJRI,BLMN,ARMK,QSR,DRI,CNNE,MCD,CAKE,FATBP,RRGB,YUM,DENN,JACK,PZZA,NATH,CHUY,LOCO,BDL,WEN,RAVE,CBRL,SBUX,BH,GTIM,RICK,ARKR,DIN,YUMC,NDLS,STKS,BFI,WNW</t>
  </si>
  <si>
    <t>RELX,EDUC,NYT,DJCO,PSO,GCI,DALN,LEE,SCHL</t>
  </si>
  <si>
    <t>SLG,VNO,COR,DLR,HPP,BXP,HIW,JBGS,FSP,CUZ,KRC,DEI,PDM,PSTL,BDN,PGRE,CIO,EQC,DEA,NYC,GNL,CMCT,OPI</t>
  </si>
  <si>
    <t>MCK,CAH,OMI,PBH,HSIC,PDCO,GEG</t>
  </si>
  <si>
    <t>BIMI,LFMD,HITI,LFMDP,SSY,WBA,MEDS,CJJD,YI,PETS,GNLN</t>
  </si>
  <si>
    <t>VRT,POWL,AZZ,ESP,AYI,HOLI,WIRE,NVT,HUBB,ULBI,SVT,BDC,HAYW,AEIS,CBAT,FLUX,BMI,ATKR,ENS,PLPC,PPSI,RFIL,APWC,OPTT,ENR,FCEL,BE,KE,OESX,IPWR,PLUG,LTBR,EOSE,BW,MVST,EAF,POLA</t>
  </si>
  <si>
    <t>AOMR,AGNCP,ACR,AGNCM,AGNCO,AGNCN,ARI,AGNC,ABR,ARR,ACRE,AJX</t>
  </si>
  <si>
    <t>WRAP,COHR,MKSI,FARO,VNT,FTV,TRMB,GRMN,ITRI,SOTK,NOVT,KEYS,LUNA,TDY,ZEPP,MVIS,ESE,ELSE,VPG,MINDP,ST,GNSS,CGNX,MLAB,WATT,MIND,FCUV</t>
  </si>
  <si>
    <t>GFF,SCX,EML,LECO,TKR,SWK,SNA,TTC,KMT,CVR,TBLT</t>
  </si>
  <si>
    <t>NEPH,NYXH,STXS,EKSO,GKOS,FEMY,PLSE,ISRG,BLFS,RGEN,STVN,WST,IRTC,OSUR,MASI,WRBY,LMAT,TFX,MMSI,HBIO,BAX,PDEX,COO,RMD,AKYA,RVP,ALC,DXR,XRAY,BDX,HOLX,INFU,OMIC,ICUI,HAE,UTMD,ATRI,KRMD,NVST,MBOT,POAI,ATRC,ANGO,MLSS,NVCR,STAA,NURO,NSTG</t>
  </si>
  <si>
    <t>DHC,GEO,CTRE,SBRA,WELL,OHI,HTIA,NHI,GMRE,VTR,LTC,HR,DOC,PEAK,UHT,CHCT,MPW</t>
  </si>
  <si>
    <t>AAT,AHH,ALEX</t>
  </si>
  <si>
    <t>MAC,WSR,SPG,SKT,SITC,BRX,FRT,PECO,KIM,BFS,SRG,WHLRD,KRG,NTST,ROIC,REG,NNN,EPR,PINE,O,GTY,WHLRP,WHLR</t>
  </si>
  <si>
    <t>SPNT,RNR,RGA,GLRE,MHLD,OXBR</t>
  </si>
  <si>
    <t>TALK,AVAH,BKD,CMPS,ICCM,THC,NHC,PNTG,DVA,HCA,ENSG,CYH,UHS,EHC,OPCH,ACHC,CCEL,AMEH,SGRY,LFST,CHE,AMED,AMS,SEM,AMN,ADUS,FMS,SMTI,USPH,MODV,JYNT,RHE,INNV,HCSG,MD,ATIP,CCM,AIH,GBNH,NVOS,AGL,OTRK</t>
  </si>
  <si>
    <t>CAAP,AER,ASR,OMAB,PAC,BLDE,ASLE</t>
  </si>
  <si>
    <t>HVT,HD,FND,TTSH,LESL,LOW,GRWG,LL</t>
  </si>
  <si>
    <t>SERA,TWST,BVS,STIM,NOTV,MEDP,CELC,NTRA,RDNT,ANIX,MXCT,MYGN,GTH,IDXX,DHR,ICLR,CSTL,STRRP,OLK,CRL,WAT,AWH,STRR,DRIO,LH,BDSX,TMO,SHC,DXCM,XGN,A,IQV,QGEN,PHG,RNLX,ILMN,MTD,DGX,NEOG,QDEL,NEO,ENZ,SENS,VNRX,NRC,PMD,NDRA,TRIB,EXAS,CDNA,CODX,BMRA,CNTG,FLGT,CHEK,GH,LNTH,OPGN,PSNL,PACB,OPK,PRPO,TTOO,ONVO,ME,DMTK,BNR,APDN,BNGO,GENE,AXDX,MOTS</t>
  </si>
  <si>
    <t>PFGC,CHEF,ANDE,USFD,SYY,DIT,SPTN,HFFG,WILC,UNFI</t>
  </si>
  <si>
    <t>COST,TGT,PSMT,OLLI,WMT,DLTR,BJ,DG,BIG</t>
  </si>
  <si>
    <t>ALTR,ADBE,AKAM,ACIW,ALLT,APPN,ARBE,ARQQ</t>
  </si>
  <si>
    <t>WOR,MLI,HAYN,IIIN,CRS,RYI,PRLB,HIHO,ATI,MEC,NWPX,VMI,AP,SGBX,ALPP</t>
  </si>
  <si>
    <t>EDN,CEPU,VIASP,PAM,EBR,KEP,VIA,GNE,KEN,NGG,FE,ETR,DUK,ENIC,DTE,SO,PPL,CMS,EIX,CNP,PCG,ED,LNT,XEL,FTS,OGE,PNW,POR,EVRG,D,WEC,IDA,ES,NEE,PNM</t>
  </si>
  <si>
    <t>CXW,IRM,LAMR,EQIX,RYN,UNIT,WY,OUT,HASI,CCI,FPI,GLPI,PCH,SBAC,PW</t>
  </si>
  <si>
    <t>MYO,NPCE,BWAY,RXST,LNSR,SRTS,SMLR,AXGN,PRCT,TMCI,RCEL,LUNG,MDXG,TMDX,ZYXI,FONR,ATEC,ECOR,QTRX,ITGR,IRIX,BSX,AXNX,SYK,TLIS,SWAV,SGHT,BRKR,EW,SILK,SRDX,ALGN,SIBN,INGN,CLPT,DCTH,TCMD,XTNT,ABT,TNDM,SSKN,STE,IRMD,PEN,MDT,APYX,TELA,NMTC,ZBH,ANIK,MASS,VMD,BTCY,ESTA,INSP,SNN,GMED,IART,LIVN,NVNO,OFIX,LUCD,NARI,EDAP,ARAY,ELMD,OWLT,ASXC,VVOS,PODD,INMD,BIO,PETV,QIPT,VREX,PROF,NVRO,KIDS,AVNS,CNMD,MDGS,NNOX,EAR,NAOV,HSDT,AEMD,CUTR,AHCO,IINN,DYNT,BFLY,XAIR,RBOT,THMO,MOVE,AVGR,AFIB,CTSO,VERO,PAVM,NUWE,OM,INVO,RSLS,SINT,SIEN,BSGM,BIOL</t>
  </si>
  <si>
    <t>GRPN,EVER,MAX,SPOT,DASH,TRUE,GENI,PINS,TME,ABNB,Z,ZG,JFIN,SMWB,CARG,GOOG,TWLO,GOOGL,YELP,SCOR,GAIA,SNAP,TTGT,NTES,FVRR,ANGI,MTCH,IAC,CANG,LZ,THRY,CMCM,SSTK,TRVG,YY,ATHM,DAO,CDLX,BIDU,SOHU,IZEA,FENG,PERI,MOMO,DOYU,LKCO,WB,ZH,IQ,MARK,KRKR,TC,GROM,UXIN</t>
  </si>
  <si>
    <t>JAKK,PLBY,OSW,GOLF,CUK,VSTO,YETI,BC,POOL,ESCA,FUN,MANU,SIX,FNKO,PLNT,AOUT,HAS,MAT,CLAR,JOUT,LTH,PTON,SPWH,XPOF</t>
  </si>
  <si>
    <t>YPF,PBR,TGS,EC,IMO,TTE,E,SLNG,SU,CVX,BP,XOM,NFG,CVE,EQNR,AE,SSL</t>
  </si>
  <si>
    <t>DLHC,FA,OMEX,CTAS,GPN,SP,QUAD,CBZ,VVI,PAYS,CPRT,RBA,BV,CASS,WHLM,ACTG,MMS,TISI,UNF,CVEO,PFMT,SGRP,ABM,ARC,KODK,DSS,AGFY,EJH</t>
  </si>
  <si>
    <t>LFT,SEVN,NYMTN,GPMT,MITT,MFA,NYMTM,NYMTL,DX,PMT,SACH,NLY,STWD,LOAN,LADR,ORC,RWT,TWO,EARN,BXMT,IVR,CIM,TRTX,RC,CHMI,NYMT,KREF</t>
  </si>
  <si>
    <t>LEXX,FREE,LWAY,BRBR,LFVN,BRFS,UTZ,FARM,CENT,FRPT,POST,SOVO,CENTA,STKL,PPC,INGR,LANC,JBSS,LW,KHC,NOMD,SJM,JVA,CVGW,BGS,K,BRID,CPB,FLO,THS,JJSF,SENEB,SMPL,NAII,PETZ,LSF,CAG,GIS,MKC,SENEA,HLF,BTTR,HRL,DAR,HAIN,PLAG,BYND,FAMI,CYAN,SNAX,NUZE</t>
  </si>
  <si>
    <t>LLY,GSK,MRK,NVS,JNJ,OGN,GILD,SNY,AZN,GRFS,BIIB,BMY,PFE</t>
  </si>
  <si>
    <t>ELF,ACU,NATR,HIMS,SPB,IPAR,HELE,CL,CHD,COTY,CLX,PG,UG,EPC,UL,EWCZ,KMB,EL,USNA,NWL,MTEX,NUS,DOGZ,SKIN,TANH</t>
  </si>
  <si>
    <t>IHG,MAR,HLT,H,WH,CHH,HTHT,GHG,INTG</t>
  </si>
  <si>
    <t>RHP,PK,HST,PEB,RLJ,SHO,DRH,XHR,CLDT,SVC,INN,FCPT,SOHOB,SOHON,IHT,SOHOO,BHR,SOHO</t>
  </si>
  <si>
    <t>REAX,AXR,MLP,OPEN,NMRK,CIGI,MMI,CWK,JLL,TCI,FSV,CBRE,RMR,CSGP,OPAD,FRPH,RDFN,MAYS,LODE,BPYPO,CSR,BPYPP,GBR,EXPI,GYRO,LEJU,BEKE,MDJH,KW,RMAX,DOMA,FTHM,UK,DUO</t>
  </si>
  <si>
    <t>NGVC,SFM,CASY,VLGEA,ARKO,ACI,KR,DNUT,ASAI,IMKTA,WMK,GO,DDL</t>
  </si>
  <si>
    <t>KUKE,NFLX,ROKU,MSGE,DIS,LVO,WMG,LBTYB,BATRK,BATRA,RSVR,LBTYA,LBTYK,LYV,RDIB,CNK,LBRDP,MSGS,CMCSA,EDR,RSVRW,MCS,HUYA,RDI,IMAX,DLPN,CHTR,LBRDA,LBRDK,HOFV,WOW,AMC</t>
  </si>
  <si>
    <t>HTOO,ELLO,RNW,CREG,BEPC,BEP,CWEN,AY,ORA,NEP</t>
  </si>
  <si>
    <t>FMX,BUD,TAP,SAM,CCU,SBEV</t>
  </si>
  <si>
    <t>CVNA,AKA,PDD,AMZN,MELI,QRTEP,NHTC,HEPS,GLBE,JMIA,VIPS,W,RVLV,DIBS,EBAY,QRTEA,LQDT,QRTEB,NEGG,ETSY,MOGU,WISH,CPNG,TDUP,JWEL,IPW,OCG,BABA,LITB,JD,SECO,PRTS,CHWY,BZUN,YJ,RERE,DADA</t>
  </si>
  <si>
    <t>NSSC,EVLV,MG,ALLE,ARLO,VRRM,BRC,CIX,BCO,MSA,ADT,REZI,NL,SNT,VRME,DGLY,UUU,BKYI,SPCB</t>
  </si>
  <si>
    <t>XPO,JBHT,HUBG,EXPD,LSTR,CYRX,FDX,RLGT,UPS,AIRTP,CHRW,ATSG,ZTO,AIRT,FWRD</t>
  </si>
  <si>
    <t>HNST,WSM,HIBB,KIRK,DKS,ASO,BBWI,SBH,MUSA,CONN,ULTA,BWMX,BARK,ODP,LE,ORLY,TSCO,FLWS,WINA,REAL,AAN,SFIX,BBY,AZO,HZO,FIVE,RH,GPC,KAR,BBW,ELA,EYE,GME,LIVE,AAP,MNSO,BGFV,JOAN,YSG,EVGO,BNED,BLNK,TCS,WOOF,CHPT,NVVE</t>
  </si>
  <si>
    <t>RRR,MGM,WYNN,PLYA,HGV,MCRI,BYD,MSC,GDEN,LVS,MTN,MLCO,PENN,CZR,FLL,VAC,BALY,CNTY</t>
  </si>
  <si>
    <t>SPH,RGCO,ATO,NI,NFE,SWX,BIPC,UGIC,CPK,SR,UGI,NJR,NWN,OGS</t>
  </si>
  <si>
    <t>NEU,HDSN,KOP,ODC,ECL,WDFC,HWKN,SHW,ESI,RPM,WLK,IOSP,LIN,BCPC,CBT,FUL,ASH,AVTR,IFF,KWR,CC,NTIC,PPG,OEC,AXTA,SCL,LYB,AVNT,LOOP,OLN,KRO,SXT,DD,ECVT,CMT,LWLG,NGVT,FSI,GPRE,TG,ALTO,ALB,GEVO,GURE,TSE,DNMR,CNEY,SNES,CRKN</t>
  </si>
  <si>
    <t>SBS,CWCO,ZWS,GWRS,PCYO,CDZIP,WTRG,AWK,YORW,AWR,CWT,ARIS,SJW,MSEX,CDZI</t>
  </si>
  <si>
    <t>MINM,FEIM,ONDS,CRNT,PWFL,JNPR,AUDC,PI,CIEN,CLRO,ITI,AIRG,HLIT,MSI,GILT,AVNW,ITRN,ERIC,INFN,DGII,BOSC,VIAV,LITE,ZBRA,CSCO,NTGR,AMPG,NTIP,HPE,SONM,KN,SATS,NOK,VISL,BKTI,COMM,CLFD,ADTN,OCC,UI,LTRX,KVHI,FKWL,VSAT,UTSI,SILC,CMBM,EXTR,DZSI,INSG,AKTS,CMTL,BOXL,CASA,SYTA,CAMP</t>
  </si>
  <si>
    <t>ESS,AVB,SUI,INVH,ELS,EQR,IRT,UMH,UDR,CPT,MAA,BRT,NXRT</t>
  </si>
  <si>
    <t>DKNG,RSI,AGS,CPHC,ACEL,GAN,IGT,CHDN,EVRI,GAMB,SBET,GMBL</t>
  </si>
  <si>
    <t>LMNR,VITL,ALCO,CALM,CHSCP,CHSCN,LND,CHSCM,CHSCO,TSN,CHSCL,AGRO,VFF,AVO,FDP,BG,ADM,AQB,SANW,BHIL</t>
  </si>
  <si>
    <t>CE,MTX,RYAM,WLKP,DOW,EMN,TROX,MEOH,VHI,HUN,ASIX,LXU,FF,BAK,APD,SQM</t>
  </si>
  <si>
    <t>HBB,VZIO,SONO,HEAR,SONY,AAPL,MSN,ATER,UEIC,VOXX,LPL,VIOT,KOSS,GPRO,VUZI,IRBT</t>
  </si>
  <si>
    <t>SLDB,PRFX,IRWD,EOLS,ELAN,TEVA,CTLT,ORGO,GHSI,COLL,TARO,AVDL,KMDA,VTRS,BHC,OGI,RDY,PETQ,CYTH,CPIX,CRON,INCR,ZTS,CLVR,PRGO,THTX,DVAX,TAK,PROC,PAHC,RDHL,SCYX,OPTN,RDUS,SUPN,QLI,PCRX,PRPH,TLRY,SNDL,PTPI,DRRX,TXMD,HROW,HUGE,ZOM,SXTC,YCBD,RMTI,CPHI,CGC,FLGC,SNOA,EBS,EVOK,IMCC,ASRT,EGRX,NEPT,XXII</t>
  </si>
  <si>
    <t>CCLP,GEOS,AROC,TDW,WFRD,NOA,LBRT,NGS,GIFI,NR,FTI,HLX,USAC,OII,MRC,TS,XPRO,VTOL,WTTR,SND,WHD,DWSN,CHX,SDPI,HAL,VAL,TTI,NCSM,BOOM,SLB,PFIE,BKR,NOV,SLCA,DNOW,RES,RNGR,PUMP,KLXE,SOI,MARPS,DRQ,OIS,TUSK,FET,TH,FTK,NINE,CLB,NRT,ENSV,RCON</t>
  </si>
  <si>
    <t>JEF,RILYL,VOYA,RILYP,RILY</t>
  </si>
  <si>
    <t>KELYB,KFY,UPWK,ASGN,BBSI,TNET,KELYA,KFRC,ADP,HSII,PAYX,RHI,BGSF,IPDN,ZIP,MAN,CCRN,BZ,TBI,NSP,MHH,DHX,RCRT,HSON,JOB,HQI,STAF,PIXY</t>
  </si>
  <si>
    <t>CRWS,AIN,CULP,DXYN,UFI</t>
  </si>
  <si>
    <t>OTTR,BIP,CIG,ELP,PEG,SRE,UTL,BKH,NWE,AVA,MGEE,EXC,HE,MNTK</t>
  </si>
  <si>
    <t>SIG,TPR,MOV,CTHR,BGI,MYTE,FOSL</t>
  </si>
  <si>
    <t>HRB,BFAM,ROL,SCI,MRM,FTDR,CSV,MED,WW,RGS,EM</t>
  </si>
  <si>
    <t>FSS,CLWT,CLIR,TOMZ,FTEK,PCT,LIQT,ERII,PCTTU</t>
  </si>
  <si>
    <t>PATK,THO,CWH,HOG,WGO,REE,LCII,ONEW,MBUU,PII,MCFT,MPX,DOOO,FOXF,VEEE,FUV,EZGO,VMAR</t>
  </si>
  <si>
    <t>BVN,GATO,ITRG,MUX,SILV,GROY,PLG,PPTA,ASM,MTA,HYMC,NEWP,AUMN</t>
  </si>
  <si>
    <t>SUZ,GLT,SLVM,CLW,MERC,ITP</t>
  </si>
  <si>
    <t>ERIE,BRO,CRVL,SLQT,BRP,AJG,MMC,AON,EHTH,GOCO,HUIZ,FANH,TIRX,RELI</t>
  </si>
  <si>
    <t>RUSHA,SAH,RUSHB,LAD,GPI,AN,KFS,ABG,KMX,PAG,CARS,RMBL,DRVN,CRMT,JZXN,VRM,KXIN</t>
  </si>
  <si>
    <t>SOPH,OPRX,ACCD,PHR,VEEV,HQY,PGNY,GDRX,HSTM,TXG,EVH,HCAT,SLP,FORA,HCTI,TDOC,SDGR,PINC,ICAD,PRVA,RCM,STRM,SHCR,AGTI,SY,AMWL,OMCL,CPSI,MDRX,WORX,ZCMD,CMAX</t>
  </si>
  <si>
    <t>UVV,RLX,TPB,MO,PM,BTI,VGR,KAVL</t>
  </si>
  <si>
    <t>GAU,HMY,THM,EGO,PZG,NGD,OR,GFI,CDE,KGC,WPM,IAG,AAU,EQX,AGI,RGLD,AU,AEM,USAU,ORLA,GLDG,GOLD,VGZ,CMCL,NFGC,NEM,FNV,SAND,CGAU,DRD,SA,TRX,BTG,HL,SBSW,GORO,NG,SSRM</t>
  </si>
  <si>
    <t>VIST,GPOR,CKX,FANG,CRC,DMLP,SM,SWN,CLMT,CNX,EGY,PXD,MTDR,KRP,HES,COP,OVV,BSM,CNQ,PNRG,ERF,MVO,BATL,SBR,RRC,CHK,PHX,MGY,NOG,EPSN,MUR,OXY,SD,CTRA,EOG,EQT,HPK,NEXT,CPG,MRO,BRY,CPE,SBOW,AMPY,BRN,DVN,TPL,GPRK,VOC,MXC,TALO,CRT,EPM,AR,VET,APA,KOS,PRT,GTE,PED,USEG,REI,REPX,TELL,PVL,WTI,CRK,HUSA,PBT,INDO,SJT,MTR,CEI</t>
  </si>
  <si>
    <t>NWS,NWSA,SGA,LSXMA,LSXMK,SIRI,NXST,SBGI,IHRT,GTN,LSXMB,FWONA,AMCX,FWONK,FOXA,BBGI,FOX,EVC,FUBO,TGNA,TV,CMLS,SSP,MDIA,UONEK,UONE,CURI,CSSE,SJ,CSSEP</t>
  </si>
  <si>
    <t>BRAG,NGMS,RBLX,TTWO,EA,BHAT,GRVY,GIGM,SKLZ,INSE,PLTK,SE,NCTY,MYPS,GAME,MSGM,BILI,GDEV,VS</t>
  </si>
  <si>
    <t>TMC,MTRN,NEXA,GSM,RIO,TGB,BHP,VALE,TECK,NAK,TMQ,XPL,FURY,EMX,MP,CMP,WRN,WWR,USAS,LGO,NMG,UAMY,CHNR,SLI,PLL</t>
  </si>
  <si>
    <t>BIOX,CTVA,CGA,SMG,CF,UAN,IPI,AVD,MGPI,ICL,NTR,MOS,FMC,SEED,RKDA,YTEN,SVFD</t>
  </si>
  <si>
    <t>BLBD,TM,STLA,RACE,GM,HMC,F,TSLA,LI,GP,HYZN,XPEV,AYRO,NIO,NKLA,NIU,SOLO,GOEV,WKHS,FSR,VLCN</t>
  </si>
  <si>
    <t>STZ,WVVIP,DEO,WVVI,NAPA,EAST,VWE</t>
  </si>
  <si>
    <t>SVM,FSM,PAAS,MAG,AG,EXK</t>
  </si>
  <si>
    <t>RUN,ENPH,FSLR,BEEM,NOVA,SHLS,ARRY,CSIQ,JKS,FTCI,ISUN,SOL,SEDG,SPI,SPWR,MAXN,VVPR,SUNW</t>
  </si>
  <si>
    <t>d</t>
  </si>
  <si>
    <t>ddd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</si>
</sst>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4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6"/>
      <color theme="4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46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34" borderId="0" xfId="0" applyFill="1"/>
    <xf numFmtId="0" fontId="18" fillId="33" borderId="0" xfId="0" applyFont="1" applyFill="1"/>
    <xf numFmtId="0" fontId="18" fillId="34" borderId="0" xfId="0" applyFont="1" applyFill="1"/>
    <xf numFmtId="0" fontId="19" fillId="0" borderId="0" xfId="0" applyFont="1"/>
    <xf numFmtId="0" fontId="0" fillId="0" borderId="0" xfId="0" applyAlignment="1">
      <alignment vertical="top" wrapText="1"/>
    </xf>
    <xf numFmtId="0" fontId="16" fillId="0" borderId="0" xfId="0" applyFont="1"/>
    <xf numFmtId="0" fontId="20" fillId="0" borderId="0" xfId="0" applyFont="1"/>
    <xf numFmtId="0" fontId="0" fillId="0" borderId="10" xfId="0" applyBorder="1"/>
    <xf numFmtId="0" fontId="0" fillId="0" borderId="0" xfId="0" applyAlignment="1">
      <alignment horizontal="center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21" fillId="0" borderId="0" xfId="0" applyFont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39" borderId="11" xfId="0" applyFill="1" applyBorder="1"/>
    <xf numFmtId="0" fontId="0" fillId="35" borderId="11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7" xfId="0" applyBorder="1"/>
    <xf numFmtId="0" fontId="0" fillId="0" borderId="18" xfId="0" applyBorder="1"/>
    <xf numFmtId="0" fontId="0" fillId="41" borderId="0" xfId="0" applyFill="1"/>
    <xf numFmtId="0" fontId="16" fillId="0" borderId="14" xfId="0" applyFont="1" applyBorder="1" applyAlignment="1">
      <alignment horizontal="center" vertical="top"/>
    </xf>
    <xf numFmtId="0" fontId="16" fillId="0" borderId="16" xfId="0" applyFont="1" applyBorder="1" applyAlignment="1">
      <alignment horizontal="center" vertical="top"/>
    </xf>
    <xf numFmtId="0" fontId="16" fillId="0" borderId="19" xfId="0" applyFont="1" applyBorder="1" applyAlignment="1">
      <alignment horizontal="center" vertical="top"/>
    </xf>
    <xf numFmtId="0" fontId="0" fillId="0" borderId="0" xfId="0" applyFill="1" applyBorder="1"/>
    <xf numFmtId="0" fontId="0" fillId="0" borderId="0" xfId="0" applyFill="1"/>
    <xf numFmtId="1" fontId="0" fillId="0" borderId="0" xfId="0" applyNumberFormat="1" applyAlignment="1">
      <alignment horizontal="center"/>
    </xf>
    <xf numFmtId="0" fontId="0" fillId="0" borderId="0" xfId="0"/>
    <xf numFmtId="0" fontId="0" fillId="42" borderId="0" xfId="0" applyFill="1"/>
    <xf numFmtId="0" fontId="23" fillId="0" borderId="0" xfId="0" applyFont="1"/>
    <xf numFmtId="0" fontId="24" fillId="0" borderId="0" xfId="0" applyFont="1"/>
    <xf numFmtId="0" fontId="22" fillId="0" borderId="0" xfId="0" applyFont="1" applyAlignment="1">
      <alignment horizontal="center" vertical="top"/>
    </xf>
    <xf numFmtId="2" fontId="0" fillId="0" borderId="0" xfId="0" applyNumberFormat="1" applyBorder="1"/>
    <xf numFmtId="0" fontId="0" fillId="0" borderId="24" xfId="0" applyBorder="1"/>
    <xf numFmtId="0" fontId="16" fillId="0" borderId="0" xfId="0" applyFont="1" applyFill="1"/>
    <xf numFmtId="0" fontId="23" fillId="0" borderId="0" xfId="0" applyFont="1" applyFill="1"/>
    <xf numFmtId="0" fontId="0" fillId="0" borderId="10" xfId="0" applyFill="1" applyBorder="1"/>
    <xf numFmtId="2" fontId="0" fillId="0" borderId="0" xfId="0" applyNumberFormat="1" applyFill="1"/>
    <xf numFmtId="2" fontId="0" fillId="0" borderId="0" xfId="0" applyNumberFormat="1" applyFill="1" applyBorder="1"/>
    <xf numFmtId="0" fontId="0" fillId="0" borderId="26" xfId="0" applyBorder="1"/>
    <xf numFmtId="0" fontId="16" fillId="0" borderId="26" xfId="0" applyFont="1" applyBorder="1"/>
    <xf numFmtId="0" fontId="23" fillId="0" borderId="26" xfId="0" applyFont="1" applyBorder="1"/>
    <xf numFmtId="2" fontId="0" fillId="0" borderId="26" xfId="0" applyNumberFormat="1" applyFill="1" applyBorder="1"/>
    <xf numFmtId="1" fontId="0" fillId="0" borderId="26" xfId="0" applyNumberFormat="1" applyFill="1" applyBorder="1"/>
    <xf numFmtId="1" fontId="0" fillId="0" borderId="0" xfId="0" applyNumberFormat="1" applyFill="1" applyBorder="1" applyAlignment="1">
      <alignment horizontal="center" vertical="center"/>
    </xf>
    <xf numFmtId="0" fontId="0" fillId="42" borderId="0" xfId="0" applyFill="1" applyBorder="1"/>
    <xf numFmtId="0" fontId="16" fillId="0" borderId="0" xfId="0" applyFont="1" applyBorder="1"/>
    <xf numFmtId="0" fontId="23" fillId="42" borderId="0" xfId="0" applyFont="1" applyFill="1" applyBorder="1"/>
    <xf numFmtId="0" fontId="0" fillId="0" borderId="23" xfId="0" applyFill="1" applyBorder="1"/>
    <xf numFmtId="0" fontId="16" fillId="0" borderId="0" xfId="0" applyFont="1" applyFill="1" applyBorder="1"/>
    <xf numFmtId="0" fontId="23" fillId="0" borderId="0" xfId="0" applyFont="1" applyFill="1" applyBorder="1"/>
    <xf numFmtId="0" fontId="0" fillId="0" borderId="0" xfId="0" applyBorder="1"/>
    <xf numFmtId="0" fontId="23" fillId="0" borderId="0" xfId="0" applyFont="1" applyBorder="1"/>
    <xf numFmtId="0" fontId="16" fillId="42" borderId="0" xfId="0" applyFont="1" applyFill="1" applyBorder="1"/>
    <xf numFmtId="164" fontId="0" fillId="0" borderId="0" xfId="0" applyNumberFormat="1" applyFill="1"/>
    <xf numFmtId="0" fontId="24" fillId="0" borderId="0" xfId="0" applyFont="1" applyFill="1"/>
    <xf numFmtId="164" fontId="16" fillId="0" borderId="0" xfId="0" applyNumberFormat="1" applyFont="1" applyFill="1"/>
    <xf numFmtId="2" fontId="16" fillId="0" borderId="0" xfId="0" applyNumberFormat="1" applyFont="1" applyFill="1"/>
    <xf numFmtId="2" fontId="16" fillId="0" borderId="0" xfId="0" applyNumberFormat="1" applyFont="1" applyFill="1" applyBorder="1"/>
    <xf numFmtId="0" fontId="0" fillId="0" borderId="28" xfId="0" applyBorder="1"/>
    <xf numFmtId="0" fontId="16" fillId="0" borderId="10" xfId="0" applyFont="1" applyFill="1" applyBorder="1"/>
    <xf numFmtId="0" fontId="0" fillId="0" borderId="0" xfId="42" applyNumberFormat="1" applyFont="1"/>
    <xf numFmtId="1" fontId="0" fillId="0" borderId="0" xfId="42" applyNumberFormat="1" applyFont="1"/>
    <xf numFmtId="164" fontId="0" fillId="0" borderId="0" xfId="0" applyNumberFormat="1" applyBorder="1"/>
    <xf numFmtId="0" fontId="20" fillId="0" borderId="0" xfId="0" applyFont="1" applyBorder="1"/>
    <xf numFmtId="1" fontId="0" fillId="0" borderId="0" xfId="0" applyNumberFormat="1" applyFill="1" applyBorder="1"/>
    <xf numFmtId="2" fontId="0" fillId="43" borderId="24" xfId="0" applyNumberFormat="1" applyFill="1" applyBorder="1"/>
    <xf numFmtId="2" fontId="0" fillId="0" borderId="24" xfId="0" applyNumberFormat="1" applyFill="1" applyBorder="1"/>
    <xf numFmtId="0" fontId="16" fillId="44" borderId="21" xfId="0" applyFont="1" applyFill="1" applyBorder="1"/>
    <xf numFmtId="0" fontId="23" fillId="44" borderId="21" xfId="0" applyFont="1" applyFill="1" applyBorder="1"/>
    <xf numFmtId="0" fontId="16" fillId="44" borderId="20" xfId="0" applyFont="1" applyFill="1" applyBorder="1"/>
    <xf numFmtId="2" fontId="16" fillId="44" borderId="21" xfId="0" applyNumberFormat="1" applyFont="1" applyFill="1" applyBorder="1"/>
    <xf numFmtId="0" fontId="16" fillId="44" borderId="22" xfId="0" applyFont="1" applyFill="1" applyBorder="1"/>
    <xf numFmtId="0" fontId="0" fillId="44" borderId="0" xfId="0" applyFill="1"/>
    <xf numFmtId="0" fontId="0" fillId="0" borderId="30" xfId="0" applyBorder="1"/>
    <xf numFmtId="0" fontId="16" fillId="0" borderId="30" xfId="0" applyFont="1" applyBorder="1"/>
    <xf numFmtId="2" fontId="0" fillId="0" borderId="30" xfId="0" applyNumberFormat="1" applyFill="1" applyBorder="1"/>
    <xf numFmtId="0" fontId="0" fillId="0" borderId="30" xfId="0" applyFill="1" applyBorder="1"/>
    <xf numFmtId="0" fontId="0" fillId="34" borderId="28" xfId="0" applyFill="1" applyBorder="1"/>
    <xf numFmtId="2" fontId="0" fillId="0" borderId="10" xfId="0" applyNumberFormat="1" applyFill="1" applyBorder="1"/>
    <xf numFmtId="2" fontId="0" fillId="0" borderId="31" xfId="0" applyNumberFormat="1" applyFill="1" applyBorder="1"/>
    <xf numFmtId="1" fontId="0" fillId="0" borderId="10" xfId="0" applyNumberFormat="1" applyFill="1" applyBorder="1"/>
    <xf numFmtId="2" fontId="0" fillId="0" borderId="29" xfId="0" applyNumberFormat="1" applyFill="1" applyBorder="1"/>
    <xf numFmtId="0" fontId="0" fillId="0" borderId="25" xfId="0" applyFill="1" applyBorder="1"/>
    <xf numFmtId="0" fontId="23" fillId="0" borderId="26" xfId="0" applyFont="1" applyFill="1" applyBorder="1"/>
    <xf numFmtId="2" fontId="0" fillId="0" borderId="26" xfId="0" applyNumberFormat="1" applyBorder="1"/>
    <xf numFmtId="0" fontId="0" fillId="0" borderId="26" xfId="0" applyFill="1" applyBorder="1"/>
    <xf numFmtId="2" fontId="0" fillId="0" borderId="27" xfId="0" applyNumberFormat="1" applyFill="1" applyBorder="1"/>
    <xf numFmtId="0" fontId="16" fillId="0" borderId="27" xfId="0" applyFont="1" applyFill="1" applyBorder="1"/>
    <xf numFmtId="0" fontId="16" fillId="0" borderId="26" xfId="0" applyFont="1" applyFill="1" applyBorder="1"/>
    <xf numFmtId="1" fontId="0" fillId="0" borderId="27" xfId="0" applyNumberFormat="1" applyFill="1" applyBorder="1"/>
    <xf numFmtId="0" fontId="26" fillId="0" borderId="10" xfId="0" applyFont="1" applyFill="1" applyBorder="1"/>
    <xf numFmtId="0" fontId="26" fillId="0" borderId="31" xfId="0" applyFont="1" applyFill="1" applyBorder="1"/>
    <xf numFmtId="0" fontId="26" fillId="0" borderId="27" xfId="0" applyFont="1" applyFill="1" applyBorder="1"/>
    <xf numFmtId="1" fontId="27" fillId="0" borderId="0" xfId="0" applyNumberFormat="1" applyFont="1" applyFill="1" applyBorder="1"/>
    <xf numFmtId="1" fontId="27" fillId="0" borderId="26" xfId="0" applyNumberFormat="1" applyFont="1" applyFill="1" applyBorder="1"/>
    <xf numFmtId="0" fontId="20" fillId="0" borderId="0" xfId="0" applyFont="1" applyFill="1" applyBorder="1"/>
    <xf numFmtId="1" fontId="20" fillId="0" borderId="10" xfId="0" applyNumberFormat="1" applyFont="1" applyBorder="1" applyAlignment="1">
      <alignment horizontal="center"/>
    </xf>
    <xf numFmtId="0" fontId="22" fillId="0" borderId="28" xfId="0" applyFont="1" applyBorder="1" applyAlignment="1">
      <alignment horizontal="center" vertical="top"/>
    </xf>
    <xf numFmtId="0" fontId="16" fillId="0" borderId="27" xfId="0" applyFont="1" applyBorder="1"/>
    <xf numFmtId="165" fontId="0" fillId="0" borderId="0" xfId="0" applyNumberFormat="1"/>
    <xf numFmtId="0" fontId="0" fillId="44" borderId="10" xfId="0" applyFill="1" applyBorder="1"/>
    <xf numFmtId="0" fontId="0" fillId="44" borderId="0" xfId="0" applyFill="1" applyBorder="1"/>
    <xf numFmtId="0" fontId="0" fillId="44" borderId="28" xfId="0" applyFill="1" applyBorder="1"/>
    <xf numFmtId="2" fontId="0" fillId="44" borderId="0" xfId="0" applyNumberFormat="1" applyFill="1" applyBorder="1"/>
    <xf numFmtId="0" fontId="26" fillId="44" borderId="10" xfId="0" applyFont="1" applyFill="1" applyBorder="1"/>
    <xf numFmtId="1" fontId="0" fillId="44" borderId="10" xfId="0" applyNumberFormat="1" applyFill="1" applyBorder="1"/>
    <xf numFmtId="0" fontId="0" fillId="44" borderId="26" xfId="0" applyFill="1" applyBorder="1"/>
    <xf numFmtId="0" fontId="26" fillId="44" borderId="27" xfId="0" applyFont="1" applyFill="1" applyBorder="1"/>
    <xf numFmtId="1" fontId="0" fillId="44" borderId="27" xfId="0" applyNumberFormat="1" applyFill="1" applyBorder="1"/>
    <xf numFmtId="0" fontId="0" fillId="0" borderId="13" xfId="0" applyFill="1" applyBorder="1"/>
    <xf numFmtId="0" fontId="0" fillId="42" borderId="13" xfId="0" applyFill="1" applyBorder="1"/>
    <xf numFmtId="0" fontId="0" fillId="0" borderId="32" xfId="0" applyFill="1" applyBorder="1"/>
    <xf numFmtId="0" fontId="0" fillId="0" borderId="11" xfId="0" applyFill="1" applyBorder="1"/>
    <xf numFmtId="0" fontId="16" fillId="0" borderId="11" xfId="0" applyFont="1" applyBorder="1"/>
    <xf numFmtId="0" fontId="23" fillId="0" borderId="11" xfId="0" applyFont="1" applyFill="1" applyBorder="1"/>
    <xf numFmtId="2" fontId="0" fillId="0" borderId="11" xfId="0" applyNumberFormat="1" applyBorder="1"/>
    <xf numFmtId="2" fontId="0" fillId="0" borderId="11" xfId="0" applyNumberFormat="1" applyFill="1" applyBorder="1"/>
    <xf numFmtId="2" fontId="0" fillId="0" borderId="33" xfId="0" applyNumberFormat="1" applyFill="1" applyBorder="1"/>
    <xf numFmtId="0" fontId="26" fillId="0" borderId="33" xfId="0" applyFont="1" applyFill="1" applyBorder="1"/>
    <xf numFmtId="1" fontId="0" fillId="0" borderId="11" xfId="0" applyNumberFormat="1" applyFill="1" applyBorder="1"/>
    <xf numFmtId="0" fontId="0" fillId="0" borderId="0" xfId="0"/>
    <xf numFmtId="0" fontId="26" fillId="0" borderId="0" xfId="0" applyFont="1" applyFill="1" applyBorder="1"/>
    <xf numFmtId="0" fontId="0" fillId="0" borderId="0" xfId="0" applyNumberFormat="1"/>
    <xf numFmtId="0" fontId="0" fillId="0" borderId="0" xfId="0"/>
    <xf numFmtId="0" fontId="0" fillId="45" borderId="0" xfId="0" applyFill="1"/>
    <xf numFmtId="0" fontId="0" fillId="46" borderId="0" xfId="0" applyFill="1"/>
    <xf numFmtId="0" fontId="16" fillId="44" borderId="23" xfId="0" applyFont="1" applyFill="1" applyBorder="1"/>
    <xf numFmtId="0" fontId="0" fillId="0" borderId="20" xfId="0" applyBorder="1"/>
    <xf numFmtId="0" fontId="16" fillId="44" borderId="13" xfId="0" applyFont="1" applyFill="1" applyBorder="1"/>
    <xf numFmtId="0" fontId="0" fillId="0" borderId="21" xfId="0" applyBorder="1"/>
    <xf numFmtId="0" fontId="23" fillId="44" borderId="13" xfId="0" applyFont="1" applyFill="1" applyBorder="1"/>
    <xf numFmtId="2" fontId="16" fillId="44" borderId="13" xfId="0" applyNumberFormat="1" applyFont="1" applyFill="1" applyBorder="1"/>
    <xf numFmtId="0" fontId="16" fillId="44" borderId="0" xfId="0" applyFont="1" applyFill="1" applyBorder="1"/>
    <xf numFmtId="0" fontId="0" fillId="0" borderId="22" xfId="0" applyBorder="1"/>
    <xf numFmtId="0" fontId="0" fillId="34" borderId="32" xfId="0" applyFill="1" applyBorder="1"/>
    <xf numFmtId="0" fontId="0" fillId="44" borderId="13" xfId="0" applyFill="1" applyBorder="1"/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2" builtinId="5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2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194310</xdr:colOff>
      <xdr:row>8</xdr:row>
      <xdr:rowOff>22633</xdr:rowOff>
    </xdr:from>
    <xdr:to>
      <xdr:col>15</xdr:col>
      <xdr:colOff>301683</xdr:colOff>
      <xdr:row>17</xdr:row>
      <xdr:rowOff>117679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1D6881F-B494-E109-2C47-6227E280A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7870" y="1546633"/>
          <a:ext cx="5083233" cy="18095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44824</xdr:colOff>
      <xdr:row>2</xdr:row>
      <xdr:rowOff>160019</xdr:rowOff>
    </xdr:from>
    <xdr:to>
      <xdr:col>3</xdr:col>
      <xdr:colOff>5623560</xdr:colOff>
      <xdr:row>14</xdr:row>
      <xdr:rowOff>414614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8F9B60FA-D101-5FAE-2DD8-E738FA3B274B}"/>
            </a:ext>
          </a:extLst>
        </xdr:cNvPr>
        <xdr:cNvSpPr txBox="1"/>
      </xdr:nvSpPr>
      <xdr:spPr>
        <a:xfrm>
          <a:off x="44824" y="525779"/>
          <a:ext cx="8634356" cy="6739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1</a:t>
          </a:r>
          <a:r>
            <a:rPr lang="de-DE" sz="1100" baseline="0"/>
            <a:t>   Updtae des bestehende Portfolios</a:t>
          </a:r>
        </a:p>
        <a:p>
          <a:r>
            <a:rPr lang="de-DE" sz="1100" baseline="0"/>
            <a:t>Starte Clenowprocess.bat</a:t>
          </a:r>
        </a:p>
        <a:p>
          <a:endParaRPr lang="de-DE" sz="1100" baseline="0"/>
        </a:p>
        <a:p>
          <a:r>
            <a:rPr lang="de-DE" sz="1100" baseline="0"/>
            <a:t>1.1   Update Marktdaten</a:t>
          </a:r>
        </a:p>
        <a:p>
          <a:r>
            <a:rPr lang="de-DE" sz="1100" baseline="0"/>
            <a:t>	1.1.1   StockDataGrabber_Boost.py   portfolio1  marketCape=0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	1.1.2   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StockDataGrabber_Boost.py   portfolio2  marketCape=0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1.1.3   StockDataGrabber_Boost.py   Universum1  marketCape=??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>
              <a:effectLst/>
            </a:rPr>
            <a:t>	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1.1.4  StockDataGrabber_Boost.py   Universum2 marketCape=??</a:t>
          </a:r>
          <a:endParaRPr lang="de-DE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1.2    Update der Rankings ; export nach Excel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1.2.1   Update Portfolio rankings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1.2.1.1   StockScreenerPlotter_v1.py   portfolio1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1.2.1.2   StockScreenerPlotter_v1.py   portfolio2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1.2.1.3    Rankingtabelle ist im Clipboard; Via "Ctrl.+v" nach  tab </a:t>
          </a:r>
          <a:r>
            <a:rPr lang="de-DE" sz="1100" b="1" i="1" baseline="0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"&lt;portfolio1&gt; freshly screened"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1.2.2    Update der Universm Rankings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1.2.2.1     StockScreenerPlotter_v1.py   Universum1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1.2.2.2     StockScreenerPlotter_v1.py   Universum2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1.2.2.3    Rankingtabelle ist im Clipboard; Via "Ctrl.+v" nach  tab </a:t>
          </a:r>
          <a:r>
            <a:rPr lang="de-DE" sz="1100" b="1" i="1" baseline="0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"&lt;portfolio2&gt; freshly screened"</a:t>
          </a:r>
          <a:endParaRPr lang="de-DE">
            <a:solidFill>
              <a:schemeClr val="accent5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1.3     Baue Portfoliorankings , export nach Excel und Erstellen der  Basket Trader Tabellen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1.3.0     Oeffne PositionKeepingClenow.xlsx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Fuer Portfolio 1: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1.3.1     Starte Clenow_Analysis.ipynb mit portfolio1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1.3.2     Kopiere Portf olio1Viewtabelle "final" nach Clipboard  und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              kopiere Clipboard  in tab </a:t>
          </a:r>
          <a:r>
            <a:rPr lang="de-DE" sz="1100" b="1" baseline="0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"&lt;portfolio1&gt; actual position"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1.3.3     Kopiere basket Tabelle nach Clipboard  und </a:t>
          </a: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               kopiere Clipboard nach nach neuem ExcelSheet (blank)</a:t>
          </a: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1.3.4      Speichere das XL Sheet als  "Portfolio1_basket.csv "in ein Dir   ab. </a:t>
          </a: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               Hier greift TWS die BAsketOrderDatei spaeter ab.</a:t>
          </a: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Fuer Portfolio 2: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1.3.1     Starte Clenow_Analysis.ipynb mit portfolio2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1.3.2     Kopiere Portf olio1Viewtabelle "final" nach Clipboard  und 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kopiere Clipboard  in tab &lt;portfolio2&gt; actual position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1.3.3     Kopiere basket Tabelle nach Clipboard  und kopiere Clipboard nach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nach neuem ExcelSheet (blank)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1.3.4      Speichere das XL Sheet als  "Portfolio2_basket.csv "in ein Dir ab. 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Hier greift TWS die BAsketOrderDatei spaeter ab.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endParaRPr lang="de-DE">
            <a:effectLst/>
          </a:endParaRPr>
        </a:p>
        <a:p>
          <a:endParaRPr lang="de-DE" sz="1100"/>
        </a:p>
      </xdr:txBody>
    </xdr:sp>
    <xdr:clientData/>
  </xdr:twoCellAnchor>
  <xdr:twoCellAnchor>
    <xdr:from>
      <xdr:col>3</xdr:col>
      <xdr:colOff>1004944</xdr:colOff>
      <xdr:row>0</xdr:row>
      <xdr:rowOff>76199</xdr:rowOff>
    </xdr:from>
    <xdr:to>
      <xdr:col>8</xdr:col>
      <xdr:colOff>746760</xdr:colOff>
      <xdr:row>15</xdr:row>
      <xdr:rowOff>601980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AC1E95B-8F1E-4493-B308-512A1770D7A4}"/>
            </a:ext>
          </a:extLst>
        </xdr:cNvPr>
        <xdr:cNvSpPr txBox="1"/>
      </xdr:nvSpPr>
      <xdr:spPr>
        <a:xfrm>
          <a:off x="4060564" y="76199"/>
          <a:ext cx="8634356" cy="81153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1</a:t>
          </a:r>
          <a:r>
            <a:rPr lang="de-DE" sz="1100" baseline="0"/>
            <a:t>   Positionupdate</a:t>
          </a:r>
        </a:p>
        <a:p>
          <a:r>
            <a:rPr lang="de-DE" sz="1100" baseline="0"/>
            <a:t>1.0    Oeffne  in Excel"momentum_ranking_dot.csv im Folder  C:\Temp\Trading\ETFS\RES_US_long\Res.</a:t>
          </a:r>
        </a:p>
        <a:p>
          <a:r>
            <a:rPr lang="de-DE" sz="1100" baseline="0"/>
            <a:t>1.01   Erledige Dtaen in Spalten und kopiere die Tabelle dann nach </a:t>
          </a:r>
        </a:p>
        <a:p>
          <a:endParaRPr lang="de-DE" sz="1100" baseline="0"/>
        </a:p>
        <a:p>
          <a:r>
            <a:rPr lang="de-DE" sz="1100" baseline="0"/>
            <a:t>1.02   </a:t>
          </a:r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r>
            <a:rPr lang="de-DE" sz="1100" baseline="0"/>
            <a:t>          </a:t>
          </a:r>
        </a:p>
        <a:p>
          <a:r>
            <a:rPr lang="de-DE" sz="1100" baseline="0"/>
            <a:t>1.1   Gehe in  actual Position und  ermittle aus  Spalte "X" welche Stockes aus den Top 10 / Top 20 </a:t>
          </a:r>
        </a:p>
        <a:p>
          <a:r>
            <a:rPr lang="de-DE" sz="1100" baseline="0"/>
            <a:t>	in der aktuellen Position fehlen.</a:t>
          </a:r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endParaRPr lang="de-DE" sz="1100" baseline="0"/>
        </a:p>
        <a:p>
          <a:r>
            <a:rPr lang="de-DE" sz="1100" baseline="0"/>
            <a:t>1.2    Markiere die entsprechenden Zeilen in  "... freshly screened mit light blue Background </a:t>
          </a:r>
        </a:p>
        <a:p>
          <a:r>
            <a:rPr lang="de-DE" sz="1100" baseline="0"/>
            <a:t>	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1501140</xdr:colOff>
      <xdr:row>7</xdr:row>
      <xdr:rowOff>36231</xdr:rowOff>
    </xdr:from>
    <xdr:to>
      <xdr:col>3</xdr:col>
      <xdr:colOff>5504703</xdr:colOff>
      <xdr:row>12</xdr:row>
      <xdr:rowOff>378543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E049794-1CED-DB15-05EA-0CF6E3762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6760" y="3991011"/>
          <a:ext cx="4003563" cy="1256712"/>
        </a:xfrm>
        <a:prstGeom prst="rect">
          <a:avLst/>
        </a:prstGeom>
      </xdr:spPr>
    </xdr:pic>
    <xdr:clientData/>
  </xdr:twoCellAnchor>
  <xdr:twoCellAnchor editAs="oneCell">
    <xdr:from>
      <xdr:col>3</xdr:col>
      <xdr:colOff>1394460</xdr:colOff>
      <xdr:row>3</xdr:row>
      <xdr:rowOff>1013624</xdr:rowOff>
    </xdr:from>
    <xdr:to>
      <xdr:col>7</xdr:col>
      <xdr:colOff>231134</xdr:colOff>
      <xdr:row>5</xdr:row>
      <xdr:rowOff>172849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443FA93-CBC8-C765-793E-2DEE9F014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0080" y="2156624"/>
          <a:ext cx="6936734" cy="1529045"/>
        </a:xfrm>
        <a:prstGeom prst="rect">
          <a:avLst/>
        </a:prstGeom>
      </xdr:spPr>
    </xdr:pic>
    <xdr:clientData/>
  </xdr:twoCellAnchor>
  <xdr:twoCellAnchor editAs="oneCell">
    <xdr:from>
      <xdr:col>3</xdr:col>
      <xdr:colOff>4967344</xdr:colOff>
      <xdr:row>2</xdr:row>
      <xdr:rowOff>129539</xdr:rowOff>
    </xdr:from>
    <xdr:to>
      <xdr:col>4</xdr:col>
      <xdr:colOff>463930</xdr:colOff>
      <xdr:row>2</xdr:row>
      <xdr:rowOff>373380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E307DD5F-80B9-113A-8DA3-AD3CBBD62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22964" y="495299"/>
          <a:ext cx="1219206" cy="24384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D48DDEB-55F7-45F9-9678-1DDF6782315A}" autoFormatId="16" applyNumberFormats="0" applyBorderFormats="0" applyFontFormats="0" applyPatternFormats="0" applyAlignmentFormats="0" applyWidthHeightFormats="0">
  <queryTableRefresh nextId="10">
    <queryTableFields count="9">
      <queryTableField id="1" name="Rank" tableColumnId="1"/>
      <queryTableField id="2" name="Industry" tableColumnId="2"/>
      <queryTableField id="3" name="Sector" tableColumnId="3"/>
      <queryTableField id="4" name="Relative Strength" tableColumnId="4"/>
      <queryTableField id="5" name="Percentile" tableColumnId="5"/>
      <queryTableField id="6" name="1 Month Ago" tableColumnId="6"/>
      <queryTableField id="7" name="3 Months Ago" tableColumnId="7"/>
      <queryTableField id="8" name="6 Months Ago" tableColumnId="8"/>
      <queryTableField id="9" name="Tickers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FF9BBB1F-82BD-460E-A7C4-EDA6C8708097}" autoFormatId="16" applyNumberFormats="0" applyBorderFormats="0" applyFontFormats="0" applyPatternFormats="0" applyAlignmentFormats="0" applyWidthHeightFormats="0">
  <queryTableRefresh nextId="11">
    <queryTableFields count="10">
      <queryTableField id="1" name="Rank" tableColumnId="1"/>
      <queryTableField id="2" name="Ticker" tableColumnId="2"/>
      <queryTableField id="3" name="Sector" tableColumnId="3"/>
      <queryTableField id="4" name="Industry" tableColumnId="4"/>
      <queryTableField id="5" name="Exchange" tableColumnId="5"/>
      <queryTableField id="6" name="Relative Strength" tableColumnId="6"/>
      <queryTableField id="7" name="Percentile" tableColumnId="7"/>
      <queryTableField id="8" name="1 Month Ago" tableColumnId="8"/>
      <queryTableField id="9" name="3 Months Ago" tableColumnId="9"/>
      <queryTableField id="10" name="6 Months Ago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4AC06F-077D-4287-B636-0CABC139FBFF}" name="rs_industries" displayName="rs_industries" ref="A1:I164" tableType="queryTable" totalsRowShown="0">
  <autoFilter ref="A1:I164" xr:uid="{494AC06F-077D-4287-B636-0CABC139FBFF}"/>
  <tableColumns count="9">
    <tableColumn id="1" xr3:uid="{FE2E9BF1-5548-4EF8-AE2C-78F60549826A}" uniqueName="1" name="Rank" queryTableFieldId="1"/>
    <tableColumn id="2" xr3:uid="{95057524-64D7-4D35-9D7B-CD50B627F723}" uniqueName="2" name="Industry" queryTableFieldId="2" dataDxfId="9"/>
    <tableColumn id="3" xr3:uid="{92CE4FD4-BE62-4F51-9AD0-8E01937ABE40}" uniqueName="3" name="Sector" queryTableFieldId="3" dataDxfId="8"/>
    <tableColumn id="4" xr3:uid="{F8CA82C7-0460-4064-B61A-24BE970638E3}" uniqueName="4" name="Relative Strength" queryTableFieldId="4"/>
    <tableColumn id="5" xr3:uid="{252BDC9F-D76A-4AA7-9417-BC93496E7399}" uniqueName="5" name="Percentile" queryTableFieldId="5"/>
    <tableColumn id="6" xr3:uid="{400E7088-9A2C-4074-97C0-304A322B808D}" uniqueName="6" name="1 Month Ago" queryTableFieldId="6"/>
    <tableColumn id="7" xr3:uid="{4F7A4085-68B9-4ED7-876F-F4632E4FA58B}" uniqueName="7" name="3 Months Ago" queryTableFieldId="7"/>
    <tableColumn id="8" xr3:uid="{B7366CBB-CB16-4F46-9006-49345471F933}" uniqueName="8" name="6 Months Ago" queryTableFieldId="8"/>
    <tableColumn id="9" xr3:uid="{34D3ED48-081D-46A0-B0FD-71AE19B17DBE}" uniqueName="9" name="Tickers" queryTableFieldId="9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53E806-7AB0-4BAE-B5BD-00EC8C41D631}" name="rs_stocks" displayName="rs_stocks" ref="A1:J1478" tableType="queryTable" totalsRowShown="0">
  <autoFilter ref="A1:J1478" xr:uid="{4553E806-7AB0-4BAE-B5BD-00EC8C41D631}"/>
  <tableColumns count="10">
    <tableColumn id="1" xr3:uid="{F3FC47E5-0C2B-4998-AADF-C21D40AE1516}" uniqueName="1" name="Rank" queryTableFieldId="1"/>
    <tableColumn id="2" xr3:uid="{88C95A8A-E98E-47D3-87E0-081A76C463F2}" uniqueName="2" name="Ticker" queryTableFieldId="2" dataDxfId="6"/>
    <tableColumn id="3" xr3:uid="{CE221536-4048-456A-957D-88F08F415E39}" uniqueName="3" name="Sector" queryTableFieldId="3" dataDxfId="5"/>
    <tableColumn id="4" xr3:uid="{4080E2E2-DCC8-4FDF-A2CB-D54D34CFF46E}" uniqueName="4" name="Industry" queryTableFieldId="4" dataDxfId="4"/>
    <tableColumn id="5" xr3:uid="{5141FE8A-6EC4-4109-9591-65D047525F64}" uniqueName="5" name="Exchange" queryTableFieldId="5" dataDxfId="3"/>
    <tableColumn id="6" xr3:uid="{044FF611-3CC4-4396-8F0A-CD56E311BC3B}" uniqueName="6" name="Relative Strength" queryTableFieldId="6"/>
    <tableColumn id="7" xr3:uid="{F488BFC8-9488-4870-8602-F3E2C9F8FF10}" uniqueName="7" name="Percentile" queryTableFieldId="7"/>
    <tableColumn id="8" xr3:uid="{CE98F403-1CE6-408C-8140-0B172615E84E}" uniqueName="8" name="1 Month Ago" queryTableFieldId="8"/>
    <tableColumn id="9" xr3:uid="{C40F906D-25C3-402B-BDCD-A12A5B1DCFA1}" uniqueName="9" name="3 Months Ago" queryTableFieldId="9"/>
    <tableColumn id="10" xr3:uid="{7B4AEAA8-EA4B-484B-920B-3A1A57A0F813}" uniqueName="10" name="6 Months Ago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AK2491"/>
  <sheetViews>
    <sheetView zoomScale="70" zoomScaleNormal="70" workbookViewId="0">
      <pane ySplit="1" topLeftCell="A2" activePane="bottomLeft" state="frozen"/>
      <selection pane="bottomLeft" activeCell="Z2" sqref="Z2"/>
    </sheetView>
  </sheetViews>
  <sheetFormatPr baseColWidth="10" defaultColWidth="11.44140625" defaultRowHeight="14.4" x14ac:dyDescent="0.3"/>
  <cols>
    <col min="1" max="1" width="11.44140625" style="130"/>
    <col min="2" max="6" width="0" style="130" hidden="1" customWidth="1"/>
    <col min="7" max="7" width="33" style="130" hidden="1" customWidth="1"/>
    <col min="8" max="8" width="0" style="130" hidden="1" customWidth="1"/>
    <col min="9" max="26" width="11.44140625" style="130"/>
    <col min="27" max="27" width="16.6640625" style="130" customWidth="1"/>
    <col min="28" max="29" width="11.44140625" style="130"/>
    <col min="30" max="30" width="11.44140625" style="36"/>
    <col min="31" max="31" width="14.33203125" style="36" customWidth="1"/>
    <col min="32" max="32" width="11.44140625" style="36"/>
    <col min="33" max="33" width="24.33203125" style="36" customWidth="1"/>
    <col min="34" max="16384" width="11.44140625" style="36"/>
  </cols>
  <sheetData>
    <row r="1" spans="1:37" x14ac:dyDescent="0.3">
      <c r="B1" s="130" t="s">
        <v>3</v>
      </c>
      <c r="C1" s="130" t="s">
        <v>2</v>
      </c>
      <c r="D1" s="130" t="s">
        <v>1</v>
      </c>
      <c r="E1" s="130" t="s">
        <v>2552</v>
      </c>
      <c r="F1" s="130" t="s">
        <v>0</v>
      </c>
      <c r="G1" s="130" t="s">
        <v>5</v>
      </c>
      <c r="H1" s="130" t="s">
        <v>6</v>
      </c>
      <c r="I1" s="130" t="s">
        <v>7</v>
      </c>
      <c r="J1" s="130" t="s">
        <v>8</v>
      </c>
      <c r="K1" s="130" t="s">
        <v>9</v>
      </c>
      <c r="L1" s="130" t="s">
        <v>10</v>
      </c>
      <c r="M1" s="130" t="s">
        <v>11</v>
      </c>
      <c r="N1" s="130" t="s">
        <v>12</v>
      </c>
      <c r="O1" s="130" t="s">
        <v>13</v>
      </c>
      <c r="P1" s="130" t="s">
        <v>14</v>
      </c>
      <c r="Q1" s="130" t="s">
        <v>15</v>
      </c>
      <c r="R1" s="130" t="s">
        <v>500</v>
      </c>
      <c r="S1" s="130" t="s">
        <v>2553</v>
      </c>
      <c r="T1" s="130" t="s">
        <v>2555</v>
      </c>
      <c r="U1" s="130" t="s">
        <v>16</v>
      </c>
      <c r="V1" s="130" t="s">
        <v>4</v>
      </c>
      <c r="W1" s="130" t="s">
        <v>706</v>
      </c>
      <c r="X1" s="130" t="s">
        <v>707</v>
      </c>
      <c r="Y1" s="130" t="s">
        <v>2554</v>
      </c>
      <c r="Z1" s="130" t="s">
        <v>2978</v>
      </c>
      <c r="AA1" s="130" t="s">
        <v>17</v>
      </c>
      <c r="AB1" s="130" t="s">
        <v>18</v>
      </c>
      <c r="AC1" s="130" t="s">
        <v>19</v>
      </c>
      <c r="AD1" s="130" t="s">
        <v>524</v>
      </c>
      <c r="AE1" s="36" t="s">
        <v>3488</v>
      </c>
      <c r="AF1" s="36" t="s">
        <v>3489</v>
      </c>
      <c r="AG1" s="36" t="s">
        <v>5</v>
      </c>
    </row>
    <row r="2" spans="1:37" x14ac:dyDescent="0.3">
      <c r="A2" s="130" t="s">
        <v>1476</v>
      </c>
      <c r="B2" s="130">
        <v>12.4</v>
      </c>
      <c r="C2" s="130">
        <v>18.16</v>
      </c>
      <c r="D2" s="130">
        <v>50.04</v>
      </c>
      <c r="E2" s="130">
        <v>136.91999999999999</v>
      </c>
      <c r="F2" s="130">
        <v>114.25</v>
      </c>
      <c r="G2" s="130" t="s">
        <v>3673</v>
      </c>
      <c r="H2" s="130" t="s">
        <v>3674</v>
      </c>
      <c r="I2" s="130">
        <v>5.89</v>
      </c>
      <c r="J2" s="130">
        <v>-74</v>
      </c>
      <c r="K2" s="130">
        <v>0</v>
      </c>
      <c r="L2" s="130" t="b">
        <v>1</v>
      </c>
      <c r="M2" s="130">
        <v>294.37700000000001</v>
      </c>
      <c r="N2" s="130">
        <v>4.9450000000000003</v>
      </c>
      <c r="O2" s="130">
        <v>59.531999999999996</v>
      </c>
      <c r="P2" s="130">
        <v>4.3090000000000002</v>
      </c>
      <c r="Q2" s="130">
        <v>44.323</v>
      </c>
      <c r="R2" s="130">
        <v>116.85</v>
      </c>
      <c r="S2" s="130">
        <v>104.20699999999999</v>
      </c>
      <c r="T2" s="130">
        <v>1</v>
      </c>
      <c r="U2" s="130">
        <v>46</v>
      </c>
      <c r="V2" s="130" t="s">
        <v>1476</v>
      </c>
      <c r="W2" s="130" t="b">
        <v>0</v>
      </c>
      <c r="X2" s="130">
        <v>0</v>
      </c>
      <c r="Y2" s="130" t="b">
        <v>1</v>
      </c>
      <c r="Z2" s="130">
        <v>57</v>
      </c>
      <c r="AA2" s="130">
        <v>1</v>
      </c>
      <c r="AB2" s="130" t="s">
        <v>3674</v>
      </c>
      <c r="AC2" s="130" t="s">
        <v>3673</v>
      </c>
      <c r="AD2" s="130" t="s">
        <v>3675</v>
      </c>
      <c r="AE2" s="130" cm="1">
        <f t="array" aca="1" ref="AE2" ca="1">INDIRECT(ADDRESS(MATCH(AG2,'rs_industries'!B:B,0),5,1,TRUE,"rs_industries"))</f>
        <v>82</v>
      </c>
      <c r="AF2" s="36" cm="1">
        <f t="array" aca="1" ref="AF2" ca="1">INDIRECT(ADDRESS(MATCH(A2,'rs_stocks'!B:B,0),7,1,TRUE,"rs_stocks"))</f>
        <v>99</v>
      </c>
      <c r="AG2" s="36" t="str" cm="1">
        <f t="array" aca="1" ref="AG2" ca="1">INDIRECT(ADDRESS(MATCH(A2,'rs_stocks'!B:B,0),4,1,TRUE,"rs_stocks"))</f>
        <v>Apparel Retail</v>
      </c>
    </row>
    <row r="3" spans="1:37" x14ac:dyDescent="0.3">
      <c r="A3" s="130" t="s">
        <v>1602</v>
      </c>
      <c r="B3" s="130">
        <v>1.9</v>
      </c>
      <c r="C3" s="130">
        <v>9.39</v>
      </c>
      <c r="D3" s="130">
        <v>21.86</v>
      </c>
      <c r="E3" s="130">
        <v>37.369999999999997</v>
      </c>
      <c r="F3" s="130">
        <v>37.340000000000003</v>
      </c>
      <c r="G3" s="130" t="s">
        <v>3676</v>
      </c>
      <c r="H3" s="130" t="s">
        <v>3677</v>
      </c>
      <c r="I3" s="130">
        <v>4.74</v>
      </c>
      <c r="J3" s="130">
        <v>-62</v>
      </c>
      <c r="K3" s="130">
        <v>0</v>
      </c>
      <c r="L3" s="130" t="b">
        <v>1</v>
      </c>
      <c r="M3" s="130">
        <v>119.348</v>
      </c>
      <c r="N3" s="130">
        <v>2.38</v>
      </c>
      <c r="O3" s="130">
        <v>50.15</v>
      </c>
      <c r="P3" s="130">
        <v>1.4139999999999999</v>
      </c>
      <c r="Q3" s="130">
        <v>35.363</v>
      </c>
      <c r="R3" s="130">
        <v>82.79</v>
      </c>
      <c r="S3" s="130">
        <v>79.376999999999995</v>
      </c>
      <c r="T3" s="130">
        <v>1</v>
      </c>
      <c r="U3" s="130">
        <v>141</v>
      </c>
      <c r="V3" s="130" t="s">
        <v>1602</v>
      </c>
      <c r="W3" s="130" t="b">
        <v>0</v>
      </c>
      <c r="X3" s="130">
        <v>0</v>
      </c>
      <c r="Y3" s="130" t="b">
        <v>1</v>
      </c>
      <c r="Z3" s="130">
        <v>61</v>
      </c>
      <c r="AA3" s="130">
        <v>1</v>
      </c>
      <c r="AB3" s="130" t="s">
        <v>3677</v>
      </c>
      <c r="AC3" s="130" t="s">
        <v>3676</v>
      </c>
      <c r="AD3" s="130" t="s">
        <v>3678</v>
      </c>
      <c r="AE3" s="130" cm="1">
        <f t="array" aca="1" ref="AE3" ca="1">INDIRECT(ADDRESS(MATCH(AG3,'rs_industries'!B:B,0),5,1,TRUE,"rs_industries"))</f>
        <v>79</v>
      </c>
      <c r="AF3" s="130" cm="1">
        <f t="array" aca="1" ref="AF3" ca="1">INDIRECT(ADDRESS(MATCH(A3,'rs_stocks'!B:B,0),7,1,TRUE,"rs_stocks"))</f>
        <v>89</v>
      </c>
      <c r="AG3" s="130" t="str" cm="1">
        <f t="array" aca="1" ref="AG3" ca="1">INDIRECT(ADDRESS(MATCH(A3,'rs_stocks'!B:B,0),4,1,TRUE,"rs_stocks"))</f>
        <v>Insuranceâ€”Specialty</v>
      </c>
    </row>
    <row r="4" spans="1:37" x14ac:dyDescent="0.3">
      <c r="A4" s="130" t="s">
        <v>1911</v>
      </c>
      <c r="B4" s="130">
        <v>4.62</v>
      </c>
      <c r="C4" s="130">
        <v>5.98</v>
      </c>
      <c r="D4" s="130">
        <v>24.79</v>
      </c>
      <c r="E4" s="130">
        <v>41.62</v>
      </c>
      <c r="F4" s="130">
        <v>54.01</v>
      </c>
      <c r="G4" s="130" t="s">
        <v>3717</v>
      </c>
      <c r="H4" s="130" t="s">
        <v>117</v>
      </c>
      <c r="I4" s="130">
        <v>1.583</v>
      </c>
      <c r="J4" s="130">
        <v>-65</v>
      </c>
      <c r="K4" s="130">
        <v>-1</v>
      </c>
      <c r="L4" s="130" t="b">
        <v>1</v>
      </c>
      <c r="M4" s="130">
        <v>190.39400000000001</v>
      </c>
      <c r="N4" s="130">
        <v>3.8690000000000002</v>
      </c>
      <c r="O4" s="130">
        <v>49.204000000000001</v>
      </c>
      <c r="P4" s="130">
        <v>2.1179999999999999</v>
      </c>
      <c r="Q4" s="130">
        <v>28.334</v>
      </c>
      <c r="R4" s="130">
        <v>46.62</v>
      </c>
      <c r="S4" s="130">
        <v>42.648000000000003</v>
      </c>
      <c r="T4" s="130">
        <v>1</v>
      </c>
      <c r="U4" s="130">
        <v>94</v>
      </c>
      <c r="V4" s="130" t="s">
        <v>1911</v>
      </c>
      <c r="W4" s="130" t="b">
        <v>0</v>
      </c>
      <c r="X4" s="130">
        <v>0</v>
      </c>
      <c r="Y4" s="130" t="b">
        <v>1</v>
      </c>
      <c r="Z4" s="130">
        <v>57</v>
      </c>
      <c r="AA4" s="130">
        <v>0.999</v>
      </c>
      <c r="AB4" s="130" t="s">
        <v>117</v>
      </c>
      <c r="AC4" s="130" t="s">
        <v>3717</v>
      </c>
      <c r="AD4" s="130" t="s">
        <v>3718</v>
      </c>
      <c r="AE4" s="130" cm="1">
        <f t="array" aca="1" ref="AE4" ca="1">INDIRECT(ADDRESS(MATCH(AG4,'rs_industries'!B:B,0),5,1,TRUE,"rs_industries"))</f>
        <v>66</v>
      </c>
      <c r="AF4" s="130" cm="1">
        <f t="array" aca="1" ref="AF4" ca="1">INDIRECT(ADDRESS(MATCH(A4,'rs_stocks'!B:B,0),7,1,TRUE,"rs_stocks"))</f>
        <v>92</v>
      </c>
      <c r="AG4" s="130" t="str" cm="1">
        <f t="array" aca="1" ref="AG4" ca="1">INDIRECT(ADDRESS(MATCH(A4,'rs_stocks'!B:B,0),4,1,TRUE,"rs_stocks"))</f>
        <v>Oil &amp; Gas Midstream</v>
      </c>
    </row>
    <row r="5" spans="1:37" x14ac:dyDescent="0.3">
      <c r="A5" s="130" t="s">
        <v>863</v>
      </c>
      <c r="B5" s="130">
        <v>-2.5</v>
      </c>
      <c r="C5" s="130">
        <v>-2.71</v>
      </c>
      <c r="D5" s="130">
        <v>10.63</v>
      </c>
      <c r="E5" s="130">
        <v>24.86</v>
      </c>
      <c r="F5" s="130">
        <v>29.26</v>
      </c>
      <c r="G5" s="130" t="s">
        <v>3715</v>
      </c>
      <c r="H5" s="130" t="s">
        <v>3677</v>
      </c>
      <c r="I5" s="130">
        <v>41.04</v>
      </c>
      <c r="J5" s="130">
        <v>-49</v>
      </c>
      <c r="K5" s="130">
        <v>-15</v>
      </c>
      <c r="L5" s="130" t="b">
        <v>1</v>
      </c>
      <c r="M5" s="130">
        <v>112.26600000000001</v>
      </c>
      <c r="N5" s="130">
        <v>2.2850000000000001</v>
      </c>
      <c r="O5" s="130">
        <v>49.125</v>
      </c>
      <c r="P5" s="130">
        <v>0.91400000000000003</v>
      </c>
      <c r="Q5" s="130">
        <v>-189.25700000000001</v>
      </c>
      <c r="R5" s="130">
        <v>53.89</v>
      </c>
      <c r="S5" s="130">
        <v>53.84</v>
      </c>
      <c r="T5" s="130">
        <v>1</v>
      </c>
      <c r="U5" s="130">
        <v>218</v>
      </c>
      <c r="V5" s="130" t="s">
        <v>863</v>
      </c>
      <c r="W5" s="130" t="b">
        <v>0</v>
      </c>
      <c r="X5" s="130">
        <v>0</v>
      </c>
      <c r="Y5" s="130" t="b">
        <v>1</v>
      </c>
      <c r="Z5" s="130">
        <v>56</v>
      </c>
      <c r="AA5" s="130">
        <v>0.999</v>
      </c>
      <c r="AB5" s="130" t="s">
        <v>3677</v>
      </c>
      <c r="AC5" s="130" t="s">
        <v>3715</v>
      </c>
      <c r="AD5" s="130" t="s">
        <v>3716</v>
      </c>
      <c r="AE5" s="130" cm="1">
        <f t="array" aca="1" ref="AE5" ca="1">INDIRECT(ADDRESS(MATCH(AG5,'rs_industries'!B:B,0),5,1,TRUE,"rs_industries"))</f>
        <v>63</v>
      </c>
      <c r="AF5" s="130" cm="1">
        <f t="array" aca="1" ref="AF5" ca="1">INDIRECT(ADDRESS(MATCH(A5,'rs_stocks'!B:B,0),7,1,TRUE,"rs_stocks"))</f>
        <v>77</v>
      </c>
      <c r="AG5" s="130" t="str" cm="1">
        <f t="array" aca="1" ref="AG5" ca="1">INDIRECT(ADDRESS(MATCH(A5,'rs_stocks'!B:B,0),4,1,TRUE,"rs_stocks"))</f>
        <v>Asset Management</v>
      </c>
    </row>
    <row r="6" spans="1:37" x14ac:dyDescent="0.3">
      <c r="A6" s="130" t="s">
        <v>364</v>
      </c>
      <c r="B6" s="130">
        <v>-7.0000000000000007E-2</v>
      </c>
      <c r="C6" s="130">
        <v>6.43</v>
      </c>
      <c r="D6" s="130">
        <v>13.55</v>
      </c>
      <c r="E6" s="130">
        <v>29.08</v>
      </c>
      <c r="F6" s="130">
        <v>33.590000000000003</v>
      </c>
      <c r="G6" s="130" t="s">
        <v>180</v>
      </c>
      <c r="H6" s="130" t="s">
        <v>24</v>
      </c>
      <c r="I6" s="130">
        <v>24.437000000000001</v>
      </c>
      <c r="J6" s="130">
        <v>-50</v>
      </c>
      <c r="K6" s="130">
        <v>0</v>
      </c>
      <c r="L6" s="130" t="b">
        <v>1</v>
      </c>
      <c r="M6" s="130">
        <v>96.509</v>
      </c>
      <c r="N6" s="130">
        <v>2.09</v>
      </c>
      <c r="O6" s="130">
        <v>46.167000000000002</v>
      </c>
      <c r="P6" s="130">
        <v>1.7669999999999999</v>
      </c>
      <c r="Q6" s="130">
        <v>-37.926000000000002</v>
      </c>
      <c r="R6" s="130">
        <v>136.4</v>
      </c>
      <c r="S6" s="130">
        <v>132.26400000000001</v>
      </c>
      <c r="T6" s="130">
        <v>1</v>
      </c>
      <c r="U6" s="130">
        <v>113</v>
      </c>
      <c r="V6" s="130" t="s">
        <v>364</v>
      </c>
      <c r="W6" s="130" t="b">
        <v>0</v>
      </c>
      <c r="X6" s="130">
        <v>0</v>
      </c>
      <c r="Y6" s="130" t="b">
        <v>1</v>
      </c>
      <c r="Z6" s="130">
        <v>58</v>
      </c>
      <c r="AA6" s="130">
        <v>0.998</v>
      </c>
      <c r="AB6" s="130" t="s">
        <v>24</v>
      </c>
      <c r="AC6" s="130" t="s">
        <v>180</v>
      </c>
      <c r="AD6" s="130" t="s">
        <v>3719</v>
      </c>
      <c r="AE6" s="130" cm="1">
        <f t="array" aca="1" ref="AE6" ca="1">INDIRECT(ADDRESS(MATCH(AG6,'rs_industries'!B:B,0),5,1,TRUE,"rs_industries"))</f>
        <v>88</v>
      </c>
      <c r="AF6" s="130" cm="1">
        <f t="array" aca="1" ref="AF6" ca="1">INDIRECT(ADDRESS(MATCH(A6,'rs_stocks'!B:B,0),7,1,TRUE,"rs_stocks"))</f>
        <v>83</v>
      </c>
      <c r="AG6" s="130" t="str" cm="1">
        <f t="array" aca="1" ref="AG6" ca="1">INDIRECT(ADDRESS(MATCH(A6,'rs_stocks'!B:B,0),4,1,TRUE,"rs_stocks"))</f>
        <v>Railroads</v>
      </c>
    </row>
    <row r="7" spans="1:37" x14ac:dyDescent="0.3">
      <c r="A7" s="130" t="s">
        <v>976</v>
      </c>
      <c r="B7" s="130">
        <v>-0.12</v>
      </c>
      <c r="C7" s="130">
        <v>5.14</v>
      </c>
      <c r="D7" s="130">
        <v>12.55</v>
      </c>
      <c r="E7" s="130">
        <v>20.8</v>
      </c>
      <c r="F7" s="130">
        <v>21.76</v>
      </c>
      <c r="G7" s="130" t="s">
        <v>3680</v>
      </c>
      <c r="H7" s="130" t="s">
        <v>31</v>
      </c>
      <c r="I7" s="130">
        <v>19.202000000000002</v>
      </c>
      <c r="J7" s="130">
        <v>-38</v>
      </c>
      <c r="K7" s="130">
        <v>0</v>
      </c>
      <c r="L7" s="130" t="b">
        <v>1</v>
      </c>
      <c r="M7" s="130">
        <v>68.703999999999994</v>
      </c>
      <c r="N7" s="130">
        <v>1.532</v>
      </c>
      <c r="O7" s="130">
        <v>44.838999999999999</v>
      </c>
      <c r="P7" s="130">
        <v>2.766</v>
      </c>
      <c r="Q7" s="130">
        <v>47.003999999999998</v>
      </c>
      <c r="R7" s="130">
        <v>164.13</v>
      </c>
      <c r="S7" s="130">
        <v>156.80199999999999</v>
      </c>
      <c r="T7" s="130">
        <v>1</v>
      </c>
      <c r="U7" s="130">
        <v>72</v>
      </c>
      <c r="V7" s="130" t="s">
        <v>976</v>
      </c>
      <c r="W7" s="130" t="b">
        <v>0</v>
      </c>
      <c r="X7" s="130">
        <v>0</v>
      </c>
      <c r="Y7" s="130" t="b">
        <v>1</v>
      </c>
      <c r="Z7" s="130">
        <v>54</v>
      </c>
      <c r="AA7" s="130">
        <v>0.998</v>
      </c>
      <c r="AB7" s="130" t="s">
        <v>31</v>
      </c>
      <c r="AC7" s="130" t="s">
        <v>3680</v>
      </c>
      <c r="AD7" s="130" t="s">
        <v>3724</v>
      </c>
      <c r="AE7" s="130" cm="1">
        <f t="array" aca="1" ref="AE7" ca="1">INDIRECT(ADDRESS(MATCH(AG7,'rs_industries'!B:B,0),5,1,TRUE,"rs_industries"))</f>
        <v>87</v>
      </c>
      <c r="AF7" s="130" cm="1">
        <f t="array" aca="1" ref="AF7" ca="1">INDIRECT(ADDRESS(MATCH(A7,'rs_stocks'!B:B,0),7,1,TRUE,"rs_stocks"))</f>
        <v>81</v>
      </c>
      <c r="AG7" s="130" t="str" cm="1">
        <f t="array" aca="1" ref="AG7" ca="1">INDIRECT(ADDRESS(MATCH(A7,'rs_stocks'!B:B,0),4,1,TRUE,"rs_stocks"))</f>
        <v>Software—Infrastructure</v>
      </c>
    </row>
    <row r="8" spans="1:37" x14ac:dyDescent="0.3">
      <c r="A8" s="130" t="s">
        <v>399</v>
      </c>
      <c r="B8" s="130">
        <v>0.79</v>
      </c>
      <c r="C8" s="130">
        <v>9.76</v>
      </c>
      <c r="D8" s="130">
        <v>16.37</v>
      </c>
      <c r="E8" s="130">
        <v>24.09</v>
      </c>
      <c r="F8" s="130">
        <v>28.2</v>
      </c>
      <c r="G8" s="130" t="s">
        <v>3676</v>
      </c>
      <c r="H8" s="130" t="s">
        <v>3677</v>
      </c>
      <c r="I8" s="130">
        <v>27.068000000000001</v>
      </c>
      <c r="J8" s="130">
        <v>-58</v>
      </c>
      <c r="K8" s="130">
        <v>-1</v>
      </c>
      <c r="L8" s="130" t="b">
        <v>1</v>
      </c>
      <c r="M8" s="130">
        <v>79.506</v>
      </c>
      <c r="N8" s="130">
        <v>1.796</v>
      </c>
      <c r="O8" s="130">
        <v>44.277999999999999</v>
      </c>
      <c r="P8" s="130">
        <v>1.431</v>
      </c>
      <c r="Q8" s="130">
        <v>-32.154000000000003</v>
      </c>
      <c r="R8" s="130">
        <v>90.56</v>
      </c>
      <c r="S8" s="130">
        <v>87.308999999999997</v>
      </c>
      <c r="T8" s="130">
        <v>1</v>
      </c>
      <c r="U8" s="130">
        <v>139</v>
      </c>
      <c r="V8" s="130" t="s">
        <v>399</v>
      </c>
      <c r="W8" s="130" t="b">
        <v>0</v>
      </c>
      <c r="X8" s="130">
        <v>0</v>
      </c>
      <c r="Y8" s="130" t="b">
        <v>1</v>
      </c>
      <c r="Z8" s="130">
        <v>56</v>
      </c>
      <c r="AA8" s="130">
        <v>0.998</v>
      </c>
      <c r="AB8" s="130" t="s">
        <v>3677</v>
      </c>
      <c r="AC8" s="130" t="s">
        <v>3676</v>
      </c>
      <c r="AD8" s="130" t="s">
        <v>3679</v>
      </c>
      <c r="AE8" s="130" cm="1">
        <f t="array" aca="1" ref="AE8" ca="1">INDIRECT(ADDRESS(MATCH(AG8,'rs_industries'!B:B,0),5,1,TRUE,"rs_industries"))</f>
        <v>68</v>
      </c>
      <c r="AF8" s="130" cm="1">
        <f t="array" aca="1" ref="AF8" ca="1">INDIRECT(ADDRESS(MATCH(A8,'rs_stocks'!B:B,0),7,1,TRUE,"rs_stocks"))</f>
        <v>81</v>
      </c>
      <c r="AG8" s="130" t="str" cm="1">
        <f t="array" aca="1" ref="AG8" ca="1">INDIRECT(ADDRESS(MATCH(A8,'rs_stocks'!B:B,0),4,1,TRUE,"rs_stocks"))</f>
        <v>Insurance—Diversified</v>
      </c>
    </row>
    <row r="9" spans="1:37" x14ac:dyDescent="0.3">
      <c r="A9" s="130" t="s">
        <v>760</v>
      </c>
      <c r="B9" s="130">
        <v>-3.02</v>
      </c>
      <c r="C9" s="130">
        <v>4.2300000000000004</v>
      </c>
      <c r="D9" s="130">
        <v>11.28</v>
      </c>
      <c r="E9" s="130">
        <v>28.7</v>
      </c>
      <c r="F9" s="130">
        <v>26.88</v>
      </c>
      <c r="G9" s="130" t="s">
        <v>3722</v>
      </c>
      <c r="H9" s="130" t="s">
        <v>3674</v>
      </c>
      <c r="I9" s="130">
        <v>47.938000000000002</v>
      </c>
      <c r="J9" s="130">
        <v>-51</v>
      </c>
      <c r="K9" s="130">
        <v>-3</v>
      </c>
      <c r="L9" s="130" t="b">
        <v>1</v>
      </c>
      <c r="M9" s="130">
        <v>93.269000000000005</v>
      </c>
      <c r="N9" s="130">
        <v>2.1339999999999999</v>
      </c>
      <c r="O9" s="130">
        <v>43.707999999999998</v>
      </c>
      <c r="P9" s="130">
        <v>3.605</v>
      </c>
      <c r="Q9" s="130">
        <v>-95.97</v>
      </c>
      <c r="R9" s="130">
        <v>190.11</v>
      </c>
      <c r="S9" s="130">
        <v>187.553</v>
      </c>
      <c r="T9" s="130">
        <v>1</v>
      </c>
      <c r="U9" s="130">
        <v>55</v>
      </c>
      <c r="V9" s="130" t="s">
        <v>760</v>
      </c>
      <c r="W9" s="130" t="b">
        <v>0</v>
      </c>
      <c r="X9" s="130">
        <v>0</v>
      </c>
      <c r="Y9" s="130" t="b">
        <v>1</v>
      </c>
      <c r="Z9" s="130">
        <v>58</v>
      </c>
      <c r="AA9" s="130">
        <v>0.997</v>
      </c>
      <c r="AB9" s="130" t="s">
        <v>3674</v>
      </c>
      <c r="AC9" s="130" t="s">
        <v>3722</v>
      </c>
      <c r="AD9" s="130" t="s">
        <v>3723</v>
      </c>
      <c r="AE9" s="130" cm="1">
        <f t="array" aca="1" ref="AE9" ca="1">INDIRECT(ADDRESS(MATCH(AG9,'rs_industries'!B:B,0),5,1,TRUE,"rs_industries"))</f>
        <v>33</v>
      </c>
      <c r="AF9" s="130" cm="1">
        <f t="array" aca="1" ref="AF9" ca="1">INDIRECT(ADDRESS(MATCH(A9,'rs_stocks'!B:B,0),7,1,TRUE,"rs_stocks"))</f>
        <v>80</v>
      </c>
      <c r="AG9" s="130" t="str" cm="1">
        <f t="array" aca="1" ref="AG9" ca="1">INDIRECT(ADDRESS(MATCH(A9,'rs_stocks'!B:B,0),4,1,TRUE,"rs_stocks"))</f>
        <v>Lodging</v>
      </c>
    </row>
    <row r="10" spans="1:37" x14ac:dyDescent="0.3">
      <c r="A10" s="130" t="s">
        <v>2971</v>
      </c>
      <c r="B10" s="130">
        <v>-0.41</v>
      </c>
      <c r="C10" s="130">
        <v>1.36</v>
      </c>
      <c r="D10" s="130">
        <v>7.07</v>
      </c>
      <c r="E10" s="130">
        <v>15.14</v>
      </c>
      <c r="F10" s="130">
        <v>19.73</v>
      </c>
      <c r="G10" s="130" t="s">
        <v>3727</v>
      </c>
      <c r="H10" s="130" t="s">
        <v>3677</v>
      </c>
      <c r="I10" s="130">
        <v>1.0409999999999999</v>
      </c>
      <c r="J10" s="130">
        <v>-54</v>
      </c>
      <c r="K10" s="130">
        <v>-35</v>
      </c>
      <c r="L10" s="130" t="b">
        <v>1</v>
      </c>
      <c r="M10" s="130">
        <v>72.488</v>
      </c>
      <c r="N10" s="130">
        <v>1.6619999999999999</v>
      </c>
      <c r="O10" s="130">
        <v>43.613</v>
      </c>
      <c r="P10" s="130">
        <v>0.16400000000000001</v>
      </c>
      <c r="Q10" s="130">
        <v>-103.40600000000001</v>
      </c>
      <c r="R10" s="130">
        <v>17.11</v>
      </c>
      <c r="S10" s="130">
        <v>16.913</v>
      </c>
      <c r="T10" s="130">
        <v>1</v>
      </c>
      <c r="U10" s="130">
        <v>1216</v>
      </c>
      <c r="V10" s="130" t="s">
        <v>2971</v>
      </c>
      <c r="W10" s="130" t="b">
        <v>0</v>
      </c>
      <c r="X10" s="130">
        <v>0</v>
      </c>
      <c r="Y10" s="130" t="b">
        <v>1</v>
      </c>
      <c r="Z10" s="130">
        <v>51</v>
      </c>
      <c r="AA10" s="130">
        <v>0.997</v>
      </c>
      <c r="AB10" s="130" t="s">
        <v>3677</v>
      </c>
      <c r="AC10" s="130" t="s">
        <v>3727</v>
      </c>
      <c r="AD10" s="130" t="s">
        <v>3728</v>
      </c>
      <c r="AE10" s="130" cm="1">
        <f t="array" aca="1" ref="AE10" ca="1">INDIRECT(ADDRESS(MATCH(AG10,'rs_industries'!B:B,0),5,1,TRUE,"rs_industries"))</f>
        <v>63</v>
      </c>
      <c r="AF10" s="130" cm="1">
        <f t="array" aca="1" ref="AF10" ca="1">INDIRECT(ADDRESS(MATCH(A10,'rs_stocks'!B:B,0),7,1,TRUE,"rs_stocks"))</f>
        <v>70</v>
      </c>
      <c r="AG10" s="130" t="str" cm="1">
        <f t="array" aca="1" ref="AG10" ca="1">INDIRECT(ADDRESS(MATCH(A10,'rs_stocks'!B:B,0),4,1,TRUE,"rs_stocks"))</f>
        <v>Asset Management</v>
      </c>
    </row>
    <row r="11" spans="1:37" x14ac:dyDescent="0.3">
      <c r="A11" s="130" t="s">
        <v>260</v>
      </c>
      <c r="B11" s="130">
        <v>1.01</v>
      </c>
      <c r="C11" s="130">
        <v>12.41</v>
      </c>
      <c r="D11" s="130">
        <v>21.83</v>
      </c>
      <c r="E11" s="130">
        <v>32.14</v>
      </c>
      <c r="F11" s="130">
        <v>38.86</v>
      </c>
      <c r="G11" s="130" t="s">
        <v>3725</v>
      </c>
      <c r="H11" s="130" t="s">
        <v>248</v>
      </c>
      <c r="I11" s="130">
        <v>15.804</v>
      </c>
      <c r="J11" s="130">
        <v>-54</v>
      </c>
      <c r="K11" s="130">
        <v>-1</v>
      </c>
      <c r="L11" s="130" t="b">
        <v>1</v>
      </c>
      <c r="M11" s="130">
        <v>103.842</v>
      </c>
      <c r="N11" s="130">
        <v>2.4</v>
      </c>
      <c r="O11" s="130">
        <v>43.268999999999998</v>
      </c>
      <c r="P11" s="130">
        <v>1.137</v>
      </c>
      <c r="Q11" s="130">
        <v>122.252</v>
      </c>
      <c r="R11" s="130">
        <v>44.2</v>
      </c>
      <c r="S11" s="130">
        <v>41.612000000000002</v>
      </c>
      <c r="T11" s="130">
        <v>1</v>
      </c>
      <c r="U11" s="130">
        <v>175</v>
      </c>
      <c r="V11" s="130" t="s">
        <v>260</v>
      </c>
      <c r="W11" s="130" t="b">
        <v>0</v>
      </c>
      <c r="X11" s="130">
        <v>0</v>
      </c>
      <c r="Y11" s="130" t="b">
        <v>1</v>
      </c>
      <c r="Z11" s="130">
        <v>53</v>
      </c>
      <c r="AA11" s="130">
        <v>0.996</v>
      </c>
      <c r="AB11" s="130" t="s">
        <v>248</v>
      </c>
      <c r="AC11" s="130" t="s">
        <v>3725</v>
      </c>
      <c r="AD11" s="130" t="s">
        <v>3726</v>
      </c>
      <c r="AE11" s="130" cm="1">
        <f t="array" aca="1" ref="AE11" ca="1">INDIRECT(ADDRESS(MATCH(AG11,'rs_industries'!B:B,0),5,1,TRUE,"rs_industries"))</f>
        <v>56</v>
      </c>
      <c r="AF11" s="130" cm="1">
        <f t="array" aca="1" ref="AF11" ca="1">INDIRECT(ADDRESS(MATCH(A11,'rs_stocks'!B:B,0),7,1,TRUE,"rs_stocks"))</f>
        <v>94</v>
      </c>
      <c r="AG11" s="130" t="str" cm="1">
        <f t="array" aca="1" ref="AG11" ca="1">INDIRECT(ADDRESS(MATCH(A11,'rs_stocks'!B:B,0),4,1,TRUE,"rs_stocks"))</f>
        <v>Utilities—Independent Power Producers</v>
      </c>
    </row>
    <row r="12" spans="1:37" x14ac:dyDescent="0.3">
      <c r="A12" s="130" t="s">
        <v>1081</v>
      </c>
      <c r="B12" s="130">
        <v>-1.59</v>
      </c>
      <c r="C12" s="130">
        <v>1.8</v>
      </c>
      <c r="D12" s="130">
        <v>9.26</v>
      </c>
      <c r="E12" s="130">
        <v>18.52</v>
      </c>
      <c r="F12" s="130">
        <v>28.65</v>
      </c>
      <c r="G12" s="130" t="s">
        <v>3720</v>
      </c>
      <c r="H12" s="130" t="s">
        <v>3674</v>
      </c>
      <c r="I12" s="130">
        <v>11.101000000000001</v>
      </c>
      <c r="J12" s="130">
        <v>-79</v>
      </c>
      <c r="K12" s="130">
        <v>-4</v>
      </c>
      <c r="L12" s="130" t="b">
        <v>1</v>
      </c>
      <c r="M12" s="130">
        <v>102.508</v>
      </c>
      <c r="N12" s="130">
        <v>2.3740000000000001</v>
      </c>
      <c r="O12" s="130">
        <v>43.183</v>
      </c>
      <c r="P12" s="130">
        <v>1.71</v>
      </c>
      <c r="Q12" s="130">
        <v>-136.21700000000001</v>
      </c>
      <c r="R12" s="130">
        <v>71.349999999999994</v>
      </c>
      <c r="S12" s="130">
        <v>70.569000000000003</v>
      </c>
      <c r="T12" s="130">
        <v>1</v>
      </c>
      <c r="U12" s="130">
        <v>116</v>
      </c>
      <c r="V12" s="130" t="s">
        <v>1081</v>
      </c>
      <c r="W12" s="130" t="b">
        <v>0</v>
      </c>
      <c r="X12" s="130">
        <v>0</v>
      </c>
      <c r="Y12" s="130" t="b">
        <v>1</v>
      </c>
      <c r="Z12" s="130">
        <v>52</v>
      </c>
      <c r="AA12" s="130">
        <v>0.996</v>
      </c>
      <c r="AB12" s="130" t="s">
        <v>3674</v>
      </c>
      <c r="AC12" s="130" t="s">
        <v>3720</v>
      </c>
      <c r="AD12" s="130" t="s">
        <v>3721</v>
      </c>
      <c r="AE12" s="130" cm="1">
        <f t="array" aca="1" ref="AE12" ca="1">INDIRECT(ADDRESS(MATCH(AG12,'rs_industries'!B:B,0),5,1,TRUE,"rs_industries"))</f>
        <v>43</v>
      </c>
      <c r="AF12" s="130" cm="1">
        <f t="array" aca="1" ref="AF12" ca="1">INDIRECT(ADDRESS(MATCH(A12,'rs_stocks'!B:B,0),7,1,TRUE,"rs_stocks"))</f>
        <v>75</v>
      </c>
      <c r="AG12" s="130" t="str" cm="1">
        <f t="array" aca="1" ref="AG12" ca="1">INDIRECT(ADDRESS(MATCH(A12,'rs_stocks'!B:B,0),4,1,TRUE,"rs_stocks"))</f>
        <v>Food Distribution</v>
      </c>
      <c r="AJ12" s="36" t="s">
        <v>3490</v>
      </c>
      <c r="AK12" s="36" t="s">
        <v>3491</v>
      </c>
    </row>
    <row r="13" spans="1:37" x14ac:dyDescent="0.3">
      <c r="A13" s="130" t="s">
        <v>385</v>
      </c>
      <c r="B13" s="130">
        <v>1.47</v>
      </c>
      <c r="C13" s="130">
        <v>12.63</v>
      </c>
      <c r="D13" s="130">
        <v>37.19</v>
      </c>
      <c r="E13" s="130">
        <v>98.39</v>
      </c>
      <c r="F13" s="130">
        <v>95.08</v>
      </c>
      <c r="G13" s="130" t="s">
        <v>3680</v>
      </c>
      <c r="H13" s="130" t="s">
        <v>31</v>
      </c>
      <c r="I13" s="130">
        <v>77.432000000000002</v>
      </c>
      <c r="J13" s="130">
        <v>-68</v>
      </c>
      <c r="K13" s="130">
        <v>-2</v>
      </c>
      <c r="L13" s="130" t="b">
        <v>1</v>
      </c>
      <c r="M13" s="130">
        <v>266.35000000000002</v>
      </c>
      <c r="N13" s="130">
        <v>6.2640000000000002</v>
      </c>
      <c r="O13" s="130">
        <v>42.518999999999998</v>
      </c>
      <c r="P13" s="130">
        <v>11.885999999999999</v>
      </c>
      <c r="Q13" s="130">
        <v>9.6750000000000007</v>
      </c>
      <c r="R13" s="130">
        <v>322.44</v>
      </c>
      <c r="S13" s="130">
        <v>301.27100000000002</v>
      </c>
      <c r="T13" s="130">
        <v>1</v>
      </c>
      <c r="U13" s="130">
        <v>16</v>
      </c>
      <c r="V13" s="130" t="s">
        <v>385</v>
      </c>
      <c r="W13" s="130" t="b">
        <v>0</v>
      </c>
      <c r="X13" s="130">
        <v>0</v>
      </c>
      <c r="Y13" s="130" t="b">
        <v>1</v>
      </c>
      <c r="Z13" s="130">
        <v>60</v>
      </c>
      <c r="AA13" s="130">
        <v>0.996</v>
      </c>
      <c r="AB13" s="130" t="s">
        <v>31</v>
      </c>
      <c r="AC13" s="130" t="s">
        <v>3680</v>
      </c>
      <c r="AD13" s="130" t="s">
        <v>3681</v>
      </c>
      <c r="AE13" s="130" cm="1">
        <f t="array" aca="1" ref="AE13" ca="1">INDIRECT(ADDRESS(MATCH(AG13,'rs_industries'!B:B,0),5,1,TRUE,"rs_industries"))</f>
        <v>87</v>
      </c>
      <c r="AF13" s="130" cm="1">
        <f t="array" aca="1" ref="AF13" ca="1">INDIRECT(ADDRESS(MATCH(A13,'rs_stocks'!B:B,0),7,1,TRUE,"rs_stocks"))</f>
        <v>98</v>
      </c>
      <c r="AG13" s="130" t="str" cm="1">
        <f t="array" aca="1" ref="AG13" ca="1">INDIRECT(ADDRESS(MATCH(A13,'rs_stocks'!B:B,0),4,1,TRUE,"rs_stocks"))</f>
        <v>Software—Infrastructure</v>
      </c>
      <c r="AI13" s="36">
        <f ca="1">MATCH(AG2,'rs_industries'!B:B,0)</f>
        <v>31</v>
      </c>
      <c r="AJ13" s="36" t="str" cm="1">
        <f t="array" aca="1" ref="AJ13" ca="1">INDIRECT(ADDRESS(MATCH(A11,'rs_stocks'!B:B,0),4,1,TRUE,"rs_stocks"))</f>
        <v>Utilities—Independent Power Producers</v>
      </c>
      <c r="AK13" s="36" t="str" cm="1">
        <f t="array" aca="1" ref="AK13" ca="1">INDIRECT(ADDRESS(MATCH(A11,'rs_stocks'!B:B,0),3,1,TRUE,"rs_stocks"))</f>
        <v>Utilities</v>
      </c>
    </row>
    <row r="14" spans="1:37" x14ac:dyDescent="0.3">
      <c r="A14" s="130" t="s">
        <v>1453</v>
      </c>
      <c r="B14" s="130">
        <v>-1.6</v>
      </c>
      <c r="C14" s="130">
        <v>9.9</v>
      </c>
      <c r="D14" s="130">
        <v>25.31</v>
      </c>
      <c r="E14" s="130">
        <v>56.62</v>
      </c>
      <c r="F14" s="130">
        <v>54.25</v>
      </c>
      <c r="G14" s="130" t="s">
        <v>3682</v>
      </c>
      <c r="H14" s="130" t="s">
        <v>24</v>
      </c>
      <c r="I14" s="130">
        <v>5.31</v>
      </c>
      <c r="J14" s="130">
        <v>-74</v>
      </c>
      <c r="K14" s="130">
        <v>-6</v>
      </c>
      <c r="L14" s="130" t="b">
        <v>1</v>
      </c>
      <c r="M14" s="130">
        <v>178.696</v>
      </c>
      <c r="N14" s="130">
        <v>4.3170000000000002</v>
      </c>
      <c r="O14" s="130">
        <v>41.393999999999998</v>
      </c>
      <c r="P14" s="130">
        <v>1.361</v>
      </c>
      <c r="Q14" s="130">
        <v>-85.941000000000003</v>
      </c>
      <c r="R14" s="130">
        <v>52.97</v>
      </c>
      <c r="S14" s="130">
        <v>52.54</v>
      </c>
      <c r="T14" s="130">
        <v>1</v>
      </c>
      <c r="U14" s="130">
        <v>146</v>
      </c>
      <c r="V14" s="130" t="s">
        <v>1453</v>
      </c>
      <c r="W14" s="130" t="b">
        <v>0</v>
      </c>
      <c r="X14" s="130">
        <v>0</v>
      </c>
      <c r="Y14" s="130" t="b">
        <v>1</v>
      </c>
      <c r="Z14" s="130">
        <v>52</v>
      </c>
      <c r="AA14" s="130">
        <v>0.995</v>
      </c>
      <c r="AB14" s="130" t="s">
        <v>24</v>
      </c>
      <c r="AC14" s="130" t="s">
        <v>3682</v>
      </c>
      <c r="AD14" s="130" t="s">
        <v>3683</v>
      </c>
      <c r="AE14" s="130" cm="1">
        <f t="array" aca="1" ref="AE14" ca="1">INDIRECT(ADDRESS(MATCH(AG14,'rs_industries'!B:B,0),5,1,TRUE,"rs_industries"))</f>
        <v>83</v>
      </c>
      <c r="AF14" s="130" cm="1">
        <f t="array" aca="1" ref="AF14" ca="1">INDIRECT(ADDRESS(MATCH(A14,'rs_stocks'!B:B,0),7,1,TRUE,"rs_stocks"))</f>
        <v>95</v>
      </c>
      <c r="AG14" s="130" t="str" cm="1">
        <f t="array" aca="1" ref="AG14" ca="1">INDIRECT(ADDRESS(MATCH(A14,'rs_stocks'!B:B,0),4,1,TRUE,"rs_stocks"))</f>
        <v>Rental &amp; Leasing Services</v>
      </c>
    </row>
    <row r="15" spans="1:37" x14ac:dyDescent="0.3">
      <c r="A15" s="130" t="s">
        <v>797</v>
      </c>
      <c r="B15" s="130">
        <v>-1.28</v>
      </c>
      <c r="C15" s="130">
        <v>3.99</v>
      </c>
      <c r="D15" s="130">
        <v>7.55</v>
      </c>
      <c r="E15" s="130">
        <v>16.57</v>
      </c>
      <c r="F15" s="130">
        <v>18.13</v>
      </c>
      <c r="G15" s="130" t="s">
        <v>3729</v>
      </c>
      <c r="H15" s="130" t="s">
        <v>3674</v>
      </c>
      <c r="I15" s="130">
        <v>566.53300000000002</v>
      </c>
      <c r="J15" s="130">
        <v>-36</v>
      </c>
      <c r="K15" s="130">
        <v>-1</v>
      </c>
      <c r="L15" s="130" t="b">
        <v>1</v>
      </c>
      <c r="M15" s="130">
        <v>56.021999999999998</v>
      </c>
      <c r="N15" s="130">
        <v>1.36</v>
      </c>
      <c r="O15" s="130">
        <v>41.198999999999998</v>
      </c>
      <c r="P15" s="130">
        <v>3.6480000000000001</v>
      </c>
      <c r="Q15" s="130">
        <v>20.283999999999999</v>
      </c>
      <c r="R15" s="130">
        <v>275.81</v>
      </c>
      <c r="S15" s="130">
        <v>268.76499999999999</v>
      </c>
      <c r="T15" s="130">
        <v>1</v>
      </c>
      <c r="U15" s="130">
        <v>54</v>
      </c>
      <c r="V15" s="130" t="s">
        <v>797</v>
      </c>
      <c r="W15" s="130" t="b">
        <v>0</v>
      </c>
      <c r="X15" s="130">
        <v>0</v>
      </c>
      <c r="Y15" s="130" t="b">
        <v>1</v>
      </c>
      <c r="Z15" s="130">
        <v>59</v>
      </c>
      <c r="AA15" s="130">
        <v>0.995</v>
      </c>
      <c r="AB15" s="130" t="s">
        <v>3674</v>
      </c>
      <c r="AC15" s="130" t="s">
        <v>3729</v>
      </c>
      <c r="AD15" s="130" t="s">
        <v>798</v>
      </c>
      <c r="AE15" s="130" cm="1">
        <f t="array" aca="1" ref="AE15" ca="1">INDIRECT(ADDRESS(MATCH(AG15,'rs_industries'!B:B,0),5,1,TRUE,"rs_industries"))</f>
        <v>64</v>
      </c>
      <c r="AF15" s="130" cm="1">
        <f t="array" aca="1" ref="AF15" ca="1">INDIRECT(ADDRESS(MATCH(A15,'rs_stocks'!B:B,0),7,1,TRUE,"rs_stocks"))</f>
        <v>72</v>
      </c>
      <c r="AG15" s="130" t="str" cm="1">
        <f t="array" aca="1" ref="AG15" ca="1">INDIRECT(ADDRESS(MATCH(A15,'rs_stocks'!B:B,0),4,1,TRUE,"rs_stocks"))</f>
        <v>Credit Services</v>
      </c>
    </row>
    <row r="16" spans="1:37" x14ac:dyDescent="0.3">
      <c r="A16" s="130" t="s">
        <v>2544</v>
      </c>
      <c r="B16" s="130">
        <v>3.67</v>
      </c>
      <c r="C16" s="130">
        <v>24.18</v>
      </c>
      <c r="D16" s="130">
        <v>68.66</v>
      </c>
      <c r="E16" s="130">
        <v>101.67</v>
      </c>
      <c r="F16" s="130">
        <v>122.7</v>
      </c>
      <c r="G16" s="130" t="s">
        <v>3737</v>
      </c>
      <c r="H16" s="130" t="s">
        <v>3690</v>
      </c>
      <c r="I16" s="130">
        <v>2.08</v>
      </c>
      <c r="J16" s="130">
        <v>-88</v>
      </c>
      <c r="K16" s="130">
        <v>-60</v>
      </c>
      <c r="L16" s="130" t="b">
        <v>1</v>
      </c>
      <c r="M16" s="130">
        <v>456.89800000000002</v>
      </c>
      <c r="N16" s="130">
        <v>11.273999999999999</v>
      </c>
      <c r="O16" s="130">
        <v>40.527999999999999</v>
      </c>
      <c r="P16" s="130">
        <v>2.0009999999999999</v>
      </c>
      <c r="Q16" s="130">
        <v>-68.965999999999994</v>
      </c>
      <c r="R16" s="130">
        <v>35.03</v>
      </c>
      <c r="S16" s="130">
        <v>31.529</v>
      </c>
      <c r="T16" s="130">
        <v>1</v>
      </c>
      <c r="U16" s="130">
        <v>99</v>
      </c>
      <c r="V16" s="130" t="s">
        <v>2544</v>
      </c>
      <c r="W16" s="130" t="b">
        <v>0</v>
      </c>
      <c r="X16" s="130">
        <v>0</v>
      </c>
      <c r="Y16" s="130" t="b">
        <v>1</v>
      </c>
      <c r="Z16" s="130">
        <v>52</v>
      </c>
      <c r="AA16" s="130">
        <v>0.99399999999999999</v>
      </c>
      <c r="AB16" s="130" t="s">
        <v>3690</v>
      </c>
      <c r="AC16" s="130" t="s">
        <v>3737</v>
      </c>
      <c r="AD16" s="130" t="s">
        <v>3738</v>
      </c>
      <c r="AE16" s="130" cm="1">
        <f t="array" aca="1" ref="AE16" ca="1">INDIRECT(ADDRESS(MATCH(AG16,'rs_industries'!B:B,0),5,1,TRUE,"rs_industries"))</f>
        <v>90</v>
      </c>
      <c r="AF16" s="130" cm="1">
        <f t="array" aca="1" ref="AF16" ca="1">INDIRECT(ADDRESS(MATCH(A16,'rs_stocks'!B:B,0),7,1,TRUE,"rs_stocks"))</f>
        <v>96</v>
      </c>
      <c r="AG16" s="130" t="str" cm="1">
        <f t="array" aca="1" ref="AG16" ca="1">INDIRECT(ADDRESS(MATCH(A16,'rs_stocks'!B:B,0),4,1,TRUE,"rs_stocks"))</f>
        <v>Biotechnology</v>
      </c>
    </row>
    <row r="17" spans="1:33" x14ac:dyDescent="0.3">
      <c r="A17" s="130" t="s">
        <v>1383</v>
      </c>
      <c r="B17" s="130">
        <v>0</v>
      </c>
      <c r="C17" s="130">
        <v>12.52</v>
      </c>
      <c r="D17" s="130">
        <v>39.74</v>
      </c>
      <c r="E17" s="130">
        <v>39.28</v>
      </c>
      <c r="F17" s="130">
        <v>57.86</v>
      </c>
      <c r="G17" s="130" t="s">
        <v>3735</v>
      </c>
      <c r="H17" s="130" t="s">
        <v>3690</v>
      </c>
      <c r="I17" s="130">
        <v>7.141</v>
      </c>
      <c r="J17" s="130">
        <v>-75</v>
      </c>
      <c r="K17" s="130">
        <v>-55</v>
      </c>
      <c r="L17" s="130" t="b">
        <v>1</v>
      </c>
      <c r="M17" s="130">
        <v>215.70400000000001</v>
      </c>
      <c r="N17" s="130">
        <v>5.3369999999999997</v>
      </c>
      <c r="O17" s="130">
        <v>40.415999999999997</v>
      </c>
      <c r="P17" s="130">
        <v>3.7280000000000002</v>
      </c>
      <c r="Q17" s="130">
        <v>-33.265999999999998</v>
      </c>
      <c r="R17" s="130">
        <v>135.13999999999999</v>
      </c>
      <c r="S17" s="130">
        <v>125.63500000000001</v>
      </c>
      <c r="T17" s="130">
        <v>1</v>
      </c>
      <c r="U17" s="130">
        <v>53</v>
      </c>
      <c r="V17" s="130" t="s">
        <v>1383</v>
      </c>
      <c r="W17" s="130" t="b">
        <v>0</v>
      </c>
      <c r="X17" s="130">
        <v>0</v>
      </c>
      <c r="Y17" s="130" t="b">
        <v>0</v>
      </c>
      <c r="Z17" s="130">
        <v>56</v>
      </c>
      <c r="AA17" s="130">
        <v>0.99399999999999999</v>
      </c>
      <c r="AB17" s="130" t="s">
        <v>3690</v>
      </c>
      <c r="AC17" s="130" t="s">
        <v>3735</v>
      </c>
      <c r="AD17" s="130" t="s">
        <v>3736</v>
      </c>
      <c r="AE17" s="130" cm="1">
        <f t="array" aca="1" ref="AE17" ca="1">INDIRECT(ADDRESS(MATCH(AG17,'rs_industries'!B:B,0),5,1,TRUE,"rs_industries"))</f>
        <v>49</v>
      </c>
      <c r="AF17" s="130" cm="1">
        <f t="array" aca="1" ref="AF17" ca="1">INDIRECT(ADDRESS(MATCH(A17,'rs_stocks'!B:B,0),7,1,TRUE,"rs_stocks"))</f>
        <v>73</v>
      </c>
      <c r="AG17" s="130" t="str" cm="1">
        <f t="array" aca="1" ref="AG17" ca="1">INDIRECT(ADDRESS(MATCH(A17,'rs_stocks'!B:B,0),4,1,TRUE,"rs_stocks"))</f>
        <v>Medical Instruments &amp; Supplies</v>
      </c>
    </row>
    <row r="18" spans="1:33" x14ac:dyDescent="0.3">
      <c r="A18" s="130" t="s">
        <v>2264</v>
      </c>
      <c r="B18" s="130">
        <v>3.11</v>
      </c>
      <c r="C18" s="130">
        <v>12.76</v>
      </c>
      <c r="D18" s="130">
        <v>16.73</v>
      </c>
      <c r="E18" s="130">
        <v>23.9</v>
      </c>
      <c r="F18" s="130">
        <v>43.21</v>
      </c>
      <c r="G18" s="130" t="s">
        <v>3729</v>
      </c>
      <c r="H18" s="130" t="s">
        <v>3674</v>
      </c>
      <c r="I18" s="130">
        <v>5.0720000000000001</v>
      </c>
      <c r="J18" s="130">
        <v>-50</v>
      </c>
      <c r="K18" s="130">
        <v>-29</v>
      </c>
      <c r="L18" s="130" t="b">
        <v>1</v>
      </c>
      <c r="M18" s="130">
        <v>121.43300000000001</v>
      </c>
      <c r="N18" s="130">
        <v>3.0059999999999998</v>
      </c>
      <c r="O18" s="130">
        <v>40.402999999999999</v>
      </c>
      <c r="P18" s="130">
        <v>0.217</v>
      </c>
      <c r="Q18" s="130">
        <v>-69.156000000000006</v>
      </c>
      <c r="R18" s="130">
        <v>9.2799999999999994</v>
      </c>
      <c r="S18" s="130">
        <v>8.8450000000000006</v>
      </c>
      <c r="T18" s="130">
        <v>1</v>
      </c>
      <c r="U18" s="130">
        <v>922</v>
      </c>
      <c r="V18" s="130" t="s">
        <v>2264</v>
      </c>
      <c r="W18" s="130" t="b">
        <v>0</v>
      </c>
      <c r="X18" s="130">
        <v>0</v>
      </c>
      <c r="Y18" s="130" t="b">
        <v>1</v>
      </c>
      <c r="Z18" s="130">
        <v>48</v>
      </c>
      <c r="AA18" s="130">
        <v>0.99299999999999999</v>
      </c>
      <c r="AB18" s="130" t="s">
        <v>3674</v>
      </c>
      <c r="AC18" s="130" t="s">
        <v>3729</v>
      </c>
      <c r="AD18" s="130" t="s">
        <v>3732</v>
      </c>
      <c r="AE18" s="130" cm="1">
        <f t="array" aca="1" ref="AE18" ca="1">INDIRECT(ADDRESS(MATCH(AG18,'rs_industries'!B:B,0),5,1,TRUE,"rs_industries"))</f>
        <v>75</v>
      </c>
      <c r="AF18" s="130" cm="1">
        <f t="array" aca="1" ref="AF18" ca="1">INDIRECT(ADDRESS(MATCH(A18,'rs_stocks'!B:B,0),7,1,TRUE,"rs_stocks"))</f>
        <v>72</v>
      </c>
      <c r="AG18" s="130" t="str" cm="1">
        <f t="array" aca="1" ref="AG18" ca="1">INDIRECT(ADDRESS(MATCH(A18,'rs_stocks'!B:B,0),4,1,TRUE,"rs_stocks"))</f>
        <v>Softwareâ€”Application</v>
      </c>
    </row>
    <row r="19" spans="1:33" x14ac:dyDescent="0.3">
      <c r="A19" s="130" t="s">
        <v>2534</v>
      </c>
      <c r="B19" s="130">
        <v>2.4500000000000002</v>
      </c>
      <c r="C19" s="130">
        <v>10.4</v>
      </c>
      <c r="D19" s="130">
        <v>23.6</v>
      </c>
      <c r="E19" s="130">
        <v>78.33</v>
      </c>
      <c r="F19" s="130">
        <v>64.03</v>
      </c>
      <c r="G19" s="130" t="s">
        <v>205</v>
      </c>
      <c r="H19" s="130" t="s">
        <v>3674</v>
      </c>
      <c r="I19" s="130">
        <v>8.8239999999999998</v>
      </c>
      <c r="J19" s="130">
        <v>-63</v>
      </c>
      <c r="K19" s="130">
        <v>0</v>
      </c>
      <c r="L19" s="130" t="b">
        <v>1</v>
      </c>
      <c r="M19" s="130">
        <v>190.73</v>
      </c>
      <c r="N19" s="130">
        <v>4.8390000000000004</v>
      </c>
      <c r="O19" s="130">
        <v>39.414999999999999</v>
      </c>
      <c r="P19" s="130">
        <v>7.0019999999999998</v>
      </c>
      <c r="Q19" s="130">
        <v>95.968000000000004</v>
      </c>
      <c r="R19" s="130">
        <v>299.97000000000003</v>
      </c>
      <c r="S19" s="130">
        <v>278.976</v>
      </c>
      <c r="T19" s="130">
        <v>1</v>
      </c>
      <c r="U19" s="130">
        <v>28</v>
      </c>
      <c r="V19" s="130" t="s">
        <v>2534</v>
      </c>
      <c r="W19" s="130" t="b">
        <v>0</v>
      </c>
      <c r="X19" s="130">
        <v>0</v>
      </c>
      <c r="Y19" s="130" t="b">
        <v>1</v>
      </c>
      <c r="Z19" s="130">
        <v>63</v>
      </c>
      <c r="AA19" s="130">
        <v>0.99299999999999999</v>
      </c>
      <c r="AB19" s="130" t="s">
        <v>3674</v>
      </c>
      <c r="AC19" s="130" t="s">
        <v>205</v>
      </c>
      <c r="AD19" s="130" t="s">
        <v>3685</v>
      </c>
      <c r="AE19" s="130" cm="1">
        <f t="array" aca="1" ref="AE19" ca="1">INDIRECT(ADDRESS(MATCH(AG19,'rs_industries'!B:B,0),5,1,TRUE,"rs_industries"))</f>
        <v>57</v>
      </c>
      <c r="AF19" s="130" cm="1">
        <f t="array" aca="1" ref="AF19" ca="1">INDIRECT(ADDRESS(MATCH(A19,'rs_stocks'!B:B,0),7,1,TRUE,"rs_stocks"))</f>
        <v>94</v>
      </c>
      <c r="AG19" s="130" t="str" cm="1">
        <f t="array" aca="1" ref="AG19" ca="1">INDIRECT(ADDRESS(MATCH(A19,'rs_stocks'!B:B,0),4,1,TRUE,"rs_stocks"))</f>
        <v>Restaurants</v>
      </c>
    </row>
    <row r="20" spans="1:33" x14ac:dyDescent="0.3">
      <c r="A20" s="130" t="s">
        <v>1276</v>
      </c>
      <c r="B20" s="130">
        <v>-0.01</v>
      </c>
      <c r="C20" s="130">
        <v>4.67</v>
      </c>
      <c r="D20" s="130">
        <v>15.18</v>
      </c>
      <c r="E20" s="130">
        <v>39.29</v>
      </c>
      <c r="F20" s="130">
        <v>41.12</v>
      </c>
      <c r="G20" s="130" t="s">
        <v>3676</v>
      </c>
      <c r="H20" s="130" t="s">
        <v>3677</v>
      </c>
      <c r="I20" s="130">
        <v>41.627000000000002</v>
      </c>
      <c r="J20" s="130">
        <v>-42</v>
      </c>
      <c r="K20" s="130">
        <v>-2</v>
      </c>
      <c r="L20" s="130" t="b">
        <v>1</v>
      </c>
      <c r="M20" s="130">
        <v>108.762</v>
      </c>
      <c r="N20" s="130">
        <v>2.7629999999999999</v>
      </c>
      <c r="O20" s="130">
        <v>39.369999999999997</v>
      </c>
      <c r="P20" s="130">
        <v>3.04</v>
      </c>
      <c r="Q20" s="130">
        <v>-24.344999999999999</v>
      </c>
      <c r="R20" s="130">
        <v>158.58000000000001</v>
      </c>
      <c r="S20" s="130">
        <v>155.75800000000001</v>
      </c>
      <c r="T20" s="130">
        <v>1</v>
      </c>
      <c r="U20" s="130">
        <v>65</v>
      </c>
      <c r="V20" s="130" t="s">
        <v>1276</v>
      </c>
      <c r="W20" s="130" t="b">
        <v>0</v>
      </c>
      <c r="X20" s="130">
        <v>0</v>
      </c>
      <c r="Y20" s="130" t="b">
        <v>1</v>
      </c>
      <c r="Z20" s="130">
        <v>57</v>
      </c>
      <c r="AA20" s="130">
        <v>0.99299999999999999</v>
      </c>
      <c r="AB20" s="130" t="s">
        <v>3677</v>
      </c>
      <c r="AC20" s="130" t="s">
        <v>3676</v>
      </c>
      <c r="AD20" s="130" t="s">
        <v>3684</v>
      </c>
      <c r="AE20" s="130" cm="1">
        <f t="array" aca="1" ref="AE20" ca="1">INDIRECT(ADDRESS(MATCH(AG20,'rs_industries'!B:B,0),5,1,TRUE,"rs_industries"))</f>
        <v>91</v>
      </c>
      <c r="AF20" s="130" cm="1">
        <f t="array" aca="1" ref="AF20" ca="1">INDIRECT(ADDRESS(MATCH(A20,'rs_stocks'!B:B,0),7,1,TRUE,"rs_stocks"))</f>
        <v>86</v>
      </c>
      <c r="AG20" s="130" t="str" cm="1">
        <f t="array" aca="1" ref="AG20" ca="1">INDIRECT(ADDRESS(MATCH(A20,'rs_stocks'!B:B,0),4,1,TRUE,"rs_stocks"))</f>
        <v>Insuranceâ€”Property &amp; Casualty</v>
      </c>
    </row>
    <row r="21" spans="1:33" x14ac:dyDescent="0.3">
      <c r="A21" s="130" t="s">
        <v>1123</v>
      </c>
      <c r="B21" s="130">
        <v>5.01</v>
      </c>
      <c r="C21" s="130">
        <v>10.36</v>
      </c>
      <c r="D21" s="130">
        <v>14.78</v>
      </c>
      <c r="E21" s="130">
        <v>26.67</v>
      </c>
      <c r="F21" s="130">
        <v>28.94</v>
      </c>
      <c r="G21" s="130" t="s">
        <v>3730</v>
      </c>
      <c r="H21" s="130" t="s">
        <v>248</v>
      </c>
      <c r="I21" s="130">
        <v>80.349999999999994</v>
      </c>
      <c r="J21" s="130">
        <v>-30</v>
      </c>
      <c r="K21" s="130">
        <v>0</v>
      </c>
      <c r="L21" s="130" t="b">
        <v>1</v>
      </c>
      <c r="M21" s="130">
        <v>61.341000000000001</v>
      </c>
      <c r="N21" s="130">
        <v>1.5840000000000001</v>
      </c>
      <c r="O21" s="130">
        <v>38.728999999999999</v>
      </c>
      <c r="P21" s="130">
        <v>2.9020000000000001</v>
      </c>
      <c r="Q21" s="130">
        <v>386.935</v>
      </c>
      <c r="R21" s="130">
        <v>199.49</v>
      </c>
      <c r="S21" s="130">
        <v>190.78299999999999</v>
      </c>
      <c r="T21" s="130">
        <v>1</v>
      </c>
      <c r="U21" s="130">
        <v>68</v>
      </c>
      <c r="V21" s="130" t="s">
        <v>1123</v>
      </c>
      <c r="W21" s="130" t="b">
        <v>0</v>
      </c>
      <c r="X21" s="130">
        <v>0</v>
      </c>
      <c r="Y21" s="130" t="b">
        <v>1</v>
      </c>
      <c r="Z21" s="130">
        <v>55</v>
      </c>
      <c r="AA21" s="130">
        <v>0.99199999999999999</v>
      </c>
      <c r="AB21" s="130" t="s">
        <v>248</v>
      </c>
      <c r="AC21" s="130" t="s">
        <v>3730</v>
      </c>
      <c r="AD21" s="130" t="s">
        <v>3731</v>
      </c>
      <c r="AE21" s="130" cm="1">
        <f t="array" aca="1" ref="AE21" ca="1">INDIRECT(ADDRESS(MATCH(AG21,'rs_industries'!B:B,0),5,1,TRUE,"rs_industries"))</f>
        <v>58</v>
      </c>
      <c r="AF21" s="130" cm="1">
        <f t="array" aca="1" ref="AF21" ca="1">INDIRECT(ADDRESS(MATCH(A21,'rs_stocks'!B:B,0),7,1,TRUE,"rs_stocks"))</f>
        <v>79</v>
      </c>
      <c r="AG21" s="130" t="str" cm="1">
        <f t="array" aca="1" ref="AG21" ca="1">INDIRECT(ADDRESS(MATCH(A21,'rs_stocks'!B:B,0),4,1,TRUE,"rs_stocks"))</f>
        <v>Waste Management</v>
      </c>
    </row>
    <row r="22" spans="1:33" x14ac:dyDescent="0.3">
      <c r="A22" s="130" t="s">
        <v>631</v>
      </c>
      <c r="B22" s="130">
        <v>-3.35</v>
      </c>
      <c r="C22" s="130">
        <v>1.17</v>
      </c>
      <c r="D22" s="130">
        <v>11.68</v>
      </c>
      <c r="E22" s="130">
        <v>25.73</v>
      </c>
      <c r="F22" s="130">
        <v>33.36</v>
      </c>
      <c r="G22" s="130" t="s">
        <v>3733</v>
      </c>
      <c r="H22" s="130" t="s">
        <v>248</v>
      </c>
      <c r="I22" s="130">
        <v>11.006</v>
      </c>
      <c r="J22" s="130">
        <v>-62</v>
      </c>
      <c r="K22" s="130">
        <v>-3</v>
      </c>
      <c r="L22" s="130" t="b">
        <v>1</v>
      </c>
      <c r="M22" s="130">
        <v>117.623</v>
      </c>
      <c r="N22" s="130">
        <v>3.0590000000000002</v>
      </c>
      <c r="O22" s="130">
        <v>38.456000000000003</v>
      </c>
      <c r="P22" s="130">
        <v>0.34599999999999997</v>
      </c>
      <c r="Q22" s="130">
        <v>-135.68100000000001</v>
      </c>
      <c r="R22" s="130">
        <v>15.59</v>
      </c>
      <c r="S22" s="130">
        <v>15.298999999999999</v>
      </c>
      <c r="T22" s="130">
        <v>1</v>
      </c>
      <c r="U22" s="130">
        <v>577</v>
      </c>
      <c r="V22" s="130" t="s">
        <v>631</v>
      </c>
      <c r="W22" s="130" t="b">
        <v>0</v>
      </c>
      <c r="X22" s="130">
        <v>0</v>
      </c>
      <c r="Y22" s="130" t="b">
        <v>1</v>
      </c>
      <c r="Z22" s="130">
        <v>48</v>
      </c>
      <c r="AA22" s="130">
        <v>0.99199999999999999</v>
      </c>
      <c r="AB22" s="130" t="s">
        <v>248</v>
      </c>
      <c r="AC22" s="130" t="s">
        <v>3733</v>
      </c>
      <c r="AD22" s="130" t="s">
        <v>3734</v>
      </c>
      <c r="AE22" s="130" cm="1">
        <f t="array" aca="1" ref="AE22" ca="1">INDIRECT(ADDRESS(MATCH(AG22,'rs_industries'!B:B,0),5,1,TRUE,"rs_industries"))</f>
        <v>24</v>
      </c>
      <c r="AF22" s="130" cm="1">
        <f t="array" aca="1" ref="AF22" ca="1">INDIRECT(ADDRESS(MATCH(A22,'rs_stocks'!B:B,0),7,1,TRUE,"rs_stocks"))</f>
        <v>89</v>
      </c>
      <c r="AG22" s="130" t="str" cm="1">
        <f t="array" aca="1" ref="AG22" ca="1">INDIRECT(ADDRESS(MATCH(A22,'rs_stocks'!B:B,0),4,1,TRUE,"rs_stocks"))</f>
        <v>Utilities—Regulated Water</v>
      </c>
    </row>
    <row r="23" spans="1:33" x14ac:dyDescent="0.3">
      <c r="A23" s="130" t="s">
        <v>641</v>
      </c>
      <c r="B23" s="130">
        <v>8.52</v>
      </c>
      <c r="C23" s="130">
        <v>15.63</v>
      </c>
      <c r="D23" s="130">
        <v>31.04</v>
      </c>
      <c r="E23" s="130">
        <v>60.46</v>
      </c>
      <c r="F23" s="130">
        <v>67.03</v>
      </c>
      <c r="G23" s="130" t="s">
        <v>3680</v>
      </c>
      <c r="H23" s="130" t="s">
        <v>31</v>
      </c>
      <c r="I23" s="130">
        <v>11.022</v>
      </c>
      <c r="J23" s="130">
        <v>-50</v>
      </c>
      <c r="K23" s="130">
        <v>-6</v>
      </c>
      <c r="L23" s="130" t="b">
        <v>1</v>
      </c>
      <c r="M23" s="130">
        <v>171.09899999999999</v>
      </c>
      <c r="N23" s="130">
        <v>4.468</v>
      </c>
      <c r="O23" s="130">
        <v>38.296999999999997</v>
      </c>
      <c r="P23" s="130">
        <v>10.406000000000001</v>
      </c>
      <c r="Q23" s="130">
        <v>-62.752000000000002</v>
      </c>
      <c r="R23" s="130">
        <v>263.89999999999998</v>
      </c>
      <c r="S23" s="130">
        <v>252.12200000000001</v>
      </c>
      <c r="T23" s="130">
        <v>1</v>
      </c>
      <c r="U23" s="130">
        <v>19</v>
      </c>
      <c r="V23" s="130" t="s">
        <v>641</v>
      </c>
      <c r="W23" s="130" t="b">
        <v>0</v>
      </c>
      <c r="X23" s="130">
        <v>0</v>
      </c>
      <c r="Y23" s="130" t="b">
        <v>1</v>
      </c>
      <c r="Z23" s="130">
        <v>57</v>
      </c>
      <c r="AA23" s="130">
        <v>0.99099999999999999</v>
      </c>
      <c r="AB23" s="130" t="s">
        <v>31</v>
      </c>
      <c r="AC23" s="130" t="s">
        <v>3680</v>
      </c>
      <c r="AD23" s="130" t="s">
        <v>3686</v>
      </c>
      <c r="AE23" s="130" cm="1">
        <f t="array" aca="1" ref="AE23" ca="1">INDIRECT(ADDRESS(MATCH(AG23,'rs_industries'!B:B,0),5,1,TRUE,"rs_industries"))</f>
        <v>87</v>
      </c>
      <c r="AF23" s="130" cm="1">
        <f t="array" aca="1" ref="AF23" ca="1">INDIRECT(ADDRESS(MATCH(A23,'rs_stocks'!B:B,0),7,1,TRUE,"rs_stocks"))</f>
        <v>95</v>
      </c>
      <c r="AG23" s="130" t="str" cm="1">
        <f t="array" aca="1" ref="AG23" ca="1">INDIRECT(ADDRESS(MATCH(A23,'rs_stocks'!B:B,0),4,1,TRUE,"rs_stocks"))</f>
        <v>Software—Infrastructure</v>
      </c>
    </row>
    <row r="24" spans="1:33" x14ac:dyDescent="0.3">
      <c r="A24" s="130" t="s">
        <v>1288</v>
      </c>
      <c r="B24" s="130">
        <v>0.81</v>
      </c>
      <c r="C24" s="130">
        <v>9.7799999999999994</v>
      </c>
      <c r="D24" s="130">
        <v>18.670000000000002</v>
      </c>
      <c r="E24" s="130">
        <v>28.08</v>
      </c>
      <c r="F24" s="130">
        <v>31.77</v>
      </c>
      <c r="G24" s="130" t="s">
        <v>3676</v>
      </c>
      <c r="H24" s="130" t="s">
        <v>3677</v>
      </c>
      <c r="I24" s="130">
        <v>49.28</v>
      </c>
      <c r="J24" s="130">
        <v>-47</v>
      </c>
      <c r="K24" s="130">
        <v>0</v>
      </c>
      <c r="L24" s="130" t="b">
        <v>1</v>
      </c>
      <c r="M24" s="130">
        <v>100.577</v>
      </c>
      <c r="N24" s="130">
        <v>2.6640000000000001</v>
      </c>
      <c r="O24" s="130">
        <v>37.761000000000003</v>
      </c>
      <c r="P24" s="130">
        <v>3.1909999999999998</v>
      </c>
      <c r="Q24" s="130">
        <v>39.484000000000002</v>
      </c>
      <c r="R24" s="130">
        <v>215.95</v>
      </c>
      <c r="S24" s="130">
        <v>206.68100000000001</v>
      </c>
      <c r="T24" s="130">
        <v>1</v>
      </c>
      <c r="U24" s="130">
        <v>62</v>
      </c>
      <c r="V24" s="130" t="s">
        <v>1288</v>
      </c>
      <c r="W24" s="130" t="b">
        <v>0</v>
      </c>
      <c r="X24" s="130">
        <v>0</v>
      </c>
      <c r="Y24" s="130" t="b">
        <v>1</v>
      </c>
      <c r="Z24" s="130">
        <v>60</v>
      </c>
      <c r="AA24" s="130">
        <v>0.99099999999999999</v>
      </c>
      <c r="AB24" s="130" t="s">
        <v>3677</v>
      </c>
      <c r="AC24" s="130" t="s">
        <v>3676</v>
      </c>
      <c r="AD24" s="130" t="s">
        <v>3740</v>
      </c>
      <c r="AE24" s="130" cm="1">
        <f t="array" aca="1" ref="AE24" ca="1">INDIRECT(ADDRESS(MATCH(AG24,'rs_industries'!B:B,0),5,1,TRUE,"rs_industries"))</f>
        <v>82</v>
      </c>
      <c r="AF24" s="130" cm="1">
        <f t="array" aca="1" ref="AF24" ca="1">INDIRECT(ADDRESS(MATCH(A24,'rs_stocks'!B:B,0),7,1,TRUE,"rs_stocks"))</f>
        <v>81</v>
      </c>
      <c r="AG24" s="130" t="str" cm="1">
        <f t="array" aca="1" ref="AG24" ca="1">INDIRECT(ADDRESS(MATCH(A24,'rs_stocks'!B:B,0),4,1,TRUE,"rs_stocks"))</f>
        <v>Insurance—Property &amp; Casualty</v>
      </c>
    </row>
    <row r="25" spans="1:33" x14ac:dyDescent="0.3">
      <c r="A25" s="130" t="s">
        <v>3086</v>
      </c>
      <c r="B25" s="130">
        <v>6.94</v>
      </c>
      <c r="C25" s="130">
        <v>26.05</v>
      </c>
      <c r="D25" s="130">
        <v>66.05</v>
      </c>
      <c r="E25" s="130">
        <v>116.35</v>
      </c>
      <c r="F25" s="130">
        <v>143.51</v>
      </c>
      <c r="G25" s="130" t="s">
        <v>3713</v>
      </c>
      <c r="H25" s="130" t="s">
        <v>3690</v>
      </c>
      <c r="I25" s="130">
        <v>0.87</v>
      </c>
      <c r="J25" s="130">
        <v>-84</v>
      </c>
      <c r="K25" s="130">
        <v>-21</v>
      </c>
      <c r="L25" s="130" t="b">
        <v>1</v>
      </c>
      <c r="M25" s="130">
        <v>500.64499999999998</v>
      </c>
      <c r="N25" s="130">
        <v>13.32</v>
      </c>
      <c r="O25" s="130">
        <v>37.587000000000003</v>
      </c>
      <c r="P25" s="130">
        <v>1.5069999999999999</v>
      </c>
      <c r="Q25" s="130">
        <v>-19.907</v>
      </c>
      <c r="R25" s="130">
        <v>22.5</v>
      </c>
      <c r="S25" s="130">
        <v>18.792000000000002</v>
      </c>
      <c r="T25" s="130">
        <v>1</v>
      </c>
      <c r="U25" s="130">
        <v>132</v>
      </c>
      <c r="V25" s="130" t="s">
        <v>3086</v>
      </c>
      <c r="W25" s="130" t="b">
        <v>0</v>
      </c>
      <c r="X25" s="130">
        <v>0</v>
      </c>
      <c r="Y25" s="130" t="b">
        <v>1</v>
      </c>
      <c r="Z25" s="130">
        <v>54</v>
      </c>
      <c r="AA25" s="130">
        <v>0.99099999999999999</v>
      </c>
      <c r="AB25" s="130" t="s">
        <v>3690</v>
      </c>
      <c r="AC25" s="130" t="s">
        <v>3713</v>
      </c>
      <c r="AD25" s="130" t="s">
        <v>3745</v>
      </c>
      <c r="AE25" s="130" cm="1">
        <f t="array" aca="1" ref="AE25" ca="1">INDIRECT(ADDRESS(MATCH(AG25,'rs_industries'!B:B,0),5,1,TRUE,"rs_industries"))</f>
        <v>90</v>
      </c>
      <c r="AF25" s="130" cm="1">
        <f t="array" aca="1" ref="AF25" ca="1">INDIRECT(ADDRESS(MATCH(A25,'rs_stocks'!B:B,0),7,1,TRUE,"rs_stocks"))</f>
        <v>99</v>
      </c>
      <c r="AG25" s="130" t="str" cm="1">
        <f t="array" aca="1" ref="AG25" ca="1">INDIRECT(ADDRESS(MATCH(A25,'rs_stocks'!B:B,0),4,1,TRUE,"rs_stocks"))</f>
        <v>Biotechnology</v>
      </c>
    </row>
    <row r="26" spans="1:33" x14ac:dyDescent="0.3">
      <c r="A26" s="130" t="s">
        <v>664</v>
      </c>
      <c r="B26" s="130">
        <v>-2.99</v>
      </c>
      <c r="C26" s="130">
        <v>10.220000000000001</v>
      </c>
      <c r="D26" s="130">
        <v>20.45</v>
      </c>
      <c r="E26" s="130">
        <v>46.61</v>
      </c>
      <c r="F26" s="130">
        <v>46.18</v>
      </c>
      <c r="G26" s="130" t="s">
        <v>3680</v>
      </c>
      <c r="H26" s="130" t="s">
        <v>31</v>
      </c>
      <c r="I26" s="130">
        <v>6.8380000000000001</v>
      </c>
      <c r="J26" s="130">
        <v>-61</v>
      </c>
      <c r="K26" s="130">
        <v>-15</v>
      </c>
      <c r="L26" s="130" t="b">
        <v>1</v>
      </c>
      <c r="M26" s="130">
        <v>159.31800000000001</v>
      </c>
      <c r="N26" s="130">
        <v>4.2619999999999996</v>
      </c>
      <c r="O26" s="130">
        <v>37.384999999999998</v>
      </c>
      <c r="P26" s="130">
        <v>1.206</v>
      </c>
      <c r="Q26" s="130">
        <v>-86.242999999999995</v>
      </c>
      <c r="R26" s="130">
        <v>40.229999999999997</v>
      </c>
      <c r="S26" s="130">
        <v>39.335999999999999</v>
      </c>
      <c r="T26" s="130">
        <v>1</v>
      </c>
      <c r="U26" s="130">
        <v>165</v>
      </c>
      <c r="V26" s="130" t="s">
        <v>664</v>
      </c>
      <c r="W26" s="130" t="b">
        <v>0</v>
      </c>
      <c r="X26" s="130">
        <v>0</v>
      </c>
      <c r="Y26" s="130" t="b">
        <v>1</v>
      </c>
      <c r="Z26" s="130">
        <v>54</v>
      </c>
      <c r="AA26" s="130">
        <v>0.99</v>
      </c>
      <c r="AB26" s="130" t="s">
        <v>31</v>
      </c>
      <c r="AC26" s="130" t="s">
        <v>3680</v>
      </c>
      <c r="AD26" s="130" t="s">
        <v>3739</v>
      </c>
      <c r="AE26" s="130" cm="1">
        <f t="array" aca="1" ref="AE26" ca="1">INDIRECT(ADDRESS(MATCH(AG26,'rs_industries'!B:B,0),5,1,TRUE,"rs_industries"))</f>
        <v>77</v>
      </c>
      <c r="AF26" s="130" cm="1">
        <f t="array" aca="1" ref="AF26" ca="1">INDIRECT(ADDRESS(MATCH(A26,'rs_stocks'!B:B,0),7,1,TRUE,"rs_stocks"))</f>
        <v>87</v>
      </c>
      <c r="AG26" s="130" t="str" cm="1">
        <f t="array" aca="1" ref="AG26" ca="1">INDIRECT(ADDRESS(MATCH(A26,'rs_stocks'!B:B,0),4,1,TRUE,"rs_stocks"))</f>
        <v>Software—Application</v>
      </c>
    </row>
    <row r="27" spans="1:33" x14ac:dyDescent="0.3">
      <c r="A27" s="130" t="s">
        <v>1034</v>
      </c>
      <c r="B27" s="130">
        <v>0.23</v>
      </c>
      <c r="C27" s="130">
        <v>12.54</v>
      </c>
      <c r="D27" s="130">
        <v>16.09</v>
      </c>
      <c r="E27" s="130">
        <v>36.700000000000003</v>
      </c>
      <c r="F27" s="130">
        <v>36.65</v>
      </c>
      <c r="G27" s="130" t="s">
        <v>205</v>
      </c>
      <c r="H27" s="130" t="s">
        <v>3674</v>
      </c>
      <c r="I27" s="130">
        <v>8.8759999999999994</v>
      </c>
      <c r="J27" s="130">
        <v>-57</v>
      </c>
      <c r="K27" s="130">
        <v>-2</v>
      </c>
      <c r="L27" s="130" t="b">
        <v>1</v>
      </c>
      <c r="M27" s="130">
        <v>109.214</v>
      </c>
      <c r="N27" s="130">
        <v>3.0230000000000001</v>
      </c>
      <c r="O27" s="130">
        <v>36.122999999999998</v>
      </c>
      <c r="P27" s="130">
        <v>2.4740000000000002</v>
      </c>
      <c r="Q27" s="130">
        <v>-41.234000000000002</v>
      </c>
      <c r="R27" s="130">
        <v>132.91</v>
      </c>
      <c r="S27" s="130">
        <v>127.961</v>
      </c>
      <c r="T27" s="130">
        <v>1</v>
      </c>
      <c r="U27" s="130">
        <v>80</v>
      </c>
      <c r="V27" s="130" t="s">
        <v>1034</v>
      </c>
      <c r="W27" s="130" t="b">
        <v>0</v>
      </c>
      <c r="X27" s="130">
        <v>0</v>
      </c>
      <c r="Y27" s="130" t="b">
        <v>1</v>
      </c>
      <c r="Z27" s="130">
        <v>57</v>
      </c>
      <c r="AA27" s="130">
        <v>0.99</v>
      </c>
      <c r="AB27" s="130" t="s">
        <v>3674</v>
      </c>
      <c r="AC27" s="130" t="s">
        <v>205</v>
      </c>
      <c r="AD27" s="130" t="s">
        <v>3746</v>
      </c>
      <c r="AE27" s="130" cm="1">
        <f t="array" aca="1" ref="AE27" ca="1">INDIRECT(ADDRESS(MATCH(AG27,'rs_industries'!B:B,0),5,1,TRUE,"rs_industries"))</f>
        <v>57</v>
      </c>
      <c r="AF27" s="130" cm="1">
        <f t="array" aca="1" ref="AF27" ca="1">INDIRECT(ADDRESS(MATCH(A27,'rs_stocks'!B:B,0),7,1,TRUE,"rs_stocks"))</f>
        <v>82</v>
      </c>
      <c r="AG27" s="130" t="str" cm="1">
        <f t="array" aca="1" ref="AG27" ca="1">INDIRECT(ADDRESS(MATCH(A27,'rs_stocks'!B:B,0),4,1,TRUE,"rs_stocks"))</f>
        <v>Restaurants</v>
      </c>
    </row>
    <row r="28" spans="1:33" x14ac:dyDescent="0.3">
      <c r="A28" s="130" t="s">
        <v>1647</v>
      </c>
      <c r="B28" s="130">
        <v>-0.19</v>
      </c>
      <c r="C28" s="130">
        <v>16.61</v>
      </c>
      <c r="D28" s="130">
        <v>34.35</v>
      </c>
      <c r="E28" s="130">
        <v>49.89</v>
      </c>
      <c r="F28" s="130">
        <v>57.78</v>
      </c>
      <c r="G28" s="130" t="s">
        <v>3757</v>
      </c>
      <c r="H28" s="130" t="s">
        <v>3674</v>
      </c>
      <c r="I28" s="130">
        <v>4.6340000000000003</v>
      </c>
      <c r="J28" s="130">
        <v>-64</v>
      </c>
      <c r="K28" s="130">
        <v>-1</v>
      </c>
      <c r="L28" s="130" t="b">
        <v>0</v>
      </c>
      <c r="M28" s="130">
        <v>206.19499999999999</v>
      </c>
      <c r="N28" s="130">
        <v>5.7290000000000001</v>
      </c>
      <c r="O28" s="130">
        <v>35.99</v>
      </c>
      <c r="P28" s="130">
        <v>0.57699999999999996</v>
      </c>
      <c r="Q28" s="130">
        <v>-36.389000000000003</v>
      </c>
      <c r="R28" s="130">
        <v>62.07</v>
      </c>
      <c r="S28" s="130">
        <v>60.573</v>
      </c>
      <c r="T28" s="130">
        <v>1</v>
      </c>
      <c r="U28" s="130">
        <v>346</v>
      </c>
      <c r="V28" s="130" t="s">
        <v>1647</v>
      </c>
      <c r="W28" s="130" t="b">
        <v>0</v>
      </c>
      <c r="X28" s="130">
        <v>0</v>
      </c>
      <c r="Y28" s="130" t="b">
        <v>1</v>
      </c>
      <c r="Z28" s="130">
        <v>45</v>
      </c>
      <c r="AA28" s="130">
        <v>0.98899999999999999</v>
      </c>
      <c r="AB28" s="130" t="s">
        <v>3674</v>
      </c>
      <c r="AC28" s="130" t="s">
        <v>3757</v>
      </c>
      <c r="AD28" s="130" t="s">
        <v>3758</v>
      </c>
      <c r="AE28" s="130" cm="1">
        <f t="array" aca="1" ref="AE28" ca="1">INDIRECT(ADDRESS(MATCH(AG28,'rs_industries'!B:B,0),5,1,TRUE,"rs_industries"))</f>
        <v>98</v>
      </c>
      <c r="AF28" s="130" cm="1">
        <f t="array" aca="1" ref="AF28" ca="1">INDIRECT(ADDRESS(MATCH(A28,'rs_stocks'!B:B,0),7,1,TRUE,"rs_stocks"))</f>
        <v>92</v>
      </c>
      <c r="AG28" s="130" t="str" cm="1">
        <f t="array" aca="1" ref="AG28" ca="1">INDIRECT(ADDRESS(MATCH(A28,'rs_stocks'!B:B,0),4,1,TRUE,"rs_stocks"))</f>
        <v>Residential Construction</v>
      </c>
    </row>
    <row r="29" spans="1:33" x14ac:dyDescent="0.3">
      <c r="A29" s="130" t="s">
        <v>1586</v>
      </c>
      <c r="B29" s="130">
        <v>3.4</v>
      </c>
      <c r="C29" s="130">
        <v>11.66</v>
      </c>
      <c r="D29" s="130">
        <v>25.65</v>
      </c>
      <c r="E29" s="130">
        <v>39.01</v>
      </c>
      <c r="F29" s="130">
        <v>47.56</v>
      </c>
      <c r="G29" s="130" t="s">
        <v>3754</v>
      </c>
      <c r="H29" s="130" t="s">
        <v>3674</v>
      </c>
      <c r="I29" s="130">
        <v>2.3679999999999999</v>
      </c>
      <c r="J29" s="130">
        <v>-69</v>
      </c>
      <c r="K29" s="130">
        <v>-5</v>
      </c>
      <c r="L29" s="130" t="b">
        <v>1</v>
      </c>
      <c r="M29" s="130">
        <v>142.68899999999999</v>
      </c>
      <c r="N29" s="130">
        <v>3.9849999999999999</v>
      </c>
      <c r="O29" s="130">
        <v>35.805</v>
      </c>
      <c r="P29" s="130">
        <v>3.895</v>
      </c>
      <c r="Q29" s="130">
        <v>-141.73500000000001</v>
      </c>
      <c r="R29" s="130">
        <v>106.98</v>
      </c>
      <c r="S29" s="130">
        <v>102.05800000000001</v>
      </c>
      <c r="T29" s="130">
        <v>1</v>
      </c>
      <c r="U29" s="130">
        <v>51</v>
      </c>
      <c r="V29" s="130" t="s">
        <v>1586</v>
      </c>
      <c r="W29" s="130" t="b">
        <v>0</v>
      </c>
      <c r="X29" s="130">
        <v>0</v>
      </c>
      <c r="Y29" s="130" t="b">
        <v>1</v>
      </c>
      <c r="Z29" s="130">
        <v>54</v>
      </c>
      <c r="AA29" s="130">
        <v>0.98899999999999999</v>
      </c>
      <c r="AB29" s="130" t="s">
        <v>3674</v>
      </c>
      <c r="AC29" s="130" t="s">
        <v>3754</v>
      </c>
      <c r="AD29" s="130" t="s">
        <v>3755</v>
      </c>
      <c r="AE29" s="130" cm="1">
        <f t="array" aca="1" ref="AE29" ca="1">INDIRECT(ADDRESS(MATCH(AG29,'rs_industries'!B:B,0),5,1,TRUE,"rs_industries"))</f>
        <v>13</v>
      </c>
      <c r="AF29" s="130" cm="1">
        <f t="array" aca="1" ref="AF29" ca="1">INDIRECT(ADDRESS(MATCH(A29,'rs_stocks'!B:B,0),7,1,TRUE,"rs_stocks"))</f>
        <v>91</v>
      </c>
      <c r="AG29" s="130" t="str" cm="1">
        <f t="array" aca="1" ref="AG29" ca="1">INDIRECT(ADDRESS(MATCH(A29,'rs_stocks'!B:B,0),4,1,TRUE,"rs_stocks"))</f>
        <v>Recreational Vehicles</v>
      </c>
    </row>
    <row r="30" spans="1:33" x14ac:dyDescent="0.3">
      <c r="A30" s="130" t="s">
        <v>56</v>
      </c>
      <c r="B30" s="130">
        <v>2.36</v>
      </c>
      <c r="C30" s="130">
        <v>10.78</v>
      </c>
      <c r="D30" s="130">
        <v>15.73</v>
      </c>
      <c r="E30" s="130">
        <v>25.47</v>
      </c>
      <c r="F30" s="130">
        <v>30.4</v>
      </c>
      <c r="G30" s="130" t="s">
        <v>3747</v>
      </c>
      <c r="H30" s="130" t="s">
        <v>31</v>
      </c>
      <c r="I30" s="130">
        <v>154.292</v>
      </c>
      <c r="J30" s="130">
        <v>-58</v>
      </c>
      <c r="K30" s="130">
        <v>0</v>
      </c>
      <c r="L30" s="130" t="b">
        <v>1</v>
      </c>
      <c r="M30" s="130">
        <v>80.683999999999997</v>
      </c>
      <c r="N30" s="130">
        <v>2.2570000000000001</v>
      </c>
      <c r="O30" s="130">
        <v>35.753</v>
      </c>
      <c r="P30" s="130">
        <v>2.29</v>
      </c>
      <c r="Q30" s="130">
        <v>69.856999999999999</v>
      </c>
      <c r="R30" s="130">
        <v>141.77000000000001</v>
      </c>
      <c r="S30" s="130">
        <v>134.90899999999999</v>
      </c>
      <c r="T30" s="130">
        <v>1</v>
      </c>
      <c r="U30" s="130">
        <v>87</v>
      </c>
      <c r="V30" s="130" t="s">
        <v>56</v>
      </c>
      <c r="W30" s="130" t="b">
        <v>0</v>
      </c>
      <c r="X30" s="130">
        <v>0</v>
      </c>
      <c r="Y30" s="130" t="b">
        <v>1</v>
      </c>
      <c r="Z30" s="130">
        <v>52</v>
      </c>
      <c r="AA30" s="130">
        <v>0.98899999999999999</v>
      </c>
      <c r="AB30" s="130" t="s">
        <v>31</v>
      </c>
      <c r="AC30" s="130" t="s">
        <v>3747</v>
      </c>
      <c r="AD30" s="130" t="s">
        <v>3748</v>
      </c>
      <c r="AE30" s="130" cm="1">
        <f t="array" aca="1" ref="AE30" ca="1">INDIRECT(ADDRESS(MATCH(AG30,'rs_industries'!B:B,0),5,1,TRUE,"rs_industries"))</f>
        <v>79</v>
      </c>
      <c r="AF30" s="130" cm="1">
        <f t="array" aca="1" ref="AF30" ca="1">INDIRECT(ADDRESS(MATCH(A30,'rs_stocks'!B:B,0),7,1,TRUE,"rs_stocks"))</f>
        <v>88</v>
      </c>
      <c r="AG30" s="130" t="str" cm="1">
        <f t="array" aca="1" ref="AG30" ca="1">INDIRECT(ADDRESS(MATCH(A30,'rs_stocks'!B:B,0),4,1,TRUE,"rs_stocks"))</f>
        <v>Specialty Industrial Machinery</v>
      </c>
    </row>
    <row r="31" spans="1:33" x14ac:dyDescent="0.3">
      <c r="A31" s="130" t="s">
        <v>148</v>
      </c>
      <c r="B31" s="130">
        <v>-2.52</v>
      </c>
      <c r="C31" s="130">
        <v>2.95</v>
      </c>
      <c r="D31" s="130">
        <v>8.5500000000000007</v>
      </c>
      <c r="E31" s="130">
        <v>20.13</v>
      </c>
      <c r="F31" s="130">
        <v>25.76</v>
      </c>
      <c r="G31" s="130" t="s">
        <v>3729</v>
      </c>
      <c r="H31" s="130" t="s">
        <v>3674</v>
      </c>
      <c r="I31" s="130">
        <v>61.427</v>
      </c>
      <c r="J31" s="130">
        <v>-48</v>
      </c>
      <c r="K31" s="130">
        <v>-3</v>
      </c>
      <c r="L31" s="130" t="b">
        <v>1</v>
      </c>
      <c r="M31" s="130">
        <v>75.194999999999993</v>
      </c>
      <c r="N31" s="130">
        <v>2.109</v>
      </c>
      <c r="O31" s="130">
        <v>35.65</v>
      </c>
      <c r="P31" s="130">
        <v>8.2279999999999998</v>
      </c>
      <c r="Q31" s="130">
        <v>-93.947000000000003</v>
      </c>
      <c r="R31" s="130">
        <v>605.96</v>
      </c>
      <c r="S31" s="130">
        <v>598.22699999999998</v>
      </c>
      <c r="T31" s="130">
        <v>1</v>
      </c>
      <c r="U31" s="130">
        <v>24</v>
      </c>
      <c r="V31" s="130" t="s">
        <v>148</v>
      </c>
      <c r="W31" s="130" t="b">
        <v>0</v>
      </c>
      <c r="X31" s="130">
        <v>0</v>
      </c>
      <c r="Y31" s="130" t="b">
        <v>1</v>
      </c>
      <c r="Z31" s="130">
        <v>57</v>
      </c>
      <c r="AA31" s="130">
        <v>0.98799999999999999</v>
      </c>
      <c r="AB31" s="130" t="s">
        <v>3674</v>
      </c>
      <c r="AC31" s="130" t="s">
        <v>3729</v>
      </c>
      <c r="AD31" s="130" t="s">
        <v>3741</v>
      </c>
      <c r="AE31" s="130" cm="1">
        <f t="array" aca="1" ref="AE31" ca="1">INDIRECT(ADDRESS(MATCH(AG31,'rs_industries'!B:B,0),5,1,TRUE,"rs_industries"))</f>
        <v>37</v>
      </c>
      <c r="AF31" s="130" cm="1">
        <f t="array" aca="1" ref="AF31" ca="1">INDIRECT(ADDRESS(MATCH(A31,'rs_stocks'!B:B,0),7,1,TRUE,"rs_stocks"))</f>
        <v>80</v>
      </c>
      <c r="AG31" s="130" t="str" cm="1">
        <f t="array" aca="1" ref="AG31" ca="1">INDIRECT(ADDRESS(MATCH(A31,'rs_stocks'!B:B,0),4,1,TRUE,"rs_stocks"))</f>
        <v>Specialty Business Services</v>
      </c>
    </row>
    <row r="32" spans="1:33" x14ac:dyDescent="0.3">
      <c r="A32" s="130" t="s">
        <v>3153</v>
      </c>
      <c r="B32" s="130">
        <v>6.67</v>
      </c>
      <c r="C32" s="130">
        <v>19.149999999999999</v>
      </c>
      <c r="D32" s="130">
        <v>31.32</v>
      </c>
      <c r="E32" s="130">
        <v>85.78</v>
      </c>
      <c r="F32" s="130">
        <v>86.67</v>
      </c>
      <c r="G32" s="130" t="s">
        <v>3709</v>
      </c>
      <c r="H32" s="130" t="s">
        <v>153</v>
      </c>
      <c r="I32" s="130">
        <v>0.84299999999999997</v>
      </c>
      <c r="J32" s="130">
        <v>-62</v>
      </c>
      <c r="K32" s="130">
        <v>-3</v>
      </c>
      <c r="L32" s="130" t="b">
        <v>1</v>
      </c>
      <c r="M32" s="130">
        <v>251.17599999999999</v>
      </c>
      <c r="N32" s="130">
        <v>7.0469999999999997</v>
      </c>
      <c r="O32" s="130">
        <v>35.642000000000003</v>
      </c>
      <c r="P32" s="130">
        <v>0.63900000000000001</v>
      </c>
      <c r="Q32" s="130">
        <v>-40.668999999999997</v>
      </c>
      <c r="R32" s="130">
        <v>15.68</v>
      </c>
      <c r="S32" s="130">
        <v>14.308</v>
      </c>
      <c r="T32" s="130">
        <v>1</v>
      </c>
      <c r="U32" s="130">
        <v>312</v>
      </c>
      <c r="V32" s="130" t="s">
        <v>3153</v>
      </c>
      <c r="W32" s="130" t="b">
        <v>0</v>
      </c>
      <c r="X32" s="130">
        <v>0</v>
      </c>
      <c r="Y32" s="130" t="b">
        <v>1</v>
      </c>
      <c r="Z32" s="130">
        <v>51</v>
      </c>
      <c r="AA32" s="130">
        <v>0.98799999999999999</v>
      </c>
      <c r="AB32" s="130" t="s">
        <v>153</v>
      </c>
      <c r="AC32" s="130" t="s">
        <v>3709</v>
      </c>
      <c r="AD32" s="130" t="s">
        <v>3756</v>
      </c>
      <c r="AE32" s="130" cm="1">
        <f t="array" aca="1" ref="AE32" ca="1">INDIRECT(ADDRESS(MATCH(AG32,'rs_industries'!B:B,0),5,1,TRUE,"rs_industries"))</f>
        <v>93</v>
      </c>
      <c r="AF32" s="130" cm="1">
        <f t="array" aca="1" ref="AF32" ca="1">INDIRECT(ADDRESS(MATCH(A32,'rs_stocks'!B:B,0),7,1,TRUE,"rs_stocks"))</f>
        <v>97</v>
      </c>
      <c r="AG32" s="130" t="str" cm="1">
        <f t="array" aca="1" ref="AG32" ca="1">INDIRECT(ADDRESS(MATCH(A32,'rs_stocks'!B:B,0),4,1,TRUE,"rs_stocks"))</f>
        <v>Education &amp; Training Services</v>
      </c>
    </row>
    <row r="33" spans="1:33" x14ac:dyDescent="0.3">
      <c r="A33" s="130" t="s">
        <v>1178</v>
      </c>
      <c r="B33" s="130">
        <v>-0.47</v>
      </c>
      <c r="C33" s="130">
        <v>3.78</v>
      </c>
      <c r="D33" s="130">
        <v>6.06</v>
      </c>
      <c r="E33" s="130">
        <v>14</v>
      </c>
      <c r="F33" s="130">
        <v>20.5</v>
      </c>
      <c r="G33" s="130" t="s">
        <v>3742</v>
      </c>
      <c r="H33" s="130" t="s">
        <v>3674</v>
      </c>
      <c r="I33" s="130">
        <v>68.727000000000004</v>
      </c>
      <c r="J33" s="130">
        <v>-23</v>
      </c>
      <c r="K33" s="130">
        <v>-3</v>
      </c>
      <c r="L33" s="130" t="b">
        <v>1</v>
      </c>
      <c r="M33" s="130">
        <v>53.962000000000003</v>
      </c>
      <c r="N33" s="130">
        <v>1.5209999999999999</v>
      </c>
      <c r="O33" s="130">
        <v>35.481000000000002</v>
      </c>
      <c r="P33" s="130">
        <v>1.2210000000000001</v>
      </c>
      <c r="Q33" s="130">
        <v>-7.3710000000000004</v>
      </c>
      <c r="R33" s="130">
        <v>83.47</v>
      </c>
      <c r="S33" s="130">
        <v>82.230999999999995</v>
      </c>
      <c r="T33" s="130">
        <v>1</v>
      </c>
      <c r="U33" s="130">
        <v>163</v>
      </c>
      <c r="V33" s="130" t="s">
        <v>1178</v>
      </c>
      <c r="W33" s="130" t="b">
        <v>0</v>
      </c>
      <c r="X33" s="130">
        <v>0</v>
      </c>
      <c r="Y33" s="130" t="b">
        <v>1</v>
      </c>
      <c r="Z33" s="130">
        <v>58</v>
      </c>
      <c r="AA33" s="130">
        <v>0.98699999999999999</v>
      </c>
      <c r="AB33" s="130" t="s">
        <v>3674</v>
      </c>
      <c r="AC33" s="130" t="s">
        <v>3742</v>
      </c>
      <c r="AD33" s="130" t="s">
        <v>3743</v>
      </c>
      <c r="AE33" s="130" t="e" cm="1">
        <f t="array" aca="1" ref="AE33" ca="1">INDIRECT(ADDRESS(MATCH(AG33,'rs_industries'!B:B,0),5,1,TRUE,"rs_industries"))</f>
        <v>#N/A</v>
      </c>
      <c r="AF33" s="130" t="e" cm="1">
        <f t="array" aca="1" ref="AF33" ca="1">INDIRECT(ADDRESS(MATCH(A33,'rs_stocks'!B:B,0),7,1,TRUE,"rs_stocks"))</f>
        <v>#N/A</v>
      </c>
      <c r="AG33" s="130" t="e" cm="1">
        <f t="array" aca="1" ref="AG33" ca="1">INDIRECT(ADDRESS(MATCH(A33,'rs_stocks'!B:B,0),4,1,TRUE,"rs_stocks"))</f>
        <v>#N/A</v>
      </c>
    </row>
    <row r="34" spans="1:33" x14ac:dyDescent="0.3">
      <c r="A34" s="130" t="s">
        <v>2557</v>
      </c>
      <c r="B34" s="130">
        <v>-0.66</v>
      </c>
      <c r="C34" s="130">
        <v>5.27</v>
      </c>
      <c r="D34" s="130">
        <v>39.479999999999997</v>
      </c>
      <c r="E34" s="130">
        <v>173.12</v>
      </c>
      <c r="F34" s="130">
        <v>94.41</v>
      </c>
      <c r="G34" s="130" t="s">
        <v>3713</v>
      </c>
      <c r="H34" s="130" t="s">
        <v>3690</v>
      </c>
      <c r="I34" s="130">
        <v>3.7669999999999999</v>
      </c>
      <c r="J34" s="130">
        <v>-36</v>
      </c>
      <c r="K34" s="130">
        <v>-4</v>
      </c>
      <c r="L34" s="130" t="b">
        <v>1</v>
      </c>
      <c r="M34" s="130">
        <v>317.54599999999999</v>
      </c>
      <c r="N34" s="130">
        <v>8.9730000000000008</v>
      </c>
      <c r="O34" s="130">
        <v>35.389000000000003</v>
      </c>
      <c r="P34" s="130">
        <v>2.2839999999999998</v>
      </c>
      <c r="Q34" s="130">
        <v>-77.061000000000007</v>
      </c>
      <c r="R34" s="130">
        <v>46.95</v>
      </c>
      <c r="S34" s="130">
        <v>42.737000000000002</v>
      </c>
      <c r="T34" s="130">
        <v>1</v>
      </c>
      <c r="U34" s="130">
        <v>87</v>
      </c>
      <c r="V34" s="130" t="s">
        <v>2557</v>
      </c>
      <c r="W34" s="130" t="b">
        <v>0</v>
      </c>
      <c r="X34" s="130">
        <v>0</v>
      </c>
      <c r="Y34" s="130" t="b">
        <v>1</v>
      </c>
      <c r="Z34" s="130">
        <v>52</v>
      </c>
      <c r="AA34" s="130">
        <v>0.98699999999999999</v>
      </c>
      <c r="AB34" s="130" t="s">
        <v>3690</v>
      </c>
      <c r="AC34" s="130" t="s">
        <v>3713</v>
      </c>
      <c r="AD34" s="130" t="s">
        <v>3744</v>
      </c>
      <c r="AE34" s="130" cm="1">
        <f t="array" aca="1" ref="AE34" ca="1">INDIRECT(ADDRESS(MATCH(AG34,'rs_industries'!B:B,0),5,1,TRUE,"rs_industries"))</f>
        <v>90</v>
      </c>
      <c r="AF34" s="130" cm="1">
        <f t="array" aca="1" ref="AF34" ca="1">INDIRECT(ADDRESS(MATCH(A34,'rs_stocks'!B:B,0),7,1,TRUE,"rs_stocks"))</f>
        <v>98</v>
      </c>
      <c r="AG34" s="130" t="str" cm="1">
        <f t="array" aca="1" ref="AG34" ca="1">INDIRECT(ADDRESS(MATCH(A34,'rs_stocks'!B:B,0),4,1,TRUE,"rs_stocks"))</f>
        <v>Biotechnology</v>
      </c>
    </row>
    <row r="35" spans="1:33" x14ac:dyDescent="0.3">
      <c r="A35" s="130" t="s">
        <v>1025</v>
      </c>
      <c r="B35" s="130">
        <v>-1.1399999999999999</v>
      </c>
      <c r="C35" s="130">
        <v>1.68</v>
      </c>
      <c r="D35" s="130">
        <v>16.63</v>
      </c>
      <c r="E35" s="130">
        <v>26.85</v>
      </c>
      <c r="F35" s="130">
        <v>27.94</v>
      </c>
      <c r="G35" s="130" t="s">
        <v>3689</v>
      </c>
      <c r="H35" s="130" t="s">
        <v>3690</v>
      </c>
      <c r="I35" s="130">
        <v>10.96</v>
      </c>
      <c r="J35" s="130">
        <v>-56</v>
      </c>
      <c r="K35" s="130">
        <v>-2</v>
      </c>
      <c r="L35" s="130" t="b">
        <v>1</v>
      </c>
      <c r="M35" s="130">
        <v>101.03</v>
      </c>
      <c r="N35" s="130">
        <v>2.8580000000000001</v>
      </c>
      <c r="O35" s="130">
        <v>35.354999999999997</v>
      </c>
      <c r="P35" s="130">
        <v>3.2229999999999999</v>
      </c>
      <c r="Q35" s="130">
        <v>-122.56</v>
      </c>
      <c r="R35" s="130">
        <v>160.6</v>
      </c>
      <c r="S35" s="130">
        <v>155.44499999999999</v>
      </c>
      <c r="T35" s="130">
        <v>1</v>
      </c>
      <c r="U35" s="130">
        <v>62</v>
      </c>
      <c r="V35" s="130" t="s">
        <v>1025</v>
      </c>
      <c r="W35" s="130" t="b">
        <v>0</v>
      </c>
      <c r="X35" s="130">
        <v>0</v>
      </c>
      <c r="Y35" s="130" t="b">
        <v>1</v>
      </c>
      <c r="Z35" s="130">
        <v>53</v>
      </c>
      <c r="AA35" s="130">
        <v>0.98699999999999999</v>
      </c>
      <c r="AB35" s="130" t="s">
        <v>3690</v>
      </c>
      <c r="AC35" s="130" t="s">
        <v>3689</v>
      </c>
      <c r="AD35" s="130" t="s">
        <v>3753</v>
      </c>
      <c r="AE35" s="130" cm="1">
        <f t="array" aca="1" ref="AE35" ca="1">INDIRECT(ADDRESS(MATCH(AG35,'rs_industries'!B:B,0),5,1,TRUE,"rs_industries"))</f>
        <v>46</v>
      </c>
      <c r="AF35" s="130" cm="1">
        <f t="array" aca="1" ref="AF35" ca="1">INDIRECT(ADDRESS(MATCH(A35,'rs_stocks'!B:B,0),7,1,TRUE,"rs_stocks"))</f>
        <v>75</v>
      </c>
      <c r="AG35" s="130" t="str" cm="1">
        <f t="array" aca="1" ref="AG35" ca="1">INDIRECT(ADDRESS(MATCH(A35,'rs_stocks'!B:B,0),4,1,TRUE,"rs_stocks"))</f>
        <v>Medical Care Facilities</v>
      </c>
    </row>
    <row r="36" spans="1:33" x14ac:dyDescent="0.3">
      <c r="A36" s="130" t="s">
        <v>1439</v>
      </c>
      <c r="B36" s="130">
        <v>0.39</v>
      </c>
      <c r="C36" s="130">
        <v>2.99</v>
      </c>
      <c r="D36" s="130">
        <v>20.59</v>
      </c>
      <c r="E36" s="130">
        <v>34.51</v>
      </c>
      <c r="F36" s="130">
        <v>35.869999999999997</v>
      </c>
      <c r="G36" s="130" t="s">
        <v>3703</v>
      </c>
      <c r="H36" s="130" t="s">
        <v>3674</v>
      </c>
      <c r="I36" s="130">
        <v>5.3659999999999997</v>
      </c>
      <c r="J36" s="130">
        <v>-50</v>
      </c>
      <c r="K36" s="130">
        <v>-4</v>
      </c>
      <c r="L36" s="130" t="b">
        <v>1</v>
      </c>
      <c r="M36" s="130">
        <v>144.398</v>
      </c>
      <c r="N36" s="130">
        <v>4.0860000000000003</v>
      </c>
      <c r="O36" s="130">
        <v>35.338999999999999</v>
      </c>
      <c r="P36" s="130">
        <v>4.0289999999999999</v>
      </c>
      <c r="Q36" s="130">
        <v>-157.095</v>
      </c>
      <c r="R36" s="130">
        <v>135.53</v>
      </c>
      <c r="S36" s="130">
        <v>131.79300000000001</v>
      </c>
      <c r="T36" s="130">
        <v>1</v>
      </c>
      <c r="U36" s="130">
        <v>49</v>
      </c>
      <c r="V36" s="130" t="s">
        <v>1439</v>
      </c>
      <c r="W36" s="130" t="b">
        <v>0</v>
      </c>
      <c r="X36" s="130">
        <v>0</v>
      </c>
      <c r="Y36" s="130" t="b">
        <v>1</v>
      </c>
      <c r="Z36" s="130">
        <v>53</v>
      </c>
      <c r="AA36" s="130">
        <v>0.98599999999999999</v>
      </c>
      <c r="AB36" s="130" t="s">
        <v>3674</v>
      </c>
      <c r="AC36" s="130" t="s">
        <v>3703</v>
      </c>
      <c r="AD36" s="130" t="s">
        <v>3766</v>
      </c>
      <c r="AE36" s="130" cm="1">
        <f t="array" aca="1" ref="AE36" ca="1">INDIRECT(ADDRESS(MATCH(AG36,'rs_industries'!B:B,0),5,1,TRUE,"rs_industries"))</f>
        <v>38</v>
      </c>
      <c r="AF36" s="130" cm="1">
        <f t="array" aca="1" ref="AF36" ca="1">INDIRECT(ADDRESS(MATCH(A36,'rs_stocks'!B:B,0),7,1,TRUE,"rs_stocks"))</f>
        <v>94</v>
      </c>
      <c r="AG36" s="130" t="str" cm="1">
        <f t="array" aca="1" ref="AG36" ca="1">INDIRECT(ADDRESS(MATCH(A36,'rs_stocks'!B:B,0),4,1,TRUE,"rs_stocks"))</f>
        <v>Lumber &amp; Wood Production</v>
      </c>
    </row>
    <row r="37" spans="1:33" x14ac:dyDescent="0.3">
      <c r="A37" s="130" t="s">
        <v>660</v>
      </c>
      <c r="B37" s="130">
        <v>4.79</v>
      </c>
      <c r="C37" s="130">
        <v>6.45</v>
      </c>
      <c r="D37" s="130">
        <v>20.420000000000002</v>
      </c>
      <c r="E37" s="130">
        <v>30.74</v>
      </c>
      <c r="F37" s="130">
        <v>35.340000000000003</v>
      </c>
      <c r="G37" s="130" t="s">
        <v>3762</v>
      </c>
      <c r="H37" s="130" t="s">
        <v>3677</v>
      </c>
      <c r="I37" s="130">
        <v>6.8</v>
      </c>
      <c r="J37" s="130">
        <v>-64</v>
      </c>
      <c r="K37" s="130">
        <v>-2</v>
      </c>
      <c r="L37" s="130" t="b">
        <v>1</v>
      </c>
      <c r="M37" s="130">
        <v>120.664</v>
      </c>
      <c r="N37" s="130">
        <v>3.431</v>
      </c>
      <c r="O37" s="130">
        <v>35.164000000000001</v>
      </c>
      <c r="P37" s="130">
        <v>4.7140000000000004</v>
      </c>
      <c r="Q37" s="130">
        <v>-63.008000000000003</v>
      </c>
      <c r="R37" s="130">
        <v>180.5</v>
      </c>
      <c r="S37" s="130">
        <v>169.828</v>
      </c>
      <c r="T37" s="130">
        <v>1</v>
      </c>
      <c r="U37" s="130">
        <v>42</v>
      </c>
      <c r="V37" s="130" t="s">
        <v>660</v>
      </c>
      <c r="W37" s="130" t="b">
        <v>0</v>
      </c>
      <c r="X37" s="130">
        <v>0</v>
      </c>
      <c r="Y37" s="130" t="b">
        <v>1</v>
      </c>
      <c r="Z37" s="130">
        <v>57</v>
      </c>
      <c r="AA37" s="130">
        <v>0.98599999999999999</v>
      </c>
      <c r="AB37" s="130" t="s">
        <v>3677</v>
      </c>
      <c r="AC37" s="130" t="s">
        <v>3762</v>
      </c>
      <c r="AD37" s="130" t="s">
        <v>3763</v>
      </c>
      <c r="AE37" s="130" cm="1">
        <f t="array" aca="1" ref="AE37" ca="1">INDIRECT(ADDRESS(MATCH(AG37,'rs_industries'!B:B,0),5,1,TRUE,"rs_industries"))</f>
        <v>96</v>
      </c>
      <c r="AF37" s="130" cm="1">
        <f t="array" aca="1" ref="AF37" ca="1">INDIRECT(ADDRESS(MATCH(A37,'rs_stocks'!B:B,0),7,1,TRUE,"rs_stocks"))</f>
        <v>90</v>
      </c>
      <c r="AG37" s="130" t="str" cm="1">
        <f t="array" aca="1" ref="AG37" ca="1">INDIRECT(ADDRESS(MATCH(A37,'rs_stocks'!B:B,0),4,1,TRUE,"rs_stocks"))</f>
        <v>Capital Markets</v>
      </c>
    </row>
    <row r="38" spans="1:33" x14ac:dyDescent="0.3">
      <c r="A38" s="130" t="s">
        <v>569</v>
      </c>
      <c r="B38" s="130">
        <v>3.17</v>
      </c>
      <c r="C38" s="130">
        <v>5.65</v>
      </c>
      <c r="D38" s="130">
        <v>20.97</v>
      </c>
      <c r="E38" s="130">
        <v>55.76</v>
      </c>
      <c r="F38" s="130">
        <v>46.04</v>
      </c>
      <c r="G38" s="130" t="s">
        <v>3759</v>
      </c>
      <c r="H38" s="130" t="s">
        <v>3674</v>
      </c>
      <c r="I38" s="130">
        <v>8.5790000000000006</v>
      </c>
      <c r="J38" s="130">
        <v>-40</v>
      </c>
      <c r="K38" s="130">
        <v>-1</v>
      </c>
      <c r="L38" s="130" t="b">
        <v>1</v>
      </c>
      <c r="M38" s="130">
        <v>141.154</v>
      </c>
      <c r="N38" s="130">
        <v>4.0309999999999997</v>
      </c>
      <c r="O38" s="130">
        <v>35.018999999999998</v>
      </c>
      <c r="P38" s="130">
        <v>0.96399999999999997</v>
      </c>
      <c r="Q38" s="130">
        <v>-63.284999999999997</v>
      </c>
      <c r="R38" s="130">
        <v>43.55</v>
      </c>
      <c r="S38" s="130">
        <v>41.648000000000003</v>
      </c>
      <c r="T38" s="130">
        <v>1</v>
      </c>
      <c r="U38" s="130">
        <v>207</v>
      </c>
      <c r="V38" s="130" t="s">
        <v>569</v>
      </c>
      <c r="W38" s="130" t="b">
        <v>0</v>
      </c>
      <c r="X38" s="130">
        <v>0</v>
      </c>
      <c r="Y38" s="130" t="b">
        <v>1</v>
      </c>
      <c r="Z38" s="130">
        <v>61</v>
      </c>
      <c r="AA38" s="130">
        <v>0.98499999999999999</v>
      </c>
      <c r="AB38" s="130" t="s">
        <v>3674</v>
      </c>
      <c r="AC38" s="130" t="s">
        <v>3759</v>
      </c>
      <c r="AD38" s="130" t="s">
        <v>3760</v>
      </c>
      <c r="AE38" s="130" cm="1">
        <f t="array" aca="1" ref="AE38" ca="1">INDIRECT(ADDRESS(MATCH(AG38,'rs_industries'!B:B,0),5,1,TRUE,"rs_industries"))</f>
        <v>85</v>
      </c>
      <c r="AF38" s="130" cm="1">
        <f t="array" aca="1" ref="AF38" ca="1">INDIRECT(ADDRESS(MATCH(A38,'rs_stocks'!B:B,0),7,1,TRUE,"rs_stocks"))</f>
        <v>93</v>
      </c>
      <c r="AG38" s="130" t="str" cm="1">
        <f t="array" aca="1" ref="AG38" ca="1">INDIRECT(ADDRESS(MATCH(A38,'rs_stocks'!B:B,0),4,1,TRUE,"rs_stocks"))</f>
        <v>Industrial Distribution</v>
      </c>
    </row>
    <row r="39" spans="1:33" x14ac:dyDescent="0.3">
      <c r="A39" s="130" t="s">
        <v>2093</v>
      </c>
      <c r="B39" s="130">
        <v>-1.92</v>
      </c>
      <c r="C39" s="130">
        <v>6.14</v>
      </c>
      <c r="D39" s="130">
        <v>13.78</v>
      </c>
      <c r="E39" s="130">
        <v>32.33</v>
      </c>
      <c r="F39" s="130">
        <v>32.130000000000003</v>
      </c>
      <c r="G39" s="130" t="s">
        <v>3751</v>
      </c>
      <c r="H39" s="130" t="s">
        <v>24</v>
      </c>
      <c r="I39" s="130">
        <v>5.4550000000000001</v>
      </c>
      <c r="J39" s="130">
        <v>-47</v>
      </c>
      <c r="K39" s="130">
        <v>-4</v>
      </c>
      <c r="L39" s="130" t="b">
        <v>1</v>
      </c>
      <c r="M39" s="130">
        <v>113.999</v>
      </c>
      <c r="N39" s="130">
        <v>3.2709999999999999</v>
      </c>
      <c r="O39" s="130">
        <v>34.85</v>
      </c>
      <c r="P39" s="130">
        <v>1.361</v>
      </c>
      <c r="Q39" s="130">
        <v>-156.45699999999999</v>
      </c>
      <c r="R39" s="130">
        <v>48.05</v>
      </c>
      <c r="S39" s="130">
        <v>46.58</v>
      </c>
      <c r="T39" s="130">
        <v>1</v>
      </c>
      <c r="U39" s="130">
        <v>146</v>
      </c>
      <c r="V39" s="130" t="s">
        <v>2093</v>
      </c>
      <c r="W39" s="130" t="b">
        <v>0</v>
      </c>
      <c r="X39" s="130">
        <v>0</v>
      </c>
      <c r="Y39" s="130" t="b">
        <v>1</v>
      </c>
      <c r="Z39" s="130">
        <v>54</v>
      </c>
      <c r="AA39" s="130">
        <v>0.98499999999999999</v>
      </c>
      <c r="AB39" s="130" t="s">
        <v>24</v>
      </c>
      <c r="AC39" s="130" t="s">
        <v>3751</v>
      </c>
      <c r="AD39" s="130" t="s">
        <v>3752</v>
      </c>
      <c r="AE39" s="130" cm="1">
        <f t="array" aca="1" ref="AE39" ca="1">INDIRECT(ADDRESS(MATCH(AG39,'rs_industries'!B:B,0),5,1,TRUE,"rs_industries"))</f>
        <v>41</v>
      </c>
      <c r="AF39" s="130" cm="1">
        <f t="array" aca="1" ref="AF39" ca="1">INDIRECT(ADDRESS(MATCH(A39,'rs_stocks'!B:B,0),7,1,TRUE,"rs_stocks"))</f>
        <v>84</v>
      </c>
      <c r="AG39" s="130" t="str" cm="1">
        <f t="array" aca="1" ref="AG39" ca="1">INDIRECT(ADDRESS(MATCH(A39,'rs_stocks'!B:B,0),4,1,TRUE,"rs_stocks"))</f>
        <v>Metal Fabrication</v>
      </c>
    </row>
    <row r="40" spans="1:33" x14ac:dyDescent="0.3">
      <c r="A40" s="130" t="s">
        <v>430</v>
      </c>
      <c r="B40" s="130">
        <v>-2.02</v>
      </c>
      <c r="C40" s="130">
        <v>1.92</v>
      </c>
      <c r="D40" s="130">
        <v>7.34</v>
      </c>
      <c r="E40" s="130">
        <v>37.03</v>
      </c>
      <c r="F40" s="130">
        <v>34.19</v>
      </c>
      <c r="G40" s="130" t="s">
        <v>3687</v>
      </c>
      <c r="H40" s="130" t="s">
        <v>248</v>
      </c>
      <c r="I40" s="130">
        <v>11.722</v>
      </c>
      <c r="J40" s="130">
        <v>-49</v>
      </c>
      <c r="K40" s="130">
        <v>-5</v>
      </c>
      <c r="L40" s="130" t="b">
        <v>1</v>
      </c>
      <c r="M40" s="130">
        <v>108.129</v>
      </c>
      <c r="N40" s="130">
        <v>3.1179999999999999</v>
      </c>
      <c r="O40" s="130">
        <v>34.680999999999997</v>
      </c>
      <c r="P40" s="130">
        <v>1.135</v>
      </c>
      <c r="Q40" s="130">
        <v>14.093</v>
      </c>
      <c r="R40" s="130">
        <v>51.92</v>
      </c>
      <c r="S40" s="130">
        <v>51.587000000000003</v>
      </c>
      <c r="T40" s="130">
        <v>1</v>
      </c>
      <c r="U40" s="130">
        <v>176</v>
      </c>
      <c r="V40" s="130" t="s">
        <v>430</v>
      </c>
      <c r="W40" s="130" t="b">
        <v>0</v>
      </c>
      <c r="X40" s="130">
        <v>0</v>
      </c>
      <c r="Y40" s="130" t="b">
        <v>1</v>
      </c>
      <c r="Z40" s="130">
        <v>57</v>
      </c>
      <c r="AA40" s="130">
        <v>0.98499999999999999</v>
      </c>
      <c r="AB40" s="130" t="s">
        <v>248</v>
      </c>
      <c r="AC40" s="130" t="s">
        <v>3687</v>
      </c>
      <c r="AD40" s="130" t="s">
        <v>3688</v>
      </c>
      <c r="AE40" s="130" cm="1">
        <f t="array" aca="1" ref="AE40" ca="1">INDIRECT(ADDRESS(MATCH(AG40,'rs_industries'!B:B,0),5,1,TRUE,"rs_industries"))</f>
        <v>56</v>
      </c>
      <c r="AF40" s="130" cm="1">
        <f t="array" aca="1" ref="AF40" ca="1">INDIRECT(ADDRESS(MATCH(A40,'rs_stocks'!B:B,0),7,1,TRUE,"rs_stocks"))</f>
        <v>88</v>
      </c>
      <c r="AG40" s="130" t="str" cm="1">
        <f t="array" aca="1" ref="AG40" ca="1">INDIRECT(ADDRESS(MATCH(A40,'rs_stocks'!B:B,0),4,1,TRUE,"rs_stocks"))</f>
        <v>Utilities—Independent Power Producers</v>
      </c>
    </row>
    <row r="41" spans="1:33" x14ac:dyDescent="0.3">
      <c r="A41" s="130" t="s">
        <v>1847</v>
      </c>
      <c r="B41" s="130">
        <v>2.85</v>
      </c>
      <c r="C41" s="130">
        <v>10.44</v>
      </c>
      <c r="D41" s="130">
        <v>41.48</v>
      </c>
      <c r="E41" s="130">
        <v>58.74</v>
      </c>
      <c r="F41" s="130">
        <v>69.06</v>
      </c>
      <c r="G41" s="130" t="s">
        <v>3713</v>
      </c>
      <c r="H41" s="130" t="s">
        <v>3690</v>
      </c>
      <c r="I41" s="130">
        <v>3.2280000000000002</v>
      </c>
      <c r="J41" s="130">
        <v>-75</v>
      </c>
      <c r="K41" s="130">
        <v>-4</v>
      </c>
      <c r="L41" s="130" t="b">
        <v>1</v>
      </c>
      <c r="M41" s="130">
        <v>223.404</v>
      </c>
      <c r="N41" s="130">
        <v>6.4729999999999999</v>
      </c>
      <c r="O41" s="130">
        <v>34.515000000000001</v>
      </c>
      <c r="P41" s="130">
        <v>1.65</v>
      </c>
      <c r="Q41" s="130">
        <v>-104.86799999999999</v>
      </c>
      <c r="R41" s="130">
        <v>44.75</v>
      </c>
      <c r="S41" s="130">
        <v>41.844000000000001</v>
      </c>
      <c r="T41" s="130">
        <v>1</v>
      </c>
      <c r="U41" s="130">
        <v>121</v>
      </c>
      <c r="V41" s="130" t="s">
        <v>1847</v>
      </c>
      <c r="W41" s="130" t="b">
        <v>0</v>
      </c>
      <c r="X41" s="130">
        <v>0</v>
      </c>
      <c r="Y41" s="130" t="b">
        <v>1</v>
      </c>
      <c r="Z41" s="130">
        <v>56</v>
      </c>
      <c r="AA41" s="130">
        <v>0.98399999999999999</v>
      </c>
      <c r="AB41" s="130" t="s">
        <v>3690</v>
      </c>
      <c r="AC41" s="130" t="s">
        <v>3713</v>
      </c>
      <c r="AD41" s="130" t="s">
        <v>3772</v>
      </c>
      <c r="AE41" s="130" cm="1">
        <f t="array" aca="1" ref="AE41" ca="1">INDIRECT(ADDRESS(MATCH(AG41,'rs_industries'!B:B,0),5,1,TRUE,"rs_industries"))</f>
        <v>90</v>
      </c>
      <c r="AF41" s="130" cm="1">
        <f t="array" aca="1" ref="AF41" ca="1">INDIRECT(ADDRESS(MATCH(A41,'rs_stocks'!B:B,0),7,1,TRUE,"rs_stocks"))</f>
        <v>97</v>
      </c>
      <c r="AG41" s="130" t="str" cm="1">
        <f t="array" aca="1" ref="AG41" ca="1">INDIRECT(ADDRESS(MATCH(A41,'rs_stocks'!B:B,0),4,1,TRUE,"rs_stocks"))</f>
        <v>Biotechnology</v>
      </c>
    </row>
    <row r="42" spans="1:33" x14ac:dyDescent="0.3">
      <c r="A42" s="130" t="s">
        <v>1599</v>
      </c>
      <c r="B42" s="130">
        <v>2.66</v>
      </c>
      <c r="C42" s="130">
        <v>10.6</v>
      </c>
      <c r="D42" s="130">
        <v>33.43</v>
      </c>
      <c r="E42" s="130">
        <v>65.81</v>
      </c>
      <c r="F42" s="130">
        <v>70.59</v>
      </c>
      <c r="G42" s="130" t="s">
        <v>3757</v>
      </c>
      <c r="H42" s="130" t="s">
        <v>3674</v>
      </c>
      <c r="I42" s="130">
        <v>5.8159999999999998</v>
      </c>
      <c r="J42" s="130">
        <v>-62</v>
      </c>
      <c r="K42" s="130">
        <v>-3</v>
      </c>
      <c r="L42" s="130" t="b">
        <v>1</v>
      </c>
      <c r="M42" s="130">
        <v>247.864</v>
      </c>
      <c r="N42" s="130">
        <v>7.2080000000000002</v>
      </c>
      <c r="O42" s="130">
        <v>34.387</v>
      </c>
      <c r="P42" s="130">
        <v>6.82</v>
      </c>
      <c r="Q42" s="130">
        <v>-107.336</v>
      </c>
      <c r="R42" s="130">
        <v>204.73</v>
      </c>
      <c r="S42" s="130">
        <v>194.48500000000001</v>
      </c>
      <c r="T42" s="130">
        <v>1</v>
      </c>
      <c r="U42" s="130">
        <v>29</v>
      </c>
      <c r="V42" s="130" t="s">
        <v>1599</v>
      </c>
      <c r="W42" s="130" t="b">
        <v>0</v>
      </c>
      <c r="X42" s="130">
        <v>0</v>
      </c>
      <c r="Y42" s="130" t="b">
        <v>1</v>
      </c>
      <c r="Z42" s="130">
        <v>57</v>
      </c>
      <c r="AA42" s="130">
        <v>0.98399999999999999</v>
      </c>
      <c r="AB42" s="130" t="s">
        <v>3674</v>
      </c>
      <c r="AC42" s="130" t="s">
        <v>3757</v>
      </c>
      <c r="AD42" s="130" t="s">
        <v>3773</v>
      </c>
      <c r="AE42" s="130" cm="1">
        <f t="array" aca="1" ref="AE42" ca="1">INDIRECT(ADDRESS(MATCH(AG42,'rs_industries'!B:B,0),5,1,TRUE,"rs_industries"))</f>
        <v>98</v>
      </c>
      <c r="AF42" s="130" cm="1">
        <f t="array" aca="1" ref="AF42" ca="1">INDIRECT(ADDRESS(MATCH(A42,'rs_stocks'!B:B,0),7,1,TRUE,"rs_stocks"))</f>
        <v>95</v>
      </c>
      <c r="AG42" s="130" t="str" cm="1">
        <f t="array" aca="1" ref="AG42" ca="1">INDIRECT(ADDRESS(MATCH(A42,'rs_stocks'!B:B,0),4,1,TRUE,"rs_stocks"))</f>
        <v>Building Products &amp; Equipment</v>
      </c>
    </row>
    <row r="43" spans="1:33" x14ac:dyDescent="0.3">
      <c r="A43" s="130" t="s">
        <v>3767</v>
      </c>
      <c r="B43" s="130">
        <v>-3.16</v>
      </c>
      <c r="C43" s="130">
        <v>10.06</v>
      </c>
      <c r="D43" s="130">
        <v>24.24</v>
      </c>
      <c r="E43" s="130">
        <v>47.95</v>
      </c>
      <c r="F43" s="130">
        <v>60.55</v>
      </c>
      <c r="G43" s="130" t="s">
        <v>3693</v>
      </c>
      <c r="H43" s="130" t="s">
        <v>31</v>
      </c>
      <c r="I43" s="130">
        <v>0.85099999999999998</v>
      </c>
      <c r="J43" s="130">
        <v>-86</v>
      </c>
      <c r="K43" s="130">
        <v>-42</v>
      </c>
      <c r="L43" s="130" t="b">
        <v>1</v>
      </c>
      <c r="M43" s="130">
        <v>245.154</v>
      </c>
      <c r="N43" s="130">
        <v>7.13</v>
      </c>
      <c r="O43" s="130">
        <v>34.381</v>
      </c>
      <c r="P43" s="130">
        <v>0.69399999999999995</v>
      </c>
      <c r="Q43" s="130">
        <v>-135.42699999999999</v>
      </c>
      <c r="R43" s="130">
        <v>12.25</v>
      </c>
      <c r="S43" s="130">
        <v>11.907</v>
      </c>
      <c r="T43" s="130">
        <v>1</v>
      </c>
      <c r="U43" s="130">
        <v>288</v>
      </c>
      <c r="V43" s="130" t="s">
        <v>3767</v>
      </c>
      <c r="W43" s="130" t="b">
        <v>0</v>
      </c>
      <c r="X43" s="130">
        <v>0</v>
      </c>
      <c r="Y43" s="130" t="b">
        <v>1</v>
      </c>
      <c r="Z43" s="130">
        <v>49</v>
      </c>
      <c r="AA43" s="130">
        <v>0.98299999999999998</v>
      </c>
      <c r="AB43" s="130" t="s">
        <v>31</v>
      </c>
      <c r="AC43" s="130" t="s">
        <v>3693</v>
      </c>
      <c r="AD43" s="130" t="s">
        <v>3768</v>
      </c>
      <c r="AE43" s="130" t="e" cm="1">
        <f t="array" aca="1" ref="AE43" ca="1">INDIRECT(ADDRESS(MATCH(AG43,'rs_industries'!B:B,0),5,1,TRUE,"rs_industries"))</f>
        <v>#N/A</v>
      </c>
      <c r="AF43" s="130" t="e" cm="1">
        <f t="array" aca="1" ref="AF43" ca="1">INDIRECT(ADDRESS(MATCH(A43,'rs_stocks'!B:B,0),7,1,TRUE,"rs_stocks"))</f>
        <v>#N/A</v>
      </c>
      <c r="AG43" s="130" t="e" cm="1">
        <f t="array" aca="1" ref="AG43" ca="1">INDIRECT(ADDRESS(MATCH(A43,'rs_stocks'!B:B,0),4,1,TRUE,"rs_stocks"))</f>
        <v>#N/A</v>
      </c>
    </row>
    <row r="44" spans="1:33" x14ac:dyDescent="0.3">
      <c r="A44" s="130" t="s">
        <v>3782</v>
      </c>
      <c r="B44" s="130">
        <v>-0.96</v>
      </c>
      <c r="C44" s="130">
        <v>0.98</v>
      </c>
      <c r="D44" s="130">
        <v>4.1399999999999997</v>
      </c>
      <c r="E44" s="130">
        <v>5.41</v>
      </c>
      <c r="F44" s="130">
        <v>8.75</v>
      </c>
      <c r="G44" s="130" t="s">
        <v>3727</v>
      </c>
      <c r="H44" s="130" t="s">
        <v>3677</v>
      </c>
      <c r="I44" s="130">
        <v>0.89</v>
      </c>
      <c r="J44" s="130">
        <v>-40</v>
      </c>
      <c r="K44" s="130">
        <v>-18</v>
      </c>
      <c r="L44" s="130" t="b">
        <v>1</v>
      </c>
      <c r="M44" s="130">
        <v>36.261000000000003</v>
      </c>
      <c r="N44" s="130">
        <v>1.0569999999999999</v>
      </c>
      <c r="O44" s="130">
        <v>34.31</v>
      </c>
      <c r="P44" s="130">
        <v>8.3000000000000004E-2</v>
      </c>
      <c r="Q44" s="130">
        <v>-84.438999999999993</v>
      </c>
      <c r="R44" s="130">
        <v>10.32</v>
      </c>
      <c r="S44" s="130">
        <v>10.256</v>
      </c>
      <c r="T44" s="130">
        <v>1</v>
      </c>
      <c r="U44" s="130">
        <v>2412</v>
      </c>
      <c r="V44" s="130" t="s">
        <v>3782</v>
      </c>
      <c r="W44" s="130" t="b">
        <v>0</v>
      </c>
      <c r="X44" s="130">
        <v>0</v>
      </c>
      <c r="Y44" s="130" t="b">
        <v>1</v>
      </c>
      <c r="Z44" s="130">
        <v>48</v>
      </c>
      <c r="AA44" s="130">
        <v>0.98299999999999998</v>
      </c>
      <c r="AB44" s="130" t="s">
        <v>3677</v>
      </c>
      <c r="AC44" s="130" t="s">
        <v>3727</v>
      </c>
      <c r="AD44" s="130" t="s">
        <v>3783</v>
      </c>
      <c r="AE44" s="130" t="e" cm="1">
        <f t="array" aca="1" ref="AE44" ca="1">INDIRECT(ADDRESS(MATCH(AG44,'rs_industries'!B:B,0),5,1,TRUE,"rs_industries"))</f>
        <v>#N/A</v>
      </c>
      <c r="AF44" s="130" t="e" cm="1">
        <f t="array" aca="1" ref="AF44" ca="1">INDIRECT(ADDRESS(MATCH(A44,'rs_stocks'!B:B,0),7,1,TRUE,"rs_stocks"))</f>
        <v>#N/A</v>
      </c>
      <c r="AG44" s="130" t="e" cm="1">
        <f t="array" aca="1" ref="AG44" ca="1">INDIRECT(ADDRESS(MATCH(A44,'rs_stocks'!B:B,0),4,1,TRUE,"rs_stocks"))</f>
        <v>#N/A</v>
      </c>
    </row>
    <row r="45" spans="1:33" x14ac:dyDescent="0.3">
      <c r="A45" s="130" t="s">
        <v>404</v>
      </c>
      <c r="B45" s="130">
        <v>1.18</v>
      </c>
      <c r="C45" s="130">
        <v>5.73</v>
      </c>
      <c r="D45" s="130">
        <v>9.69</v>
      </c>
      <c r="E45" s="130">
        <v>28.12</v>
      </c>
      <c r="F45" s="130">
        <v>29.74</v>
      </c>
      <c r="G45" s="130" t="s">
        <v>3673</v>
      </c>
      <c r="H45" s="130" t="s">
        <v>3674</v>
      </c>
      <c r="I45" s="130">
        <v>48.795999999999999</v>
      </c>
      <c r="J45" s="130">
        <v>-52</v>
      </c>
      <c r="K45" s="130">
        <v>-1</v>
      </c>
      <c r="L45" s="130" t="b">
        <v>1</v>
      </c>
      <c r="M45" s="130">
        <v>84.212000000000003</v>
      </c>
      <c r="N45" s="130">
        <v>2.4550000000000001</v>
      </c>
      <c r="O45" s="130">
        <v>34.302</v>
      </c>
      <c r="P45" s="130">
        <v>2.032</v>
      </c>
      <c r="Q45" s="130">
        <v>-23.132000000000001</v>
      </c>
      <c r="R45" s="130">
        <v>144.94</v>
      </c>
      <c r="S45" s="130">
        <v>139.84399999999999</v>
      </c>
      <c r="T45" s="130">
        <v>1</v>
      </c>
      <c r="U45" s="130">
        <v>98</v>
      </c>
      <c r="V45" s="130" t="s">
        <v>404</v>
      </c>
      <c r="W45" s="130" t="b">
        <v>0</v>
      </c>
      <c r="X45" s="130">
        <v>0</v>
      </c>
      <c r="Y45" s="130" t="b">
        <v>1</v>
      </c>
      <c r="Z45" s="130">
        <v>55</v>
      </c>
      <c r="AA45" s="130">
        <v>0.98299999999999998</v>
      </c>
      <c r="AB45" s="130" t="s">
        <v>3674</v>
      </c>
      <c r="AC45" s="130" t="s">
        <v>3673</v>
      </c>
      <c r="AD45" s="130" t="s">
        <v>3765</v>
      </c>
      <c r="AE45" s="130" cm="1">
        <f t="array" aca="1" ref="AE45" ca="1">INDIRECT(ADDRESS(MATCH(AG45,'rs_industries'!B:B,0),5,1,TRUE,"rs_industries"))</f>
        <v>82</v>
      </c>
      <c r="AF45" s="130" cm="1">
        <f t="array" aca="1" ref="AF45" ca="1">INDIRECT(ADDRESS(MATCH(A45,'rs_stocks'!B:B,0),7,1,TRUE,"rs_stocks"))</f>
        <v>82</v>
      </c>
      <c r="AG45" s="130" t="str" cm="1">
        <f t="array" aca="1" ref="AG45" ca="1">INDIRECT(ADDRESS(MATCH(A45,'rs_stocks'!B:B,0),4,1,TRUE,"rs_stocks"))</f>
        <v>Apparel Retail</v>
      </c>
    </row>
    <row r="46" spans="1:33" x14ac:dyDescent="0.3">
      <c r="A46" s="130" t="s">
        <v>236</v>
      </c>
      <c r="B46" s="130">
        <v>-2.66</v>
      </c>
      <c r="C46" s="130">
        <v>4.4400000000000004</v>
      </c>
      <c r="D46" s="130">
        <v>8.1300000000000008</v>
      </c>
      <c r="E46" s="130">
        <v>34.770000000000003</v>
      </c>
      <c r="F46" s="130">
        <v>39.18</v>
      </c>
      <c r="G46" s="130" t="s">
        <v>3680</v>
      </c>
      <c r="H46" s="130" t="s">
        <v>31</v>
      </c>
      <c r="I46" s="130">
        <v>272.15300000000002</v>
      </c>
      <c r="J46" s="130">
        <v>-59</v>
      </c>
      <c r="K46" s="130">
        <v>-9</v>
      </c>
      <c r="L46" s="130" t="b">
        <v>1</v>
      </c>
      <c r="M46" s="130">
        <v>141.916</v>
      </c>
      <c r="N46" s="130">
        <v>4.1399999999999997</v>
      </c>
      <c r="O46" s="130">
        <v>34.279000000000003</v>
      </c>
      <c r="P46" s="130">
        <v>5.7069999999999999</v>
      </c>
      <c r="Q46" s="130">
        <v>-108.117</v>
      </c>
      <c r="R46" s="130">
        <v>281.14999999999998</v>
      </c>
      <c r="S46" s="130">
        <v>277.51799999999997</v>
      </c>
      <c r="T46" s="130">
        <v>1</v>
      </c>
      <c r="U46" s="130">
        <v>35</v>
      </c>
      <c r="V46" s="130" t="s">
        <v>236</v>
      </c>
      <c r="W46" s="130" t="b">
        <v>0</v>
      </c>
      <c r="X46" s="130">
        <v>0</v>
      </c>
      <c r="Y46" s="130" t="b">
        <v>1</v>
      </c>
      <c r="Z46" s="130">
        <v>51</v>
      </c>
      <c r="AA46" s="130">
        <v>0.98199999999999998</v>
      </c>
      <c r="AB46" s="130" t="s">
        <v>31</v>
      </c>
      <c r="AC46" s="130" t="s">
        <v>3680</v>
      </c>
      <c r="AD46" s="130" t="s">
        <v>3764</v>
      </c>
      <c r="AE46" s="130" cm="1">
        <f t="array" aca="1" ref="AE46" ca="1">INDIRECT(ADDRESS(MATCH(AG46,'rs_industries'!B:B,0),5,1,TRUE,"rs_industries"))</f>
        <v>77</v>
      </c>
      <c r="AF46" s="130" cm="1">
        <f t="array" aca="1" ref="AF46" ca="1">INDIRECT(ADDRESS(MATCH(A46,'rs_stocks'!B:B,0),7,1,TRUE,"rs_stocks"))</f>
        <v>90</v>
      </c>
      <c r="AG46" s="130" t="str" cm="1">
        <f t="array" aca="1" ref="AG46" ca="1">INDIRECT(ADDRESS(MATCH(A46,'rs_stocks'!B:B,0),4,1,TRUE,"rs_stocks"))</f>
        <v>Software—Application</v>
      </c>
    </row>
    <row r="47" spans="1:33" x14ac:dyDescent="0.3">
      <c r="A47" s="130" t="s">
        <v>2972</v>
      </c>
      <c r="B47" s="130">
        <v>-0.3</v>
      </c>
      <c r="C47" s="130">
        <v>5.84</v>
      </c>
      <c r="D47" s="130">
        <v>36.36</v>
      </c>
      <c r="E47" s="130">
        <v>49.04</v>
      </c>
      <c r="F47" s="130">
        <v>54.46</v>
      </c>
      <c r="G47" s="130" t="s">
        <v>3780</v>
      </c>
      <c r="H47" s="130" t="s">
        <v>24</v>
      </c>
      <c r="I47" s="130">
        <v>1.1459999999999999</v>
      </c>
      <c r="J47" s="130">
        <v>-79</v>
      </c>
      <c r="K47" s="130">
        <v>-34</v>
      </c>
      <c r="L47" s="130" t="b">
        <v>1</v>
      </c>
      <c r="M47" s="130">
        <v>219.22399999999999</v>
      </c>
      <c r="N47" s="130">
        <v>6.4290000000000003</v>
      </c>
      <c r="O47" s="130">
        <v>34.1</v>
      </c>
      <c r="P47" s="130">
        <v>2.5859999999999999</v>
      </c>
      <c r="Q47" s="130">
        <v>-213.42400000000001</v>
      </c>
      <c r="R47" s="130">
        <v>66.680000000000007</v>
      </c>
      <c r="S47" s="130">
        <v>65.691000000000003</v>
      </c>
      <c r="T47" s="130">
        <v>1</v>
      </c>
      <c r="U47" s="130">
        <v>77</v>
      </c>
      <c r="V47" s="130" t="s">
        <v>2972</v>
      </c>
      <c r="W47" s="130" t="b">
        <v>0</v>
      </c>
      <c r="X47" s="130">
        <v>0</v>
      </c>
      <c r="Y47" s="130" t="b">
        <v>1</v>
      </c>
      <c r="Z47" s="130">
        <v>50</v>
      </c>
      <c r="AA47" s="130">
        <v>0.98199999999999998</v>
      </c>
      <c r="AB47" s="130" t="s">
        <v>24</v>
      </c>
      <c r="AC47" s="130" t="s">
        <v>3780</v>
      </c>
      <c r="AD47" s="130" t="s">
        <v>3781</v>
      </c>
      <c r="AE47" s="130" cm="1">
        <f t="array" aca="1" ref="AE47" ca="1">INDIRECT(ADDRESS(MATCH(AG47,'rs_industries'!B:B,0),5,1,TRUE,"rs_industries"))</f>
        <v>58</v>
      </c>
      <c r="AF47" s="130" cm="1">
        <f t="array" aca="1" ref="AF47" ca="1">INDIRECT(ADDRESS(MATCH(A47,'rs_stocks'!B:B,0),7,1,TRUE,"rs_stocks"))</f>
        <v>94</v>
      </c>
      <c r="AG47" s="130" t="str" cm="1">
        <f t="array" aca="1" ref="AG47" ca="1">INDIRECT(ADDRESS(MATCH(A47,'rs_stocks'!B:B,0),4,1,TRUE,"rs_stocks"))</f>
        <v>Farm &amp; Heavy Construction Machinery</v>
      </c>
    </row>
    <row r="48" spans="1:33" x14ac:dyDescent="0.3">
      <c r="A48" s="130" t="s">
        <v>1113</v>
      </c>
      <c r="B48" s="130">
        <v>0.06</v>
      </c>
      <c r="C48" s="130">
        <v>0.69</v>
      </c>
      <c r="D48" s="130">
        <v>8.2799999999999994</v>
      </c>
      <c r="E48" s="130">
        <v>25.69</v>
      </c>
      <c r="F48" s="130">
        <v>27.74</v>
      </c>
      <c r="G48" s="130" t="s">
        <v>3689</v>
      </c>
      <c r="H48" s="130" t="s">
        <v>3690</v>
      </c>
      <c r="I48" s="130">
        <v>6.6559999999999997</v>
      </c>
      <c r="J48" s="130">
        <v>-56</v>
      </c>
      <c r="K48" s="130">
        <v>-3</v>
      </c>
      <c r="L48" s="130" t="b">
        <v>1</v>
      </c>
      <c r="M48" s="130">
        <v>80.832999999999998</v>
      </c>
      <c r="N48" s="130">
        <v>2.3719999999999999</v>
      </c>
      <c r="O48" s="130">
        <v>34.075000000000003</v>
      </c>
      <c r="P48" s="130">
        <v>2.9870000000000001</v>
      </c>
      <c r="Q48" s="130">
        <v>-75.313999999999993</v>
      </c>
      <c r="R48" s="130">
        <v>117.46</v>
      </c>
      <c r="S48" s="130">
        <v>112.18899999999999</v>
      </c>
      <c r="T48" s="130">
        <v>1</v>
      </c>
      <c r="U48" s="130">
        <v>66</v>
      </c>
      <c r="V48" s="130" t="s">
        <v>1113</v>
      </c>
      <c r="W48" s="130" t="b">
        <v>0</v>
      </c>
      <c r="X48" s="130">
        <v>0</v>
      </c>
      <c r="Y48" s="130" t="b">
        <v>1</v>
      </c>
      <c r="Z48" s="130">
        <v>54</v>
      </c>
      <c r="AA48" s="130">
        <v>0.98099999999999998</v>
      </c>
      <c r="AB48" s="130" t="s">
        <v>3690</v>
      </c>
      <c r="AC48" s="130" t="s">
        <v>3689</v>
      </c>
      <c r="AD48" s="130" t="s">
        <v>3691</v>
      </c>
      <c r="AE48" s="130" cm="1">
        <f t="array" aca="1" ref="AE48" ca="1">INDIRECT(ADDRESS(MATCH(AG48,'rs_industries'!B:B,0),5,1,TRUE,"rs_industries"))</f>
        <v>46</v>
      </c>
      <c r="AF48" s="130" cm="1">
        <f t="array" aca="1" ref="AF48" ca="1">INDIRECT(ADDRESS(MATCH(A48,'rs_stocks'!B:B,0),7,1,TRUE,"rs_stocks"))</f>
        <v>77</v>
      </c>
      <c r="AG48" s="130" t="str" cm="1">
        <f t="array" aca="1" ref="AG48" ca="1">INDIRECT(ADDRESS(MATCH(A48,'rs_stocks'!B:B,0),4,1,TRUE,"rs_stocks"))</f>
        <v>Medical Care Facilities</v>
      </c>
    </row>
    <row r="49" spans="1:33" ht="15.75" customHeight="1" x14ac:dyDescent="0.3">
      <c r="A49" s="130" t="s">
        <v>1723</v>
      </c>
      <c r="B49" s="130">
        <v>-0.21</v>
      </c>
      <c r="C49" s="130">
        <v>2.36</v>
      </c>
      <c r="D49" s="130">
        <v>18.18</v>
      </c>
      <c r="E49" s="130">
        <v>71.459999999999994</v>
      </c>
      <c r="F49" s="130">
        <v>83.57</v>
      </c>
      <c r="G49" s="130" t="s">
        <v>3749</v>
      </c>
      <c r="H49" s="130" t="s">
        <v>3674</v>
      </c>
      <c r="I49" s="130">
        <v>2.552</v>
      </c>
      <c r="J49" s="130">
        <v>-64</v>
      </c>
      <c r="K49" s="130">
        <v>-24</v>
      </c>
      <c r="L49" s="130" t="b">
        <v>1</v>
      </c>
      <c r="M49" s="130">
        <v>283.18400000000003</v>
      </c>
      <c r="N49" s="130">
        <v>8.3689999999999998</v>
      </c>
      <c r="O49" s="130">
        <v>33.835999999999999</v>
      </c>
      <c r="P49" s="130">
        <v>0.443</v>
      </c>
      <c r="Q49" s="130">
        <v>-160.27099999999999</v>
      </c>
      <c r="R49" s="130">
        <v>14.3</v>
      </c>
      <c r="S49" s="130">
        <v>13.888999999999999</v>
      </c>
      <c r="T49" s="130">
        <v>1</v>
      </c>
      <c r="U49" s="130">
        <v>451</v>
      </c>
      <c r="V49" s="130" t="s">
        <v>1723</v>
      </c>
      <c r="W49" s="130" t="b">
        <v>0</v>
      </c>
      <c r="X49" s="130">
        <v>0</v>
      </c>
      <c r="Y49" s="130" t="b">
        <v>1</v>
      </c>
      <c r="Z49" s="130">
        <v>51</v>
      </c>
      <c r="AA49" s="130">
        <v>0.98099999999999998</v>
      </c>
      <c r="AB49" s="130" t="s">
        <v>3674</v>
      </c>
      <c r="AC49" s="130" t="s">
        <v>3749</v>
      </c>
      <c r="AD49" s="130" t="s">
        <v>3750</v>
      </c>
      <c r="AE49" s="130" cm="1">
        <f t="array" aca="1" ref="AE49" ca="1">INDIRECT(ADDRESS(MATCH(AG49,'rs_industries'!B:B,0),5,1,TRUE,"rs_industries"))</f>
        <v>62</v>
      </c>
      <c r="AF49" s="130" cm="1">
        <f t="array" aca="1" ref="AF49" ca="1">INDIRECT(ADDRESS(MATCH(A49,'rs_stocks'!B:B,0),7,1,TRUE,"rs_stocks"))</f>
        <v>93</v>
      </c>
      <c r="AG49" s="130" t="str" cm="1">
        <f t="array" aca="1" ref="AG49" ca="1">INDIRECT(ADDRESS(MATCH(A49,'rs_stocks'!B:B,0),4,1,TRUE,"rs_stocks"))</f>
        <v>Packaging &amp; Containers</v>
      </c>
    </row>
    <row r="50" spans="1:33" x14ac:dyDescent="0.3">
      <c r="A50" s="130" t="s">
        <v>1597</v>
      </c>
      <c r="B50" s="130">
        <v>0.82</v>
      </c>
      <c r="C50" s="130">
        <v>5.24</v>
      </c>
      <c r="D50" s="130">
        <v>19.7</v>
      </c>
      <c r="E50" s="130">
        <v>43.95</v>
      </c>
      <c r="F50" s="130">
        <v>45.81</v>
      </c>
      <c r="G50" s="130" t="s">
        <v>3769</v>
      </c>
      <c r="H50" s="130" t="s">
        <v>24</v>
      </c>
      <c r="I50" s="130">
        <v>4.585</v>
      </c>
      <c r="J50" s="130">
        <v>-47</v>
      </c>
      <c r="K50" s="130">
        <v>-12</v>
      </c>
      <c r="L50" s="130" t="b">
        <v>1</v>
      </c>
      <c r="M50" s="130">
        <v>147.96199999999999</v>
      </c>
      <c r="N50" s="130">
        <v>4.3739999999999997</v>
      </c>
      <c r="O50" s="130">
        <v>33.823999999999998</v>
      </c>
      <c r="P50" s="130">
        <v>2.141</v>
      </c>
      <c r="Q50" s="130">
        <v>-80.335999999999999</v>
      </c>
      <c r="R50" s="130">
        <v>103.79</v>
      </c>
      <c r="S50" s="130">
        <v>100.075</v>
      </c>
      <c r="T50" s="130">
        <v>1</v>
      </c>
      <c r="U50" s="130">
        <v>93</v>
      </c>
      <c r="V50" s="130" t="s">
        <v>1597</v>
      </c>
      <c r="W50" s="130" t="b">
        <v>0</v>
      </c>
      <c r="X50" s="130">
        <v>0</v>
      </c>
      <c r="Y50" s="130" t="b">
        <v>1</v>
      </c>
      <c r="Z50" s="130">
        <v>56</v>
      </c>
      <c r="AA50" s="130">
        <v>0.98</v>
      </c>
      <c r="AB50" s="130" t="s">
        <v>24</v>
      </c>
      <c r="AC50" s="130" t="s">
        <v>3769</v>
      </c>
      <c r="AD50" s="130" t="s">
        <v>3770</v>
      </c>
      <c r="AE50" s="130" cm="1">
        <f t="array" aca="1" ref="AE50" ca="1">INDIRECT(ADDRESS(MATCH(AG50,'rs_industries'!B:B,0),5,1,TRUE,"rs_industries"))</f>
        <v>98</v>
      </c>
      <c r="AF50" s="130" cm="1">
        <f t="array" aca="1" ref="AF50" ca="1">INDIRECT(ADDRESS(MATCH(A50,'rs_stocks'!B:B,0),7,1,TRUE,"rs_stocks"))</f>
        <v>88</v>
      </c>
      <c r="AG50" s="130" t="str" cm="1">
        <f t="array" aca="1" ref="AG50" ca="1">INDIRECT(ADDRESS(MATCH(A50,'rs_stocks'!B:B,0),4,1,TRUE,"rs_stocks"))</f>
        <v>Building Products &amp; Equipment</v>
      </c>
    </row>
    <row r="51" spans="1:33" x14ac:dyDescent="0.3">
      <c r="A51" s="130" t="s">
        <v>294</v>
      </c>
      <c r="B51" s="130">
        <v>-0.76</v>
      </c>
      <c r="C51" s="130">
        <v>4.57</v>
      </c>
      <c r="D51" s="130">
        <v>22.61</v>
      </c>
      <c r="E51" s="130">
        <v>63.18</v>
      </c>
      <c r="F51" s="130">
        <v>58.38</v>
      </c>
      <c r="G51" s="130" t="s">
        <v>3693</v>
      </c>
      <c r="H51" s="130" t="s">
        <v>31</v>
      </c>
      <c r="I51" s="130">
        <v>36.015000000000001</v>
      </c>
      <c r="J51" s="130">
        <v>-76</v>
      </c>
      <c r="K51" s="130">
        <v>-34</v>
      </c>
      <c r="L51" s="130" t="b">
        <v>1</v>
      </c>
      <c r="M51" s="130">
        <v>176.768</v>
      </c>
      <c r="N51" s="130">
        <v>5.2350000000000003</v>
      </c>
      <c r="O51" s="130">
        <v>33.764000000000003</v>
      </c>
      <c r="P51" s="130">
        <v>8.7439999999999998</v>
      </c>
      <c r="Q51" s="130">
        <v>-126.49299999999999</v>
      </c>
      <c r="R51" s="130">
        <v>242.8</v>
      </c>
      <c r="S51" s="130">
        <v>232.535</v>
      </c>
      <c r="T51" s="130">
        <v>1</v>
      </c>
      <c r="U51" s="130">
        <v>22</v>
      </c>
      <c r="V51" s="130" t="s">
        <v>294</v>
      </c>
      <c r="W51" s="130" t="b">
        <v>0</v>
      </c>
      <c r="X51" s="130">
        <v>0</v>
      </c>
      <c r="Y51" s="130" t="b">
        <v>1</v>
      </c>
      <c r="Z51" s="130">
        <v>56</v>
      </c>
      <c r="AA51" s="130">
        <v>0.98</v>
      </c>
      <c r="AB51" s="130" t="s">
        <v>31</v>
      </c>
      <c r="AC51" s="130" t="s">
        <v>3693</v>
      </c>
      <c r="AD51" s="130" t="s">
        <v>3694</v>
      </c>
      <c r="AE51" s="130" cm="1">
        <f t="array" aca="1" ref="AE51" ca="1">INDIRECT(ADDRESS(MATCH(AG51,'rs_industries'!B:B,0),5,1,TRUE,"rs_industries"))</f>
        <v>87</v>
      </c>
      <c r="AF51" s="130" cm="1">
        <f t="array" aca="1" ref="AF51" ca="1">INDIRECT(ADDRESS(MATCH(A51,'rs_stocks'!B:B,0),7,1,TRUE,"rs_stocks"))</f>
        <v>95</v>
      </c>
      <c r="AG51" s="130" t="str" cm="1">
        <f t="array" aca="1" ref="AG51" ca="1">INDIRECT(ADDRESS(MATCH(A51,'rs_stocks'!B:B,0),4,1,TRUE,"rs_stocks"))</f>
        <v>Software—Infrastructure</v>
      </c>
    </row>
    <row r="52" spans="1:33" s="48" customFormat="1" ht="15" thickBot="1" x14ac:dyDescent="0.35">
      <c r="A52" s="130" t="s">
        <v>222</v>
      </c>
      <c r="B52" s="130">
        <v>-2.1</v>
      </c>
      <c r="C52" s="130">
        <v>6.35</v>
      </c>
      <c r="D52" s="130">
        <v>12.01</v>
      </c>
      <c r="E52" s="130">
        <v>40.799999999999997</v>
      </c>
      <c r="F52" s="130">
        <v>41.41</v>
      </c>
      <c r="G52" s="130" t="s">
        <v>3680</v>
      </c>
      <c r="H52" s="130" t="s">
        <v>31</v>
      </c>
      <c r="I52" s="130">
        <v>158.62100000000001</v>
      </c>
      <c r="J52" s="130">
        <v>-51</v>
      </c>
      <c r="K52" s="130">
        <v>-5</v>
      </c>
      <c r="L52" s="130" t="b">
        <v>1</v>
      </c>
      <c r="M52" s="130">
        <v>129.41900000000001</v>
      </c>
      <c r="N52" s="130">
        <v>3.8460000000000001</v>
      </c>
      <c r="O52" s="130">
        <v>33.646999999999998</v>
      </c>
      <c r="P52" s="130">
        <v>19.483000000000001</v>
      </c>
      <c r="Q52" s="130">
        <v>-69.751999999999995</v>
      </c>
      <c r="R52" s="130">
        <v>773.76</v>
      </c>
      <c r="S52" s="130">
        <v>765.83600000000001</v>
      </c>
      <c r="T52" s="130">
        <v>1</v>
      </c>
      <c r="U52" s="130">
        <v>10</v>
      </c>
      <c r="V52" s="130" t="s">
        <v>222</v>
      </c>
      <c r="W52" s="130" t="b">
        <v>0</v>
      </c>
      <c r="X52" s="130">
        <v>0</v>
      </c>
      <c r="Y52" s="130" t="b">
        <v>1</v>
      </c>
      <c r="Z52" s="130">
        <v>63</v>
      </c>
      <c r="AA52" s="130">
        <v>0.98</v>
      </c>
      <c r="AB52" s="130" t="s">
        <v>31</v>
      </c>
      <c r="AC52" s="130" t="s">
        <v>3680</v>
      </c>
      <c r="AD52" s="130" t="s">
        <v>3692</v>
      </c>
      <c r="AE52" s="130" cm="1">
        <f t="array" aca="1" ref="AE52" ca="1">INDIRECT(ADDRESS(MATCH(AG52,'rs_industries'!B:B,0),5,1,TRUE,"rs_industries"))</f>
        <v>77</v>
      </c>
      <c r="AF52" s="130" cm="1">
        <f t="array" aca="1" ref="AF52" ca="1">INDIRECT(ADDRESS(MATCH(A52,'rs_stocks'!B:B,0),7,1,TRUE,"rs_stocks"))</f>
        <v>91</v>
      </c>
      <c r="AG52" s="130" t="str" cm="1">
        <f t="array" aca="1" ref="AG52" ca="1">INDIRECT(ADDRESS(MATCH(A52,'rs_stocks'!B:B,0),4,1,TRUE,"rs_stocks"))</f>
        <v>Software—Application</v>
      </c>
    </row>
    <row r="53" spans="1:33" x14ac:dyDescent="0.3">
      <c r="A53" s="130" t="s">
        <v>1092</v>
      </c>
      <c r="B53" s="130">
        <v>5.8</v>
      </c>
      <c r="C53" s="130">
        <v>17.059999999999999</v>
      </c>
      <c r="D53" s="130">
        <v>30.55</v>
      </c>
      <c r="E53" s="130">
        <v>45.45</v>
      </c>
      <c r="F53" s="130">
        <v>54.79</v>
      </c>
      <c r="G53" s="130" t="s">
        <v>3786</v>
      </c>
      <c r="H53" s="130" t="s">
        <v>3674</v>
      </c>
      <c r="I53" s="130">
        <v>9.7919999999999998</v>
      </c>
      <c r="J53" s="130">
        <v>-71</v>
      </c>
      <c r="K53" s="130">
        <v>-13</v>
      </c>
      <c r="L53" s="130" t="b">
        <v>1</v>
      </c>
      <c r="M53" s="130">
        <v>158.935</v>
      </c>
      <c r="N53" s="130">
        <v>4.7290000000000001</v>
      </c>
      <c r="O53" s="130">
        <v>33.606999999999999</v>
      </c>
      <c r="P53" s="130">
        <v>1.3640000000000001</v>
      </c>
      <c r="Q53" s="130">
        <v>-54.976999999999997</v>
      </c>
      <c r="R53" s="130">
        <v>42.69</v>
      </c>
      <c r="S53" s="130">
        <v>39.834000000000003</v>
      </c>
      <c r="T53" s="130">
        <v>1</v>
      </c>
      <c r="U53" s="130">
        <v>146</v>
      </c>
      <c r="V53" s="130" t="s">
        <v>1092</v>
      </c>
      <c r="W53" s="130" t="b">
        <v>0</v>
      </c>
      <c r="X53" s="130">
        <v>0</v>
      </c>
      <c r="Y53" s="130" t="b">
        <v>0</v>
      </c>
      <c r="Z53" s="130">
        <v>51</v>
      </c>
      <c r="AA53" s="130">
        <v>0.97899999999999998</v>
      </c>
      <c r="AB53" s="130" t="s">
        <v>3674</v>
      </c>
      <c r="AC53" s="130" t="s">
        <v>3786</v>
      </c>
      <c r="AD53" s="130" t="s">
        <v>3787</v>
      </c>
      <c r="AE53" s="130" cm="1">
        <f t="array" aca="1" ref="AE53" ca="1">INDIRECT(ADDRESS(MATCH(AG53,'rs_industries'!B:B,0),5,1,TRUE,"rs_industries"))</f>
        <v>15</v>
      </c>
      <c r="AF53" s="130" cm="1">
        <f t="array" aca="1" ref="AF53" ca="1">INDIRECT(ADDRESS(MATCH(A53,'rs_stocks'!B:B,0),7,1,TRUE,"rs_stocks"))</f>
        <v>81</v>
      </c>
      <c r="AG53" s="130" t="str" cm="1">
        <f t="array" aca="1" ref="AG53" ca="1">INDIRECT(ADDRESS(MATCH(A53,'rs_stocks'!B:B,0),4,1,TRUE,"rs_stocks"))</f>
        <v>Luxury Goods</v>
      </c>
    </row>
    <row r="54" spans="1:33" x14ac:dyDescent="0.3">
      <c r="A54" s="130" t="s">
        <v>971</v>
      </c>
      <c r="B54" s="130">
        <v>-0.77</v>
      </c>
      <c r="C54" s="130">
        <v>0.56000000000000005</v>
      </c>
      <c r="D54" s="130">
        <v>6.41</v>
      </c>
      <c r="E54" s="130">
        <v>19.899999999999999</v>
      </c>
      <c r="F54" s="130">
        <v>17.8</v>
      </c>
      <c r="G54" s="130" t="s">
        <v>3729</v>
      </c>
      <c r="H54" s="130" t="s">
        <v>3674</v>
      </c>
      <c r="I54" s="130">
        <v>79.340999999999994</v>
      </c>
      <c r="J54" s="130">
        <v>-38</v>
      </c>
      <c r="K54" s="130">
        <v>-3</v>
      </c>
      <c r="L54" s="130" t="b">
        <v>1</v>
      </c>
      <c r="M54" s="130">
        <v>67.153000000000006</v>
      </c>
      <c r="N54" s="130">
        <v>2.0049999999999999</v>
      </c>
      <c r="O54" s="130">
        <v>33.493000000000002</v>
      </c>
      <c r="P54" s="130">
        <v>0.55300000000000005</v>
      </c>
      <c r="Q54" s="130">
        <v>-189.90799999999999</v>
      </c>
      <c r="R54" s="130">
        <v>41.03</v>
      </c>
      <c r="S54" s="130">
        <v>41.012</v>
      </c>
      <c r="T54" s="130">
        <v>1</v>
      </c>
      <c r="U54" s="130">
        <v>361</v>
      </c>
      <c r="V54" s="130" t="s">
        <v>971</v>
      </c>
      <c r="W54" s="130" t="b">
        <v>0</v>
      </c>
      <c r="X54" s="130">
        <v>0</v>
      </c>
      <c r="Y54" s="130" t="b">
        <v>1</v>
      </c>
      <c r="Z54" s="130">
        <v>58</v>
      </c>
      <c r="AA54" s="130">
        <v>0.97899999999999998</v>
      </c>
      <c r="AB54" s="130" t="s">
        <v>3674</v>
      </c>
      <c r="AC54" s="130" t="s">
        <v>3729</v>
      </c>
      <c r="AD54" s="130" t="s">
        <v>3761</v>
      </c>
      <c r="AE54" s="130" cm="1">
        <f t="array" aca="1" ref="AE54" ca="1">INDIRECT(ADDRESS(MATCH(AG54,'rs_industries'!B:B,0),5,1,TRUE,"rs_industries"))</f>
        <v>56</v>
      </c>
      <c r="AF54" s="130" cm="1">
        <f t="array" aca="1" ref="AF54" ca="1">INDIRECT(ADDRESS(MATCH(A54,'rs_stocks'!B:B,0),7,1,TRUE,"rs_stocks"))</f>
        <v>82</v>
      </c>
      <c r="AG54" s="130" t="str" cm="1">
        <f t="array" aca="1" ref="AG54" ca="1">INDIRECT(ADDRESS(MATCH(A54,'rs_stocks'!B:B,0),4,1,TRUE,"rs_stocks"))</f>
        <v>Publishing</v>
      </c>
    </row>
    <row r="55" spans="1:33" x14ac:dyDescent="0.3">
      <c r="A55" s="130" t="s">
        <v>252</v>
      </c>
      <c r="B55" s="130">
        <v>0.6</v>
      </c>
      <c r="C55" s="130">
        <v>6.02</v>
      </c>
      <c r="D55" s="130">
        <v>7.13</v>
      </c>
      <c r="E55" s="130">
        <v>19.18</v>
      </c>
      <c r="F55" s="130">
        <v>22.38</v>
      </c>
      <c r="G55" s="130" t="s">
        <v>3730</v>
      </c>
      <c r="H55" s="130" t="s">
        <v>248</v>
      </c>
      <c r="I55" s="130">
        <v>55.253</v>
      </c>
      <c r="J55" s="130">
        <v>-34</v>
      </c>
      <c r="K55" s="130">
        <v>0</v>
      </c>
      <c r="L55" s="130" t="b">
        <v>1</v>
      </c>
      <c r="M55" s="130">
        <v>57.988</v>
      </c>
      <c r="N55" s="130">
        <v>1.732</v>
      </c>
      <c r="O55" s="130">
        <v>33.475999999999999</v>
      </c>
      <c r="P55" s="130">
        <v>2.242</v>
      </c>
      <c r="Q55" s="130">
        <v>160.995</v>
      </c>
      <c r="R55" s="130">
        <v>175.61</v>
      </c>
      <c r="S55" s="130">
        <v>169.34800000000001</v>
      </c>
      <c r="T55" s="130">
        <v>1</v>
      </c>
      <c r="U55" s="130">
        <v>89</v>
      </c>
      <c r="V55" s="130" t="s">
        <v>252</v>
      </c>
      <c r="W55" s="130" t="b">
        <v>0</v>
      </c>
      <c r="X55" s="130">
        <v>0</v>
      </c>
      <c r="Y55" s="130" t="b">
        <v>1</v>
      </c>
      <c r="Z55" s="130">
        <v>57</v>
      </c>
      <c r="AA55" s="130">
        <v>0.97799999999999998</v>
      </c>
      <c r="AB55" s="130" t="s">
        <v>248</v>
      </c>
      <c r="AC55" s="130" t="s">
        <v>3730</v>
      </c>
      <c r="AD55" s="130" t="s">
        <v>3774</v>
      </c>
      <c r="AE55" s="130" cm="1">
        <f t="array" aca="1" ref="AE55" ca="1">INDIRECT(ADDRESS(MATCH(AG55,'rs_industries'!B:B,0),5,1,TRUE,"rs_industries"))</f>
        <v>58</v>
      </c>
      <c r="AF55" s="130" cm="1">
        <f t="array" aca="1" ref="AF55" ca="1">INDIRECT(ADDRESS(MATCH(A55,'rs_stocks'!B:B,0),7,1,TRUE,"rs_stocks"))</f>
        <v>77</v>
      </c>
      <c r="AG55" s="130" t="str" cm="1">
        <f t="array" aca="1" ref="AG55" ca="1">INDIRECT(ADDRESS(MATCH(A55,'rs_stocks'!B:B,0),4,1,TRUE,"rs_stocks"))</f>
        <v>Waste Management</v>
      </c>
    </row>
    <row r="56" spans="1:33" x14ac:dyDescent="0.3">
      <c r="A56" s="130" t="s">
        <v>220</v>
      </c>
      <c r="B56" s="130">
        <v>-0.77</v>
      </c>
      <c r="C56" s="130">
        <v>4.8099999999999996</v>
      </c>
      <c r="D56" s="130">
        <v>19.79</v>
      </c>
      <c r="E56" s="130">
        <v>28.68</v>
      </c>
      <c r="F56" s="130">
        <v>25.41</v>
      </c>
      <c r="G56" s="130" t="s">
        <v>3805</v>
      </c>
      <c r="H56" s="130" t="s">
        <v>3674</v>
      </c>
      <c r="I56" s="130">
        <v>316.93299999999999</v>
      </c>
      <c r="J56" s="130">
        <v>-32</v>
      </c>
      <c r="K56" s="130">
        <v>-1</v>
      </c>
      <c r="L56" s="130" t="b">
        <v>1</v>
      </c>
      <c r="M56" s="130">
        <v>91.804000000000002</v>
      </c>
      <c r="N56" s="130">
        <v>2.746</v>
      </c>
      <c r="O56" s="130">
        <v>33.43</v>
      </c>
      <c r="P56" s="130">
        <v>9.6820000000000004</v>
      </c>
      <c r="Q56" s="130">
        <v>-84.278000000000006</v>
      </c>
      <c r="R56" s="130">
        <v>714.25</v>
      </c>
      <c r="S56" s="130">
        <v>696.779</v>
      </c>
      <c r="T56" s="130">
        <v>1</v>
      </c>
      <c r="U56" s="130">
        <v>20</v>
      </c>
      <c r="V56" s="130" t="s">
        <v>220</v>
      </c>
      <c r="W56" s="130" t="b">
        <v>0</v>
      </c>
      <c r="X56" s="130">
        <v>0</v>
      </c>
      <c r="Y56" s="130" t="b">
        <v>1</v>
      </c>
      <c r="Z56" s="130">
        <v>54</v>
      </c>
      <c r="AA56" s="130">
        <v>0.97799999999999998</v>
      </c>
      <c r="AB56" s="130" t="s">
        <v>3674</v>
      </c>
      <c r="AC56" s="130" t="s">
        <v>3805</v>
      </c>
      <c r="AD56" s="130" t="s">
        <v>3806</v>
      </c>
      <c r="AE56" s="130" cm="1">
        <f t="array" aca="1" ref="AE56" ca="1">INDIRECT(ADDRESS(MATCH(AG56,'rs_industries'!B:B,0),5,1,TRUE,"rs_industries"))</f>
        <v>43</v>
      </c>
      <c r="AF56" s="130" cm="1">
        <f t="array" aca="1" ref="AF56" ca="1">INDIRECT(ADDRESS(MATCH(A56,'rs_stocks'!B:B,0),7,1,TRUE,"rs_stocks"))</f>
        <v>88</v>
      </c>
      <c r="AG56" s="130" t="str" cm="1">
        <f t="array" aca="1" ref="AG56" ca="1">INDIRECT(ADDRESS(MATCH(A56,'rs_stocks'!B:B,0),4,1,TRUE,"rs_stocks"))</f>
        <v>Discount Stores</v>
      </c>
    </row>
    <row r="57" spans="1:33" x14ac:dyDescent="0.3">
      <c r="A57" s="130" t="s">
        <v>2398</v>
      </c>
      <c r="B57" s="130">
        <v>-1.48</v>
      </c>
      <c r="C57" s="130">
        <v>5.03</v>
      </c>
      <c r="D57" s="130">
        <v>10.050000000000001</v>
      </c>
      <c r="E57" s="130">
        <v>46.88</v>
      </c>
      <c r="F57" s="130">
        <v>34.61</v>
      </c>
      <c r="G57" s="130" t="s">
        <v>3757</v>
      </c>
      <c r="H57" s="130" t="s">
        <v>3674</v>
      </c>
      <c r="I57" s="130">
        <v>1.423</v>
      </c>
      <c r="J57" s="130">
        <v>-79</v>
      </c>
      <c r="K57" s="130">
        <v>-53</v>
      </c>
      <c r="L57" s="130" t="b">
        <v>1</v>
      </c>
      <c r="M57" s="130">
        <v>118.654</v>
      </c>
      <c r="N57" s="130">
        <v>3.5550000000000002</v>
      </c>
      <c r="O57" s="130">
        <v>33.374000000000002</v>
      </c>
      <c r="P57" s="130">
        <v>0.46700000000000003</v>
      </c>
      <c r="Q57" s="130">
        <v>-70.602999999999994</v>
      </c>
      <c r="R57" s="130">
        <v>11.28</v>
      </c>
      <c r="S57" s="130">
        <v>10.964</v>
      </c>
      <c r="T57" s="130">
        <v>1</v>
      </c>
      <c r="U57" s="130">
        <v>427</v>
      </c>
      <c r="V57" s="130" t="s">
        <v>2398</v>
      </c>
      <c r="W57" s="130" t="b">
        <v>0</v>
      </c>
      <c r="X57" s="130">
        <v>0</v>
      </c>
      <c r="Y57" s="130" t="b">
        <v>1</v>
      </c>
      <c r="Z57" s="130">
        <v>47</v>
      </c>
      <c r="AA57" s="130">
        <v>0.97799999999999998</v>
      </c>
      <c r="AB57" s="130" t="s">
        <v>3674</v>
      </c>
      <c r="AC57" s="130" t="s">
        <v>3757</v>
      </c>
      <c r="AD57" s="130" t="s">
        <v>2400</v>
      </c>
      <c r="AE57" s="130" cm="1">
        <f t="array" aca="1" ref="AE57" ca="1">INDIRECT(ADDRESS(MATCH(AG57,'rs_industries'!B:B,0),5,1,TRUE,"rs_industries"))</f>
        <v>49</v>
      </c>
      <c r="AF57" s="130" cm="1">
        <f t="array" aca="1" ref="AF57" ca="1">INDIRECT(ADDRESS(MATCH(A57,'rs_stocks'!B:B,0),7,1,TRUE,"rs_stocks"))</f>
        <v>82</v>
      </c>
      <c r="AG57" s="130" t="str" cm="1">
        <f t="array" aca="1" ref="AG57" ca="1">INDIRECT(ADDRESS(MATCH(A57,'rs_stocks'!B:B,0),4,1,TRUE,"rs_stocks"))</f>
        <v>REIT—Healthcare Facilities</v>
      </c>
    </row>
    <row r="58" spans="1:33" x14ac:dyDescent="0.3">
      <c r="A58" s="130" t="s">
        <v>2078</v>
      </c>
      <c r="B58" s="130">
        <v>-2.2400000000000002</v>
      </c>
      <c r="C58" s="130">
        <v>3.48</v>
      </c>
      <c r="D58" s="130">
        <v>30.57</v>
      </c>
      <c r="E58" s="130">
        <v>52.01</v>
      </c>
      <c r="F58" s="130">
        <v>63.14</v>
      </c>
      <c r="G58" s="130" t="s">
        <v>3802</v>
      </c>
      <c r="H58" s="130" t="s">
        <v>3690</v>
      </c>
      <c r="I58" s="130">
        <v>2.4630000000000001</v>
      </c>
      <c r="J58" s="130">
        <v>-64</v>
      </c>
      <c r="K58" s="130">
        <v>-4</v>
      </c>
      <c r="L58" s="130" t="b">
        <v>1</v>
      </c>
      <c r="M58" s="130">
        <v>222.827</v>
      </c>
      <c r="N58" s="130">
        <v>6.6929999999999996</v>
      </c>
      <c r="O58" s="130">
        <v>33.292000000000002</v>
      </c>
      <c r="P58" s="130">
        <v>2.2400000000000002</v>
      </c>
      <c r="Q58" s="130">
        <v>-77.688999999999993</v>
      </c>
      <c r="R58" s="130">
        <v>48.78</v>
      </c>
      <c r="S58" s="130">
        <v>44.686999999999998</v>
      </c>
      <c r="T58" s="130">
        <v>1</v>
      </c>
      <c r="U58" s="130">
        <v>89</v>
      </c>
      <c r="V58" s="130" t="s">
        <v>2078</v>
      </c>
      <c r="W58" s="130" t="b">
        <v>0</v>
      </c>
      <c r="X58" s="130">
        <v>0</v>
      </c>
      <c r="Y58" s="130" t="b">
        <v>1</v>
      </c>
      <c r="Z58" s="130">
        <v>45</v>
      </c>
      <c r="AA58" s="130">
        <v>0.97699999999999998</v>
      </c>
      <c r="AB58" s="130" t="s">
        <v>3690</v>
      </c>
      <c r="AC58" s="130" t="s">
        <v>3802</v>
      </c>
      <c r="AD58" s="130" t="s">
        <v>3803</v>
      </c>
      <c r="AE58" s="130" cm="1">
        <f t="array" aca="1" ref="AE58" ca="1">INDIRECT(ADDRESS(MATCH(AG58,'rs_industries'!B:B,0),5,1,TRUE,"rs_industries"))</f>
        <v>39</v>
      </c>
      <c r="AF58" s="130" cm="1">
        <f t="array" aca="1" ref="AF58" ca="1">INDIRECT(ADDRESS(MATCH(A58,'rs_stocks'!B:B,0),7,1,TRUE,"rs_stocks"))</f>
        <v>92</v>
      </c>
      <c r="AG58" s="130" t="str" cm="1">
        <f t="array" aca="1" ref="AG58" ca="1">INDIRECT(ADDRESS(MATCH(A58,'rs_stocks'!B:B,0),4,1,TRUE,"rs_stocks"))</f>
        <v>Medical Devices</v>
      </c>
    </row>
    <row r="59" spans="1:33" x14ac:dyDescent="0.3">
      <c r="A59" s="130" t="s">
        <v>765</v>
      </c>
      <c r="B59" s="130">
        <v>-0.57999999999999996</v>
      </c>
      <c r="C59" s="130">
        <v>4.84</v>
      </c>
      <c r="D59" s="130">
        <v>22.56</v>
      </c>
      <c r="E59" s="130">
        <v>49.28</v>
      </c>
      <c r="F59" s="130">
        <v>41.21</v>
      </c>
      <c r="G59" s="130" t="s">
        <v>3775</v>
      </c>
      <c r="H59" s="130" t="s">
        <v>3776</v>
      </c>
      <c r="I59" s="130">
        <v>83.007000000000005</v>
      </c>
      <c r="J59" s="130">
        <v>-52</v>
      </c>
      <c r="K59" s="130">
        <v>-6</v>
      </c>
      <c r="L59" s="130" t="b">
        <v>1</v>
      </c>
      <c r="M59" s="130">
        <v>138.11199999999999</v>
      </c>
      <c r="N59" s="130">
        <v>4.149</v>
      </c>
      <c r="O59" s="130">
        <v>33.286999999999999</v>
      </c>
      <c r="P59" s="130">
        <v>9.9120000000000008</v>
      </c>
      <c r="Q59" s="130">
        <v>-155.06899999999999</v>
      </c>
      <c r="R59" s="130">
        <v>265.51</v>
      </c>
      <c r="S59" s="130">
        <v>261.78100000000001</v>
      </c>
      <c r="T59" s="130">
        <v>1</v>
      </c>
      <c r="U59" s="130">
        <v>20</v>
      </c>
      <c r="V59" s="130" t="s">
        <v>765</v>
      </c>
      <c r="W59" s="130" t="b">
        <v>0</v>
      </c>
      <c r="X59" s="130">
        <v>0</v>
      </c>
      <c r="Y59" s="130" t="b">
        <v>1</v>
      </c>
      <c r="Z59" s="130">
        <v>54</v>
      </c>
      <c r="AA59" s="130">
        <v>0.97699999999999998</v>
      </c>
      <c r="AB59" s="130" t="s">
        <v>3776</v>
      </c>
      <c r="AC59" s="130" t="s">
        <v>3775</v>
      </c>
      <c r="AD59" s="130" t="s">
        <v>3777</v>
      </c>
      <c r="AE59" s="130" cm="1">
        <f t="array" aca="1" ref="AE59" ca="1">INDIRECT(ADDRESS(MATCH(AG59,'rs_industries'!B:B,0),5,1,TRUE,"rs_industries"))</f>
        <v>78</v>
      </c>
      <c r="AF59" s="130" cm="1">
        <f t="array" aca="1" ref="AF59" ca="1">INDIRECT(ADDRESS(MATCH(A59,'rs_stocks'!B:B,0),7,1,TRUE,"rs_stocks"))</f>
        <v>94</v>
      </c>
      <c r="AG59" s="130" t="str" cm="1">
        <f t="array" aca="1" ref="AG59" ca="1">INDIRECT(ADDRESS(MATCH(A59,'rs_stocks'!B:B,0),4,1,TRUE,"rs_stocks"))</f>
        <v>Computer Hardware</v>
      </c>
    </row>
    <row r="60" spans="1:33" x14ac:dyDescent="0.3">
      <c r="A60" s="130" t="s">
        <v>2465</v>
      </c>
      <c r="B60" s="130">
        <v>3.95</v>
      </c>
      <c r="C60" s="130">
        <v>11.84</v>
      </c>
      <c r="D60" s="130">
        <v>35.94</v>
      </c>
      <c r="E60" s="130">
        <v>29.99</v>
      </c>
      <c r="F60" s="130">
        <v>51.48</v>
      </c>
      <c r="G60" s="130" t="s">
        <v>330</v>
      </c>
      <c r="H60" s="130" t="s">
        <v>3707</v>
      </c>
      <c r="I60" s="130">
        <v>1.4950000000000001</v>
      </c>
      <c r="J60" s="130">
        <v>-62</v>
      </c>
      <c r="K60" s="130">
        <v>-39</v>
      </c>
      <c r="L60" s="130" t="b">
        <v>1</v>
      </c>
      <c r="M60" s="130">
        <v>160.45599999999999</v>
      </c>
      <c r="N60" s="130">
        <v>4.8540000000000001</v>
      </c>
      <c r="O60" s="130">
        <v>33.055</v>
      </c>
      <c r="P60" s="130">
        <v>0.54100000000000004</v>
      </c>
      <c r="Q60" s="130">
        <v>-103.49299999999999</v>
      </c>
      <c r="R60" s="130">
        <v>18.420000000000002</v>
      </c>
      <c r="S60" s="130">
        <v>17.454999999999998</v>
      </c>
      <c r="T60" s="130">
        <v>1</v>
      </c>
      <c r="U60" s="130">
        <v>369</v>
      </c>
      <c r="V60" s="130" t="s">
        <v>2465</v>
      </c>
      <c r="W60" s="130" t="b">
        <v>0</v>
      </c>
      <c r="X60" s="130">
        <v>0</v>
      </c>
      <c r="Y60" s="130" t="b">
        <v>1</v>
      </c>
      <c r="Z60" s="130">
        <v>50</v>
      </c>
      <c r="AA60" s="130">
        <v>0.97599999999999998</v>
      </c>
      <c r="AB60" s="130" t="s">
        <v>3707</v>
      </c>
      <c r="AC60" s="130" t="s">
        <v>330</v>
      </c>
      <c r="AD60" s="130" t="s">
        <v>3837</v>
      </c>
      <c r="AE60" s="130" cm="1">
        <f t="array" aca="1" ref="AE60" ca="1">INDIRECT(ADDRESS(MATCH(AG60,'rs_industries'!B:B,0),5,1,TRUE,"rs_industries"))</f>
        <v>35</v>
      </c>
      <c r="AF60" s="130" cm="1">
        <f t="array" aca="1" ref="AF60" ca="1">INDIRECT(ADDRESS(MATCH(A60,'rs_stocks'!B:B,0),7,1,TRUE,"rs_stocks"))</f>
        <v>84</v>
      </c>
      <c r="AG60" s="130" t="str" cm="1">
        <f t="array" aca="1" ref="AG60" ca="1">INDIRECT(ADDRESS(MATCH(A60,'rs_stocks'!B:B,0),4,1,TRUE,"rs_stocks"))</f>
        <v>Packaged Foods</v>
      </c>
    </row>
    <row r="61" spans="1:33" x14ac:dyDescent="0.3">
      <c r="A61" s="130" t="s">
        <v>1936</v>
      </c>
      <c r="B61" s="130">
        <v>-7.0000000000000007E-2</v>
      </c>
      <c r="C61" s="130">
        <v>6.71</v>
      </c>
      <c r="D61" s="130">
        <v>20.74</v>
      </c>
      <c r="E61" s="130">
        <v>31.8</v>
      </c>
      <c r="F61" s="130">
        <v>31</v>
      </c>
      <c r="G61" s="130" t="s">
        <v>3792</v>
      </c>
      <c r="H61" s="130" t="s">
        <v>24</v>
      </c>
      <c r="I61" s="130">
        <v>4.8250000000000002</v>
      </c>
      <c r="J61" s="130">
        <v>-50</v>
      </c>
      <c r="K61" s="130">
        <v>-3</v>
      </c>
      <c r="L61" s="130" t="b">
        <v>1</v>
      </c>
      <c r="M61" s="130">
        <v>106.19</v>
      </c>
      <c r="N61" s="130">
        <v>3.214</v>
      </c>
      <c r="O61" s="130">
        <v>33.036999999999999</v>
      </c>
      <c r="P61" s="130">
        <v>2.589</v>
      </c>
      <c r="Q61" s="130">
        <v>-122.80800000000001</v>
      </c>
      <c r="R61" s="130">
        <v>105.7</v>
      </c>
      <c r="S61" s="130">
        <v>102.11499999999999</v>
      </c>
      <c r="T61" s="130">
        <v>1</v>
      </c>
      <c r="U61" s="130">
        <v>77</v>
      </c>
      <c r="V61" s="130" t="s">
        <v>1936</v>
      </c>
      <c r="W61" s="130" t="b">
        <v>0</v>
      </c>
      <c r="X61" s="130">
        <v>0</v>
      </c>
      <c r="Y61" s="130" t="b">
        <v>1</v>
      </c>
      <c r="Z61" s="130">
        <v>53</v>
      </c>
      <c r="AA61" s="130">
        <v>0.97599999999999998</v>
      </c>
      <c r="AB61" s="130" t="s">
        <v>24</v>
      </c>
      <c r="AC61" s="130" t="s">
        <v>3792</v>
      </c>
      <c r="AD61" s="130" t="s">
        <v>3793</v>
      </c>
      <c r="AE61" s="130" cm="1">
        <f t="array" aca="1" ref="AE61" ca="1">INDIRECT(ADDRESS(MATCH(AG61,'rs_industries'!B:B,0),5,1,TRUE,"rs_industries"))</f>
        <v>79</v>
      </c>
      <c r="AF61" s="130" cm="1">
        <f t="array" aca="1" ref="AF61" ca="1">INDIRECT(ADDRESS(MATCH(A61,'rs_stocks'!B:B,0),7,1,TRUE,"rs_stocks"))</f>
        <v>87</v>
      </c>
      <c r="AG61" s="130" t="str" cm="1">
        <f t="array" aca="1" ref="AG61" ca="1">INDIRECT(ADDRESS(MATCH(A61,'rs_stocks'!B:B,0),4,1,TRUE,"rs_stocks"))</f>
        <v>Specialty Industrial Machinery</v>
      </c>
    </row>
    <row r="62" spans="1:33" x14ac:dyDescent="0.3">
      <c r="A62" s="130" t="s">
        <v>1135</v>
      </c>
      <c r="B62" s="130">
        <v>-0.67</v>
      </c>
      <c r="C62" s="130">
        <v>5.66</v>
      </c>
      <c r="D62" s="130">
        <v>8.7100000000000009</v>
      </c>
      <c r="E62" s="130">
        <v>13.84</v>
      </c>
      <c r="F62" s="130">
        <v>24.34</v>
      </c>
      <c r="G62" s="130" t="s">
        <v>3720</v>
      </c>
      <c r="H62" s="130" t="s">
        <v>3674</v>
      </c>
      <c r="I62" s="130">
        <v>39.398000000000003</v>
      </c>
      <c r="J62" s="130">
        <v>-64</v>
      </c>
      <c r="K62" s="130">
        <v>-12</v>
      </c>
      <c r="L62" s="130" t="b">
        <v>1</v>
      </c>
      <c r="M62" s="130">
        <v>72.718000000000004</v>
      </c>
      <c r="N62" s="130">
        <v>2.2029999999999998</v>
      </c>
      <c r="O62" s="130">
        <v>33.003999999999998</v>
      </c>
      <c r="P62" s="130">
        <v>1.3009999999999999</v>
      </c>
      <c r="Q62" s="130">
        <v>-69.194000000000003</v>
      </c>
      <c r="R62" s="130">
        <v>79.14</v>
      </c>
      <c r="S62" s="130">
        <v>78.134</v>
      </c>
      <c r="T62" s="130">
        <v>1</v>
      </c>
      <c r="U62" s="130">
        <v>153</v>
      </c>
      <c r="V62" s="130" t="s">
        <v>1135</v>
      </c>
      <c r="W62" s="130" t="b">
        <v>0</v>
      </c>
      <c r="X62" s="130">
        <v>0</v>
      </c>
      <c r="Y62" s="130" t="b">
        <v>1</v>
      </c>
      <c r="Z62" s="130">
        <v>50</v>
      </c>
      <c r="AA62" s="130">
        <v>0.97599999999999998</v>
      </c>
      <c r="AB62" s="130" t="s">
        <v>3674</v>
      </c>
      <c r="AC62" s="130" t="s">
        <v>3720</v>
      </c>
      <c r="AD62" s="130" t="s">
        <v>3784</v>
      </c>
      <c r="AE62" s="130" t="e" cm="1">
        <f t="array" aca="1" ref="AE62" ca="1">INDIRECT(ADDRESS(MATCH(AG62,'rs_industries'!B:B,0),5,1,TRUE,"rs_industries"))</f>
        <v>#N/A</v>
      </c>
      <c r="AF62" s="130" t="e" cm="1">
        <f t="array" aca="1" ref="AF62" ca="1">INDIRECT(ADDRESS(MATCH(A62,'rs_stocks'!B:B,0),7,1,TRUE,"rs_stocks"))</f>
        <v>#N/A</v>
      </c>
      <c r="AG62" s="130" t="e" cm="1">
        <f t="array" aca="1" ref="AG62" ca="1">INDIRECT(ADDRESS(MATCH(A62,'rs_stocks'!B:B,0),4,1,TRUE,"rs_stocks"))</f>
        <v>#N/A</v>
      </c>
    </row>
    <row r="63" spans="1:33" x14ac:dyDescent="0.3">
      <c r="A63" s="130" t="s">
        <v>2975</v>
      </c>
      <c r="B63" s="130">
        <v>-3.07</v>
      </c>
      <c r="C63" s="130">
        <v>-0.49</v>
      </c>
      <c r="D63" s="130">
        <v>25.74</v>
      </c>
      <c r="E63" s="130">
        <v>42.62</v>
      </c>
      <c r="F63" s="130">
        <v>39.83</v>
      </c>
      <c r="G63" s="130" t="s">
        <v>3713</v>
      </c>
      <c r="H63" s="130" t="s">
        <v>3690</v>
      </c>
      <c r="I63" s="130">
        <v>1.05</v>
      </c>
      <c r="J63" s="130">
        <v>-46</v>
      </c>
      <c r="K63" s="130">
        <v>-5</v>
      </c>
      <c r="L63" s="130" t="b">
        <v>1</v>
      </c>
      <c r="M63" s="130">
        <v>173.95599999999999</v>
      </c>
      <c r="N63" s="130">
        <v>5.2720000000000002</v>
      </c>
      <c r="O63" s="130">
        <v>32.996000000000002</v>
      </c>
      <c r="P63" s="130">
        <v>0.88700000000000001</v>
      </c>
      <c r="Q63" s="130">
        <v>-170.14099999999999</v>
      </c>
      <c r="R63" s="130">
        <v>32.19</v>
      </c>
      <c r="S63" s="130">
        <v>31.529</v>
      </c>
      <c r="T63" s="130">
        <v>1</v>
      </c>
      <c r="U63" s="130">
        <v>225</v>
      </c>
      <c r="V63" s="130" t="s">
        <v>2975</v>
      </c>
      <c r="W63" s="130" t="b">
        <v>0</v>
      </c>
      <c r="X63" s="130">
        <v>0</v>
      </c>
      <c r="Y63" s="130" t="b">
        <v>1</v>
      </c>
      <c r="Z63" s="130">
        <v>55</v>
      </c>
      <c r="AA63" s="130">
        <v>0.97499999999999998</v>
      </c>
      <c r="AB63" s="130" t="s">
        <v>3690</v>
      </c>
      <c r="AC63" s="130" t="s">
        <v>3713</v>
      </c>
      <c r="AD63" s="130" t="s">
        <v>3790</v>
      </c>
      <c r="AE63" s="130" cm="1">
        <f t="array" aca="1" ref="AE63" ca="1">INDIRECT(ADDRESS(MATCH(AG63,'rs_industries'!B:B,0),5,1,TRUE,"rs_industries"))</f>
        <v>19</v>
      </c>
      <c r="AF63" s="130" cm="1">
        <f t="array" aca="1" ref="AF63" ca="1">INDIRECT(ADDRESS(MATCH(A63,'rs_stocks'!B:B,0),7,1,TRUE,"rs_stocks"))</f>
        <v>85</v>
      </c>
      <c r="AG63" s="130" t="str" cm="1">
        <f t="array" aca="1" ref="AG63" ca="1">INDIRECT(ADDRESS(MATCH(A63,'rs_stocks'!B:B,0),4,1,TRUE,"rs_stocks"))</f>
        <v>Drug Manufacturers—Specialty &amp; Generic</v>
      </c>
    </row>
    <row r="64" spans="1:33" x14ac:dyDescent="0.3">
      <c r="A64" s="130" t="s">
        <v>2306</v>
      </c>
      <c r="B64" s="130">
        <v>4</v>
      </c>
      <c r="C64" s="130">
        <v>16.61</v>
      </c>
      <c r="D64" s="130">
        <v>23.11</v>
      </c>
      <c r="E64" s="130">
        <v>45.98</v>
      </c>
      <c r="F64" s="130">
        <v>71.05</v>
      </c>
      <c r="G64" s="130" t="s">
        <v>3720</v>
      </c>
      <c r="H64" s="130" t="s">
        <v>3674</v>
      </c>
      <c r="I64" s="130">
        <v>1.331</v>
      </c>
      <c r="J64" s="130">
        <v>-91</v>
      </c>
      <c r="K64" s="130">
        <v>-19</v>
      </c>
      <c r="L64" s="130" t="b">
        <v>1</v>
      </c>
      <c r="M64" s="130">
        <v>221.47200000000001</v>
      </c>
      <c r="N64" s="130">
        <v>6.7249999999999996</v>
      </c>
      <c r="O64" s="130">
        <v>32.935000000000002</v>
      </c>
      <c r="P64" s="130">
        <v>1.016</v>
      </c>
      <c r="Q64" s="130">
        <v>-89.611000000000004</v>
      </c>
      <c r="R64" s="130">
        <v>33.56</v>
      </c>
      <c r="S64" s="130">
        <v>31.683</v>
      </c>
      <c r="T64" s="130">
        <v>1</v>
      </c>
      <c r="U64" s="130">
        <v>196</v>
      </c>
      <c r="V64" s="130" t="s">
        <v>2306</v>
      </c>
      <c r="W64" s="130" t="b">
        <v>0</v>
      </c>
      <c r="X64" s="130">
        <v>0</v>
      </c>
      <c r="Y64" s="130" t="b">
        <v>0</v>
      </c>
      <c r="Z64" s="130">
        <v>51</v>
      </c>
      <c r="AA64" s="130">
        <v>0.97499999999999998</v>
      </c>
      <c r="AB64" s="130" t="s">
        <v>3674</v>
      </c>
      <c r="AC64" s="130" t="s">
        <v>3720</v>
      </c>
      <c r="AD64" s="130" t="s">
        <v>3785</v>
      </c>
      <c r="AE64" s="130" cm="1">
        <f t="array" aca="1" ref="AE64" ca="1">INDIRECT(ADDRESS(MATCH(AG64,'rs_industries'!B:B,0),5,1,TRUE,"rs_industries"))</f>
        <v>43</v>
      </c>
      <c r="AF64" s="130" cm="1">
        <f t="array" aca="1" ref="AF64" ca="1">INDIRECT(ADDRESS(MATCH(A64,'rs_stocks'!B:B,0),7,1,TRUE,"rs_stocks"))</f>
        <v>73</v>
      </c>
      <c r="AG64" s="130" t="str" cm="1">
        <f t="array" aca="1" ref="AG64" ca="1">INDIRECT(ADDRESS(MATCH(A64,'rs_stocks'!B:B,0),4,1,TRUE,"rs_stocks"))</f>
        <v>Food Distribution</v>
      </c>
    </row>
    <row r="65" spans="1:33" x14ac:dyDescent="0.3">
      <c r="A65" s="130" t="s">
        <v>1179</v>
      </c>
      <c r="B65" s="130">
        <v>-3.26</v>
      </c>
      <c r="C65" s="130">
        <v>1.72</v>
      </c>
      <c r="D65" s="130">
        <v>11.71</v>
      </c>
      <c r="E65" s="130">
        <v>26.49</v>
      </c>
      <c r="F65" s="130">
        <v>32.299999999999997</v>
      </c>
      <c r="G65" s="130" t="s">
        <v>3715</v>
      </c>
      <c r="H65" s="130" t="s">
        <v>3677</v>
      </c>
      <c r="I65" s="130">
        <v>100.408</v>
      </c>
      <c r="J65" s="130">
        <v>-57</v>
      </c>
      <c r="K65" s="130">
        <v>-36</v>
      </c>
      <c r="L65" s="130" t="b">
        <v>1</v>
      </c>
      <c r="M65" s="130">
        <v>128.49799999999999</v>
      </c>
      <c r="N65" s="130">
        <v>3.93</v>
      </c>
      <c r="O65" s="130">
        <v>32.700000000000003</v>
      </c>
      <c r="P65" s="130">
        <v>1.26</v>
      </c>
      <c r="Q65" s="130">
        <v>-92.042000000000002</v>
      </c>
      <c r="R65" s="130">
        <v>52.76</v>
      </c>
      <c r="S65" s="130">
        <v>56.890999999999998</v>
      </c>
      <c r="T65" s="130">
        <v>-1</v>
      </c>
      <c r="U65" s="130">
        <v>158</v>
      </c>
      <c r="V65" s="130" t="s">
        <v>1179</v>
      </c>
      <c r="W65" s="130" t="b">
        <v>0</v>
      </c>
      <c r="X65" s="130">
        <v>0</v>
      </c>
      <c r="Y65" s="130" t="b">
        <v>1</v>
      </c>
      <c r="Z65" s="130">
        <v>46</v>
      </c>
      <c r="AA65" s="130">
        <v>0.97399999999999998</v>
      </c>
      <c r="AB65" s="130" t="s">
        <v>3677</v>
      </c>
      <c r="AC65" s="130" t="s">
        <v>3715</v>
      </c>
      <c r="AD65" s="130" t="s">
        <v>3771</v>
      </c>
      <c r="AE65" s="130" cm="1">
        <f t="array" aca="1" ref="AE65" ca="1">INDIRECT(ADDRESS(MATCH(AG65,'rs_industries'!B:B,0),5,1,TRUE,"rs_industries"))</f>
        <v>69</v>
      </c>
      <c r="AF65" s="130" cm="1">
        <f t="array" aca="1" ref="AF65" ca="1">INDIRECT(ADDRESS(MATCH(A65,'rs_stocks'!B:B,0),7,1,TRUE,"rs_stocks"))</f>
        <v>76</v>
      </c>
      <c r="AG65" s="130" t="str" cm="1">
        <f t="array" aca="1" ref="AG65" ca="1">INDIRECT(ADDRESS(MATCH(A65,'rs_stocks'!B:B,0),4,1,TRUE,"rs_stocks"))</f>
        <v>Banks—Diversified</v>
      </c>
    </row>
    <row r="66" spans="1:33" x14ac:dyDescent="0.3">
      <c r="A66" s="130" t="s">
        <v>1517</v>
      </c>
      <c r="B66" s="130">
        <v>-2.2400000000000002</v>
      </c>
      <c r="C66" s="130">
        <v>15.49</v>
      </c>
      <c r="D66" s="130">
        <v>37.89</v>
      </c>
      <c r="E66" s="130">
        <v>66.05</v>
      </c>
      <c r="F66" s="130">
        <v>69.739999999999995</v>
      </c>
      <c r="G66" s="130" t="s">
        <v>3705</v>
      </c>
      <c r="H66" s="130" t="s">
        <v>24</v>
      </c>
      <c r="I66" s="130">
        <v>3.3839999999999999</v>
      </c>
      <c r="J66" s="130">
        <v>-62</v>
      </c>
      <c r="K66" s="130">
        <v>-3</v>
      </c>
      <c r="L66" s="130" t="b">
        <v>1</v>
      </c>
      <c r="M66" s="130">
        <v>209.55799999999999</v>
      </c>
      <c r="N66" s="130">
        <v>6.4370000000000003</v>
      </c>
      <c r="O66" s="130">
        <v>32.555</v>
      </c>
      <c r="P66" s="130">
        <v>2.1469999999999998</v>
      </c>
      <c r="Q66" s="130">
        <v>-71.278999999999996</v>
      </c>
      <c r="R66" s="130">
        <v>66.42</v>
      </c>
      <c r="S66" s="130">
        <v>62.469000000000001</v>
      </c>
      <c r="T66" s="130">
        <v>1</v>
      </c>
      <c r="U66" s="130">
        <v>93</v>
      </c>
      <c r="V66" s="130" t="s">
        <v>1517</v>
      </c>
      <c r="W66" s="130" t="b">
        <v>0</v>
      </c>
      <c r="X66" s="130">
        <v>0</v>
      </c>
      <c r="Y66" s="130" t="b">
        <v>1</v>
      </c>
      <c r="Z66" s="130">
        <v>62</v>
      </c>
      <c r="AA66" s="130">
        <v>0.97399999999999998</v>
      </c>
      <c r="AB66" s="130" t="s">
        <v>24</v>
      </c>
      <c r="AC66" s="130" t="s">
        <v>3705</v>
      </c>
      <c r="AD66" s="130" t="s">
        <v>3798</v>
      </c>
      <c r="AE66" s="130" cm="1">
        <f t="array" aca="1" ref="AE66" ca="1">INDIRECT(ADDRESS(MATCH(AG66,'rs_industries'!B:B,0),5,1,TRUE,"rs_industries"))</f>
        <v>50</v>
      </c>
      <c r="AF66" s="130" cm="1">
        <f t="array" aca="1" ref="AF66" ca="1">INDIRECT(ADDRESS(MATCH(A66,'rs_stocks'!B:B,0),7,1,TRUE,"rs_stocks"))</f>
        <v>95</v>
      </c>
      <c r="AG66" s="130" t="str" cm="1">
        <f t="array" aca="1" ref="AG66" ca="1">INDIRECT(ADDRESS(MATCH(A66,'rs_stocks'!B:B,0),4,1,TRUE,"rs_stocks"))</f>
        <v>Tools &amp; Accessories</v>
      </c>
    </row>
    <row r="67" spans="1:33" x14ac:dyDescent="0.3">
      <c r="A67" s="130" t="s">
        <v>2987</v>
      </c>
      <c r="B67" s="130">
        <v>-0.19</v>
      </c>
      <c r="C67" s="130">
        <v>4.87</v>
      </c>
      <c r="D67" s="130">
        <v>35.700000000000003</v>
      </c>
      <c r="E67" s="130">
        <v>45.22</v>
      </c>
      <c r="F67" s="130">
        <v>50.73</v>
      </c>
      <c r="G67" s="130" t="s">
        <v>3812</v>
      </c>
      <c r="H67" s="130" t="s">
        <v>3690</v>
      </c>
      <c r="I67" s="130">
        <v>1.1679999999999999</v>
      </c>
      <c r="J67" s="130">
        <v>-80</v>
      </c>
      <c r="K67" s="130">
        <v>-5</v>
      </c>
      <c r="L67" s="130" t="b">
        <v>1</v>
      </c>
      <c r="M67" s="130">
        <v>195.93199999999999</v>
      </c>
      <c r="N67" s="130">
        <v>6.0270000000000001</v>
      </c>
      <c r="O67" s="130">
        <v>32.509</v>
      </c>
      <c r="P67" s="130">
        <v>0.17899999999999999</v>
      </c>
      <c r="Q67" s="130">
        <v>-161.92099999999999</v>
      </c>
      <c r="R67" s="130">
        <v>5.17</v>
      </c>
      <c r="S67" s="130">
        <v>4.9669999999999996</v>
      </c>
      <c r="T67" s="130">
        <v>1</v>
      </c>
      <c r="U67" s="130">
        <v>1116</v>
      </c>
      <c r="V67" s="130" t="s">
        <v>2987</v>
      </c>
      <c r="W67" s="130" t="b">
        <v>0</v>
      </c>
      <c r="X67" s="130">
        <v>0</v>
      </c>
      <c r="Y67" s="130" t="b">
        <v>1</v>
      </c>
      <c r="Z67" s="130">
        <v>49</v>
      </c>
      <c r="AA67" s="130">
        <v>0.97399999999999998</v>
      </c>
      <c r="AB67" s="130" t="s">
        <v>3690</v>
      </c>
      <c r="AC67" s="130" t="s">
        <v>3812</v>
      </c>
      <c r="AD67" s="130" t="s">
        <v>3813</v>
      </c>
      <c r="AE67" s="130" cm="1">
        <f t="array" aca="1" ref="AE67" ca="1">INDIRECT(ADDRESS(MATCH(AG67,'rs_industries'!B:B,0),5,1,TRUE,"rs_industries"))</f>
        <v>90</v>
      </c>
      <c r="AF67" s="130" cm="1">
        <f t="array" aca="1" ref="AF67" ca="1">INDIRECT(ADDRESS(MATCH(A67,'rs_stocks'!B:B,0),7,1,TRUE,"rs_stocks"))</f>
        <v>86</v>
      </c>
      <c r="AG67" s="130" t="str" cm="1">
        <f t="array" aca="1" ref="AG67" ca="1">INDIRECT(ADDRESS(MATCH(A67,'rs_stocks'!B:B,0),4,1,TRUE,"rs_stocks"))</f>
        <v>Biotechnology</v>
      </c>
    </row>
    <row r="68" spans="1:33" x14ac:dyDescent="0.3">
      <c r="A68" s="130" t="s">
        <v>1397</v>
      </c>
      <c r="B68" s="130">
        <v>-5.79</v>
      </c>
      <c r="C68" s="130">
        <v>-0.52</v>
      </c>
      <c r="D68" s="130">
        <v>18.68</v>
      </c>
      <c r="E68" s="130">
        <v>39.5</v>
      </c>
      <c r="F68" s="130">
        <v>43.09</v>
      </c>
      <c r="G68" s="130" t="s">
        <v>3693</v>
      </c>
      <c r="H68" s="130" t="s">
        <v>31</v>
      </c>
      <c r="I68" s="130">
        <v>7.1710000000000003</v>
      </c>
      <c r="J68" s="130">
        <v>-85</v>
      </c>
      <c r="K68" s="130">
        <v>-64</v>
      </c>
      <c r="L68" s="130" t="b">
        <v>1</v>
      </c>
      <c r="M68" s="130">
        <v>186.541</v>
      </c>
      <c r="N68" s="130">
        <v>5.74</v>
      </c>
      <c r="O68" s="130">
        <v>32.497</v>
      </c>
      <c r="P68" s="130">
        <v>3.944</v>
      </c>
      <c r="Q68" s="130">
        <v>-98.385000000000005</v>
      </c>
      <c r="R68" s="130">
        <v>125.45</v>
      </c>
      <c r="S68" s="130">
        <v>123.239</v>
      </c>
      <c r="T68" s="130">
        <v>1</v>
      </c>
      <c r="U68" s="130">
        <v>50</v>
      </c>
      <c r="V68" s="130" t="s">
        <v>1397</v>
      </c>
      <c r="W68" s="130" t="b">
        <v>0</v>
      </c>
      <c r="X68" s="130">
        <v>0</v>
      </c>
      <c r="Y68" s="130" t="b">
        <v>1</v>
      </c>
      <c r="Z68" s="130">
        <v>53</v>
      </c>
      <c r="AA68" s="130">
        <v>0.97299999999999998</v>
      </c>
      <c r="AB68" s="130" t="s">
        <v>31</v>
      </c>
      <c r="AC68" s="130" t="s">
        <v>3693</v>
      </c>
      <c r="AD68" s="130" t="s">
        <v>3795</v>
      </c>
      <c r="AE68" s="130" cm="1">
        <f t="array" aca="1" ref="AE68" ca="1">INDIRECT(ADDRESS(MATCH(AG68,'rs_industries'!B:B,0),5,1,TRUE,"rs_industries"))</f>
        <v>87</v>
      </c>
      <c r="AF68" s="130" cm="1">
        <f t="array" aca="1" ref="AF68" ca="1">INDIRECT(ADDRESS(MATCH(A68,'rs_stocks'!B:B,0),7,1,TRUE,"rs_stocks"))</f>
        <v>92</v>
      </c>
      <c r="AG68" s="130" t="str" cm="1">
        <f t="array" aca="1" ref="AG68" ca="1">INDIRECT(ADDRESS(MATCH(A68,'rs_stocks'!B:B,0),4,1,TRUE,"rs_stocks"))</f>
        <v>Software—Infrastructure</v>
      </c>
    </row>
    <row r="69" spans="1:33" x14ac:dyDescent="0.3">
      <c r="A69" s="130" t="s">
        <v>93</v>
      </c>
      <c r="B69" s="130">
        <v>-1.57</v>
      </c>
      <c r="C69" s="130">
        <v>4.08</v>
      </c>
      <c r="D69" s="130">
        <v>10.42</v>
      </c>
      <c r="E69" s="130">
        <v>21.68</v>
      </c>
      <c r="F69" s="130">
        <v>29.57</v>
      </c>
      <c r="G69" s="130" t="s">
        <v>3778</v>
      </c>
      <c r="H69" s="130" t="s">
        <v>3674</v>
      </c>
      <c r="I69" s="130">
        <v>15.52</v>
      </c>
      <c r="J69" s="130">
        <v>-76</v>
      </c>
      <c r="K69" s="130">
        <v>-2</v>
      </c>
      <c r="L69" s="130" t="b">
        <v>1</v>
      </c>
      <c r="M69" s="130">
        <v>98.453999999999994</v>
      </c>
      <c r="N69" s="130">
        <v>3.0310000000000001</v>
      </c>
      <c r="O69" s="130">
        <v>32.481000000000002</v>
      </c>
      <c r="P69" s="130">
        <v>1.375</v>
      </c>
      <c r="Q69" s="130">
        <v>-71.257000000000005</v>
      </c>
      <c r="R69" s="130">
        <v>76.73</v>
      </c>
      <c r="S69" s="130">
        <v>74.185000000000002</v>
      </c>
      <c r="T69" s="130">
        <v>1</v>
      </c>
      <c r="U69" s="130">
        <v>145</v>
      </c>
      <c r="V69" s="130" t="s">
        <v>93</v>
      </c>
      <c r="W69" s="130" t="b">
        <v>0</v>
      </c>
      <c r="X69" s="130">
        <v>0</v>
      </c>
      <c r="Y69" s="130" t="b">
        <v>1</v>
      </c>
      <c r="Z69" s="130">
        <v>54</v>
      </c>
      <c r="AA69" s="130">
        <v>0.97299999999999998</v>
      </c>
      <c r="AB69" s="130" t="s">
        <v>3674</v>
      </c>
      <c r="AC69" s="130" t="s">
        <v>3778</v>
      </c>
      <c r="AD69" s="130" t="s">
        <v>3779</v>
      </c>
      <c r="AE69" s="130" cm="1">
        <f t="array" aca="1" ref="AE69" ca="1">INDIRECT(ADDRESS(MATCH(AG69,'rs_industries'!B:B,0),5,1,TRUE,"rs_industries"))</f>
        <v>45</v>
      </c>
      <c r="AF69" s="130" cm="1">
        <f t="array" aca="1" ref="AF69" ca="1">INDIRECT(ADDRESS(MATCH(A69,'rs_stocks'!B:B,0),7,1,TRUE,"rs_stocks"))</f>
        <v>78</v>
      </c>
      <c r="AG69" s="130" t="str" cm="1">
        <f t="array" aca="1" ref="AG69" ca="1">INDIRECT(ADDRESS(MATCH(A69,'rs_stocks'!B:B,0),4,1,TRUE,"rs_stocks"))</f>
        <v>Airports &amp; Air Services</v>
      </c>
    </row>
    <row r="70" spans="1:33" x14ac:dyDescent="0.3">
      <c r="A70" s="130" t="s">
        <v>834</v>
      </c>
      <c r="B70" s="130">
        <v>0.28000000000000003</v>
      </c>
      <c r="C70" s="130">
        <v>15.86</v>
      </c>
      <c r="D70" s="130">
        <v>20.67</v>
      </c>
      <c r="E70" s="130">
        <v>35.520000000000003</v>
      </c>
      <c r="F70" s="130">
        <v>42.55</v>
      </c>
      <c r="G70" s="130" t="s">
        <v>3807</v>
      </c>
      <c r="H70" s="130" t="s">
        <v>3677</v>
      </c>
      <c r="I70" s="130">
        <v>151.774</v>
      </c>
      <c r="J70" s="130">
        <v>-50</v>
      </c>
      <c r="K70" s="130">
        <v>-1</v>
      </c>
      <c r="L70" s="130" t="b">
        <v>1</v>
      </c>
      <c r="M70" s="130">
        <v>126.88500000000001</v>
      </c>
      <c r="N70" s="130">
        <v>3.915</v>
      </c>
      <c r="O70" s="130">
        <v>32.409999999999997</v>
      </c>
      <c r="P70" s="130">
        <v>3.8210000000000002</v>
      </c>
      <c r="Q70" s="130">
        <v>-67.787000000000006</v>
      </c>
      <c r="R70" s="130">
        <v>209.67</v>
      </c>
      <c r="S70" s="130">
        <v>201.935</v>
      </c>
      <c r="T70" s="130">
        <v>1</v>
      </c>
      <c r="U70" s="130">
        <v>52</v>
      </c>
      <c r="V70" s="130" t="s">
        <v>834</v>
      </c>
      <c r="W70" s="130" t="b">
        <v>0</v>
      </c>
      <c r="X70" s="130">
        <v>0</v>
      </c>
      <c r="Y70" s="130" t="b">
        <v>1</v>
      </c>
      <c r="Z70" s="130">
        <v>56</v>
      </c>
      <c r="AA70" s="130">
        <v>0.97199999999999998</v>
      </c>
      <c r="AB70" s="130" t="s">
        <v>3677</v>
      </c>
      <c r="AC70" s="130" t="s">
        <v>3807</v>
      </c>
      <c r="AD70" s="130" t="s">
        <v>3808</v>
      </c>
      <c r="AE70" s="130" cm="1">
        <f t="array" aca="1" ref="AE70" ca="1">INDIRECT(ADDRESS(MATCH(AG70,'rs_industries'!B:B,0),5,1,TRUE,"rs_industries"))</f>
        <v>64</v>
      </c>
      <c r="AF70" s="130" cm="1">
        <f t="array" aca="1" ref="AF70" ca="1">INDIRECT(ADDRESS(MATCH(A70,'rs_stocks'!B:B,0),7,1,TRUE,"rs_stocks"))</f>
        <v>86</v>
      </c>
      <c r="AG70" s="130" t="str" cm="1">
        <f t="array" aca="1" ref="AG70" ca="1">INDIRECT(ADDRESS(MATCH(A70,'rs_stocks'!B:B,0),4,1,TRUE,"rs_stocks"))</f>
        <v>Credit Services</v>
      </c>
    </row>
    <row r="71" spans="1:33" x14ac:dyDescent="0.3">
      <c r="A71" s="130" t="s">
        <v>920</v>
      </c>
      <c r="B71" s="130">
        <v>-1.31</v>
      </c>
      <c r="C71" s="130">
        <v>9.7100000000000009</v>
      </c>
      <c r="D71" s="130">
        <v>14.62</v>
      </c>
      <c r="E71" s="130">
        <v>33.15</v>
      </c>
      <c r="F71" s="130">
        <v>35.049999999999997</v>
      </c>
      <c r="G71" s="130" t="s">
        <v>3699</v>
      </c>
      <c r="H71" s="130" t="s">
        <v>24</v>
      </c>
      <c r="I71" s="130">
        <v>29.643000000000001</v>
      </c>
      <c r="J71" s="130">
        <v>-47</v>
      </c>
      <c r="K71" s="130">
        <v>-12</v>
      </c>
      <c r="L71" s="130" t="b">
        <v>1</v>
      </c>
      <c r="M71" s="130">
        <v>98.965999999999994</v>
      </c>
      <c r="N71" s="130">
        <v>3.0579999999999998</v>
      </c>
      <c r="O71" s="130">
        <v>32.36</v>
      </c>
      <c r="P71" s="130">
        <v>2.468</v>
      </c>
      <c r="Q71" s="130">
        <v>-63.609000000000002</v>
      </c>
      <c r="R71" s="130">
        <v>121.73</v>
      </c>
      <c r="S71" s="130">
        <v>116.63200000000001</v>
      </c>
      <c r="T71" s="130">
        <v>1</v>
      </c>
      <c r="U71" s="130">
        <v>81</v>
      </c>
      <c r="V71" s="130" t="s">
        <v>920</v>
      </c>
      <c r="W71" s="130" t="b">
        <v>0</v>
      </c>
      <c r="X71" s="130">
        <v>0</v>
      </c>
      <c r="Y71" s="130" t="b">
        <v>1</v>
      </c>
      <c r="Z71" s="130">
        <v>55</v>
      </c>
      <c r="AA71" s="130">
        <v>0.97199999999999998</v>
      </c>
      <c r="AB71" s="130" t="s">
        <v>24</v>
      </c>
      <c r="AC71" s="130" t="s">
        <v>3699</v>
      </c>
      <c r="AD71" s="130" t="s">
        <v>3799</v>
      </c>
      <c r="AE71" s="130" cm="1">
        <f t="array" aca="1" ref="AE71" ca="1">INDIRECT(ADDRESS(MATCH(AG71,'rs_industries'!B:B,0),5,1,TRUE,"rs_industries"))</f>
        <v>79</v>
      </c>
      <c r="AF71" s="130" cm="1">
        <f t="array" aca="1" ref="AF71" ca="1">INDIRECT(ADDRESS(MATCH(A71,'rs_stocks'!B:B,0),7,1,TRUE,"rs_stocks"))</f>
        <v>76</v>
      </c>
      <c r="AG71" s="130" t="str" cm="1">
        <f t="array" aca="1" ref="AG71" ca="1">INDIRECT(ADDRESS(MATCH(A71,'rs_stocks'!B:B,0),4,1,TRUE,"rs_stocks"))</f>
        <v>Specialty Industrial Machinery</v>
      </c>
    </row>
    <row r="72" spans="1:33" x14ac:dyDescent="0.3">
      <c r="A72" s="130" t="s">
        <v>2436</v>
      </c>
      <c r="B72" s="130">
        <v>6.22</v>
      </c>
      <c r="C72" s="130">
        <v>9.58</v>
      </c>
      <c r="D72" s="130">
        <v>45.42</v>
      </c>
      <c r="E72" s="130">
        <v>58.95</v>
      </c>
      <c r="F72" s="130">
        <v>66.3</v>
      </c>
      <c r="G72" s="130" t="s">
        <v>3713</v>
      </c>
      <c r="H72" s="130" t="s">
        <v>3690</v>
      </c>
      <c r="I72" s="130">
        <v>1.5569999999999999</v>
      </c>
      <c r="J72" s="130">
        <v>-86</v>
      </c>
      <c r="K72" s="130">
        <v>-46</v>
      </c>
      <c r="L72" s="130" t="b">
        <v>1</v>
      </c>
      <c r="M72" s="130">
        <v>249.23099999999999</v>
      </c>
      <c r="N72" s="130">
        <v>7.7050000000000001</v>
      </c>
      <c r="O72" s="130">
        <v>32.345999999999997</v>
      </c>
      <c r="P72" s="130">
        <v>1.492</v>
      </c>
      <c r="Q72" s="130">
        <v>-87.114000000000004</v>
      </c>
      <c r="R72" s="130">
        <v>26.99</v>
      </c>
      <c r="S72" s="130">
        <v>24.157</v>
      </c>
      <c r="T72" s="130">
        <v>1</v>
      </c>
      <c r="U72" s="130">
        <v>134</v>
      </c>
      <c r="V72" s="130" t="s">
        <v>2436</v>
      </c>
      <c r="W72" s="130" t="b">
        <v>0</v>
      </c>
      <c r="X72" s="130">
        <v>0</v>
      </c>
      <c r="Y72" s="130" t="b">
        <v>1</v>
      </c>
      <c r="Z72" s="130">
        <v>51</v>
      </c>
      <c r="AA72" s="130">
        <v>0.97199999999999998</v>
      </c>
      <c r="AB72" s="130" t="s">
        <v>3690</v>
      </c>
      <c r="AC72" s="130" t="s">
        <v>3713</v>
      </c>
      <c r="AD72" s="130" t="s">
        <v>3827</v>
      </c>
      <c r="AE72" s="130" cm="1">
        <f t="array" aca="1" ref="AE72" ca="1">INDIRECT(ADDRESS(MATCH(AG72,'rs_industries'!B:B,0),5,1,TRUE,"rs_industries"))</f>
        <v>90</v>
      </c>
      <c r="AF72" s="130" cm="1">
        <f t="array" aca="1" ref="AF72" ca="1">INDIRECT(ADDRESS(MATCH(A72,'rs_stocks'!B:B,0),7,1,TRUE,"rs_stocks"))</f>
        <v>93</v>
      </c>
      <c r="AG72" s="130" t="str" cm="1">
        <f t="array" aca="1" ref="AG72" ca="1">INDIRECT(ADDRESS(MATCH(A72,'rs_stocks'!B:B,0),4,1,TRUE,"rs_stocks"))</f>
        <v>Biotechnology</v>
      </c>
    </row>
    <row r="73" spans="1:33" x14ac:dyDescent="0.3">
      <c r="A73" s="130" t="s">
        <v>37</v>
      </c>
      <c r="B73" s="130">
        <v>0.7</v>
      </c>
      <c r="C73" s="130">
        <v>9.81</v>
      </c>
      <c r="D73" s="130">
        <v>30.8</v>
      </c>
      <c r="E73" s="130">
        <v>50.54</v>
      </c>
      <c r="F73" s="130">
        <v>51.85</v>
      </c>
      <c r="G73" s="130" t="s">
        <v>3703</v>
      </c>
      <c r="H73" s="130" t="s">
        <v>3674</v>
      </c>
      <c r="I73" s="130">
        <v>22.471</v>
      </c>
      <c r="J73" s="130">
        <v>-62</v>
      </c>
      <c r="K73" s="130">
        <v>-3</v>
      </c>
      <c r="L73" s="130" t="b">
        <v>1</v>
      </c>
      <c r="M73" s="130">
        <v>187.14099999999999</v>
      </c>
      <c r="N73" s="130">
        <v>5.7869999999999999</v>
      </c>
      <c r="O73" s="130">
        <v>32.337000000000003</v>
      </c>
      <c r="P73" s="130">
        <v>6.33</v>
      </c>
      <c r="Q73" s="130">
        <v>-78.046999999999997</v>
      </c>
      <c r="R73" s="130">
        <v>182.18</v>
      </c>
      <c r="S73" s="130">
        <v>171.89400000000001</v>
      </c>
      <c r="T73" s="130">
        <v>1</v>
      </c>
      <c r="U73" s="130">
        <v>31</v>
      </c>
      <c r="V73" s="130" t="s">
        <v>37</v>
      </c>
      <c r="W73" s="130" t="b">
        <v>0</v>
      </c>
      <c r="X73" s="130">
        <v>0</v>
      </c>
      <c r="Y73" s="130" t="b">
        <v>1</v>
      </c>
      <c r="Z73" s="130">
        <v>52</v>
      </c>
      <c r="AA73" s="130">
        <v>0.97099999999999997</v>
      </c>
      <c r="AB73" s="130" t="s">
        <v>3674</v>
      </c>
      <c r="AC73" s="130" t="s">
        <v>3703</v>
      </c>
      <c r="AD73" s="130" t="s">
        <v>3818</v>
      </c>
      <c r="AE73" s="130" cm="1">
        <f t="array" aca="1" ref="AE73" ca="1">INDIRECT(ADDRESS(MATCH(AG73,'rs_industries'!B:B,0),5,1,TRUE,"rs_industries"))</f>
        <v>98</v>
      </c>
      <c r="AF73" s="130" cm="1">
        <f t="array" aca="1" ref="AF73" ca="1">INDIRECT(ADDRESS(MATCH(A73,'rs_stocks'!B:B,0),7,1,TRUE,"rs_stocks"))</f>
        <v>94</v>
      </c>
      <c r="AG73" s="130" t="str" cm="1">
        <f t="array" aca="1" ref="AG73" ca="1">INDIRECT(ADDRESS(MATCH(A73,'rs_stocks'!B:B,0),4,1,TRUE,"rs_stocks"))</f>
        <v>Building Products &amp; Equipment</v>
      </c>
    </row>
    <row r="74" spans="1:33" x14ac:dyDescent="0.3">
      <c r="A74" s="130" t="s">
        <v>1075</v>
      </c>
      <c r="B74" s="130">
        <v>4.38</v>
      </c>
      <c r="C74" s="130">
        <v>15.96</v>
      </c>
      <c r="D74" s="130">
        <v>19.72</v>
      </c>
      <c r="E74" s="130">
        <v>49.47</v>
      </c>
      <c r="F74" s="130">
        <v>61.94</v>
      </c>
      <c r="G74" s="130" t="s">
        <v>3800</v>
      </c>
      <c r="H74" s="130" t="s">
        <v>3674</v>
      </c>
      <c r="I74" s="130">
        <v>13.532</v>
      </c>
      <c r="J74" s="130">
        <v>-66</v>
      </c>
      <c r="K74" s="130">
        <v>-1</v>
      </c>
      <c r="L74" s="130" t="b">
        <v>1</v>
      </c>
      <c r="M74" s="130">
        <v>164.63</v>
      </c>
      <c r="N74" s="130">
        <v>5.0940000000000003</v>
      </c>
      <c r="O74" s="130">
        <v>32.317999999999998</v>
      </c>
      <c r="P74" s="130">
        <v>4.056</v>
      </c>
      <c r="Q74" s="130">
        <v>-21.946000000000002</v>
      </c>
      <c r="R74" s="130">
        <v>165.54</v>
      </c>
      <c r="S74" s="130">
        <v>155.29499999999999</v>
      </c>
      <c r="T74" s="130">
        <v>1</v>
      </c>
      <c r="U74" s="130">
        <v>49</v>
      </c>
      <c r="V74" s="130" t="s">
        <v>1075</v>
      </c>
      <c r="W74" s="130" t="b">
        <v>0</v>
      </c>
      <c r="X74" s="130">
        <v>0</v>
      </c>
      <c r="Y74" s="130" t="b">
        <v>1</v>
      </c>
      <c r="Z74" s="130">
        <v>57</v>
      </c>
      <c r="AA74" s="130">
        <v>0.97099999999999997</v>
      </c>
      <c r="AB74" s="130" t="s">
        <v>3674</v>
      </c>
      <c r="AC74" s="130" t="s">
        <v>3800</v>
      </c>
      <c r="AD74" s="130" t="s">
        <v>3801</v>
      </c>
      <c r="AE74" s="130" cm="1">
        <f t="array" aca="1" ref="AE74" ca="1">INDIRECT(ADDRESS(MATCH(AG74,'rs_industries'!B:B,0),5,1,TRUE,"rs_industries"))</f>
        <v>26</v>
      </c>
      <c r="AF74" s="130" cm="1">
        <f t="array" aca="1" ref="AF74" ca="1">INDIRECT(ADDRESS(MATCH(A74,'rs_stocks'!B:B,0),7,1,TRUE,"rs_stocks"))</f>
        <v>87</v>
      </c>
      <c r="AG74" s="130" t="str" cm="1">
        <f t="array" aca="1" ref="AG74" ca="1">INDIRECT(ADDRESS(MATCH(A74,'rs_stocks'!B:B,0),4,1,TRUE,"rs_stocks"))</f>
        <v>Specialty Retail</v>
      </c>
    </row>
    <row r="75" spans="1:33" x14ac:dyDescent="0.3">
      <c r="A75" s="130" t="s">
        <v>952</v>
      </c>
      <c r="B75" s="130">
        <v>0.57999999999999996</v>
      </c>
      <c r="C75" s="130">
        <v>4.17</v>
      </c>
      <c r="D75" s="130">
        <v>14.25</v>
      </c>
      <c r="E75" s="130">
        <v>31.58</v>
      </c>
      <c r="F75" s="130">
        <v>30.58</v>
      </c>
      <c r="G75" s="130" t="s">
        <v>3680</v>
      </c>
      <c r="H75" s="130" t="s">
        <v>31</v>
      </c>
      <c r="I75" s="130">
        <v>9.51</v>
      </c>
      <c r="J75" s="130">
        <v>-60</v>
      </c>
      <c r="K75" s="130">
        <v>-12</v>
      </c>
      <c r="L75" s="130" t="b">
        <v>1</v>
      </c>
      <c r="M75" s="130">
        <v>99.54</v>
      </c>
      <c r="N75" s="130">
        <v>3.0990000000000002</v>
      </c>
      <c r="O75" s="130">
        <v>32.124000000000002</v>
      </c>
      <c r="P75" s="130">
        <v>2.391</v>
      </c>
      <c r="Q75" s="130">
        <v>-71.506</v>
      </c>
      <c r="R75" s="130">
        <v>116.07</v>
      </c>
      <c r="S75" s="130">
        <v>111.51</v>
      </c>
      <c r="T75" s="130">
        <v>1</v>
      </c>
      <c r="U75" s="130">
        <v>83</v>
      </c>
      <c r="V75" s="130" t="s">
        <v>952</v>
      </c>
      <c r="W75" s="130" t="b">
        <v>0</v>
      </c>
      <c r="X75" s="130">
        <v>0</v>
      </c>
      <c r="Y75" s="130" t="b">
        <v>1</v>
      </c>
      <c r="Z75" s="130">
        <v>52</v>
      </c>
      <c r="AA75" s="130">
        <v>0.97</v>
      </c>
      <c r="AB75" s="130" t="s">
        <v>31</v>
      </c>
      <c r="AC75" s="130" t="s">
        <v>3680</v>
      </c>
      <c r="AD75" s="130" t="s">
        <v>3817</v>
      </c>
      <c r="AE75" s="130" cm="1">
        <f t="array" aca="1" ref="AE75" ca="1">INDIRECT(ADDRESS(MATCH(AG75,'rs_industries'!B:B,0),5,1,TRUE,"rs_industries"))</f>
        <v>77</v>
      </c>
      <c r="AF75" s="130" cm="1">
        <f t="array" aca="1" ref="AF75" ca="1">INDIRECT(ADDRESS(MATCH(A75,'rs_stocks'!B:B,0),7,1,TRUE,"rs_stocks"))</f>
        <v>89</v>
      </c>
      <c r="AG75" s="130" t="str" cm="1">
        <f t="array" aca="1" ref="AG75" ca="1">INDIRECT(ADDRESS(MATCH(A75,'rs_stocks'!B:B,0),4,1,TRUE,"rs_stocks"))</f>
        <v>Software—Application</v>
      </c>
    </row>
    <row r="76" spans="1:33" x14ac:dyDescent="0.3">
      <c r="A76" s="130" t="s">
        <v>1879</v>
      </c>
      <c r="B76" s="130">
        <v>2.13</v>
      </c>
      <c r="C76" s="130">
        <v>5.24</v>
      </c>
      <c r="D76" s="130">
        <v>27.02</v>
      </c>
      <c r="E76" s="130">
        <v>37.24</v>
      </c>
      <c r="F76" s="130">
        <v>43.72</v>
      </c>
      <c r="G76" s="130" t="s">
        <v>3796</v>
      </c>
      <c r="H76" s="130" t="s">
        <v>3677</v>
      </c>
      <c r="I76" s="130">
        <v>1.6659999999999999</v>
      </c>
      <c r="J76" s="130">
        <v>-55</v>
      </c>
      <c r="K76" s="130">
        <v>-24</v>
      </c>
      <c r="L76" s="130" t="b">
        <v>1</v>
      </c>
      <c r="M76" s="130">
        <v>169.554</v>
      </c>
      <c r="N76" s="130">
        <v>5.2990000000000004</v>
      </c>
      <c r="O76" s="130">
        <v>31.997</v>
      </c>
      <c r="P76" s="130">
        <v>1.9179999999999999</v>
      </c>
      <c r="Q76" s="130">
        <v>-91.25</v>
      </c>
      <c r="R76" s="130">
        <v>60.88</v>
      </c>
      <c r="S76" s="130">
        <v>64.569999999999993</v>
      </c>
      <c r="T76" s="130">
        <v>-1</v>
      </c>
      <c r="U76" s="130">
        <v>104</v>
      </c>
      <c r="V76" s="130" t="s">
        <v>1879</v>
      </c>
      <c r="W76" s="130" t="b">
        <v>0</v>
      </c>
      <c r="X76" s="130">
        <v>0</v>
      </c>
      <c r="Y76" s="130" t="b">
        <v>1</v>
      </c>
      <c r="Z76" s="130">
        <v>53</v>
      </c>
      <c r="AA76" s="130">
        <v>0.97</v>
      </c>
      <c r="AB76" s="130" t="s">
        <v>3677</v>
      </c>
      <c r="AC76" s="130" t="s">
        <v>3796</v>
      </c>
      <c r="AD76" s="130" t="s">
        <v>3797</v>
      </c>
      <c r="AE76" s="130" cm="1">
        <f t="array" aca="1" ref="AE76" ca="1">INDIRECT(ADDRESS(MATCH(AG76,'rs_industries'!B:B,0),5,1,TRUE,"rs_industries"))</f>
        <v>82</v>
      </c>
      <c r="AF76" s="130" cm="1">
        <f t="array" aca="1" ref="AF76" ca="1">INDIRECT(ADDRESS(MATCH(A76,'rs_stocks'!B:B,0),7,1,TRUE,"rs_stocks"))</f>
        <v>90</v>
      </c>
      <c r="AG76" s="130" t="str" cm="1">
        <f t="array" aca="1" ref="AG76" ca="1">INDIRECT(ADDRESS(MATCH(A76,'rs_stocks'!B:B,0),4,1,TRUE,"rs_stocks"))</f>
        <v>Insurance—Property &amp; Casualty</v>
      </c>
    </row>
    <row r="77" spans="1:33" x14ac:dyDescent="0.3">
      <c r="A77" s="130" t="s">
        <v>643</v>
      </c>
      <c r="B77" s="130">
        <v>-3.48</v>
      </c>
      <c r="C77" s="130">
        <v>10.199999999999999</v>
      </c>
      <c r="D77" s="130">
        <v>23.98</v>
      </c>
      <c r="E77" s="130">
        <v>64.02</v>
      </c>
      <c r="F77" s="130">
        <v>59.04</v>
      </c>
      <c r="G77" s="130" t="s">
        <v>3693</v>
      </c>
      <c r="H77" s="130" t="s">
        <v>31</v>
      </c>
      <c r="I77" s="130">
        <v>13.474</v>
      </c>
      <c r="J77" s="130">
        <v>-77</v>
      </c>
      <c r="K77" s="130">
        <v>-5</v>
      </c>
      <c r="L77" s="130" t="b">
        <v>1</v>
      </c>
      <c r="M77" s="130">
        <v>198.45099999999999</v>
      </c>
      <c r="N77" s="130">
        <v>6.2130000000000001</v>
      </c>
      <c r="O77" s="130">
        <v>31.942</v>
      </c>
      <c r="P77" s="130">
        <v>1.7410000000000001</v>
      </c>
      <c r="Q77" s="130">
        <v>-57.442</v>
      </c>
      <c r="R77" s="130">
        <v>55.52</v>
      </c>
      <c r="S77" s="130">
        <v>53.923999999999999</v>
      </c>
      <c r="T77" s="130">
        <v>1</v>
      </c>
      <c r="U77" s="130">
        <v>114</v>
      </c>
      <c r="V77" s="130" t="s">
        <v>643</v>
      </c>
      <c r="W77" s="130" t="b">
        <v>0</v>
      </c>
      <c r="X77" s="130">
        <v>0</v>
      </c>
      <c r="Y77" s="130" t="b">
        <v>1</v>
      </c>
      <c r="Z77" s="130">
        <v>55</v>
      </c>
      <c r="AA77" s="130">
        <v>0.96899999999999997</v>
      </c>
      <c r="AB77" s="130" t="s">
        <v>31</v>
      </c>
      <c r="AC77" s="130" t="s">
        <v>3693</v>
      </c>
      <c r="AD77" s="130" t="s">
        <v>3695</v>
      </c>
      <c r="AE77" s="130" cm="1">
        <f t="array" aca="1" ref="AE77" ca="1">INDIRECT(ADDRESS(MATCH(AG77,'rs_industries'!B:B,0),5,1,TRUE,"rs_industries"))</f>
        <v>87</v>
      </c>
      <c r="AF77" s="130" cm="1">
        <f t="array" aca="1" ref="AF77" ca="1">INDIRECT(ADDRESS(MATCH(A77,'rs_stocks'!B:B,0),7,1,TRUE,"rs_stocks"))</f>
        <v>96</v>
      </c>
      <c r="AG77" s="130" t="str" cm="1">
        <f t="array" aca="1" ref="AG77" ca="1">INDIRECT(ADDRESS(MATCH(A77,'rs_stocks'!B:B,0),4,1,TRUE,"rs_stocks"))</f>
        <v>Software—Infrastructure</v>
      </c>
    </row>
    <row r="78" spans="1:33" x14ac:dyDescent="0.3">
      <c r="A78" s="130" t="s">
        <v>158</v>
      </c>
      <c r="B78" s="130">
        <v>0.64</v>
      </c>
      <c r="C78" s="130">
        <v>9.19</v>
      </c>
      <c r="D78" s="130">
        <v>17.82</v>
      </c>
      <c r="E78" s="130">
        <v>32.9</v>
      </c>
      <c r="F78" s="130">
        <v>35.479999999999997</v>
      </c>
      <c r="G78" s="130" t="s">
        <v>3792</v>
      </c>
      <c r="H78" s="130" t="s">
        <v>24</v>
      </c>
      <c r="I78" s="130">
        <v>34.451999999999998</v>
      </c>
      <c r="J78" s="130">
        <v>-50</v>
      </c>
      <c r="K78" s="130">
        <v>-1</v>
      </c>
      <c r="L78" s="130" t="b">
        <v>1</v>
      </c>
      <c r="M78" s="130">
        <v>104.31399999999999</v>
      </c>
      <c r="N78" s="130">
        <v>3.2829999999999999</v>
      </c>
      <c r="O78" s="130">
        <v>31.777000000000001</v>
      </c>
      <c r="P78" s="130">
        <v>1.325</v>
      </c>
      <c r="Q78" s="130">
        <v>-27.166</v>
      </c>
      <c r="R78" s="130">
        <v>85.11</v>
      </c>
      <c r="S78" s="130">
        <v>82.24</v>
      </c>
      <c r="T78" s="130">
        <v>1</v>
      </c>
      <c r="U78" s="130">
        <v>150</v>
      </c>
      <c r="V78" s="130" t="s">
        <v>158</v>
      </c>
      <c r="W78" s="130" t="b">
        <v>0</v>
      </c>
      <c r="X78" s="130">
        <v>0</v>
      </c>
      <c r="Y78" s="130" t="b">
        <v>1</v>
      </c>
      <c r="Z78" s="130">
        <v>58</v>
      </c>
      <c r="AA78" s="130">
        <v>0.96899999999999997</v>
      </c>
      <c r="AB78" s="130" t="s">
        <v>24</v>
      </c>
      <c r="AC78" s="130" t="s">
        <v>3792</v>
      </c>
      <c r="AD78" s="130" t="s">
        <v>3819</v>
      </c>
      <c r="AE78" s="130" cm="1">
        <f t="array" aca="1" ref="AE78" ca="1">INDIRECT(ADDRESS(MATCH(AG78,'rs_industries'!B:B,0),5,1,TRUE,"rs_industries"))</f>
        <v>79</v>
      </c>
      <c r="AF78" s="130" cm="1">
        <f t="array" aca="1" ref="AF78" ca="1">INDIRECT(ADDRESS(MATCH(A78,'rs_stocks'!B:B,0),7,1,TRUE,"rs_stocks"))</f>
        <v>87</v>
      </c>
      <c r="AG78" s="130" t="str" cm="1">
        <f t="array" aca="1" ref="AG78" ca="1">INDIRECT(ADDRESS(MATCH(A78,'rs_stocks'!B:B,0),4,1,TRUE,"rs_stocks"))</f>
        <v>Specialty Industrial Machinery</v>
      </c>
    </row>
    <row r="79" spans="1:33" x14ac:dyDescent="0.3">
      <c r="A79" s="130" t="s">
        <v>2162</v>
      </c>
      <c r="B79" s="130">
        <v>0.68</v>
      </c>
      <c r="C79" s="130">
        <v>4.92</v>
      </c>
      <c r="D79" s="130">
        <v>18.559999999999999</v>
      </c>
      <c r="E79" s="130">
        <v>19.010000000000002</v>
      </c>
      <c r="F79" s="130">
        <v>26.77</v>
      </c>
      <c r="G79" s="130" t="s">
        <v>3821</v>
      </c>
      <c r="H79" s="130" t="s">
        <v>3677</v>
      </c>
      <c r="I79" s="130">
        <v>2.31</v>
      </c>
      <c r="J79" s="130">
        <v>-56</v>
      </c>
      <c r="K79" s="130">
        <v>-7</v>
      </c>
      <c r="L79" s="130" t="b">
        <v>1</v>
      </c>
      <c r="M79" s="130">
        <v>104.803</v>
      </c>
      <c r="N79" s="130">
        <v>3.3130000000000002</v>
      </c>
      <c r="O79" s="130">
        <v>31.635999999999999</v>
      </c>
      <c r="P79" s="130">
        <v>0.75600000000000001</v>
      </c>
      <c r="Q79" s="130">
        <v>-169.37899999999999</v>
      </c>
      <c r="R79" s="130">
        <v>31.11</v>
      </c>
      <c r="S79" s="130">
        <v>30.526</v>
      </c>
      <c r="T79" s="130">
        <v>1</v>
      </c>
      <c r="U79" s="130">
        <v>264</v>
      </c>
      <c r="V79" s="130" t="s">
        <v>2162</v>
      </c>
      <c r="W79" s="130" t="b">
        <v>0</v>
      </c>
      <c r="X79" s="130">
        <v>0</v>
      </c>
      <c r="Y79" s="130" t="b">
        <v>1</v>
      </c>
      <c r="Z79" s="130">
        <v>49</v>
      </c>
      <c r="AA79" s="130">
        <v>0.96899999999999997</v>
      </c>
      <c r="AB79" s="130" t="s">
        <v>3677</v>
      </c>
      <c r="AC79" s="130" t="s">
        <v>3821</v>
      </c>
      <c r="AD79" s="130" t="s">
        <v>3822</v>
      </c>
      <c r="AE79" s="130" cm="1">
        <f t="array" aca="1" ref="AE79" ca="1">INDIRECT(ADDRESS(MATCH(AG79,'rs_industries'!B:B,0),5,1,TRUE,"rs_industries"))</f>
        <v>63</v>
      </c>
      <c r="AF79" s="130" cm="1">
        <f t="array" aca="1" ref="AF79" ca="1">INDIRECT(ADDRESS(MATCH(A79,'rs_stocks'!B:B,0),7,1,TRUE,"rs_stocks"))</f>
        <v>72</v>
      </c>
      <c r="AG79" s="130" t="str" cm="1">
        <f t="array" aca="1" ref="AG79" ca="1">INDIRECT(ADDRESS(MATCH(A79,'rs_stocks'!B:B,0),4,1,TRUE,"rs_stocks"))</f>
        <v>Asset Management</v>
      </c>
    </row>
    <row r="80" spans="1:33" x14ac:dyDescent="0.3">
      <c r="A80" s="130" t="s">
        <v>772</v>
      </c>
      <c r="B80" s="130">
        <v>-0.35</v>
      </c>
      <c r="C80" s="130">
        <v>7.68</v>
      </c>
      <c r="D80" s="130">
        <v>18.27</v>
      </c>
      <c r="E80" s="130">
        <v>16.62</v>
      </c>
      <c r="F80" s="130">
        <v>26.06</v>
      </c>
      <c r="G80" s="130" t="s">
        <v>3834</v>
      </c>
      <c r="H80" s="130" t="s">
        <v>3677</v>
      </c>
      <c r="I80" s="130">
        <v>7.5940000000000003</v>
      </c>
      <c r="J80" s="130">
        <v>-52</v>
      </c>
      <c r="K80" s="130">
        <v>-9</v>
      </c>
      <c r="L80" s="130" t="b">
        <v>1</v>
      </c>
      <c r="M80" s="130">
        <v>92.903999999999996</v>
      </c>
      <c r="N80" s="130">
        <v>2.9380000000000002</v>
      </c>
      <c r="O80" s="130">
        <v>31.623000000000001</v>
      </c>
      <c r="P80" s="130">
        <v>1.575</v>
      </c>
      <c r="Q80" s="130">
        <v>-146.70400000000001</v>
      </c>
      <c r="R80" s="130">
        <v>74.45</v>
      </c>
      <c r="S80" s="130">
        <v>72.959999999999994</v>
      </c>
      <c r="T80" s="130">
        <v>1</v>
      </c>
      <c r="U80" s="130">
        <v>127</v>
      </c>
      <c r="V80" s="130" t="s">
        <v>772</v>
      </c>
      <c r="W80" s="130" t="b">
        <v>0</v>
      </c>
      <c r="X80" s="130">
        <v>0</v>
      </c>
      <c r="Y80" s="130" t="b">
        <v>1</v>
      </c>
      <c r="Z80" s="130">
        <v>57</v>
      </c>
      <c r="AA80" s="130">
        <v>0.96799999999999997</v>
      </c>
      <c r="AB80" s="130" t="s">
        <v>3677</v>
      </c>
      <c r="AC80" s="130" t="s">
        <v>3834</v>
      </c>
      <c r="AD80" s="130" t="s">
        <v>3836</v>
      </c>
      <c r="AE80" s="130" cm="1">
        <f t="array" aca="1" ref="AE80" ca="1">INDIRECT(ADDRESS(MATCH(AG80,'rs_industries'!B:B,0),5,1,TRUE,"rs_industries"))</f>
        <v>96</v>
      </c>
      <c r="AF80" s="130" cm="1">
        <f t="array" aca="1" ref="AF80" ca="1">INDIRECT(ADDRESS(MATCH(A80,'rs_stocks'!B:B,0),7,1,TRUE,"rs_stocks"))</f>
        <v>80</v>
      </c>
      <c r="AG80" s="130" t="str" cm="1">
        <f t="array" aca="1" ref="AG80" ca="1">INDIRECT(ADDRESS(MATCH(A80,'rs_stocks'!B:B,0),4,1,TRUE,"rs_stocks"))</f>
        <v>Capital Markets</v>
      </c>
    </row>
    <row r="81" spans="1:33" x14ac:dyDescent="0.3">
      <c r="A81" s="130" t="s">
        <v>766</v>
      </c>
      <c r="B81" s="130">
        <v>0.35</v>
      </c>
      <c r="C81" s="130">
        <v>8.06</v>
      </c>
      <c r="D81" s="130">
        <v>41.31</v>
      </c>
      <c r="E81" s="130">
        <v>78.48</v>
      </c>
      <c r="F81" s="130">
        <v>66.69</v>
      </c>
      <c r="G81" s="130" t="s">
        <v>90</v>
      </c>
      <c r="H81" s="130" t="s">
        <v>31</v>
      </c>
      <c r="I81" s="130">
        <v>277.173</v>
      </c>
      <c r="J81" s="130">
        <v>-65</v>
      </c>
      <c r="K81" s="130">
        <v>-5</v>
      </c>
      <c r="L81" s="130" t="b">
        <v>1</v>
      </c>
      <c r="M81" s="130">
        <v>223.78399999999999</v>
      </c>
      <c r="N81" s="130">
        <v>7.0910000000000002</v>
      </c>
      <c r="O81" s="130">
        <v>31.556999999999999</v>
      </c>
      <c r="P81" s="130">
        <v>7.1619999999999999</v>
      </c>
      <c r="Q81" s="130">
        <v>-5.1660000000000004</v>
      </c>
      <c r="R81" s="130">
        <v>171.54</v>
      </c>
      <c r="S81" s="130">
        <v>160.214</v>
      </c>
      <c r="T81" s="130">
        <v>1</v>
      </c>
      <c r="U81" s="130">
        <v>27</v>
      </c>
      <c r="V81" s="130" t="s">
        <v>766</v>
      </c>
      <c r="W81" s="130" t="b">
        <v>0</v>
      </c>
      <c r="X81" s="130">
        <v>0</v>
      </c>
      <c r="Y81" s="130" t="b">
        <v>1</v>
      </c>
      <c r="Z81" s="130">
        <v>49</v>
      </c>
      <c r="AA81" s="130">
        <v>0.96799999999999997</v>
      </c>
      <c r="AB81" s="130" t="s">
        <v>31</v>
      </c>
      <c r="AC81" s="130" t="s">
        <v>90</v>
      </c>
      <c r="AD81" s="130" t="s">
        <v>3828</v>
      </c>
      <c r="AE81" s="130" cm="1">
        <f t="array" aca="1" ref="AE81" ca="1">INDIRECT(ADDRESS(MATCH(AG81,'rs_industries'!B:B,0),5,1,TRUE,"rs_industries"))</f>
        <v>89</v>
      </c>
      <c r="AF81" s="130" cm="1">
        <f t="array" aca="1" ref="AF81" ca="1">INDIRECT(ADDRESS(MATCH(A81,'rs_stocks'!B:B,0),7,1,TRUE,"rs_stocks"))</f>
        <v>95</v>
      </c>
      <c r="AG81" s="130" t="str" cm="1">
        <f t="array" aca="1" ref="AG81" ca="1">INDIRECT(ADDRESS(MATCH(A81,'rs_stocks'!B:B,0),4,1,TRUE,"rs_stocks"))</f>
        <v>Semiconductors</v>
      </c>
    </row>
    <row r="82" spans="1:33" x14ac:dyDescent="0.3">
      <c r="A82" s="130" t="s">
        <v>320</v>
      </c>
      <c r="B82" s="130">
        <v>-3.07</v>
      </c>
      <c r="C82" s="130">
        <v>7.62</v>
      </c>
      <c r="D82" s="130">
        <v>12.3</v>
      </c>
      <c r="E82" s="130">
        <v>35.44</v>
      </c>
      <c r="F82" s="130">
        <v>30.84</v>
      </c>
      <c r="G82" s="130" t="s">
        <v>47</v>
      </c>
      <c r="H82" s="130" t="s">
        <v>24</v>
      </c>
      <c r="I82" s="130">
        <v>51.238999999999997</v>
      </c>
      <c r="J82" s="130">
        <v>-54</v>
      </c>
      <c r="K82" s="130">
        <v>-3</v>
      </c>
      <c r="L82" s="130" t="b">
        <v>1</v>
      </c>
      <c r="M82" s="130">
        <v>105.31699999999999</v>
      </c>
      <c r="N82" s="130">
        <v>3.3410000000000002</v>
      </c>
      <c r="O82" s="130">
        <v>31.527000000000001</v>
      </c>
      <c r="P82" s="130">
        <v>1.4239999999999999</v>
      </c>
      <c r="Q82" s="130">
        <v>-99.74</v>
      </c>
      <c r="R82" s="130">
        <v>72.42</v>
      </c>
      <c r="S82" s="130">
        <v>70.805999999999997</v>
      </c>
      <c r="T82" s="130">
        <v>1</v>
      </c>
      <c r="U82" s="130">
        <v>140</v>
      </c>
      <c r="V82" s="130" t="s">
        <v>320</v>
      </c>
      <c r="W82" s="130" t="b">
        <v>0</v>
      </c>
      <c r="X82" s="130">
        <v>0</v>
      </c>
      <c r="Y82" s="130" t="b">
        <v>1</v>
      </c>
      <c r="Z82" s="130">
        <v>56</v>
      </c>
      <c r="AA82" s="130">
        <v>0.96699999999999997</v>
      </c>
      <c r="AB82" s="130" t="s">
        <v>24</v>
      </c>
      <c r="AC82" s="130" t="s">
        <v>47</v>
      </c>
      <c r="AD82" s="130" t="s">
        <v>3814</v>
      </c>
      <c r="AE82" s="130" cm="1">
        <f t="array" aca="1" ref="AE82" ca="1">INDIRECT(ADDRESS(MATCH(AG82,'rs_industries'!B:B,0),5,1,TRUE,"rs_industries"))</f>
        <v>93</v>
      </c>
      <c r="AF82" s="130" cm="1">
        <f t="array" aca="1" ref="AF82" ca="1">INDIRECT(ADDRESS(MATCH(A82,'rs_stocks'!B:B,0),7,1,TRUE,"rs_stocks"))</f>
        <v>88</v>
      </c>
      <c r="AG82" s="130" t="str" cm="1">
        <f t="array" aca="1" ref="AG82" ca="1">INDIRECT(ADDRESS(MATCH(A82,'rs_stocks'!B:B,0),4,1,TRUE,"rs_stocks"))</f>
        <v>Building Materials</v>
      </c>
    </row>
    <row r="83" spans="1:33" x14ac:dyDescent="0.3">
      <c r="A83" s="130" t="s">
        <v>74</v>
      </c>
      <c r="B83" s="130">
        <v>-0.86</v>
      </c>
      <c r="C83" s="130">
        <v>3.68</v>
      </c>
      <c r="D83" s="130">
        <v>12.57</v>
      </c>
      <c r="E83" s="130">
        <v>42.66</v>
      </c>
      <c r="F83" s="130">
        <v>47.18</v>
      </c>
      <c r="G83" s="130" t="s">
        <v>3729</v>
      </c>
      <c r="H83" s="130" t="s">
        <v>3674</v>
      </c>
      <c r="I83" s="130">
        <v>31.548999999999999</v>
      </c>
      <c r="J83" s="130">
        <v>-51</v>
      </c>
      <c r="K83" s="130">
        <v>-4</v>
      </c>
      <c r="L83" s="130" t="b">
        <v>1</v>
      </c>
      <c r="M83" s="130">
        <v>152.18799999999999</v>
      </c>
      <c r="N83" s="130">
        <v>4.8540000000000001</v>
      </c>
      <c r="O83" s="130">
        <v>31.350999999999999</v>
      </c>
      <c r="P83" s="130">
        <v>32.414000000000001</v>
      </c>
      <c r="Q83" s="130">
        <v>-89.067999999999998</v>
      </c>
      <c r="R83" s="130">
        <v>1269.48</v>
      </c>
      <c r="S83" s="130">
        <v>1237.7570000000001</v>
      </c>
      <c r="T83" s="130">
        <v>1</v>
      </c>
      <c r="U83" s="130">
        <v>6</v>
      </c>
      <c r="V83" s="130" t="s">
        <v>74</v>
      </c>
      <c r="W83" s="130" t="b">
        <v>0</v>
      </c>
      <c r="X83" s="130">
        <v>0</v>
      </c>
      <c r="Y83" s="130" t="b">
        <v>1</v>
      </c>
      <c r="Z83" s="130">
        <v>63</v>
      </c>
      <c r="AA83" s="130">
        <v>0.96699999999999997</v>
      </c>
      <c r="AB83" s="130" t="s">
        <v>3674</v>
      </c>
      <c r="AC83" s="130" t="s">
        <v>3729</v>
      </c>
      <c r="AD83" s="130" t="s">
        <v>3811</v>
      </c>
      <c r="AE83" s="130" cm="1">
        <f t="array" aca="1" ref="AE83" ca="1">INDIRECT(ADDRESS(MATCH(AG83,'rs_industries'!B:B,0),5,1,TRUE,"rs_industries"))</f>
        <v>77</v>
      </c>
      <c r="AF83" s="130" cm="1">
        <f t="array" aca="1" ref="AF83" ca="1">INDIRECT(ADDRESS(MATCH(A83,'rs_stocks'!B:B,0),7,1,TRUE,"rs_stocks"))</f>
        <v>92</v>
      </c>
      <c r="AG83" s="130" t="str" cm="1">
        <f t="array" aca="1" ref="AG83" ca="1">INDIRECT(ADDRESS(MATCH(A83,'rs_stocks'!B:B,0),4,1,TRUE,"rs_stocks"))</f>
        <v>Software—Application</v>
      </c>
    </row>
    <row r="84" spans="1:33" x14ac:dyDescent="0.3">
      <c r="A84" s="130" t="s">
        <v>590</v>
      </c>
      <c r="B84" s="130">
        <v>1.84</v>
      </c>
      <c r="C84" s="130">
        <v>2.4</v>
      </c>
      <c r="D84" s="130">
        <v>37.1</v>
      </c>
      <c r="E84" s="130">
        <v>58.34</v>
      </c>
      <c r="F84" s="130">
        <v>73.86</v>
      </c>
      <c r="G84" s="130" t="s">
        <v>3742</v>
      </c>
      <c r="H84" s="130" t="s">
        <v>3674</v>
      </c>
      <c r="I84" s="130">
        <v>9.3170000000000002</v>
      </c>
      <c r="J84" s="130">
        <v>-59</v>
      </c>
      <c r="K84" s="130">
        <v>-4</v>
      </c>
      <c r="L84" s="130" t="b">
        <v>1</v>
      </c>
      <c r="M84" s="130">
        <v>232.739</v>
      </c>
      <c r="N84" s="130">
        <v>7.4340000000000002</v>
      </c>
      <c r="O84" s="130">
        <v>31.306999999999999</v>
      </c>
      <c r="P84" s="130">
        <v>7.6989999999999998</v>
      </c>
      <c r="Q84" s="130">
        <v>-52.607999999999997</v>
      </c>
      <c r="R84" s="130">
        <v>167.86</v>
      </c>
      <c r="S84" s="130">
        <v>153.07</v>
      </c>
      <c r="T84" s="130">
        <v>1</v>
      </c>
      <c r="U84" s="130">
        <v>25</v>
      </c>
      <c r="V84" s="130" t="s">
        <v>590</v>
      </c>
      <c r="W84" s="130" t="b">
        <v>0</v>
      </c>
      <c r="X84" s="130">
        <v>0</v>
      </c>
      <c r="Y84" s="130" t="b">
        <v>1</v>
      </c>
      <c r="Z84" s="130">
        <v>58</v>
      </c>
      <c r="AA84" s="130">
        <v>0.96699999999999997</v>
      </c>
      <c r="AB84" s="130" t="s">
        <v>3674</v>
      </c>
      <c r="AC84" s="130" t="s">
        <v>3742</v>
      </c>
      <c r="AD84" s="130" t="s">
        <v>3832</v>
      </c>
      <c r="AE84" s="130" cm="1">
        <f t="array" aca="1" ref="AE84" ca="1">INDIRECT(ADDRESS(MATCH(AG84,'rs_industries'!B:B,0),5,1,TRUE,"rs_industries"))</f>
        <v>33</v>
      </c>
      <c r="AF84" s="130" cm="1">
        <f t="array" aca="1" ref="AF84" ca="1">INDIRECT(ADDRESS(MATCH(A84,'rs_stocks'!B:B,0),7,1,TRUE,"rs_stocks"))</f>
        <v>96</v>
      </c>
      <c r="AG84" s="130" t="str" cm="1">
        <f t="array" aca="1" ref="AG84" ca="1">INDIRECT(ADDRESS(MATCH(A84,'rs_stocks'!B:B,0),4,1,TRUE,"rs_stocks"))</f>
        <v>Household &amp; Personal Products</v>
      </c>
    </row>
    <row r="85" spans="1:33" x14ac:dyDescent="0.3">
      <c r="A85" s="130" t="s">
        <v>124</v>
      </c>
      <c r="B85" s="130">
        <v>-1.33</v>
      </c>
      <c r="C85" s="130">
        <v>3.62</v>
      </c>
      <c r="D85" s="130">
        <v>11.54</v>
      </c>
      <c r="E85" s="130">
        <v>25.4</v>
      </c>
      <c r="F85" s="130">
        <v>27.17</v>
      </c>
      <c r="G85" s="130" t="s">
        <v>3680</v>
      </c>
      <c r="H85" s="130" t="s">
        <v>31</v>
      </c>
      <c r="I85" s="130">
        <v>21.257999999999999</v>
      </c>
      <c r="J85" s="130">
        <v>-52</v>
      </c>
      <c r="K85" s="130">
        <v>-4</v>
      </c>
      <c r="L85" s="130" t="b">
        <v>1</v>
      </c>
      <c r="M85" s="130">
        <v>96.376999999999995</v>
      </c>
      <c r="N85" s="130">
        <v>3.0880000000000001</v>
      </c>
      <c r="O85" s="130">
        <v>31.213999999999999</v>
      </c>
      <c r="P85" s="130">
        <v>3.5059999999999998</v>
      </c>
      <c r="Q85" s="130">
        <v>-20.818000000000001</v>
      </c>
      <c r="R85" s="130">
        <v>177.81</v>
      </c>
      <c r="S85" s="130">
        <v>176.4</v>
      </c>
      <c r="T85" s="130">
        <v>1</v>
      </c>
      <c r="U85" s="130">
        <v>57</v>
      </c>
      <c r="V85" s="130" t="s">
        <v>124</v>
      </c>
      <c r="W85" s="130" t="b">
        <v>0</v>
      </c>
      <c r="X85" s="130">
        <v>0</v>
      </c>
      <c r="Y85" s="130" t="b">
        <v>1</v>
      </c>
      <c r="Z85" s="130">
        <v>58</v>
      </c>
      <c r="AA85" s="130">
        <v>0.96599999999999997</v>
      </c>
      <c r="AB85" s="130" t="s">
        <v>31</v>
      </c>
      <c r="AC85" s="130" t="s">
        <v>3680</v>
      </c>
      <c r="AD85" s="130" t="s">
        <v>3804</v>
      </c>
      <c r="AE85" s="130" cm="1">
        <f t="array" aca="1" ref="AE85" ca="1">INDIRECT(ADDRESS(MATCH(AG85,'rs_industries'!B:B,0),5,1,TRUE,"rs_industries"))</f>
        <v>77</v>
      </c>
      <c r="AF85" s="130" cm="1">
        <f t="array" aca="1" ref="AF85" ca="1">INDIRECT(ADDRESS(MATCH(A85,'rs_stocks'!B:B,0),7,1,TRUE,"rs_stocks"))</f>
        <v>81</v>
      </c>
      <c r="AG85" s="130" t="str" cm="1">
        <f t="array" aca="1" ref="AG85" ca="1">INDIRECT(ADDRESS(MATCH(A85,'rs_stocks'!B:B,0),4,1,TRUE,"rs_stocks"))</f>
        <v>Software—Application</v>
      </c>
    </row>
    <row r="86" spans="1:33" x14ac:dyDescent="0.3">
      <c r="A86" s="130" t="s">
        <v>439</v>
      </c>
      <c r="B86" s="130">
        <v>-0.96</v>
      </c>
      <c r="C86" s="130">
        <v>4.01</v>
      </c>
      <c r="D86" s="130">
        <v>17.3</v>
      </c>
      <c r="E86" s="130">
        <v>26</v>
      </c>
      <c r="F86" s="130">
        <v>27.02</v>
      </c>
      <c r="G86" s="130" t="s">
        <v>3722</v>
      </c>
      <c r="H86" s="130" t="s">
        <v>3674</v>
      </c>
      <c r="I86" s="130">
        <v>16.149000000000001</v>
      </c>
      <c r="J86" s="130">
        <v>-60</v>
      </c>
      <c r="K86" s="130">
        <v>-3</v>
      </c>
      <c r="L86" s="130" t="b">
        <v>1</v>
      </c>
      <c r="M86" s="130">
        <v>114.285</v>
      </c>
      <c r="N86" s="130">
        <v>3.6640000000000001</v>
      </c>
      <c r="O86" s="130">
        <v>31.192</v>
      </c>
      <c r="P86" s="130">
        <v>1.478</v>
      </c>
      <c r="Q86" s="130">
        <v>-177.91900000000001</v>
      </c>
      <c r="R86" s="130">
        <v>95.38</v>
      </c>
      <c r="S86" s="130">
        <v>94.412000000000006</v>
      </c>
      <c r="T86" s="130">
        <v>1</v>
      </c>
      <c r="U86" s="130">
        <v>135</v>
      </c>
      <c r="V86" s="130" t="s">
        <v>439</v>
      </c>
      <c r="W86" s="130" t="b">
        <v>0</v>
      </c>
      <c r="X86" s="130">
        <v>0</v>
      </c>
      <c r="Y86" s="130" t="b">
        <v>1</v>
      </c>
      <c r="Z86" s="130">
        <v>57</v>
      </c>
      <c r="AA86" s="130">
        <v>0.96599999999999997</v>
      </c>
      <c r="AB86" s="130" t="s">
        <v>3674</v>
      </c>
      <c r="AC86" s="130" t="s">
        <v>3722</v>
      </c>
      <c r="AD86" s="130" t="s">
        <v>3831</v>
      </c>
      <c r="AE86" s="130" cm="1">
        <f t="array" aca="1" ref="AE86" ca="1">INDIRECT(ADDRESS(MATCH(AG86,'rs_industries'!B:B,0),5,1,TRUE,"rs_industries"))</f>
        <v>33</v>
      </c>
      <c r="AF86" s="130" cm="1">
        <f t="array" aca="1" ref="AF86" ca="1">INDIRECT(ADDRESS(MATCH(A86,'rs_stocks'!B:B,0),7,1,TRUE,"rs_stocks"))</f>
        <v>87</v>
      </c>
      <c r="AG86" s="130" t="str" cm="1">
        <f t="array" aca="1" ref="AG86" ca="1">INDIRECT(ADDRESS(MATCH(A86,'rs_stocks'!B:B,0),4,1,TRUE,"rs_stocks"))</f>
        <v>Lodging</v>
      </c>
    </row>
    <row r="87" spans="1:33" x14ac:dyDescent="0.3">
      <c r="A87" s="130" t="s">
        <v>1475</v>
      </c>
      <c r="B87" s="130">
        <v>-0.54</v>
      </c>
      <c r="C87" s="130">
        <v>0.31</v>
      </c>
      <c r="D87" s="130">
        <v>9.52</v>
      </c>
      <c r="E87" s="130">
        <v>28.6</v>
      </c>
      <c r="F87" s="130">
        <v>27.56</v>
      </c>
      <c r="G87" s="130" t="s">
        <v>3809</v>
      </c>
      <c r="H87" s="130" t="s">
        <v>24</v>
      </c>
      <c r="I87" s="130">
        <v>5.6109999999999998</v>
      </c>
      <c r="J87" s="130">
        <v>-44</v>
      </c>
      <c r="K87" s="130">
        <v>-2</v>
      </c>
      <c r="L87" s="130" t="b">
        <v>1</v>
      </c>
      <c r="M87" s="130">
        <v>94.521000000000001</v>
      </c>
      <c r="N87" s="130">
        <v>3.0310000000000001</v>
      </c>
      <c r="O87" s="130">
        <v>31.181999999999999</v>
      </c>
      <c r="P87" s="130">
        <v>11.96</v>
      </c>
      <c r="Q87" s="130">
        <v>-101.76</v>
      </c>
      <c r="R87" s="130">
        <v>585.11</v>
      </c>
      <c r="S87" s="130">
        <v>562.46799999999996</v>
      </c>
      <c r="T87" s="130">
        <v>1</v>
      </c>
      <c r="U87" s="130">
        <v>16</v>
      </c>
      <c r="V87" s="130" t="s">
        <v>1475</v>
      </c>
      <c r="W87" s="130" t="b">
        <v>0</v>
      </c>
      <c r="X87" s="130">
        <v>0</v>
      </c>
      <c r="Y87" s="130" t="b">
        <v>1</v>
      </c>
      <c r="Z87" s="130">
        <v>54</v>
      </c>
      <c r="AA87" s="130">
        <v>0.96499999999999997</v>
      </c>
      <c r="AB87" s="130" t="s">
        <v>24</v>
      </c>
      <c r="AC87" s="130" t="s">
        <v>3809</v>
      </c>
      <c r="AD87" s="130" t="s">
        <v>3810</v>
      </c>
      <c r="AE87" s="130" cm="1">
        <f t="array" aca="1" ref="AE87" ca="1">INDIRECT(ADDRESS(MATCH(AG87,'rs_industries'!B:B,0),5,1,TRUE,"rs_industries"))</f>
        <v>24</v>
      </c>
      <c r="AF87" s="130" cm="1">
        <f t="array" aca="1" ref="AF87" ca="1">INDIRECT(ADDRESS(MATCH(A87,'rs_stocks'!B:B,0),7,1,TRUE,"rs_stocks"))</f>
        <v>88</v>
      </c>
      <c r="AG87" s="130" t="str" cm="1">
        <f t="array" aca="1" ref="AG87" ca="1">INDIRECT(ADDRESS(MATCH(A87,'rs_stocks'!B:B,0),4,1,TRUE,"rs_stocks"))</f>
        <v>Specialty Chemicals</v>
      </c>
    </row>
    <row r="88" spans="1:33" x14ac:dyDescent="0.3">
      <c r="A88" s="130" t="s">
        <v>258</v>
      </c>
      <c r="B88" s="130">
        <v>-5.24</v>
      </c>
      <c r="C88" s="130">
        <v>3.8</v>
      </c>
      <c r="D88" s="130">
        <v>12.26</v>
      </c>
      <c r="E88" s="130">
        <v>20.38</v>
      </c>
      <c r="F88" s="130">
        <v>20.62</v>
      </c>
      <c r="G88" s="130" t="s">
        <v>3722</v>
      </c>
      <c r="H88" s="130" t="s">
        <v>3674</v>
      </c>
      <c r="I88" s="130">
        <v>69</v>
      </c>
      <c r="J88" s="130">
        <v>-61</v>
      </c>
      <c r="K88" s="130">
        <v>-6</v>
      </c>
      <c r="L88" s="130" t="b">
        <v>1</v>
      </c>
      <c r="M88" s="130">
        <v>88.968999999999994</v>
      </c>
      <c r="N88" s="130">
        <v>2.8559999999999999</v>
      </c>
      <c r="O88" s="130">
        <v>31.152000000000001</v>
      </c>
      <c r="P88" s="130">
        <v>5.2119999999999997</v>
      </c>
      <c r="Q88" s="130">
        <v>-266.70800000000003</v>
      </c>
      <c r="R88" s="130">
        <v>234.94</v>
      </c>
      <c r="S88" s="130">
        <v>254.05500000000001</v>
      </c>
      <c r="T88" s="130">
        <v>-1</v>
      </c>
      <c r="U88" s="130">
        <v>38</v>
      </c>
      <c r="V88" s="130" t="s">
        <v>258</v>
      </c>
      <c r="W88" s="130" t="b">
        <v>0</v>
      </c>
      <c r="X88" s="130">
        <v>0</v>
      </c>
      <c r="Y88" s="130" t="b">
        <v>1</v>
      </c>
      <c r="Z88" s="130">
        <v>58</v>
      </c>
      <c r="AA88" s="130">
        <v>0.96499999999999997</v>
      </c>
      <c r="AB88" s="130" t="s">
        <v>3674</v>
      </c>
      <c r="AC88" s="130" t="s">
        <v>3722</v>
      </c>
      <c r="AD88" s="130" t="s">
        <v>3830</v>
      </c>
      <c r="AE88" s="130" cm="1">
        <f t="array" aca="1" ref="AE88" ca="1">INDIRECT(ADDRESS(MATCH(AG88,'rs_industries'!B:B,0),5,1,TRUE,"rs_industries"))</f>
        <v>33</v>
      </c>
      <c r="AF88" s="130" cm="1">
        <f t="array" aca="1" ref="AF88" ca="1">INDIRECT(ADDRESS(MATCH(A88,'rs_stocks'!B:B,0),7,1,TRUE,"rs_stocks"))</f>
        <v>81</v>
      </c>
      <c r="AG88" s="130" t="str" cm="1">
        <f t="array" aca="1" ref="AG88" ca="1">INDIRECT(ADDRESS(MATCH(A88,'rs_stocks'!B:B,0),4,1,TRUE,"rs_stocks"))</f>
        <v>Lodging</v>
      </c>
    </row>
    <row r="89" spans="1:33" x14ac:dyDescent="0.3">
      <c r="A89" s="130" t="s">
        <v>972</v>
      </c>
      <c r="B89" s="130">
        <v>-1.0900000000000001</v>
      </c>
      <c r="C89" s="130">
        <v>-1.47</v>
      </c>
      <c r="D89" s="130">
        <v>9.85</v>
      </c>
      <c r="E89" s="130">
        <v>4.8600000000000003</v>
      </c>
      <c r="F89" s="130">
        <v>13.24</v>
      </c>
      <c r="G89" s="130" t="s">
        <v>3848</v>
      </c>
      <c r="H89" s="130" t="s">
        <v>3707</v>
      </c>
      <c r="I89" s="130">
        <v>30.988</v>
      </c>
      <c r="J89" s="130">
        <v>-49</v>
      </c>
      <c r="K89" s="130">
        <v>-5</v>
      </c>
      <c r="L89" s="130" t="b">
        <v>1</v>
      </c>
      <c r="M89" s="130">
        <v>55.817</v>
      </c>
      <c r="N89" s="130">
        <v>1.794</v>
      </c>
      <c r="O89" s="130">
        <v>31.117999999999999</v>
      </c>
      <c r="P89" s="130">
        <v>1.0580000000000001</v>
      </c>
      <c r="Q89" s="130">
        <v>-86.003</v>
      </c>
      <c r="R89" s="130">
        <v>66.27</v>
      </c>
      <c r="S89" s="130">
        <v>69.899000000000001</v>
      </c>
      <c r="T89" s="130">
        <v>-1</v>
      </c>
      <c r="U89" s="130">
        <v>189</v>
      </c>
      <c r="V89" s="130" t="s">
        <v>972</v>
      </c>
      <c r="W89" s="130" t="b">
        <v>0</v>
      </c>
      <c r="X89" s="130">
        <v>0</v>
      </c>
      <c r="Y89" s="130" t="b">
        <v>1</v>
      </c>
      <c r="Z89" s="130">
        <v>51</v>
      </c>
      <c r="AA89" s="130">
        <v>0.96499999999999997</v>
      </c>
      <c r="AB89" s="130" t="s">
        <v>3707</v>
      </c>
      <c r="AC89" s="130" t="s">
        <v>3848</v>
      </c>
      <c r="AD89" s="130" t="s">
        <v>3849</v>
      </c>
      <c r="AE89" s="130" t="e" cm="1">
        <f t="array" aca="1" ref="AE89" ca="1">INDIRECT(ADDRESS(MATCH(AG89,'rs_industries'!B:B,0),5,1,TRUE,"rs_industries"))</f>
        <v>#N/A</v>
      </c>
      <c r="AF89" s="130" t="e" cm="1">
        <f t="array" aca="1" ref="AF89" ca="1">INDIRECT(ADDRESS(MATCH(A89,'rs_stocks'!B:B,0),7,1,TRUE,"rs_stocks"))</f>
        <v>#N/A</v>
      </c>
      <c r="AG89" s="130" t="e" cm="1">
        <f t="array" aca="1" ref="AG89" ca="1">INDIRECT(ADDRESS(MATCH(A89,'rs_stocks'!B:B,0),4,1,TRUE,"rs_stocks"))</f>
        <v>#N/A</v>
      </c>
    </row>
    <row r="90" spans="1:33" x14ac:dyDescent="0.3">
      <c r="A90" s="130" t="s">
        <v>1415</v>
      </c>
      <c r="B90" s="130">
        <v>-2.96</v>
      </c>
      <c r="C90" s="130">
        <v>-1.39</v>
      </c>
      <c r="D90" s="130">
        <v>8.7100000000000009</v>
      </c>
      <c r="E90" s="130">
        <v>33.07</v>
      </c>
      <c r="F90" s="130">
        <v>32.96</v>
      </c>
      <c r="G90" s="130" t="s">
        <v>3788</v>
      </c>
      <c r="H90" s="130" t="s">
        <v>153</v>
      </c>
      <c r="I90" s="130">
        <v>6.6459999999999999</v>
      </c>
      <c r="J90" s="130">
        <v>-85</v>
      </c>
      <c r="K90" s="130">
        <v>-3</v>
      </c>
      <c r="L90" s="130" t="b">
        <v>1</v>
      </c>
      <c r="M90" s="130">
        <v>121.13200000000001</v>
      </c>
      <c r="N90" s="130">
        <v>3.9009999999999998</v>
      </c>
      <c r="O90" s="130">
        <v>31.053999999999998</v>
      </c>
      <c r="P90" s="130">
        <v>2.4590000000000001</v>
      </c>
      <c r="Q90" s="130">
        <v>-134.59100000000001</v>
      </c>
      <c r="R90" s="130">
        <v>111.3</v>
      </c>
      <c r="S90" s="130">
        <v>108.221</v>
      </c>
      <c r="T90" s="130">
        <v>1</v>
      </c>
      <c r="U90" s="130">
        <v>81</v>
      </c>
      <c r="V90" s="130" t="s">
        <v>1415</v>
      </c>
      <c r="W90" s="130" t="b">
        <v>0</v>
      </c>
      <c r="X90" s="130">
        <v>0</v>
      </c>
      <c r="Y90" s="130" t="b">
        <v>1</v>
      </c>
      <c r="Z90" s="130">
        <v>54</v>
      </c>
      <c r="AA90" s="130">
        <v>0.96399999999999997</v>
      </c>
      <c r="AB90" s="130" t="s">
        <v>153</v>
      </c>
      <c r="AC90" s="130" t="s">
        <v>3788</v>
      </c>
      <c r="AD90" s="130" t="s">
        <v>3789</v>
      </c>
      <c r="AE90" s="130" cm="1">
        <f t="array" aca="1" ref="AE90" ca="1">INDIRECT(ADDRESS(MATCH(AG90,'rs_industries'!B:B,0),5,1,TRUE,"rs_industries"))</f>
        <v>32</v>
      </c>
      <c r="AF90" s="130" cm="1">
        <f t="array" aca="1" ref="AF90" ca="1">INDIRECT(ADDRESS(MATCH(A90,'rs_stocks'!B:B,0),7,1,TRUE,"rs_stocks"))</f>
        <v>81</v>
      </c>
      <c r="AG90" s="130" t="str" cm="1">
        <f t="array" aca="1" ref="AG90" ca="1">INDIRECT(ADDRESS(MATCH(A90,'rs_stocks'!B:B,0),4,1,TRUE,"rs_stocks"))</f>
        <v>REIT—Hotel &amp; Motel</v>
      </c>
    </row>
    <row r="91" spans="1:33" x14ac:dyDescent="0.3">
      <c r="A91" s="130" t="s">
        <v>587</v>
      </c>
      <c r="B91" s="130">
        <v>-0.65</v>
      </c>
      <c r="C91" s="130">
        <v>10.46</v>
      </c>
      <c r="D91" s="130">
        <v>23.95</v>
      </c>
      <c r="E91" s="130">
        <v>41.32</v>
      </c>
      <c r="F91" s="130">
        <v>53.49</v>
      </c>
      <c r="G91" s="130" t="s">
        <v>3843</v>
      </c>
      <c r="H91" s="130" t="s">
        <v>48</v>
      </c>
      <c r="I91" s="130">
        <v>9.7010000000000005</v>
      </c>
      <c r="J91" s="130">
        <v>-72</v>
      </c>
      <c r="K91" s="130">
        <v>-37</v>
      </c>
      <c r="L91" s="130" t="b">
        <v>1</v>
      </c>
      <c r="M91" s="130">
        <v>170.833</v>
      </c>
      <c r="N91" s="130">
        <v>5.5220000000000002</v>
      </c>
      <c r="O91" s="130">
        <v>30.937000000000001</v>
      </c>
      <c r="P91" s="130">
        <v>3.2669999999999999</v>
      </c>
      <c r="Q91" s="130">
        <v>-89.695999999999998</v>
      </c>
      <c r="R91" s="130">
        <v>89.33</v>
      </c>
      <c r="S91" s="130">
        <v>83.266999999999996</v>
      </c>
      <c r="T91" s="130">
        <v>1</v>
      </c>
      <c r="U91" s="130">
        <v>61</v>
      </c>
      <c r="V91" s="130" t="s">
        <v>587</v>
      </c>
      <c r="W91" s="130" t="b">
        <v>0</v>
      </c>
      <c r="X91" s="130">
        <v>0</v>
      </c>
      <c r="Y91" s="130" t="b">
        <v>1</v>
      </c>
      <c r="Z91" s="130">
        <v>59</v>
      </c>
      <c r="AA91" s="130">
        <v>0.96399999999999997</v>
      </c>
      <c r="AB91" s="130" t="s">
        <v>48</v>
      </c>
      <c r="AC91" s="130" t="s">
        <v>3843</v>
      </c>
      <c r="AD91" s="130" t="s">
        <v>3844</v>
      </c>
      <c r="AE91" s="130" cm="1">
        <f t="array" aca="1" ref="AE91" ca="1">INDIRECT(ADDRESS(MATCH(AG91,'rs_industries'!B:B,0),5,1,TRUE,"rs_industries"))</f>
        <v>98</v>
      </c>
      <c r="AF91" s="130" cm="1">
        <f t="array" aca="1" ref="AF91" ca="1">INDIRECT(ADDRESS(MATCH(A91,'rs_stocks'!B:B,0),7,1,TRUE,"rs_stocks"))</f>
        <v>91</v>
      </c>
      <c r="AG91" s="130" t="str" cm="1">
        <f t="array" aca="1" ref="AG91" ca="1">INDIRECT(ADDRESS(MATCH(A91,'rs_stocks'!B:B,0),4,1,TRUE,"rs_stocks"))</f>
        <v>Building Products &amp; Equipment</v>
      </c>
    </row>
    <row r="92" spans="1:33" x14ac:dyDescent="0.3">
      <c r="A92" s="130" t="s">
        <v>2437</v>
      </c>
      <c r="B92" s="130">
        <v>1.36</v>
      </c>
      <c r="C92" s="130">
        <v>5.9</v>
      </c>
      <c r="D92" s="130">
        <v>17.760000000000002</v>
      </c>
      <c r="E92" s="130">
        <v>30.97</v>
      </c>
      <c r="F92" s="130">
        <v>36.44</v>
      </c>
      <c r="G92" s="130" t="s">
        <v>3834</v>
      </c>
      <c r="H92" s="130" t="s">
        <v>3677</v>
      </c>
      <c r="I92" s="130">
        <v>4.84</v>
      </c>
      <c r="J92" s="130">
        <v>-60</v>
      </c>
      <c r="K92" s="130">
        <v>-38</v>
      </c>
      <c r="L92" s="130" t="b">
        <v>1</v>
      </c>
      <c r="M92" s="130">
        <v>118.623</v>
      </c>
      <c r="N92" s="130">
        <v>3.8370000000000002</v>
      </c>
      <c r="O92" s="130">
        <v>30.916</v>
      </c>
      <c r="P92" s="130">
        <v>2.839</v>
      </c>
      <c r="Q92" s="130">
        <v>-84.885999999999996</v>
      </c>
      <c r="R92" s="130">
        <v>104.95</v>
      </c>
      <c r="S92" s="130">
        <v>99.141999999999996</v>
      </c>
      <c r="T92" s="130">
        <v>1</v>
      </c>
      <c r="U92" s="130">
        <v>70</v>
      </c>
      <c r="V92" s="130" t="s">
        <v>2437</v>
      </c>
      <c r="W92" s="130" t="b">
        <v>0</v>
      </c>
      <c r="X92" s="130">
        <v>0</v>
      </c>
      <c r="Y92" s="130" t="b">
        <v>0</v>
      </c>
      <c r="Z92" s="130">
        <v>54</v>
      </c>
      <c r="AA92" s="130">
        <v>0.96299999999999997</v>
      </c>
      <c r="AB92" s="130" t="s">
        <v>3677</v>
      </c>
      <c r="AC92" s="130" t="s">
        <v>3834</v>
      </c>
      <c r="AD92" s="130" t="s">
        <v>3835</v>
      </c>
      <c r="AE92" s="130" t="e" cm="1">
        <f t="array" aca="1" ref="AE92" ca="1">INDIRECT(ADDRESS(MATCH(AG92,'rs_industries'!B:B,0),5,1,TRUE,"rs_industries"))</f>
        <v>#N/A</v>
      </c>
      <c r="AF92" s="130" t="e" cm="1">
        <f t="array" aca="1" ref="AF92" ca="1">INDIRECT(ADDRESS(MATCH(A92,'rs_stocks'!B:B,0),7,1,TRUE,"rs_stocks"))</f>
        <v>#N/A</v>
      </c>
      <c r="AG92" s="130" t="e" cm="1">
        <f t="array" aca="1" ref="AG92" ca="1">INDIRECT(ADDRESS(MATCH(A92,'rs_stocks'!B:B,0),4,1,TRUE,"rs_stocks"))</f>
        <v>#N/A</v>
      </c>
    </row>
    <row r="93" spans="1:33" x14ac:dyDescent="0.3">
      <c r="A93" s="130" t="s">
        <v>1492</v>
      </c>
      <c r="B93" s="130">
        <v>-6.05</v>
      </c>
      <c r="C93" s="130">
        <v>-4.49</v>
      </c>
      <c r="D93" s="130">
        <v>15.33</v>
      </c>
      <c r="E93" s="130">
        <v>25.21</v>
      </c>
      <c r="F93" s="130">
        <v>32.56</v>
      </c>
      <c r="G93" s="130" t="s">
        <v>3815</v>
      </c>
      <c r="H93" s="130" t="s">
        <v>48</v>
      </c>
      <c r="I93" s="130">
        <v>3.9340000000000002</v>
      </c>
      <c r="J93" s="130">
        <v>-70</v>
      </c>
      <c r="K93" s="130">
        <v>-10</v>
      </c>
      <c r="L93" s="130" t="b">
        <v>1</v>
      </c>
      <c r="M93" s="130">
        <v>120.557</v>
      </c>
      <c r="N93" s="130">
        <v>3.911</v>
      </c>
      <c r="O93" s="130">
        <v>30.824000000000002</v>
      </c>
      <c r="P93" s="130">
        <v>0.32700000000000001</v>
      </c>
      <c r="Q93" s="130">
        <v>-58.067999999999998</v>
      </c>
      <c r="R93" s="130">
        <v>7.45</v>
      </c>
      <c r="S93" s="130">
        <v>7.2240000000000002</v>
      </c>
      <c r="T93" s="130">
        <v>1</v>
      </c>
      <c r="U93" s="130">
        <v>611</v>
      </c>
      <c r="V93" s="130" t="s">
        <v>1492</v>
      </c>
      <c r="W93" s="130" t="b">
        <v>0</v>
      </c>
      <c r="X93" s="130">
        <v>0</v>
      </c>
      <c r="Y93" s="130" t="b">
        <v>1</v>
      </c>
      <c r="Z93" s="130">
        <v>43</v>
      </c>
      <c r="AA93" s="130">
        <v>0.96299999999999997</v>
      </c>
      <c r="AB93" s="130" t="s">
        <v>48</v>
      </c>
      <c r="AC93" s="130" t="s">
        <v>3815</v>
      </c>
      <c r="AD93" s="130" t="s">
        <v>3816</v>
      </c>
      <c r="AE93" s="130" cm="1">
        <f t="array" aca="1" ref="AE93" ca="1">INDIRECT(ADDRESS(MATCH(AG93,'rs_industries'!B:B,0),5,1,TRUE,"rs_industries"))</f>
        <v>99</v>
      </c>
      <c r="AF93" s="130" cm="1">
        <f t="array" aca="1" ref="AF93" ca="1">INDIRECT(ADDRESS(MATCH(A93,'rs_stocks'!B:B,0),7,1,TRUE,"rs_stocks"))</f>
        <v>92</v>
      </c>
      <c r="AG93" s="130" t="str" cm="1">
        <f t="array" aca="1" ref="AG93" ca="1">INDIRECT(ADDRESS(MATCH(A93,'rs_stocks'!B:B,0),4,1,TRUE,"rs_stocks"))</f>
        <v>Uranium</v>
      </c>
    </row>
    <row r="94" spans="1:33" x14ac:dyDescent="0.3">
      <c r="A94" s="130" t="s">
        <v>1663</v>
      </c>
      <c r="B94" s="130">
        <v>-2.16</v>
      </c>
      <c r="C94" s="130">
        <v>2.42</v>
      </c>
      <c r="D94" s="130">
        <v>7.52</v>
      </c>
      <c r="E94" s="130">
        <v>33.18</v>
      </c>
      <c r="F94" s="130">
        <v>29.05</v>
      </c>
      <c r="G94" s="130" t="s">
        <v>3715</v>
      </c>
      <c r="H94" s="130" t="s">
        <v>3677</v>
      </c>
      <c r="I94" s="130">
        <v>5.9429999999999996</v>
      </c>
      <c r="J94" s="130">
        <v>-60</v>
      </c>
      <c r="K94" s="130">
        <v>-16</v>
      </c>
      <c r="L94" s="130" t="b">
        <v>1</v>
      </c>
      <c r="M94" s="130">
        <v>119.631</v>
      </c>
      <c r="N94" s="130">
        <v>3.8940000000000001</v>
      </c>
      <c r="O94" s="130">
        <v>30.719000000000001</v>
      </c>
      <c r="P94" s="130">
        <v>2.3959999999999999</v>
      </c>
      <c r="Q94" s="130">
        <v>-102.258</v>
      </c>
      <c r="R94" s="130">
        <v>82.37</v>
      </c>
      <c r="S94" s="130">
        <v>89.867999999999995</v>
      </c>
      <c r="T94" s="130">
        <v>-1</v>
      </c>
      <c r="U94" s="130">
        <v>83</v>
      </c>
      <c r="V94" s="130" t="s">
        <v>1663</v>
      </c>
      <c r="W94" s="130" t="b">
        <v>0</v>
      </c>
      <c r="X94" s="130">
        <v>0</v>
      </c>
      <c r="Y94" s="130" t="b">
        <v>1</v>
      </c>
      <c r="Z94" s="130">
        <v>49</v>
      </c>
      <c r="AA94" s="130">
        <v>0.96299999999999997</v>
      </c>
      <c r="AB94" s="130" t="s">
        <v>3677</v>
      </c>
      <c r="AC94" s="130" t="s">
        <v>3715</v>
      </c>
      <c r="AD94" s="130" t="s">
        <v>3791</v>
      </c>
      <c r="AE94" s="130" cm="1">
        <f t="array" aca="1" ref="AE94" ca="1">INDIRECT(ADDRESS(MATCH(AG94,'rs_industries'!B:B,0),5,1,TRUE,"rs_industries"))</f>
        <v>59</v>
      </c>
      <c r="AF94" s="130" cm="1">
        <f t="array" aca="1" ref="AF94" ca="1">INDIRECT(ADDRESS(MATCH(A94,'rs_stocks'!B:B,0),7,1,TRUE,"rs_stocks"))</f>
        <v>84</v>
      </c>
      <c r="AG94" s="130" t="str" cm="1">
        <f t="array" aca="1" ref="AG94" ca="1">INDIRECT(ADDRESS(MATCH(A94,'rs_stocks'!B:B,0),4,1,TRUE,"rs_stocks"))</f>
        <v>Banks—Regional</v>
      </c>
    </row>
    <row r="95" spans="1:33" x14ac:dyDescent="0.3">
      <c r="A95" s="130" t="s">
        <v>645</v>
      </c>
      <c r="B95" s="130">
        <v>-0.56999999999999995</v>
      </c>
      <c r="C95" s="130">
        <v>3.7</v>
      </c>
      <c r="D95" s="130">
        <v>26.53</v>
      </c>
      <c r="E95" s="130">
        <v>38.479999999999997</v>
      </c>
      <c r="F95" s="130">
        <v>60.76</v>
      </c>
      <c r="G95" s="130" t="s">
        <v>3713</v>
      </c>
      <c r="H95" s="130" t="s">
        <v>3690</v>
      </c>
      <c r="I95" s="130">
        <v>7.7320000000000002</v>
      </c>
      <c r="J95" s="130">
        <v>-78</v>
      </c>
      <c r="K95" s="130">
        <v>-57</v>
      </c>
      <c r="L95" s="130" t="b">
        <v>1</v>
      </c>
      <c r="M95" s="130">
        <v>216.983</v>
      </c>
      <c r="N95" s="130">
        <v>7.0759999999999996</v>
      </c>
      <c r="O95" s="130">
        <v>30.663</v>
      </c>
      <c r="P95" s="130">
        <v>0.47899999999999998</v>
      </c>
      <c r="Q95" s="130">
        <v>-100.104</v>
      </c>
      <c r="R95" s="130">
        <v>15.69</v>
      </c>
      <c r="S95" s="130">
        <v>14.914</v>
      </c>
      <c r="T95" s="130">
        <v>1</v>
      </c>
      <c r="U95" s="130">
        <v>417</v>
      </c>
      <c r="V95" s="130" t="s">
        <v>645</v>
      </c>
      <c r="W95" s="130" t="b">
        <v>0</v>
      </c>
      <c r="X95" s="130">
        <v>0</v>
      </c>
      <c r="Y95" s="130" t="b">
        <v>1</v>
      </c>
      <c r="Z95" s="130">
        <v>47</v>
      </c>
      <c r="AA95" s="130">
        <v>0.96199999999999997</v>
      </c>
      <c r="AB95" s="130" t="s">
        <v>3690</v>
      </c>
      <c r="AC95" s="130" t="s">
        <v>3713</v>
      </c>
      <c r="AD95" s="130" t="s">
        <v>3846</v>
      </c>
      <c r="AE95" s="130" cm="1">
        <f t="array" aca="1" ref="AE95" ca="1">INDIRECT(ADDRESS(MATCH(AG95,'rs_industries'!B:B,0),5,1,TRUE,"rs_industries"))</f>
        <v>19</v>
      </c>
      <c r="AF95" s="130" cm="1">
        <f t="array" aca="1" ref="AF95" ca="1">INDIRECT(ADDRESS(MATCH(A95,'rs_stocks'!B:B,0),7,1,TRUE,"rs_stocks"))</f>
        <v>91</v>
      </c>
      <c r="AG95" s="130" t="str" cm="1">
        <f t="array" aca="1" ref="AG95" ca="1">INDIRECT(ADDRESS(MATCH(A95,'rs_stocks'!B:B,0),4,1,TRUE,"rs_stocks"))</f>
        <v>Drug Manufacturers—Specialty &amp; Generic</v>
      </c>
    </row>
    <row r="96" spans="1:33" x14ac:dyDescent="0.3">
      <c r="A96" s="130" t="s">
        <v>318</v>
      </c>
      <c r="B96" s="130">
        <v>0.5</v>
      </c>
      <c r="C96" s="130">
        <v>2.7</v>
      </c>
      <c r="D96" s="130">
        <v>4.3</v>
      </c>
      <c r="E96" s="130">
        <v>13.76</v>
      </c>
      <c r="F96" s="130">
        <v>16.239999999999998</v>
      </c>
      <c r="G96" s="130" t="s">
        <v>3676</v>
      </c>
      <c r="H96" s="130" t="s">
        <v>3677</v>
      </c>
      <c r="I96" s="130">
        <v>16.225000000000001</v>
      </c>
      <c r="J96" s="130">
        <v>-49</v>
      </c>
      <c r="K96" s="130">
        <v>-1</v>
      </c>
      <c r="L96" s="130" t="b">
        <v>1</v>
      </c>
      <c r="M96" s="130">
        <v>48.701999999999998</v>
      </c>
      <c r="N96" s="130">
        <v>1.591</v>
      </c>
      <c r="O96" s="130">
        <v>30.603000000000002</v>
      </c>
      <c r="P96" s="130">
        <v>1.0660000000000001</v>
      </c>
      <c r="Q96" s="130">
        <v>-7.5060000000000002</v>
      </c>
      <c r="R96" s="130">
        <v>73.02</v>
      </c>
      <c r="S96" s="130">
        <v>71.260000000000005</v>
      </c>
      <c r="T96" s="130">
        <v>1</v>
      </c>
      <c r="U96" s="130">
        <v>187</v>
      </c>
      <c r="V96" s="130" t="s">
        <v>318</v>
      </c>
      <c r="W96" s="130" t="b">
        <v>0</v>
      </c>
      <c r="X96" s="130">
        <v>0</v>
      </c>
      <c r="Y96" s="130" t="b">
        <v>1</v>
      </c>
      <c r="Z96" s="130">
        <v>57</v>
      </c>
      <c r="AA96" s="130">
        <v>0.96199999999999997</v>
      </c>
      <c r="AB96" s="130" t="s">
        <v>3677</v>
      </c>
      <c r="AC96" s="130" t="s">
        <v>3676</v>
      </c>
      <c r="AD96" s="130" t="s">
        <v>3826</v>
      </c>
      <c r="AE96" s="130" cm="1">
        <f t="array" aca="1" ref="AE96" ca="1">INDIRECT(ADDRESS(MATCH(AG96,'rs_industries'!B:B,0),5,1,TRUE,"rs_industries"))</f>
        <v>82</v>
      </c>
      <c r="AF96" s="130" cm="1">
        <f t="array" aca="1" ref="AF96" ca="1">INDIRECT(ADDRESS(MATCH(A96,'rs_stocks'!B:B,0),7,1,TRUE,"rs_stocks"))</f>
        <v>71</v>
      </c>
      <c r="AG96" s="130" t="str" cm="1">
        <f t="array" aca="1" ref="AG96" ca="1">INDIRECT(ADDRESS(MATCH(A96,'rs_stocks'!B:B,0),4,1,TRUE,"rs_stocks"))</f>
        <v>Insurance—Property &amp; Casualty</v>
      </c>
    </row>
    <row r="97" spans="1:33" x14ac:dyDescent="0.3">
      <c r="A97" s="130" t="s">
        <v>1151</v>
      </c>
      <c r="B97" s="130">
        <v>-2.17</v>
      </c>
      <c r="C97" s="130">
        <v>8.73</v>
      </c>
      <c r="D97" s="130">
        <v>17</v>
      </c>
      <c r="E97" s="130">
        <v>44.64</v>
      </c>
      <c r="F97" s="130">
        <v>58.66</v>
      </c>
      <c r="G97" s="130" t="s">
        <v>3802</v>
      </c>
      <c r="H97" s="130" t="s">
        <v>3690</v>
      </c>
      <c r="I97" s="130">
        <v>8.218</v>
      </c>
      <c r="J97" s="130">
        <v>-78</v>
      </c>
      <c r="K97" s="130">
        <v>-46</v>
      </c>
      <c r="L97" s="130" t="b">
        <v>1</v>
      </c>
      <c r="M97" s="130">
        <v>214.61699999999999</v>
      </c>
      <c r="N97" s="130">
        <v>7.0389999999999997</v>
      </c>
      <c r="O97" s="130">
        <v>30.491</v>
      </c>
      <c r="P97" s="130">
        <v>2.3029999999999999</v>
      </c>
      <c r="Q97" s="130">
        <v>-111.613</v>
      </c>
      <c r="R97" s="130">
        <v>68.400000000000006</v>
      </c>
      <c r="S97" s="130">
        <v>64.563999999999993</v>
      </c>
      <c r="T97" s="130">
        <v>1</v>
      </c>
      <c r="U97" s="130">
        <v>86</v>
      </c>
      <c r="V97" s="130" t="s">
        <v>1151</v>
      </c>
      <c r="W97" s="130" t="b">
        <v>0</v>
      </c>
      <c r="X97" s="130">
        <v>0</v>
      </c>
      <c r="Y97" s="130" t="b">
        <v>1</v>
      </c>
      <c r="Z97" s="130">
        <v>52</v>
      </c>
      <c r="AA97" s="130">
        <v>0.96099999999999997</v>
      </c>
      <c r="AB97" s="130" t="s">
        <v>3690</v>
      </c>
      <c r="AC97" s="130" t="s">
        <v>3802</v>
      </c>
      <c r="AD97" s="130" t="s">
        <v>3838</v>
      </c>
      <c r="AE97" s="130" cm="1">
        <f t="array" aca="1" ref="AE97" ca="1">INDIRECT(ADDRESS(MATCH(AG97,'rs_industries'!B:B,0),5,1,TRUE,"rs_industries"))</f>
        <v>44</v>
      </c>
      <c r="AF97" s="130" cm="1">
        <f t="array" aca="1" ref="AF97" ca="1">INDIRECT(ADDRESS(MATCH(A97,'rs_stocks'!B:B,0),7,1,TRUE,"rs_stocks"))</f>
        <v>90</v>
      </c>
      <c r="AG97" s="130" t="str" cm="1">
        <f t="array" aca="1" ref="AG97" ca="1">INDIRECT(ADDRESS(MATCH(A97,'rs_stocks'!B:B,0),4,1,TRUE,"rs_stocks"))</f>
        <v>Diagnostics &amp; Research</v>
      </c>
    </row>
    <row r="98" spans="1:33" x14ac:dyDescent="0.3">
      <c r="A98" s="130" t="s">
        <v>1777</v>
      </c>
      <c r="B98" s="130">
        <v>-0.17</v>
      </c>
      <c r="C98" s="130">
        <v>4.8600000000000003</v>
      </c>
      <c r="D98" s="130">
        <v>11.07</v>
      </c>
      <c r="E98" s="130">
        <v>56.03</v>
      </c>
      <c r="F98" s="130">
        <v>65.34</v>
      </c>
      <c r="G98" s="130" t="s">
        <v>3824</v>
      </c>
      <c r="H98" s="130" t="s">
        <v>248</v>
      </c>
      <c r="I98" s="130">
        <v>6.5149999999999997</v>
      </c>
      <c r="J98" s="130">
        <v>-73</v>
      </c>
      <c r="K98" s="130">
        <v>-24</v>
      </c>
      <c r="L98" s="130" t="b">
        <v>1</v>
      </c>
      <c r="M98" s="130">
        <v>177.47499999999999</v>
      </c>
      <c r="N98" s="130">
        <v>5.8369999999999997</v>
      </c>
      <c r="O98" s="130">
        <v>30.408000000000001</v>
      </c>
      <c r="P98" s="130">
        <v>0.14799999999999999</v>
      </c>
      <c r="Q98" s="130">
        <v>-108.401</v>
      </c>
      <c r="R98" s="130">
        <v>5.82</v>
      </c>
      <c r="S98" s="130">
        <v>5.5640000000000001</v>
      </c>
      <c r="T98" s="130">
        <v>1</v>
      </c>
      <c r="U98" s="130">
        <v>1355</v>
      </c>
      <c r="V98" s="130" t="s">
        <v>1777</v>
      </c>
      <c r="W98" s="130" t="b">
        <v>0</v>
      </c>
      <c r="X98" s="130">
        <v>0</v>
      </c>
      <c r="Y98" s="130" t="b">
        <v>1</v>
      </c>
      <c r="Z98" s="130">
        <v>54</v>
      </c>
      <c r="AA98" s="130">
        <v>0.96099999999999997</v>
      </c>
      <c r="AB98" s="130" t="s">
        <v>248</v>
      </c>
      <c r="AC98" s="130" t="s">
        <v>3824</v>
      </c>
      <c r="AD98" s="130" t="s">
        <v>3825</v>
      </c>
      <c r="AE98" s="130" cm="1">
        <f t="array" aca="1" ref="AE98" ca="1">INDIRECT(ADDRESS(MATCH(AG98,'rs_industries'!B:B,0),5,1,TRUE,"rs_industries"))</f>
        <v>76</v>
      </c>
      <c r="AF98" s="130" cm="1">
        <f t="array" aca="1" ref="AF98" ca="1">INDIRECT(ADDRESS(MATCH(A98,'rs_stocks'!B:B,0),7,1,TRUE,"rs_stocks"))</f>
        <v>94</v>
      </c>
      <c r="AG98" s="130" t="str" cm="1">
        <f t="array" aca="1" ref="AG98" ca="1">INDIRECT(ADDRESS(MATCH(A98,'rs_stocks'!B:B,0),4,1,TRUE,"rs_stocks"))</f>
        <v>Oil &amp; Gas Refining &amp; Marketing</v>
      </c>
    </row>
    <row r="99" spans="1:33" x14ac:dyDescent="0.3">
      <c r="A99" s="130" t="s">
        <v>2490</v>
      </c>
      <c r="B99" s="130">
        <v>-4.74</v>
      </c>
      <c r="C99" s="130">
        <v>-3.51</v>
      </c>
      <c r="D99" s="130">
        <v>9.93</v>
      </c>
      <c r="E99" s="130">
        <v>23.38</v>
      </c>
      <c r="F99" s="130">
        <v>34.29</v>
      </c>
      <c r="G99" s="130" t="s">
        <v>3713</v>
      </c>
      <c r="H99" s="130" t="s">
        <v>3690</v>
      </c>
      <c r="I99" s="130">
        <v>2.4039999999999999</v>
      </c>
      <c r="J99" s="130">
        <v>-58</v>
      </c>
      <c r="K99" s="130">
        <v>-9</v>
      </c>
      <c r="L99" s="130" t="b">
        <v>1</v>
      </c>
      <c r="M99" s="130">
        <v>136.489</v>
      </c>
      <c r="N99" s="130">
        <v>4.5090000000000003</v>
      </c>
      <c r="O99" s="130">
        <v>30.271999999999998</v>
      </c>
      <c r="P99" s="130">
        <v>1.6639999999999999</v>
      </c>
      <c r="Q99" s="130">
        <v>-198.87</v>
      </c>
      <c r="R99" s="130">
        <v>35.99</v>
      </c>
      <c r="S99" s="130">
        <v>35.482999999999997</v>
      </c>
      <c r="T99" s="130">
        <v>1</v>
      </c>
      <c r="U99" s="130">
        <v>120</v>
      </c>
      <c r="V99" s="130" t="s">
        <v>2490</v>
      </c>
      <c r="W99" s="130" t="b">
        <v>0</v>
      </c>
      <c r="X99" s="130">
        <v>0</v>
      </c>
      <c r="Y99" s="130" t="b">
        <v>1</v>
      </c>
      <c r="Z99" s="130">
        <v>46</v>
      </c>
      <c r="AA99" s="130">
        <v>0.96099999999999997</v>
      </c>
      <c r="AB99" s="130" t="s">
        <v>3690</v>
      </c>
      <c r="AC99" s="130" t="s">
        <v>3713</v>
      </c>
      <c r="AD99" s="130" t="s">
        <v>3794</v>
      </c>
      <c r="AE99" s="130" cm="1">
        <f t="array" aca="1" ref="AE99" ca="1">INDIRECT(ADDRESS(MATCH(AG99,'rs_industries'!B:B,0),5,1,TRUE,"rs_industries"))</f>
        <v>90</v>
      </c>
      <c r="AF99" s="130" cm="1">
        <f t="array" aca="1" ref="AF99" ca="1">INDIRECT(ADDRESS(MATCH(A99,'rs_stocks'!B:B,0),7,1,TRUE,"rs_stocks"))</f>
        <v>94</v>
      </c>
      <c r="AG99" s="130" t="str" cm="1">
        <f t="array" aca="1" ref="AG99" ca="1">INDIRECT(ADDRESS(MATCH(A99,'rs_stocks'!B:B,0),4,1,TRUE,"rs_stocks"))</f>
        <v>Biotechnology</v>
      </c>
    </row>
    <row r="100" spans="1:33" x14ac:dyDescent="0.3">
      <c r="A100" s="130" t="s">
        <v>468</v>
      </c>
      <c r="B100" s="130">
        <v>-0.11</v>
      </c>
      <c r="C100" s="130">
        <v>-1.04</v>
      </c>
      <c r="D100" s="130">
        <v>6.12</v>
      </c>
      <c r="E100" s="130">
        <v>11.49</v>
      </c>
      <c r="F100" s="130">
        <v>16.04</v>
      </c>
      <c r="G100" s="130" t="s">
        <v>3720</v>
      </c>
      <c r="H100" s="130" t="s">
        <v>3674</v>
      </c>
      <c r="I100" s="130">
        <v>14.702</v>
      </c>
      <c r="J100" s="130">
        <v>-49</v>
      </c>
      <c r="K100" s="130">
        <v>-25</v>
      </c>
      <c r="L100" s="130" t="b">
        <v>1</v>
      </c>
      <c r="M100" s="130">
        <v>71.881</v>
      </c>
      <c r="N100" s="130">
        <v>2.3759999999999999</v>
      </c>
      <c r="O100" s="130">
        <v>30.251999999999999</v>
      </c>
      <c r="P100" s="130">
        <v>8.1120000000000001</v>
      </c>
      <c r="Q100" s="130">
        <v>-71.372</v>
      </c>
      <c r="R100" s="130">
        <v>421.5</v>
      </c>
      <c r="S100" s="130">
        <v>412.63</v>
      </c>
      <c r="T100" s="130">
        <v>1</v>
      </c>
      <c r="U100" s="130">
        <v>24</v>
      </c>
      <c r="V100" s="130" t="s">
        <v>468</v>
      </c>
      <c r="W100" s="130" t="b">
        <v>0</v>
      </c>
      <c r="X100" s="130">
        <v>0</v>
      </c>
      <c r="Y100" s="130" t="b">
        <v>1</v>
      </c>
      <c r="Z100" s="130">
        <v>53</v>
      </c>
      <c r="AA100" s="130">
        <v>0.96</v>
      </c>
      <c r="AB100" s="130" t="s">
        <v>3674</v>
      </c>
      <c r="AC100" s="130" t="s">
        <v>3720</v>
      </c>
      <c r="AD100" s="130" t="s">
        <v>3867</v>
      </c>
      <c r="AE100" s="130" cm="1">
        <f t="array" aca="1" ref="AE100" ca="1">INDIRECT(ADDRESS(MATCH(AG100,'rs_industries'!B:B,0),5,1,TRUE,"rs_industries"))</f>
        <v>57</v>
      </c>
      <c r="AF100" s="130" cm="1">
        <f t="array" aca="1" ref="AF100" ca="1">INDIRECT(ADDRESS(MATCH(A100,'rs_stocks'!B:B,0),7,1,TRUE,"rs_stocks"))</f>
        <v>74</v>
      </c>
      <c r="AG100" s="130" t="str" cm="1">
        <f t="array" aca="1" ref="AG100" ca="1">INDIRECT(ADDRESS(MATCH(A100,'rs_stocks'!B:B,0),4,1,TRUE,"rs_stocks"))</f>
        <v>Restaurants</v>
      </c>
    </row>
    <row r="101" spans="1:33" x14ac:dyDescent="0.3">
      <c r="A101" s="130" t="s">
        <v>314</v>
      </c>
      <c r="B101" s="130">
        <v>-0.33</v>
      </c>
      <c r="C101" s="130">
        <v>4.71</v>
      </c>
      <c r="D101" s="130">
        <v>17.2</v>
      </c>
      <c r="E101" s="130">
        <v>34.97</v>
      </c>
      <c r="F101" s="130">
        <v>44.97</v>
      </c>
      <c r="G101" s="130" t="s">
        <v>3715</v>
      </c>
      <c r="H101" s="130" t="s">
        <v>3677</v>
      </c>
      <c r="I101" s="130">
        <v>50.795000000000002</v>
      </c>
      <c r="J101" s="130">
        <v>-60</v>
      </c>
      <c r="K101" s="130">
        <v>-25</v>
      </c>
      <c r="L101" s="130" t="b">
        <v>1</v>
      </c>
      <c r="M101" s="130">
        <v>154.714</v>
      </c>
      <c r="N101" s="130">
        <v>5.12</v>
      </c>
      <c r="O101" s="130">
        <v>30.219000000000001</v>
      </c>
      <c r="P101" s="130">
        <v>3.246</v>
      </c>
      <c r="Q101" s="130">
        <v>-121.681</v>
      </c>
      <c r="R101" s="130">
        <v>133.53</v>
      </c>
      <c r="S101" s="130">
        <v>129.959</v>
      </c>
      <c r="T101" s="130">
        <v>1</v>
      </c>
      <c r="U101" s="130">
        <v>61</v>
      </c>
      <c r="V101" s="130" t="s">
        <v>314</v>
      </c>
      <c r="W101" s="130" t="b">
        <v>0</v>
      </c>
      <c r="X101" s="130">
        <v>0</v>
      </c>
      <c r="Y101" s="130" t="b">
        <v>1</v>
      </c>
      <c r="Z101" s="130">
        <v>51</v>
      </c>
      <c r="AA101" s="130">
        <v>0.96</v>
      </c>
      <c r="AB101" s="130" t="s">
        <v>3677</v>
      </c>
      <c r="AC101" s="130" t="s">
        <v>3715</v>
      </c>
      <c r="AD101" s="130" t="s">
        <v>3823</v>
      </c>
      <c r="AE101" s="130" cm="1">
        <f t="array" aca="1" ref="AE101" ca="1">INDIRECT(ADDRESS(MATCH(AG101,'rs_industries'!B:B,0),5,1,TRUE,"rs_industries"))</f>
        <v>64</v>
      </c>
      <c r="AF101" s="130" cm="1">
        <f t="array" aca="1" ref="AF101" ca="1">INDIRECT(ADDRESS(MATCH(A101,'rs_stocks'!B:B,0),7,1,TRUE,"rs_stocks"))</f>
        <v>85</v>
      </c>
      <c r="AG101" s="130" t="str" cm="1">
        <f t="array" aca="1" ref="AG101" ca="1">INDIRECT(ADDRESS(MATCH(A101,'rs_stocks'!B:B,0),4,1,TRUE,"rs_stocks"))</f>
        <v>Credit Services</v>
      </c>
    </row>
    <row r="102" spans="1:33" x14ac:dyDescent="0.3">
      <c r="A102" s="130" t="s">
        <v>908</v>
      </c>
      <c r="B102" s="130">
        <v>-1.18</v>
      </c>
      <c r="C102" s="130">
        <v>17.04</v>
      </c>
      <c r="D102" s="130">
        <v>31.72</v>
      </c>
      <c r="E102" s="130">
        <v>54.49</v>
      </c>
      <c r="F102" s="130">
        <v>51.29</v>
      </c>
      <c r="G102" s="130" t="s">
        <v>864</v>
      </c>
      <c r="H102" s="130" t="s">
        <v>3674</v>
      </c>
      <c r="I102" s="130">
        <v>46.92</v>
      </c>
      <c r="J102" s="130">
        <v>-81</v>
      </c>
      <c r="K102" s="130">
        <v>-35</v>
      </c>
      <c r="L102" s="130" t="b">
        <v>1</v>
      </c>
      <c r="M102" s="130">
        <v>132.85599999999999</v>
      </c>
      <c r="N102" s="130">
        <v>4.4020000000000001</v>
      </c>
      <c r="O102" s="130">
        <v>30.178000000000001</v>
      </c>
      <c r="P102" s="130">
        <v>7.8630000000000004</v>
      </c>
      <c r="Q102" s="130">
        <v>42.225000000000001</v>
      </c>
      <c r="R102" s="130">
        <v>238</v>
      </c>
      <c r="S102" s="130">
        <v>218.66300000000001</v>
      </c>
      <c r="T102" s="130">
        <v>1</v>
      </c>
      <c r="U102" s="130">
        <v>25</v>
      </c>
      <c r="V102" s="130" t="s">
        <v>908</v>
      </c>
      <c r="W102" s="130" t="b">
        <v>0</v>
      </c>
      <c r="X102" s="130">
        <v>0</v>
      </c>
      <c r="Y102" s="130" t="b">
        <v>1</v>
      </c>
      <c r="Z102" s="130">
        <v>57</v>
      </c>
      <c r="AA102" s="130">
        <v>0.95899999999999996</v>
      </c>
      <c r="AB102" s="130" t="s">
        <v>3674</v>
      </c>
      <c r="AC102" s="130" t="s">
        <v>864</v>
      </c>
      <c r="AD102" s="130" t="s">
        <v>3696</v>
      </c>
      <c r="AE102" s="130" cm="1">
        <f t="array" aca="1" ref="AE102" ca="1">INDIRECT(ADDRESS(MATCH(AG102,'rs_industries'!B:B,0),5,1,TRUE,"rs_industries"))</f>
        <v>39</v>
      </c>
      <c r="AF102" s="130" cm="1">
        <f t="array" aca="1" ref="AF102" ca="1">INDIRECT(ADDRESS(MATCH(A102,'rs_stocks'!B:B,0),7,1,TRUE,"rs_stocks"))</f>
        <v>95</v>
      </c>
      <c r="AG102" s="130" t="str" cm="1">
        <f t="array" aca="1" ref="AG102" ca="1">INDIRECT(ADDRESS(MATCH(A102,'rs_stocks'!B:B,0),4,1,TRUE,"rs_stocks"))</f>
        <v>Internet Content &amp; Information</v>
      </c>
    </row>
    <row r="103" spans="1:33" x14ac:dyDescent="0.3">
      <c r="A103" s="130" t="s">
        <v>1096</v>
      </c>
      <c r="B103" s="130">
        <v>-0.4</v>
      </c>
      <c r="C103" s="130">
        <v>7.83</v>
      </c>
      <c r="D103" s="130">
        <v>15.73</v>
      </c>
      <c r="E103" s="130">
        <v>20.38</v>
      </c>
      <c r="F103" s="130">
        <v>25.72</v>
      </c>
      <c r="G103" s="130" t="s">
        <v>3735</v>
      </c>
      <c r="H103" s="130" t="s">
        <v>3690</v>
      </c>
      <c r="I103" s="130">
        <v>95.18</v>
      </c>
      <c r="J103" s="130">
        <v>-43</v>
      </c>
      <c r="K103" s="130">
        <v>-1</v>
      </c>
      <c r="L103" s="130" t="b">
        <v>1</v>
      </c>
      <c r="M103" s="130">
        <v>80.034000000000006</v>
      </c>
      <c r="N103" s="130">
        <v>2.6579999999999999</v>
      </c>
      <c r="O103" s="130">
        <v>30.106999999999999</v>
      </c>
      <c r="P103" s="130">
        <v>0.92500000000000004</v>
      </c>
      <c r="Q103" s="130">
        <v>-2.1619999999999999</v>
      </c>
      <c r="R103" s="130">
        <v>64.97</v>
      </c>
      <c r="S103" s="130">
        <v>62.762</v>
      </c>
      <c r="T103" s="130">
        <v>1</v>
      </c>
      <c r="U103" s="130">
        <v>216</v>
      </c>
      <c r="V103" s="130" t="s">
        <v>1096</v>
      </c>
      <c r="W103" s="130" t="b">
        <v>0</v>
      </c>
      <c r="X103" s="130">
        <v>0</v>
      </c>
      <c r="Y103" s="130" t="b">
        <v>1</v>
      </c>
      <c r="Z103" s="130">
        <v>61</v>
      </c>
      <c r="AA103" s="130">
        <v>0.95899999999999996</v>
      </c>
      <c r="AB103" s="130" t="s">
        <v>3690</v>
      </c>
      <c r="AC103" s="130" t="s">
        <v>3735</v>
      </c>
      <c r="AD103" s="130" t="s">
        <v>3861</v>
      </c>
      <c r="AE103" s="130" cm="1">
        <f t="array" aca="1" ref="AE103" ca="1">INDIRECT(ADDRESS(MATCH(AG103,'rs_industries'!B:B,0),5,1,TRUE,"rs_industries"))</f>
        <v>39</v>
      </c>
      <c r="AF103" s="130" cm="1">
        <f t="array" aca="1" ref="AF103" ca="1">INDIRECT(ADDRESS(MATCH(A103,'rs_stocks'!B:B,0),7,1,TRUE,"rs_stocks"))</f>
        <v>81</v>
      </c>
      <c r="AG103" s="130" t="str" cm="1">
        <f t="array" aca="1" ref="AG103" ca="1">INDIRECT(ADDRESS(MATCH(A103,'rs_stocks'!B:B,0),4,1,TRUE,"rs_stocks"))</f>
        <v>Medical Devices</v>
      </c>
    </row>
    <row r="104" spans="1:33" x14ac:dyDescent="0.3">
      <c r="A104" s="130" t="s">
        <v>1444</v>
      </c>
      <c r="B104" s="130">
        <v>3.67</v>
      </c>
      <c r="C104" s="130">
        <v>18.43</v>
      </c>
      <c r="D104" s="130">
        <v>35.32</v>
      </c>
      <c r="E104" s="130">
        <v>46.62</v>
      </c>
      <c r="F104" s="130">
        <v>54.97</v>
      </c>
      <c r="G104" s="130" t="s">
        <v>3711</v>
      </c>
      <c r="H104" s="130" t="s">
        <v>24</v>
      </c>
      <c r="I104" s="130">
        <v>1.7130000000000001</v>
      </c>
      <c r="J104" s="130">
        <v>-58</v>
      </c>
      <c r="K104" s="130">
        <v>-3</v>
      </c>
      <c r="L104" s="130" t="b">
        <v>1</v>
      </c>
      <c r="M104" s="130">
        <v>141.786</v>
      </c>
      <c r="N104" s="130">
        <v>4.7119999999999997</v>
      </c>
      <c r="O104" s="130">
        <v>30.093</v>
      </c>
      <c r="P104" s="130">
        <v>1.802</v>
      </c>
      <c r="Q104" s="130">
        <v>-113.788</v>
      </c>
      <c r="R104" s="130">
        <v>68.31</v>
      </c>
      <c r="S104" s="130">
        <v>65.445999999999998</v>
      </c>
      <c r="T104" s="130">
        <v>1</v>
      </c>
      <c r="U104" s="130">
        <v>111</v>
      </c>
      <c r="V104" s="130" t="s">
        <v>1444</v>
      </c>
      <c r="W104" s="130" t="b">
        <v>0</v>
      </c>
      <c r="X104" s="130">
        <v>0</v>
      </c>
      <c r="Y104" s="130" t="b">
        <v>1</v>
      </c>
      <c r="Z104" s="130">
        <v>55</v>
      </c>
      <c r="AA104" s="130">
        <v>0.95899999999999996</v>
      </c>
      <c r="AB104" s="130" t="s">
        <v>24</v>
      </c>
      <c r="AC104" s="130" t="s">
        <v>3711</v>
      </c>
      <c r="AD104" s="130" t="s">
        <v>1445</v>
      </c>
      <c r="AE104" s="130" cm="1">
        <f t="array" aca="1" ref="AE104" ca="1">INDIRECT(ADDRESS(MATCH(AG104,'rs_industries'!B:B,0),5,1,TRUE,"rs_industries"))</f>
        <v>53</v>
      </c>
      <c r="AF104" s="130" cm="1">
        <f t="array" aca="1" ref="AF104" ca="1">INDIRECT(ADDRESS(MATCH(A104,'rs_stocks'!B:B,0),7,1,TRUE,"rs_stocks"))</f>
        <v>94</v>
      </c>
      <c r="AG104" s="130" t="str" cm="1">
        <f t="array" aca="1" ref="AG104" ca="1">INDIRECT(ADDRESS(MATCH(A104,'rs_stocks'!B:B,0),4,1,TRUE,"rs_stocks"))</f>
        <v>Electrical Equipment &amp; Parts</v>
      </c>
    </row>
    <row r="105" spans="1:33" x14ac:dyDescent="0.3">
      <c r="A105" s="130" t="s">
        <v>1673</v>
      </c>
      <c r="B105" s="130">
        <v>-2.75</v>
      </c>
      <c r="C105" s="130">
        <v>0.88</v>
      </c>
      <c r="D105" s="130">
        <v>8.42</v>
      </c>
      <c r="E105" s="130">
        <v>20.51</v>
      </c>
      <c r="F105" s="130">
        <v>20.64</v>
      </c>
      <c r="G105" s="130" t="s">
        <v>3729</v>
      </c>
      <c r="H105" s="130" t="s">
        <v>3674</v>
      </c>
      <c r="I105" s="130">
        <v>3.1560000000000001</v>
      </c>
      <c r="J105" s="130">
        <v>-39</v>
      </c>
      <c r="K105" s="130">
        <v>-5</v>
      </c>
      <c r="L105" s="130" t="b">
        <v>1</v>
      </c>
      <c r="M105" s="130">
        <v>78.427000000000007</v>
      </c>
      <c r="N105" s="130">
        <v>2.613</v>
      </c>
      <c r="O105" s="130">
        <v>30.018000000000001</v>
      </c>
      <c r="P105" s="130">
        <v>1.26</v>
      </c>
      <c r="Q105" s="130">
        <v>-246.88399999999999</v>
      </c>
      <c r="R105" s="130">
        <v>63.35</v>
      </c>
      <c r="S105" s="130">
        <v>68.334000000000003</v>
      </c>
      <c r="T105" s="130">
        <v>-1</v>
      </c>
      <c r="U105" s="130">
        <v>158</v>
      </c>
      <c r="V105" s="130" t="s">
        <v>1673</v>
      </c>
      <c r="W105" s="130" t="b">
        <v>0</v>
      </c>
      <c r="X105" s="130">
        <v>0</v>
      </c>
      <c r="Y105" s="130" t="b">
        <v>1</v>
      </c>
      <c r="Z105" s="130">
        <v>55</v>
      </c>
      <c r="AA105" s="130">
        <v>0.95799999999999996</v>
      </c>
      <c r="AB105" s="130" t="s">
        <v>3674</v>
      </c>
      <c r="AC105" s="130" t="s">
        <v>3729</v>
      </c>
      <c r="AD105" s="130" t="s">
        <v>3820</v>
      </c>
      <c r="AE105" s="130" cm="1">
        <f t="array" aca="1" ref="AE105" ca="1">INDIRECT(ADDRESS(MATCH(AG105,'rs_industries'!B:B,0),5,1,TRUE,"rs_industries"))</f>
        <v>37</v>
      </c>
      <c r="AF105" s="130" cm="1">
        <f t="array" aca="1" ref="AF105" ca="1">INDIRECT(ADDRESS(MATCH(A105,'rs_stocks'!B:B,0),7,1,TRUE,"rs_stocks"))</f>
        <v>76</v>
      </c>
      <c r="AG105" s="130" t="str" cm="1">
        <f t="array" aca="1" ref="AG105" ca="1">INDIRECT(ADDRESS(MATCH(A105,'rs_stocks'!B:B,0),4,1,TRUE,"rs_stocks"))</f>
        <v>Specialty Business Services</v>
      </c>
    </row>
    <row r="106" spans="1:33" x14ac:dyDescent="0.3">
      <c r="A106" s="130" t="s">
        <v>1184</v>
      </c>
      <c r="B106" s="130">
        <v>-2.79</v>
      </c>
      <c r="C106" s="130">
        <v>0.35</v>
      </c>
      <c r="D106" s="130">
        <v>5.74</v>
      </c>
      <c r="E106" s="130">
        <v>13.95</v>
      </c>
      <c r="F106" s="130">
        <v>17.739999999999998</v>
      </c>
      <c r="I106" s="130">
        <v>81.197999999999993</v>
      </c>
      <c r="J106" s="130">
        <v>-30</v>
      </c>
      <c r="K106" s="130">
        <v>-8</v>
      </c>
      <c r="L106" s="130" t="b">
        <v>1</v>
      </c>
      <c r="M106" s="130">
        <v>66.289000000000001</v>
      </c>
      <c r="N106" s="130">
        <v>2.2120000000000002</v>
      </c>
      <c r="O106" s="130">
        <v>29.963999999999999</v>
      </c>
      <c r="P106" s="130">
        <v>1.958</v>
      </c>
      <c r="Q106" s="130">
        <v>-145.52000000000001</v>
      </c>
      <c r="R106" s="130">
        <v>125.53</v>
      </c>
      <c r="S106" s="130">
        <v>123.301</v>
      </c>
      <c r="T106" s="130">
        <v>1</v>
      </c>
      <c r="U106" s="130">
        <v>102</v>
      </c>
      <c r="V106" s="130" t="s">
        <v>1184</v>
      </c>
      <c r="W106" s="130" t="b">
        <v>0</v>
      </c>
      <c r="X106" s="130">
        <v>0</v>
      </c>
      <c r="Y106" s="130" t="b">
        <v>1</v>
      </c>
      <c r="Z106" s="130">
        <v>53</v>
      </c>
      <c r="AA106" s="130">
        <v>0.95799999999999996</v>
      </c>
      <c r="AD106" s="130" t="s">
        <v>3829</v>
      </c>
      <c r="AE106" s="130" t="e" cm="1">
        <f t="array" aca="1" ref="AE106" ca="1">INDIRECT(ADDRESS(MATCH(AG106,'rs_industries'!B:B,0),5,1,TRUE,"rs_industries"))</f>
        <v>#N/A</v>
      </c>
      <c r="AF106" s="130" t="e" cm="1">
        <f t="array" aca="1" ref="AF106" ca="1">INDIRECT(ADDRESS(MATCH(A106,'rs_stocks'!B:B,0),7,1,TRUE,"rs_stocks"))</f>
        <v>#N/A</v>
      </c>
      <c r="AG106" s="130" t="e" cm="1">
        <f t="array" aca="1" ref="AG106" ca="1">INDIRECT(ADDRESS(MATCH(A106,'rs_stocks'!B:B,0),4,1,TRUE,"rs_stocks"))</f>
        <v>#N/A</v>
      </c>
    </row>
    <row r="107" spans="1:33" x14ac:dyDescent="0.3">
      <c r="A107" s="130" t="s">
        <v>1902</v>
      </c>
      <c r="B107" s="130">
        <v>-0.75</v>
      </c>
      <c r="C107" s="130">
        <v>-0.42</v>
      </c>
      <c r="D107" s="130">
        <v>17.38</v>
      </c>
      <c r="E107" s="130">
        <v>31.94</v>
      </c>
      <c r="F107" s="130">
        <v>32.799999999999997</v>
      </c>
      <c r="G107" s="130" t="s">
        <v>3735</v>
      </c>
      <c r="H107" s="130" t="s">
        <v>3690</v>
      </c>
      <c r="I107" s="130">
        <v>3.468</v>
      </c>
      <c r="J107" s="130">
        <v>-52</v>
      </c>
      <c r="K107" s="130">
        <v>-2</v>
      </c>
      <c r="L107" s="130" t="b">
        <v>1</v>
      </c>
      <c r="M107" s="130">
        <v>120.187</v>
      </c>
      <c r="N107" s="130">
        <v>4.0129999999999999</v>
      </c>
      <c r="O107" s="130">
        <v>29.946999999999999</v>
      </c>
      <c r="P107" s="130">
        <v>2.2770000000000001</v>
      </c>
      <c r="Q107" s="130">
        <v>-73.787999999999997</v>
      </c>
      <c r="R107" s="130">
        <v>104.06</v>
      </c>
      <c r="S107" s="130">
        <v>99.81</v>
      </c>
      <c r="T107" s="130">
        <v>1</v>
      </c>
      <c r="U107" s="130">
        <v>87</v>
      </c>
      <c r="V107" s="130" t="s">
        <v>1902</v>
      </c>
      <c r="W107" s="130" t="b">
        <v>0</v>
      </c>
      <c r="X107" s="130">
        <v>0</v>
      </c>
      <c r="Y107" s="130" t="b">
        <v>1</v>
      </c>
      <c r="Z107" s="130">
        <v>49</v>
      </c>
      <c r="AA107" s="130">
        <v>0.95699999999999996</v>
      </c>
      <c r="AB107" s="130" t="s">
        <v>3690</v>
      </c>
      <c r="AC107" s="130" t="s">
        <v>3735</v>
      </c>
      <c r="AD107" s="130" t="s">
        <v>3841</v>
      </c>
      <c r="AE107" s="130" cm="1">
        <f t="array" aca="1" ref="AE107" ca="1">INDIRECT(ADDRESS(MATCH(AG107,'rs_industries'!B:B,0),5,1,TRUE,"rs_industries"))</f>
        <v>39</v>
      </c>
      <c r="AF107" s="130" cm="1">
        <f t="array" aca="1" ref="AF107" ca="1">INDIRECT(ADDRESS(MATCH(A107,'rs_stocks'!B:B,0),7,1,TRUE,"rs_stocks"))</f>
        <v>83</v>
      </c>
      <c r="AG107" s="130" t="str" cm="1">
        <f t="array" aca="1" ref="AG107" ca="1">INDIRECT(ADDRESS(MATCH(A107,'rs_stocks'!B:B,0),4,1,TRUE,"rs_stocks"))</f>
        <v>Medical Devices</v>
      </c>
    </row>
    <row r="108" spans="1:33" x14ac:dyDescent="0.3">
      <c r="A108" s="130" t="s">
        <v>2936</v>
      </c>
      <c r="B108" s="130">
        <v>-1.59</v>
      </c>
      <c r="C108" s="130">
        <v>1.96</v>
      </c>
      <c r="D108" s="130">
        <v>53.67</v>
      </c>
      <c r="E108" s="130">
        <v>1015.33</v>
      </c>
      <c r="F108" s="130">
        <v>92.52</v>
      </c>
      <c r="G108" s="130" t="s">
        <v>3713</v>
      </c>
      <c r="H108" s="130" t="s">
        <v>3690</v>
      </c>
      <c r="I108" s="130">
        <v>1.3979999999999999</v>
      </c>
      <c r="J108" s="130">
        <v>-99</v>
      </c>
      <c r="K108" s="130">
        <v>-28</v>
      </c>
      <c r="L108" s="130" t="b">
        <v>1</v>
      </c>
      <c r="M108" s="130">
        <v>337.11099999999999</v>
      </c>
      <c r="N108" s="130">
        <v>11.301</v>
      </c>
      <c r="O108" s="130">
        <v>29.829000000000001</v>
      </c>
      <c r="P108" s="130">
        <v>2.4580000000000002</v>
      </c>
      <c r="Q108" s="130">
        <v>-88.283000000000001</v>
      </c>
      <c r="R108" s="130">
        <v>45.84</v>
      </c>
      <c r="S108" s="130">
        <v>43.121000000000002</v>
      </c>
      <c r="T108" s="130">
        <v>1</v>
      </c>
      <c r="U108" s="130">
        <v>81</v>
      </c>
      <c r="V108" s="130" t="s">
        <v>2936</v>
      </c>
      <c r="W108" s="130" t="b">
        <v>0</v>
      </c>
      <c r="X108" s="130">
        <v>0</v>
      </c>
      <c r="Y108" s="130" t="b">
        <v>1</v>
      </c>
      <c r="Z108" s="130">
        <v>47</v>
      </c>
      <c r="AA108" s="130">
        <v>0.95699999999999996</v>
      </c>
      <c r="AB108" s="130" t="s">
        <v>3690</v>
      </c>
      <c r="AC108" s="130" t="s">
        <v>3713</v>
      </c>
      <c r="AD108" s="130" t="s">
        <v>3864</v>
      </c>
      <c r="AE108" s="130" t="e" cm="1">
        <f t="array" aca="1" ref="AE108" ca="1">INDIRECT(ADDRESS(MATCH(AG108,'rs_industries'!B:B,0),5,1,TRUE,"rs_industries"))</f>
        <v>#N/A</v>
      </c>
      <c r="AF108" s="130" t="e" cm="1">
        <f t="array" aca="1" ref="AF108" ca="1">INDIRECT(ADDRESS(MATCH(A108,'rs_stocks'!B:B,0),7,1,TRUE,"rs_stocks"))</f>
        <v>#N/A</v>
      </c>
      <c r="AG108" s="130" t="e" cm="1">
        <f t="array" aca="1" ref="AG108" ca="1">INDIRECT(ADDRESS(MATCH(A108,'rs_stocks'!B:B,0),4,1,TRUE,"rs_stocks"))</f>
        <v>#N/A</v>
      </c>
    </row>
    <row r="109" spans="1:33" x14ac:dyDescent="0.3">
      <c r="A109" s="130" t="s">
        <v>1671</v>
      </c>
      <c r="B109" s="130">
        <v>6.39</v>
      </c>
      <c r="C109" s="130">
        <v>11.63</v>
      </c>
      <c r="D109" s="130">
        <v>71.760000000000005</v>
      </c>
      <c r="E109" s="130">
        <v>84.6</v>
      </c>
      <c r="F109" s="130">
        <v>92.98</v>
      </c>
      <c r="G109" s="130" t="s">
        <v>3878</v>
      </c>
      <c r="H109" s="130" t="s">
        <v>3690</v>
      </c>
      <c r="I109" s="130">
        <v>1.8149999999999999</v>
      </c>
      <c r="J109" s="130">
        <v>-48</v>
      </c>
      <c r="K109" s="130">
        <v>0</v>
      </c>
      <c r="L109" s="130" t="b">
        <v>1</v>
      </c>
      <c r="M109" s="130">
        <v>330.62</v>
      </c>
      <c r="N109" s="130">
        <v>11.085000000000001</v>
      </c>
      <c r="O109" s="130">
        <v>29.826000000000001</v>
      </c>
      <c r="P109" s="130">
        <v>2.1859999999999999</v>
      </c>
      <c r="Q109" s="130">
        <v>-10.523</v>
      </c>
      <c r="R109" s="130">
        <v>50.6</v>
      </c>
      <c r="S109" s="130">
        <v>44.674999999999997</v>
      </c>
      <c r="T109" s="130">
        <v>1</v>
      </c>
      <c r="U109" s="130">
        <v>91</v>
      </c>
      <c r="V109" s="130" t="s">
        <v>1671</v>
      </c>
      <c r="W109" s="130" t="b">
        <v>0</v>
      </c>
      <c r="X109" s="130">
        <v>0</v>
      </c>
      <c r="Y109" s="130" t="b">
        <v>1</v>
      </c>
      <c r="Z109" s="130">
        <v>51</v>
      </c>
      <c r="AA109" s="130">
        <v>0.95599999999999996</v>
      </c>
      <c r="AB109" s="130" t="s">
        <v>3690</v>
      </c>
      <c r="AC109" s="130" t="s">
        <v>3878</v>
      </c>
      <c r="AD109" s="130" t="s">
        <v>3879</v>
      </c>
      <c r="AE109" s="130" cm="1">
        <f t="array" aca="1" ref="AE109" ca="1">INDIRECT(ADDRESS(MATCH(AG109,'rs_industries'!B:B,0),5,1,TRUE,"rs_industries"))</f>
        <v>39</v>
      </c>
      <c r="AF109" s="130" cm="1">
        <f t="array" aca="1" ref="AF109" ca="1">INDIRECT(ADDRESS(MATCH(A109,'rs_stocks'!B:B,0),7,1,TRUE,"rs_stocks"))</f>
        <v>98</v>
      </c>
      <c r="AG109" s="130" t="str" cm="1">
        <f t="array" aca="1" ref="AG109" ca="1">INDIRECT(ADDRESS(MATCH(A109,'rs_stocks'!B:B,0),4,1,TRUE,"rs_stocks"))</f>
        <v>Medical Devices</v>
      </c>
    </row>
    <row r="110" spans="1:33" x14ac:dyDescent="0.3">
      <c r="A110" s="130" t="s">
        <v>323</v>
      </c>
      <c r="B110" s="130">
        <v>0.79</v>
      </c>
      <c r="C110" s="130">
        <v>5.65</v>
      </c>
      <c r="D110" s="130">
        <v>8.73</v>
      </c>
      <c r="E110" s="130">
        <v>28.93</v>
      </c>
      <c r="F110" s="130">
        <v>44.66</v>
      </c>
      <c r="G110" s="130" t="s">
        <v>3693</v>
      </c>
      <c r="H110" s="130" t="s">
        <v>31</v>
      </c>
      <c r="I110" s="130">
        <v>78.045000000000002</v>
      </c>
      <c r="J110" s="130">
        <v>-56</v>
      </c>
      <c r="K110" s="130">
        <v>-3</v>
      </c>
      <c r="L110" s="130" t="b">
        <v>1</v>
      </c>
      <c r="M110" s="130">
        <v>138.00800000000001</v>
      </c>
      <c r="N110" s="130">
        <v>4.6509999999999998</v>
      </c>
      <c r="O110" s="130">
        <v>29.675000000000001</v>
      </c>
      <c r="P110" s="130">
        <v>6.6740000000000004</v>
      </c>
      <c r="Q110" s="130">
        <v>-35.06</v>
      </c>
      <c r="R110" s="130">
        <v>296.75</v>
      </c>
      <c r="S110" s="130">
        <v>288.47699999999998</v>
      </c>
      <c r="T110" s="130">
        <v>1</v>
      </c>
      <c r="U110" s="130">
        <v>29</v>
      </c>
      <c r="V110" s="130" t="s">
        <v>323</v>
      </c>
      <c r="W110" s="130" t="b">
        <v>0</v>
      </c>
      <c r="X110" s="130">
        <v>0</v>
      </c>
      <c r="Y110" s="130" t="b">
        <v>1</v>
      </c>
      <c r="Z110" s="130">
        <v>53</v>
      </c>
      <c r="AA110" s="130">
        <v>0.95599999999999996</v>
      </c>
      <c r="AB110" s="130" t="s">
        <v>31</v>
      </c>
      <c r="AC110" s="130" t="s">
        <v>3693</v>
      </c>
      <c r="AD110" s="130" t="s">
        <v>3847</v>
      </c>
      <c r="AE110" s="130" cm="1">
        <f t="array" aca="1" ref="AE110" ca="1">INDIRECT(ADDRESS(MATCH(AG110,'rs_industries'!B:B,0),5,1,TRUE,"rs_industries"))</f>
        <v>77</v>
      </c>
      <c r="AF110" s="130" cm="1">
        <f t="array" aca="1" ref="AF110" ca="1">INDIRECT(ADDRESS(MATCH(A110,'rs_stocks'!B:B,0),7,1,TRUE,"rs_stocks"))</f>
        <v>90</v>
      </c>
      <c r="AG110" s="130" t="str" cm="1">
        <f t="array" aca="1" ref="AG110" ca="1">INDIRECT(ADDRESS(MATCH(A110,'rs_stocks'!B:B,0),4,1,TRUE,"rs_stocks"))</f>
        <v>Software—Application</v>
      </c>
    </row>
    <row r="111" spans="1:33" x14ac:dyDescent="0.3">
      <c r="A111" s="130" t="s">
        <v>1872</v>
      </c>
      <c r="B111" s="130">
        <v>-0.96</v>
      </c>
      <c r="C111" s="130">
        <v>2.25</v>
      </c>
      <c r="D111" s="130">
        <v>22.04</v>
      </c>
      <c r="E111" s="130">
        <v>32.6</v>
      </c>
      <c r="F111" s="130">
        <v>48.23</v>
      </c>
      <c r="G111" s="130" t="s">
        <v>330</v>
      </c>
      <c r="H111" s="130" t="s">
        <v>3707</v>
      </c>
      <c r="I111" s="130">
        <v>4.2210000000000001</v>
      </c>
      <c r="J111" s="130">
        <v>-79</v>
      </c>
      <c r="K111" s="130">
        <v>-53</v>
      </c>
      <c r="L111" s="130" t="b">
        <v>0</v>
      </c>
      <c r="M111" s="130">
        <v>178.69300000000001</v>
      </c>
      <c r="N111" s="130">
        <v>6.024</v>
      </c>
      <c r="O111" s="130">
        <v>29.663</v>
      </c>
      <c r="P111" s="130">
        <v>2.488</v>
      </c>
      <c r="Q111" s="130">
        <v>-43.008000000000003</v>
      </c>
      <c r="R111" s="130">
        <v>87.53</v>
      </c>
      <c r="S111" s="130">
        <v>82.57</v>
      </c>
      <c r="T111" s="130">
        <v>1</v>
      </c>
      <c r="U111" s="130">
        <v>80</v>
      </c>
      <c r="V111" s="130" t="s">
        <v>1872</v>
      </c>
      <c r="W111" s="130" t="b">
        <v>0</v>
      </c>
      <c r="X111" s="130">
        <v>0</v>
      </c>
      <c r="Y111" s="130" t="b">
        <v>1</v>
      </c>
      <c r="Z111" s="130">
        <v>52</v>
      </c>
      <c r="AA111" s="130">
        <v>0.95599999999999996</v>
      </c>
      <c r="AB111" s="130" t="s">
        <v>3707</v>
      </c>
      <c r="AC111" s="130" t="s">
        <v>330</v>
      </c>
      <c r="AD111" s="130" t="s">
        <v>3851</v>
      </c>
      <c r="AE111" s="130" cm="1">
        <f t="array" aca="1" ref="AE111" ca="1">INDIRECT(ADDRESS(MATCH(AG111,'rs_industries'!B:B,0),5,1,TRUE,"rs_industries"))</f>
        <v>35</v>
      </c>
      <c r="AF111" s="130" cm="1">
        <f t="array" aca="1" ref="AF111" ca="1">INDIRECT(ADDRESS(MATCH(A111,'rs_stocks'!B:B,0),7,1,TRUE,"rs_stocks"))</f>
        <v>83</v>
      </c>
      <c r="AG111" s="130" t="str" cm="1">
        <f t="array" aca="1" ref="AG111" ca="1">INDIRECT(ADDRESS(MATCH(A111,'rs_stocks'!B:B,0),4,1,TRUE,"rs_stocks"))</f>
        <v>Packaged Foods</v>
      </c>
    </row>
    <row r="112" spans="1:33" x14ac:dyDescent="0.3">
      <c r="A112" s="130" t="s">
        <v>50</v>
      </c>
      <c r="B112" s="130">
        <v>0.4</v>
      </c>
      <c r="C112" s="130">
        <v>4.2699999999999996</v>
      </c>
      <c r="D112" s="130">
        <v>6.25</v>
      </c>
      <c r="E112" s="130">
        <v>14.28</v>
      </c>
      <c r="F112" s="130">
        <v>16.53</v>
      </c>
      <c r="G112" s="130" t="s">
        <v>3697</v>
      </c>
      <c r="H112" s="130" t="s">
        <v>3677</v>
      </c>
      <c r="I112" s="130">
        <v>49.206000000000003</v>
      </c>
      <c r="J112" s="130">
        <v>-68</v>
      </c>
      <c r="K112" s="130">
        <v>0</v>
      </c>
      <c r="L112" s="130" t="b">
        <v>1</v>
      </c>
      <c r="M112" s="130">
        <v>47.055999999999997</v>
      </c>
      <c r="N112" s="130">
        <v>1.587</v>
      </c>
      <c r="O112" s="130">
        <v>29.651</v>
      </c>
      <c r="P112" s="130">
        <v>1.121</v>
      </c>
      <c r="Q112" s="130">
        <v>32.122999999999998</v>
      </c>
      <c r="R112" s="130">
        <v>70.09</v>
      </c>
      <c r="S112" s="130">
        <v>67.619</v>
      </c>
      <c r="T112" s="130">
        <v>1</v>
      </c>
      <c r="U112" s="130">
        <v>178</v>
      </c>
      <c r="V112" s="130" t="s">
        <v>50</v>
      </c>
      <c r="W112" s="130" t="b">
        <v>0</v>
      </c>
      <c r="X112" s="130">
        <v>0</v>
      </c>
      <c r="Y112" s="130" t="b">
        <v>1</v>
      </c>
      <c r="Z112" s="130">
        <v>53</v>
      </c>
      <c r="AA112" s="130">
        <v>0.95499999999999996</v>
      </c>
      <c r="AB112" s="130" t="s">
        <v>3677</v>
      </c>
      <c r="AC112" s="130" t="s">
        <v>3697</v>
      </c>
      <c r="AD112" s="130" t="s">
        <v>3698</v>
      </c>
      <c r="AE112" s="130" cm="1">
        <f t="array" aca="1" ref="AE112" ca="1">INDIRECT(ADDRESS(MATCH(AG112,'rs_industries'!B:B,0),5,1,TRUE,"rs_industries"))</f>
        <v>71</v>
      </c>
      <c r="AF112" s="130" cm="1">
        <f t="array" aca="1" ref="AF112" ca="1">INDIRECT(ADDRESS(MATCH(A112,'rs_stocks'!B:B,0),7,1,TRUE,"rs_stocks"))</f>
        <v>74</v>
      </c>
      <c r="AG112" s="130" t="str" cm="1">
        <f t="array" aca="1" ref="AG112" ca="1">INDIRECT(ADDRESS(MATCH(A112,'rs_stocks'!B:B,0),4,1,TRUE,"rs_stocks"))</f>
        <v>Insuranceâ€”Diversified</v>
      </c>
    </row>
    <row r="113" spans="1:33" x14ac:dyDescent="0.3">
      <c r="A113" s="130" t="s">
        <v>321</v>
      </c>
      <c r="B113" s="130">
        <v>-0.38</v>
      </c>
      <c r="C113" s="130">
        <v>4.4000000000000004</v>
      </c>
      <c r="D113" s="130">
        <v>9.43</v>
      </c>
      <c r="E113" s="130">
        <v>15.62</v>
      </c>
      <c r="F113" s="130">
        <v>20.97</v>
      </c>
      <c r="G113" s="130" t="s">
        <v>3762</v>
      </c>
      <c r="H113" s="130" t="s">
        <v>3677</v>
      </c>
      <c r="I113" s="130">
        <v>39.067</v>
      </c>
      <c r="J113" s="130">
        <v>-54</v>
      </c>
      <c r="K113" s="130">
        <v>-2</v>
      </c>
      <c r="L113" s="130" t="b">
        <v>1</v>
      </c>
      <c r="M113" s="130">
        <v>77.123999999999995</v>
      </c>
      <c r="N113" s="130">
        <v>2.6030000000000002</v>
      </c>
      <c r="O113" s="130">
        <v>29.628</v>
      </c>
      <c r="P113" s="130">
        <v>7.899</v>
      </c>
      <c r="Q113" s="130">
        <v>-94.697000000000003</v>
      </c>
      <c r="R113" s="130">
        <v>389.89</v>
      </c>
      <c r="S113" s="130">
        <v>377.32499999999999</v>
      </c>
      <c r="T113" s="130">
        <v>1</v>
      </c>
      <c r="U113" s="130">
        <v>25</v>
      </c>
      <c r="V113" s="130" t="s">
        <v>321</v>
      </c>
      <c r="W113" s="130" t="b">
        <v>0</v>
      </c>
      <c r="X113" s="130">
        <v>0</v>
      </c>
      <c r="Y113" s="130" t="b">
        <v>1</v>
      </c>
      <c r="Z113" s="130">
        <v>55</v>
      </c>
      <c r="AA113" s="130">
        <v>0.95499999999999996</v>
      </c>
      <c r="AB113" s="130" t="s">
        <v>3677</v>
      </c>
      <c r="AC113" s="130" t="s">
        <v>3762</v>
      </c>
      <c r="AD113" s="130" t="s">
        <v>3845</v>
      </c>
      <c r="AE113" s="130" cm="1">
        <f t="array" aca="1" ref="AE113" ca="1">INDIRECT(ADDRESS(MATCH(AG113,'rs_industries'!B:B,0),5,1,TRUE,"rs_industries"))</f>
        <v>63</v>
      </c>
      <c r="AF113" s="130" cm="1">
        <f t="array" aca="1" ref="AF113" ca="1">INDIRECT(ADDRESS(MATCH(A113,'rs_stocks'!B:B,0),7,1,TRUE,"rs_stocks"))</f>
        <v>75</v>
      </c>
      <c r="AG113" s="130" t="str" cm="1">
        <f t="array" aca="1" ref="AG113" ca="1">INDIRECT(ADDRESS(MATCH(A113,'rs_stocks'!B:B,0),4,1,TRUE,"rs_stocks"))</f>
        <v>Asset Management</v>
      </c>
    </row>
    <row r="114" spans="1:33" x14ac:dyDescent="0.3">
      <c r="A114" s="130" t="s">
        <v>342</v>
      </c>
      <c r="B114" s="130">
        <v>1.21</v>
      </c>
      <c r="C114" s="130">
        <v>17.57</v>
      </c>
      <c r="D114" s="130">
        <v>28.06</v>
      </c>
      <c r="E114" s="130">
        <v>56.21</v>
      </c>
      <c r="F114" s="130">
        <v>58.69</v>
      </c>
      <c r="G114" s="130" t="s">
        <v>3762</v>
      </c>
      <c r="H114" s="130" t="s">
        <v>3677</v>
      </c>
      <c r="I114" s="130">
        <v>85.23</v>
      </c>
      <c r="J114" s="130">
        <v>-48</v>
      </c>
      <c r="K114" s="130">
        <v>-2</v>
      </c>
      <c r="L114" s="130" t="b">
        <v>1</v>
      </c>
      <c r="M114" s="130">
        <v>185.637</v>
      </c>
      <c r="N114" s="130">
        <v>6.3</v>
      </c>
      <c r="O114" s="130">
        <v>29.465</v>
      </c>
      <c r="P114" s="130">
        <v>2.3380000000000001</v>
      </c>
      <c r="Q114" s="130">
        <v>-74.435000000000002</v>
      </c>
      <c r="R114" s="130">
        <v>95.88</v>
      </c>
      <c r="S114" s="130">
        <v>91.453999999999994</v>
      </c>
      <c r="T114" s="130">
        <v>1</v>
      </c>
      <c r="U114" s="130">
        <v>85</v>
      </c>
      <c r="V114" s="130" t="s">
        <v>342</v>
      </c>
      <c r="W114" s="130" t="b">
        <v>0</v>
      </c>
      <c r="X114" s="130">
        <v>0</v>
      </c>
      <c r="Y114" s="130" t="b">
        <v>1</v>
      </c>
      <c r="Z114" s="130">
        <v>60</v>
      </c>
      <c r="AA114" s="130">
        <v>0.95399999999999996</v>
      </c>
      <c r="AB114" s="130" t="s">
        <v>3677</v>
      </c>
      <c r="AC114" s="130" t="s">
        <v>3762</v>
      </c>
      <c r="AD114" s="130" t="s">
        <v>3868</v>
      </c>
      <c r="AE114" s="130" cm="1">
        <f t="array" aca="1" ref="AE114" ca="1">INDIRECT(ADDRESS(MATCH(AG114,'rs_industries'!B:B,0),5,1,TRUE,"rs_industries"))</f>
        <v>63</v>
      </c>
      <c r="AF114" s="130" cm="1">
        <f t="array" aca="1" ref="AF114" ca="1">INDIRECT(ADDRESS(MATCH(A114,'rs_stocks'!B:B,0),7,1,TRUE,"rs_stocks"))</f>
        <v>95</v>
      </c>
      <c r="AG114" s="130" t="str" cm="1">
        <f t="array" aca="1" ref="AG114" ca="1">INDIRECT(ADDRESS(MATCH(A114,'rs_stocks'!B:B,0),4,1,TRUE,"rs_stocks"))</f>
        <v>Asset Management</v>
      </c>
    </row>
    <row r="115" spans="1:33" x14ac:dyDescent="0.3">
      <c r="A115" s="130" t="s">
        <v>655</v>
      </c>
      <c r="B115" s="130">
        <v>-0.05</v>
      </c>
      <c r="C115" s="130">
        <v>8.7799999999999994</v>
      </c>
      <c r="D115" s="130">
        <v>24.02</v>
      </c>
      <c r="E115" s="130">
        <v>30.8</v>
      </c>
      <c r="F115" s="130">
        <v>45.07</v>
      </c>
      <c r="G115" s="130" t="s">
        <v>3689</v>
      </c>
      <c r="H115" s="130" t="s">
        <v>3690</v>
      </c>
      <c r="I115" s="130">
        <v>8.9440000000000008</v>
      </c>
      <c r="J115" s="130">
        <v>-72</v>
      </c>
      <c r="K115" s="130">
        <v>-3</v>
      </c>
      <c r="L115" s="130" t="b">
        <v>1</v>
      </c>
      <c r="M115" s="130">
        <v>176.17500000000001</v>
      </c>
      <c r="N115" s="130">
        <v>5.9829999999999997</v>
      </c>
      <c r="O115" s="130">
        <v>29.446000000000002</v>
      </c>
      <c r="P115" s="130">
        <v>3.0369999999999999</v>
      </c>
      <c r="Q115" s="130">
        <v>-81.332999999999998</v>
      </c>
      <c r="R115" s="130">
        <v>88.07</v>
      </c>
      <c r="S115" s="130">
        <v>81.760999999999996</v>
      </c>
      <c r="T115" s="130">
        <v>1</v>
      </c>
      <c r="U115" s="130">
        <v>65</v>
      </c>
      <c r="V115" s="130" t="s">
        <v>655</v>
      </c>
      <c r="W115" s="130" t="b">
        <v>0</v>
      </c>
      <c r="X115" s="130">
        <v>0</v>
      </c>
      <c r="Y115" s="130" t="b">
        <v>1</v>
      </c>
      <c r="Z115" s="130">
        <v>49</v>
      </c>
      <c r="AA115" s="130">
        <v>0.95399999999999996</v>
      </c>
      <c r="AB115" s="130" t="s">
        <v>3690</v>
      </c>
      <c r="AC115" s="130" t="s">
        <v>3689</v>
      </c>
      <c r="AD115" s="130" t="s">
        <v>3896</v>
      </c>
      <c r="AE115" s="130" cm="1">
        <f t="array" aca="1" ref="AE115" ca="1">INDIRECT(ADDRESS(MATCH(AG115,'rs_industries'!B:B,0),5,1,TRUE,"rs_industries"))</f>
        <v>46</v>
      </c>
      <c r="AF115" s="130" cm="1">
        <f t="array" aca="1" ref="AF115" ca="1">INDIRECT(ADDRESS(MATCH(A115,'rs_stocks'!B:B,0),7,1,TRUE,"rs_stocks"))</f>
        <v>91</v>
      </c>
      <c r="AG115" s="130" t="str" cm="1">
        <f t="array" aca="1" ref="AG115" ca="1">INDIRECT(ADDRESS(MATCH(A115,'rs_stocks'!B:B,0),4,1,TRUE,"rs_stocks"))</f>
        <v>Medical Care Facilities</v>
      </c>
    </row>
    <row r="116" spans="1:33" x14ac:dyDescent="0.3">
      <c r="A116" s="130" t="s">
        <v>1607</v>
      </c>
      <c r="B116" s="130">
        <v>-1.37</v>
      </c>
      <c r="C116" s="130">
        <v>6.6</v>
      </c>
      <c r="D116" s="130">
        <v>21.53</v>
      </c>
      <c r="E116" s="130">
        <v>36.520000000000003</v>
      </c>
      <c r="F116" s="130">
        <v>36.130000000000003</v>
      </c>
      <c r="I116" s="130">
        <v>3.4020000000000001</v>
      </c>
      <c r="J116" s="130">
        <v>-66</v>
      </c>
      <c r="K116" s="130">
        <v>-3</v>
      </c>
      <c r="L116" s="130" t="b">
        <v>1</v>
      </c>
      <c r="M116" s="130">
        <v>149.48500000000001</v>
      </c>
      <c r="N116" s="130">
        <v>5.08</v>
      </c>
      <c r="O116" s="130">
        <v>29.427</v>
      </c>
      <c r="P116" s="130">
        <v>2.266</v>
      </c>
      <c r="Q116" s="130">
        <v>-105.036</v>
      </c>
      <c r="R116" s="130">
        <v>85.45</v>
      </c>
      <c r="S116" s="130">
        <v>82.316999999999993</v>
      </c>
      <c r="T116" s="130">
        <v>1</v>
      </c>
      <c r="U116" s="130">
        <v>88</v>
      </c>
      <c r="V116" s="130" t="s">
        <v>1607</v>
      </c>
      <c r="W116" s="130" t="b">
        <v>0</v>
      </c>
      <c r="X116" s="130">
        <v>0</v>
      </c>
      <c r="Y116" s="130" t="b">
        <v>1</v>
      </c>
      <c r="Z116" s="130">
        <v>61</v>
      </c>
      <c r="AA116" s="130">
        <v>0.95399999999999996</v>
      </c>
      <c r="AD116" s="130" t="s">
        <v>3869</v>
      </c>
      <c r="AE116" s="130" cm="1">
        <f t="array" aca="1" ref="AE116" ca="1">INDIRECT(ADDRESS(MATCH(AG116,'rs_industries'!B:B,0),5,1,TRUE,"rs_industries"))</f>
        <v>98</v>
      </c>
      <c r="AF116" s="130" cm="1">
        <f t="array" aca="1" ref="AF116" ca="1">INDIRECT(ADDRESS(MATCH(A116,'rs_stocks'!B:B,0),7,1,TRUE,"rs_stocks"))</f>
        <v>87</v>
      </c>
      <c r="AG116" s="130" t="str" cm="1">
        <f t="array" aca="1" ref="AG116" ca="1">INDIRECT(ADDRESS(MATCH(A116,'rs_stocks'!B:B,0),4,1,TRUE,"rs_stocks"))</f>
        <v>Building Products &amp; Equipment</v>
      </c>
    </row>
    <row r="117" spans="1:33" x14ac:dyDescent="0.3">
      <c r="A117" s="130" t="s">
        <v>2110</v>
      </c>
      <c r="B117" s="130">
        <v>0.96</v>
      </c>
      <c r="C117" s="130">
        <v>0.84</v>
      </c>
      <c r="D117" s="130">
        <v>10.66</v>
      </c>
      <c r="E117" s="130">
        <v>21.05</v>
      </c>
      <c r="F117" s="130">
        <v>19.809999999999999</v>
      </c>
      <c r="G117" s="130" t="s">
        <v>3709</v>
      </c>
      <c r="H117" s="130" t="s">
        <v>153</v>
      </c>
      <c r="I117" s="130">
        <v>3.2080000000000002</v>
      </c>
      <c r="J117" s="130">
        <v>-63</v>
      </c>
      <c r="K117" s="130">
        <v>-5</v>
      </c>
      <c r="L117" s="130" t="b">
        <v>1</v>
      </c>
      <c r="M117" s="130">
        <v>79.834999999999994</v>
      </c>
      <c r="N117" s="130">
        <v>2.7130000000000001</v>
      </c>
      <c r="O117" s="130">
        <v>29.422999999999998</v>
      </c>
      <c r="P117" s="130">
        <v>16.995000000000001</v>
      </c>
      <c r="Q117" s="130">
        <v>-213.05600000000001</v>
      </c>
      <c r="R117" s="130">
        <v>705.86</v>
      </c>
      <c r="S117" s="130">
        <v>743.41200000000003</v>
      </c>
      <c r="T117" s="130">
        <v>-1</v>
      </c>
      <c r="U117" s="130">
        <v>11</v>
      </c>
      <c r="V117" s="130" t="s">
        <v>2110</v>
      </c>
      <c r="W117" s="130" t="b">
        <v>0</v>
      </c>
      <c r="X117" s="130">
        <v>0</v>
      </c>
      <c r="Y117" s="130" t="b">
        <v>1</v>
      </c>
      <c r="Z117" s="130">
        <v>54</v>
      </c>
      <c r="AA117" s="130">
        <v>0.95299999999999996</v>
      </c>
      <c r="AB117" s="130" t="s">
        <v>153</v>
      </c>
      <c r="AC117" s="130" t="s">
        <v>3709</v>
      </c>
      <c r="AD117" s="130" t="s">
        <v>3850</v>
      </c>
      <c r="AE117" s="130" cm="1">
        <f t="array" aca="1" ref="AE117" ca="1">INDIRECT(ADDRESS(MATCH(AG117,'rs_industries'!B:B,0),5,1,TRUE,"rs_industries"))</f>
        <v>93</v>
      </c>
      <c r="AF117" s="130" cm="1">
        <f t="array" aca="1" ref="AF117" ca="1">INDIRECT(ADDRESS(MATCH(A117,'rs_stocks'!B:B,0),7,1,TRUE,"rs_stocks"))</f>
        <v>71</v>
      </c>
      <c r="AG117" s="130" t="str" cm="1">
        <f t="array" aca="1" ref="AG117" ca="1">INDIRECT(ADDRESS(MATCH(A117,'rs_stocks'!B:B,0),4,1,TRUE,"rs_stocks"))</f>
        <v>Education &amp; Training Services</v>
      </c>
    </row>
    <row r="118" spans="1:33" x14ac:dyDescent="0.3">
      <c r="A118" s="130" t="s">
        <v>59</v>
      </c>
      <c r="B118" s="130">
        <v>0.53</v>
      </c>
      <c r="C118" s="130">
        <v>6.34</v>
      </c>
      <c r="D118" s="130">
        <v>12.82</v>
      </c>
      <c r="E118" s="130">
        <v>29.69</v>
      </c>
      <c r="F118" s="130">
        <v>25.46</v>
      </c>
      <c r="G118" s="130" t="s">
        <v>3857</v>
      </c>
      <c r="H118" s="130" t="s">
        <v>24</v>
      </c>
      <c r="I118" s="130">
        <v>32.588000000000001</v>
      </c>
      <c r="J118" s="130">
        <v>-48</v>
      </c>
      <c r="K118" s="130">
        <v>-1</v>
      </c>
      <c r="L118" s="130" t="b">
        <v>1</v>
      </c>
      <c r="M118" s="130">
        <v>76.433999999999997</v>
      </c>
      <c r="N118" s="130">
        <v>2.6</v>
      </c>
      <c r="O118" s="130">
        <v>29.393999999999998</v>
      </c>
      <c r="P118" s="130">
        <v>10.752000000000001</v>
      </c>
      <c r="Q118" s="130">
        <v>-46.969000000000001</v>
      </c>
      <c r="R118" s="130">
        <v>527.25</v>
      </c>
      <c r="S118" s="130">
        <v>505.38299999999998</v>
      </c>
      <c r="T118" s="130">
        <v>1</v>
      </c>
      <c r="U118" s="130">
        <v>18</v>
      </c>
      <c r="V118" s="130" t="s">
        <v>59</v>
      </c>
      <c r="W118" s="130" t="b">
        <v>0</v>
      </c>
      <c r="X118" s="130">
        <v>0</v>
      </c>
      <c r="Y118" s="130" t="b">
        <v>1</v>
      </c>
      <c r="Z118" s="130">
        <v>59</v>
      </c>
      <c r="AA118" s="130">
        <v>0.95299999999999996</v>
      </c>
      <c r="AB118" s="130" t="s">
        <v>24</v>
      </c>
      <c r="AC118" s="130" t="s">
        <v>3857</v>
      </c>
      <c r="AD118" s="130" t="s">
        <v>3858</v>
      </c>
      <c r="AE118" s="130" cm="1">
        <f t="array" aca="1" ref="AE118" ca="1">INDIRECT(ADDRESS(MATCH(AG118,'rs_industries'!B:B,0),5,1,TRUE,"rs_industries"))</f>
        <v>93</v>
      </c>
      <c r="AF118" s="130" cm="1">
        <f t="array" aca="1" ref="AF118" ca="1">INDIRECT(ADDRESS(MATCH(A118,'rs_stocks'!B:B,0),7,1,TRUE,"rs_stocks"))</f>
        <v>82</v>
      </c>
      <c r="AG118" s="130" t="str" cm="1">
        <f t="array" aca="1" ref="AG118" ca="1">INDIRECT(ADDRESS(MATCH(A118,'rs_stocks'!B:B,0),4,1,TRUE,"rs_stocks"))</f>
        <v>Building Materials</v>
      </c>
    </row>
    <row r="119" spans="1:33" x14ac:dyDescent="0.3">
      <c r="A119" s="130" t="s">
        <v>2964</v>
      </c>
      <c r="B119" s="130">
        <v>-1.6</v>
      </c>
      <c r="C119" s="130">
        <v>1.65</v>
      </c>
      <c r="D119" s="130">
        <v>5.05</v>
      </c>
      <c r="E119" s="130">
        <v>8.4700000000000006</v>
      </c>
      <c r="F119" s="130">
        <v>11.6</v>
      </c>
      <c r="G119" s="130" t="s">
        <v>3854</v>
      </c>
      <c r="H119" s="130" t="s">
        <v>3677</v>
      </c>
      <c r="I119" s="130">
        <v>1.0289999999999999</v>
      </c>
      <c r="J119" s="130">
        <v>-47</v>
      </c>
      <c r="K119" s="130">
        <v>-39</v>
      </c>
      <c r="L119" s="130" t="b">
        <v>1</v>
      </c>
      <c r="M119" s="130">
        <v>43.805999999999997</v>
      </c>
      <c r="N119" s="130">
        <v>1.492</v>
      </c>
      <c r="O119" s="130">
        <v>29.350999999999999</v>
      </c>
      <c r="P119" s="130">
        <v>0.193</v>
      </c>
      <c r="Q119" s="130">
        <v>-119.10899999999999</v>
      </c>
      <c r="R119" s="130">
        <v>16.649999999999999</v>
      </c>
      <c r="S119" s="130">
        <v>16.47</v>
      </c>
      <c r="T119" s="130">
        <v>1</v>
      </c>
      <c r="U119" s="130">
        <v>1035</v>
      </c>
      <c r="V119" s="130" t="s">
        <v>2964</v>
      </c>
      <c r="W119" s="130" t="b">
        <v>0</v>
      </c>
      <c r="X119" s="130">
        <v>0</v>
      </c>
      <c r="Y119" s="130" t="b">
        <v>0</v>
      </c>
      <c r="Z119" s="130">
        <v>49</v>
      </c>
      <c r="AA119" s="130">
        <v>0.95199999999999996</v>
      </c>
      <c r="AB119" s="130" t="s">
        <v>3677</v>
      </c>
      <c r="AC119" s="130" t="s">
        <v>3854</v>
      </c>
      <c r="AD119" s="130" t="s">
        <v>3855</v>
      </c>
      <c r="AE119" s="130" t="e" cm="1">
        <f t="array" aca="1" ref="AE119" ca="1">INDIRECT(ADDRESS(MATCH(AG119,'rs_industries'!B:B,0),5,1,TRUE,"rs_industries"))</f>
        <v>#N/A</v>
      </c>
      <c r="AF119" s="130" t="e" cm="1">
        <f t="array" aca="1" ref="AF119" ca="1">INDIRECT(ADDRESS(MATCH(A119,'rs_stocks'!B:B,0),7,1,TRUE,"rs_stocks"))</f>
        <v>#N/A</v>
      </c>
      <c r="AG119" s="130" t="e" cm="1">
        <f t="array" aca="1" ref="AG119" ca="1">INDIRECT(ADDRESS(MATCH(A119,'rs_stocks'!B:B,0),4,1,TRUE,"rs_stocks"))</f>
        <v>#N/A</v>
      </c>
    </row>
    <row r="120" spans="1:33" x14ac:dyDescent="0.3">
      <c r="A120" s="130" t="s">
        <v>1461</v>
      </c>
      <c r="B120" s="130">
        <v>-0.71</v>
      </c>
      <c r="C120" s="130">
        <v>4.04</v>
      </c>
      <c r="D120" s="130">
        <v>19.260000000000002</v>
      </c>
      <c r="E120" s="130">
        <v>21.83</v>
      </c>
      <c r="F120" s="130">
        <v>26.97</v>
      </c>
      <c r="G120" s="130" t="s">
        <v>3880</v>
      </c>
      <c r="H120" s="130" t="s">
        <v>24</v>
      </c>
      <c r="I120" s="130">
        <v>2.5259999999999998</v>
      </c>
      <c r="J120" s="130">
        <v>-63</v>
      </c>
      <c r="K120" s="130">
        <v>-18</v>
      </c>
      <c r="L120" s="130" t="b">
        <v>1</v>
      </c>
      <c r="M120" s="130">
        <v>110.849</v>
      </c>
      <c r="N120" s="130">
        <v>3.7789999999999999</v>
      </c>
      <c r="O120" s="130">
        <v>29.334</v>
      </c>
      <c r="P120" s="130">
        <v>2.2919999999999998</v>
      </c>
      <c r="Q120" s="130">
        <v>-156.21600000000001</v>
      </c>
      <c r="R120" s="130">
        <v>82.99</v>
      </c>
      <c r="S120" s="130">
        <v>80.816999999999993</v>
      </c>
      <c r="T120" s="130">
        <v>1</v>
      </c>
      <c r="U120" s="130">
        <v>87</v>
      </c>
      <c r="V120" s="130" t="s">
        <v>1461</v>
      </c>
      <c r="W120" s="130" t="b">
        <v>0</v>
      </c>
      <c r="X120" s="130">
        <v>0</v>
      </c>
      <c r="Y120" s="130" t="b">
        <v>1</v>
      </c>
      <c r="Z120" s="130">
        <v>54</v>
      </c>
      <c r="AA120" s="130">
        <v>0.95199999999999996</v>
      </c>
      <c r="AB120" s="130" t="s">
        <v>24</v>
      </c>
      <c r="AC120" s="130" t="s">
        <v>3880</v>
      </c>
      <c r="AD120" s="130" t="s">
        <v>3881</v>
      </c>
      <c r="AE120" s="130" cm="1">
        <f t="array" aca="1" ref="AE120" ca="1">INDIRECT(ADDRESS(MATCH(AG120,'rs_industries'!B:B,0),5,1,TRUE,"rs_industries"))</f>
        <v>98</v>
      </c>
      <c r="AF120" s="130" cm="1">
        <f t="array" aca="1" ref="AF120" ca="1">INDIRECT(ADDRESS(MATCH(A120,'rs_stocks'!B:B,0),7,1,TRUE,"rs_stocks"))</f>
        <v>86</v>
      </c>
      <c r="AG120" s="130" t="str" cm="1">
        <f t="array" aca="1" ref="AG120" ca="1">INDIRECT(ADDRESS(MATCH(A120,'rs_stocks'!B:B,0),4,1,TRUE,"rs_stocks"))</f>
        <v>Building Products &amp; Equipment</v>
      </c>
    </row>
    <row r="121" spans="1:33" x14ac:dyDescent="0.3">
      <c r="A121" s="130" t="s">
        <v>2038</v>
      </c>
      <c r="B121" s="130">
        <v>-1.53</v>
      </c>
      <c r="C121" s="130">
        <v>1.44</v>
      </c>
      <c r="D121" s="130">
        <v>6.36</v>
      </c>
      <c r="E121" s="130">
        <v>10.52</v>
      </c>
      <c r="F121" s="130">
        <v>12.34</v>
      </c>
      <c r="G121" s="130" t="s">
        <v>3821</v>
      </c>
      <c r="H121" s="130" t="s">
        <v>3677</v>
      </c>
      <c r="I121" s="130">
        <v>3.7120000000000002</v>
      </c>
      <c r="J121" s="130">
        <v>-65</v>
      </c>
      <c r="K121" s="130">
        <v>-5</v>
      </c>
      <c r="L121" s="130" t="b">
        <v>1</v>
      </c>
      <c r="M121" s="130">
        <v>49.347999999999999</v>
      </c>
      <c r="N121" s="130">
        <v>1.6870000000000001</v>
      </c>
      <c r="O121" s="130">
        <v>29.251999999999999</v>
      </c>
      <c r="P121" s="130">
        <v>0.59</v>
      </c>
      <c r="Q121" s="130">
        <v>-60.985999999999997</v>
      </c>
      <c r="R121" s="130">
        <v>44.33</v>
      </c>
      <c r="S121" s="130">
        <v>46.176000000000002</v>
      </c>
      <c r="T121" s="130">
        <v>-1</v>
      </c>
      <c r="U121" s="130">
        <v>338</v>
      </c>
      <c r="V121" s="130" t="s">
        <v>2038</v>
      </c>
      <c r="W121" s="130" t="b">
        <v>0</v>
      </c>
      <c r="X121" s="130">
        <v>0</v>
      </c>
      <c r="Y121" s="130" t="b">
        <v>1</v>
      </c>
      <c r="Z121" s="130">
        <v>51</v>
      </c>
      <c r="AA121" s="130">
        <v>0.95199999999999996</v>
      </c>
      <c r="AB121" s="130" t="s">
        <v>3677</v>
      </c>
      <c r="AC121" s="130" t="s">
        <v>3821</v>
      </c>
      <c r="AD121" s="130" t="s">
        <v>3859</v>
      </c>
      <c r="AE121" s="130" cm="1">
        <f t="array" aca="1" ref="AE121" ca="1">INDIRECT(ADDRESS(MATCH(AG121,'rs_industries'!B:B,0),5,1,TRUE,"rs_industries"))</f>
        <v>63</v>
      </c>
      <c r="AF121" s="130" cm="1">
        <f t="array" aca="1" ref="AF121" ca="1">INDIRECT(ADDRESS(MATCH(A121,'rs_stocks'!B:B,0),7,1,TRUE,"rs_stocks"))</f>
        <v>72</v>
      </c>
      <c r="AG121" s="130" t="str" cm="1">
        <f t="array" aca="1" ref="AG121" ca="1">INDIRECT(ADDRESS(MATCH(A121,'rs_stocks'!B:B,0),4,1,TRUE,"rs_stocks"))</f>
        <v>Asset Management</v>
      </c>
    </row>
    <row r="122" spans="1:33" x14ac:dyDescent="0.3">
      <c r="A122" s="130" t="s">
        <v>1498</v>
      </c>
      <c r="B122" s="130">
        <v>3.02</v>
      </c>
      <c r="C122" s="130">
        <v>5.75</v>
      </c>
      <c r="D122" s="130">
        <v>22.55</v>
      </c>
      <c r="E122" s="130">
        <v>38.9</v>
      </c>
      <c r="F122" s="130">
        <v>33.619999999999997</v>
      </c>
      <c r="G122" s="130" t="s">
        <v>3873</v>
      </c>
      <c r="H122" s="130" t="s">
        <v>3674</v>
      </c>
      <c r="I122" s="130">
        <v>4.1989999999999998</v>
      </c>
      <c r="J122" s="130">
        <v>-54</v>
      </c>
      <c r="K122" s="130">
        <v>-4</v>
      </c>
      <c r="L122" s="130" t="b">
        <v>1</v>
      </c>
      <c r="M122" s="130">
        <v>114.377</v>
      </c>
      <c r="N122" s="130">
        <v>3.915</v>
      </c>
      <c r="O122" s="130">
        <v>29.216999999999999</v>
      </c>
      <c r="P122" s="130">
        <v>2.8860000000000001</v>
      </c>
      <c r="Q122" s="130">
        <v>-18.021000000000001</v>
      </c>
      <c r="R122" s="130">
        <v>120.18</v>
      </c>
      <c r="S122" s="130">
        <v>121.078</v>
      </c>
      <c r="T122" s="130">
        <v>-1</v>
      </c>
      <c r="U122" s="130">
        <v>69</v>
      </c>
      <c r="V122" s="130" t="s">
        <v>1498</v>
      </c>
      <c r="W122" s="130" t="b">
        <v>0</v>
      </c>
      <c r="X122" s="130">
        <v>0</v>
      </c>
      <c r="Y122" s="130" t="b">
        <v>1</v>
      </c>
      <c r="Z122" s="130">
        <v>47</v>
      </c>
      <c r="AA122" s="130">
        <v>0.95099999999999996</v>
      </c>
      <c r="AB122" s="130" t="s">
        <v>3674</v>
      </c>
      <c r="AC122" s="130" t="s">
        <v>3873</v>
      </c>
      <c r="AD122" s="130" t="s">
        <v>3875</v>
      </c>
      <c r="AE122" s="130" cm="1">
        <f t="array" aca="1" ref="AE122" ca="1">INDIRECT(ADDRESS(MATCH(AG122,'rs_industries'!B:B,0),5,1,TRUE,"rs_industries"))</f>
        <v>97</v>
      </c>
      <c r="AF122" s="130" cm="1">
        <f t="array" aca="1" ref="AF122" ca="1">INDIRECT(ADDRESS(MATCH(A122,'rs_stocks'!B:B,0),7,1,TRUE,"rs_stocks"))</f>
        <v>93</v>
      </c>
      <c r="AG122" s="130" t="str" cm="1">
        <f t="array" aca="1" ref="AG122" ca="1">INDIRECT(ADDRESS(MATCH(A122,'rs_stocks'!B:B,0),4,1,TRUE,"rs_stocks"))</f>
        <v>Marine Shipping</v>
      </c>
    </row>
    <row r="123" spans="1:33" x14ac:dyDescent="0.3">
      <c r="A123" s="130" t="s">
        <v>2378</v>
      </c>
      <c r="B123" s="130">
        <v>-2.42</v>
      </c>
      <c r="C123" s="130">
        <v>0.62</v>
      </c>
      <c r="D123" s="130">
        <v>18.91</v>
      </c>
      <c r="E123" s="130">
        <v>55.86</v>
      </c>
      <c r="F123" s="130">
        <v>51.83</v>
      </c>
      <c r="G123" s="130" t="s">
        <v>3693</v>
      </c>
      <c r="H123" s="130" t="s">
        <v>31</v>
      </c>
      <c r="I123" s="130">
        <v>4.1210000000000004</v>
      </c>
      <c r="J123" s="130">
        <v>-89</v>
      </c>
      <c r="K123" s="130">
        <v>-79</v>
      </c>
      <c r="L123" s="130" t="b">
        <v>1</v>
      </c>
      <c r="M123" s="130">
        <v>238.17099999999999</v>
      </c>
      <c r="N123" s="130">
        <v>8.1980000000000004</v>
      </c>
      <c r="O123" s="130">
        <v>29.053999999999998</v>
      </c>
      <c r="P123" s="130">
        <v>0.47299999999999998</v>
      </c>
      <c r="Q123" s="130">
        <v>-59.222000000000001</v>
      </c>
      <c r="R123" s="130">
        <v>12.89</v>
      </c>
      <c r="S123" s="130">
        <v>12.349</v>
      </c>
      <c r="T123" s="130">
        <v>1</v>
      </c>
      <c r="U123" s="130">
        <v>423</v>
      </c>
      <c r="V123" s="130" t="s">
        <v>2378</v>
      </c>
      <c r="W123" s="130" t="b">
        <v>0</v>
      </c>
      <c r="X123" s="130">
        <v>0</v>
      </c>
      <c r="Y123" s="130" t="b">
        <v>1</v>
      </c>
      <c r="Z123" s="130">
        <v>50</v>
      </c>
      <c r="AA123" s="130">
        <v>0.95099999999999996</v>
      </c>
      <c r="AB123" s="130" t="s">
        <v>31</v>
      </c>
      <c r="AC123" s="130" t="s">
        <v>3693</v>
      </c>
      <c r="AD123" s="130" t="s">
        <v>3882</v>
      </c>
      <c r="AE123" s="130" cm="1">
        <f t="array" aca="1" ref="AE123" ca="1">INDIRECT(ADDRESS(MATCH(AG123,'rs_industries'!B:B,0),5,1,TRUE,"rs_industries"))</f>
        <v>87</v>
      </c>
      <c r="AF123" s="130" cm="1">
        <f t="array" aca="1" ref="AF123" ca="1">INDIRECT(ADDRESS(MATCH(A123,'rs_stocks'!B:B,0),7,1,TRUE,"rs_stocks"))</f>
        <v>89</v>
      </c>
      <c r="AG123" s="130" t="str" cm="1">
        <f t="array" aca="1" ref="AG123" ca="1">INDIRECT(ADDRESS(MATCH(A123,'rs_stocks'!B:B,0),4,1,TRUE,"rs_stocks"))</f>
        <v>Software—Infrastructure</v>
      </c>
    </row>
    <row r="124" spans="1:33" x14ac:dyDescent="0.3">
      <c r="A124" s="130" t="s">
        <v>1000</v>
      </c>
      <c r="B124" s="130">
        <v>6.43</v>
      </c>
      <c r="C124" s="130">
        <v>17.45</v>
      </c>
      <c r="D124" s="130">
        <v>33.06</v>
      </c>
      <c r="E124" s="130">
        <v>24.95</v>
      </c>
      <c r="F124" s="130">
        <v>38.33</v>
      </c>
      <c r="G124" s="130" t="s">
        <v>3713</v>
      </c>
      <c r="H124" s="130" t="s">
        <v>3690</v>
      </c>
      <c r="I124" s="130">
        <v>14.484999999999999</v>
      </c>
      <c r="J124" s="130">
        <v>-66</v>
      </c>
      <c r="K124" s="130">
        <v>-28</v>
      </c>
      <c r="L124" s="130" t="b">
        <v>1</v>
      </c>
      <c r="M124" s="130">
        <v>131.16900000000001</v>
      </c>
      <c r="N124" s="130">
        <v>4.5170000000000003</v>
      </c>
      <c r="O124" s="130">
        <v>29.036999999999999</v>
      </c>
      <c r="P124" s="130">
        <v>0.40100000000000002</v>
      </c>
      <c r="Q124" s="130">
        <v>2.4969999999999999</v>
      </c>
      <c r="R124" s="130">
        <v>12.92</v>
      </c>
      <c r="S124" s="130">
        <v>11.733000000000001</v>
      </c>
      <c r="T124" s="130">
        <v>1</v>
      </c>
      <c r="U124" s="130">
        <v>499</v>
      </c>
      <c r="V124" s="130" t="s">
        <v>1000</v>
      </c>
      <c r="W124" s="130" t="b">
        <v>0</v>
      </c>
      <c r="X124" s="130">
        <v>0</v>
      </c>
      <c r="Y124" s="130" t="b">
        <v>1</v>
      </c>
      <c r="Z124" s="130">
        <v>49</v>
      </c>
      <c r="AA124" s="130">
        <v>0.95</v>
      </c>
      <c r="AB124" s="130" t="s">
        <v>3690</v>
      </c>
      <c r="AC124" s="130" t="s">
        <v>3713</v>
      </c>
      <c r="AD124" s="130" t="s">
        <v>3905</v>
      </c>
      <c r="AE124" s="130" cm="1">
        <f t="array" aca="1" ref="AE124" ca="1">INDIRECT(ADDRESS(MATCH(AG124,'rs_industries'!B:B,0),5,1,TRUE,"rs_industries"))</f>
        <v>19</v>
      </c>
      <c r="AF124" s="130" cm="1">
        <f t="array" aca="1" ref="AF124" ca="1">INDIRECT(ADDRESS(MATCH(A124,'rs_stocks'!B:B,0),7,1,TRUE,"rs_stocks"))</f>
        <v>91</v>
      </c>
      <c r="AG124" s="130" t="str" cm="1">
        <f t="array" aca="1" ref="AG124" ca="1">INDIRECT(ADDRESS(MATCH(A124,'rs_stocks'!B:B,0),4,1,TRUE,"rs_stocks"))</f>
        <v>Drug Manufacturers—Specialty &amp; Generic</v>
      </c>
    </row>
    <row r="125" spans="1:33" x14ac:dyDescent="0.3">
      <c r="A125" s="130" t="s">
        <v>1211</v>
      </c>
      <c r="B125" s="130">
        <v>-0.19</v>
      </c>
      <c r="C125" s="130">
        <v>-0.98</v>
      </c>
      <c r="D125" s="130">
        <v>6.06</v>
      </c>
      <c r="E125" s="130">
        <v>15.35</v>
      </c>
      <c r="F125" s="130">
        <v>17.5</v>
      </c>
      <c r="G125" s="130" t="s">
        <v>3839</v>
      </c>
      <c r="H125" s="130" t="s">
        <v>3776</v>
      </c>
      <c r="I125" s="130">
        <v>191.65600000000001</v>
      </c>
      <c r="J125" s="130">
        <v>-32</v>
      </c>
      <c r="K125" s="130">
        <v>-2</v>
      </c>
      <c r="L125" s="130" t="b">
        <v>1</v>
      </c>
      <c r="M125" s="130">
        <v>57.067</v>
      </c>
      <c r="N125" s="130">
        <v>1.966</v>
      </c>
      <c r="O125" s="130">
        <v>29.027000000000001</v>
      </c>
      <c r="P125" s="130">
        <v>2.3479999999999999</v>
      </c>
      <c r="Q125" s="130">
        <v>-11.923999999999999</v>
      </c>
      <c r="R125" s="130">
        <v>161.47999999999999</v>
      </c>
      <c r="S125" s="130">
        <v>159.02000000000001</v>
      </c>
      <c r="T125" s="130">
        <v>1</v>
      </c>
      <c r="U125" s="130">
        <v>85</v>
      </c>
      <c r="V125" s="130" t="s">
        <v>1211</v>
      </c>
      <c r="W125" s="130" t="b">
        <v>0</v>
      </c>
      <c r="X125" s="130">
        <v>0</v>
      </c>
      <c r="Y125" s="130" t="b">
        <v>1</v>
      </c>
      <c r="Z125" s="130">
        <v>58</v>
      </c>
      <c r="AA125" s="130">
        <v>0.95</v>
      </c>
      <c r="AB125" s="130" t="s">
        <v>3776</v>
      </c>
      <c r="AC125" s="130" t="s">
        <v>3839</v>
      </c>
      <c r="AD125" s="130" t="s">
        <v>3840</v>
      </c>
      <c r="AE125" s="130" t="e" cm="1">
        <f t="array" aca="1" ref="AE125" ca="1">INDIRECT(ADDRESS(MATCH(AG125,'rs_industries'!B:B,0),5,1,TRUE,"rs_industries"))</f>
        <v>#N/A</v>
      </c>
      <c r="AF125" s="130" t="e" cm="1">
        <f t="array" aca="1" ref="AF125" ca="1">INDIRECT(ADDRESS(MATCH(A125,'rs_stocks'!B:B,0),7,1,TRUE,"rs_stocks"))</f>
        <v>#N/A</v>
      </c>
      <c r="AG125" s="130" t="e" cm="1">
        <f t="array" aca="1" ref="AG125" ca="1">INDIRECT(ADDRESS(MATCH(A125,'rs_stocks'!B:B,0),4,1,TRUE,"rs_stocks"))</f>
        <v>#N/A</v>
      </c>
    </row>
    <row r="126" spans="1:33" x14ac:dyDescent="0.3">
      <c r="A126" s="130" t="s">
        <v>377</v>
      </c>
      <c r="B126" s="130">
        <v>0.13</v>
      </c>
      <c r="C126" s="130">
        <v>7.81</v>
      </c>
      <c r="D126" s="130">
        <v>15.23</v>
      </c>
      <c r="E126" s="130">
        <v>35.86</v>
      </c>
      <c r="F126" s="130">
        <v>37.36</v>
      </c>
      <c r="G126" s="130" t="s">
        <v>3873</v>
      </c>
      <c r="H126" s="130" t="s">
        <v>24</v>
      </c>
      <c r="I126" s="130">
        <v>10.891999999999999</v>
      </c>
      <c r="J126" s="130">
        <v>-51</v>
      </c>
      <c r="K126" s="130">
        <v>-1</v>
      </c>
      <c r="L126" s="130" t="b">
        <v>1</v>
      </c>
      <c r="M126" s="130">
        <v>80.436000000000007</v>
      </c>
      <c r="N126" s="130">
        <v>2.7719999999999998</v>
      </c>
      <c r="O126" s="130">
        <v>29.015999999999998</v>
      </c>
      <c r="P126" s="130">
        <v>4.7229999999999999</v>
      </c>
      <c r="Q126" s="130">
        <v>-13.34</v>
      </c>
      <c r="R126" s="130">
        <v>275.11</v>
      </c>
      <c r="S126" s="130">
        <v>261.94200000000001</v>
      </c>
      <c r="T126" s="130">
        <v>1</v>
      </c>
      <c r="U126" s="130">
        <v>42</v>
      </c>
      <c r="V126" s="130" t="s">
        <v>377</v>
      </c>
      <c r="W126" s="130" t="b">
        <v>0</v>
      </c>
      <c r="X126" s="130">
        <v>0</v>
      </c>
      <c r="Y126" s="130" t="b">
        <v>1</v>
      </c>
      <c r="Z126" s="130">
        <v>55</v>
      </c>
      <c r="AA126" s="130">
        <v>0.95</v>
      </c>
      <c r="AB126" s="130" t="s">
        <v>24</v>
      </c>
      <c r="AC126" s="130" t="s">
        <v>3873</v>
      </c>
      <c r="AD126" s="130" t="s">
        <v>3874</v>
      </c>
      <c r="AE126" s="130" cm="1">
        <f t="array" aca="1" ref="AE126" ca="1">INDIRECT(ADDRESS(MATCH(AG126,'rs_industries'!B:B,0),5,1,TRUE,"rs_industries"))</f>
        <v>66</v>
      </c>
      <c r="AF126" s="130" cm="1">
        <f t="array" aca="1" ref="AF126" ca="1">INDIRECT(ADDRESS(MATCH(A126,'rs_stocks'!B:B,0),7,1,TRUE,"rs_stocks"))</f>
        <v>82</v>
      </c>
      <c r="AG126" s="130" t="str" cm="1">
        <f t="array" aca="1" ref="AG126" ca="1">INDIRECT(ADDRESS(MATCH(A126,'rs_stocks'!B:B,0),4,1,TRUE,"rs_stocks"))</f>
        <v>Aerospace &amp; Defense</v>
      </c>
    </row>
    <row r="127" spans="1:33" x14ac:dyDescent="0.3">
      <c r="A127" s="130" t="s">
        <v>2323</v>
      </c>
      <c r="B127" s="130">
        <v>3.31</v>
      </c>
      <c r="C127" s="130">
        <v>12.9</v>
      </c>
      <c r="D127" s="130">
        <v>23.47</v>
      </c>
      <c r="E127" s="130">
        <v>34.119999999999997</v>
      </c>
      <c r="F127" s="130">
        <v>43.28</v>
      </c>
      <c r="G127" s="130" t="s">
        <v>3722</v>
      </c>
      <c r="H127" s="130" t="s">
        <v>3674</v>
      </c>
      <c r="I127" s="130">
        <v>3.3330000000000002</v>
      </c>
      <c r="J127" s="130">
        <v>-87</v>
      </c>
      <c r="K127" s="130">
        <v>-4</v>
      </c>
      <c r="L127" s="130" t="b">
        <v>1</v>
      </c>
      <c r="M127" s="130">
        <v>130.214</v>
      </c>
      <c r="N127" s="130">
        <v>4.4969999999999999</v>
      </c>
      <c r="O127" s="130">
        <v>28.959</v>
      </c>
      <c r="P127" s="130">
        <v>1.6990000000000001</v>
      </c>
      <c r="Q127" s="130">
        <v>-125.35299999999999</v>
      </c>
      <c r="R127" s="130">
        <v>57.07</v>
      </c>
      <c r="S127" s="130">
        <v>54.62</v>
      </c>
      <c r="T127" s="130">
        <v>1</v>
      </c>
      <c r="U127" s="130">
        <v>117</v>
      </c>
      <c r="V127" s="130" t="s">
        <v>2323</v>
      </c>
      <c r="W127" s="130" t="b">
        <v>0</v>
      </c>
      <c r="X127" s="130">
        <v>0</v>
      </c>
      <c r="Y127" s="130" t="b">
        <v>1</v>
      </c>
      <c r="Z127" s="130">
        <v>52</v>
      </c>
      <c r="AA127" s="130">
        <v>0.94899999999999995</v>
      </c>
      <c r="AB127" s="130" t="s">
        <v>3674</v>
      </c>
      <c r="AC127" s="130" t="s">
        <v>3722</v>
      </c>
      <c r="AD127" s="130" t="s">
        <v>3876</v>
      </c>
      <c r="AE127" s="130" cm="1">
        <f t="array" aca="1" ref="AE127" ca="1">INDIRECT(ADDRESS(MATCH(AG127,'rs_industries'!B:B,0),5,1,TRUE,"rs_industries"))</f>
        <v>25</v>
      </c>
      <c r="AF127" s="130" cm="1">
        <f t="array" aca="1" ref="AF127" ca="1">INDIRECT(ADDRESS(MATCH(A127,'rs_stocks'!B:B,0),7,1,TRUE,"rs_stocks"))</f>
        <v>86</v>
      </c>
      <c r="AG127" s="130" t="str" cm="1">
        <f t="array" aca="1" ref="AG127" ca="1">INDIRECT(ADDRESS(MATCH(A127,'rs_stocks'!B:B,0),4,1,TRUE,"rs_stocks"))</f>
        <v>Resorts &amp; Casinos</v>
      </c>
    </row>
    <row r="128" spans="1:33" x14ac:dyDescent="0.3">
      <c r="A128" s="130" t="s">
        <v>58</v>
      </c>
      <c r="B128" s="130">
        <v>-2.35</v>
      </c>
      <c r="C128" s="130">
        <v>8.39</v>
      </c>
      <c r="D128" s="130">
        <v>20.3</v>
      </c>
      <c r="E128" s="130">
        <v>54.69</v>
      </c>
      <c r="F128" s="130">
        <v>54.65</v>
      </c>
      <c r="G128" s="130" t="s">
        <v>3729</v>
      </c>
      <c r="H128" s="130" t="s">
        <v>3674</v>
      </c>
      <c r="I128" s="130">
        <v>141.97200000000001</v>
      </c>
      <c r="J128" s="130">
        <v>-68</v>
      </c>
      <c r="K128" s="130">
        <v>-4</v>
      </c>
      <c r="L128" s="130" t="b">
        <v>1</v>
      </c>
      <c r="M128" s="130">
        <v>176.34100000000001</v>
      </c>
      <c r="N128" s="130">
        <v>6.0949999999999998</v>
      </c>
      <c r="O128" s="130">
        <v>28.931000000000001</v>
      </c>
      <c r="P128" s="130">
        <v>2.1749999999999998</v>
      </c>
      <c r="Q128" s="130">
        <v>-5.9770000000000003</v>
      </c>
      <c r="R128" s="130">
        <v>68.989999999999995</v>
      </c>
      <c r="S128" s="130">
        <v>66.281000000000006</v>
      </c>
      <c r="T128" s="130">
        <v>1</v>
      </c>
      <c r="U128" s="130">
        <v>91</v>
      </c>
      <c r="V128" s="130" t="s">
        <v>58</v>
      </c>
      <c r="W128" s="130" t="b">
        <v>0</v>
      </c>
      <c r="X128" s="130">
        <v>0</v>
      </c>
      <c r="Y128" s="130" t="b">
        <v>1</v>
      </c>
      <c r="Z128" s="130">
        <v>56</v>
      </c>
      <c r="AA128" s="130">
        <v>0.94899999999999995</v>
      </c>
      <c r="AB128" s="130" t="s">
        <v>3674</v>
      </c>
      <c r="AC128" s="130" t="s">
        <v>3729</v>
      </c>
      <c r="AD128" s="130" t="s">
        <v>3866</v>
      </c>
      <c r="AE128" s="130" cm="1">
        <f t="array" aca="1" ref="AE128" ca="1">INDIRECT(ADDRESS(MATCH(AG128,'rs_industries'!B:B,0),5,1,TRUE,"rs_industries"))</f>
        <v>77</v>
      </c>
      <c r="AF128" s="130" cm="1">
        <f t="array" aca="1" ref="AF128" ca="1">INDIRECT(ADDRESS(MATCH(A128,'rs_stocks'!B:B,0),7,1,TRUE,"rs_stocks"))</f>
        <v>94</v>
      </c>
      <c r="AG128" s="130" t="str" cm="1">
        <f t="array" aca="1" ref="AG128" ca="1">INDIRECT(ADDRESS(MATCH(A128,'rs_stocks'!B:B,0),4,1,TRUE,"rs_stocks"))</f>
        <v>Software—Application</v>
      </c>
    </row>
    <row r="129" spans="1:33" x14ac:dyDescent="0.3">
      <c r="A129" s="130" t="s">
        <v>2229</v>
      </c>
      <c r="B129" s="130">
        <v>2.67</v>
      </c>
      <c r="C129" s="130">
        <v>4.6399999999999997</v>
      </c>
      <c r="D129" s="130">
        <v>24.6</v>
      </c>
      <c r="E129" s="130">
        <v>43.27</v>
      </c>
      <c r="F129" s="130">
        <v>47.37</v>
      </c>
      <c r="G129" s="130" t="s">
        <v>3807</v>
      </c>
      <c r="H129" s="130" t="s">
        <v>3677</v>
      </c>
      <c r="I129" s="130">
        <v>4.3179999999999996</v>
      </c>
      <c r="J129" s="130">
        <v>-50</v>
      </c>
      <c r="K129" s="130">
        <v>-7</v>
      </c>
      <c r="L129" s="130" t="b">
        <v>1</v>
      </c>
      <c r="M129" s="130">
        <v>176.09200000000001</v>
      </c>
      <c r="N129" s="130">
        <v>6.0940000000000003</v>
      </c>
      <c r="O129" s="130">
        <v>28.898</v>
      </c>
      <c r="P129" s="130">
        <v>0.48799999999999999</v>
      </c>
      <c r="Q129" s="130">
        <v>-53.234999999999999</v>
      </c>
      <c r="R129" s="130">
        <v>19.600000000000001</v>
      </c>
      <c r="S129" s="130">
        <v>19.007000000000001</v>
      </c>
      <c r="T129" s="130">
        <v>1</v>
      </c>
      <c r="U129" s="130">
        <v>409</v>
      </c>
      <c r="V129" s="130" t="s">
        <v>2229</v>
      </c>
      <c r="W129" s="130" t="b">
        <v>0</v>
      </c>
      <c r="X129" s="130">
        <v>0</v>
      </c>
      <c r="Y129" s="130" t="b">
        <v>1</v>
      </c>
      <c r="Z129" s="130">
        <v>48</v>
      </c>
      <c r="AA129" s="130">
        <v>0.94799999999999995</v>
      </c>
      <c r="AB129" s="130" t="s">
        <v>3677</v>
      </c>
      <c r="AC129" s="130" t="s">
        <v>3807</v>
      </c>
      <c r="AD129" s="130" t="s">
        <v>3860</v>
      </c>
      <c r="AE129" s="130" cm="1">
        <f t="array" aca="1" ref="AE129" ca="1">INDIRECT(ADDRESS(MATCH(AG129,'rs_industries'!B:B,0),5,1,TRUE,"rs_industries"))</f>
        <v>64</v>
      </c>
      <c r="AF129" s="130" cm="1">
        <f t="array" aca="1" ref="AF129" ca="1">INDIRECT(ADDRESS(MATCH(A129,'rs_stocks'!B:B,0),7,1,TRUE,"rs_stocks"))</f>
        <v>87</v>
      </c>
      <c r="AG129" s="130" t="str" cm="1">
        <f t="array" aca="1" ref="AG129" ca="1">INDIRECT(ADDRESS(MATCH(A129,'rs_stocks'!B:B,0),4,1,TRUE,"rs_stocks"))</f>
        <v>Credit Services</v>
      </c>
    </row>
    <row r="130" spans="1:33" x14ac:dyDescent="0.3">
      <c r="A130" s="130" t="s">
        <v>1772</v>
      </c>
      <c r="B130" s="130">
        <v>33.83</v>
      </c>
      <c r="C130" s="130">
        <v>32.56</v>
      </c>
      <c r="D130" s="130">
        <v>62.96</v>
      </c>
      <c r="E130" s="130">
        <v>120</v>
      </c>
      <c r="F130" s="130">
        <v>128.12</v>
      </c>
      <c r="G130" s="130" t="s">
        <v>3713</v>
      </c>
      <c r="H130" s="130" t="s">
        <v>3690</v>
      </c>
      <c r="I130" s="130">
        <v>3.6869999999999998</v>
      </c>
      <c r="J130" s="130">
        <v>-91</v>
      </c>
      <c r="K130" s="130">
        <v>0</v>
      </c>
      <c r="L130" s="130" t="b">
        <v>0</v>
      </c>
      <c r="M130" s="130">
        <v>274.12700000000001</v>
      </c>
      <c r="N130" s="130">
        <v>9.52</v>
      </c>
      <c r="O130" s="130">
        <v>28.792999999999999</v>
      </c>
      <c r="P130" s="130">
        <v>1.504</v>
      </c>
      <c r="Q130" s="130">
        <v>-5.9850000000000003</v>
      </c>
      <c r="R130" s="130">
        <v>32.119999999999997</v>
      </c>
      <c r="S130" s="130">
        <v>27.654</v>
      </c>
      <c r="T130" s="130">
        <v>1</v>
      </c>
      <c r="U130" s="130">
        <v>132</v>
      </c>
      <c r="V130" s="130" t="s">
        <v>1772</v>
      </c>
      <c r="W130" s="130" t="b">
        <v>0</v>
      </c>
      <c r="X130" s="130">
        <v>0</v>
      </c>
      <c r="Y130" s="130" t="b">
        <v>1</v>
      </c>
      <c r="Z130" s="130">
        <v>53</v>
      </c>
      <c r="AA130" s="130">
        <v>0.94799999999999995</v>
      </c>
      <c r="AB130" s="130" t="s">
        <v>3690</v>
      </c>
      <c r="AC130" s="130" t="s">
        <v>3713</v>
      </c>
      <c r="AD130" s="130" t="s">
        <v>3833</v>
      </c>
      <c r="AE130" s="130" cm="1">
        <f t="array" aca="1" ref="AE130" ca="1">INDIRECT(ADDRESS(MATCH(AG130,'rs_industries'!B:B,0),5,1,TRUE,"rs_industries"))</f>
        <v>90</v>
      </c>
      <c r="AF130" s="130" cm="1">
        <f t="array" aca="1" ref="AF130" ca="1">INDIRECT(ADDRESS(MATCH(A130,'rs_stocks'!B:B,0),7,1,TRUE,"rs_stocks"))</f>
        <v>99</v>
      </c>
      <c r="AG130" s="130" t="str" cm="1">
        <f t="array" aca="1" ref="AG130" ca="1">INDIRECT(ADDRESS(MATCH(A130,'rs_stocks'!B:B,0),4,1,TRUE,"rs_stocks"))</f>
        <v>Biotechnology</v>
      </c>
    </row>
    <row r="131" spans="1:33" x14ac:dyDescent="0.3">
      <c r="A131" s="130" t="s">
        <v>268</v>
      </c>
      <c r="B131" s="130">
        <v>-0.67</v>
      </c>
      <c r="C131" s="130">
        <v>3.73</v>
      </c>
      <c r="D131" s="130">
        <v>11.11</v>
      </c>
      <c r="E131" s="130">
        <v>18.43</v>
      </c>
      <c r="F131" s="130">
        <v>21.95</v>
      </c>
      <c r="G131" s="130" t="s">
        <v>3715</v>
      </c>
      <c r="H131" s="130" t="s">
        <v>3677</v>
      </c>
      <c r="I131" s="130">
        <v>501.29399999999998</v>
      </c>
      <c r="J131" s="130">
        <v>-44</v>
      </c>
      <c r="K131" s="130">
        <v>-1</v>
      </c>
      <c r="L131" s="130" t="b">
        <v>1</v>
      </c>
      <c r="M131" s="130">
        <v>78.903999999999996</v>
      </c>
      <c r="N131" s="130">
        <v>2.746</v>
      </c>
      <c r="O131" s="130">
        <v>28.736999999999998</v>
      </c>
      <c r="P131" s="130">
        <v>2.5720000000000001</v>
      </c>
      <c r="Q131" s="130">
        <v>-59.488999999999997</v>
      </c>
      <c r="R131" s="130">
        <v>174.26</v>
      </c>
      <c r="S131" s="130">
        <v>168.91200000000001</v>
      </c>
      <c r="T131" s="130">
        <v>1</v>
      </c>
      <c r="U131" s="130">
        <v>77</v>
      </c>
      <c r="V131" s="130" t="s">
        <v>268</v>
      </c>
      <c r="W131" s="130" t="b">
        <v>0</v>
      </c>
      <c r="X131" s="130">
        <v>0</v>
      </c>
      <c r="Y131" s="130" t="b">
        <v>1</v>
      </c>
      <c r="Z131" s="130">
        <v>54</v>
      </c>
      <c r="AA131" s="130">
        <v>0.94799999999999995</v>
      </c>
      <c r="AB131" s="130" t="s">
        <v>3677</v>
      </c>
      <c r="AC131" s="130" t="s">
        <v>3715</v>
      </c>
      <c r="AD131" s="130" t="s">
        <v>3872</v>
      </c>
      <c r="AE131" s="130" cm="1">
        <f t="array" aca="1" ref="AE131" ca="1">INDIRECT(ADDRESS(MATCH(AG131,'rs_industries'!B:B,0),5,1,TRUE,"rs_industries"))</f>
        <v>69</v>
      </c>
      <c r="AF131" s="130" cm="1">
        <f t="array" aca="1" ref="AF131" ca="1">INDIRECT(ADDRESS(MATCH(A131,'rs_stocks'!B:B,0),7,1,TRUE,"rs_stocks"))</f>
        <v>79</v>
      </c>
      <c r="AG131" s="130" t="str" cm="1">
        <f t="array" aca="1" ref="AG131" ca="1">INDIRECT(ADDRESS(MATCH(A131,'rs_stocks'!B:B,0),4,1,TRUE,"rs_stocks"))</f>
        <v>Banks—Diversified</v>
      </c>
    </row>
    <row r="132" spans="1:33" x14ac:dyDescent="0.3">
      <c r="A132" s="130" t="s">
        <v>2951</v>
      </c>
      <c r="B132" s="130">
        <v>-3.8</v>
      </c>
      <c r="C132" s="130">
        <v>10.74</v>
      </c>
      <c r="D132" s="130">
        <v>30.39</v>
      </c>
      <c r="E132" s="130">
        <v>51.59</v>
      </c>
      <c r="F132" s="130">
        <v>55.9</v>
      </c>
      <c r="G132" s="130" t="s">
        <v>3693</v>
      </c>
      <c r="H132" s="130" t="s">
        <v>31</v>
      </c>
      <c r="I132" s="130">
        <v>1.264</v>
      </c>
      <c r="J132" s="130">
        <v>-80</v>
      </c>
      <c r="K132" s="130">
        <v>-49</v>
      </c>
      <c r="L132" s="130" t="b">
        <v>1</v>
      </c>
      <c r="M132" s="130">
        <v>216.251</v>
      </c>
      <c r="N132" s="130">
        <v>7.5259999999999998</v>
      </c>
      <c r="O132" s="130">
        <v>28.733000000000001</v>
      </c>
      <c r="P132" s="130">
        <v>1.0129999999999999</v>
      </c>
      <c r="Q132" s="130">
        <v>-119.471</v>
      </c>
      <c r="R132" s="130">
        <v>26.3</v>
      </c>
      <c r="S132" s="130">
        <v>25.187000000000001</v>
      </c>
      <c r="T132" s="130">
        <v>1</v>
      </c>
      <c r="U132" s="130">
        <v>197</v>
      </c>
      <c r="V132" s="130" t="s">
        <v>2951</v>
      </c>
      <c r="W132" s="130" t="b">
        <v>0</v>
      </c>
      <c r="X132" s="130">
        <v>0</v>
      </c>
      <c r="Y132" s="130" t="b">
        <v>1</v>
      </c>
      <c r="Z132" s="130">
        <v>51</v>
      </c>
      <c r="AA132" s="130">
        <v>0.94699999999999995</v>
      </c>
      <c r="AB132" s="130" t="s">
        <v>31</v>
      </c>
      <c r="AC132" s="130" t="s">
        <v>3693</v>
      </c>
      <c r="AD132" s="130" t="s">
        <v>3895</v>
      </c>
      <c r="AE132" s="130" cm="1">
        <f t="array" aca="1" ref="AE132" ca="1">INDIRECT(ADDRESS(MATCH(AG132,'rs_industries'!B:B,0),5,1,TRUE,"rs_industries"))</f>
        <v>87</v>
      </c>
      <c r="AF132" s="130" cm="1">
        <f t="array" aca="1" ref="AF132" ca="1">INDIRECT(ADDRESS(MATCH(A132,'rs_stocks'!B:B,0),7,1,TRUE,"rs_stocks"))</f>
        <v>94</v>
      </c>
      <c r="AG132" s="130" t="str" cm="1">
        <f t="array" aca="1" ref="AG132" ca="1">INDIRECT(ADDRESS(MATCH(A132,'rs_stocks'!B:B,0),4,1,TRUE,"rs_stocks"))</f>
        <v>Software—Infrastructure</v>
      </c>
    </row>
    <row r="133" spans="1:33" x14ac:dyDescent="0.3">
      <c r="A133" s="130" t="s">
        <v>1065</v>
      </c>
      <c r="B133" s="130">
        <v>-1.74</v>
      </c>
      <c r="C133" s="130">
        <v>-2.13</v>
      </c>
      <c r="D133" s="130">
        <v>6.16</v>
      </c>
      <c r="E133" s="130">
        <v>12.54</v>
      </c>
      <c r="F133" s="130">
        <v>15.74</v>
      </c>
      <c r="G133" s="130" t="s">
        <v>3713</v>
      </c>
      <c r="H133" s="130" t="s">
        <v>3690</v>
      </c>
      <c r="I133" s="130">
        <v>193.29300000000001</v>
      </c>
      <c r="J133" s="130">
        <v>-36</v>
      </c>
      <c r="K133" s="130">
        <v>-21</v>
      </c>
      <c r="L133" s="130" t="b">
        <v>1</v>
      </c>
      <c r="M133" s="130">
        <v>73.686000000000007</v>
      </c>
      <c r="N133" s="130">
        <v>2.5649999999999999</v>
      </c>
      <c r="O133" s="130">
        <v>28.728999999999999</v>
      </c>
      <c r="P133" s="130">
        <v>1.88</v>
      </c>
      <c r="Q133" s="130">
        <v>-63.283999999999999</v>
      </c>
      <c r="R133" s="130">
        <v>111.34</v>
      </c>
      <c r="S133" s="130">
        <v>117.31</v>
      </c>
      <c r="T133" s="130">
        <v>-1</v>
      </c>
      <c r="U133" s="130">
        <v>106</v>
      </c>
      <c r="V133" s="130" t="s">
        <v>1065</v>
      </c>
      <c r="W133" s="130" t="b">
        <v>0</v>
      </c>
      <c r="X133" s="130">
        <v>0</v>
      </c>
      <c r="Y133" s="130" t="b">
        <v>1</v>
      </c>
      <c r="Z133" s="130">
        <v>52</v>
      </c>
      <c r="AA133" s="130">
        <v>0.94699999999999995</v>
      </c>
      <c r="AB133" s="130" t="s">
        <v>3690</v>
      </c>
      <c r="AC133" s="130" t="s">
        <v>3713</v>
      </c>
      <c r="AD133" s="130" t="s">
        <v>3856</v>
      </c>
      <c r="AE133" s="130" t="e" cm="1">
        <f t="array" aca="1" ref="AE133" ca="1">INDIRECT(ADDRESS(MATCH(AG133,'rs_industries'!B:B,0),5,1,TRUE,"rs_industries"))</f>
        <v>#N/A</v>
      </c>
      <c r="AF133" s="130" t="e" cm="1">
        <f t="array" aca="1" ref="AF133" ca="1">INDIRECT(ADDRESS(MATCH(A133,'rs_stocks'!B:B,0),7,1,TRUE,"rs_stocks"))</f>
        <v>#N/A</v>
      </c>
      <c r="AG133" s="130" t="e" cm="1">
        <f t="array" aca="1" ref="AG133" ca="1">INDIRECT(ADDRESS(MATCH(A133,'rs_stocks'!B:B,0),4,1,TRUE,"rs_stocks"))</f>
        <v>#N/A</v>
      </c>
    </row>
    <row r="134" spans="1:33" x14ac:dyDescent="0.3">
      <c r="A134" s="130" t="s">
        <v>3061</v>
      </c>
      <c r="B134" s="130">
        <v>1.08</v>
      </c>
      <c r="C134" s="130">
        <v>3.3</v>
      </c>
      <c r="D134" s="130">
        <v>95.46</v>
      </c>
      <c r="E134" s="130">
        <v>255.33</v>
      </c>
      <c r="F134" s="130">
        <v>282.95999999999998</v>
      </c>
      <c r="G134" s="130" t="s">
        <v>3713</v>
      </c>
      <c r="H134" s="130" t="s">
        <v>3690</v>
      </c>
      <c r="I134" s="130">
        <v>0.999</v>
      </c>
      <c r="J134" s="130">
        <v>-95</v>
      </c>
      <c r="K134" s="130">
        <v>-66</v>
      </c>
      <c r="L134" s="130" t="b">
        <v>0</v>
      </c>
      <c r="M134" s="130">
        <v>1067.067</v>
      </c>
      <c r="N134" s="130">
        <v>37.427</v>
      </c>
      <c r="O134" s="130">
        <v>28.510999999999999</v>
      </c>
      <c r="P134" s="130">
        <v>0.14699999999999999</v>
      </c>
      <c r="Q134" s="130">
        <v>54.533000000000001</v>
      </c>
      <c r="R134" s="130">
        <v>10.34</v>
      </c>
      <c r="S134" s="130">
        <v>9.9429999999999996</v>
      </c>
      <c r="T134" s="130">
        <v>1</v>
      </c>
      <c r="U134" s="130">
        <v>1363</v>
      </c>
      <c r="V134" s="130" t="s">
        <v>3061</v>
      </c>
      <c r="W134" s="130" t="b">
        <v>0</v>
      </c>
      <c r="X134" s="130">
        <v>0</v>
      </c>
      <c r="Y134" s="130" t="b">
        <v>1</v>
      </c>
      <c r="Z134" s="130">
        <v>52</v>
      </c>
      <c r="AA134" s="130">
        <v>0.94599999999999995</v>
      </c>
      <c r="AB134" s="130" t="s">
        <v>3690</v>
      </c>
      <c r="AC134" s="130" t="s">
        <v>3713</v>
      </c>
      <c r="AD134" s="130" t="s">
        <v>3877</v>
      </c>
      <c r="AE134" s="130" cm="1">
        <f t="array" aca="1" ref="AE134" ca="1">INDIRECT(ADDRESS(MATCH(AG134,'rs_industries'!B:B,0),5,1,TRUE,"rs_industries"))</f>
        <v>90</v>
      </c>
      <c r="AF134" s="130" cm="1">
        <f t="array" aca="1" ref="AF134" ca="1">INDIRECT(ADDRESS(MATCH(A134,'rs_stocks'!B:B,0),7,1,TRUE,"rs_stocks"))</f>
        <v>99</v>
      </c>
      <c r="AG134" s="130" t="str" cm="1">
        <f t="array" aca="1" ref="AG134" ca="1">INDIRECT(ADDRESS(MATCH(A134,'rs_stocks'!B:B,0),4,1,TRUE,"rs_stocks"))</f>
        <v>Biotechnology</v>
      </c>
    </row>
    <row r="135" spans="1:33" x14ac:dyDescent="0.3">
      <c r="A135" s="130" t="s">
        <v>405</v>
      </c>
      <c r="B135" s="130">
        <v>-1.1299999999999999</v>
      </c>
      <c r="C135" s="130">
        <v>7.22</v>
      </c>
      <c r="D135" s="130">
        <v>11.7</v>
      </c>
      <c r="E135" s="130">
        <v>23.69</v>
      </c>
      <c r="F135" s="130">
        <v>24.73</v>
      </c>
      <c r="G135" s="130" t="s">
        <v>3886</v>
      </c>
      <c r="H135" s="130" t="s">
        <v>31</v>
      </c>
      <c r="I135" s="130">
        <v>61.832999999999998</v>
      </c>
      <c r="J135" s="130">
        <v>-38</v>
      </c>
      <c r="K135" s="130">
        <v>-2</v>
      </c>
      <c r="L135" s="130" t="b">
        <v>1</v>
      </c>
      <c r="M135" s="130">
        <v>84.007999999999996</v>
      </c>
      <c r="N135" s="130">
        <v>2.9470000000000001</v>
      </c>
      <c r="O135" s="130">
        <v>28.507999999999999</v>
      </c>
      <c r="P135" s="130">
        <v>1.5509999999999999</v>
      </c>
      <c r="Q135" s="130">
        <v>-125.742</v>
      </c>
      <c r="R135" s="130">
        <v>103.08</v>
      </c>
      <c r="S135" s="130">
        <v>101.075</v>
      </c>
      <c r="T135" s="130">
        <v>1</v>
      </c>
      <c r="U135" s="130">
        <v>128</v>
      </c>
      <c r="V135" s="130" t="s">
        <v>405</v>
      </c>
      <c r="W135" s="130" t="b">
        <v>0</v>
      </c>
      <c r="X135" s="130">
        <v>0</v>
      </c>
      <c r="Y135" s="130" t="b">
        <v>1</v>
      </c>
      <c r="Z135" s="130">
        <v>54</v>
      </c>
      <c r="AA135" s="130">
        <v>0.94599999999999995</v>
      </c>
      <c r="AB135" s="130" t="s">
        <v>31</v>
      </c>
      <c r="AC135" s="130" t="s">
        <v>3886</v>
      </c>
      <c r="AD135" s="130" t="s">
        <v>3887</v>
      </c>
      <c r="AE135" s="130" cm="1">
        <f t="array" aca="1" ref="AE135" ca="1">INDIRECT(ADDRESS(MATCH(AG135,'rs_industries'!B:B,0),5,1,TRUE,"rs_industries"))</f>
        <v>61</v>
      </c>
      <c r="AF135" s="130" cm="1">
        <f t="array" aca="1" ref="AF135" ca="1">INDIRECT(ADDRESS(MATCH(A135,'rs_stocks'!B:B,0),7,1,TRUE,"rs_stocks"))</f>
        <v>81</v>
      </c>
      <c r="AG135" s="130" t="str" cm="1">
        <f t="array" aca="1" ref="AG135" ca="1">INDIRECT(ADDRESS(MATCH(A135,'rs_stocks'!B:B,0),4,1,TRUE,"rs_stocks"))</f>
        <v>Electronic Components</v>
      </c>
    </row>
    <row r="136" spans="1:33" x14ac:dyDescent="0.3">
      <c r="A136" s="130" t="s">
        <v>416</v>
      </c>
      <c r="B136" s="130">
        <v>-0.02</v>
      </c>
      <c r="C136" s="130">
        <v>10.029999999999999</v>
      </c>
      <c r="D136" s="130">
        <v>14.42</v>
      </c>
      <c r="E136" s="130">
        <v>24.64</v>
      </c>
      <c r="F136" s="130">
        <v>29.8</v>
      </c>
      <c r="G136" s="130" t="s">
        <v>3889</v>
      </c>
      <c r="H136" s="130" t="s">
        <v>31</v>
      </c>
      <c r="I136" s="130">
        <v>167.99100000000001</v>
      </c>
      <c r="J136" s="130">
        <v>-40</v>
      </c>
      <c r="K136" s="130">
        <v>-4</v>
      </c>
      <c r="L136" s="130" t="b">
        <v>1</v>
      </c>
      <c r="M136" s="130">
        <v>94.805000000000007</v>
      </c>
      <c r="N136" s="130">
        <v>3.3319999999999999</v>
      </c>
      <c r="O136" s="130">
        <v>28.454000000000001</v>
      </c>
      <c r="P136" s="130">
        <v>3.3450000000000002</v>
      </c>
      <c r="Q136" s="130">
        <v>-73.543000000000006</v>
      </c>
      <c r="R136" s="130">
        <v>183.7</v>
      </c>
      <c r="S136" s="130">
        <v>180.91900000000001</v>
      </c>
      <c r="T136" s="130">
        <v>1</v>
      </c>
      <c r="U136" s="130">
        <v>59</v>
      </c>
      <c r="V136" s="130" t="s">
        <v>416</v>
      </c>
      <c r="W136" s="130" t="b">
        <v>0</v>
      </c>
      <c r="X136" s="130">
        <v>0</v>
      </c>
      <c r="Y136" s="130" t="b">
        <v>1</v>
      </c>
      <c r="Z136" s="130">
        <v>54</v>
      </c>
      <c r="AA136" s="130">
        <v>0.94499999999999995</v>
      </c>
      <c r="AB136" s="130" t="s">
        <v>31</v>
      </c>
      <c r="AC136" s="130" t="s">
        <v>3889</v>
      </c>
      <c r="AD136" s="130" t="s">
        <v>3890</v>
      </c>
      <c r="AE136" s="130" cm="1">
        <f t="array" aca="1" ref="AE136" ca="1">INDIRECT(ADDRESS(MATCH(AG136,'rs_industries'!B:B,0),5,1,TRUE,"rs_industries"))</f>
        <v>72</v>
      </c>
      <c r="AF136" s="130" cm="1">
        <f t="array" aca="1" ref="AF136" ca="1">INDIRECT(ADDRESS(MATCH(A136,'rs_stocks'!B:B,0),7,1,TRUE,"rs_stocks"))</f>
        <v>88</v>
      </c>
      <c r="AG136" s="130" t="str" cm="1">
        <f t="array" aca="1" ref="AG136" ca="1">INDIRECT(ADDRESS(MATCH(A136,'rs_stocks'!B:B,0),4,1,TRUE,"rs_stocks"))</f>
        <v>Information Technology Services</v>
      </c>
    </row>
    <row r="137" spans="1:33" x14ac:dyDescent="0.3">
      <c r="A137" s="130" t="s">
        <v>3113</v>
      </c>
      <c r="B137" s="130">
        <v>-0.46</v>
      </c>
      <c r="C137" s="130">
        <v>59.03</v>
      </c>
      <c r="D137" s="130">
        <v>107.04</v>
      </c>
      <c r="E137" s="130">
        <v>270.73</v>
      </c>
      <c r="F137" s="130">
        <v>262.97000000000003</v>
      </c>
      <c r="G137" s="130" t="s">
        <v>3713</v>
      </c>
      <c r="H137" s="130" t="s">
        <v>3690</v>
      </c>
      <c r="I137" s="130">
        <v>1.0760000000000001</v>
      </c>
      <c r="J137" s="130">
        <v>-94</v>
      </c>
      <c r="K137" s="130">
        <v>-51</v>
      </c>
      <c r="L137" s="130" t="b">
        <v>1</v>
      </c>
      <c r="M137" s="130">
        <v>707.43100000000004</v>
      </c>
      <c r="N137" s="130">
        <v>24.986000000000001</v>
      </c>
      <c r="O137" s="130">
        <v>28.312999999999999</v>
      </c>
      <c r="P137" s="130">
        <v>1.1060000000000001</v>
      </c>
      <c r="Q137" s="130">
        <v>-51.555999999999997</v>
      </c>
      <c r="R137" s="130">
        <v>17.350000000000001</v>
      </c>
      <c r="S137" s="130">
        <v>15.579000000000001</v>
      </c>
      <c r="T137" s="130">
        <v>1</v>
      </c>
      <c r="U137" s="130">
        <v>180</v>
      </c>
      <c r="V137" s="130" t="s">
        <v>3113</v>
      </c>
      <c r="W137" s="130" t="b">
        <v>0</v>
      </c>
      <c r="X137" s="130">
        <v>0</v>
      </c>
      <c r="Y137" s="130" t="b">
        <v>1</v>
      </c>
      <c r="Z137" s="130">
        <v>59</v>
      </c>
      <c r="AA137" s="130">
        <v>0.94499999999999995</v>
      </c>
      <c r="AB137" s="130" t="s">
        <v>3690</v>
      </c>
      <c r="AC137" s="130" t="s">
        <v>3713</v>
      </c>
      <c r="AD137" s="130" t="s">
        <v>3885</v>
      </c>
      <c r="AE137" s="130" cm="1">
        <f t="array" aca="1" ref="AE137" ca="1">INDIRECT(ADDRESS(MATCH(AG137,'rs_industries'!B:B,0),5,1,TRUE,"rs_industries"))</f>
        <v>90</v>
      </c>
      <c r="AF137" s="130" cm="1">
        <f t="array" aca="1" ref="AF137" ca="1">INDIRECT(ADDRESS(MATCH(A137,'rs_stocks'!B:B,0),7,1,TRUE,"rs_stocks"))</f>
        <v>99</v>
      </c>
      <c r="AG137" s="130" t="str" cm="1">
        <f t="array" aca="1" ref="AG137" ca="1">INDIRECT(ADDRESS(MATCH(A137,'rs_stocks'!B:B,0),4,1,TRUE,"rs_stocks"))</f>
        <v>Biotechnology</v>
      </c>
    </row>
    <row r="138" spans="1:33" x14ac:dyDescent="0.3">
      <c r="A138" s="130" t="s">
        <v>882</v>
      </c>
      <c r="B138" s="130">
        <v>0.46</v>
      </c>
      <c r="C138" s="130">
        <v>2.77</v>
      </c>
      <c r="D138" s="130">
        <v>10.08</v>
      </c>
      <c r="E138" s="130">
        <v>33.17</v>
      </c>
      <c r="F138" s="130">
        <v>30.83</v>
      </c>
      <c r="G138" s="130" t="s">
        <v>226</v>
      </c>
      <c r="H138" s="130" t="s">
        <v>31</v>
      </c>
      <c r="I138" s="130">
        <v>18.260999999999999</v>
      </c>
      <c r="J138" s="130">
        <v>-58</v>
      </c>
      <c r="K138" s="130">
        <v>-25</v>
      </c>
      <c r="L138" s="130" t="b">
        <v>1</v>
      </c>
      <c r="M138" s="130">
        <v>103.988</v>
      </c>
      <c r="N138" s="130">
        <v>3.677</v>
      </c>
      <c r="O138" s="130">
        <v>28.283999999999999</v>
      </c>
      <c r="P138" s="130">
        <v>2.286</v>
      </c>
      <c r="Q138" s="130">
        <v>-84.867999999999995</v>
      </c>
      <c r="R138" s="130">
        <v>87.16</v>
      </c>
      <c r="S138" s="130">
        <v>83.793000000000006</v>
      </c>
      <c r="T138" s="130">
        <v>1</v>
      </c>
      <c r="U138" s="130">
        <v>87</v>
      </c>
      <c r="V138" s="130" t="s">
        <v>882</v>
      </c>
      <c r="W138" s="130" t="b">
        <v>0</v>
      </c>
      <c r="X138" s="130">
        <v>0</v>
      </c>
      <c r="Y138" s="130" t="b">
        <v>1</v>
      </c>
      <c r="Z138" s="130">
        <v>50</v>
      </c>
      <c r="AA138" s="130">
        <v>0.94499999999999995</v>
      </c>
      <c r="AB138" s="130" t="s">
        <v>31</v>
      </c>
      <c r="AC138" s="130" t="s">
        <v>226</v>
      </c>
      <c r="AD138" s="130" t="s">
        <v>3862</v>
      </c>
      <c r="AE138" s="130" cm="1">
        <f t="array" aca="1" ref="AE138" ca="1">INDIRECT(ADDRESS(MATCH(AG138,'rs_industries'!B:B,0),5,1,TRUE,"rs_industries"))</f>
        <v>78</v>
      </c>
      <c r="AF138" s="130" cm="1">
        <f t="array" aca="1" ref="AF138" ca="1">INDIRECT(ADDRESS(MATCH(A138,'rs_stocks'!B:B,0),7,1,TRUE,"rs_stocks"))</f>
        <v>85</v>
      </c>
      <c r="AG138" s="130" t="str" cm="1">
        <f t="array" aca="1" ref="AG138" ca="1">INDIRECT(ADDRESS(MATCH(A138,'rs_stocks'!B:B,0),4,1,TRUE,"rs_stocks"))</f>
        <v>Computer Hardware</v>
      </c>
    </row>
    <row r="139" spans="1:33" x14ac:dyDescent="0.3">
      <c r="A139" s="130" t="s">
        <v>3240</v>
      </c>
      <c r="B139" s="130">
        <v>4.4400000000000004</v>
      </c>
      <c r="C139" s="130">
        <v>18.87</v>
      </c>
      <c r="D139" s="130">
        <v>31.77</v>
      </c>
      <c r="E139" s="130">
        <v>65.06</v>
      </c>
      <c r="F139" s="130">
        <v>58.46</v>
      </c>
      <c r="I139" s="130">
        <v>0.89500000000000002</v>
      </c>
      <c r="J139" s="130">
        <v>-74</v>
      </c>
      <c r="K139" s="130">
        <v>-3</v>
      </c>
      <c r="L139" s="130" t="b">
        <v>1</v>
      </c>
      <c r="M139" s="130">
        <v>180.27</v>
      </c>
      <c r="N139" s="130">
        <v>6.3739999999999997</v>
      </c>
      <c r="O139" s="130">
        <v>28.28</v>
      </c>
      <c r="P139" s="130">
        <v>2.1819999999999999</v>
      </c>
      <c r="Q139" s="130">
        <v>-105.886</v>
      </c>
      <c r="R139" s="130">
        <v>73.7</v>
      </c>
      <c r="S139" s="130">
        <v>70.111999999999995</v>
      </c>
      <c r="T139" s="130">
        <v>1</v>
      </c>
      <c r="U139" s="130">
        <v>91</v>
      </c>
      <c r="V139" s="130" t="s">
        <v>3240</v>
      </c>
      <c r="W139" s="130" t="b">
        <v>0</v>
      </c>
      <c r="X139" s="130">
        <v>0</v>
      </c>
      <c r="Y139" s="130" t="b">
        <v>1</v>
      </c>
      <c r="Z139" s="130">
        <v>44</v>
      </c>
      <c r="AA139" s="130">
        <v>0.94399999999999995</v>
      </c>
      <c r="AD139" s="130" t="s">
        <v>3899</v>
      </c>
      <c r="AE139" s="130" cm="1">
        <f t="array" aca="1" ref="AE139" ca="1">INDIRECT(ADDRESS(MATCH(AG139,'rs_industries'!B:B,0),5,1,TRUE,"rs_industries"))</f>
        <v>61</v>
      </c>
      <c r="AF139" s="130" cm="1">
        <f t="array" aca="1" ref="AF139" ca="1">INDIRECT(ADDRESS(MATCH(A139,'rs_stocks'!B:B,0),7,1,TRUE,"rs_stocks"))</f>
        <v>93</v>
      </c>
      <c r="AG139" s="130" t="str" cm="1">
        <f t="array" aca="1" ref="AG139" ca="1">INDIRECT(ADDRESS(MATCH(A139,'rs_stocks'!B:B,0),4,1,TRUE,"rs_stocks"))</f>
        <v>Electronic Components</v>
      </c>
    </row>
    <row r="140" spans="1:33" x14ac:dyDescent="0.3">
      <c r="A140" s="130" t="s">
        <v>840</v>
      </c>
      <c r="B140" s="130">
        <v>-2.58</v>
      </c>
      <c r="C140" s="130">
        <v>-0.19</v>
      </c>
      <c r="D140" s="130">
        <v>9.48</v>
      </c>
      <c r="E140" s="130">
        <v>15.36</v>
      </c>
      <c r="F140" s="130">
        <v>26.69</v>
      </c>
      <c r="G140" s="130" t="s">
        <v>3852</v>
      </c>
      <c r="H140" s="130" t="s">
        <v>3677</v>
      </c>
      <c r="I140" s="130">
        <v>7.726</v>
      </c>
      <c r="J140" s="130">
        <v>-70</v>
      </c>
      <c r="K140" s="130">
        <v>-45</v>
      </c>
      <c r="L140" s="130" t="b">
        <v>1</v>
      </c>
      <c r="M140" s="130">
        <v>94.849000000000004</v>
      </c>
      <c r="N140" s="130">
        <v>3.363</v>
      </c>
      <c r="O140" s="130">
        <v>28.202999999999999</v>
      </c>
      <c r="P140" s="130">
        <v>0.60199999999999998</v>
      </c>
      <c r="Q140" s="130">
        <v>-96.298000000000002</v>
      </c>
      <c r="R140" s="130">
        <v>30.95</v>
      </c>
      <c r="S140" s="130">
        <v>32.887</v>
      </c>
      <c r="T140" s="130">
        <v>-1</v>
      </c>
      <c r="U140" s="130">
        <v>332</v>
      </c>
      <c r="V140" s="130" t="s">
        <v>840</v>
      </c>
      <c r="W140" s="130" t="b">
        <v>0</v>
      </c>
      <c r="X140" s="130">
        <v>0</v>
      </c>
      <c r="Y140" s="130" t="b">
        <v>1</v>
      </c>
      <c r="Z140" s="130">
        <v>40</v>
      </c>
      <c r="AA140" s="130">
        <v>0.94399999999999995</v>
      </c>
      <c r="AB140" s="130" t="s">
        <v>3677</v>
      </c>
      <c r="AC140" s="130" t="s">
        <v>3852</v>
      </c>
      <c r="AD140" s="130" t="s">
        <v>3853</v>
      </c>
      <c r="AE140" s="130" cm="1">
        <f t="array" aca="1" ref="AE140" ca="1">INDIRECT(ADDRESS(MATCH(AG140,'rs_industries'!B:B,0),5,1,TRUE,"rs_industries"))</f>
        <v>59</v>
      </c>
      <c r="AF140" s="130" cm="1">
        <f t="array" aca="1" ref="AF140" ca="1">INDIRECT(ADDRESS(MATCH(A140,'rs_stocks'!B:B,0),7,1,TRUE,"rs_stocks"))</f>
        <v>80</v>
      </c>
      <c r="AG140" s="130" t="str" cm="1">
        <f t="array" aca="1" ref="AG140" ca="1">INDIRECT(ADDRESS(MATCH(A140,'rs_stocks'!B:B,0),4,1,TRUE,"rs_stocks"))</f>
        <v>Banks—Regional</v>
      </c>
    </row>
    <row r="141" spans="1:33" x14ac:dyDescent="0.3">
      <c r="A141" s="130" t="s">
        <v>253</v>
      </c>
      <c r="B141" s="130">
        <v>-3.19</v>
      </c>
      <c r="C141" s="130">
        <v>4.57</v>
      </c>
      <c r="D141" s="130">
        <v>20.21</v>
      </c>
      <c r="E141" s="130">
        <v>33.25</v>
      </c>
      <c r="F141" s="130">
        <v>30.61</v>
      </c>
      <c r="G141" s="130" t="s">
        <v>3711</v>
      </c>
      <c r="H141" s="130" t="s">
        <v>3690</v>
      </c>
      <c r="I141" s="130">
        <v>133.49299999999999</v>
      </c>
      <c r="J141" s="130">
        <v>-50</v>
      </c>
      <c r="K141" s="130">
        <v>-3</v>
      </c>
      <c r="L141" s="130" t="b">
        <v>1</v>
      </c>
      <c r="M141" s="130">
        <v>124.407</v>
      </c>
      <c r="N141" s="130">
        <v>4.4109999999999996</v>
      </c>
      <c r="O141" s="130">
        <v>28.201000000000001</v>
      </c>
      <c r="P141" s="130">
        <v>8.1560000000000006</v>
      </c>
      <c r="Q141" s="130">
        <v>-39.726999999999997</v>
      </c>
      <c r="R141" s="130">
        <v>378.89</v>
      </c>
      <c r="S141" s="130">
        <v>367.52800000000002</v>
      </c>
      <c r="T141" s="130">
        <v>1</v>
      </c>
      <c r="U141" s="130">
        <v>24</v>
      </c>
      <c r="V141" s="130" t="s">
        <v>253</v>
      </c>
      <c r="W141" s="130" t="b">
        <v>0</v>
      </c>
      <c r="X141" s="130">
        <v>0</v>
      </c>
      <c r="Y141" s="130" t="b">
        <v>1</v>
      </c>
      <c r="Z141" s="130">
        <v>54</v>
      </c>
      <c r="AA141" s="130">
        <v>0.94299999999999995</v>
      </c>
      <c r="AB141" s="130" t="s">
        <v>3690</v>
      </c>
      <c r="AC141" s="130" t="s">
        <v>3711</v>
      </c>
      <c r="AD141" s="130" t="s">
        <v>3920</v>
      </c>
      <c r="AE141" s="130" cm="1">
        <f t="array" aca="1" ref="AE141" ca="1">INDIRECT(ADDRESS(MATCH(AG141,'rs_industries'!B:B,0),5,1,TRUE,"rs_industries"))</f>
        <v>49</v>
      </c>
      <c r="AF141" s="130" cm="1">
        <f t="array" aca="1" ref="AF141" ca="1">INDIRECT(ADDRESS(MATCH(A141,'rs_stocks'!B:B,0),7,1,TRUE,"rs_stocks"))</f>
        <v>87</v>
      </c>
      <c r="AG141" s="130" t="str" cm="1">
        <f t="array" aca="1" ref="AG141" ca="1">INDIRECT(ADDRESS(MATCH(A141,'rs_stocks'!B:B,0),4,1,TRUE,"rs_stocks"))</f>
        <v>Medical Instruments &amp; Supplies</v>
      </c>
    </row>
    <row r="142" spans="1:33" x14ac:dyDescent="0.3">
      <c r="A142" s="130" t="s">
        <v>1396</v>
      </c>
      <c r="B142" s="130">
        <v>2.91</v>
      </c>
      <c r="C142" s="130">
        <v>7.38</v>
      </c>
      <c r="D142" s="130">
        <v>37.770000000000003</v>
      </c>
      <c r="E142" s="130">
        <v>50.2</v>
      </c>
      <c r="F142" s="130">
        <v>59.24</v>
      </c>
      <c r="G142" s="130" t="s">
        <v>3713</v>
      </c>
      <c r="H142" s="130" t="s">
        <v>3690</v>
      </c>
      <c r="I142" s="130">
        <v>8.1159999999999997</v>
      </c>
      <c r="J142" s="130">
        <v>-62</v>
      </c>
      <c r="K142" s="130">
        <v>-22</v>
      </c>
      <c r="L142" s="130" t="b">
        <v>1</v>
      </c>
      <c r="M142" s="130">
        <v>208.226</v>
      </c>
      <c r="N142" s="130">
        <v>7.3979999999999997</v>
      </c>
      <c r="O142" s="130">
        <v>28.146000000000001</v>
      </c>
      <c r="P142" s="130">
        <v>5.3719999999999999</v>
      </c>
      <c r="Q142" s="130">
        <v>-23.082999999999998</v>
      </c>
      <c r="R142" s="130">
        <v>143.35</v>
      </c>
      <c r="S142" s="130">
        <v>128.92400000000001</v>
      </c>
      <c r="T142" s="130">
        <v>1</v>
      </c>
      <c r="U142" s="130">
        <v>37</v>
      </c>
      <c r="V142" s="130" t="s">
        <v>1396</v>
      </c>
      <c r="W142" s="130" t="b">
        <v>0</v>
      </c>
      <c r="X142" s="130">
        <v>0</v>
      </c>
      <c r="Y142" s="130" t="b">
        <v>1</v>
      </c>
      <c r="Z142" s="130">
        <v>50</v>
      </c>
      <c r="AA142" s="130">
        <v>0.94299999999999995</v>
      </c>
      <c r="AB142" s="130" t="s">
        <v>3690</v>
      </c>
      <c r="AC142" s="130" t="s">
        <v>3713</v>
      </c>
      <c r="AD142" s="130" t="s">
        <v>3893</v>
      </c>
      <c r="AE142" s="130" cm="1">
        <f t="array" aca="1" ref="AE142" ca="1">INDIRECT(ADDRESS(MATCH(AG142,'rs_industries'!B:B,0),5,1,TRUE,"rs_industries"))</f>
        <v>90</v>
      </c>
      <c r="AF142" s="130" cm="1">
        <f t="array" aca="1" ref="AF142" ca="1">INDIRECT(ADDRESS(MATCH(A142,'rs_stocks'!B:B,0),7,1,TRUE,"rs_stocks"))</f>
        <v>92</v>
      </c>
      <c r="AG142" s="130" t="str" cm="1">
        <f t="array" aca="1" ref="AG142" ca="1">INDIRECT(ADDRESS(MATCH(A142,'rs_stocks'!B:B,0),4,1,TRUE,"rs_stocks"))</f>
        <v>Biotechnology</v>
      </c>
    </row>
    <row r="143" spans="1:33" x14ac:dyDescent="0.3">
      <c r="A143" s="130" t="s">
        <v>3255</v>
      </c>
      <c r="B143" s="130">
        <v>0.87</v>
      </c>
      <c r="C143" s="130">
        <v>7.63</v>
      </c>
      <c r="D143" s="130">
        <v>26.58</v>
      </c>
      <c r="E143" s="130">
        <v>44.78</v>
      </c>
      <c r="F143" s="130">
        <v>47.85</v>
      </c>
      <c r="G143" s="130" t="s">
        <v>3897</v>
      </c>
      <c r="H143" s="130" t="s">
        <v>3674</v>
      </c>
      <c r="I143" s="130">
        <v>1.024</v>
      </c>
      <c r="J143" s="130">
        <v>-89</v>
      </c>
      <c r="K143" s="130">
        <v>-6</v>
      </c>
      <c r="L143" s="130" t="b">
        <v>1</v>
      </c>
      <c r="M143" s="130">
        <v>196.476</v>
      </c>
      <c r="N143" s="130">
        <v>6.9889999999999999</v>
      </c>
      <c r="O143" s="130">
        <v>28.111999999999998</v>
      </c>
      <c r="P143" s="130">
        <v>3.9830000000000001</v>
      </c>
      <c r="Q143" s="130">
        <v>-171.71299999999999</v>
      </c>
      <c r="R143" s="130">
        <v>116.82</v>
      </c>
      <c r="S143" s="130">
        <v>113.371</v>
      </c>
      <c r="T143" s="130">
        <v>1</v>
      </c>
      <c r="U143" s="130">
        <v>50</v>
      </c>
      <c r="V143" s="130" t="s">
        <v>3255</v>
      </c>
      <c r="W143" s="130" t="b">
        <v>0</v>
      </c>
      <c r="X143" s="130">
        <v>0</v>
      </c>
      <c r="Y143" s="130" t="b">
        <v>1</v>
      </c>
      <c r="Z143" s="130">
        <v>55</v>
      </c>
      <c r="AA143" s="130">
        <v>0.94299999999999995</v>
      </c>
      <c r="AB143" s="130" t="s">
        <v>3674</v>
      </c>
      <c r="AC143" s="130" t="s">
        <v>3897</v>
      </c>
      <c r="AD143" s="130" t="s">
        <v>3898</v>
      </c>
      <c r="AE143" s="130" cm="1">
        <f t="array" aca="1" ref="AE143" ca="1">INDIRECT(ADDRESS(MATCH(AG143,'rs_industries'!B:B,0),5,1,TRUE,"rs_industries"))</f>
        <v>98</v>
      </c>
      <c r="AF143" s="130" cm="1">
        <f t="array" aca="1" ref="AF143" ca="1">INDIRECT(ADDRESS(MATCH(A143,'rs_stocks'!B:B,0),7,1,TRUE,"rs_stocks"))</f>
        <v>90</v>
      </c>
      <c r="AG143" s="130" t="str" cm="1">
        <f t="array" aca="1" ref="AG143" ca="1">INDIRECT(ADDRESS(MATCH(A143,'rs_stocks'!B:B,0),4,1,TRUE,"rs_stocks"))</f>
        <v>Building Products &amp; Equipment</v>
      </c>
    </row>
    <row r="144" spans="1:33" x14ac:dyDescent="0.3">
      <c r="A144" s="130" t="s">
        <v>898</v>
      </c>
      <c r="B144" s="130">
        <v>2.25</v>
      </c>
      <c r="C144" s="130">
        <v>3.3</v>
      </c>
      <c r="D144" s="130">
        <v>8.1199999999999992</v>
      </c>
      <c r="E144" s="130">
        <v>21.63</v>
      </c>
      <c r="F144" s="130">
        <v>22.97</v>
      </c>
      <c r="G144" s="130" t="s">
        <v>829</v>
      </c>
      <c r="H144" s="130" t="s">
        <v>3674</v>
      </c>
      <c r="I144" s="130">
        <v>69.567999999999998</v>
      </c>
      <c r="J144" s="130">
        <v>-36</v>
      </c>
      <c r="K144" s="130">
        <v>-4</v>
      </c>
      <c r="L144" s="130" t="b">
        <v>1</v>
      </c>
      <c r="M144" s="130">
        <v>75.183999999999997</v>
      </c>
      <c r="N144" s="130">
        <v>2.6760000000000002</v>
      </c>
      <c r="O144" s="130">
        <v>28.099</v>
      </c>
      <c r="P144" s="130">
        <v>2.8170000000000002</v>
      </c>
      <c r="Q144" s="130">
        <v>-74.908000000000001</v>
      </c>
      <c r="R144" s="130">
        <v>152.44999999999999</v>
      </c>
      <c r="S144" s="130">
        <v>151.18100000000001</v>
      </c>
      <c r="T144" s="130">
        <v>1</v>
      </c>
      <c r="U144" s="130">
        <v>71</v>
      </c>
      <c r="V144" s="130" t="s">
        <v>898</v>
      </c>
      <c r="W144" s="130" t="b">
        <v>0</v>
      </c>
      <c r="X144" s="130">
        <v>0</v>
      </c>
      <c r="Y144" s="130" t="b">
        <v>1</v>
      </c>
      <c r="Z144" s="130">
        <v>54</v>
      </c>
      <c r="AA144" s="130">
        <v>0.94199999999999995</v>
      </c>
      <c r="AB144" s="130" t="s">
        <v>3674</v>
      </c>
      <c r="AC144" s="130" t="s">
        <v>829</v>
      </c>
      <c r="AD144" s="130" t="s">
        <v>3883</v>
      </c>
      <c r="AE144" s="130" cm="1">
        <f t="array" aca="1" ref="AE144" ca="1">INDIRECT(ADDRESS(MATCH(AG144,'rs_industries'!B:B,0),5,1,TRUE,"rs_industries"))</f>
        <v>59</v>
      </c>
      <c r="AF144" s="130" cm="1">
        <f t="array" aca="1" ref="AF144" ca="1">INDIRECT(ADDRESS(MATCH(A144,'rs_stocks'!B:B,0),7,1,TRUE,"rs_stocks"))</f>
        <v>78</v>
      </c>
      <c r="AG144" s="130" t="str" cm="1">
        <f t="array" aca="1" ref="AG144" ca="1">INDIRECT(ADDRESS(MATCH(A144,'rs_stocks'!B:B,0),4,1,TRUE,"rs_stocks"))</f>
        <v>Consulting Services</v>
      </c>
    </row>
    <row r="145" spans="1:33" x14ac:dyDescent="0.3">
      <c r="A145" s="130" t="s">
        <v>245</v>
      </c>
      <c r="B145" s="130">
        <v>0.4</v>
      </c>
      <c r="C145" s="130">
        <v>15.92</v>
      </c>
      <c r="D145" s="130">
        <v>22.13</v>
      </c>
      <c r="E145" s="130">
        <v>65.62</v>
      </c>
      <c r="F145" s="130">
        <v>68.5</v>
      </c>
      <c r="G145" s="130" t="s">
        <v>3891</v>
      </c>
      <c r="H145" s="130" t="s">
        <v>3674</v>
      </c>
      <c r="I145" s="130">
        <v>21.475999999999999</v>
      </c>
      <c r="J145" s="130">
        <v>-55</v>
      </c>
      <c r="K145" s="130">
        <v>-5</v>
      </c>
      <c r="L145" s="130" t="b">
        <v>1</v>
      </c>
      <c r="M145" s="130">
        <v>176.28800000000001</v>
      </c>
      <c r="N145" s="130">
        <v>6.2839999999999998</v>
      </c>
      <c r="O145" s="130">
        <v>28.053999999999998</v>
      </c>
      <c r="P145" s="130">
        <v>24.420999999999999</v>
      </c>
      <c r="Q145" s="130">
        <v>-32.759</v>
      </c>
      <c r="R145" s="130">
        <v>836.67</v>
      </c>
      <c r="S145" s="130">
        <v>810.12199999999996</v>
      </c>
      <c r="T145" s="130">
        <v>1</v>
      </c>
      <c r="U145" s="130">
        <v>8</v>
      </c>
      <c r="V145" s="130" t="s">
        <v>245</v>
      </c>
      <c r="W145" s="130" t="b">
        <v>0</v>
      </c>
      <c r="X145" s="130">
        <v>0</v>
      </c>
      <c r="Y145" s="130" t="b">
        <v>1</v>
      </c>
      <c r="Z145" s="130">
        <v>53</v>
      </c>
      <c r="AA145" s="130">
        <v>0.94199999999999995</v>
      </c>
      <c r="AB145" s="130" t="s">
        <v>3674</v>
      </c>
      <c r="AC145" s="130" t="s">
        <v>3891</v>
      </c>
      <c r="AD145" s="130" t="s">
        <v>3892</v>
      </c>
      <c r="AE145" s="130" cm="1">
        <f t="array" aca="1" ref="AE145" ca="1">INDIRECT(ADDRESS(MATCH(AG145,'rs_industries'!B:B,0),5,1,TRUE,"rs_industries"))</f>
        <v>90</v>
      </c>
      <c r="AF145" s="130" cm="1">
        <f t="array" aca="1" ref="AF145" ca="1">INDIRECT(ADDRESS(MATCH(A145,'rs_stocks'!B:B,0),7,1,TRUE,"rs_stocks"))</f>
        <v>94</v>
      </c>
      <c r="AG145" s="130" t="str" cm="1">
        <f t="array" aca="1" ref="AG145" ca="1">INDIRECT(ADDRESS(MATCH(A145,'rs_stocks'!B:B,0),4,1,TRUE,"rs_stocks"))</f>
        <v>Footwear &amp; Accessories</v>
      </c>
    </row>
    <row r="146" spans="1:33" x14ac:dyDescent="0.3">
      <c r="A146" s="130" t="s">
        <v>2939</v>
      </c>
      <c r="B146" s="130">
        <v>-1.32</v>
      </c>
      <c r="C146" s="130">
        <v>6.43</v>
      </c>
      <c r="D146" s="130">
        <v>66.37</v>
      </c>
      <c r="E146" s="130">
        <v>90.83</v>
      </c>
      <c r="F146" s="130">
        <v>98.88</v>
      </c>
      <c r="G146" s="130" t="s">
        <v>3713</v>
      </c>
      <c r="H146" s="130" t="s">
        <v>3690</v>
      </c>
      <c r="I146" s="130">
        <v>1.7649999999999999</v>
      </c>
      <c r="J146" s="130">
        <v>-83</v>
      </c>
      <c r="K146" s="130">
        <v>-26</v>
      </c>
      <c r="L146" s="130" t="b">
        <v>1</v>
      </c>
      <c r="M146" s="130">
        <v>435.601</v>
      </c>
      <c r="N146" s="130">
        <v>15.555</v>
      </c>
      <c r="O146" s="130">
        <v>28.003</v>
      </c>
      <c r="P146" s="130">
        <v>1.3580000000000001</v>
      </c>
      <c r="Q146" s="130">
        <v>-45.649000000000001</v>
      </c>
      <c r="R146" s="130">
        <v>37.25</v>
      </c>
      <c r="S146" s="130">
        <v>33.914000000000001</v>
      </c>
      <c r="T146" s="130">
        <v>1</v>
      </c>
      <c r="U146" s="130">
        <v>147</v>
      </c>
      <c r="V146" s="130" t="s">
        <v>2939</v>
      </c>
      <c r="W146" s="130" t="b">
        <v>0</v>
      </c>
      <c r="X146" s="130">
        <v>0</v>
      </c>
      <c r="Y146" s="130" t="b">
        <v>1</v>
      </c>
      <c r="Z146" s="130">
        <v>50</v>
      </c>
      <c r="AA146" s="130">
        <v>0.94099999999999995</v>
      </c>
      <c r="AB146" s="130" t="s">
        <v>3690</v>
      </c>
      <c r="AC146" s="130" t="s">
        <v>3713</v>
      </c>
      <c r="AD146" s="130" t="s">
        <v>3900</v>
      </c>
      <c r="AE146" s="130" cm="1">
        <f t="array" aca="1" ref="AE146" ca="1">INDIRECT(ADDRESS(MATCH(AG146,'rs_industries'!B:B,0),5,1,TRUE,"rs_industries"))</f>
        <v>90</v>
      </c>
      <c r="AF146" s="130" cm="1">
        <f t="array" aca="1" ref="AF146" ca="1">INDIRECT(ADDRESS(MATCH(A146,'rs_stocks'!B:B,0),7,1,TRUE,"rs_stocks"))</f>
        <v>96</v>
      </c>
      <c r="AG146" s="130" t="str" cm="1">
        <f t="array" aca="1" ref="AG146" ca="1">INDIRECT(ADDRESS(MATCH(A146,'rs_stocks'!B:B,0),4,1,TRUE,"rs_stocks"))</f>
        <v>Biotechnology</v>
      </c>
    </row>
    <row r="147" spans="1:33" x14ac:dyDescent="0.3">
      <c r="A147" s="130" t="s">
        <v>310</v>
      </c>
      <c r="B147" s="130">
        <v>-1.05</v>
      </c>
      <c r="C147" s="130">
        <v>2.33</v>
      </c>
      <c r="D147" s="130">
        <v>7.32</v>
      </c>
      <c r="E147" s="130">
        <v>16.29</v>
      </c>
      <c r="F147" s="130">
        <v>17.16</v>
      </c>
      <c r="G147" s="130" t="s">
        <v>3693</v>
      </c>
      <c r="H147" s="130" t="s">
        <v>31</v>
      </c>
      <c r="I147" s="130">
        <v>227.47900000000001</v>
      </c>
      <c r="J147" s="130">
        <v>-41</v>
      </c>
      <c r="K147" s="130">
        <v>-13</v>
      </c>
      <c r="L147" s="130" t="b">
        <v>1</v>
      </c>
      <c r="M147" s="130">
        <v>70.733999999999995</v>
      </c>
      <c r="N147" s="130">
        <v>2.5329999999999999</v>
      </c>
      <c r="O147" s="130">
        <v>27.922999999999998</v>
      </c>
      <c r="P147" s="130">
        <v>5.7690000000000001</v>
      </c>
      <c r="Q147" s="130">
        <v>-80.078000000000003</v>
      </c>
      <c r="R147" s="130">
        <v>362.81</v>
      </c>
      <c r="S147" s="130">
        <v>358.34199999999998</v>
      </c>
      <c r="T147" s="130">
        <v>1</v>
      </c>
      <c r="U147" s="130">
        <v>34</v>
      </c>
      <c r="V147" s="130" t="s">
        <v>310</v>
      </c>
      <c r="W147" s="130" t="b">
        <v>0</v>
      </c>
      <c r="X147" s="130">
        <v>0</v>
      </c>
      <c r="Y147" s="130" t="b">
        <v>1</v>
      </c>
      <c r="Z147" s="130">
        <v>50</v>
      </c>
      <c r="AA147" s="130">
        <v>0.94099999999999995</v>
      </c>
      <c r="AB147" s="130" t="s">
        <v>31</v>
      </c>
      <c r="AC147" s="130" t="s">
        <v>3693</v>
      </c>
      <c r="AD147" s="130" t="s">
        <v>3894</v>
      </c>
      <c r="AE147" s="130" cm="1">
        <f t="array" aca="1" ref="AE147" ca="1">INDIRECT(ADDRESS(MATCH(AG147,'rs_industries'!B:B,0),5,1,TRUE,"rs_industries"))</f>
        <v>72</v>
      </c>
      <c r="AF147" s="130" cm="1">
        <f t="array" aca="1" ref="AF147" ca="1">INDIRECT(ADDRESS(MATCH(A147,'rs_stocks'!B:B,0),7,1,TRUE,"rs_stocks"))</f>
        <v>78</v>
      </c>
      <c r="AG147" s="130" t="str" cm="1">
        <f t="array" aca="1" ref="AG147" ca="1">INDIRECT(ADDRESS(MATCH(A147,'rs_stocks'!B:B,0),4,1,TRUE,"rs_stocks"))</f>
        <v>Information Technology Services</v>
      </c>
    </row>
    <row r="148" spans="1:33" x14ac:dyDescent="0.3">
      <c r="A148" s="130" t="s">
        <v>2996</v>
      </c>
      <c r="B148" s="130">
        <v>-1.92</v>
      </c>
      <c r="C148" s="130">
        <v>1.1299999999999999</v>
      </c>
      <c r="D148" s="130">
        <v>5.6</v>
      </c>
      <c r="E148" s="130">
        <v>10.49</v>
      </c>
      <c r="F148" s="130">
        <v>12.11</v>
      </c>
      <c r="G148" s="130" t="s">
        <v>3854</v>
      </c>
      <c r="H148" s="130" t="s">
        <v>3677</v>
      </c>
      <c r="I148" s="130">
        <v>1.004</v>
      </c>
      <c r="J148" s="130">
        <v>-43</v>
      </c>
      <c r="K148" s="130">
        <v>-33</v>
      </c>
      <c r="L148" s="130" t="b">
        <v>1</v>
      </c>
      <c r="M148" s="130">
        <v>52.926000000000002</v>
      </c>
      <c r="N148" s="130">
        <v>1.897</v>
      </c>
      <c r="O148" s="130">
        <v>27.893000000000001</v>
      </c>
      <c r="P148" s="130">
        <v>0.11700000000000001</v>
      </c>
      <c r="Q148" s="130">
        <v>-120.069</v>
      </c>
      <c r="R148" s="130">
        <v>10.74</v>
      </c>
      <c r="S148" s="130">
        <v>11.13</v>
      </c>
      <c r="T148" s="130">
        <v>-1</v>
      </c>
      <c r="U148" s="130">
        <v>1715</v>
      </c>
      <c r="V148" s="130" t="s">
        <v>2996</v>
      </c>
      <c r="W148" s="130" t="b">
        <v>0</v>
      </c>
      <c r="X148" s="130">
        <v>0</v>
      </c>
      <c r="Y148" s="130" t="b">
        <v>1</v>
      </c>
      <c r="Z148" s="130">
        <v>51</v>
      </c>
      <c r="AA148" s="130">
        <v>0.94099999999999995</v>
      </c>
      <c r="AB148" s="130" t="s">
        <v>3677</v>
      </c>
      <c r="AC148" s="130" t="s">
        <v>3854</v>
      </c>
      <c r="AD148" s="130" t="s">
        <v>2997</v>
      </c>
      <c r="AE148" s="130" t="e" cm="1">
        <f t="array" aca="1" ref="AE148" ca="1">INDIRECT(ADDRESS(MATCH(AG148,'rs_industries'!B:B,0),5,1,TRUE,"rs_industries"))</f>
        <v>#N/A</v>
      </c>
      <c r="AF148" s="130" t="e" cm="1">
        <f t="array" aca="1" ref="AF148" ca="1">INDIRECT(ADDRESS(MATCH(A148,'rs_stocks'!B:B,0),7,1,TRUE,"rs_stocks"))</f>
        <v>#N/A</v>
      </c>
      <c r="AG148" s="130" t="e" cm="1">
        <f t="array" aca="1" ref="AG148" ca="1">INDIRECT(ADDRESS(MATCH(A148,'rs_stocks'!B:B,0),4,1,TRUE,"rs_stocks"))</f>
        <v>#N/A</v>
      </c>
    </row>
    <row r="149" spans="1:33" x14ac:dyDescent="0.3">
      <c r="A149" s="130" t="s">
        <v>192</v>
      </c>
      <c r="B149" s="130">
        <v>2.88</v>
      </c>
      <c r="C149" s="130">
        <v>7.43</v>
      </c>
      <c r="D149" s="130">
        <v>16.59</v>
      </c>
      <c r="E149" s="130">
        <v>35.229999999999997</v>
      </c>
      <c r="F149" s="130">
        <v>38.78</v>
      </c>
      <c r="G149" s="130" t="s">
        <v>3711</v>
      </c>
      <c r="H149" s="130" t="s">
        <v>24</v>
      </c>
      <c r="I149" s="130">
        <v>15.926</v>
      </c>
      <c r="J149" s="130">
        <v>-45</v>
      </c>
      <c r="K149" s="130">
        <v>-1</v>
      </c>
      <c r="L149" s="130" t="b">
        <v>1</v>
      </c>
      <c r="M149" s="130">
        <v>121.65300000000001</v>
      </c>
      <c r="N149" s="130">
        <v>4.3819999999999997</v>
      </c>
      <c r="O149" s="130">
        <v>27.763999999999999</v>
      </c>
      <c r="P149" s="130">
        <v>1.9159999999999999</v>
      </c>
      <c r="Q149" s="130">
        <v>-40.701000000000001</v>
      </c>
      <c r="R149" s="130">
        <v>72.47</v>
      </c>
      <c r="S149" s="130">
        <v>69.210999999999999</v>
      </c>
      <c r="T149" s="130">
        <v>1</v>
      </c>
      <c r="U149" s="130">
        <v>104</v>
      </c>
      <c r="V149" s="130" t="s">
        <v>192</v>
      </c>
      <c r="W149" s="130" t="b">
        <v>0</v>
      </c>
      <c r="X149" s="130">
        <v>0</v>
      </c>
      <c r="Y149" s="130" t="b">
        <v>1</v>
      </c>
      <c r="Z149" s="130">
        <v>51</v>
      </c>
      <c r="AA149" s="130">
        <v>0.94</v>
      </c>
      <c r="AB149" s="130" t="s">
        <v>24</v>
      </c>
      <c r="AC149" s="130" t="s">
        <v>3711</v>
      </c>
      <c r="AD149" s="130" t="s">
        <v>3901</v>
      </c>
      <c r="AE149" s="130" cm="1">
        <f t="array" aca="1" ref="AE149" ca="1">INDIRECT(ADDRESS(MATCH(AG149,'rs_industries'!B:B,0),5,1,TRUE,"rs_industries"))</f>
        <v>98</v>
      </c>
      <c r="AF149" s="130" cm="1">
        <f t="array" aca="1" ref="AF149" ca="1">INDIRECT(ADDRESS(MATCH(A149,'rs_stocks'!B:B,0),7,1,TRUE,"rs_stocks"))</f>
        <v>86</v>
      </c>
      <c r="AG149" s="130" t="str" cm="1">
        <f t="array" aca="1" ref="AG149" ca="1">INDIRECT(ADDRESS(MATCH(A149,'rs_stocks'!B:B,0),4,1,TRUE,"rs_stocks"))</f>
        <v>Building Products &amp; Equipment</v>
      </c>
    </row>
    <row r="150" spans="1:33" x14ac:dyDescent="0.3">
      <c r="A150" s="130" t="s">
        <v>1280</v>
      </c>
      <c r="B150" s="130">
        <v>-3.98</v>
      </c>
      <c r="C150" s="130">
        <v>5.26</v>
      </c>
      <c r="D150" s="130">
        <v>12.23</v>
      </c>
      <c r="E150" s="130">
        <v>31.46</v>
      </c>
      <c r="F150" s="130">
        <v>23.12</v>
      </c>
      <c r="G150" s="130" t="s">
        <v>3735</v>
      </c>
      <c r="H150" s="130" t="s">
        <v>3690</v>
      </c>
      <c r="I150" s="130">
        <v>26.353999999999999</v>
      </c>
      <c r="J150" s="130">
        <v>-55</v>
      </c>
      <c r="K150" s="130">
        <v>-40</v>
      </c>
      <c r="L150" s="130" t="b">
        <v>1</v>
      </c>
      <c r="M150" s="130">
        <v>99.852000000000004</v>
      </c>
      <c r="N150" s="130">
        <v>3.6</v>
      </c>
      <c r="O150" s="130">
        <v>27.734999999999999</v>
      </c>
      <c r="P150" s="130">
        <v>4.9400000000000004</v>
      </c>
      <c r="Q150" s="130">
        <v>-67.816999999999993</v>
      </c>
      <c r="R150" s="130">
        <v>179.17</v>
      </c>
      <c r="S150" s="130">
        <v>176.35599999999999</v>
      </c>
      <c r="T150" s="130">
        <v>1</v>
      </c>
      <c r="U150" s="130">
        <v>40</v>
      </c>
      <c r="V150" s="130" t="s">
        <v>1280</v>
      </c>
      <c r="W150" s="130" t="b">
        <v>0</v>
      </c>
      <c r="X150" s="130">
        <v>0</v>
      </c>
      <c r="Y150" s="130" t="b">
        <v>0</v>
      </c>
      <c r="Z150" s="130">
        <v>52</v>
      </c>
      <c r="AA150" s="130">
        <v>0.94</v>
      </c>
      <c r="AB150" s="130" t="s">
        <v>3690</v>
      </c>
      <c r="AC150" s="130" t="s">
        <v>3735</v>
      </c>
      <c r="AD150" s="130" t="s">
        <v>3903</v>
      </c>
      <c r="AE150" s="130" t="e" cm="1">
        <f t="array" aca="1" ref="AE150" ca="1">INDIRECT(ADDRESS(MATCH(AG150,'rs_industries'!B:B,0),5,1,TRUE,"rs_industries"))</f>
        <v>#N/A</v>
      </c>
      <c r="AF150" s="130" t="e" cm="1">
        <f t="array" aca="1" ref="AF150" ca="1">INDIRECT(ADDRESS(MATCH(A150,'rs_stocks'!B:B,0),7,1,TRUE,"rs_stocks"))</f>
        <v>#N/A</v>
      </c>
      <c r="AG150" s="130" t="e" cm="1">
        <f t="array" aca="1" ref="AG150" ca="1">INDIRECT(ADDRESS(MATCH(A150,'rs_stocks'!B:B,0),4,1,TRUE,"rs_stocks"))</f>
        <v>#N/A</v>
      </c>
    </row>
    <row r="151" spans="1:33" x14ac:dyDescent="0.3">
      <c r="A151" s="130" t="s">
        <v>825</v>
      </c>
      <c r="B151" s="130">
        <v>-0.93</v>
      </c>
      <c r="C151" s="130">
        <v>12.12</v>
      </c>
      <c r="D151" s="130">
        <v>11.92</v>
      </c>
      <c r="E151" s="130">
        <v>21.03</v>
      </c>
      <c r="F151" s="130">
        <v>32.590000000000003</v>
      </c>
      <c r="G151" s="130" t="s">
        <v>3908</v>
      </c>
      <c r="H151" s="130" t="s">
        <v>117</v>
      </c>
      <c r="I151" s="130">
        <v>62.418999999999997</v>
      </c>
      <c r="J151" s="130">
        <v>-65</v>
      </c>
      <c r="K151" s="130">
        <v>-1</v>
      </c>
      <c r="L151" s="130" t="b">
        <v>1</v>
      </c>
      <c r="M151" s="130">
        <v>93.997</v>
      </c>
      <c r="N151" s="130">
        <v>3.4140000000000001</v>
      </c>
      <c r="O151" s="130">
        <v>27.529</v>
      </c>
      <c r="P151" s="130">
        <v>3.1160000000000001</v>
      </c>
      <c r="Q151" s="130">
        <v>22.786999999999999</v>
      </c>
      <c r="R151" s="130">
        <v>145.16</v>
      </c>
      <c r="S151" s="130">
        <v>137.363</v>
      </c>
      <c r="T151" s="130">
        <v>1</v>
      </c>
      <c r="U151" s="130">
        <v>64</v>
      </c>
      <c r="V151" s="130" t="s">
        <v>825</v>
      </c>
      <c r="W151" s="130" t="b">
        <v>0</v>
      </c>
      <c r="X151" s="130">
        <v>0</v>
      </c>
      <c r="Y151" s="130" t="b">
        <v>1</v>
      </c>
      <c r="Z151" s="130">
        <v>49</v>
      </c>
      <c r="AA151" s="130">
        <v>0.93899999999999995</v>
      </c>
      <c r="AB151" s="130" t="s">
        <v>117</v>
      </c>
      <c r="AC151" s="130" t="s">
        <v>3908</v>
      </c>
      <c r="AD151" s="130" t="s">
        <v>3909</v>
      </c>
      <c r="AE151" s="130" cm="1">
        <f t="array" aca="1" ref="AE151" ca="1">INDIRECT(ADDRESS(MATCH(AG151,'rs_industries'!B:B,0),5,1,TRUE,"rs_industries"))</f>
        <v>76</v>
      </c>
      <c r="AF151" s="130" cm="1">
        <f t="array" aca="1" ref="AF151" ca="1">INDIRECT(ADDRESS(MATCH(A151,'rs_stocks'!B:B,0),7,1,TRUE,"rs_stocks"))</f>
        <v>88</v>
      </c>
      <c r="AG151" s="130" t="str" cm="1">
        <f t="array" aca="1" ref="AG151" ca="1">INDIRECT(ADDRESS(MATCH(A151,'rs_stocks'!B:B,0),4,1,TRUE,"rs_stocks"))</f>
        <v>Oil &amp; Gas Refining &amp; Marketing</v>
      </c>
    </row>
    <row r="152" spans="1:33" x14ac:dyDescent="0.3">
      <c r="A152" s="130" t="s">
        <v>34</v>
      </c>
      <c r="B152" s="130">
        <v>-0.98</v>
      </c>
      <c r="C152" s="130">
        <v>-2.04</v>
      </c>
      <c r="D152" s="130">
        <v>12.06</v>
      </c>
      <c r="E152" s="130">
        <v>38.020000000000003</v>
      </c>
      <c r="F152" s="130">
        <v>41.92</v>
      </c>
      <c r="G152" s="130" t="s">
        <v>3757</v>
      </c>
      <c r="H152" s="130" t="s">
        <v>3674</v>
      </c>
      <c r="I152" s="130">
        <v>21.635000000000002</v>
      </c>
      <c r="J152" s="130">
        <v>-62</v>
      </c>
      <c r="K152" s="130">
        <v>-7</v>
      </c>
      <c r="L152" s="130" t="b">
        <v>1</v>
      </c>
      <c r="M152" s="130">
        <v>160.178</v>
      </c>
      <c r="N152" s="130">
        <v>5.8289999999999997</v>
      </c>
      <c r="O152" s="130">
        <v>27.48</v>
      </c>
      <c r="P152" s="130">
        <v>2.9889999999999999</v>
      </c>
      <c r="Q152" s="130">
        <v>-123.11799999999999</v>
      </c>
      <c r="R152" s="130">
        <v>102</v>
      </c>
      <c r="S152" s="130">
        <v>111.547</v>
      </c>
      <c r="T152" s="130">
        <v>-1</v>
      </c>
      <c r="U152" s="130">
        <v>66</v>
      </c>
      <c r="V152" s="130" t="s">
        <v>34</v>
      </c>
      <c r="W152" s="130" t="b">
        <v>0</v>
      </c>
      <c r="X152" s="130">
        <v>0</v>
      </c>
      <c r="Y152" s="130" t="b">
        <v>1</v>
      </c>
      <c r="Z152" s="130">
        <v>46</v>
      </c>
      <c r="AA152" s="130">
        <v>0.93899999999999995</v>
      </c>
      <c r="AB152" s="130" t="s">
        <v>3674</v>
      </c>
      <c r="AC152" s="130" t="s">
        <v>3757</v>
      </c>
      <c r="AD152" s="130" t="s">
        <v>3865</v>
      </c>
      <c r="AE152" s="130" cm="1">
        <f t="array" aca="1" ref="AE152" ca="1">INDIRECT(ADDRESS(MATCH(AG152,'rs_industries'!B:B,0),5,1,TRUE,"rs_industries"))</f>
        <v>98</v>
      </c>
      <c r="AF152" s="130" cm="1">
        <f t="array" aca="1" ref="AF152" ca="1">INDIRECT(ADDRESS(MATCH(A152,'rs_stocks'!B:B,0),7,1,TRUE,"rs_stocks"))</f>
        <v>90</v>
      </c>
      <c r="AG152" s="130" t="str" cm="1">
        <f t="array" aca="1" ref="AG152" ca="1">INDIRECT(ADDRESS(MATCH(A152,'rs_stocks'!B:B,0),4,1,TRUE,"rs_stocks"))</f>
        <v>Residential Construction</v>
      </c>
    </row>
    <row r="153" spans="1:33" x14ac:dyDescent="0.3">
      <c r="A153" s="130" t="s">
        <v>204</v>
      </c>
      <c r="B153" s="130">
        <v>-2.71</v>
      </c>
      <c r="C153" s="130">
        <v>-1.41</v>
      </c>
      <c r="D153" s="130">
        <v>2.98</v>
      </c>
      <c r="E153" s="130">
        <v>11.4</v>
      </c>
      <c r="F153" s="130">
        <v>16.2</v>
      </c>
      <c r="I153" s="130">
        <v>33.637999999999998</v>
      </c>
      <c r="J153" s="130">
        <v>-64</v>
      </c>
      <c r="K153" s="130">
        <v>-6</v>
      </c>
      <c r="L153" s="130" t="b">
        <v>1</v>
      </c>
      <c r="M153" s="130">
        <v>71.293999999999997</v>
      </c>
      <c r="N153" s="130">
        <v>2.5979999999999999</v>
      </c>
      <c r="O153" s="130">
        <v>27.439</v>
      </c>
      <c r="P153" s="130">
        <v>1.724</v>
      </c>
      <c r="Q153" s="130">
        <v>-203.54900000000001</v>
      </c>
      <c r="R153" s="130">
        <v>74.760000000000005</v>
      </c>
      <c r="S153" s="130">
        <v>80.802999999999997</v>
      </c>
      <c r="T153" s="130">
        <v>-1</v>
      </c>
      <c r="U153" s="130">
        <v>115</v>
      </c>
      <c r="V153" s="130" t="s">
        <v>204</v>
      </c>
      <c r="W153" s="130" t="b">
        <v>0</v>
      </c>
      <c r="X153" s="130">
        <v>0</v>
      </c>
      <c r="Y153" s="130" t="b">
        <v>0</v>
      </c>
      <c r="Z153" s="130">
        <v>52</v>
      </c>
      <c r="AA153" s="130">
        <v>0.93899999999999995</v>
      </c>
      <c r="AD153" s="130" t="s">
        <v>3842</v>
      </c>
      <c r="AE153" s="130" t="e" cm="1">
        <f t="array" aca="1" ref="AE153" ca="1">INDIRECT(ADDRESS(MATCH(AG153,'rs_industries'!B:B,0),5,1,TRUE,"rs_industries"))</f>
        <v>#N/A</v>
      </c>
      <c r="AF153" s="130" t="e" cm="1">
        <f t="array" aca="1" ref="AF153" ca="1">INDIRECT(ADDRESS(MATCH(A153,'rs_stocks'!B:B,0),7,1,TRUE,"rs_stocks"))</f>
        <v>#N/A</v>
      </c>
      <c r="AG153" s="130" t="e" cm="1">
        <f t="array" aca="1" ref="AG153" ca="1">INDIRECT(ADDRESS(MATCH(A153,'rs_stocks'!B:B,0),4,1,TRUE,"rs_stocks"))</f>
        <v>#N/A</v>
      </c>
    </row>
    <row r="154" spans="1:33" x14ac:dyDescent="0.3">
      <c r="A154" s="130" t="s">
        <v>392</v>
      </c>
      <c r="B154" s="130">
        <v>-2.4300000000000002</v>
      </c>
      <c r="C154" s="130">
        <v>13.5</v>
      </c>
      <c r="D154" s="130">
        <v>26.91</v>
      </c>
      <c r="E154" s="130">
        <v>46.16</v>
      </c>
      <c r="F154" s="130">
        <v>51.3</v>
      </c>
      <c r="I154" s="130">
        <v>42.792999999999999</v>
      </c>
      <c r="J154" s="130">
        <v>-59</v>
      </c>
      <c r="K154" s="130">
        <v>-4</v>
      </c>
      <c r="L154" s="130" t="b">
        <v>1</v>
      </c>
      <c r="M154" s="130">
        <v>168.69800000000001</v>
      </c>
      <c r="N154" s="130">
        <v>6.157</v>
      </c>
      <c r="O154" s="130">
        <v>27.401</v>
      </c>
      <c r="P154" s="130">
        <v>18.917999999999999</v>
      </c>
      <c r="Q154" s="130">
        <v>-140.87</v>
      </c>
      <c r="R154" s="130">
        <v>636.88</v>
      </c>
      <c r="S154" s="130">
        <v>616.59799999999996</v>
      </c>
      <c r="T154" s="130">
        <v>1</v>
      </c>
      <c r="U154" s="130">
        <v>10</v>
      </c>
      <c r="V154" s="130" t="s">
        <v>392</v>
      </c>
      <c r="W154" s="130" t="b">
        <v>0</v>
      </c>
      <c r="X154" s="130">
        <v>0</v>
      </c>
      <c r="Y154" s="130" t="b">
        <v>1</v>
      </c>
      <c r="Z154" s="130">
        <v>49</v>
      </c>
      <c r="AA154" s="130">
        <v>0.93799999999999994</v>
      </c>
      <c r="AD154" s="130" t="s">
        <v>3915</v>
      </c>
      <c r="AE154" s="130" cm="1">
        <f t="array" aca="1" ref="AE154" ca="1">INDIRECT(ADDRESS(MATCH(AG154,'rs_industries'!B:B,0),5,1,TRUE,"rs_industries"))</f>
        <v>83</v>
      </c>
      <c r="AF154" s="130" cm="1">
        <f t="array" aca="1" ref="AF154" ca="1">INDIRECT(ADDRESS(MATCH(A154,'rs_stocks'!B:B,0),7,1,TRUE,"rs_stocks"))</f>
        <v>92</v>
      </c>
      <c r="AG154" s="130" t="str" cm="1">
        <f t="array" aca="1" ref="AG154" ca="1">INDIRECT(ADDRESS(MATCH(A154,'rs_stocks'!B:B,0),4,1,TRUE,"rs_stocks"))</f>
        <v>Rental &amp; Leasing Services</v>
      </c>
    </row>
    <row r="155" spans="1:33" x14ac:dyDescent="0.3">
      <c r="A155" s="130" t="s">
        <v>1428</v>
      </c>
      <c r="B155" s="130">
        <v>-2.85</v>
      </c>
      <c r="C155" s="130">
        <v>-2.2799999999999998</v>
      </c>
      <c r="D155" s="130">
        <v>12.38</v>
      </c>
      <c r="E155" s="130">
        <v>23.54</v>
      </c>
      <c r="F155" s="130">
        <v>25.4</v>
      </c>
      <c r="G155" s="130" t="s">
        <v>3762</v>
      </c>
      <c r="H155" s="130" t="s">
        <v>3677</v>
      </c>
      <c r="I155" s="130">
        <v>6.0469999999999997</v>
      </c>
      <c r="J155" s="130">
        <v>-49</v>
      </c>
      <c r="K155" s="130">
        <v>-7</v>
      </c>
      <c r="L155" s="130" t="b">
        <v>1</v>
      </c>
      <c r="M155" s="130">
        <v>130.22200000000001</v>
      </c>
      <c r="N155" s="130">
        <v>4.7530000000000001</v>
      </c>
      <c r="O155" s="130">
        <v>27.398</v>
      </c>
      <c r="P155" s="130">
        <v>3.75</v>
      </c>
      <c r="Q155" s="130">
        <v>-153.32900000000001</v>
      </c>
      <c r="R155" s="130">
        <v>110.87</v>
      </c>
      <c r="S155" s="130">
        <v>123.649</v>
      </c>
      <c r="T155" s="130">
        <v>-1</v>
      </c>
      <c r="U155" s="130">
        <v>53</v>
      </c>
      <c r="V155" s="130" t="s">
        <v>1428</v>
      </c>
      <c r="W155" s="130" t="b">
        <v>0</v>
      </c>
      <c r="X155" s="130">
        <v>0</v>
      </c>
      <c r="Y155" s="130" t="b">
        <v>1</v>
      </c>
      <c r="Z155" s="130">
        <v>54</v>
      </c>
      <c r="AA155" s="130">
        <v>0.93799999999999994</v>
      </c>
      <c r="AB155" s="130" t="s">
        <v>3677</v>
      </c>
      <c r="AC155" s="130" t="s">
        <v>3762</v>
      </c>
      <c r="AD155" s="130" t="s">
        <v>3884</v>
      </c>
      <c r="AE155" s="130" cm="1">
        <f t="array" aca="1" ref="AE155" ca="1">INDIRECT(ADDRESS(MATCH(AG155,'rs_industries'!B:B,0),5,1,TRUE,"rs_industries"))</f>
        <v>63</v>
      </c>
      <c r="AF155" s="130" cm="1">
        <f t="array" aca="1" ref="AF155" ca="1">INDIRECT(ADDRESS(MATCH(A155,'rs_stocks'!B:B,0),7,1,TRUE,"rs_stocks"))</f>
        <v>88</v>
      </c>
      <c r="AG155" s="130" t="str" cm="1">
        <f t="array" aca="1" ref="AG155" ca="1">INDIRECT(ADDRESS(MATCH(A155,'rs_stocks'!B:B,0),4,1,TRUE,"rs_stocks"))</f>
        <v>Asset Management</v>
      </c>
    </row>
    <row r="156" spans="1:33" x14ac:dyDescent="0.3">
      <c r="A156" s="130" t="s">
        <v>412</v>
      </c>
      <c r="B156" s="130">
        <v>-1.42</v>
      </c>
      <c r="C156" s="130">
        <v>3.98</v>
      </c>
      <c r="D156" s="130">
        <v>6.15</v>
      </c>
      <c r="E156" s="130">
        <v>16.18</v>
      </c>
      <c r="F156" s="130">
        <v>22.41</v>
      </c>
      <c r="G156" s="130" t="s">
        <v>180</v>
      </c>
      <c r="H156" s="130" t="s">
        <v>24</v>
      </c>
      <c r="I156" s="130">
        <v>149.768</v>
      </c>
      <c r="J156" s="130">
        <v>-39</v>
      </c>
      <c r="K156" s="130">
        <v>-11</v>
      </c>
      <c r="L156" s="130" t="b">
        <v>1</v>
      </c>
      <c r="M156" s="130">
        <v>70.662999999999997</v>
      </c>
      <c r="N156" s="130">
        <v>2.5830000000000002</v>
      </c>
      <c r="O156" s="130">
        <v>27.356999999999999</v>
      </c>
      <c r="P156" s="130">
        <v>3.665</v>
      </c>
      <c r="Q156" s="130">
        <v>-48.835000000000001</v>
      </c>
      <c r="R156" s="130">
        <v>245.61</v>
      </c>
      <c r="S156" s="130">
        <v>238.459</v>
      </c>
      <c r="T156" s="130">
        <v>1</v>
      </c>
      <c r="U156" s="130">
        <v>54</v>
      </c>
      <c r="V156" s="130" t="s">
        <v>412</v>
      </c>
      <c r="W156" s="130" t="b">
        <v>0</v>
      </c>
      <c r="X156" s="130">
        <v>0</v>
      </c>
      <c r="Y156" s="130" t="b">
        <v>1</v>
      </c>
      <c r="Z156" s="130">
        <v>50</v>
      </c>
      <c r="AA156" s="130">
        <v>0.93700000000000006</v>
      </c>
      <c r="AB156" s="130" t="s">
        <v>24</v>
      </c>
      <c r="AC156" s="130" t="s">
        <v>180</v>
      </c>
      <c r="AD156" s="130" t="s">
        <v>3888</v>
      </c>
      <c r="AE156" s="130" cm="1">
        <f t="array" aca="1" ref="AE156" ca="1">INDIRECT(ADDRESS(MATCH(AG156,'rs_industries'!B:B,0),5,1,TRUE,"rs_industries"))</f>
        <v>88</v>
      </c>
      <c r="AF156" s="130" cm="1">
        <f t="array" aca="1" ref="AF156" ca="1">INDIRECT(ADDRESS(MATCH(A156,'rs_stocks'!B:B,0),7,1,TRUE,"rs_stocks"))</f>
        <v>74</v>
      </c>
      <c r="AG156" s="130" t="str" cm="1">
        <f t="array" aca="1" ref="AG156" ca="1">INDIRECT(ADDRESS(MATCH(A156,'rs_stocks'!B:B,0),4,1,TRUE,"rs_stocks"))</f>
        <v>Railroads</v>
      </c>
    </row>
    <row r="157" spans="1:33" x14ac:dyDescent="0.3">
      <c r="A157" s="130" t="s">
        <v>344</v>
      </c>
      <c r="B157" s="130">
        <v>-4.87</v>
      </c>
      <c r="C157" s="130">
        <v>1.4</v>
      </c>
      <c r="D157" s="130">
        <v>8.52</v>
      </c>
      <c r="E157" s="130">
        <v>25.76</v>
      </c>
      <c r="F157" s="130">
        <v>23.98</v>
      </c>
      <c r="G157" s="130" t="s">
        <v>3699</v>
      </c>
      <c r="H157" s="130" t="s">
        <v>24</v>
      </c>
      <c r="I157" s="130">
        <v>10.305</v>
      </c>
      <c r="J157" s="130">
        <v>-50</v>
      </c>
      <c r="K157" s="130">
        <v>-5</v>
      </c>
      <c r="L157" s="130" t="b">
        <v>1</v>
      </c>
      <c r="M157" s="130">
        <v>92.739000000000004</v>
      </c>
      <c r="N157" s="130">
        <v>3.4209999999999998</v>
      </c>
      <c r="O157" s="130">
        <v>27.106000000000002</v>
      </c>
      <c r="P157" s="130">
        <v>2.8149999999999999</v>
      </c>
      <c r="Q157" s="130">
        <v>-120.084</v>
      </c>
      <c r="R157" s="130">
        <v>119.62</v>
      </c>
      <c r="S157" s="130">
        <v>128.73400000000001</v>
      </c>
      <c r="T157" s="130">
        <v>-1</v>
      </c>
      <c r="U157" s="130">
        <v>71</v>
      </c>
      <c r="V157" s="130" t="s">
        <v>344</v>
      </c>
      <c r="W157" s="130" t="b">
        <v>0</v>
      </c>
      <c r="X157" s="130">
        <v>0</v>
      </c>
      <c r="Y157" s="130" t="b">
        <v>1</v>
      </c>
      <c r="Z157" s="130">
        <v>57</v>
      </c>
      <c r="AA157" s="130">
        <v>0.93700000000000006</v>
      </c>
      <c r="AB157" s="130" t="s">
        <v>24</v>
      </c>
      <c r="AC157" s="130" t="s">
        <v>3699</v>
      </c>
      <c r="AD157" s="130" t="s">
        <v>3700</v>
      </c>
      <c r="AE157" s="130" cm="1">
        <f t="array" aca="1" ref="AE157" ca="1">INDIRECT(ADDRESS(MATCH(AG157,'rs_industries'!B:B,0),5,1,TRUE,"rs_industries"))</f>
        <v>79</v>
      </c>
      <c r="AF157" s="130" cm="1">
        <f t="array" aca="1" ref="AF157" ca="1">INDIRECT(ADDRESS(MATCH(A157,'rs_stocks'!B:B,0),7,1,TRUE,"rs_stocks"))</f>
        <v>83</v>
      </c>
      <c r="AG157" s="130" t="str" cm="1">
        <f t="array" aca="1" ref="AG157" ca="1">INDIRECT(ADDRESS(MATCH(A157,'rs_stocks'!B:B,0),4,1,TRUE,"rs_stocks"))</f>
        <v>Specialty Industrial Machinery</v>
      </c>
    </row>
    <row r="158" spans="1:33" x14ac:dyDescent="0.3">
      <c r="A158" s="130" t="s">
        <v>141</v>
      </c>
      <c r="B158" s="130">
        <v>-0.43</v>
      </c>
      <c r="C158" s="130">
        <v>12.26</v>
      </c>
      <c r="D158" s="130">
        <v>34.590000000000003</v>
      </c>
      <c r="E158" s="130">
        <v>54.84</v>
      </c>
      <c r="F158" s="130">
        <v>51.93</v>
      </c>
      <c r="G158" s="130" t="s">
        <v>90</v>
      </c>
      <c r="H158" s="130" t="s">
        <v>31</v>
      </c>
      <c r="I158" s="130">
        <v>585.94899999999996</v>
      </c>
      <c r="J158" s="130">
        <v>-49</v>
      </c>
      <c r="K158" s="130">
        <v>-2</v>
      </c>
      <c r="L158" s="130" t="b">
        <v>1</v>
      </c>
      <c r="M158" s="130">
        <v>152.626</v>
      </c>
      <c r="N158" s="130">
        <v>5.6319999999999997</v>
      </c>
      <c r="O158" s="130">
        <v>27.1</v>
      </c>
      <c r="P158" s="130">
        <v>34.58</v>
      </c>
      <c r="Q158" s="130">
        <v>-38.606999999999999</v>
      </c>
      <c r="R158" s="130">
        <v>1251.6500000000001</v>
      </c>
      <c r="S158" s="130">
        <v>1182.375</v>
      </c>
      <c r="T158" s="130">
        <v>1</v>
      </c>
      <c r="U158" s="130">
        <v>5</v>
      </c>
      <c r="V158" s="130" t="s">
        <v>141</v>
      </c>
      <c r="W158" s="130" t="b">
        <v>0</v>
      </c>
      <c r="X158" s="130">
        <v>0</v>
      </c>
      <c r="Y158" s="130" t="b">
        <v>1</v>
      </c>
      <c r="Z158" s="130">
        <v>55</v>
      </c>
      <c r="AA158" s="130">
        <v>0.93700000000000006</v>
      </c>
      <c r="AB158" s="130" t="s">
        <v>31</v>
      </c>
      <c r="AC158" s="130" t="s">
        <v>90</v>
      </c>
      <c r="AD158" s="130" t="s">
        <v>3911</v>
      </c>
      <c r="AE158" s="130" cm="1">
        <f t="array" aca="1" ref="AE158" ca="1">INDIRECT(ADDRESS(MATCH(AG158,'rs_industries'!B:B,0),5,1,TRUE,"rs_industries"))</f>
        <v>89</v>
      </c>
      <c r="AF158" s="130" cm="1">
        <f t="array" aca="1" ref="AF158" ca="1">INDIRECT(ADDRESS(MATCH(A158,'rs_stocks'!B:B,0),7,1,TRUE,"rs_stocks"))</f>
        <v>95</v>
      </c>
      <c r="AG158" s="130" t="str" cm="1">
        <f t="array" aca="1" ref="AG158" ca="1">INDIRECT(ADDRESS(MATCH(A158,'rs_stocks'!B:B,0),4,1,TRUE,"rs_stocks"))</f>
        <v>Semiconductors</v>
      </c>
    </row>
    <row r="159" spans="1:33" x14ac:dyDescent="0.3">
      <c r="A159" s="130" t="s">
        <v>2266</v>
      </c>
      <c r="B159" s="130">
        <v>5.75</v>
      </c>
      <c r="C159" s="130">
        <v>6.87</v>
      </c>
      <c r="D159" s="130">
        <v>23.27</v>
      </c>
      <c r="E159" s="130">
        <v>42.79</v>
      </c>
      <c r="F159" s="130">
        <v>56.13</v>
      </c>
      <c r="G159" s="130" t="s">
        <v>3913</v>
      </c>
      <c r="H159" s="130" t="s">
        <v>3674</v>
      </c>
      <c r="I159" s="130">
        <v>5.0430000000000001</v>
      </c>
      <c r="J159" s="130">
        <v>-45</v>
      </c>
      <c r="K159" s="130">
        <v>-4</v>
      </c>
      <c r="L159" s="130" t="b">
        <v>1</v>
      </c>
      <c r="M159" s="130">
        <v>177.67400000000001</v>
      </c>
      <c r="N159" s="130">
        <v>6.5709999999999997</v>
      </c>
      <c r="O159" s="130">
        <v>27.04</v>
      </c>
      <c r="P159" s="130">
        <v>2.145</v>
      </c>
      <c r="Q159" s="130">
        <v>-131.941</v>
      </c>
      <c r="R159" s="130">
        <v>68.010000000000005</v>
      </c>
      <c r="S159" s="130">
        <v>65.007000000000005</v>
      </c>
      <c r="T159" s="130">
        <v>1</v>
      </c>
      <c r="U159" s="130">
        <v>93</v>
      </c>
      <c r="V159" s="130" t="s">
        <v>2266</v>
      </c>
      <c r="W159" s="130" t="b">
        <v>0</v>
      </c>
      <c r="X159" s="130">
        <v>0</v>
      </c>
      <c r="Y159" s="130" t="b">
        <v>1</v>
      </c>
      <c r="Z159" s="130">
        <v>53</v>
      </c>
      <c r="AA159" s="130">
        <v>0.93600000000000005</v>
      </c>
      <c r="AB159" s="130" t="s">
        <v>3674</v>
      </c>
      <c r="AC159" s="130" t="s">
        <v>3913</v>
      </c>
      <c r="AD159" s="130" t="s">
        <v>3919</v>
      </c>
      <c r="AE159" s="130" cm="1">
        <f t="array" aca="1" ref="AE159" ca="1">INDIRECT(ADDRESS(MATCH(AG159,'rs_industries'!B:B,0),5,1,TRUE,"rs_industries"))</f>
        <v>26</v>
      </c>
      <c r="AF159" s="130" cm="1">
        <f t="array" aca="1" ref="AF159" ca="1">INDIRECT(ADDRESS(MATCH(A159,'rs_stocks'!B:B,0),7,1,TRUE,"rs_stocks"))</f>
        <v>86</v>
      </c>
      <c r="AG159" s="130" t="str" cm="1">
        <f t="array" aca="1" ref="AG159" ca="1">INDIRECT(ADDRESS(MATCH(A159,'rs_stocks'!B:B,0),4,1,TRUE,"rs_stocks"))</f>
        <v>Specialty Retail</v>
      </c>
    </row>
    <row r="160" spans="1:33" x14ac:dyDescent="0.3">
      <c r="A160" s="130" t="s">
        <v>1119</v>
      </c>
      <c r="B160" s="130">
        <v>-0.85</v>
      </c>
      <c r="C160" s="130">
        <v>8.1199999999999992</v>
      </c>
      <c r="D160" s="130">
        <v>14.11</v>
      </c>
      <c r="E160" s="130">
        <v>19.46</v>
      </c>
      <c r="F160" s="130">
        <v>28.32</v>
      </c>
      <c r="G160" s="130" t="s">
        <v>3735</v>
      </c>
      <c r="H160" s="130" t="s">
        <v>3690</v>
      </c>
      <c r="I160" s="130">
        <v>129.10300000000001</v>
      </c>
      <c r="J160" s="130">
        <v>-44</v>
      </c>
      <c r="K160" s="130">
        <v>-1</v>
      </c>
      <c r="L160" s="130" t="b">
        <v>1</v>
      </c>
      <c r="M160" s="130">
        <v>78.435000000000002</v>
      </c>
      <c r="N160" s="130">
        <v>2.9020000000000001</v>
      </c>
      <c r="O160" s="130">
        <v>27.024999999999999</v>
      </c>
      <c r="P160" s="130">
        <v>6.085</v>
      </c>
      <c r="Q160" s="130">
        <v>-21.201000000000001</v>
      </c>
      <c r="R160" s="130">
        <v>339.8</v>
      </c>
      <c r="S160" s="130">
        <v>325.13799999999998</v>
      </c>
      <c r="T160" s="130">
        <v>1</v>
      </c>
      <c r="U160" s="130">
        <v>32</v>
      </c>
      <c r="V160" s="130" t="s">
        <v>1119</v>
      </c>
      <c r="W160" s="130" t="b">
        <v>0</v>
      </c>
      <c r="X160" s="130">
        <v>0</v>
      </c>
      <c r="Y160" s="130" t="b">
        <v>1</v>
      </c>
      <c r="Z160" s="130">
        <v>56</v>
      </c>
      <c r="AA160" s="130">
        <v>0.93600000000000005</v>
      </c>
      <c r="AB160" s="130" t="s">
        <v>3690</v>
      </c>
      <c r="AC160" s="130" t="s">
        <v>3735</v>
      </c>
      <c r="AD160" s="130" t="s">
        <v>3923</v>
      </c>
      <c r="AE160" s="130" cm="1">
        <f t="array" aca="1" ref="AE160" ca="1">INDIRECT(ADDRESS(MATCH(AG160,'rs_industries'!B:B,0),5,1,TRUE,"rs_industries"))</f>
        <v>39</v>
      </c>
      <c r="AF160" s="130" cm="1">
        <f t="array" aca="1" ref="AF160" ca="1">INDIRECT(ADDRESS(MATCH(A160,'rs_stocks'!B:B,0),7,1,TRUE,"rs_stocks"))</f>
        <v>78</v>
      </c>
      <c r="AG160" s="130" t="str" cm="1">
        <f t="array" aca="1" ref="AG160" ca="1">INDIRECT(ADDRESS(MATCH(A160,'rs_stocks'!B:B,0),4,1,TRUE,"rs_stocks"))</f>
        <v>Medical Devices</v>
      </c>
    </row>
    <row r="161" spans="1:33" x14ac:dyDescent="0.3">
      <c r="A161" s="130" t="s">
        <v>2281</v>
      </c>
      <c r="B161" s="130">
        <v>-1.23</v>
      </c>
      <c r="C161" s="130">
        <v>0.91</v>
      </c>
      <c r="D161" s="130">
        <v>86.13</v>
      </c>
      <c r="E161" s="130">
        <v>142.08000000000001</v>
      </c>
      <c r="F161" s="130">
        <v>119.31</v>
      </c>
      <c r="G161" s="130" t="s">
        <v>3713</v>
      </c>
      <c r="H161" s="130" t="s">
        <v>3690</v>
      </c>
      <c r="I161" s="130">
        <v>2.0569999999999999</v>
      </c>
      <c r="J161" s="130">
        <v>-94</v>
      </c>
      <c r="K161" s="130">
        <v>-9</v>
      </c>
      <c r="L161" s="130" t="b">
        <v>1</v>
      </c>
      <c r="M161" s="130">
        <v>481.03699999999998</v>
      </c>
      <c r="N161" s="130">
        <v>17.817</v>
      </c>
      <c r="O161" s="130">
        <v>26.998000000000001</v>
      </c>
      <c r="P161" s="130">
        <v>0.55800000000000005</v>
      </c>
      <c r="Q161" s="130">
        <v>-155.99799999999999</v>
      </c>
      <c r="R161" s="130">
        <v>8.86</v>
      </c>
      <c r="S161" s="130">
        <v>8.3870000000000005</v>
      </c>
      <c r="T161" s="130">
        <v>1</v>
      </c>
      <c r="U161" s="130">
        <v>358</v>
      </c>
      <c r="V161" s="130" t="s">
        <v>2281</v>
      </c>
      <c r="W161" s="130" t="b">
        <v>0</v>
      </c>
      <c r="X161" s="130">
        <v>0</v>
      </c>
      <c r="Y161" s="130" t="b">
        <v>1</v>
      </c>
      <c r="Z161" s="130">
        <v>50</v>
      </c>
      <c r="AA161" s="130">
        <v>0.93500000000000005</v>
      </c>
      <c r="AB161" s="130" t="s">
        <v>3690</v>
      </c>
      <c r="AC161" s="130" t="s">
        <v>3713</v>
      </c>
      <c r="AD161" s="130" t="s">
        <v>3935</v>
      </c>
      <c r="AE161" s="130" cm="1">
        <f t="array" aca="1" ref="AE161" ca="1">INDIRECT(ADDRESS(MATCH(AG161,'rs_industries'!B:B,0),5,1,TRUE,"rs_industries"))</f>
        <v>90</v>
      </c>
      <c r="AF161" s="130" cm="1">
        <f t="array" aca="1" ref="AF161" ca="1">INDIRECT(ADDRESS(MATCH(A161,'rs_stocks'!B:B,0),7,1,TRUE,"rs_stocks"))</f>
        <v>98</v>
      </c>
      <c r="AG161" s="130" t="str" cm="1">
        <f t="array" aca="1" ref="AG161" ca="1">INDIRECT(ADDRESS(MATCH(A161,'rs_stocks'!B:B,0),4,1,TRUE,"rs_stocks"))</f>
        <v>Biotechnology</v>
      </c>
    </row>
    <row r="162" spans="1:33" x14ac:dyDescent="0.3">
      <c r="A162" s="130" t="s">
        <v>384</v>
      </c>
      <c r="B162" s="130">
        <v>-0.95</v>
      </c>
      <c r="C162" s="130">
        <v>6.96</v>
      </c>
      <c r="D162" s="130">
        <v>14.52</v>
      </c>
      <c r="E162" s="130">
        <v>30.65</v>
      </c>
      <c r="F162" s="130">
        <v>40.630000000000003</v>
      </c>
      <c r="G162" s="130" t="s">
        <v>3715</v>
      </c>
      <c r="H162" s="130" t="s">
        <v>3677</v>
      </c>
      <c r="I162" s="130">
        <v>10.689</v>
      </c>
      <c r="J162" s="130">
        <v>-67</v>
      </c>
      <c r="K162" s="130">
        <v>-37</v>
      </c>
      <c r="L162" s="130" t="b">
        <v>1</v>
      </c>
      <c r="M162" s="130">
        <v>171.648</v>
      </c>
      <c r="N162" s="130">
        <v>6.3869999999999996</v>
      </c>
      <c r="O162" s="130">
        <v>26.876999999999999</v>
      </c>
      <c r="P162" s="130">
        <v>1.1100000000000001</v>
      </c>
      <c r="Q162" s="130">
        <v>-152.22499999999999</v>
      </c>
      <c r="R162" s="130">
        <v>35.340000000000003</v>
      </c>
      <c r="S162" s="130">
        <v>34.896000000000001</v>
      </c>
      <c r="T162" s="130">
        <v>1</v>
      </c>
      <c r="U162" s="130">
        <v>180</v>
      </c>
      <c r="V162" s="130" t="s">
        <v>384</v>
      </c>
      <c r="W162" s="130" t="b">
        <v>0</v>
      </c>
      <c r="X162" s="130">
        <v>0</v>
      </c>
      <c r="Y162" s="130" t="b">
        <v>1</v>
      </c>
      <c r="Z162" s="130">
        <v>49</v>
      </c>
      <c r="AA162" s="130">
        <v>0.93500000000000005</v>
      </c>
      <c r="AB162" s="130" t="s">
        <v>3677</v>
      </c>
      <c r="AC162" s="130" t="s">
        <v>3715</v>
      </c>
      <c r="AD162" s="130" t="s">
        <v>3907</v>
      </c>
      <c r="AE162" s="130" cm="1">
        <f t="array" aca="1" ref="AE162" ca="1">INDIRECT(ADDRESS(MATCH(AG162,'rs_industries'!B:B,0),5,1,TRUE,"rs_industries"))</f>
        <v>64</v>
      </c>
      <c r="AF162" s="130" cm="1">
        <f t="array" aca="1" ref="AF162" ca="1">INDIRECT(ADDRESS(MATCH(A162,'rs_stocks'!B:B,0),7,1,TRUE,"rs_stocks"))</f>
        <v>86</v>
      </c>
      <c r="AG162" s="130" t="str" cm="1">
        <f t="array" aca="1" ref="AG162" ca="1">INDIRECT(ADDRESS(MATCH(A162,'rs_stocks'!B:B,0),4,1,TRUE,"rs_stocks"))</f>
        <v>Credit Services</v>
      </c>
    </row>
    <row r="163" spans="1:33" x14ac:dyDescent="0.3">
      <c r="A163" s="130" t="s">
        <v>199</v>
      </c>
      <c r="B163" s="130">
        <v>-0.66</v>
      </c>
      <c r="C163" s="130">
        <v>0.78</v>
      </c>
      <c r="D163" s="130">
        <v>15.28</v>
      </c>
      <c r="E163" s="130">
        <v>34.08</v>
      </c>
      <c r="F163" s="130">
        <v>39.619999999999997</v>
      </c>
      <c r="G163" s="130" t="s">
        <v>3757</v>
      </c>
      <c r="H163" s="130" t="s">
        <v>3674</v>
      </c>
      <c r="I163" s="130">
        <v>42.244</v>
      </c>
      <c r="J163" s="130">
        <v>-59</v>
      </c>
      <c r="K163" s="130">
        <v>-4</v>
      </c>
      <c r="L163" s="130" t="b">
        <v>1</v>
      </c>
      <c r="M163" s="130">
        <v>145.78399999999999</v>
      </c>
      <c r="N163" s="130">
        <v>5.4260000000000002</v>
      </c>
      <c r="O163" s="130">
        <v>26.867000000000001</v>
      </c>
      <c r="P163" s="130">
        <v>4.1980000000000004</v>
      </c>
      <c r="Q163" s="130">
        <v>-148.40799999999999</v>
      </c>
      <c r="R163" s="130">
        <v>151.68</v>
      </c>
      <c r="S163" s="130">
        <v>158.852</v>
      </c>
      <c r="T163" s="130">
        <v>-1</v>
      </c>
      <c r="U163" s="130">
        <v>47</v>
      </c>
      <c r="V163" s="130" t="s">
        <v>199</v>
      </c>
      <c r="W163" s="130" t="b">
        <v>0</v>
      </c>
      <c r="X163" s="130">
        <v>0</v>
      </c>
      <c r="Y163" s="130" t="b">
        <v>1</v>
      </c>
      <c r="Z163" s="130">
        <v>55</v>
      </c>
      <c r="AA163" s="130">
        <v>0.93400000000000005</v>
      </c>
      <c r="AB163" s="130" t="s">
        <v>3674</v>
      </c>
      <c r="AC163" s="130" t="s">
        <v>3757</v>
      </c>
      <c r="AD163" s="130" t="s">
        <v>3902</v>
      </c>
      <c r="AE163" s="130" cm="1">
        <f t="array" aca="1" ref="AE163" ca="1">INDIRECT(ADDRESS(MATCH(AG163,'rs_industries'!B:B,0),5,1,TRUE,"rs_industries"))</f>
        <v>98</v>
      </c>
      <c r="AF163" s="130" cm="1">
        <f t="array" aca="1" ref="AF163" ca="1">INDIRECT(ADDRESS(MATCH(A163,'rs_stocks'!B:B,0),7,1,TRUE,"rs_stocks"))</f>
        <v>85</v>
      </c>
      <c r="AG163" s="130" t="str" cm="1">
        <f t="array" aca="1" ref="AG163" ca="1">INDIRECT(ADDRESS(MATCH(A163,'rs_stocks'!B:B,0),4,1,TRUE,"rs_stocks"))</f>
        <v>Residential Construction</v>
      </c>
    </row>
    <row r="164" spans="1:33" x14ac:dyDescent="0.3">
      <c r="A164" s="130" t="s">
        <v>2189</v>
      </c>
      <c r="B164" s="130">
        <v>0.61</v>
      </c>
      <c r="C164" s="130">
        <v>19.690000000000001</v>
      </c>
      <c r="D164" s="130">
        <v>37.35</v>
      </c>
      <c r="E164" s="130">
        <v>41.62</v>
      </c>
      <c r="F164" s="130">
        <v>50.99</v>
      </c>
      <c r="G164" s="130" t="s">
        <v>3713</v>
      </c>
      <c r="H164" s="130" t="s">
        <v>3690</v>
      </c>
      <c r="I164" s="130">
        <v>7.9710000000000001</v>
      </c>
      <c r="J164" s="130">
        <v>-70</v>
      </c>
      <c r="K164" s="130">
        <v>-3</v>
      </c>
      <c r="L164" s="130" t="b">
        <v>1</v>
      </c>
      <c r="M164" s="130">
        <v>166.02699999999999</v>
      </c>
      <c r="N164" s="130">
        <v>6.181</v>
      </c>
      <c r="O164" s="130">
        <v>26.861000000000001</v>
      </c>
      <c r="P164" s="130">
        <v>2.8119999999999998</v>
      </c>
      <c r="Q164" s="130">
        <v>-88.911000000000001</v>
      </c>
      <c r="R164" s="130">
        <v>73.91</v>
      </c>
      <c r="S164" s="130">
        <v>68.141999999999996</v>
      </c>
      <c r="T164" s="130">
        <v>1</v>
      </c>
      <c r="U164" s="130">
        <v>71</v>
      </c>
      <c r="V164" s="130" t="s">
        <v>2189</v>
      </c>
      <c r="W164" s="130" t="b">
        <v>0</v>
      </c>
      <c r="X164" s="130">
        <v>0</v>
      </c>
      <c r="Y164" s="130" t="b">
        <v>1</v>
      </c>
      <c r="Z164" s="130">
        <v>53</v>
      </c>
      <c r="AA164" s="130">
        <v>0.93400000000000005</v>
      </c>
      <c r="AB164" s="130" t="s">
        <v>3690</v>
      </c>
      <c r="AC164" s="130" t="s">
        <v>3713</v>
      </c>
      <c r="AD164" s="130" t="s">
        <v>3934</v>
      </c>
      <c r="AE164" s="130" cm="1">
        <f t="array" aca="1" ref="AE164" ca="1">INDIRECT(ADDRESS(MATCH(AG164,'rs_industries'!B:B,0),5,1,TRUE,"rs_industries"))</f>
        <v>90</v>
      </c>
      <c r="AF164" s="130" cm="1">
        <f t="array" aca="1" ref="AF164" ca="1">INDIRECT(ADDRESS(MATCH(A164,'rs_stocks'!B:B,0),7,1,TRUE,"rs_stocks"))</f>
        <v>93</v>
      </c>
      <c r="AG164" s="130" t="str" cm="1">
        <f t="array" aca="1" ref="AG164" ca="1">INDIRECT(ADDRESS(MATCH(A164,'rs_stocks'!B:B,0),4,1,TRUE,"rs_stocks"))</f>
        <v>Biotechnology</v>
      </c>
    </row>
    <row r="165" spans="1:33" x14ac:dyDescent="0.3">
      <c r="A165" s="130" t="s">
        <v>1435</v>
      </c>
      <c r="B165" s="130">
        <v>6.27</v>
      </c>
      <c r="C165" s="130">
        <v>6.99</v>
      </c>
      <c r="D165" s="130">
        <v>27.86</v>
      </c>
      <c r="E165" s="130">
        <v>68.069999999999993</v>
      </c>
      <c r="F165" s="130">
        <v>77.72</v>
      </c>
      <c r="G165" s="130" t="s">
        <v>3786</v>
      </c>
      <c r="H165" s="130" t="s">
        <v>3674</v>
      </c>
      <c r="I165" s="130">
        <v>7.5919999999999996</v>
      </c>
      <c r="J165" s="130">
        <v>-78</v>
      </c>
      <c r="K165" s="130">
        <v>-4</v>
      </c>
      <c r="L165" s="130" t="b">
        <v>1</v>
      </c>
      <c r="M165" s="130">
        <v>262.97199999999998</v>
      </c>
      <c r="N165" s="130">
        <v>9.7899999999999991</v>
      </c>
      <c r="O165" s="130">
        <v>26.861000000000001</v>
      </c>
      <c r="P165" s="130">
        <v>3.714</v>
      </c>
      <c r="Q165" s="130">
        <v>-62.195</v>
      </c>
      <c r="R165" s="130">
        <v>127.3</v>
      </c>
      <c r="S165" s="130">
        <v>119.453</v>
      </c>
      <c r="T165" s="130">
        <v>1</v>
      </c>
      <c r="U165" s="130">
        <v>53</v>
      </c>
      <c r="V165" s="130" t="s">
        <v>1435</v>
      </c>
      <c r="W165" s="130" t="b">
        <v>0</v>
      </c>
      <c r="X165" s="130">
        <v>0</v>
      </c>
      <c r="Y165" s="130" t="b">
        <v>1</v>
      </c>
      <c r="Z165" s="130">
        <v>55</v>
      </c>
      <c r="AA165" s="130">
        <v>0.93400000000000005</v>
      </c>
      <c r="AB165" s="130" t="s">
        <v>3674</v>
      </c>
      <c r="AC165" s="130" t="s">
        <v>3786</v>
      </c>
      <c r="AD165" s="130" t="s">
        <v>3912</v>
      </c>
      <c r="AE165" s="130" cm="1">
        <f t="array" aca="1" ref="AE165" ca="1">INDIRECT(ADDRESS(MATCH(AG165,'rs_industries'!B:B,0),5,1,TRUE,"rs_industries"))</f>
        <v>70</v>
      </c>
      <c r="AF165" s="130" cm="1">
        <f t="array" aca="1" ref="AF165" ca="1">INDIRECT(ADDRESS(MATCH(A165,'rs_stocks'!B:B,0),7,1,TRUE,"rs_stocks"))</f>
        <v>94</v>
      </c>
      <c r="AG165" s="130" t="str" cm="1">
        <f t="array" aca="1" ref="AG165" ca="1">INDIRECT(ADDRESS(MATCH(A165,'rs_stocks'!B:B,0),4,1,TRUE,"rs_stocks"))</f>
        <v>Apparel Manufacturing</v>
      </c>
    </row>
    <row r="166" spans="1:33" x14ac:dyDescent="0.3">
      <c r="A166" s="130" t="s">
        <v>1486</v>
      </c>
      <c r="B166" s="130">
        <v>-0.12</v>
      </c>
      <c r="C166" s="130">
        <v>5.36</v>
      </c>
      <c r="D166" s="130">
        <v>12.33</v>
      </c>
      <c r="E166" s="130">
        <v>59.18</v>
      </c>
      <c r="F166" s="130">
        <v>61.57</v>
      </c>
      <c r="G166" s="130" t="s">
        <v>3680</v>
      </c>
      <c r="H166" s="130" t="s">
        <v>31</v>
      </c>
      <c r="I166" s="130">
        <v>5.2789999999999999</v>
      </c>
      <c r="J166" s="130">
        <v>-78</v>
      </c>
      <c r="K166" s="130">
        <v>-34</v>
      </c>
      <c r="L166" s="130" t="b">
        <v>1</v>
      </c>
      <c r="M166" s="130">
        <v>180.90899999999999</v>
      </c>
      <c r="N166" s="130">
        <v>6.7350000000000003</v>
      </c>
      <c r="O166" s="130">
        <v>26.86</v>
      </c>
      <c r="P166" s="130">
        <v>1.82</v>
      </c>
      <c r="Q166" s="130">
        <v>-86.254000000000005</v>
      </c>
      <c r="R166" s="130">
        <v>48.39</v>
      </c>
      <c r="S166" s="130">
        <v>46.963999999999999</v>
      </c>
      <c r="T166" s="130">
        <v>1</v>
      </c>
      <c r="U166" s="130">
        <v>109</v>
      </c>
      <c r="V166" s="130" t="s">
        <v>1486</v>
      </c>
      <c r="W166" s="130" t="b">
        <v>0</v>
      </c>
      <c r="X166" s="130">
        <v>0</v>
      </c>
      <c r="Y166" s="130" t="b">
        <v>1</v>
      </c>
      <c r="Z166" s="130">
        <v>50</v>
      </c>
      <c r="AA166" s="130">
        <v>0.93300000000000005</v>
      </c>
      <c r="AB166" s="130" t="s">
        <v>31</v>
      </c>
      <c r="AC166" s="130" t="s">
        <v>3680</v>
      </c>
      <c r="AD166" s="130" t="s">
        <v>3906</v>
      </c>
      <c r="AE166" s="130" cm="1">
        <f t="array" aca="1" ref="AE166" ca="1">INDIRECT(ADDRESS(MATCH(AG166,'rs_industries'!B:B,0),5,1,TRUE,"rs_industries"))</f>
        <v>87</v>
      </c>
      <c r="AF166" s="130" cm="1">
        <f t="array" aca="1" ref="AF166" ca="1">INDIRECT(ADDRESS(MATCH(A166,'rs_stocks'!B:B,0),7,1,TRUE,"rs_stocks"))</f>
        <v>94</v>
      </c>
      <c r="AG166" s="130" t="str" cm="1">
        <f t="array" aca="1" ref="AG166" ca="1">INDIRECT(ADDRESS(MATCH(A166,'rs_stocks'!B:B,0),4,1,TRUE,"rs_stocks"))</f>
        <v>Software—Infrastructure</v>
      </c>
    </row>
    <row r="167" spans="1:33" x14ac:dyDescent="0.3">
      <c r="A167" s="130" t="s">
        <v>1680</v>
      </c>
      <c r="B167" s="130">
        <v>-1.73</v>
      </c>
      <c r="C167" s="130">
        <v>7.65</v>
      </c>
      <c r="D167" s="130">
        <v>26.37</v>
      </c>
      <c r="E167" s="130">
        <v>37.549999999999997</v>
      </c>
      <c r="F167" s="130">
        <v>47.79</v>
      </c>
      <c r="G167" s="130" t="s">
        <v>3680</v>
      </c>
      <c r="H167" s="130" t="s">
        <v>31</v>
      </c>
      <c r="I167" s="130">
        <v>3.75</v>
      </c>
      <c r="J167" s="130">
        <v>-80</v>
      </c>
      <c r="K167" s="130">
        <v>-59</v>
      </c>
      <c r="L167" s="130" t="b">
        <v>0</v>
      </c>
      <c r="M167" s="130">
        <v>168.477</v>
      </c>
      <c r="N167" s="130">
        <v>6.274</v>
      </c>
      <c r="O167" s="130">
        <v>26.852</v>
      </c>
      <c r="P167" s="130">
        <v>1.839</v>
      </c>
      <c r="Q167" s="130">
        <v>-85.893000000000001</v>
      </c>
      <c r="R167" s="130">
        <v>35.75</v>
      </c>
      <c r="S167" s="130">
        <v>34.552</v>
      </c>
      <c r="T167" s="130">
        <v>1</v>
      </c>
      <c r="U167" s="130">
        <v>108</v>
      </c>
      <c r="V167" s="130" t="s">
        <v>1680</v>
      </c>
      <c r="W167" s="130" t="b">
        <v>0</v>
      </c>
      <c r="X167" s="130">
        <v>0</v>
      </c>
      <c r="Y167" s="130" t="b">
        <v>1</v>
      </c>
      <c r="Z167" s="130">
        <v>49</v>
      </c>
      <c r="AA167" s="130">
        <v>0.93300000000000005</v>
      </c>
      <c r="AB167" s="130" t="s">
        <v>31</v>
      </c>
      <c r="AC167" s="130" t="s">
        <v>3680</v>
      </c>
      <c r="AD167" s="130" t="s">
        <v>3931</v>
      </c>
      <c r="AE167" s="130" cm="1">
        <f t="array" aca="1" ref="AE167" ca="1">INDIRECT(ADDRESS(MATCH(AG167,'rs_industries'!B:B,0),5,1,TRUE,"rs_industries"))</f>
        <v>77</v>
      </c>
      <c r="AF167" s="130" cm="1">
        <f t="array" aca="1" ref="AF167" ca="1">INDIRECT(ADDRESS(MATCH(A167,'rs_stocks'!B:B,0),7,1,TRUE,"rs_stocks"))</f>
        <v>91</v>
      </c>
      <c r="AG167" s="130" t="str" cm="1">
        <f t="array" aca="1" ref="AG167" ca="1">INDIRECT(ADDRESS(MATCH(A167,'rs_stocks'!B:B,0),4,1,TRUE,"rs_stocks"))</f>
        <v>Software—Application</v>
      </c>
    </row>
    <row r="168" spans="1:33" x14ac:dyDescent="0.3">
      <c r="A168" s="130" t="s">
        <v>1559</v>
      </c>
      <c r="B168" s="130">
        <v>5.24</v>
      </c>
      <c r="C168" s="130">
        <v>6</v>
      </c>
      <c r="D168" s="130">
        <v>29.55</v>
      </c>
      <c r="E168" s="130">
        <v>59.6</v>
      </c>
      <c r="F168" s="130">
        <v>56.48</v>
      </c>
      <c r="G168" s="130" t="s">
        <v>3929</v>
      </c>
      <c r="H168" s="130" t="s">
        <v>117</v>
      </c>
      <c r="I168" s="130">
        <v>5.0510000000000002</v>
      </c>
      <c r="J168" s="130">
        <v>-40</v>
      </c>
      <c r="K168" s="130">
        <v>-7</v>
      </c>
      <c r="L168" s="130" t="b">
        <v>1</v>
      </c>
      <c r="M168" s="130">
        <v>246.24799999999999</v>
      </c>
      <c r="N168" s="130">
        <v>9.1880000000000006</v>
      </c>
      <c r="O168" s="130">
        <v>26.802</v>
      </c>
      <c r="P168" s="130">
        <v>16.792999999999999</v>
      </c>
      <c r="Q168" s="130">
        <v>44.304000000000002</v>
      </c>
      <c r="R168" s="130">
        <v>380.22</v>
      </c>
      <c r="S168" s="130">
        <v>417.339</v>
      </c>
      <c r="T168" s="130">
        <v>-1</v>
      </c>
      <c r="U168" s="130">
        <v>11</v>
      </c>
      <c r="V168" s="130" t="s">
        <v>1559</v>
      </c>
      <c r="W168" s="130" t="b">
        <v>0</v>
      </c>
      <c r="X168" s="130">
        <v>0</v>
      </c>
      <c r="Y168" s="130" t="b">
        <v>1</v>
      </c>
      <c r="Z168" s="130">
        <v>55</v>
      </c>
      <c r="AA168" s="130">
        <v>0.93200000000000005</v>
      </c>
      <c r="AB168" s="130" t="s">
        <v>117</v>
      </c>
      <c r="AC168" s="130" t="s">
        <v>3929</v>
      </c>
      <c r="AD168" s="130" t="s">
        <v>3930</v>
      </c>
      <c r="AE168" s="130" cm="1">
        <f t="array" aca="1" ref="AE168" ca="1">INDIRECT(ADDRESS(MATCH(AG168,'rs_industries'!B:B,0),5,1,TRUE,"rs_industries"))</f>
        <v>99</v>
      </c>
      <c r="AF168" s="130" cm="1">
        <f t="array" aca="1" ref="AF168" ca="1">INDIRECT(ADDRESS(MATCH(A168,'rs_stocks'!B:B,0),7,1,TRUE,"rs_stocks"))</f>
        <v>97</v>
      </c>
      <c r="AG168" s="130" t="str" cm="1">
        <f t="array" aca="1" ref="AG168" ca="1">INDIRECT(ADDRESS(MATCH(A168,'rs_stocks'!B:B,0),4,1,TRUE,"rs_stocks"))</f>
        <v>Coking Coal</v>
      </c>
    </row>
    <row r="169" spans="1:33" x14ac:dyDescent="0.3">
      <c r="A169" s="130" t="s">
        <v>2390</v>
      </c>
      <c r="B169" s="130">
        <v>-4.76</v>
      </c>
      <c r="C169" s="130">
        <v>-5.0999999999999996</v>
      </c>
      <c r="D169" s="130">
        <v>28.06</v>
      </c>
      <c r="E169" s="130">
        <v>30.5</v>
      </c>
      <c r="F169" s="130">
        <v>65.260000000000005</v>
      </c>
      <c r="G169" s="130" t="s">
        <v>3713</v>
      </c>
      <c r="H169" s="130" t="s">
        <v>3690</v>
      </c>
      <c r="I169" s="130">
        <v>1.8</v>
      </c>
      <c r="J169" s="130">
        <v>-61</v>
      </c>
      <c r="K169" s="130">
        <v>-27</v>
      </c>
      <c r="L169" s="130" t="b">
        <v>1</v>
      </c>
      <c r="M169" s="130">
        <v>281.05099999999999</v>
      </c>
      <c r="N169" s="130">
        <v>10.526</v>
      </c>
      <c r="O169" s="130">
        <v>26.7</v>
      </c>
      <c r="P169" s="130">
        <v>1.046</v>
      </c>
      <c r="Q169" s="130">
        <v>-140.482</v>
      </c>
      <c r="R169" s="130">
        <v>21.22</v>
      </c>
      <c r="S169" s="130">
        <v>19.855</v>
      </c>
      <c r="T169" s="130">
        <v>1</v>
      </c>
      <c r="U169" s="130">
        <v>191</v>
      </c>
      <c r="V169" s="130" t="s">
        <v>2390</v>
      </c>
      <c r="W169" s="130" t="b">
        <v>0</v>
      </c>
      <c r="X169" s="130">
        <v>0</v>
      </c>
      <c r="Y169" s="130" t="b">
        <v>1</v>
      </c>
      <c r="Z169" s="130">
        <v>54</v>
      </c>
      <c r="AA169" s="130">
        <v>0.93200000000000005</v>
      </c>
      <c r="AB169" s="130" t="s">
        <v>3690</v>
      </c>
      <c r="AC169" s="130" t="s">
        <v>3713</v>
      </c>
      <c r="AD169" s="130" t="s">
        <v>3904</v>
      </c>
      <c r="AE169" s="130" cm="1">
        <f t="array" aca="1" ref="AE169" ca="1">INDIRECT(ADDRESS(MATCH(AG169,'rs_industries'!B:B,0),5,1,TRUE,"rs_industries"))</f>
        <v>90</v>
      </c>
      <c r="AF169" s="130" cm="1">
        <f t="array" aca="1" ref="AF169" ca="1">INDIRECT(ADDRESS(MATCH(A169,'rs_stocks'!B:B,0),7,1,TRUE,"rs_stocks"))</f>
        <v>77</v>
      </c>
      <c r="AG169" s="130" t="str" cm="1">
        <f t="array" aca="1" ref="AG169" ca="1">INDIRECT(ADDRESS(MATCH(A169,'rs_stocks'!B:B,0),4,1,TRUE,"rs_stocks"))</f>
        <v>Biotechnology</v>
      </c>
    </row>
    <row r="170" spans="1:33" x14ac:dyDescent="0.3">
      <c r="A170" s="130" t="s">
        <v>452</v>
      </c>
      <c r="B170" s="130">
        <v>-0.16</v>
      </c>
      <c r="C170" s="130">
        <v>3.88</v>
      </c>
      <c r="D170" s="130">
        <v>6.03</v>
      </c>
      <c r="E170" s="130">
        <v>16.18</v>
      </c>
      <c r="F170" s="130">
        <v>17.62</v>
      </c>
      <c r="G170" s="130" t="s">
        <v>3693</v>
      </c>
      <c r="H170" s="130" t="s">
        <v>31</v>
      </c>
      <c r="I170" s="130">
        <v>10.760999999999999</v>
      </c>
      <c r="J170" s="130">
        <v>-47</v>
      </c>
      <c r="K170" s="130">
        <v>-26</v>
      </c>
      <c r="L170" s="130" t="b">
        <v>1</v>
      </c>
      <c r="M170" s="130">
        <v>70.498999999999995</v>
      </c>
      <c r="N170" s="130">
        <v>2.6429999999999998</v>
      </c>
      <c r="O170" s="130">
        <v>26.670999999999999</v>
      </c>
      <c r="P170" s="130">
        <v>3.3650000000000002</v>
      </c>
      <c r="Q170" s="130">
        <v>-93.905000000000001</v>
      </c>
      <c r="R170" s="130">
        <v>183</v>
      </c>
      <c r="S170" s="130">
        <v>182.31100000000001</v>
      </c>
      <c r="T170" s="130">
        <v>1</v>
      </c>
      <c r="U170" s="130">
        <v>59</v>
      </c>
      <c r="V170" s="130" t="s">
        <v>452</v>
      </c>
      <c r="W170" s="130" t="b">
        <v>0</v>
      </c>
      <c r="X170" s="130">
        <v>0</v>
      </c>
      <c r="Y170" s="130" t="b">
        <v>1</v>
      </c>
      <c r="Z170" s="130">
        <v>50</v>
      </c>
      <c r="AA170" s="130">
        <v>0.93200000000000005</v>
      </c>
      <c r="AB170" s="130" t="s">
        <v>31</v>
      </c>
      <c r="AC170" s="130" t="s">
        <v>3693</v>
      </c>
      <c r="AD170" s="130" t="s">
        <v>3924</v>
      </c>
      <c r="AE170" s="130" cm="1">
        <f t="array" aca="1" ref="AE170" ca="1">INDIRECT(ADDRESS(MATCH(AG170,'rs_industries'!B:B,0),5,1,TRUE,"rs_industries"))</f>
        <v>87</v>
      </c>
      <c r="AF170" s="130" cm="1">
        <f t="array" aca="1" ref="AF170" ca="1">INDIRECT(ADDRESS(MATCH(A170,'rs_stocks'!B:B,0),7,1,TRUE,"rs_stocks"))</f>
        <v>77</v>
      </c>
      <c r="AG170" s="130" t="str" cm="1">
        <f t="array" aca="1" ref="AG170" ca="1">INDIRECT(ADDRESS(MATCH(A170,'rs_stocks'!B:B,0),4,1,TRUE,"rs_stocks"))</f>
        <v>Software—Infrastructure</v>
      </c>
    </row>
    <row r="171" spans="1:33" x14ac:dyDescent="0.3">
      <c r="A171" s="130" t="s">
        <v>1679</v>
      </c>
      <c r="B171" s="130">
        <v>1.37</v>
      </c>
      <c r="C171" s="130">
        <v>4.29</v>
      </c>
      <c r="D171" s="130">
        <v>11.89</v>
      </c>
      <c r="E171" s="130">
        <v>20.27</v>
      </c>
      <c r="F171" s="130">
        <v>25.29</v>
      </c>
      <c r="G171" s="130" t="s">
        <v>3913</v>
      </c>
      <c r="H171" s="130" t="s">
        <v>3674</v>
      </c>
      <c r="I171" s="130">
        <v>4.2629999999999999</v>
      </c>
      <c r="J171" s="130">
        <v>-36</v>
      </c>
      <c r="K171" s="130">
        <v>-6</v>
      </c>
      <c r="L171" s="130" t="b">
        <v>1</v>
      </c>
      <c r="M171" s="130">
        <v>87.873000000000005</v>
      </c>
      <c r="N171" s="130">
        <v>3.2959999999999998</v>
      </c>
      <c r="O171" s="130">
        <v>26.661999999999999</v>
      </c>
      <c r="P171" s="130">
        <v>1.85</v>
      </c>
      <c r="Q171" s="130">
        <v>-213.47900000000001</v>
      </c>
      <c r="R171" s="130">
        <v>65.2</v>
      </c>
      <c r="S171" s="130">
        <v>64.441000000000003</v>
      </c>
      <c r="T171" s="130">
        <v>1</v>
      </c>
      <c r="U171" s="130">
        <v>108</v>
      </c>
      <c r="V171" s="130" t="s">
        <v>1679</v>
      </c>
      <c r="W171" s="130" t="b">
        <v>0</v>
      </c>
      <c r="X171" s="130">
        <v>0</v>
      </c>
      <c r="Y171" s="130" t="b">
        <v>1</v>
      </c>
      <c r="Z171" s="130">
        <v>48</v>
      </c>
      <c r="AA171" s="130">
        <v>0.93100000000000005</v>
      </c>
      <c r="AB171" s="130" t="s">
        <v>3674</v>
      </c>
      <c r="AC171" s="130" t="s">
        <v>3913</v>
      </c>
      <c r="AD171" s="130" t="s">
        <v>3914</v>
      </c>
      <c r="AE171" s="130" cm="1">
        <f t="array" aca="1" ref="AE171" ca="1">INDIRECT(ADDRESS(MATCH(AG171,'rs_industries'!B:B,0),5,1,TRUE,"rs_industries"))</f>
        <v>38</v>
      </c>
      <c r="AF171" s="130" cm="1">
        <f t="array" aca="1" ref="AF171" ca="1">INDIRECT(ADDRESS(MATCH(A171,'rs_stocks'!B:B,0),7,1,TRUE,"rs_stocks"))</f>
        <v>82</v>
      </c>
      <c r="AG171" s="130" t="str" cm="1">
        <f t="array" aca="1" ref="AG171" ca="1">INDIRECT(ADDRESS(MATCH(A171,'rs_stocks'!B:B,0),4,1,TRUE,"rs_stocks"))</f>
        <v>Leisure</v>
      </c>
    </row>
    <row r="172" spans="1:33" x14ac:dyDescent="0.3">
      <c r="A172" s="130" t="s">
        <v>926</v>
      </c>
      <c r="B172" s="130">
        <v>2.84</v>
      </c>
      <c r="C172" s="130">
        <v>6.32</v>
      </c>
      <c r="D172" s="130">
        <v>15.71</v>
      </c>
      <c r="E172" s="130">
        <v>38.979999999999997</v>
      </c>
      <c r="F172" s="130">
        <v>36.65</v>
      </c>
      <c r="G172" s="130" t="s">
        <v>3916</v>
      </c>
      <c r="H172" s="130" t="s">
        <v>31</v>
      </c>
      <c r="I172" s="130">
        <v>167.44499999999999</v>
      </c>
      <c r="J172" s="130">
        <v>-46</v>
      </c>
      <c r="K172" s="130">
        <v>-21</v>
      </c>
      <c r="L172" s="130" t="b">
        <v>1</v>
      </c>
      <c r="M172" s="130">
        <v>120.069</v>
      </c>
      <c r="N172" s="130">
        <v>4.5039999999999996</v>
      </c>
      <c r="O172" s="130">
        <v>26.66</v>
      </c>
      <c r="P172" s="130">
        <v>3.9239999999999999</v>
      </c>
      <c r="Q172" s="130">
        <v>-77.988</v>
      </c>
      <c r="R172" s="130">
        <v>150.04</v>
      </c>
      <c r="S172" s="130">
        <v>154.15199999999999</v>
      </c>
      <c r="T172" s="130">
        <v>-1</v>
      </c>
      <c r="U172" s="130">
        <v>50</v>
      </c>
      <c r="V172" s="130" t="s">
        <v>926</v>
      </c>
      <c r="W172" s="130" t="b">
        <v>0</v>
      </c>
      <c r="X172" s="130">
        <v>0</v>
      </c>
      <c r="Y172" s="130" t="b">
        <v>1</v>
      </c>
      <c r="Z172" s="130">
        <v>64</v>
      </c>
      <c r="AA172" s="130">
        <v>0.93100000000000005</v>
      </c>
      <c r="AB172" s="130" t="s">
        <v>31</v>
      </c>
      <c r="AC172" s="130" t="s">
        <v>3916</v>
      </c>
      <c r="AD172" s="130" t="s">
        <v>3917</v>
      </c>
      <c r="AE172" s="130" cm="1">
        <f t="array" aca="1" ref="AE172" ca="1">INDIRECT(ADDRESS(MATCH(AG172,'rs_industries'!B:B,0),5,1,TRUE,"rs_industries"))</f>
        <v>89</v>
      </c>
      <c r="AF172" s="130" cm="1">
        <f t="array" aca="1" ref="AF172" ca="1">INDIRECT(ADDRESS(MATCH(A172,'rs_stocks'!B:B,0),7,1,TRUE,"rs_stocks"))</f>
        <v>84</v>
      </c>
      <c r="AG172" s="130" t="str" cm="1">
        <f t="array" aca="1" ref="AG172" ca="1">INDIRECT(ADDRESS(MATCH(A172,'rs_stocks'!B:B,0),4,1,TRUE,"rs_stocks"))</f>
        <v>Semiconductors</v>
      </c>
    </row>
    <row r="173" spans="1:33" x14ac:dyDescent="0.3">
      <c r="A173" s="130" t="s">
        <v>175</v>
      </c>
      <c r="B173" s="130">
        <v>1.38</v>
      </c>
      <c r="C173" s="130">
        <v>4.51</v>
      </c>
      <c r="D173" s="130">
        <v>26.12</v>
      </c>
      <c r="E173" s="130">
        <v>54.8</v>
      </c>
      <c r="F173" s="130">
        <v>58.44</v>
      </c>
      <c r="G173" s="130" t="s">
        <v>55</v>
      </c>
      <c r="H173" s="130" t="s">
        <v>3674</v>
      </c>
      <c r="I173" s="130">
        <v>12.215999999999999</v>
      </c>
      <c r="J173" s="130">
        <v>-52</v>
      </c>
      <c r="K173" s="130">
        <v>-4</v>
      </c>
      <c r="L173" s="130" t="b">
        <v>1</v>
      </c>
      <c r="M173" s="130">
        <v>215.04300000000001</v>
      </c>
      <c r="N173" s="130">
        <v>8.0869999999999997</v>
      </c>
      <c r="O173" s="130">
        <v>26.59</v>
      </c>
      <c r="P173" s="130">
        <v>11.862</v>
      </c>
      <c r="Q173" s="130">
        <v>-129.40299999999999</v>
      </c>
      <c r="R173" s="130">
        <v>384.47</v>
      </c>
      <c r="S173" s="130">
        <v>370.55</v>
      </c>
      <c r="T173" s="130">
        <v>1</v>
      </c>
      <c r="U173" s="130">
        <v>16</v>
      </c>
      <c r="V173" s="130" t="s">
        <v>175</v>
      </c>
      <c r="W173" s="130" t="b">
        <v>0</v>
      </c>
      <c r="X173" s="130">
        <v>0</v>
      </c>
      <c r="Y173" s="130" t="b">
        <v>1</v>
      </c>
      <c r="Z173" s="130">
        <v>57</v>
      </c>
      <c r="AA173" s="130">
        <v>0.93</v>
      </c>
      <c r="AB173" s="130" t="s">
        <v>3674</v>
      </c>
      <c r="AC173" s="130" t="s">
        <v>55</v>
      </c>
      <c r="AD173" s="130" t="s">
        <v>3921</v>
      </c>
      <c r="AE173" s="130" cm="1">
        <f t="array" aca="1" ref="AE173" ca="1">INDIRECT(ADDRESS(MATCH(AG173,'rs_industries'!B:B,0),5,1,TRUE,"rs_industries"))</f>
        <v>96</v>
      </c>
      <c r="AF173" s="130" cm="1">
        <f t="array" aca="1" ref="AF173" ca="1">INDIRECT(ADDRESS(MATCH(A173,'rs_stocks'!B:B,0),7,1,TRUE,"rs_stocks"))</f>
        <v>94</v>
      </c>
      <c r="AG173" s="130" t="str" cm="1">
        <f t="array" aca="1" ref="AG173" ca="1">INDIRECT(ADDRESS(MATCH(A173,'rs_stocks'!B:B,0),4,1,TRUE,"rs_stocks"))</f>
        <v>Engineering &amp; Construction</v>
      </c>
    </row>
    <row r="174" spans="1:33" x14ac:dyDescent="0.3">
      <c r="A174" s="130" t="s">
        <v>328</v>
      </c>
      <c r="B174" s="130">
        <v>-1.41</v>
      </c>
      <c r="C174" s="130">
        <v>-0.23</v>
      </c>
      <c r="D174" s="130">
        <v>11.88</v>
      </c>
      <c r="E174" s="130">
        <v>16.57</v>
      </c>
      <c r="F174" s="130">
        <v>22.59</v>
      </c>
      <c r="G174" s="130" t="s">
        <v>3703</v>
      </c>
      <c r="H174" s="130" t="s">
        <v>3674</v>
      </c>
      <c r="I174" s="130">
        <v>355.89600000000002</v>
      </c>
      <c r="J174" s="130">
        <v>-38</v>
      </c>
      <c r="K174" s="130">
        <v>-14</v>
      </c>
      <c r="L174" s="130" t="b">
        <v>1</v>
      </c>
      <c r="M174" s="130">
        <v>88.242999999999995</v>
      </c>
      <c r="N174" s="130">
        <v>3.32</v>
      </c>
      <c r="O174" s="130">
        <v>26.577000000000002</v>
      </c>
      <c r="P174" s="130">
        <v>6.2839999999999998</v>
      </c>
      <c r="Q174" s="130">
        <v>-125.072</v>
      </c>
      <c r="R174" s="130">
        <v>357.59</v>
      </c>
      <c r="S174" s="130">
        <v>349.90100000000001</v>
      </c>
      <c r="T174" s="130">
        <v>1</v>
      </c>
      <c r="U174" s="130">
        <v>31</v>
      </c>
      <c r="V174" s="130" t="s">
        <v>328</v>
      </c>
      <c r="W174" s="130" t="b">
        <v>0</v>
      </c>
      <c r="X174" s="130">
        <v>0</v>
      </c>
      <c r="Y174" s="130" t="b">
        <v>1</v>
      </c>
      <c r="Z174" s="130">
        <v>51</v>
      </c>
      <c r="AA174" s="130">
        <v>0.93</v>
      </c>
      <c r="AB174" s="130" t="s">
        <v>3674</v>
      </c>
      <c r="AC174" s="130" t="s">
        <v>3703</v>
      </c>
      <c r="AD174" s="130" t="s">
        <v>3922</v>
      </c>
      <c r="AE174" s="130" cm="1">
        <f t="array" aca="1" ref="AE174" ca="1">INDIRECT(ADDRESS(MATCH(AG174,'rs_industries'!B:B,0),5,1,TRUE,"rs_industries"))</f>
        <v>45</v>
      </c>
      <c r="AF174" s="130" cm="1">
        <f t="array" aca="1" ref="AF174" ca="1">INDIRECT(ADDRESS(MATCH(A174,'rs_stocks'!B:B,0),7,1,TRUE,"rs_stocks"))</f>
        <v>76</v>
      </c>
      <c r="AG174" s="130" t="str" cm="1">
        <f t="array" aca="1" ref="AG174" ca="1">INDIRECT(ADDRESS(MATCH(A174,'rs_stocks'!B:B,0),4,1,TRUE,"rs_stocks"))</f>
        <v>Home Improvement Retail</v>
      </c>
    </row>
    <row r="175" spans="1:33" x14ac:dyDescent="0.3">
      <c r="A175" s="130" t="s">
        <v>1704</v>
      </c>
      <c r="B175" s="130">
        <v>-1.69</v>
      </c>
      <c r="C175" s="130">
        <v>-5.22</v>
      </c>
      <c r="D175" s="130">
        <v>8.5500000000000007</v>
      </c>
      <c r="E175" s="130">
        <v>28.98</v>
      </c>
      <c r="F175" s="130">
        <v>29.29</v>
      </c>
      <c r="G175" s="130" t="s">
        <v>3809</v>
      </c>
      <c r="H175" s="130" t="s">
        <v>24</v>
      </c>
      <c r="I175" s="130">
        <v>3.5470000000000002</v>
      </c>
      <c r="J175" s="130">
        <v>-55</v>
      </c>
      <c r="K175" s="130">
        <v>-21</v>
      </c>
      <c r="L175" s="130" t="b">
        <v>1</v>
      </c>
      <c r="M175" s="130">
        <v>98.578999999999994</v>
      </c>
      <c r="N175" s="130">
        <v>3.726</v>
      </c>
      <c r="O175" s="130">
        <v>26.459</v>
      </c>
      <c r="P175" s="130">
        <v>6.9939999999999998</v>
      </c>
      <c r="Q175" s="130">
        <v>-142.976</v>
      </c>
      <c r="R175" s="130">
        <v>261.41000000000003</v>
      </c>
      <c r="S175" s="130">
        <v>253.3</v>
      </c>
      <c r="T175" s="130">
        <v>1</v>
      </c>
      <c r="U175" s="130">
        <v>28</v>
      </c>
      <c r="V175" s="130" t="s">
        <v>1704</v>
      </c>
      <c r="W175" s="130" t="b">
        <v>0</v>
      </c>
      <c r="X175" s="130">
        <v>0</v>
      </c>
      <c r="Y175" s="130" t="b">
        <v>1</v>
      </c>
      <c r="Z175" s="130">
        <v>50</v>
      </c>
      <c r="AA175" s="130">
        <v>0.93</v>
      </c>
      <c r="AB175" s="130" t="s">
        <v>24</v>
      </c>
      <c r="AC175" s="130" t="s">
        <v>3809</v>
      </c>
      <c r="AD175" s="130" t="s">
        <v>3910</v>
      </c>
      <c r="AE175" s="130" cm="1">
        <f t="array" aca="1" ref="AE175" ca="1">INDIRECT(ADDRESS(MATCH(AG175,'rs_industries'!B:B,0),5,1,TRUE,"rs_industries"))</f>
        <v>24</v>
      </c>
      <c r="AF175" s="130" cm="1">
        <f t="array" aca="1" ref="AF175" ca="1">INDIRECT(ADDRESS(MATCH(A175,'rs_stocks'!B:B,0),7,1,TRUE,"rs_stocks"))</f>
        <v>85</v>
      </c>
      <c r="AG175" s="130" t="str" cm="1">
        <f t="array" aca="1" ref="AG175" ca="1">INDIRECT(ADDRESS(MATCH(A175,'rs_stocks'!B:B,0),4,1,TRUE,"rs_stocks"))</f>
        <v>Specialty Chemicals</v>
      </c>
    </row>
    <row r="176" spans="1:33" x14ac:dyDescent="0.3">
      <c r="A176" s="130" t="s">
        <v>572</v>
      </c>
      <c r="B176" s="130">
        <v>0.05</v>
      </c>
      <c r="C176" s="130">
        <v>20.05</v>
      </c>
      <c r="D176" s="130">
        <v>29.85</v>
      </c>
      <c r="E176" s="130">
        <v>46.5</v>
      </c>
      <c r="F176" s="130">
        <v>43.52</v>
      </c>
      <c r="G176" s="130" t="s">
        <v>47</v>
      </c>
      <c r="H176" s="130" t="s">
        <v>24</v>
      </c>
      <c r="I176" s="130">
        <v>8.2810000000000006</v>
      </c>
      <c r="J176" s="130">
        <v>-55</v>
      </c>
      <c r="K176" s="130">
        <v>-2</v>
      </c>
      <c r="L176" s="130" t="b">
        <v>1</v>
      </c>
      <c r="M176" s="130">
        <v>136.88499999999999</v>
      </c>
      <c r="N176" s="130">
        <v>5.1820000000000004</v>
      </c>
      <c r="O176" s="130">
        <v>26.417000000000002</v>
      </c>
      <c r="P176" s="130">
        <v>5.7380000000000004</v>
      </c>
      <c r="Q176" s="130">
        <v>-104.21599999999999</v>
      </c>
      <c r="R176" s="130">
        <v>240.39</v>
      </c>
      <c r="S176" s="130">
        <v>232.57</v>
      </c>
      <c r="T176" s="130">
        <v>1</v>
      </c>
      <c r="U176" s="130">
        <v>34</v>
      </c>
      <c r="V176" s="130" t="s">
        <v>572</v>
      </c>
      <c r="W176" s="130" t="b">
        <v>0</v>
      </c>
      <c r="X176" s="130">
        <v>0</v>
      </c>
      <c r="Y176" s="130" t="b">
        <v>1</v>
      </c>
      <c r="Z176" s="130">
        <v>57</v>
      </c>
      <c r="AA176" s="130">
        <v>0.92900000000000005</v>
      </c>
      <c r="AB176" s="130" t="s">
        <v>24</v>
      </c>
      <c r="AC176" s="130" t="s">
        <v>47</v>
      </c>
      <c r="AD176" s="130" t="s">
        <v>3958</v>
      </c>
      <c r="AE176" s="130" cm="1">
        <f t="array" aca="1" ref="AE176" ca="1">INDIRECT(ADDRESS(MATCH(AG176,'rs_industries'!B:B,0),5,1,TRUE,"rs_industries"))</f>
        <v>93</v>
      </c>
      <c r="AF176" s="130" cm="1">
        <f t="array" aca="1" ref="AF176" ca="1">INDIRECT(ADDRESS(MATCH(A176,'rs_stocks'!B:B,0),7,1,TRUE,"rs_stocks"))</f>
        <v>92</v>
      </c>
      <c r="AG176" s="130" t="str" cm="1">
        <f t="array" aca="1" ref="AG176" ca="1">INDIRECT(ADDRESS(MATCH(A176,'rs_stocks'!B:B,0),4,1,TRUE,"rs_stocks"))</f>
        <v>Building Materials</v>
      </c>
    </row>
    <row r="177" spans="1:33" x14ac:dyDescent="0.3">
      <c r="A177" s="130" t="s">
        <v>1228</v>
      </c>
      <c r="B177" s="130">
        <v>-1.37</v>
      </c>
      <c r="C177" s="130">
        <v>-3.73</v>
      </c>
      <c r="D177" s="130">
        <v>4.07</v>
      </c>
      <c r="E177" s="130">
        <v>13.99</v>
      </c>
      <c r="F177" s="130">
        <v>16.77</v>
      </c>
      <c r="G177" s="130" t="s">
        <v>3870</v>
      </c>
      <c r="H177" s="130" t="s">
        <v>3674</v>
      </c>
      <c r="I177" s="130">
        <v>16.856999999999999</v>
      </c>
      <c r="J177" s="130">
        <v>-46</v>
      </c>
      <c r="K177" s="130">
        <v>-13</v>
      </c>
      <c r="L177" s="130" t="b">
        <v>1</v>
      </c>
      <c r="M177" s="130">
        <v>70.644000000000005</v>
      </c>
      <c r="N177" s="130">
        <v>2.6739999999999999</v>
      </c>
      <c r="O177" s="130">
        <v>26.414000000000001</v>
      </c>
      <c r="P177" s="130">
        <v>1.931</v>
      </c>
      <c r="Q177" s="130">
        <v>-67.837000000000003</v>
      </c>
      <c r="R177" s="130">
        <v>85.14</v>
      </c>
      <c r="S177" s="130">
        <v>91.46</v>
      </c>
      <c r="T177" s="130">
        <v>-1</v>
      </c>
      <c r="U177" s="130">
        <v>103</v>
      </c>
      <c r="V177" s="130" t="s">
        <v>1228</v>
      </c>
      <c r="W177" s="130" t="b">
        <v>0</v>
      </c>
      <c r="X177" s="130">
        <v>0</v>
      </c>
      <c r="Y177" s="130" t="b">
        <v>0</v>
      </c>
      <c r="Z177" s="130">
        <v>47</v>
      </c>
      <c r="AA177" s="130">
        <v>0.92900000000000005</v>
      </c>
      <c r="AB177" s="130" t="s">
        <v>3674</v>
      </c>
      <c r="AC177" s="130" t="s">
        <v>3870</v>
      </c>
      <c r="AD177" s="130" t="s">
        <v>3871</v>
      </c>
      <c r="AE177" s="130" t="e" cm="1">
        <f t="array" aca="1" ref="AE177" ca="1">INDIRECT(ADDRESS(MATCH(AG177,'rs_industries'!B:B,0),5,1,TRUE,"rs_industries"))</f>
        <v>#N/A</v>
      </c>
      <c r="AF177" s="130" t="e" cm="1">
        <f t="array" aca="1" ref="AF177" ca="1">INDIRECT(ADDRESS(MATCH(A177,'rs_stocks'!B:B,0),7,1,TRUE,"rs_stocks"))</f>
        <v>#N/A</v>
      </c>
      <c r="AG177" s="130" t="e" cm="1">
        <f t="array" aca="1" ref="AG177" ca="1">INDIRECT(ADDRESS(MATCH(A177,'rs_stocks'!B:B,0),4,1,TRUE,"rs_stocks"))</f>
        <v>#N/A</v>
      </c>
    </row>
    <row r="178" spans="1:33" x14ac:dyDescent="0.3">
      <c r="A178" s="130" t="s">
        <v>2952</v>
      </c>
      <c r="B178" s="130">
        <v>6.16</v>
      </c>
      <c r="C178" s="130">
        <v>39.46</v>
      </c>
      <c r="D178" s="130">
        <v>84.07</v>
      </c>
      <c r="E178" s="130">
        <v>144.63999999999999</v>
      </c>
      <c r="F178" s="130">
        <v>136.01</v>
      </c>
      <c r="G178" s="130" t="s">
        <v>3713</v>
      </c>
      <c r="H178" s="130" t="s">
        <v>3690</v>
      </c>
      <c r="I178" s="130">
        <v>1.885</v>
      </c>
      <c r="J178" s="130">
        <v>-72</v>
      </c>
      <c r="K178" s="130">
        <v>-5</v>
      </c>
      <c r="L178" s="130" t="b">
        <v>0</v>
      </c>
      <c r="M178" s="130">
        <v>434.66199999999998</v>
      </c>
      <c r="N178" s="130">
        <v>16.542999999999999</v>
      </c>
      <c r="O178" s="130">
        <v>26.274000000000001</v>
      </c>
      <c r="P178" s="130">
        <v>1.5309999999999999</v>
      </c>
      <c r="Q178" s="130">
        <v>-105.181</v>
      </c>
      <c r="R178" s="130">
        <v>28.77</v>
      </c>
      <c r="S178" s="130">
        <v>26.062000000000001</v>
      </c>
      <c r="T178" s="130">
        <v>1</v>
      </c>
      <c r="U178" s="130">
        <v>130</v>
      </c>
      <c r="V178" s="130" t="s">
        <v>2952</v>
      </c>
      <c r="W178" s="130" t="b">
        <v>0</v>
      </c>
      <c r="X178" s="130">
        <v>0</v>
      </c>
      <c r="Y178" s="130" t="b">
        <v>1</v>
      </c>
      <c r="Z178" s="130">
        <v>54</v>
      </c>
      <c r="AA178" s="130">
        <v>0.92800000000000005</v>
      </c>
      <c r="AB178" s="130" t="s">
        <v>3690</v>
      </c>
      <c r="AC178" s="130" t="s">
        <v>3713</v>
      </c>
      <c r="AD178" s="130" t="s">
        <v>3957</v>
      </c>
      <c r="AE178" s="130" cm="1">
        <f t="array" aca="1" ref="AE178" ca="1">INDIRECT(ADDRESS(MATCH(AG178,'rs_industries'!B:B,0),5,1,TRUE,"rs_industries"))</f>
        <v>90</v>
      </c>
      <c r="AF178" s="130" cm="1">
        <f t="array" aca="1" ref="AF178" ca="1">INDIRECT(ADDRESS(MATCH(A178,'rs_stocks'!B:B,0),7,1,TRUE,"rs_stocks"))</f>
        <v>99</v>
      </c>
      <c r="AG178" s="130" t="str" cm="1">
        <f t="array" aca="1" ref="AG178" ca="1">INDIRECT(ADDRESS(MATCH(A178,'rs_stocks'!B:B,0),4,1,TRUE,"rs_stocks"))</f>
        <v>Biotechnology</v>
      </c>
    </row>
    <row r="179" spans="1:33" x14ac:dyDescent="0.3">
      <c r="A179" s="130" t="s">
        <v>2356</v>
      </c>
      <c r="B179" s="130">
        <v>-0.87</v>
      </c>
      <c r="C179" s="130">
        <v>16.170000000000002</v>
      </c>
      <c r="D179" s="130">
        <v>31.79</v>
      </c>
      <c r="E179" s="130">
        <v>44.1</v>
      </c>
      <c r="F179" s="130">
        <v>54.01</v>
      </c>
      <c r="G179" s="130" t="s">
        <v>55</v>
      </c>
      <c r="H179" s="130" t="s">
        <v>3674</v>
      </c>
      <c r="I179" s="130">
        <v>1.7150000000000001</v>
      </c>
      <c r="J179" s="130">
        <v>-62</v>
      </c>
      <c r="K179" s="130">
        <v>-31</v>
      </c>
      <c r="L179" s="130" t="b">
        <v>1</v>
      </c>
      <c r="M179" s="130">
        <v>192.56399999999999</v>
      </c>
      <c r="N179" s="130">
        <v>7.3319999999999999</v>
      </c>
      <c r="O179" s="130">
        <v>26.263000000000002</v>
      </c>
      <c r="P179" s="130">
        <v>0.72799999999999998</v>
      </c>
      <c r="Q179" s="130">
        <v>-90.622</v>
      </c>
      <c r="R179" s="130">
        <v>22.84</v>
      </c>
      <c r="S179" s="130">
        <v>21.68</v>
      </c>
      <c r="T179" s="130">
        <v>1</v>
      </c>
      <c r="U179" s="130">
        <v>274</v>
      </c>
      <c r="V179" s="130" t="s">
        <v>2356</v>
      </c>
      <c r="W179" s="130" t="b">
        <v>0</v>
      </c>
      <c r="X179" s="130">
        <v>0</v>
      </c>
      <c r="Y179" s="130" t="b">
        <v>1</v>
      </c>
      <c r="Z179" s="130">
        <v>52</v>
      </c>
      <c r="AA179" s="130">
        <v>0.92800000000000005</v>
      </c>
      <c r="AB179" s="130" t="s">
        <v>3674</v>
      </c>
      <c r="AC179" s="130" t="s">
        <v>55</v>
      </c>
      <c r="AD179" s="130" t="s">
        <v>3951</v>
      </c>
      <c r="AE179" s="130" cm="1">
        <f t="array" aca="1" ref="AE179" ca="1">INDIRECT(ADDRESS(MATCH(AG179,'rs_industries'!B:B,0),5,1,TRUE,"rs_industries"))</f>
        <v>74</v>
      </c>
      <c r="AF179" s="130" cm="1">
        <f t="array" aca="1" ref="AF179" ca="1">INDIRECT(ADDRESS(MATCH(A179,'rs_stocks'!B:B,0),7,1,TRUE,"rs_stocks"))</f>
        <v>90</v>
      </c>
      <c r="AG179" s="130" t="str" cm="1">
        <f t="array" aca="1" ref="AG179" ca="1">INDIRECT(ADDRESS(MATCH(A179,'rs_stocks'!B:B,0),4,1,TRUE,"rs_stocks"))</f>
        <v>Conglomerates</v>
      </c>
    </row>
    <row r="180" spans="1:33" x14ac:dyDescent="0.3">
      <c r="A180" s="130" t="s">
        <v>1413</v>
      </c>
      <c r="B180" s="130">
        <v>-4</v>
      </c>
      <c r="C180" s="130">
        <v>1.86</v>
      </c>
      <c r="D180" s="130">
        <v>18.809999999999999</v>
      </c>
      <c r="E180" s="130">
        <v>39.36</v>
      </c>
      <c r="F180" s="130">
        <v>30.17</v>
      </c>
      <c r="G180" s="130" t="s">
        <v>3680</v>
      </c>
      <c r="H180" s="130" t="s">
        <v>31</v>
      </c>
      <c r="I180" s="130">
        <v>7.0149999999999997</v>
      </c>
      <c r="J180" s="130">
        <v>-46</v>
      </c>
      <c r="K180" s="130">
        <v>-7</v>
      </c>
      <c r="L180" s="130" t="b">
        <v>1</v>
      </c>
      <c r="M180" s="130">
        <v>128.12700000000001</v>
      </c>
      <c r="N180" s="130">
        <v>4.8899999999999997</v>
      </c>
      <c r="O180" s="130">
        <v>26.204000000000001</v>
      </c>
      <c r="P180" s="130">
        <v>2.4670000000000001</v>
      </c>
      <c r="Q180" s="130">
        <v>-166.977</v>
      </c>
      <c r="R180" s="130">
        <v>85.9</v>
      </c>
      <c r="S180" s="130">
        <v>94.382000000000005</v>
      </c>
      <c r="T180" s="130">
        <v>-1</v>
      </c>
      <c r="U180" s="130">
        <v>81</v>
      </c>
      <c r="V180" s="130" t="s">
        <v>1413</v>
      </c>
      <c r="W180" s="130" t="b">
        <v>0</v>
      </c>
      <c r="X180" s="130">
        <v>0</v>
      </c>
      <c r="Y180" s="130" t="b">
        <v>1</v>
      </c>
      <c r="Z180" s="130">
        <v>49</v>
      </c>
      <c r="AA180" s="130">
        <v>0.92800000000000005</v>
      </c>
      <c r="AB180" s="130" t="s">
        <v>31</v>
      </c>
      <c r="AC180" s="130" t="s">
        <v>3680</v>
      </c>
      <c r="AD180" s="130" t="s">
        <v>3933</v>
      </c>
      <c r="AE180" s="130" cm="1">
        <f t="array" aca="1" ref="AE180" ca="1">INDIRECT(ADDRESS(MATCH(AG180,'rs_industries'!B:B,0),5,1,TRUE,"rs_industries"))</f>
        <v>42</v>
      </c>
      <c r="AF180" s="130" cm="1">
        <f t="array" aca="1" ref="AF180" ca="1">INDIRECT(ADDRESS(MATCH(A180,'rs_stocks'!B:B,0),7,1,TRUE,"rs_stocks"))</f>
        <v>86</v>
      </c>
      <c r="AG180" s="130" t="str" cm="1">
        <f t="array" aca="1" ref="AG180" ca="1">INDIRECT(ADDRESS(MATCH(A180,'rs_stocks'!B:B,0),4,1,TRUE,"rs_stocks"))</f>
        <v>Softwareâ€”Infrastructure</v>
      </c>
    </row>
    <row r="181" spans="1:33" x14ac:dyDescent="0.3">
      <c r="A181" s="130" t="s">
        <v>1532</v>
      </c>
      <c r="B181" s="130">
        <v>-0.19</v>
      </c>
      <c r="C181" s="130">
        <v>20.32</v>
      </c>
      <c r="D181" s="130">
        <v>22.86</v>
      </c>
      <c r="E181" s="130">
        <v>40.43</v>
      </c>
      <c r="F181" s="130">
        <v>43.32</v>
      </c>
      <c r="G181" s="130" t="s">
        <v>3948</v>
      </c>
      <c r="H181" s="130" t="s">
        <v>3674</v>
      </c>
      <c r="I181" s="130">
        <v>2.4249999999999998</v>
      </c>
      <c r="J181" s="130">
        <v>-82</v>
      </c>
      <c r="K181" s="130">
        <v>-11</v>
      </c>
      <c r="L181" s="130" t="b">
        <v>1</v>
      </c>
      <c r="M181" s="130">
        <v>126.348</v>
      </c>
      <c r="N181" s="130">
        <v>4.8280000000000003</v>
      </c>
      <c r="O181" s="130">
        <v>26.167999999999999</v>
      </c>
      <c r="P181" s="130">
        <v>1.8149999999999999</v>
      </c>
      <c r="Q181" s="130">
        <v>-30.303000000000001</v>
      </c>
      <c r="R181" s="130">
        <v>59.22</v>
      </c>
      <c r="S181" s="130">
        <v>55.113999999999997</v>
      </c>
      <c r="T181" s="130">
        <v>1</v>
      </c>
      <c r="U181" s="130">
        <v>110</v>
      </c>
      <c r="V181" s="130" t="s">
        <v>1532</v>
      </c>
      <c r="W181" s="130" t="b">
        <v>0</v>
      </c>
      <c r="X181" s="130">
        <v>0</v>
      </c>
      <c r="Y181" s="130" t="b">
        <v>1</v>
      </c>
      <c r="Z181" s="130">
        <v>50</v>
      </c>
      <c r="AA181" s="130">
        <v>0.92700000000000005</v>
      </c>
      <c r="AB181" s="130" t="s">
        <v>3674</v>
      </c>
      <c r="AC181" s="130" t="s">
        <v>3948</v>
      </c>
      <c r="AD181" s="130" t="s">
        <v>3949</v>
      </c>
      <c r="AE181" s="130" cm="1">
        <f t="array" aca="1" ref="AE181" ca="1">INDIRECT(ADDRESS(MATCH(AG181,'rs_industries'!B:B,0),5,1,TRUE,"rs_industries"))</f>
        <v>83</v>
      </c>
      <c r="AF181" s="130" cm="1">
        <f t="array" aca="1" ref="AF181" ca="1">INDIRECT(ADDRESS(MATCH(A181,'rs_stocks'!B:B,0),7,1,TRUE,"rs_stocks"))</f>
        <v>97</v>
      </c>
      <c r="AG181" s="130" t="str" cm="1">
        <f t="array" aca="1" ref="AG181" ca="1">INDIRECT(ADDRESS(MATCH(A181,'rs_stocks'!B:B,0),4,1,TRUE,"rs_stocks"))</f>
        <v>Airlines</v>
      </c>
    </row>
    <row r="182" spans="1:33" x14ac:dyDescent="0.3">
      <c r="A182" s="130" t="s">
        <v>346</v>
      </c>
      <c r="B182" s="130">
        <v>-1.01</v>
      </c>
      <c r="C182" s="130">
        <v>11.29</v>
      </c>
      <c r="D182" s="130">
        <v>16.41</v>
      </c>
      <c r="E182" s="130">
        <v>37.06</v>
      </c>
      <c r="F182" s="130">
        <v>33.14</v>
      </c>
      <c r="G182" s="130" t="s">
        <v>3701</v>
      </c>
      <c r="H182" s="130" t="s">
        <v>24</v>
      </c>
      <c r="I182" s="130">
        <v>46.427999999999997</v>
      </c>
      <c r="J182" s="130">
        <v>-39</v>
      </c>
      <c r="K182" s="130">
        <v>-4</v>
      </c>
      <c r="L182" s="130" t="b">
        <v>1</v>
      </c>
      <c r="M182" s="130">
        <v>90.409000000000006</v>
      </c>
      <c r="N182" s="130">
        <v>3.4550000000000001</v>
      </c>
      <c r="O182" s="130">
        <v>26.167000000000002</v>
      </c>
      <c r="P182" s="130">
        <v>19.346</v>
      </c>
      <c r="Q182" s="130">
        <v>-60.994</v>
      </c>
      <c r="R182" s="130">
        <v>935.41</v>
      </c>
      <c r="S182" s="130">
        <v>907.33199999999999</v>
      </c>
      <c r="T182" s="130">
        <v>1</v>
      </c>
      <c r="U182" s="130">
        <v>10</v>
      </c>
      <c r="V182" s="130" t="s">
        <v>346</v>
      </c>
      <c r="W182" s="130" t="b">
        <v>0</v>
      </c>
      <c r="X182" s="130">
        <v>0</v>
      </c>
      <c r="Y182" s="130" t="b">
        <v>1</v>
      </c>
      <c r="Z182" s="130">
        <v>58</v>
      </c>
      <c r="AA182" s="130">
        <v>0.92700000000000005</v>
      </c>
      <c r="AB182" s="130" t="s">
        <v>24</v>
      </c>
      <c r="AC182" s="130" t="s">
        <v>3701</v>
      </c>
      <c r="AD182" s="130" t="s">
        <v>3702</v>
      </c>
      <c r="AE182" s="130" cm="1">
        <f t="array" aca="1" ref="AE182" ca="1">INDIRECT(ADDRESS(MATCH(AG182,'rs_industries'!B:B,0),5,1,TRUE,"rs_industries"))</f>
        <v>85</v>
      </c>
      <c r="AF182" s="130" cm="1">
        <f t="array" aca="1" ref="AF182" ca="1">INDIRECT(ADDRESS(MATCH(A182,'rs_stocks'!B:B,0),7,1,TRUE,"rs_stocks"))</f>
        <v>85</v>
      </c>
      <c r="AG182" s="130" t="str" cm="1">
        <f t="array" aca="1" ref="AG182" ca="1">INDIRECT(ADDRESS(MATCH(A182,'rs_stocks'!B:B,0),4,1,TRUE,"rs_stocks"))</f>
        <v>Industrial Distribution</v>
      </c>
    </row>
    <row r="183" spans="1:33" x14ac:dyDescent="0.3">
      <c r="A183" s="130" t="s">
        <v>421</v>
      </c>
      <c r="B183" s="130">
        <v>1.43</v>
      </c>
      <c r="C183" s="130">
        <v>4.42</v>
      </c>
      <c r="D183" s="130">
        <v>13.57</v>
      </c>
      <c r="E183" s="130">
        <v>22.15</v>
      </c>
      <c r="F183" s="130">
        <v>28.87</v>
      </c>
      <c r="G183" s="130" t="s">
        <v>3796</v>
      </c>
      <c r="H183" s="130" t="s">
        <v>3677</v>
      </c>
      <c r="I183" s="130">
        <v>13.896000000000001</v>
      </c>
      <c r="J183" s="130">
        <v>-57</v>
      </c>
      <c r="K183" s="130">
        <v>-5</v>
      </c>
      <c r="L183" s="130" t="b">
        <v>1</v>
      </c>
      <c r="M183" s="130">
        <v>101.373</v>
      </c>
      <c r="N183" s="130">
        <v>3.8769999999999998</v>
      </c>
      <c r="O183" s="130">
        <v>26.148</v>
      </c>
      <c r="P183" s="130">
        <v>1.036</v>
      </c>
      <c r="Q183" s="130">
        <v>-86.864000000000004</v>
      </c>
      <c r="R183" s="130">
        <v>51.06</v>
      </c>
      <c r="S183" s="130">
        <v>49.194000000000003</v>
      </c>
      <c r="T183" s="130">
        <v>1</v>
      </c>
      <c r="U183" s="130">
        <v>193</v>
      </c>
      <c r="V183" s="130" t="s">
        <v>421</v>
      </c>
      <c r="W183" s="130" t="b">
        <v>0</v>
      </c>
      <c r="X183" s="130">
        <v>0</v>
      </c>
      <c r="Y183" s="130" t="b">
        <v>1</v>
      </c>
      <c r="Z183" s="130">
        <v>57</v>
      </c>
      <c r="AA183" s="130">
        <v>0.92600000000000005</v>
      </c>
      <c r="AB183" s="130" t="s">
        <v>3677</v>
      </c>
      <c r="AC183" s="130" t="s">
        <v>3796</v>
      </c>
      <c r="AD183" s="130" t="s">
        <v>3925</v>
      </c>
      <c r="AE183" s="130" cm="1">
        <f t="array" aca="1" ref="AE183" ca="1">INDIRECT(ADDRESS(MATCH(AG183,'rs_industries'!B:B,0),5,1,TRUE,"rs_industries"))</f>
        <v>74</v>
      </c>
      <c r="AF183" s="130" cm="1">
        <f t="array" aca="1" ref="AF183" ca="1">INDIRECT(ADDRESS(MATCH(A183,'rs_stocks'!B:B,0),7,1,TRUE,"rs_stocks"))</f>
        <v>84</v>
      </c>
      <c r="AG183" s="130" t="str" cm="1">
        <f t="array" aca="1" ref="AG183" ca="1">INDIRECT(ADDRESS(MATCH(A183,'rs_stocks'!B:B,0),4,1,TRUE,"rs_stocks"))</f>
        <v>Insurance—Specialty</v>
      </c>
    </row>
    <row r="184" spans="1:33" x14ac:dyDescent="0.3">
      <c r="A184" s="130" t="s">
        <v>183</v>
      </c>
      <c r="B184" s="130">
        <v>-0.5</v>
      </c>
      <c r="C184" s="130">
        <v>11.04</v>
      </c>
      <c r="D184" s="130">
        <v>16.239999999999998</v>
      </c>
      <c r="E184" s="130">
        <v>34.07</v>
      </c>
      <c r="F184" s="130">
        <v>33.35</v>
      </c>
      <c r="G184" s="130" t="s">
        <v>3751</v>
      </c>
      <c r="H184" s="130" t="s">
        <v>24</v>
      </c>
      <c r="I184" s="130">
        <v>65.698999999999998</v>
      </c>
      <c r="J184" s="130">
        <v>-55</v>
      </c>
      <c r="K184" s="130">
        <v>-2</v>
      </c>
      <c r="L184" s="130" t="b">
        <v>1</v>
      </c>
      <c r="M184" s="130">
        <v>93.302999999999997</v>
      </c>
      <c r="N184" s="130">
        <v>3.5710000000000002</v>
      </c>
      <c r="O184" s="130">
        <v>26.13</v>
      </c>
      <c r="P184" s="130">
        <v>9.6760000000000002</v>
      </c>
      <c r="Q184" s="130">
        <v>-67.900999999999996</v>
      </c>
      <c r="R184" s="130">
        <v>511.63</v>
      </c>
      <c r="S184" s="130">
        <v>491.803</v>
      </c>
      <c r="T184" s="130">
        <v>1</v>
      </c>
      <c r="U184" s="130">
        <v>20</v>
      </c>
      <c r="V184" s="130" t="s">
        <v>183</v>
      </c>
      <c r="W184" s="130" t="b">
        <v>0</v>
      </c>
      <c r="X184" s="130">
        <v>0</v>
      </c>
      <c r="Y184" s="130" t="b">
        <v>1</v>
      </c>
      <c r="Z184" s="130">
        <v>52</v>
      </c>
      <c r="AA184" s="130">
        <v>0.92600000000000005</v>
      </c>
      <c r="AB184" s="130" t="s">
        <v>24</v>
      </c>
      <c r="AC184" s="130" t="s">
        <v>3751</v>
      </c>
      <c r="AD184" s="130" t="s">
        <v>3936</v>
      </c>
      <c r="AE184" s="130" cm="1">
        <f t="array" aca="1" ref="AE184" ca="1">INDIRECT(ADDRESS(MATCH(AG184,'rs_industries'!B:B,0),5,1,TRUE,"rs_industries"))</f>
        <v>79</v>
      </c>
      <c r="AF184" s="130" cm="1">
        <f t="array" aca="1" ref="AF184" ca="1">INDIRECT(ADDRESS(MATCH(A184,'rs_stocks'!B:B,0),7,1,TRUE,"rs_stocks"))</f>
        <v>88</v>
      </c>
      <c r="AG184" s="130" t="str" cm="1">
        <f t="array" aca="1" ref="AG184" ca="1">INDIRECT(ADDRESS(MATCH(A184,'rs_stocks'!B:B,0),4,1,TRUE,"rs_stocks"))</f>
        <v>Specialty Industrial Machinery</v>
      </c>
    </row>
    <row r="185" spans="1:33" x14ac:dyDescent="0.3">
      <c r="A185" s="130" t="s">
        <v>3465</v>
      </c>
      <c r="B185" s="130">
        <v>-0.06</v>
      </c>
      <c r="C185" s="130">
        <v>6.05</v>
      </c>
      <c r="D185" s="130">
        <v>18.88</v>
      </c>
      <c r="E185" s="130">
        <v>55.2</v>
      </c>
      <c r="F185" s="130">
        <v>29.27</v>
      </c>
      <c r="G185" s="130" t="s">
        <v>3839</v>
      </c>
      <c r="H185" s="130" t="s">
        <v>3776</v>
      </c>
      <c r="I185" s="130">
        <v>0.878</v>
      </c>
      <c r="J185" s="130">
        <v>-67</v>
      </c>
      <c r="K185" s="130">
        <v>-47</v>
      </c>
      <c r="L185" s="130" t="b">
        <v>1</v>
      </c>
      <c r="M185" s="130">
        <v>95.015000000000001</v>
      </c>
      <c r="N185" s="130">
        <v>3.637</v>
      </c>
      <c r="O185" s="130">
        <v>26.125</v>
      </c>
      <c r="P185" s="130">
        <v>0.83099999999999996</v>
      </c>
      <c r="Q185" s="130">
        <v>-80.635000000000005</v>
      </c>
      <c r="R185" s="130">
        <v>34.89</v>
      </c>
      <c r="S185" s="130">
        <v>33.246000000000002</v>
      </c>
      <c r="T185" s="130">
        <v>1</v>
      </c>
      <c r="U185" s="130">
        <v>240</v>
      </c>
      <c r="V185" s="130" t="s">
        <v>3465</v>
      </c>
      <c r="W185" s="130" t="b">
        <v>0</v>
      </c>
      <c r="X185" s="130">
        <v>0</v>
      </c>
      <c r="Y185" s="130" t="b">
        <v>1</v>
      </c>
      <c r="Z185" s="130">
        <v>53</v>
      </c>
      <c r="AA185" s="130">
        <v>0.92600000000000005</v>
      </c>
      <c r="AB185" s="130" t="s">
        <v>3776</v>
      </c>
      <c r="AC185" s="130" t="s">
        <v>3839</v>
      </c>
      <c r="AD185" s="130" t="s">
        <v>3928</v>
      </c>
      <c r="AE185" s="130" cm="1">
        <f t="array" aca="1" ref="AE185" ca="1">INDIRECT(ADDRESS(MATCH(AG185,'rs_industries'!B:B,0),5,1,TRUE,"rs_industries"))</f>
        <v>61</v>
      </c>
      <c r="AF185" s="130" cm="1">
        <f t="array" aca="1" ref="AF185" ca="1">INDIRECT(ADDRESS(MATCH(A185,'rs_stocks'!B:B,0),7,1,TRUE,"rs_stocks"))</f>
        <v>77</v>
      </c>
      <c r="AG185" s="130" t="str" cm="1">
        <f t="array" aca="1" ref="AG185" ca="1">INDIRECT(ADDRESS(MATCH(A185,'rs_stocks'!B:B,0),4,1,TRUE,"rs_stocks"))</f>
        <v>Telecom Services</v>
      </c>
    </row>
    <row r="186" spans="1:33" x14ac:dyDescent="0.3">
      <c r="A186" s="130" t="s">
        <v>132</v>
      </c>
      <c r="B186" s="130">
        <v>5.19</v>
      </c>
      <c r="C186" s="130">
        <v>17.27</v>
      </c>
      <c r="D186" s="130">
        <v>23.61</v>
      </c>
      <c r="E186" s="130">
        <v>46.23</v>
      </c>
      <c r="F186" s="130">
        <v>42.62</v>
      </c>
      <c r="G186" s="130" t="s">
        <v>3792</v>
      </c>
      <c r="H186" s="130" t="s">
        <v>31</v>
      </c>
      <c r="I186" s="130">
        <v>117.021</v>
      </c>
      <c r="J186" s="130">
        <v>-57</v>
      </c>
      <c r="K186" s="130">
        <v>-2</v>
      </c>
      <c r="L186" s="130" t="b">
        <v>1</v>
      </c>
      <c r="M186" s="130">
        <v>121.137</v>
      </c>
      <c r="N186" s="130">
        <v>4.6399999999999997</v>
      </c>
      <c r="O186" s="130">
        <v>26.105</v>
      </c>
      <c r="P186" s="130">
        <v>26.327999999999999</v>
      </c>
      <c r="Q186" s="130">
        <v>-58.530999999999999</v>
      </c>
      <c r="R186" s="130">
        <v>892.59</v>
      </c>
      <c r="S186" s="130">
        <v>840.19100000000003</v>
      </c>
      <c r="T186" s="130">
        <v>1</v>
      </c>
      <c r="U186" s="130">
        <v>7</v>
      </c>
      <c r="V186" s="130" t="s">
        <v>132</v>
      </c>
      <c r="W186" s="130" t="b">
        <v>0</v>
      </c>
      <c r="X186" s="130">
        <v>0</v>
      </c>
      <c r="Y186" s="130" t="b">
        <v>1</v>
      </c>
      <c r="Z186" s="130">
        <v>52</v>
      </c>
      <c r="AA186" s="130">
        <v>0.92500000000000004</v>
      </c>
      <c r="AB186" s="130" t="s">
        <v>31</v>
      </c>
      <c r="AC186" s="130" t="s">
        <v>3792</v>
      </c>
      <c r="AD186" s="130" t="s">
        <v>3952</v>
      </c>
      <c r="AE186" s="130" cm="1">
        <f t="array" aca="1" ref="AE186" ca="1">INDIRECT(ADDRESS(MATCH(AG186,'rs_industries'!B:B,0),5,1,TRUE,"rs_industries"))</f>
        <v>85</v>
      </c>
      <c r="AF186" s="130" cm="1">
        <f t="array" aca="1" ref="AF186" ca="1">INDIRECT(ADDRESS(MATCH(A186,'rs_stocks'!B:B,0),7,1,TRUE,"rs_stocks"))</f>
        <v>92</v>
      </c>
      <c r="AG186" s="130" t="str" cm="1">
        <f t="array" aca="1" ref="AG186" ca="1">INDIRECT(ADDRESS(MATCH(A186,'rs_stocks'!B:B,0),4,1,TRUE,"rs_stocks"))</f>
        <v>Semiconductor Equipment &amp; Materials</v>
      </c>
    </row>
    <row r="187" spans="1:33" x14ac:dyDescent="0.3">
      <c r="A187" s="130" t="s">
        <v>2476</v>
      </c>
      <c r="B187" s="130">
        <v>-3.84</v>
      </c>
      <c r="C187" s="130">
        <v>25.98</v>
      </c>
      <c r="D187" s="130">
        <v>18.190000000000001</v>
      </c>
      <c r="E187" s="130">
        <v>91.75</v>
      </c>
      <c r="F187" s="130">
        <v>101.7</v>
      </c>
      <c r="G187" s="130" t="s">
        <v>3792</v>
      </c>
      <c r="H187" s="130" t="s">
        <v>31</v>
      </c>
      <c r="I187" s="130">
        <v>2.8010000000000002</v>
      </c>
      <c r="J187" s="130">
        <v>-68</v>
      </c>
      <c r="K187" s="130">
        <v>-27</v>
      </c>
      <c r="L187" s="130" t="b">
        <v>0</v>
      </c>
      <c r="M187" s="130">
        <v>293.11399999999998</v>
      </c>
      <c r="N187" s="130">
        <v>11.238</v>
      </c>
      <c r="O187" s="130">
        <v>26.082000000000001</v>
      </c>
      <c r="P187" s="130">
        <v>5.46</v>
      </c>
      <c r="Q187" s="130">
        <v>-107.324</v>
      </c>
      <c r="R187" s="130">
        <v>102.99</v>
      </c>
      <c r="S187" s="130">
        <v>98.954999999999998</v>
      </c>
      <c r="T187" s="130">
        <v>1</v>
      </c>
      <c r="U187" s="130">
        <v>36</v>
      </c>
      <c r="V187" s="130" t="s">
        <v>2476</v>
      </c>
      <c r="W187" s="130" t="b">
        <v>0</v>
      </c>
      <c r="X187" s="130">
        <v>0</v>
      </c>
      <c r="Y187" s="130" t="b">
        <v>0</v>
      </c>
      <c r="Z187" s="130">
        <v>50</v>
      </c>
      <c r="AA187" s="130">
        <v>0.92500000000000004</v>
      </c>
      <c r="AB187" s="130" t="s">
        <v>31</v>
      </c>
      <c r="AC187" s="130" t="s">
        <v>3792</v>
      </c>
      <c r="AD187" s="130" t="s">
        <v>3927</v>
      </c>
      <c r="AE187" s="130" cm="1">
        <f t="array" aca="1" ref="AE187" ca="1">INDIRECT(ADDRESS(MATCH(AG187,'rs_industries'!B:B,0),5,1,TRUE,"rs_industries"))</f>
        <v>23</v>
      </c>
      <c r="AF187" s="130" cm="1">
        <f t="array" aca="1" ref="AF187" ca="1">INDIRECT(ADDRESS(MATCH(A187,'rs_stocks'!B:B,0),7,1,TRUE,"rs_stocks"))</f>
        <v>84</v>
      </c>
      <c r="AG187" s="130" t="str" cm="1">
        <f t="array" aca="1" ref="AG187" ca="1">INDIRECT(ADDRESS(MATCH(A187,'rs_stocks'!B:B,0),4,1,TRUE,"rs_stocks"))</f>
        <v>Communication Equipment</v>
      </c>
    </row>
    <row r="188" spans="1:33" x14ac:dyDescent="0.3">
      <c r="A188" s="130" t="s">
        <v>2252</v>
      </c>
      <c r="B188" s="130">
        <v>0.94</v>
      </c>
      <c r="C188" s="130">
        <v>0.79</v>
      </c>
      <c r="D188" s="130">
        <v>23.03</v>
      </c>
      <c r="E188" s="130">
        <v>37.26</v>
      </c>
      <c r="F188" s="130">
        <v>55.96</v>
      </c>
      <c r="I188" s="130">
        <v>1.75</v>
      </c>
      <c r="J188" s="130">
        <v>-71</v>
      </c>
      <c r="K188" s="130">
        <v>-40</v>
      </c>
      <c r="L188" s="130" t="b">
        <v>1</v>
      </c>
      <c r="M188" s="130">
        <v>211.06200000000001</v>
      </c>
      <c r="N188" s="130">
        <v>8.1240000000000006</v>
      </c>
      <c r="O188" s="130">
        <v>25.981000000000002</v>
      </c>
      <c r="P188" s="130">
        <v>0.26300000000000001</v>
      </c>
      <c r="Q188" s="130">
        <v>-163.374</v>
      </c>
      <c r="R188" s="130">
        <v>6.41</v>
      </c>
      <c r="S188" s="130">
        <v>6.2789999999999999</v>
      </c>
      <c r="T188" s="130">
        <v>1</v>
      </c>
      <c r="U188" s="130">
        <v>759</v>
      </c>
      <c r="V188" s="130" t="s">
        <v>2252</v>
      </c>
      <c r="W188" s="130" t="b">
        <v>0</v>
      </c>
      <c r="X188" s="130">
        <v>0</v>
      </c>
      <c r="Y188" s="130" t="b">
        <v>0</v>
      </c>
      <c r="Z188" s="130">
        <v>44</v>
      </c>
      <c r="AA188" s="130">
        <v>0.92400000000000004</v>
      </c>
      <c r="AD188" s="130" t="s">
        <v>3918</v>
      </c>
      <c r="AE188" s="130" t="e" cm="1">
        <f t="array" aca="1" ref="AE188" ca="1">INDIRECT(ADDRESS(MATCH(AG188,'rs_industries'!B:B,0),5,1,TRUE,"rs_industries"))</f>
        <v>#N/A</v>
      </c>
      <c r="AF188" s="130" t="e" cm="1">
        <f t="array" aca="1" ref="AF188" ca="1">INDIRECT(ADDRESS(MATCH(A188,'rs_stocks'!B:B,0),7,1,TRUE,"rs_stocks"))</f>
        <v>#N/A</v>
      </c>
      <c r="AG188" s="130" t="e" cm="1">
        <f t="array" aca="1" ref="AG188" ca="1">INDIRECT(ADDRESS(MATCH(A188,'rs_stocks'!B:B,0),4,1,TRUE,"rs_stocks"))</f>
        <v>#N/A</v>
      </c>
    </row>
    <row r="189" spans="1:33" x14ac:dyDescent="0.3">
      <c r="A189" s="130" t="s">
        <v>1527</v>
      </c>
      <c r="B189" s="130">
        <v>-1.9</v>
      </c>
      <c r="C189" s="130">
        <v>19.5</v>
      </c>
      <c r="D189" s="130">
        <v>26.14</v>
      </c>
      <c r="E189" s="130">
        <v>47.76</v>
      </c>
      <c r="F189" s="130">
        <v>58.21</v>
      </c>
      <c r="G189" s="130" t="s">
        <v>3769</v>
      </c>
      <c r="H189" s="130" t="s">
        <v>24</v>
      </c>
      <c r="I189" s="130">
        <v>6.4880000000000004</v>
      </c>
      <c r="J189" s="130">
        <v>-70</v>
      </c>
      <c r="K189" s="130">
        <v>-12</v>
      </c>
      <c r="L189" s="130" t="b">
        <v>1</v>
      </c>
      <c r="M189" s="130">
        <v>170.93600000000001</v>
      </c>
      <c r="N189" s="130">
        <v>6.593</v>
      </c>
      <c r="O189" s="130">
        <v>25.927</v>
      </c>
      <c r="P189" s="130">
        <v>1.5289999999999999</v>
      </c>
      <c r="Q189" s="130">
        <v>-49.055</v>
      </c>
      <c r="R189" s="130">
        <v>44.49</v>
      </c>
      <c r="S189" s="130">
        <v>41.558999999999997</v>
      </c>
      <c r="T189" s="130">
        <v>1</v>
      </c>
      <c r="U189" s="130">
        <v>130</v>
      </c>
      <c r="V189" s="130" t="s">
        <v>1527</v>
      </c>
      <c r="W189" s="130" t="b">
        <v>0</v>
      </c>
      <c r="X189" s="130">
        <v>0</v>
      </c>
      <c r="Y189" s="130" t="b">
        <v>1</v>
      </c>
      <c r="Z189" s="130">
        <v>51</v>
      </c>
      <c r="AA189" s="130">
        <v>0.92400000000000004</v>
      </c>
      <c r="AB189" s="130" t="s">
        <v>24</v>
      </c>
      <c r="AC189" s="130" t="s">
        <v>3769</v>
      </c>
      <c r="AD189" s="130" t="s">
        <v>3967</v>
      </c>
      <c r="AE189" s="130" cm="1">
        <f t="array" aca="1" ref="AE189" ca="1">INDIRECT(ADDRESS(MATCH(AG189,'rs_industries'!B:B,0),5,1,TRUE,"rs_industries"))</f>
        <v>98</v>
      </c>
      <c r="AF189" s="130" cm="1">
        <f t="array" aca="1" ref="AF189" ca="1">INDIRECT(ADDRESS(MATCH(A189,'rs_stocks'!B:B,0),7,1,TRUE,"rs_stocks"))</f>
        <v>94</v>
      </c>
      <c r="AG189" s="130" t="str" cm="1">
        <f t="array" aca="1" ref="AG189" ca="1">INDIRECT(ADDRESS(MATCH(A189,'rs_stocks'!B:B,0),4,1,TRUE,"rs_stocks"))</f>
        <v>Building Products &amp; Equipment</v>
      </c>
    </row>
    <row r="190" spans="1:33" x14ac:dyDescent="0.3">
      <c r="A190" s="130" t="s">
        <v>1899</v>
      </c>
      <c r="B190" s="130">
        <v>7.85</v>
      </c>
      <c r="C190" s="130">
        <v>18.87</v>
      </c>
      <c r="D190" s="130">
        <v>35.67</v>
      </c>
      <c r="E190" s="130">
        <v>64.73</v>
      </c>
      <c r="F190" s="130">
        <v>63.9</v>
      </c>
      <c r="G190" s="130" t="s">
        <v>205</v>
      </c>
      <c r="H190" s="130" t="s">
        <v>3674</v>
      </c>
      <c r="I190" s="130">
        <v>2.3519999999999999</v>
      </c>
      <c r="J190" s="130">
        <v>-92</v>
      </c>
      <c r="K190" s="130">
        <v>-4</v>
      </c>
      <c r="L190" s="130" t="b">
        <v>1</v>
      </c>
      <c r="M190" s="130">
        <v>203.31800000000001</v>
      </c>
      <c r="N190" s="130">
        <v>7.8440000000000003</v>
      </c>
      <c r="O190" s="130">
        <v>25.919</v>
      </c>
      <c r="P190" s="130">
        <v>2.2040000000000002</v>
      </c>
      <c r="Q190" s="130">
        <v>-121.586</v>
      </c>
      <c r="R190" s="130">
        <v>58.53</v>
      </c>
      <c r="S190" s="130">
        <v>55.171999999999997</v>
      </c>
      <c r="T190" s="130">
        <v>1</v>
      </c>
      <c r="U190" s="130">
        <v>90</v>
      </c>
      <c r="V190" s="130" t="s">
        <v>1899</v>
      </c>
      <c r="W190" s="130" t="b">
        <v>0</v>
      </c>
      <c r="X190" s="130">
        <v>0</v>
      </c>
      <c r="Y190" s="130" t="b">
        <v>1</v>
      </c>
      <c r="Z190" s="130">
        <v>48</v>
      </c>
      <c r="AA190" s="130">
        <v>0.92400000000000004</v>
      </c>
      <c r="AB190" s="130" t="s">
        <v>3674</v>
      </c>
      <c r="AC190" s="130" t="s">
        <v>205</v>
      </c>
      <c r="AD190" s="130" t="s">
        <v>3960</v>
      </c>
      <c r="AE190" s="130" cm="1">
        <f t="array" aca="1" ref="AE190" ca="1">INDIRECT(ADDRESS(MATCH(AG190,'rs_industries'!B:B,0),5,1,TRUE,"rs_industries"))</f>
        <v>57</v>
      </c>
      <c r="AF190" s="130" cm="1">
        <f t="array" aca="1" ref="AF190" ca="1">INDIRECT(ADDRESS(MATCH(A190,'rs_stocks'!B:B,0),7,1,TRUE,"rs_stocks"))</f>
        <v>93</v>
      </c>
      <c r="AG190" s="130" t="str" cm="1">
        <f t="array" aca="1" ref="AG190" ca="1">INDIRECT(ADDRESS(MATCH(A190,'rs_stocks'!B:B,0),4,1,TRUE,"rs_stocks"))</f>
        <v>Restaurants</v>
      </c>
    </row>
    <row r="191" spans="1:33" x14ac:dyDescent="0.3">
      <c r="A191" s="130" t="s">
        <v>887</v>
      </c>
      <c r="B191" s="130">
        <v>-1.03</v>
      </c>
      <c r="C191" s="130">
        <v>5.38</v>
      </c>
      <c r="D191" s="130">
        <v>9.61</v>
      </c>
      <c r="E191" s="130">
        <v>18.02</v>
      </c>
      <c r="F191" s="130">
        <v>20.39</v>
      </c>
      <c r="G191" s="130" t="s">
        <v>180</v>
      </c>
      <c r="H191" s="130" t="s">
        <v>24</v>
      </c>
      <c r="I191" s="130">
        <v>72.346000000000004</v>
      </c>
      <c r="J191" s="130">
        <v>-41</v>
      </c>
      <c r="K191" s="130">
        <v>-3</v>
      </c>
      <c r="L191" s="130" t="b">
        <v>1</v>
      </c>
      <c r="M191" s="130">
        <v>64.694000000000003</v>
      </c>
      <c r="N191" s="130">
        <v>2.496</v>
      </c>
      <c r="O191" s="130">
        <v>25.914999999999999</v>
      </c>
      <c r="P191" s="130">
        <v>0.54300000000000004</v>
      </c>
      <c r="Q191" s="130">
        <v>-47.872999999999998</v>
      </c>
      <c r="R191" s="130">
        <v>36.61</v>
      </c>
      <c r="S191" s="130">
        <v>35.470999999999997</v>
      </c>
      <c r="T191" s="130">
        <v>1</v>
      </c>
      <c r="U191" s="130">
        <v>368</v>
      </c>
      <c r="V191" s="130" t="s">
        <v>887</v>
      </c>
      <c r="W191" s="130" t="b">
        <v>0</v>
      </c>
      <c r="X191" s="130">
        <v>0</v>
      </c>
      <c r="Y191" s="130" t="b">
        <v>1</v>
      </c>
      <c r="Z191" s="130">
        <v>54</v>
      </c>
      <c r="AA191" s="130">
        <v>0.92300000000000004</v>
      </c>
      <c r="AB191" s="130" t="s">
        <v>24</v>
      </c>
      <c r="AC191" s="130" t="s">
        <v>180</v>
      </c>
      <c r="AD191" s="130" t="s">
        <v>3963</v>
      </c>
      <c r="AE191" s="130" cm="1">
        <f t="array" aca="1" ref="AE191" ca="1">INDIRECT(ADDRESS(MATCH(AG191,'rs_industries'!B:B,0),5,1,TRUE,"rs_industries"))</f>
        <v>88</v>
      </c>
      <c r="AF191" s="130" cm="1">
        <f t="array" aca="1" ref="AF191" ca="1">INDIRECT(ADDRESS(MATCH(A191,'rs_stocks'!B:B,0),7,1,TRUE,"rs_stocks"))</f>
        <v>75</v>
      </c>
      <c r="AG191" s="130" t="str" cm="1">
        <f t="array" aca="1" ref="AG191" ca="1">INDIRECT(ADDRESS(MATCH(A191,'rs_stocks'!B:B,0),4,1,TRUE,"rs_stocks"))</f>
        <v>Railroads</v>
      </c>
    </row>
    <row r="192" spans="1:33" x14ac:dyDescent="0.3">
      <c r="A192" s="130" t="s">
        <v>64</v>
      </c>
      <c r="B192" s="130">
        <v>-11.34</v>
      </c>
      <c r="C192" s="130">
        <v>-7.82</v>
      </c>
      <c r="D192" s="130">
        <v>4.18</v>
      </c>
      <c r="E192" s="130">
        <v>29.96</v>
      </c>
      <c r="F192" s="130">
        <v>35.58</v>
      </c>
      <c r="G192" s="130" t="s">
        <v>47</v>
      </c>
      <c r="H192" s="130" t="s">
        <v>24</v>
      </c>
      <c r="I192" s="130">
        <v>15.414999999999999</v>
      </c>
      <c r="J192" s="130">
        <v>-58</v>
      </c>
      <c r="K192" s="130">
        <v>-18</v>
      </c>
      <c r="L192" s="130" t="b">
        <v>1</v>
      </c>
      <c r="M192" s="130">
        <v>178.446</v>
      </c>
      <c r="N192" s="130">
        <v>6.9050000000000002</v>
      </c>
      <c r="O192" s="130">
        <v>25.841000000000001</v>
      </c>
      <c r="P192" s="130">
        <v>1.321</v>
      </c>
      <c r="Q192" s="130">
        <v>-380.887</v>
      </c>
      <c r="R192" s="130">
        <v>34.18</v>
      </c>
      <c r="S192" s="130">
        <v>38.646999999999998</v>
      </c>
      <c r="T192" s="130">
        <v>-1</v>
      </c>
      <c r="U192" s="130">
        <v>151</v>
      </c>
      <c r="V192" s="130" t="s">
        <v>64</v>
      </c>
      <c r="W192" s="130" t="b">
        <v>0</v>
      </c>
      <c r="X192" s="130">
        <v>0</v>
      </c>
      <c r="Y192" s="130" t="b">
        <v>0</v>
      </c>
      <c r="Z192" s="130">
        <v>57</v>
      </c>
      <c r="AA192" s="130">
        <v>0.92300000000000004</v>
      </c>
      <c r="AB192" s="130" t="s">
        <v>24</v>
      </c>
      <c r="AC192" s="130" t="s">
        <v>47</v>
      </c>
      <c r="AD192" s="130" t="s">
        <v>3863</v>
      </c>
      <c r="AE192" s="130" cm="1">
        <f t="array" aca="1" ref="AE192" ca="1">INDIRECT(ADDRESS(MATCH(AG192,'rs_industries'!B:B,0),5,1,TRUE,"rs_industries"))</f>
        <v>93</v>
      </c>
      <c r="AF192" s="130" cm="1">
        <f t="array" aca="1" ref="AF192" ca="1">INDIRECT(ADDRESS(MATCH(A192,'rs_stocks'!B:B,0),7,1,TRUE,"rs_stocks"))</f>
        <v>84</v>
      </c>
      <c r="AG192" s="130" t="str" cm="1">
        <f t="array" aca="1" ref="AG192" ca="1">INDIRECT(ADDRESS(MATCH(A192,'rs_stocks'!B:B,0),4,1,TRUE,"rs_stocks"))</f>
        <v>Building Materials</v>
      </c>
    </row>
    <row r="193" spans="1:33" x14ac:dyDescent="0.3">
      <c r="A193" s="130" t="s">
        <v>244</v>
      </c>
      <c r="B193" s="130">
        <v>-0.41</v>
      </c>
      <c r="C193" s="130">
        <v>5.55</v>
      </c>
      <c r="D193" s="130">
        <v>7.77</v>
      </c>
      <c r="E193" s="130">
        <v>15.86</v>
      </c>
      <c r="F193" s="130">
        <v>18.350000000000001</v>
      </c>
      <c r="G193" s="130" t="s">
        <v>3729</v>
      </c>
      <c r="H193" s="130" t="s">
        <v>3674</v>
      </c>
      <c r="I193" s="130">
        <v>18.882999999999999</v>
      </c>
      <c r="J193" s="130">
        <v>-42</v>
      </c>
      <c r="K193" s="130">
        <v>-3</v>
      </c>
      <c r="L193" s="130" t="b">
        <v>1</v>
      </c>
      <c r="M193" s="130">
        <v>58.344999999999999</v>
      </c>
      <c r="N193" s="130">
        <v>2.262</v>
      </c>
      <c r="O193" s="130">
        <v>25.792999999999999</v>
      </c>
      <c r="P193" s="130">
        <v>1.996</v>
      </c>
      <c r="Q193" s="130">
        <v>-155.35</v>
      </c>
      <c r="R193" s="130">
        <v>125.05</v>
      </c>
      <c r="S193" s="130">
        <v>123.31</v>
      </c>
      <c r="T193" s="130">
        <v>1</v>
      </c>
      <c r="U193" s="130">
        <v>100</v>
      </c>
      <c r="V193" s="130" t="s">
        <v>244</v>
      </c>
      <c r="W193" s="130" t="b">
        <v>0</v>
      </c>
      <c r="X193" s="130">
        <v>0</v>
      </c>
      <c r="Y193" s="130" t="b">
        <v>1</v>
      </c>
      <c r="Z193" s="130">
        <v>56</v>
      </c>
      <c r="AA193" s="130">
        <v>0.92200000000000004</v>
      </c>
      <c r="AB193" s="130" t="s">
        <v>3674</v>
      </c>
      <c r="AC193" s="130" t="s">
        <v>3729</v>
      </c>
      <c r="AD193" s="130" t="s">
        <v>3953</v>
      </c>
      <c r="AE193" s="130" cm="1">
        <f t="array" aca="1" ref="AE193" ca="1">INDIRECT(ADDRESS(MATCH(AG193,'rs_industries'!B:B,0),5,1,TRUE,"rs_industries"))</f>
        <v>42</v>
      </c>
      <c r="AF193" s="130" cm="1">
        <f t="array" aca="1" ref="AF193" ca="1">INDIRECT(ADDRESS(MATCH(A193,'rs_stocks'!B:B,0),7,1,TRUE,"rs_stocks"))</f>
        <v>83</v>
      </c>
      <c r="AG193" s="130" t="str" cm="1">
        <f t="array" aca="1" ref="AG193" ca="1">INDIRECT(ADDRESS(MATCH(A193,'rs_stocks'!B:B,0),4,1,TRUE,"rs_stocks"))</f>
        <v>Softwareâ€”Infrastructure</v>
      </c>
    </row>
    <row r="194" spans="1:33" x14ac:dyDescent="0.3">
      <c r="A194" s="130" t="s">
        <v>601</v>
      </c>
      <c r="B194" s="130">
        <v>-2.2799999999999998</v>
      </c>
      <c r="C194" s="130">
        <v>1.48</v>
      </c>
      <c r="D194" s="130">
        <v>15.59</v>
      </c>
      <c r="E194" s="130">
        <v>42.49</v>
      </c>
      <c r="F194" s="130">
        <v>41.53</v>
      </c>
      <c r="G194" s="130" t="s">
        <v>3693</v>
      </c>
      <c r="H194" s="130" t="s">
        <v>31</v>
      </c>
      <c r="I194" s="130">
        <v>8.5909999999999993</v>
      </c>
      <c r="J194" s="130">
        <v>-64</v>
      </c>
      <c r="K194" s="130">
        <v>-24</v>
      </c>
      <c r="L194" s="130" t="b">
        <v>1</v>
      </c>
      <c r="M194" s="130">
        <v>160.9</v>
      </c>
      <c r="N194" s="130">
        <v>6.2450000000000001</v>
      </c>
      <c r="O194" s="130">
        <v>25.765000000000001</v>
      </c>
      <c r="P194" s="130">
        <v>1.1379999999999999</v>
      </c>
      <c r="Q194" s="130">
        <v>-156.41499999999999</v>
      </c>
      <c r="R194" s="130">
        <v>29.51</v>
      </c>
      <c r="S194" s="130">
        <v>28.611000000000001</v>
      </c>
      <c r="T194" s="130">
        <v>1</v>
      </c>
      <c r="U194" s="130">
        <v>175</v>
      </c>
      <c r="V194" s="130" t="s">
        <v>601</v>
      </c>
      <c r="W194" s="130" t="b">
        <v>0</v>
      </c>
      <c r="X194" s="130">
        <v>0</v>
      </c>
      <c r="Y194" s="130" t="b">
        <v>1</v>
      </c>
      <c r="Z194" s="130">
        <v>53</v>
      </c>
      <c r="AA194" s="130">
        <v>0.92200000000000004</v>
      </c>
      <c r="AB194" s="130" t="s">
        <v>31</v>
      </c>
      <c r="AC194" s="130" t="s">
        <v>3693</v>
      </c>
      <c r="AD194" s="130" t="s">
        <v>3926</v>
      </c>
      <c r="AE194" s="130" t="e" cm="1">
        <f t="array" aca="1" ref="AE194" ca="1">INDIRECT(ADDRESS(MATCH(AG194,'rs_industries'!B:B,0),5,1,TRUE,"rs_industries"))</f>
        <v>#N/A</v>
      </c>
      <c r="AF194" s="130" t="e" cm="1">
        <f t="array" aca="1" ref="AF194" ca="1">INDIRECT(ADDRESS(MATCH(A194,'rs_stocks'!B:B,0),7,1,TRUE,"rs_stocks"))</f>
        <v>#N/A</v>
      </c>
      <c r="AG194" s="130" t="e" cm="1">
        <f t="array" aca="1" ref="AG194" ca="1">INDIRECT(ADDRESS(MATCH(A194,'rs_stocks'!B:B,0),4,1,TRUE,"rs_stocks"))</f>
        <v>#N/A</v>
      </c>
    </row>
    <row r="195" spans="1:33" x14ac:dyDescent="0.3">
      <c r="A195" s="130" t="s">
        <v>1470</v>
      </c>
      <c r="B195" s="130">
        <v>-3.05</v>
      </c>
      <c r="C195" s="130">
        <v>-4.5</v>
      </c>
      <c r="D195" s="130">
        <v>16.82</v>
      </c>
      <c r="E195" s="130">
        <v>54.97</v>
      </c>
      <c r="F195" s="130">
        <v>47.49</v>
      </c>
      <c r="G195" s="130" t="s">
        <v>3815</v>
      </c>
      <c r="H195" s="130" t="s">
        <v>48</v>
      </c>
      <c r="I195" s="130">
        <v>3.0019999999999998</v>
      </c>
      <c r="J195" s="130">
        <v>-76</v>
      </c>
      <c r="K195" s="130">
        <v>-7</v>
      </c>
      <c r="L195" s="130" t="b">
        <v>1</v>
      </c>
      <c r="M195" s="130">
        <v>159.38900000000001</v>
      </c>
      <c r="N195" s="130">
        <v>6.2530000000000001</v>
      </c>
      <c r="O195" s="130">
        <v>25.489000000000001</v>
      </c>
      <c r="P195" s="130">
        <v>0.38200000000000001</v>
      </c>
      <c r="Q195" s="130">
        <v>-78.492999999999995</v>
      </c>
      <c r="R195" s="130">
        <v>7.64</v>
      </c>
      <c r="S195" s="130">
        <v>7.01</v>
      </c>
      <c r="T195" s="130">
        <v>1</v>
      </c>
      <c r="U195" s="130">
        <v>523</v>
      </c>
      <c r="V195" s="130" t="s">
        <v>1470</v>
      </c>
      <c r="W195" s="130" t="b">
        <v>0</v>
      </c>
      <c r="X195" s="130">
        <v>0</v>
      </c>
      <c r="Y195" s="130" t="b">
        <v>1</v>
      </c>
      <c r="Z195" s="130">
        <v>51</v>
      </c>
      <c r="AA195" s="130">
        <v>0.92100000000000004</v>
      </c>
      <c r="AB195" s="130" t="s">
        <v>48</v>
      </c>
      <c r="AC195" s="130" t="s">
        <v>3815</v>
      </c>
      <c r="AD195" s="130" t="s">
        <v>3937</v>
      </c>
      <c r="AE195" s="130" cm="1">
        <f t="array" aca="1" ref="AE195" ca="1">INDIRECT(ADDRESS(MATCH(AG195,'rs_industries'!B:B,0),5,1,TRUE,"rs_industries"))</f>
        <v>99</v>
      </c>
      <c r="AF195" s="130" cm="1">
        <f t="array" aca="1" ref="AF195" ca="1">INDIRECT(ADDRESS(MATCH(A195,'rs_stocks'!B:B,0),7,1,TRUE,"rs_stocks"))</f>
        <v>97</v>
      </c>
      <c r="AG195" s="130" t="str" cm="1">
        <f t="array" aca="1" ref="AG195" ca="1">INDIRECT(ADDRESS(MATCH(A195,'rs_stocks'!B:B,0),4,1,TRUE,"rs_stocks"))</f>
        <v>Uranium</v>
      </c>
    </row>
    <row r="196" spans="1:33" x14ac:dyDescent="0.3">
      <c r="A196" s="130" t="s">
        <v>134</v>
      </c>
      <c r="B196" s="130">
        <v>4.8899999999999997</v>
      </c>
      <c r="C196" s="130">
        <v>15.51</v>
      </c>
      <c r="D196" s="130">
        <v>17.16</v>
      </c>
      <c r="E196" s="130">
        <v>34.53</v>
      </c>
      <c r="F196" s="130">
        <v>35.83</v>
      </c>
      <c r="G196" s="130" t="s">
        <v>3751</v>
      </c>
      <c r="H196" s="130" t="s">
        <v>24</v>
      </c>
      <c r="I196" s="130">
        <v>25.407</v>
      </c>
      <c r="J196" s="130">
        <v>-69</v>
      </c>
      <c r="K196" s="130">
        <v>0</v>
      </c>
      <c r="L196" s="130" t="b">
        <v>1</v>
      </c>
      <c r="M196" s="130">
        <v>90.24</v>
      </c>
      <c r="N196" s="130">
        <v>3.5430000000000001</v>
      </c>
      <c r="O196" s="130">
        <v>25.469000000000001</v>
      </c>
      <c r="P196" s="130">
        <v>1.101</v>
      </c>
      <c r="Q196" s="130">
        <v>286.07799999999997</v>
      </c>
      <c r="R196" s="130">
        <v>61.98</v>
      </c>
      <c r="S196" s="130">
        <v>58.677</v>
      </c>
      <c r="T196" s="130">
        <v>1</v>
      </c>
      <c r="U196" s="130">
        <v>181</v>
      </c>
      <c r="V196" s="130" t="s">
        <v>134</v>
      </c>
      <c r="W196" s="130" t="b">
        <v>0</v>
      </c>
      <c r="X196" s="130">
        <v>0</v>
      </c>
      <c r="Y196" s="130" t="b">
        <v>1</v>
      </c>
      <c r="Z196" s="130">
        <v>62</v>
      </c>
      <c r="AA196" s="130">
        <v>0.92100000000000004</v>
      </c>
      <c r="AB196" s="130" t="s">
        <v>24</v>
      </c>
      <c r="AC196" s="130" t="s">
        <v>3751</v>
      </c>
      <c r="AD196" s="130" t="s">
        <v>3959</v>
      </c>
      <c r="AE196" s="130" cm="1">
        <f t="array" aca="1" ref="AE196" ca="1">INDIRECT(ADDRESS(MATCH(AG196,'rs_industries'!B:B,0),5,1,TRUE,"rs_industries"))</f>
        <v>79</v>
      </c>
      <c r="AF196" s="130" cm="1">
        <f t="array" aca="1" ref="AF196" ca="1">INDIRECT(ADDRESS(MATCH(A196,'rs_stocks'!B:B,0),7,1,TRUE,"rs_stocks"))</f>
        <v>86</v>
      </c>
      <c r="AG196" s="130" t="str" cm="1">
        <f t="array" aca="1" ref="AG196" ca="1">INDIRECT(ADDRESS(MATCH(A196,'rs_stocks'!B:B,0),4,1,TRUE,"rs_stocks"))</f>
        <v>Specialty Industrial Machinery</v>
      </c>
    </row>
    <row r="197" spans="1:33" x14ac:dyDescent="0.3">
      <c r="A197" s="130" t="s">
        <v>2129</v>
      </c>
      <c r="B197" s="130">
        <v>0.61</v>
      </c>
      <c r="C197" s="130">
        <v>25.38</v>
      </c>
      <c r="D197" s="130">
        <v>102.42</v>
      </c>
      <c r="E197" s="130">
        <v>106.8</v>
      </c>
      <c r="F197" s="130">
        <v>156.55000000000001</v>
      </c>
      <c r="G197" s="130" t="s">
        <v>3713</v>
      </c>
      <c r="H197" s="130" t="s">
        <v>3690</v>
      </c>
      <c r="I197" s="130">
        <v>2.629</v>
      </c>
      <c r="J197" s="130">
        <v>-87</v>
      </c>
      <c r="K197" s="130">
        <v>-56</v>
      </c>
      <c r="L197" s="130" t="b">
        <v>1</v>
      </c>
      <c r="M197" s="130">
        <v>567.75300000000004</v>
      </c>
      <c r="N197" s="130">
        <v>22.373000000000001</v>
      </c>
      <c r="O197" s="130">
        <v>25.376999999999999</v>
      </c>
      <c r="P197" s="130">
        <v>2.774</v>
      </c>
      <c r="Q197" s="130">
        <v>-122.914</v>
      </c>
      <c r="R197" s="130">
        <v>47.77</v>
      </c>
      <c r="S197" s="130">
        <v>43.645000000000003</v>
      </c>
      <c r="T197" s="130">
        <v>1</v>
      </c>
      <c r="U197" s="130">
        <v>72</v>
      </c>
      <c r="V197" s="130" t="s">
        <v>2129</v>
      </c>
      <c r="W197" s="130" t="b">
        <v>0</v>
      </c>
      <c r="X197" s="130">
        <v>0</v>
      </c>
      <c r="Y197" s="130" t="b">
        <v>1</v>
      </c>
      <c r="Z197" s="130">
        <v>51</v>
      </c>
      <c r="AA197" s="130">
        <v>0.92100000000000004</v>
      </c>
      <c r="AB197" s="130" t="s">
        <v>3690</v>
      </c>
      <c r="AC197" s="130" t="s">
        <v>3713</v>
      </c>
      <c r="AD197" s="130" t="s">
        <v>3982</v>
      </c>
      <c r="AE197" s="130" cm="1">
        <f t="array" aca="1" ref="AE197" ca="1">INDIRECT(ADDRESS(MATCH(AG197,'rs_industries'!B:B,0),5,1,TRUE,"rs_industries"))</f>
        <v>90</v>
      </c>
      <c r="AF197" s="130" cm="1">
        <f t="array" aca="1" ref="AF197" ca="1">INDIRECT(ADDRESS(MATCH(A197,'rs_stocks'!B:B,0),7,1,TRUE,"rs_stocks"))</f>
        <v>98</v>
      </c>
      <c r="AG197" s="130" t="str" cm="1">
        <f t="array" aca="1" ref="AG197" ca="1">INDIRECT(ADDRESS(MATCH(A197,'rs_stocks'!B:B,0),4,1,TRUE,"rs_stocks"))</f>
        <v>Biotechnology</v>
      </c>
    </row>
    <row r="198" spans="1:33" x14ac:dyDescent="0.3">
      <c r="A198" s="130" t="s">
        <v>2983</v>
      </c>
      <c r="B198" s="130">
        <v>-2.89</v>
      </c>
      <c r="C198" s="130">
        <v>-1.23</v>
      </c>
      <c r="D198" s="130">
        <v>8.86</v>
      </c>
      <c r="E198" s="130">
        <v>18.7</v>
      </c>
      <c r="F198" s="130">
        <v>29.49</v>
      </c>
      <c r="G198" s="130" t="s">
        <v>3843</v>
      </c>
      <c r="H198" s="130" t="s">
        <v>48</v>
      </c>
      <c r="I198" s="130">
        <v>1.0229999999999999</v>
      </c>
      <c r="J198" s="130">
        <v>-81</v>
      </c>
      <c r="K198" s="130">
        <v>-7</v>
      </c>
      <c r="L198" s="130" t="b">
        <v>1</v>
      </c>
      <c r="M198" s="130">
        <v>131.304</v>
      </c>
      <c r="N198" s="130">
        <v>5.1749999999999998</v>
      </c>
      <c r="O198" s="130">
        <v>25.370999999999999</v>
      </c>
      <c r="P198" s="130">
        <v>1.4339999999999999</v>
      </c>
      <c r="Q198" s="130">
        <v>-208.53700000000001</v>
      </c>
      <c r="R198" s="130">
        <v>49.14</v>
      </c>
      <c r="S198" s="130">
        <v>48.67</v>
      </c>
      <c r="T198" s="130">
        <v>1</v>
      </c>
      <c r="U198" s="130">
        <v>139</v>
      </c>
      <c r="V198" s="130" t="s">
        <v>2983</v>
      </c>
      <c r="W198" s="130" t="b">
        <v>0</v>
      </c>
      <c r="X198" s="130">
        <v>0</v>
      </c>
      <c r="Y198" s="130" t="b">
        <v>1</v>
      </c>
      <c r="Z198" s="130">
        <v>53</v>
      </c>
      <c r="AA198" s="130">
        <v>0.92</v>
      </c>
      <c r="AB198" s="130" t="s">
        <v>48</v>
      </c>
      <c r="AC198" s="130" t="s">
        <v>3843</v>
      </c>
      <c r="AD198" s="130" t="s">
        <v>3932</v>
      </c>
      <c r="AE198" s="130" cm="1">
        <f t="array" aca="1" ref="AE198" ca="1">INDIRECT(ADDRESS(MATCH(AG198,'rs_industries'!B:B,0),5,1,TRUE,"rs_industries"))</f>
        <v>24</v>
      </c>
      <c r="AF198" s="130" cm="1">
        <f t="array" aca="1" ref="AF198" ca="1">INDIRECT(ADDRESS(MATCH(A198,'rs_stocks'!B:B,0),7,1,TRUE,"rs_stocks"))</f>
        <v>87</v>
      </c>
      <c r="AG198" s="130" t="str" cm="1">
        <f t="array" aca="1" ref="AG198" ca="1">INDIRECT(ADDRESS(MATCH(A198,'rs_stocks'!B:B,0),4,1,TRUE,"rs_stocks"))</f>
        <v>Specialty Chemicals</v>
      </c>
    </row>
    <row r="199" spans="1:33" x14ac:dyDescent="0.3">
      <c r="A199" s="130" t="s">
        <v>3940</v>
      </c>
      <c r="B199" s="130">
        <v>-0.32</v>
      </c>
      <c r="C199" s="130">
        <v>2.06</v>
      </c>
      <c r="D199" s="130">
        <v>9.82</v>
      </c>
      <c r="E199" s="130">
        <v>18.63</v>
      </c>
      <c r="F199" s="130">
        <v>20.63</v>
      </c>
      <c r="G199" s="130" t="s">
        <v>3754</v>
      </c>
      <c r="H199" s="130" t="s">
        <v>3674</v>
      </c>
      <c r="I199" s="130">
        <v>0.87</v>
      </c>
      <c r="J199" s="130">
        <v>-43</v>
      </c>
      <c r="K199" s="130">
        <v>-28</v>
      </c>
      <c r="L199" s="130" t="b">
        <v>1</v>
      </c>
      <c r="M199" s="130">
        <v>81.316999999999993</v>
      </c>
      <c r="N199" s="130">
        <v>3.2080000000000002</v>
      </c>
      <c r="O199" s="130">
        <v>25.349</v>
      </c>
      <c r="P199" s="130">
        <v>0.875</v>
      </c>
      <c r="Q199" s="130">
        <v>-123.4</v>
      </c>
      <c r="R199" s="130">
        <v>40.049999999999997</v>
      </c>
      <c r="S199" s="130">
        <v>38.985999999999997</v>
      </c>
      <c r="T199" s="130">
        <v>1</v>
      </c>
      <c r="U199" s="130">
        <v>228</v>
      </c>
      <c r="V199" s="130" t="s">
        <v>3940</v>
      </c>
      <c r="W199" s="130" t="b">
        <v>0</v>
      </c>
      <c r="X199" s="130">
        <v>0</v>
      </c>
      <c r="Y199" s="130" t="b">
        <v>1</v>
      </c>
      <c r="Z199" s="130">
        <v>51</v>
      </c>
      <c r="AA199" s="130">
        <v>0.92</v>
      </c>
      <c r="AB199" s="130" t="s">
        <v>3674</v>
      </c>
      <c r="AC199" s="130" t="s">
        <v>3754</v>
      </c>
      <c r="AD199" s="130" t="s">
        <v>3941</v>
      </c>
      <c r="AE199" s="130" t="e" cm="1">
        <f t="array" aca="1" ref="AE199" ca="1">INDIRECT(ADDRESS(MATCH(AG199,'rs_industries'!B:B,0),5,1,TRUE,"rs_industries"))</f>
        <v>#N/A</v>
      </c>
      <c r="AF199" s="130" t="e" cm="1">
        <f t="array" aca="1" ref="AF199" ca="1">INDIRECT(ADDRESS(MATCH(A199,'rs_stocks'!B:B,0),7,1,TRUE,"rs_stocks"))</f>
        <v>#N/A</v>
      </c>
      <c r="AG199" s="130" t="e" cm="1">
        <f t="array" aca="1" ref="AG199" ca="1">INDIRECT(ADDRESS(MATCH(A199,'rs_stocks'!B:B,0),4,1,TRUE,"rs_stocks"))</f>
        <v>#N/A</v>
      </c>
    </row>
    <row r="200" spans="1:33" x14ac:dyDescent="0.3">
      <c r="A200" s="130" t="s">
        <v>434</v>
      </c>
      <c r="B200" s="130">
        <v>-1.48</v>
      </c>
      <c r="C200" s="130">
        <v>9.7100000000000009</v>
      </c>
      <c r="D200" s="130">
        <v>18.39</v>
      </c>
      <c r="E200" s="130">
        <v>36.03</v>
      </c>
      <c r="F200" s="130">
        <v>34.14</v>
      </c>
      <c r="G200" s="130" t="s">
        <v>3754</v>
      </c>
      <c r="H200" s="130" t="s">
        <v>24</v>
      </c>
      <c r="I200" s="130">
        <v>61.165999999999997</v>
      </c>
      <c r="J200" s="130">
        <v>-41</v>
      </c>
      <c r="K200" s="130">
        <v>-3</v>
      </c>
      <c r="L200" s="130" t="b">
        <v>1</v>
      </c>
      <c r="M200" s="130">
        <v>104.215</v>
      </c>
      <c r="N200" s="130">
        <v>4.1139999999999999</v>
      </c>
      <c r="O200" s="130">
        <v>25.329000000000001</v>
      </c>
      <c r="P200" s="130">
        <v>5.7930000000000001</v>
      </c>
      <c r="Q200" s="130">
        <v>-45.741999999999997</v>
      </c>
      <c r="R200" s="130">
        <v>269.37</v>
      </c>
      <c r="S200" s="130">
        <v>259.42700000000002</v>
      </c>
      <c r="T200" s="130">
        <v>1</v>
      </c>
      <c r="U200" s="130">
        <v>34</v>
      </c>
      <c r="V200" s="130" t="s">
        <v>434</v>
      </c>
      <c r="W200" s="130" t="b">
        <v>0</v>
      </c>
      <c r="X200" s="130">
        <v>0</v>
      </c>
      <c r="Y200" s="130" t="b">
        <v>1</v>
      </c>
      <c r="Z200" s="130">
        <v>56</v>
      </c>
      <c r="AA200" s="130">
        <v>0.91900000000000004</v>
      </c>
      <c r="AB200" s="130" t="s">
        <v>24</v>
      </c>
      <c r="AC200" s="130" t="s">
        <v>3754</v>
      </c>
      <c r="AD200" s="130" t="s">
        <v>435</v>
      </c>
      <c r="AE200" s="130" cm="1">
        <f t="array" aca="1" ref="AE200" ca="1">INDIRECT(ADDRESS(MATCH(AG200,'rs_industries'!B:B,0),5,1,TRUE,"rs_industries"))</f>
        <v>79</v>
      </c>
      <c r="AF200" s="130" cm="1">
        <f t="array" aca="1" ref="AF200" ca="1">INDIRECT(ADDRESS(MATCH(A200,'rs_stocks'!B:B,0),7,1,TRUE,"rs_stocks"))</f>
        <v>87</v>
      </c>
      <c r="AG200" s="130" t="str" cm="1">
        <f t="array" aca="1" ref="AG200" ca="1">INDIRECT(ADDRESS(MATCH(A200,'rs_stocks'!B:B,0),4,1,TRUE,"rs_stocks"))</f>
        <v>Specialty Industrial Machinery</v>
      </c>
    </row>
    <row r="201" spans="1:33" x14ac:dyDescent="0.3">
      <c r="A201" s="130" t="s">
        <v>3430</v>
      </c>
      <c r="B201" s="130">
        <v>9.31</v>
      </c>
      <c r="C201" s="130">
        <v>22.08</v>
      </c>
      <c r="D201" s="130">
        <v>63.83</v>
      </c>
      <c r="E201" s="130">
        <v>90.66</v>
      </c>
      <c r="F201" s="130">
        <v>113</v>
      </c>
      <c r="G201" s="130" t="s">
        <v>3713</v>
      </c>
      <c r="H201" s="130" t="s">
        <v>3690</v>
      </c>
      <c r="I201" s="130">
        <v>1.054</v>
      </c>
      <c r="J201" s="130">
        <v>-86</v>
      </c>
      <c r="K201" s="130">
        <v>-63</v>
      </c>
      <c r="L201" s="130" t="b">
        <v>0</v>
      </c>
      <c r="M201" s="130">
        <v>401.25599999999997</v>
      </c>
      <c r="N201" s="130">
        <v>15.846</v>
      </c>
      <c r="O201" s="130">
        <v>25.321999999999999</v>
      </c>
      <c r="P201" s="130">
        <v>0.90900000000000003</v>
      </c>
      <c r="Q201" s="130">
        <v>-139.637</v>
      </c>
      <c r="R201" s="130">
        <v>13.27</v>
      </c>
      <c r="S201" s="130">
        <v>12.095000000000001</v>
      </c>
      <c r="T201" s="130">
        <v>1</v>
      </c>
      <c r="U201" s="130">
        <v>219</v>
      </c>
      <c r="V201" s="130" t="s">
        <v>3430</v>
      </c>
      <c r="W201" s="130" t="b">
        <v>0</v>
      </c>
      <c r="X201" s="130">
        <v>0</v>
      </c>
      <c r="Y201" s="130" t="b">
        <v>0</v>
      </c>
      <c r="Z201" s="130">
        <v>45</v>
      </c>
      <c r="AA201" s="130">
        <v>0.91900000000000004</v>
      </c>
      <c r="AB201" s="130" t="s">
        <v>3690</v>
      </c>
      <c r="AC201" s="130" t="s">
        <v>3713</v>
      </c>
      <c r="AD201" s="130" t="s">
        <v>3987</v>
      </c>
      <c r="AE201" s="130" cm="1">
        <f t="array" aca="1" ref="AE201" ca="1">INDIRECT(ADDRESS(MATCH(AG201,'rs_industries'!B:B,0),5,1,TRUE,"rs_industries"))</f>
        <v>90</v>
      </c>
      <c r="AF201" s="130" cm="1">
        <f t="array" aca="1" ref="AF201" ca="1">INDIRECT(ADDRESS(MATCH(A201,'rs_stocks'!B:B,0),7,1,TRUE,"rs_stocks"))</f>
        <v>94</v>
      </c>
      <c r="AG201" s="130" t="str" cm="1">
        <f t="array" aca="1" ref="AG201" ca="1">INDIRECT(ADDRESS(MATCH(A201,'rs_stocks'!B:B,0),4,1,TRUE,"rs_stocks"))</f>
        <v>Biotechnology</v>
      </c>
    </row>
    <row r="202" spans="1:33" x14ac:dyDescent="0.3">
      <c r="A202" s="130" t="s">
        <v>2063</v>
      </c>
      <c r="B202" s="130">
        <v>-0.11</v>
      </c>
      <c r="C202" s="130">
        <v>10.039999999999999</v>
      </c>
      <c r="D202" s="130">
        <v>40.130000000000003</v>
      </c>
      <c r="E202" s="130">
        <v>85.17</v>
      </c>
      <c r="F202" s="130">
        <v>84.71</v>
      </c>
      <c r="G202" s="130" t="s">
        <v>3812</v>
      </c>
      <c r="H202" s="130" t="s">
        <v>3690</v>
      </c>
      <c r="I202" s="130">
        <v>3.2210000000000001</v>
      </c>
      <c r="J202" s="130">
        <v>-80</v>
      </c>
      <c r="K202" s="130">
        <v>-52</v>
      </c>
      <c r="L202" s="130" t="b">
        <v>1</v>
      </c>
      <c r="M202" s="130">
        <v>350.726</v>
      </c>
      <c r="N202" s="130">
        <v>13.872</v>
      </c>
      <c r="O202" s="130">
        <v>25.283000000000001</v>
      </c>
      <c r="P202" s="130">
        <v>2.8340000000000001</v>
      </c>
      <c r="Q202" s="130">
        <v>-42.692999999999998</v>
      </c>
      <c r="R202" s="130">
        <v>44.7</v>
      </c>
      <c r="S202" s="130">
        <v>42.295999999999999</v>
      </c>
      <c r="T202" s="130">
        <v>1</v>
      </c>
      <c r="U202" s="130">
        <v>70</v>
      </c>
      <c r="V202" s="130" t="s">
        <v>2063</v>
      </c>
      <c r="W202" s="130" t="b">
        <v>0</v>
      </c>
      <c r="X202" s="130">
        <v>0</v>
      </c>
      <c r="Y202" s="130" t="b">
        <v>1</v>
      </c>
      <c r="Z202" s="130">
        <v>49</v>
      </c>
      <c r="AA202" s="130">
        <v>0.91900000000000004</v>
      </c>
      <c r="AB202" s="130" t="s">
        <v>3690</v>
      </c>
      <c r="AC202" s="130" t="s">
        <v>3812</v>
      </c>
      <c r="AD202" s="130" t="s">
        <v>3986</v>
      </c>
      <c r="AE202" s="130" cm="1">
        <f t="array" aca="1" ref="AE202" ca="1">INDIRECT(ADDRESS(MATCH(AG202,'rs_industries'!B:B,0),5,1,TRUE,"rs_industries"))</f>
        <v>90</v>
      </c>
      <c r="AF202" s="130" cm="1">
        <f t="array" aca="1" ref="AF202" ca="1">INDIRECT(ADDRESS(MATCH(A202,'rs_stocks'!B:B,0),7,1,TRUE,"rs_stocks"))</f>
        <v>96</v>
      </c>
      <c r="AG202" s="130" t="str" cm="1">
        <f t="array" aca="1" ref="AG202" ca="1">INDIRECT(ADDRESS(MATCH(A202,'rs_stocks'!B:B,0),4,1,TRUE,"rs_stocks"))</f>
        <v>Biotechnology</v>
      </c>
    </row>
    <row r="203" spans="1:33" x14ac:dyDescent="0.3">
      <c r="A203" s="130" t="s">
        <v>2354</v>
      </c>
      <c r="B203" s="130">
        <v>1.48</v>
      </c>
      <c r="C203" s="130">
        <v>7.58</v>
      </c>
      <c r="D203" s="130">
        <v>16.100000000000001</v>
      </c>
      <c r="E203" s="130">
        <v>55.48</v>
      </c>
      <c r="F203" s="130">
        <v>69</v>
      </c>
      <c r="I203" s="130">
        <v>2.8079999999999998</v>
      </c>
      <c r="J203" s="130">
        <v>-79</v>
      </c>
      <c r="K203" s="130">
        <v>-62</v>
      </c>
      <c r="L203" s="130" t="b">
        <v>1</v>
      </c>
      <c r="M203" s="130">
        <v>209.971</v>
      </c>
      <c r="N203" s="130">
        <v>8.3089999999999993</v>
      </c>
      <c r="O203" s="130">
        <v>25.27</v>
      </c>
      <c r="P203" s="130">
        <v>0.30299999999999999</v>
      </c>
      <c r="Q203" s="130">
        <v>-95.772999999999996</v>
      </c>
      <c r="R203" s="130">
        <v>8.94</v>
      </c>
      <c r="S203" s="130">
        <v>8.3940000000000001</v>
      </c>
      <c r="T203" s="130">
        <v>1</v>
      </c>
      <c r="U203" s="130">
        <v>660</v>
      </c>
      <c r="V203" s="130" t="s">
        <v>2354</v>
      </c>
      <c r="W203" s="130" t="b">
        <v>0</v>
      </c>
      <c r="X203" s="130">
        <v>0</v>
      </c>
      <c r="Y203" s="130" t="b">
        <v>0</v>
      </c>
      <c r="Z203" s="130">
        <v>48</v>
      </c>
      <c r="AA203" s="130">
        <v>0.91800000000000004</v>
      </c>
      <c r="AD203" s="130" t="s">
        <v>3946</v>
      </c>
      <c r="AE203" s="130" t="e" cm="1">
        <f t="array" aca="1" ref="AE203" ca="1">INDIRECT(ADDRESS(MATCH(AG203,'rs_industries'!B:B,0),5,1,TRUE,"rs_industries"))</f>
        <v>#N/A</v>
      </c>
      <c r="AF203" s="130" t="e" cm="1">
        <f t="array" aca="1" ref="AF203" ca="1">INDIRECT(ADDRESS(MATCH(A203,'rs_stocks'!B:B,0),7,1,TRUE,"rs_stocks"))</f>
        <v>#N/A</v>
      </c>
      <c r="AG203" s="130" t="e" cm="1">
        <f t="array" aca="1" ref="AG203" ca="1">INDIRECT(ADDRESS(MATCH(A203,'rs_stocks'!B:B,0),4,1,TRUE,"rs_stocks"))</f>
        <v>#N/A</v>
      </c>
    </row>
    <row r="204" spans="1:33" x14ac:dyDescent="0.3">
      <c r="A204" s="130" t="s">
        <v>2509</v>
      </c>
      <c r="B204" s="130">
        <v>25</v>
      </c>
      <c r="C204" s="130">
        <v>43.93</v>
      </c>
      <c r="D204" s="130">
        <v>135.19999999999999</v>
      </c>
      <c r="E204" s="130">
        <v>129.9</v>
      </c>
      <c r="F204" s="130">
        <v>174.19</v>
      </c>
      <c r="G204" s="130" t="s">
        <v>3713</v>
      </c>
      <c r="H204" s="130" t="s">
        <v>3690</v>
      </c>
      <c r="I204" s="130">
        <v>3.0750000000000002</v>
      </c>
      <c r="J204" s="130">
        <v>-80</v>
      </c>
      <c r="K204" s="130">
        <v>-4</v>
      </c>
      <c r="L204" s="130" t="b">
        <v>1</v>
      </c>
      <c r="M204" s="130">
        <v>489.78399999999999</v>
      </c>
      <c r="N204" s="130">
        <v>19.445</v>
      </c>
      <c r="O204" s="130">
        <v>25.187999999999999</v>
      </c>
      <c r="P204" s="130">
        <v>1.9870000000000001</v>
      </c>
      <c r="Q204" s="130">
        <v>-56.606999999999999</v>
      </c>
      <c r="R204" s="130">
        <v>30.6</v>
      </c>
      <c r="S204" s="130">
        <v>25.748999999999999</v>
      </c>
      <c r="T204" s="130">
        <v>1</v>
      </c>
      <c r="U204" s="130">
        <v>100</v>
      </c>
      <c r="V204" s="130" t="s">
        <v>2509</v>
      </c>
      <c r="W204" s="130" t="b">
        <v>0</v>
      </c>
      <c r="X204" s="130">
        <v>0</v>
      </c>
      <c r="Y204" s="130" t="b">
        <v>1</v>
      </c>
      <c r="Z204" s="130">
        <v>47</v>
      </c>
      <c r="AA204" s="130">
        <v>0.91800000000000004</v>
      </c>
      <c r="AB204" s="130" t="s">
        <v>3690</v>
      </c>
      <c r="AC204" s="130" t="s">
        <v>3713</v>
      </c>
      <c r="AD204" s="130" t="s">
        <v>3977</v>
      </c>
      <c r="AE204" s="130" cm="1">
        <f t="array" aca="1" ref="AE204" ca="1">INDIRECT(ADDRESS(MATCH(AG204,'rs_industries'!B:B,0),5,1,TRUE,"rs_industries"))</f>
        <v>90</v>
      </c>
      <c r="AF204" s="130" cm="1">
        <f t="array" aca="1" ref="AF204" ca="1">INDIRECT(ADDRESS(MATCH(A204,'rs_stocks'!B:B,0),7,1,TRUE,"rs_stocks"))</f>
        <v>98</v>
      </c>
      <c r="AG204" s="130" t="str" cm="1">
        <f t="array" aca="1" ref="AG204" ca="1">INDIRECT(ADDRESS(MATCH(A204,'rs_stocks'!B:B,0),4,1,TRUE,"rs_stocks"))</f>
        <v>Biotechnology</v>
      </c>
    </row>
    <row r="205" spans="1:33" x14ac:dyDescent="0.3">
      <c r="A205" s="130" t="s">
        <v>1041</v>
      </c>
      <c r="B205" s="130">
        <v>-2.8</v>
      </c>
      <c r="C205" s="130">
        <v>-2</v>
      </c>
      <c r="D205" s="130">
        <v>9.85</v>
      </c>
      <c r="E205" s="130">
        <v>32.950000000000003</v>
      </c>
      <c r="F205" s="130">
        <v>21.84</v>
      </c>
      <c r="G205" s="130" t="s">
        <v>3943</v>
      </c>
      <c r="H205" s="130" t="s">
        <v>3674</v>
      </c>
      <c r="I205" s="130">
        <v>9.7420000000000009</v>
      </c>
      <c r="J205" s="130">
        <v>-60</v>
      </c>
      <c r="K205" s="130">
        <v>-46</v>
      </c>
      <c r="L205" s="130" t="b">
        <v>1</v>
      </c>
      <c r="M205" s="130">
        <v>84.06</v>
      </c>
      <c r="N205" s="130">
        <v>3.3410000000000002</v>
      </c>
      <c r="O205" s="130">
        <v>25.161000000000001</v>
      </c>
      <c r="P205" s="130">
        <v>0.65400000000000003</v>
      </c>
      <c r="Q205" s="130">
        <v>-134.55699999999999</v>
      </c>
      <c r="R205" s="130">
        <v>29.9</v>
      </c>
      <c r="S205" s="130">
        <v>29.47</v>
      </c>
      <c r="T205" s="130">
        <v>1</v>
      </c>
      <c r="U205" s="130">
        <v>305</v>
      </c>
      <c r="V205" s="130" t="s">
        <v>1041</v>
      </c>
      <c r="W205" s="130" t="b">
        <v>0</v>
      </c>
      <c r="X205" s="130">
        <v>0</v>
      </c>
      <c r="Y205" s="130" t="b">
        <v>0</v>
      </c>
      <c r="Z205" s="130">
        <v>54</v>
      </c>
      <c r="AA205" s="130">
        <v>0.91700000000000004</v>
      </c>
      <c r="AB205" s="130" t="s">
        <v>3674</v>
      </c>
      <c r="AC205" s="130" t="s">
        <v>3943</v>
      </c>
      <c r="AD205" s="130" t="s">
        <v>3944</v>
      </c>
      <c r="AE205" s="130" t="e" cm="1">
        <f t="array" aca="1" ref="AE205" ca="1">INDIRECT(ADDRESS(MATCH(AG205,'rs_industries'!B:B,0),5,1,TRUE,"rs_industries"))</f>
        <v>#N/A</v>
      </c>
      <c r="AF205" s="130" t="e" cm="1">
        <f t="array" aca="1" ref="AF205" ca="1">INDIRECT(ADDRESS(MATCH(A205,'rs_stocks'!B:B,0),7,1,TRUE,"rs_stocks"))</f>
        <v>#N/A</v>
      </c>
      <c r="AG205" s="130" t="e" cm="1">
        <f t="array" aca="1" ref="AG205" ca="1">INDIRECT(ADDRESS(MATCH(A205,'rs_stocks'!B:B,0),4,1,TRUE,"rs_stocks"))</f>
        <v>#N/A</v>
      </c>
    </row>
    <row r="206" spans="1:33" x14ac:dyDescent="0.3">
      <c r="A206" s="130" t="s">
        <v>82</v>
      </c>
      <c r="B206" s="130">
        <v>-2.16</v>
      </c>
      <c r="C206" s="130">
        <v>9.24</v>
      </c>
      <c r="D206" s="130">
        <v>15.66</v>
      </c>
      <c r="E206" s="130">
        <v>33.15</v>
      </c>
      <c r="F206" s="130">
        <v>33.770000000000003</v>
      </c>
      <c r="G206" s="130" t="s">
        <v>3964</v>
      </c>
      <c r="H206" s="130" t="s">
        <v>24</v>
      </c>
      <c r="I206" s="130">
        <v>62.405000000000001</v>
      </c>
      <c r="J206" s="130">
        <v>-63</v>
      </c>
      <c r="K206" s="130">
        <v>-2</v>
      </c>
      <c r="L206" s="130" t="b">
        <v>1</v>
      </c>
      <c r="M206" s="130">
        <v>99.241</v>
      </c>
      <c r="N206" s="130">
        <v>3.948</v>
      </c>
      <c r="O206" s="130">
        <v>25.135000000000002</v>
      </c>
      <c r="P206" s="130">
        <v>19.678000000000001</v>
      </c>
      <c r="Q206" s="130">
        <v>66.522000000000006</v>
      </c>
      <c r="R206" s="130">
        <v>1122.26</v>
      </c>
      <c r="S206" s="130">
        <v>1099.271</v>
      </c>
      <c r="T206" s="130">
        <v>1</v>
      </c>
      <c r="U206" s="130">
        <v>10</v>
      </c>
      <c r="V206" s="130" t="s">
        <v>82</v>
      </c>
      <c r="W206" s="130" t="b">
        <v>0</v>
      </c>
      <c r="X206" s="130">
        <v>0</v>
      </c>
      <c r="Y206" s="130" t="b">
        <v>1</v>
      </c>
      <c r="Z206" s="130">
        <v>60</v>
      </c>
      <c r="AA206" s="130">
        <v>0.91700000000000004</v>
      </c>
      <c r="AB206" s="130" t="s">
        <v>24</v>
      </c>
      <c r="AC206" s="130" t="s">
        <v>3964</v>
      </c>
      <c r="AD206" s="130" t="s">
        <v>3965</v>
      </c>
      <c r="AE206" s="130" cm="1">
        <f t="array" aca="1" ref="AE206" ca="1">INDIRECT(ADDRESS(MATCH(AG206,'rs_industries'!B:B,0),5,1,TRUE,"rs_industries"))</f>
        <v>66</v>
      </c>
      <c r="AF206" s="130" cm="1">
        <f t="array" aca="1" ref="AF206" ca="1">INDIRECT(ADDRESS(MATCH(A206,'rs_stocks'!B:B,0),7,1,TRUE,"rs_stocks"))</f>
        <v>87</v>
      </c>
      <c r="AG206" s="130" t="str" cm="1">
        <f t="array" aca="1" ref="AG206" ca="1">INDIRECT(ADDRESS(MATCH(A206,'rs_stocks'!B:B,0),4,1,TRUE,"rs_stocks"))</f>
        <v>Aerospace &amp; Defense</v>
      </c>
    </row>
    <row r="207" spans="1:33" x14ac:dyDescent="0.3">
      <c r="A207" s="130" t="s">
        <v>142</v>
      </c>
      <c r="B207" s="130">
        <v>0.18</v>
      </c>
      <c r="C207" s="130">
        <v>6.88</v>
      </c>
      <c r="D207" s="130">
        <v>12.63</v>
      </c>
      <c r="E207" s="130">
        <v>28.64</v>
      </c>
      <c r="F207" s="130">
        <v>25.81</v>
      </c>
      <c r="G207" s="130" t="s">
        <v>3792</v>
      </c>
      <c r="H207" s="130" t="s">
        <v>24</v>
      </c>
      <c r="I207" s="130">
        <v>12.999000000000001</v>
      </c>
      <c r="J207" s="130">
        <v>-39</v>
      </c>
      <c r="K207" s="130">
        <v>-2</v>
      </c>
      <c r="L207" s="130" t="b">
        <v>1</v>
      </c>
      <c r="M207" s="130">
        <v>90.542000000000002</v>
      </c>
      <c r="N207" s="130">
        <v>3.6080000000000001</v>
      </c>
      <c r="O207" s="130">
        <v>25.094999999999999</v>
      </c>
      <c r="P207" s="130">
        <v>4.3040000000000003</v>
      </c>
      <c r="Q207" s="130">
        <v>-103.16200000000001</v>
      </c>
      <c r="R207" s="130">
        <v>227.25</v>
      </c>
      <c r="S207" s="130">
        <v>220.71</v>
      </c>
      <c r="T207" s="130">
        <v>1</v>
      </c>
      <c r="U207" s="130">
        <v>46</v>
      </c>
      <c r="V207" s="130" t="s">
        <v>142</v>
      </c>
      <c r="W207" s="130" t="b">
        <v>0</v>
      </c>
      <c r="X207" s="130">
        <v>0</v>
      </c>
      <c r="Y207" s="130" t="b">
        <v>1</v>
      </c>
      <c r="Z207" s="130">
        <v>57</v>
      </c>
      <c r="AA207" s="130">
        <v>0.91700000000000004</v>
      </c>
      <c r="AB207" s="130" t="s">
        <v>24</v>
      </c>
      <c r="AC207" s="130" t="s">
        <v>3792</v>
      </c>
      <c r="AD207" s="130" t="s">
        <v>3975</v>
      </c>
      <c r="AE207" s="130" cm="1">
        <f t="array" aca="1" ref="AE207" ca="1">INDIRECT(ADDRESS(MATCH(AG207,'rs_industries'!B:B,0),5,1,TRUE,"rs_industries"))</f>
        <v>50</v>
      </c>
      <c r="AF207" s="130" cm="1">
        <f t="array" aca="1" ref="AF207" ca="1">INDIRECT(ADDRESS(MATCH(A207,'rs_stocks'!B:B,0),7,1,TRUE,"rs_stocks"))</f>
        <v>82</v>
      </c>
      <c r="AG207" s="130" t="str" cm="1">
        <f t="array" aca="1" ref="AG207" ca="1">INDIRECT(ADDRESS(MATCH(A207,'rs_stocks'!B:B,0),4,1,TRUE,"rs_stocks"))</f>
        <v>Tools &amp; Accessories</v>
      </c>
    </row>
    <row r="208" spans="1:33" x14ac:dyDescent="0.3">
      <c r="A208" s="130" t="s">
        <v>2949</v>
      </c>
      <c r="B208" s="130">
        <v>7.18</v>
      </c>
      <c r="C208" s="130">
        <v>7.62</v>
      </c>
      <c r="D208" s="130">
        <v>25.36</v>
      </c>
      <c r="E208" s="130">
        <v>76.86</v>
      </c>
      <c r="F208" s="130">
        <v>80.739999999999995</v>
      </c>
      <c r="G208" s="130" t="s">
        <v>3693</v>
      </c>
      <c r="H208" s="130" t="s">
        <v>31</v>
      </c>
      <c r="I208" s="130">
        <v>1.1930000000000001</v>
      </c>
      <c r="J208" s="130">
        <v>-76</v>
      </c>
      <c r="K208" s="130">
        <v>-43</v>
      </c>
      <c r="L208" s="130" t="b">
        <v>0</v>
      </c>
      <c r="M208" s="130">
        <v>291.738</v>
      </c>
      <c r="N208" s="130">
        <v>11.637</v>
      </c>
      <c r="O208" s="130">
        <v>25.07</v>
      </c>
      <c r="P208" s="130">
        <v>0.56399999999999995</v>
      </c>
      <c r="Q208" s="130">
        <v>-74.521000000000001</v>
      </c>
      <c r="R208" s="130">
        <v>15.67</v>
      </c>
      <c r="S208" s="130">
        <v>14.616</v>
      </c>
      <c r="T208" s="130">
        <v>1</v>
      </c>
      <c r="U208" s="130">
        <v>354</v>
      </c>
      <c r="V208" s="130" t="s">
        <v>2949</v>
      </c>
      <c r="W208" s="130" t="b">
        <v>0</v>
      </c>
      <c r="X208" s="130">
        <v>0</v>
      </c>
      <c r="Y208" s="130" t="b">
        <v>0</v>
      </c>
      <c r="Z208" s="130">
        <v>55</v>
      </c>
      <c r="AA208" s="130">
        <v>0.91600000000000004</v>
      </c>
      <c r="AB208" s="130" t="s">
        <v>31</v>
      </c>
      <c r="AC208" s="130" t="s">
        <v>3693</v>
      </c>
      <c r="AD208" s="130" t="s">
        <v>3956</v>
      </c>
      <c r="AE208" s="130" t="e" cm="1">
        <f t="array" aca="1" ref="AE208" ca="1">INDIRECT(ADDRESS(MATCH(AG208,'rs_industries'!B:B,0),5,1,TRUE,"rs_industries"))</f>
        <v>#N/A</v>
      </c>
      <c r="AF208" s="130" t="e" cm="1">
        <f t="array" aca="1" ref="AF208" ca="1">INDIRECT(ADDRESS(MATCH(A208,'rs_stocks'!B:B,0),7,1,TRUE,"rs_stocks"))</f>
        <v>#N/A</v>
      </c>
      <c r="AG208" s="130" t="e" cm="1">
        <f t="array" aca="1" ref="AG208" ca="1">INDIRECT(ADDRESS(MATCH(A208,'rs_stocks'!B:B,0),4,1,TRUE,"rs_stocks"))</f>
        <v>#N/A</v>
      </c>
    </row>
    <row r="209" spans="1:33" x14ac:dyDescent="0.3">
      <c r="A209" s="130" t="s">
        <v>967</v>
      </c>
      <c r="B209" s="130">
        <v>-2.0499999999999998</v>
      </c>
      <c r="C209" s="130">
        <v>-0.45</v>
      </c>
      <c r="D209" s="130">
        <v>8.6999999999999993</v>
      </c>
      <c r="E209" s="130">
        <v>14.69</v>
      </c>
      <c r="F209" s="130">
        <v>21.98</v>
      </c>
      <c r="G209" s="130" t="s">
        <v>3834</v>
      </c>
      <c r="H209" s="130" t="s">
        <v>3677</v>
      </c>
      <c r="I209" s="130">
        <v>123.515</v>
      </c>
      <c r="J209" s="130">
        <v>-46</v>
      </c>
      <c r="K209" s="130">
        <v>-11</v>
      </c>
      <c r="L209" s="130" t="b">
        <v>1</v>
      </c>
      <c r="M209" s="130">
        <v>93.863</v>
      </c>
      <c r="N209" s="130">
        <v>3.7509999999999999</v>
      </c>
      <c r="O209" s="130">
        <v>25.021000000000001</v>
      </c>
      <c r="P209" s="130">
        <v>8.2569999999999997</v>
      </c>
      <c r="Q209" s="130">
        <v>-168.21299999999999</v>
      </c>
      <c r="R209" s="130">
        <v>378.75</v>
      </c>
      <c r="S209" s="130">
        <v>372.62299999999999</v>
      </c>
      <c r="T209" s="130">
        <v>1</v>
      </c>
      <c r="U209" s="130">
        <v>24</v>
      </c>
      <c r="V209" s="130" t="s">
        <v>967</v>
      </c>
      <c r="W209" s="130" t="b">
        <v>0</v>
      </c>
      <c r="X209" s="130">
        <v>0</v>
      </c>
      <c r="Y209" s="130" t="b">
        <v>1</v>
      </c>
      <c r="Z209" s="130">
        <v>53</v>
      </c>
      <c r="AA209" s="130">
        <v>0.91600000000000004</v>
      </c>
      <c r="AB209" s="130" t="s">
        <v>3677</v>
      </c>
      <c r="AC209" s="130" t="s">
        <v>3834</v>
      </c>
      <c r="AD209" s="130" t="s">
        <v>3942</v>
      </c>
      <c r="AE209" s="130" t="e" cm="1">
        <f t="array" aca="1" ref="AE209" ca="1">INDIRECT(ADDRESS(MATCH(AG209,'rs_industries'!B:B,0),5,1,TRUE,"rs_industries"))</f>
        <v>#N/A</v>
      </c>
      <c r="AF209" s="130" t="e" cm="1">
        <f t="array" aca="1" ref="AF209" ca="1">INDIRECT(ADDRESS(MATCH(A209,'rs_stocks'!B:B,0),7,1,TRUE,"rs_stocks"))</f>
        <v>#N/A</v>
      </c>
      <c r="AG209" s="130" t="e" cm="1">
        <f t="array" aca="1" ref="AG209" ca="1">INDIRECT(ADDRESS(MATCH(A209,'rs_stocks'!B:B,0),4,1,TRUE,"rs_stocks"))</f>
        <v>#N/A</v>
      </c>
    </row>
    <row r="210" spans="1:33" x14ac:dyDescent="0.3">
      <c r="A210" s="130" t="s">
        <v>1591</v>
      </c>
      <c r="B210" s="130">
        <v>2.08</v>
      </c>
      <c r="C210" s="130">
        <v>7.87</v>
      </c>
      <c r="D210" s="130">
        <v>11.43</v>
      </c>
      <c r="E210" s="130">
        <v>33.39</v>
      </c>
      <c r="F210" s="130">
        <v>33.61</v>
      </c>
      <c r="G210" s="130" t="s">
        <v>3961</v>
      </c>
      <c r="H210" s="130" t="s">
        <v>248</v>
      </c>
      <c r="I210" s="130">
        <v>2.5249999999999999</v>
      </c>
      <c r="J210" s="130">
        <v>-81</v>
      </c>
      <c r="K210" s="130">
        <v>-4</v>
      </c>
      <c r="L210" s="130" t="b">
        <v>1</v>
      </c>
      <c r="M210" s="130">
        <v>90.798000000000002</v>
      </c>
      <c r="N210" s="130">
        <v>3.63</v>
      </c>
      <c r="O210" s="130">
        <v>25.013999999999999</v>
      </c>
      <c r="P210" s="130">
        <v>0.38400000000000001</v>
      </c>
      <c r="Q210" s="130">
        <v>-85.981999999999999</v>
      </c>
      <c r="R210" s="130">
        <v>16.18</v>
      </c>
      <c r="S210" s="130">
        <v>15.523999999999999</v>
      </c>
      <c r="T210" s="130">
        <v>1</v>
      </c>
      <c r="U210" s="130">
        <v>521</v>
      </c>
      <c r="V210" s="130" t="s">
        <v>1591</v>
      </c>
      <c r="W210" s="130" t="b">
        <v>0</v>
      </c>
      <c r="X210" s="130">
        <v>0</v>
      </c>
      <c r="Y210" s="130" t="b">
        <v>1</v>
      </c>
      <c r="Z210" s="130">
        <v>52</v>
      </c>
      <c r="AA210" s="130">
        <v>0.91500000000000004</v>
      </c>
      <c r="AB210" s="130" t="s">
        <v>248</v>
      </c>
      <c r="AC210" s="130" t="s">
        <v>3961</v>
      </c>
      <c r="AD210" s="130" t="s">
        <v>3962</v>
      </c>
      <c r="AE210" s="130" cm="1">
        <f t="array" aca="1" ref="AE210" ca="1">INDIRECT(ADDRESS(MATCH(AG210,'rs_industries'!B:B,0),5,1,TRUE,"rs_industries"))</f>
        <v>19</v>
      </c>
      <c r="AF210" s="130" cm="1">
        <f t="array" aca="1" ref="AF210" ca="1">INDIRECT(ADDRESS(MATCH(A210,'rs_stocks'!B:B,0),7,1,TRUE,"rs_stocks"))</f>
        <v>91</v>
      </c>
      <c r="AG210" s="130" t="str" cm="1">
        <f t="array" aca="1" ref="AG210" ca="1">INDIRECT(ADDRESS(MATCH(A210,'rs_stocks'!B:B,0),4,1,TRUE,"rs_stocks"))</f>
        <v>Oil &amp; Gas Equipment &amp; Services</v>
      </c>
    </row>
    <row r="211" spans="1:33" x14ac:dyDescent="0.3">
      <c r="A211" s="130" t="s">
        <v>1953</v>
      </c>
      <c r="B211" s="130">
        <v>0.18</v>
      </c>
      <c r="C211" s="130">
        <v>23.35</v>
      </c>
      <c r="D211" s="130">
        <v>35.130000000000003</v>
      </c>
      <c r="E211" s="130">
        <v>37.83</v>
      </c>
      <c r="F211" s="130">
        <v>57.04</v>
      </c>
      <c r="G211" s="130" t="s">
        <v>153</v>
      </c>
      <c r="H211" s="130" t="s">
        <v>3677</v>
      </c>
      <c r="I211" s="130">
        <v>3.0339999999999998</v>
      </c>
      <c r="J211" s="130">
        <v>-61</v>
      </c>
      <c r="K211" s="130">
        <v>-35</v>
      </c>
      <c r="L211" s="130" t="b">
        <v>0</v>
      </c>
      <c r="M211" s="130">
        <v>189.33099999999999</v>
      </c>
      <c r="N211" s="130">
        <v>7.57</v>
      </c>
      <c r="O211" s="130">
        <v>25.01</v>
      </c>
      <c r="P211" s="130">
        <v>0.108</v>
      </c>
      <c r="Q211" s="130">
        <v>0</v>
      </c>
      <c r="R211" s="130">
        <v>11.04</v>
      </c>
      <c r="S211" s="130">
        <v>10.726000000000001</v>
      </c>
      <c r="T211" s="130">
        <v>1</v>
      </c>
      <c r="U211" s="130">
        <v>1850</v>
      </c>
      <c r="V211" s="130" t="s">
        <v>1953</v>
      </c>
      <c r="W211" s="130" t="b">
        <v>0</v>
      </c>
      <c r="X211" s="130">
        <v>0</v>
      </c>
      <c r="Y211" s="130" t="b">
        <v>1</v>
      </c>
      <c r="Z211" s="130">
        <v>43</v>
      </c>
      <c r="AA211" s="130">
        <v>0.91500000000000004</v>
      </c>
      <c r="AB211" s="130" t="s">
        <v>3677</v>
      </c>
      <c r="AC211" s="130" t="s">
        <v>153</v>
      </c>
      <c r="AD211" s="130" t="s">
        <v>3994</v>
      </c>
      <c r="AE211" s="130" t="e" cm="1">
        <f t="array" aca="1" ref="AE211" ca="1">INDIRECT(ADDRESS(MATCH(AG211,'rs_industries'!B:B,0),5,1,TRUE,"rs_industries"))</f>
        <v>#N/A</v>
      </c>
      <c r="AF211" s="130" t="e" cm="1">
        <f t="array" aca="1" ref="AF211" ca="1">INDIRECT(ADDRESS(MATCH(A211,'rs_stocks'!B:B,0),7,1,TRUE,"rs_stocks"))</f>
        <v>#N/A</v>
      </c>
      <c r="AG211" s="130" t="e" cm="1">
        <f t="array" aca="1" ref="AG211" ca="1">INDIRECT(ADDRESS(MATCH(A211,'rs_stocks'!B:B,0),4,1,TRUE,"rs_stocks"))</f>
        <v>#N/A</v>
      </c>
    </row>
    <row r="212" spans="1:33" x14ac:dyDescent="0.3">
      <c r="A212" s="130" t="s">
        <v>1037</v>
      </c>
      <c r="B212" s="130">
        <v>-2.84</v>
      </c>
      <c r="C212" s="130">
        <v>-2.14</v>
      </c>
      <c r="D212" s="130">
        <v>8.89</v>
      </c>
      <c r="E212" s="130">
        <v>30.68</v>
      </c>
      <c r="F212" s="130">
        <v>20.92</v>
      </c>
      <c r="G212" s="130" t="s">
        <v>864</v>
      </c>
      <c r="H212" s="130" t="s">
        <v>24</v>
      </c>
      <c r="I212" s="130">
        <v>9.7390000000000008</v>
      </c>
      <c r="J212" s="130">
        <v>-59</v>
      </c>
      <c r="K212" s="130">
        <v>-46</v>
      </c>
      <c r="L212" s="130" t="b">
        <v>1</v>
      </c>
      <c r="M212" s="130">
        <v>81.817999999999998</v>
      </c>
      <c r="N212" s="130">
        <v>3.2730000000000001</v>
      </c>
      <c r="O212" s="130">
        <v>24.997</v>
      </c>
      <c r="P212" s="130">
        <v>0.64200000000000002</v>
      </c>
      <c r="Q212" s="130">
        <v>-137.00800000000001</v>
      </c>
      <c r="R212" s="130">
        <v>29.77</v>
      </c>
      <c r="S212" s="130">
        <v>29.488</v>
      </c>
      <c r="T212" s="130">
        <v>1</v>
      </c>
      <c r="U212" s="130">
        <v>311</v>
      </c>
      <c r="V212" s="130" t="s">
        <v>1037</v>
      </c>
      <c r="W212" s="130" t="b">
        <v>0</v>
      </c>
      <c r="X212" s="130">
        <v>0</v>
      </c>
      <c r="Y212" s="130" t="b">
        <v>0</v>
      </c>
      <c r="Z212" s="130">
        <v>55</v>
      </c>
      <c r="AA212" s="130">
        <v>0.91500000000000004</v>
      </c>
      <c r="AB212" s="130" t="s">
        <v>24</v>
      </c>
      <c r="AC212" s="130" t="s">
        <v>864</v>
      </c>
      <c r="AD212" s="130" t="s">
        <v>3945</v>
      </c>
      <c r="AE212" s="130" t="e" cm="1">
        <f t="array" aca="1" ref="AE212" ca="1">INDIRECT(ADDRESS(MATCH(AG212,'rs_industries'!B:B,0),5,1,TRUE,"rs_industries"))</f>
        <v>#N/A</v>
      </c>
      <c r="AF212" s="130" t="e" cm="1">
        <f t="array" aca="1" ref="AF212" ca="1">INDIRECT(ADDRESS(MATCH(A212,'rs_stocks'!B:B,0),7,1,TRUE,"rs_stocks"))</f>
        <v>#N/A</v>
      </c>
      <c r="AG212" s="130" t="e" cm="1">
        <f t="array" aca="1" ref="AG212" ca="1">INDIRECT(ADDRESS(MATCH(A212,'rs_stocks'!B:B,0),4,1,TRUE,"rs_stocks"))</f>
        <v>#N/A</v>
      </c>
    </row>
    <row r="213" spans="1:33" x14ac:dyDescent="0.3">
      <c r="A213" s="130" t="s">
        <v>1441</v>
      </c>
      <c r="B213" s="130">
        <v>6.93</v>
      </c>
      <c r="C213" s="130">
        <v>13.28</v>
      </c>
      <c r="D213" s="130">
        <v>41.61</v>
      </c>
      <c r="E213" s="130">
        <v>67.25</v>
      </c>
      <c r="F213" s="130">
        <v>55.78</v>
      </c>
      <c r="G213" s="130" t="s">
        <v>3754</v>
      </c>
      <c r="H213" s="130" t="s">
        <v>3674</v>
      </c>
      <c r="I213" s="130">
        <v>3.8290000000000002</v>
      </c>
      <c r="J213" s="130">
        <v>-82</v>
      </c>
      <c r="K213" s="130">
        <v>-1</v>
      </c>
      <c r="L213" s="130" t="b">
        <v>1</v>
      </c>
      <c r="M213" s="130">
        <v>193.22300000000001</v>
      </c>
      <c r="N213" s="130">
        <v>7.73</v>
      </c>
      <c r="O213" s="130">
        <v>24.997</v>
      </c>
      <c r="P213" s="130">
        <v>3.2890000000000001</v>
      </c>
      <c r="Q213" s="130">
        <v>-24.928000000000001</v>
      </c>
      <c r="R213" s="130">
        <v>73.34</v>
      </c>
      <c r="S213" s="130">
        <v>65.575000000000003</v>
      </c>
      <c r="T213" s="130">
        <v>1</v>
      </c>
      <c r="U213" s="130">
        <v>60</v>
      </c>
      <c r="V213" s="130" t="s">
        <v>1441</v>
      </c>
      <c r="W213" s="130" t="b">
        <v>0</v>
      </c>
      <c r="X213" s="130">
        <v>0</v>
      </c>
      <c r="Y213" s="130" t="b">
        <v>1</v>
      </c>
      <c r="Z213" s="130">
        <v>58</v>
      </c>
      <c r="AA213" s="130">
        <v>0.91400000000000003</v>
      </c>
      <c r="AB213" s="130" t="s">
        <v>3674</v>
      </c>
      <c r="AC213" s="130" t="s">
        <v>3754</v>
      </c>
      <c r="AD213" s="130" t="s">
        <v>4005</v>
      </c>
      <c r="AE213" s="130" cm="1">
        <f t="array" aca="1" ref="AE213" ca="1">INDIRECT(ADDRESS(MATCH(AG213,'rs_industries'!B:B,0),5,1,TRUE,"rs_industries"))</f>
        <v>72</v>
      </c>
      <c r="AF213" s="130" cm="1">
        <f t="array" aca="1" ref="AF213" ca="1">INDIRECT(ADDRESS(MATCH(A213,'rs_stocks'!B:B,0),7,1,TRUE,"rs_stocks"))</f>
        <v>98</v>
      </c>
      <c r="AG213" s="130" t="str" cm="1">
        <f t="array" aca="1" ref="AG213" ca="1">INDIRECT(ADDRESS(MATCH(A213,'rs_stocks'!B:B,0),4,1,TRUE,"rs_stocks"))</f>
        <v>Auto Parts</v>
      </c>
    </row>
    <row r="214" spans="1:33" x14ac:dyDescent="0.3">
      <c r="A214" s="130" t="s">
        <v>1771</v>
      </c>
      <c r="B214" s="130">
        <v>0.08</v>
      </c>
      <c r="C214" s="130">
        <v>1.05</v>
      </c>
      <c r="D214" s="130">
        <v>14.64</v>
      </c>
      <c r="E214" s="130">
        <v>29.34</v>
      </c>
      <c r="F214" s="130">
        <v>38.1</v>
      </c>
      <c r="G214" s="130" t="s">
        <v>3757</v>
      </c>
      <c r="H214" s="130" t="s">
        <v>3674</v>
      </c>
      <c r="I214" s="130">
        <v>2.73</v>
      </c>
      <c r="J214" s="130">
        <v>-73</v>
      </c>
      <c r="K214" s="130">
        <v>-8</v>
      </c>
      <c r="L214" s="130" t="b">
        <v>1</v>
      </c>
      <c r="M214" s="130">
        <v>156.505</v>
      </c>
      <c r="N214" s="130">
        <v>6.2670000000000003</v>
      </c>
      <c r="O214" s="130">
        <v>24.974</v>
      </c>
      <c r="P214" s="130">
        <v>3.4039999999999999</v>
      </c>
      <c r="Q214" s="130">
        <v>-146.59700000000001</v>
      </c>
      <c r="R214" s="130">
        <v>85.91</v>
      </c>
      <c r="S214" s="130">
        <v>84.741</v>
      </c>
      <c r="T214" s="130">
        <v>1</v>
      </c>
      <c r="U214" s="130">
        <v>58</v>
      </c>
      <c r="V214" s="130" t="s">
        <v>1771</v>
      </c>
      <c r="W214" s="130" t="b">
        <v>0</v>
      </c>
      <c r="X214" s="130">
        <v>0</v>
      </c>
      <c r="Y214" s="130" t="b">
        <v>1</v>
      </c>
      <c r="Z214" s="130">
        <v>45</v>
      </c>
      <c r="AA214" s="130">
        <v>0.91400000000000003</v>
      </c>
      <c r="AB214" s="130" t="s">
        <v>3674</v>
      </c>
      <c r="AC214" s="130" t="s">
        <v>3757</v>
      </c>
      <c r="AD214" s="130" t="s">
        <v>3938</v>
      </c>
      <c r="AE214" s="130" cm="1">
        <f t="array" aca="1" ref="AE214" ca="1">INDIRECT(ADDRESS(MATCH(AG214,'rs_industries'!B:B,0),5,1,TRUE,"rs_industries"))</f>
        <v>98</v>
      </c>
      <c r="AF214" s="130" cm="1">
        <f t="array" aca="1" ref="AF214" ca="1">INDIRECT(ADDRESS(MATCH(A214,'rs_stocks'!B:B,0),7,1,TRUE,"rs_stocks"))</f>
        <v>82</v>
      </c>
      <c r="AG214" s="130" t="str" cm="1">
        <f t="array" aca="1" ref="AG214" ca="1">INDIRECT(ADDRESS(MATCH(A214,'rs_stocks'!B:B,0),4,1,TRUE,"rs_stocks"))</f>
        <v>Residential Construction</v>
      </c>
    </row>
    <row r="215" spans="1:33" x14ac:dyDescent="0.3">
      <c r="A215" s="130" t="s">
        <v>80</v>
      </c>
      <c r="B215" s="130">
        <v>-1.1100000000000001</v>
      </c>
      <c r="C215" s="130">
        <v>10.11</v>
      </c>
      <c r="D215" s="130">
        <v>14.7</v>
      </c>
      <c r="E215" s="130">
        <v>30.4</v>
      </c>
      <c r="F215" s="130">
        <v>33.880000000000003</v>
      </c>
      <c r="G215" s="130" t="s">
        <v>3970</v>
      </c>
      <c r="H215" s="130" t="s">
        <v>3674</v>
      </c>
      <c r="I215" s="130">
        <v>1751.731</v>
      </c>
      <c r="J215" s="130">
        <v>-56</v>
      </c>
      <c r="K215" s="130">
        <v>-10</v>
      </c>
      <c r="L215" s="130" t="b">
        <v>1</v>
      </c>
      <c r="M215" s="130">
        <v>87.069000000000003</v>
      </c>
      <c r="N215" s="130">
        <v>3.488</v>
      </c>
      <c r="O215" s="130">
        <v>24.963000000000001</v>
      </c>
      <c r="P215" s="130">
        <v>4.1219999999999999</v>
      </c>
      <c r="Q215" s="130">
        <v>-89.754000000000005</v>
      </c>
      <c r="R215" s="130">
        <v>168.64</v>
      </c>
      <c r="S215" s="130">
        <v>163.13300000000001</v>
      </c>
      <c r="T215" s="130">
        <v>1</v>
      </c>
      <c r="U215" s="130">
        <v>48</v>
      </c>
      <c r="V215" s="130" t="s">
        <v>80</v>
      </c>
      <c r="W215" s="130" t="b">
        <v>0</v>
      </c>
      <c r="X215" s="130">
        <v>0</v>
      </c>
      <c r="Y215" s="130" t="b">
        <v>1</v>
      </c>
      <c r="Z215" s="130">
        <v>51</v>
      </c>
      <c r="AA215" s="130">
        <v>0.91300000000000003</v>
      </c>
      <c r="AB215" s="130" t="s">
        <v>3674</v>
      </c>
      <c r="AC215" s="130" t="s">
        <v>3970</v>
      </c>
      <c r="AD215" s="130" t="s">
        <v>3971</v>
      </c>
      <c r="AE215" s="130" cm="1">
        <f t="array" aca="1" ref="AE215" ca="1">INDIRECT(ADDRESS(MATCH(AG215,'rs_industries'!B:B,0),5,1,TRUE,"rs_industries"))</f>
        <v>28</v>
      </c>
      <c r="AF215" s="130" cm="1">
        <f t="array" aca="1" ref="AF215" ca="1">INDIRECT(ADDRESS(MATCH(A215,'rs_stocks'!B:B,0),7,1,TRUE,"rs_stocks"))</f>
        <v>88</v>
      </c>
      <c r="AG215" s="130" t="str" cm="1">
        <f t="array" aca="1" ref="AG215" ca="1">INDIRECT(ADDRESS(MATCH(A215,'rs_stocks'!B:B,0),4,1,TRUE,"rs_stocks"))</f>
        <v>Internet Retail</v>
      </c>
    </row>
    <row r="216" spans="1:33" x14ac:dyDescent="0.3">
      <c r="A216" s="130" t="s">
        <v>1968</v>
      </c>
      <c r="B216" s="130">
        <v>-0.43</v>
      </c>
      <c r="C216" s="130">
        <v>-1.58</v>
      </c>
      <c r="D216" s="130">
        <v>11.35</v>
      </c>
      <c r="E216" s="130">
        <v>31.88</v>
      </c>
      <c r="F216" s="130">
        <v>37.15</v>
      </c>
      <c r="G216" s="130" t="s">
        <v>3693</v>
      </c>
      <c r="H216" s="130" t="s">
        <v>31</v>
      </c>
      <c r="I216" s="130">
        <v>4.74</v>
      </c>
      <c r="J216" s="130">
        <v>-78</v>
      </c>
      <c r="K216" s="130">
        <v>-46</v>
      </c>
      <c r="L216" s="130" t="b">
        <v>1</v>
      </c>
      <c r="M216" s="130">
        <v>143.126</v>
      </c>
      <c r="N216" s="130">
        <v>5.7380000000000004</v>
      </c>
      <c r="O216" s="130">
        <v>24.945</v>
      </c>
      <c r="P216" s="130">
        <v>0.80600000000000005</v>
      </c>
      <c r="Q216" s="130">
        <v>-91.8</v>
      </c>
      <c r="R216" s="130">
        <v>20.6</v>
      </c>
      <c r="S216" s="130">
        <v>19.831</v>
      </c>
      <c r="T216" s="130">
        <v>1</v>
      </c>
      <c r="U216" s="130">
        <v>248</v>
      </c>
      <c r="V216" s="130" t="s">
        <v>1968</v>
      </c>
      <c r="W216" s="130" t="b">
        <v>0</v>
      </c>
      <c r="X216" s="130">
        <v>0</v>
      </c>
      <c r="Y216" s="130" t="b">
        <v>1</v>
      </c>
      <c r="Z216" s="130">
        <v>48</v>
      </c>
      <c r="AA216" s="130">
        <v>0.91300000000000003</v>
      </c>
      <c r="AB216" s="130" t="s">
        <v>31</v>
      </c>
      <c r="AC216" s="130" t="s">
        <v>3693</v>
      </c>
      <c r="AD216" s="130" t="s">
        <v>3947</v>
      </c>
      <c r="AE216" s="130" t="e" cm="1">
        <f t="array" aca="1" ref="AE216" ca="1">INDIRECT(ADDRESS(MATCH(AG216,'rs_industries'!B:B,0),5,1,TRUE,"rs_industries"))</f>
        <v>#N/A</v>
      </c>
      <c r="AF216" s="130" t="e" cm="1">
        <f t="array" aca="1" ref="AF216" ca="1">INDIRECT(ADDRESS(MATCH(A216,'rs_stocks'!B:B,0),7,1,TRUE,"rs_stocks"))</f>
        <v>#N/A</v>
      </c>
      <c r="AG216" s="130" t="e" cm="1">
        <f t="array" aca="1" ref="AG216" ca="1">INDIRECT(ADDRESS(MATCH(A216,'rs_stocks'!B:B,0),4,1,TRUE,"rs_stocks"))</f>
        <v>#N/A</v>
      </c>
    </row>
    <row r="217" spans="1:33" x14ac:dyDescent="0.3">
      <c r="A217" s="130" t="s">
        <v>2238</v>
      </c>
      <c r="B217" s="130">
        <v>-3.04</v>
      </c>
      <c r="C217" s="130">
        <v>-1.32</v>
      </c>
      <c r="D217" s="130">
        <v>11.33</v>
      </c>
      <c r="E217" s="130">
        <v>23.48</v>
      </c>
      <c r="F217" s="130">
        <v>37.54</v>
      </c>
      <c r="G217" s="130" t="s">
        <v>3693</v>
      </c>
      <c r="H217" s="130" t="s">
        <v>31</v>
      </c>
      <c r="I217" s="130">
        <v>5.9359999999999999</v>
      </c>
      <c r="J217" s="130">
        <v>-82</v>
      </c>
      <c r="K217" s="130">
        <v>-73</v>
      </c>
      <c r="L217" s="130" t="b">
        <v>1</v>
      </c>
      <c r="M217" s="130">
        <v>150.73099999999999</v>
      </c>
      <c r="N217" s="130">
        <v>6.0830000000000002</v>
      </c>
      <c r="O217" s="130">
        <v>24.777999999999999</v>
      </c>
      <c r="P217" s="130">
        <v>0.28599999999999998</v>
      </c>
      <c r="Q217" s="130">
        <v>-174.52</v>
      </c>
      <c r="R217" s="130">
        <v>8.94</v>
      </c>
      <c r="S217" s="130">
        <v>8.7460000000000004</v>
      </c>
      <c r="T217" s="130">
        <v>1</v>
      </c>
      <c r="U217" s="130">
        <v>698</v>
      </c>
      <c r="V217" s="130" t="s">
        <v>2238</v>
      </c>
      <c r="W217" s="130" t="b">
        <v>0</v>
      </c>
      <c r="X217" s="130">
        <v>0</v>
      </c>
      <c r="Y217" s="130" t="b">
        <v>0</v>
      </c>
      <c r="Z217" s="130">
        <v>45</v>
      </c>
      <c r="AA217" s="130">
        <v>0.91300000000000003</v>
      </c>
      <c r="AB217" s="130" t="s">
        <v>31</v>
      </c>
      <c r="AC217" s="130" t="s">
        <v>3693</v>
      </c>
      <c r="AD217" s="130" t="s">
        <v>3950</v>
      </c>
      <c r="AE217" s="130" cm="1">
        <f t="array" aca="1" ref="AE217" ca="1">INDIRECT(ADDRESS(MATCH(AG217,'rs_industries'!B:B,0),5,1,TRUE,"rs_industries"))</f>
        <v>72</v>
      </c>
      <c r="AF217" s="130" cm="1">
        <f t="array" aca="1" ref="AF217" ca="1">INDIRECT(ADDRESS(MATCH(A217,'rs_stocks'!B:B,0),7,1,TRUE,"rs_stocks"))</f>
        <v>74</v>
      </c>
      <c r="AG217" s="130" t="str" cm="1">
        <f t="array" aca="1" ref="AG217" ca="1">INDIRECT(ADDRESS(MATCH(A217,'rs_stocks'!B:B,0),4,1,TRUE,"rs_stocks"))</f>
        <v>Information Technology Services</v>
      </c>
    </row>
    <row r="218" spans="1:33" x14ac:dyDescent="0.3">
      <c r="A218" s="130" t="s">
        <v>3989</v>
      </c>
      <c r="B218" s="130">
        <v>-0.83</v>
      </c>
      <c r="C218" s="130">
        <v>2.58</v>
      </c>
      <c r="D218" s="130">
        <v>5.51</v>
      </c>
      <c r="E218" s="130">
        <v>10.73</v>
      </c>
      <c r="F218" s="130">
        <v>14.03</v>
      </c>
      <c r="G218" s="130" t="s">
        <v>3727</v>
      </c>
      <c r="H218" s="130" t="s">
        <v>3677</v>
      </c>
      <c r="I218" s="130">
        <v>0.93600000000000005</v>
      </c>
      <c r="J218" s="130">
        <v>-38</v>
      </c>
      <c r="K218" s="130">
        <v>-26</v>
      </c>
      <c r="L218" s="130" t="b">
        <v>1</v>
      </c>
      <c r="M218" s="130">
        <v>54.838999999999999</v>
      </c>
      <c r="N218" s="130">
        <v>2.2160000000000002</v>
      </c>
      <c r="O218" s="130">
        <v>24.747</v>
      </c>
      <c r="P218" s="130">
        <v>0.106</v>
      </c>
      <c r="Q218" s="130">
        <v>-104.167</v>
      </c>
      <c r="R218" s="130">
        <v>10.73</v>
      </c>
      <c r="S218" s="130">
        <v>10.555</v>
      </c>
      <c r="T218" s="130">
        <v>1</v>
      </c>
      <c r="U218" s="130">
        <v>1893</v>
      </c>
      <c r="V218" s="130" t="s">
        <v>3989</v>
      </c>
      <c r="W218" s="130" t="b">
        <v>0</v>
      </c>
      <c r="X218" s="130">
        <v>0</v>
      </c>
      <c r="Y218" s="130" t="b">
        <v>1</v>
      </c>
      <c r="Z218" s="130">
        <v>50</v>
      </c>
      <c r="AA218" s="130">
        <v>0.91200000000000003</v>
      </c>
      <c r="AB218" s="130" t="s">
        <v>3677</v>
      </c>
      <c r="AC218" s="130" t="s">
        <v>3727</v>
      </c>
      <c r="AD218" s="130" t="s">
        <v>3990</v>
      </c>
      <c r="AE218" s="130" t="e" cm="1">
        <f t="array" aca="1" ref="AE218" ca="1">INDIRECT(ADDRESS(MATCH(AG218,'rs_industries'!B:B,0),5,1,TRUE,"rs_industries"))</f>
        <v>#N/A</v>
      </c>
      <c r="AF218" s="130" t="e" cm="1">
        <f t="array" aca="1" ref="AF218" ca="1">INDIRECT(ADDRESS(MATCH(A218,'rs_stocks'!B:B,0),7,1,TRUE,"rs_stocks"))</f>
        <v>#N/A</v>
      </c>
      <c r="AG218" s="130" t="e" cm="1">
        <f t="array" aca="1" ref="AG218" ca="1">INDIRECT(ADDRESS(MATCH(A218,'rs_stocks'!B:B,0),4,1,TRUE,"rs_stocks"))</f>
        <v>#N/A</v>
      </c>
    </row>
    <row r="219" spans="1:33" x14ac:dyDescent="0.3">
      <c r="A219" s="130" t="s">
        <v>1122</v>
      </c>
      <c r="B219" s="130">
        <v>-3.44</v>
      </c>
      <c r="C219" s="130">
        <v>0.42</v>
      </c>
      <c r="D219" s="130">
        <v>4.4000000000000004</v>
      </c>
      <c r="E219" s="130">
        <v>4.55</v>
      </c>
      <c r="F219" s="130">
        <v>12.68</v>
      </c>
      <c r="G219" s="130" t="s">
        <v>3711</v>
      </c>
      <c r="H219" s="130" t="s">
        <v>3690</v>
      </c>
      <c r="I219" s="130">
        <v>25.738</v>
      </c>
      <c r="J219" s="130">
        <v>-50</v>
      </c>
      <c r="K219" s="130">
        <v>-29</v>
      </c>
      <c r="L219" s="130" t="b">
        <v>1</v>
      </c>
      <c r="M219" s="130">
        <v>60.929000000000002</v>
      </c>
      <c r="N219" s="130">
        <v>2.464</v>
      </c>
      <c r="O219" s="130">
        <v>24.725999999999999</v>
      </c>
      <c r="P219" s="130">
        <v>2.992</v>
      </c>
      <c r="Q219" s="130">
        <v>-89.909000000000006</v>
      </c>
      <c r="R219" s="130">
        <v>123.16</v>
      </c>
      <c r="S219" s="130">
        <v>121.48099999999999</v>
      </c>
      <c r="T219" s="130">
        <v>1</v>
      </c>
      <c r="U219" s="130">
        <v>66</v>
      </c>
      <c r="V219" s="130" t="s">
        <v>1122</v>
      </c>
      <c r="W219" s="130" t="b">
        <v>0</v>
      </c>
      <c r="X219" s="130">
        <v>0</v>
      </c>
      <c r="Y219" s="130" t="b">
        <v>0</v>
      </c>
      <c r="Z219" s="130">
        <v>49</v>
      </c>
      <c r="AA219" s="130">
        <v>0.91200000000000003</v>
      </c>
      <c r="AB219" s="130" t="s">
        <v>3690</v>
      </c>
      <c r="AC219" s="130" t="s">
        <v>3711</v>
      </c>
      <c r="AD219" s="130" t="s">
        <v>4000</v>
      </c>
      <c r="AE219" s="130" t="e" cm="1">
        <f t="array" aca="1" ref="AE219" ca="1">INDIRECT(ADDRESS(MATCH(AG219,'rs_industries'!B:B,0),5,1,TRUE,"rs_industries"))</f>
        <v>#N/A</v>
      </c>
      <c r="AF219" s="130" t="e" cm="1">
        <f t="array" aca="1" ref="AF219" ca="1">INDIRECT(ADDRESS(MATCH(A219,'rs_stocks'!B:B,0),7,1,TRUE,"rs_stocks"))</f>
        <v>#N/A</v>
      </c>
      <c r="AG219" s="130" t="e" cm="1">
        <f t="array" aca="1" ref="AG219" ca="1">INDIRECT(ADDRESS(MATCH(A219,'rs_stocks'!B:B,0),4,1,TRUE,"rs_stocks"))</f>
        <v>#N/A</v>
      </c>
    </row>
    <row r="220" spans="1:33" x14ac:dyDescent="0.3">
      <c r="A220" s="130" t="s">
        <v>186</v>
      </c>
      <c r="B220" s="130">
        <v>-1.87</v>
      </c>
      <c r="C220" s="130">
        <v>4.1100000000000003</v>
      </c>
      <c r="D220" s="130">
        <v>8.49</v>
      </c>
      <c r="E220" s="130">
        <v>27.16</v>
      </c>
      <c r="F220" s="130">
        <v>27.23</v>
      </c>
      <c r="G220" s="130" t="s">
        <v>3680</v>
      </c>
      <c r="H220" s="130" t="s">
        <v>31</v>
      </c>
      <c r="I220" s="130">
        <v>3019.136</v>
      </c>
      <c r="J220" s="130">
        <v>-38</v>
      </c>
      <c r="K220" s="130">
        <v>-3</v>
      </c>
      <c r="L220" s="130" t="b">
        <v>1</v>
      </c>
      <c r="M220" s="130">
        <v>72.186000000000007</v>
      </c>
      <c r="N220" s="130">
        <v>2.9209999999999998</v>
      </c>
      <c r="O220" s="130">
        <v>24.713999999999999</v>
      </c>
      <c r="P220" s="130">
        <v>7.2930000000000001</v>
      </c>
      <c r="Q220" s="130">
        <v>-122.592</v>
      </c>
      <c r="R220" s="130">
        <v>406.32</v>
      </c>
      <c r="S220" s="130">
        <v>399.99400000000003</v>
      </c>
      <c r="T220" s="130">
        <v>1</v>
      </c>
      <c r="U220" s="130">
        <v>27</v>
      </c>
      <c r="V220" s="130" t="s">
        <v>186</v>
      </c>
      <c r="W220" s="130" t="b">
        <v>0</v>
      </c>
      <c r="X220" s="130">
        <v>0</v>
      </c>
      <c r="Y220" s="130" t="b">
        <v>1</v>
      </c>
      <c r="Z220" s="130">
        <v>56</v>
      </c>
      <c r="AA220" s="130">
        <v>0.91100000000000003</v>
      </c>
      <c r="AB220" s="130" t="s">
        <v>31</v>
      </c>
      <c r="AC220" s="130" t="s">
        <v>3680</v>
      </c>
      <c r="AD220" s="130" t="s">
        <v>3969</v>
      </c>
      <c r="AE220" s="130" cm="1">
        <f t="array" aca="1" ref="AE220" ca="1">INDIRECT(ADDRESS(MATCH(AG220,'rs_industries'!B:B,0),5,1,TRUE,"rs_industries"))</f>
        <v>87</v>
      </c>
      <c r="AF220" s="130" cm="1">
        <f t="array" aca="1" ref="AF220" ca="1">INDIRECT(ADDRESS(MATCH(A220,'rs_stocks'!B:B,0),7,1,TRUE,"rs_stocks"))</f>
        <v>82</v>
      </c>
      <c r="AG220" s="130" t="str" cm="1">
        <f t="array" aca="1" ref="AG220" ca="1">INDIRECT(ADDRESS(MATCH(A220,'rs_stocks'!B:B,0),4,1,TRUE,"rs_stocks"))</f>
        <v>Software—Infrastructure</v>
      </c>
    </row>
    <row r="221" spans="1:33" x14ac:dyDescent="0.3">
      <c r="A221" s="130" t="s">
        <v>191</v>
      </c>
      <c r="B221" s="130">
        <v>6.52</v>
      </c>
      <c r="C221" s="130">
        <v>8.67</v>
      </c>
      <c r="D221" s="130">
        <v>16.41</v>
      </c>
      <c r="E221" s="130">
        <v>30.45</v>
      </c>
      <c r="F221" s="130">
        <v>31.72</v>
      </c>
      <c r="G221" s="130" t="s">
        <v>3979</v>
      </c>
      <c r="H221" s="130" t="s">
        <v>3674</v>
      </c>
      <c r="I221" s="130">
        <v>14.885999999999999</v>
      </c>
      <c r="J221" s="130">
        <v>-47</v>
      </c>
      <c r="K221" s="130">
        <v>-1</v>
      </c>
      <c r="L221" s="130" t="b">
        <v>1</v>
      </c>
      <c r="M221" s="130">
        <v>77.129000000000005</v>
      </c>
      <c r="N221" s="130">
        <v>3.121</v>
      </c>
      <c r="O221" s="130">
        <v>24.712</v>
      </c>
      <c r="P221" s="130">
        <v>0.72399999999999998</v>
      </c>
      <c r="Q221" s="130">
        <v>-41.459000000000003</v>
      </c>
      <c r="R221" s="130">
        <v>26.95</v>
      </c>
      <c r="S221" s="130">
        <v>25.529</v>
      </c>
      <c r="T221" s="130">
        <v>1</v>
      </c>
      <c r="U221" s="130">
        <v>276</v>
      </c>
      <c r="V221" s="130" t="s">
        <v>191</v>
      </c>
      <c r="W221" s="130" t="b">
        <v>0</v>
      </c>
      <c r="X221" s="130">
        <v>0</v>
      </c>
      <c r="Y221" s="130" t="b">
        <v>1</v>
      </c>
      <c r="Z221" s="130">
        <v>53</v>
      </c>
      <c r="AA221" s="130">
        <v>0.91100000000000003</v>
      </c>
      <c r="AB221" s="130" t="s">
        <v>3674</v>
      </c>
      <c r="AC221" s="130" t="s">
        <v>3979</v>
      </c>
      <c r="AD221" s="130" t="s">
        <v>3980</v>
      </c>
      <c r="AE221" s="130" cm="1">
        <f t="array" aca="1" ref="AE221" ca="1">INDIRECT(ADDRESS(MATCH(AG221,'rs_industries'!B:B,0),5,1,TRUE,"rs_industries"))</f>
        <v>6</v>
      </c>
      <c r="AF221" s="130" cm="1">
        <f t="array" aca="1" ref="AF221" ca="1">INDIRECT(ADDRESS(MATCH(A221,'rs_stocks'!B:B,0),7,1,TRUE,"rs_stocks"))</f>
        <v>87</v>
      </c>
      <c r="AG221" s="130" t="str" cm="1">
        <f t="array" aca="1" ref="AG221" ca="1">INDIRECT(ADDRESS(MATCH(A221,'rs_stocks'!B:B,0),4,1,TRUE,"rs_stocks"))</f>
        <v>Broadcasting</v>
      </c>
    </row>
    <row r="222" spans="1:33" x14ac:dyDescent="0.3">
      <c r="A222" s="130" t="s">
        <v>1808</v>
      </c>
      <c r="B222" s="130">
        <v>2.3199999999999998</v>
      </c>
      <c r="C222" s="130">
        <v>20.47</v>
      </c>
      <c r="D222" s="130">
        <v>44.72</v>
      </c>
      <c r="E222" s="130">
        <v>110.5</v>
      </c>
      <c r="F222" s="130">
        <v>111.14</v>
      </c>
      <c r="G222" s="130" t="s">
        <v>3713</v>
      </c>
      <c r="H222" s="130" t="s">
        <v>3690</v>
      </c>
      <c r="I222" s="130">
        <v>2.89</v>
      </c>
      <c r="J222" s="130">
        <v>-92</v>
      </c>
      <c r="K222" s="130">
        <v>-7</v>
      </c>
      <c r="L222" s="130" t="b">
        <v>1</v>
      </c>
      <c r="M222" s="130">
        <v>389.12099999999998</v>
      </c>
      <c r="N222" s="130">
        <v>15.757999999999999</v>
      </c>
      <c r="O222" s="130">
        <v>24.693999999999999</v>
      </c>
      <c r="P222" s="130">
        <v>3.2559999999999998</v>
      </c>
      <c r="Q222" s="130">
        <v>-108.72199999999999</v>
      </c>
      <c r="R222" s="130">
        <v>48.9</v>
      </c>
      <c r="S222" s="130">
        <v>44.128</v>
      </c>
      <c r="T222" s="130">
        <v>1</v>
      </c>
      <c r="U222" s="130">
        <v>61</v>
      </c>
      <c r="V222" s="130" t="s">
        <v>1808</v>
      </c>
      <c r="W222" s="130" t="b">
        <v>0</v>
      </c>
      <c r="X222" s="130">
        <v>0</v>
      </c>
      <c r="Y222" s="130" t="b">
        <v>1</v>
      </c>
      <c r="Z222" s="130">
        <v>55</v>
      </c>
      <c r="AA222" s="130">
        <v>0.91</v>
      </c>
      <c r="AB222" s="130" t="s">
        <v>3690</v>
      </c>
      <c r="AC222" s="130" t="s">
        <v>3713</v>
      </c>
      <c r="AD222" s="130" t="s">
        <v>3973</v>
      </c>
      <c r="AE222" s="130" cm="1">
        <f t="array" aca="1" ref="AE222" ca="1">INDIRECT(ADDRESS(MATCH(AG222,'rs_industries'!B:B,0),5,1,TRUE,"rs_industries"))</f>
        <v>90</v>
      </c>
      <c r="AF222" s="130" cm="1">
        <f t="array" aca="1" ref="AF222" ca="1">INDIRECT(ADDRESS(MATCH(A222,'rs_stocks'!B:B,0),7,1,TRUE,"rs_stocks"))</f>
        <v>97</v>
      </c>
      <c r="AG222" s="130" t="str" cm="1">
        <f t="array" aca="1" ref="AG222" ca="1">INDIRECT(ADDRESS(MATCH(A222,'rs_stocks'!B:B,0),4,1,TRUE,"rs_stocks"))</f>
        <v>Biotechnology</v>
      </c>
    </row>
    <row r="223" spans="1:33" x14ac:dyDescent="0.3">
      <c r="A223" s="130" t="s">
        <v>1019</v>
      </c>
      <c r="B223" s="130">
        <v>-2.54</v>
      </c>
      <c r="C223" s="130">
        <v>13.5</v>
      </c>
      <c r="D223" s="130">
        <v>16.350000000000001</v>
      </c>
      <c r="E223" s="130">
        <v>39.29</v>
      </c>
      <c r="F223" s="130">
        <v>39.619999999999997</v>
      </c>
      <c r="G223" s="130" t="s">
        <v>205</v>
      </c>
      <c r="H223" s="130" t="s">
        <v>3674</v>
      </c>
      <c r="I223" s="130">
        <v>71.272000000000006</v>
      </c>
      <c r="J223" s="130">
        <v>-50</v>
      </c>
      <c r="K223" s="130">
        <v>-3</v>
      </c>
      <c r="L223" s="130" t="b">
        <v>1</v>
      </c>
      <c r="M223" s="130">
        <v>105.321</v>
      </c>
      <c r="N223" s="130">
        <v>4.2770000000000001</v>
      </c>
      <c r="O223" s="130">
        <v>24.623999999999999</v>
      </c>
      <c r="P223" s="130">
        <v>55.585999999999999</v>
      </c>
      <c r="Q223" s="130">
        <v>-16.353000000000002</v>
      </c>
      <c r="R223" s="130">
        <v>2599.14</v>
      </c>
      <c r="S223" s="130">
        <v>2526.4369999999999</v>
      </c>
      <c r="T223" s="130">
        <v>1</v>
      </c>
      <c r="U223" s="130">
        <v>3</v>
      </c>
      <c r="V223" s="130" t="s">
        <v>1019</v>
      </c>
      <c r="W223" s="130" t="b">
        <v>0</v>
      </c>
      <c r="X223" s="130">
        <v>0</v>
      </c>
      <c r="Y223" s="130" t="b">
        <v>1</v>
      </c>
      <c r="Z223" s="130">
        <v>53</v>
      </c>
      <c r="AA223" s="130">
        <v>0.91</v>
      </c>
      <c r="AB223" s="130" t="s">
        <v>3674</v>
      </c>
      <c r="AC223" s="130" t="s">
        <v>205</v>
      </c>
      <c r="AD223" s="130" t="s">
        <v>3988</v>
      </c>
      <c r="AE223" s="130" cm="1">
        <f t="array" aca="1" ref="AE223" ca="1">INDIRECT(ADDRESS(MATCH(AG223,'rs_industries'!B:B,0),5,1,TRUE,"rs_industries"))</f>
        <v>57</v>
      </c>
      <c r="AF223" s="130" cm="1">
        <f t="array" aca="1" ref="AF223" ca="1">INDIRECT(ADDRESS(MATCH(A223,'rs_stocks'!B:B,0),7,1,TRUE,"rs_stocks"))</f>
        <v>87</v>
      </c>
      <c r="AG223" s="130" t="str" cm="1">
        <f t="array" aca="1" ref="AG223" ca="1">INDIRECT(ADDRESS(MATCH(A223,'rs_stocks'!B:B,0),4,1,TRUE,"rs_stocks"))</f>
        <v>Restaurants</v>
      </c>
    </row>
    <row r="224" spans="1:33" x14ac:dyDescent="0.3">
      <c r="A224" s="130" t="s">
        <v>2982</v>
      </c>
      <c r="B224" s="130">
        <v>7.79</v>
      </c>
      <c r="C224" s="130">
        <v>38.14</v>
      </c>
      <c r="D224" s="130">
        <v>106.34</v>
      </c>
      <c r="E224" s="130">
        <v>149.30000000000001</v>
      </c>
      <c r="F224" s="130">
        <v>144.81</v>
      </c>
      <c r="G224" s="130" t="s">
        <v>3737</v>
      </c>
      <c r="H224" s="130" t="s">
        <v>3690</v>
      </c>
      <c r="I224" s="130">
        <v>1.8740000000000001</v>
      </c>
      <c r="J224" s="130">
        <v>-85</v>
      </c>
      <c r="K224" s="130">
        <v>-21</v>
      </c>
      <c r="L224" s="130" t="b">
        <v>0</v>
      </c>
      <c r="M224" s="130">
        <v>534.31200000000001</v>
      </c>
      <c r="N224" s="130">
        <v>21.7</v>
      </c>
      <c r="O224" s="130">
        <v>24.622</v>
      </c>
      <c r="P224" s="130">
        <v>1.714</v>
      </c>
      <c r="Q224" s="130">
        <v>-70.004000000000005</v>
      </c>
      <c r="R224" s="130">
        <v>23.11</v>
      </c>
      <c r="S224" s="130">
        <v>19.649000000000001</v>
      </c>
      <c r="T224" s="130">
        <v>1</v>
      </c>
      <c r="U224" s="130">
        <v>116</v>
      </c>
      <c r="V224" s="130" t="s">
        <v>2982</v>
      </c>
      <c r="W224" s="130" t="b">
        <v>0</v>
      </c>
      <c r="X224" s="130">
        <v>0</v>
      </c>
      <c r="Y224" s="130" t="b">
        <v>1</v>
      </c>
      <c r="Z224" s="130">
        <v>49</v>
      </c>
      <c r="AA224" s="130">
        <v>0.91</v>
      </c>
      <c r="AB224" s="130" t="s">
        <v>3690</v>
      </c>
      <c r="AC224" s="130" t="s">
        <v>3737</v>
      </c>
      <c r="AD224" s="130" t="s">
        <v>4017</v>
      </c>
      <c r="AE224" s="130" cm="1">
        <f t="array" aca="1" ref="AE224" ca="1">INDIRECT(ADDRESS(MATCH(AG224,'rs_industries'!B:B,0),5,1,TRUE,"rs_industries"))</f>
        <v>90</v>
      </c>
      <c r="AF224" s="130" cm="1">
        <f t="array" aca="1" ref="AF224" ca="1">INDIRECT(ADDRESS(MATCH(A224,'rs_stocks'!B:B,0),7,1,TRUE,"rs_stocks"))</f>
        <v>98</v>
      </c>
      <c r="AG224" s="130" t="str" cm="1">
        <f t="array" aca="1" ref="AG224" ca="1">INDIRECT(ADDRESS(MATCH(A224,'rs_stocks'!B:B,0),4,1,TRUE,"rs_stocks"))</f>
        <v>Biotechnology</v>
      </c>
    </row>
    <row r="225" spans="1:33" x14ac:dyDescent="0.3">
      <c r="A225" s="130" t="s">
        <v>1095</v>
      </c>
      <c r="B225" s="130">
        <v>-1.68</v>
      </c>
      <c r="C225" s="130">
        <v>4.47</v>
      </c>
      <c r="D225" s="130">
        <v>12.58</v>
      </c>
      <c r="E225" s="130">
        <v>17.149999999999999</v>
      </c>
      <c r="F225" s="130">
        <v>23.61</v>
      </c>
      <c r="G225" s="130" t="s">
        <v>3697</v>
      </c>
      <c r="H225" s="130" t="s">
        <v>3677</v>
      </c>
      <c r="I225" s="130">
        <v>40.444000000000003</v>
      </c>
      <c r="J225" s="130">
        <v>-58</v>
      </c>
      <c r="K225" s="130">
        <v>-2</v>
      </c>
      <c r="L225" s="130" t="b">
        <v>1</v>
      </c>
      <c r="M225" s="130">
        <v>85.760999999999996</v>
      </c>
      <c r="N225" s="130">
        <v>3.4860000000000002</v>
      </c>
      <c r="O225" s="130">
        <v>24.600999999999999</v>
      </c>
      <c r="P225" s="130">
        <v>0.38100000000000001</v>
      </c>
      <c r="Q225" s="130">
        <v>-110.265</v>
      </c>
      <c r="R225" s="130">
        <v>22.2</v>
      </c>
      <c r="S225" s="130">
        <v>21.669</v>
      </c>
      <c r="T225" s="130">
        <v>1</v>
      </c>
      <c r="U225" s="130">
        <v>525</v>
      </c>
      <c r="V225" s="130" t="s">
        <v>1095</v>
      </c>
      <c r="W225" s="130" t="b">
        <v>0</v>
      </c>
      <c r="X225" s="130">
        <v>0</v>
      </c>
      <c r="Y225" s="130" t="b">
        <v>1</v>
      </c>
      <c r="Z225" s="130">
        <v>51</v>
      </c>
      <c r="AA225" s="130">
        <v>0.90900000000000003</v>
      </c>
      <c r="AB225" s="130" t="s">
        <v>3677</v>
      </c>
      <c r="AC225" s="130" t="s">
        <v>3697</v>
      </c>
      <c r="AD225" s="130" t="s">
        <v>3976</v>
      </c>
      <c r="AE225" s="130" cm="1">
        <f t="array" aca="1" ref="AE225" ca="1">INDIRECT(ADDRESS(MATCH(AG225,'rs_industries'!B:B,0),5,1,TRUE,"rs_industries"))</f>
        <v>77</v>
      </c>
      <c r="AF225" s="130" cm="1">
        <f t="array" aca="1" ref="AF225" ca="1">INDIRECT(ADDRESS(MATCH(A225,'rs_stocks'!B:B,0),7,1,TRUE,"rs_stocks"))</f>
        <v>77</v>
      </c>
      <c r="AG225" s="130" t="str" cm="1">
        <f t="array" aca="1" ref="AG225" ca="1">INDIRECT(ADDRESS(MATCH(A225,'rs_stocks'!B:B,0),4,1,TRUE,"rs_stocks"))</f>
        <v>Insurance—Life</v>
      </c>
    </row>
    <row r="226" spans="1:33" x14ac:dyDescent="0.3">
      <c r="A226" s="130" t="s">
        <v>1272</v>
      </c>
      <c r="B226" s="130">
        <v>-2.44</v>
      </c>
      <c r="C226" s="130">
        <v>-5.03</v>
      </c>
      <c r="D226" s="130">
        <v>5.46</v>
      </c>
      <c r="E226" s="130">
        <v>6.33</v>
      </c>
      <c r="F226" s="130">
        <v>13.31</v>
      </c>
      <c r="G226" s="130" t="s">
        <v>3749</v>
      </c>
      <c r="H226" s="130" t="s">
        <v>3674</v>
      </c>
      <c r="I226" s="130">
        <v>7.452</v>
      </c>
      <c r="J226" s="130">
        <v>-37</v>
      </c>
      <c r="K226" s="130">
        <v>-10</v>
      </c>
      <c r="L226" s="130" t="b">
        <v>1</v>
      </c>
      <c r="M226" s="130">
        <v>73.807000000000002</v>
      </c>
      <c r="N226" s="130">
        <v>3.008</v>
      </c>
      <c r="O226" s="130">
        <v>24.536999999999999</v>
      </c>
      <c r="P226" s="130">
        <v>0.55300000000000005</v>
      </c>
      <c r="Q226" s="130">
        <v>-161.05699999999999</v>
      </c>
      <c r="R226" s="130">
        <v>24.35</v>
      </c>
      <c r="S226" s="130">
        <v>26.297999999999998</v>
      </c>
      <c r="T226" s="130">
        <v>-1</v>
      </c>
      <c r="U226" s="130">
        <v>361</v>
      </c>
      <c r="V226" s="130" t="s">
        <v>1272</v>
      </c>
      <c r="W226" s="130" t="b">
        <v>0</v>
      </c>
      <c r="X226" s="130">
        <v>0</v>
      </c>
      <c r="Y226" s="130" t="b">
        <v>0</v>
      </c>
      <c r="Z226" s="130">
        <v>45</v>
      </c>
      <c r="AA226" s="130">
        <v>0.90900000000000003</v>
      </c>
      <c r="AB226" s="130" t="s">
        <v>3674</v>
      </c>
      <c r="AC226" s="130" t="s">
        <v>3749</v>
      </c>
      <c r="AD226" s="130" t="s">
        <v>1273</v>
      </c>
      <c r="AE226" s="130" t="e" cm="1">
        <f t="array" aca="1" ref="AE226" ca="1">INDIRECT(ADDRESS(MATCH(AG226,'rs_industries'!B:B,0),5,1,TRUE,"rs_industries"))</f>
        <v>#N/A</v>
      </c>
      <c r="AF226" s="130" t="e" cm="1">
        <f t="array" aca="1" ref="AF226" ca="1">INDIRECT(ADDRESS(MATCH(A226,'rs_stocks'!B:B,0),7,1,TRUE,"rs_stocks"))</f>
        <v>#N/A</v>
      </c>
      <c r="AG226" s="130" t="e" cm="1">
        <f t="array" aca="1" ref="AG226" ca="1">INDIRECT(ADDRESS(MATCH(A226,'rs_stocks'!B:B,0),4,1,TRUE,"rs_stocks"))</f>
        <v>#N/A</v>
      </c>
    </row>
    <row r="227" spans="1:33" x14ac:dyDescent="0.3">
      <c r="A227" s="130" t="s">
        <v>2976</v>
      </c>
      <c r="B227" s="130">
        <v>7.55</v>
      </c>
      <c r="C227" s="130">
        <v>-3.17</v>
      </c>
      <c r="D227" s="130">
        <v>28.23</v>
      </c>
      <c r="E227" s="130">
        <v>87.84</v>
      </c>
      <c r="F227" s="130">
        <v>101.51</v>
      </c>
      <c r="G227" s="130" t="s">
        <v>3954</v>
      </c>
      <c r="H227" s="130" t="s">
        <v>24</v>
      </c>
      <c r="I227" s="130">
        <v>1.1279999999999999</v>
      </c>
      <c r="J227" s="130">
        <v>-88</v>
      </c>
      <c r="K227" s="130">
        <v>-50</v>
      </c>
      <c r="L227" s="130" t="b">
        <v>1</v>
      </c>
      <c r="M227" s="130">
        <v>402.98</v>
      </c>
      <c r="N227" s="130">
        <v>16.434000000000001</v>
      </c>
      <c r="O227" s="130">
        <v>24.521000000000001</v>
      </c>
      <c r="P227" s="130">
        <v>0.878</v>
      </c>
      <c r="Q227" s="130">
        <v>-33.03</v>
      </c>
      <c r="R227" s="130">
        <v>14.67</v>
      </c>
      <c r="S227" s="130">
        <v>16.898</v>
      </c>
      <c r="T227" s="130">
        <v>-1</v>
      </c>
      <c r="U227" s="130">
        <v>227</v>
      </c>
      <c r="V227" s="130" t="s">
        <v>2976</v>
      </c>
      <c r="W227" s="130" t="b">
        <v>0</v>
      </c>
      <c r="X227" s="130">
        <v>0</v>
      </c>
      <c r="Y227" s="130" t="b">
        <v>1</v>
      </c>
      <c r="Z227" s="130">
        <v>56</v>
      </c>
      <c r="AA227" s="130">
        <v>0.90800000000000003</v>
      </c>
      <c r="AB227" s="130" t="s">
        <v>24</v>
      </c>
      <c r="AC227" s="130" t="s">
        <v>3954</v>
      </c>
      <c r="AD227" s="130" t="s">
        <v>3955</v>
      </c>
      <c r="AE227" s="130" cm="1">
        <f t="array" aca="1" ref="AE227" ca="1">INDIRECT(ADDRESS(MATCH(AG227,'rs_industries'!B:B,0),5,1,TRUE,"rs_industries"))</f>
        <v>66</v>
      </c>
      <c r="AF227" s="130" cm="1">
        <f t="array" aca="1" ref="AF227" ca="1">INDIRECT(ADDRESS(MATCH(A227,'rs_stocks'!B:B,0),7,1,TRUE,"rs_stocks"))</f>
        <v>91</v>
      </c>
      <c r="AG227" s="130" t="str" cm="1">
        <f t="array" aca="1" ref="AG227" ca="1">INDIRECT(ADDRESS(MATCH(A227,'rs_stocks'!B:B,0),4,1,TRUE,"rs_stocks"))</f>
        <v>Aerospace &amp; Defense</v>
      </c>
    </row>
    <row r="228" spans="1:33" x14ac:dyDescent="0.3">
      <c r="A228" s="130" t="s">
        <v>4006</v>
      </c>
      <c r="B228" s="130">
        <v>-1.3</v>
      </c>
      <c r="C228" s="130">
        <v>2.67</v>
      </c>
      <c r="D228" s="130">
        <v>9.8000000000000007</v>
      </c>
      <c r="E228" s="130">
        <v>13.97</v>
      </c>
      <c r="F228" s="130">
        <v>24.12</v>
      </c>
      <c r="I228" s="130">
        <v>0.92600000000000005</v>
      </c>
      <c r="J228" s="130">
        <v>-51</v>
      </c>
      <c r="K228" s="130">
        <v>-36</v>
      </c>
      <c r="L228" s="130" t="b">
        <v>1</v>
      </c>
      <c r="M228" s="130">
        <v>81.87</v>
      </c>
      <c r="N228" s="130">
        <v>3.339</v>
      </c>
      <c r="O228" s="130">
        <v>24.518000000000001</v>
      </c>
      <c r="P228" s="130">
        <v>0.96899999999999997</v>
      </c>
      <c r="Q228" s="130">
        <v>-123.90300000000001</v>
      </c>
      <c r="R228" s="130">
        <v>36.54</v>
      </c>
      <c r="S228" s="130">
        <v>35.31</v>
      </c>
      <c r="T228" s="130">
        <v>1</v>
      </c>
      <c r="U228" s="130">
        <v>206</v>
      </c>
      <c r="V228" s="130" t="s">
        <v>4006</v>
      </c>
      <c r="W228" s="130" t="b">
        <v>0</v>
      </c>
      <c r="X228" s="130">
        <v>0</v>
      </c>
      <c r="Y228" s="130" t="b">
        <v>1</v>
      </c>
      <c r="Z228" s="130">
        <v>50</v>
      </c>
      <c r="AA228" s="130">
        <v>0.90800000000000003</v>
      </c>
      <c r="AD228" s="130" t="s">
        <v>4007</v>
      </c>
      <c r="AE228" s="130" t="e" cm="1">
        <f t="array" aca="1" ref="AE228" ca="1">INDIRECT(ADDRESS(MATCH(AG228,'rs_industries'!B:B,0),5,1,TRUE,"rs_industries"))</f>
        <v>#N/A</v>
      </c>
      <c r="AF228" s="130" t="e" cm="1">
        <f t="array" aca="1" ref="AF228" ca="1">INDIRECT(ADDRESS(MATCH(A228,'rs_stocks'!B:B,0),7,1,TRUE,"rs_stocks"))</f>
        <v>#N/A</v>
      </c>
      <c r="AG228" s="130" t="e" cm="1">
        <f t="array" aca="1" ref="AG228" ca="1">INDIRECT(ADDRESS(MATCH(A228,'rs_stocks'!B:B,0),4,1,TRUE,"rs_stocks"))</f>
        <v>#N/A</v>
      </c>
    </row>
    <row r="229" spans="1:33" x14ac:dyDescent="0.3">
      <c r="A229" s="130" t="s">
        <v>2974</v>
      </c>
      <c r="B229" s="130">
        <v>8.39</v>
      </c>
      <c r="C229" s="130">
        <v>-4.99</v>
      </c>
      <c r="D229" s="130">
        <v>63.48</v>
      </c>
      <c r="E229" s="130">
        <v>156.55000000000001</v>
      </c>
      <c r="F229" s="130">
        <v>196.54</v>
      </c>
      <c r="G229" s="130" t="s">
        <v>3812</v>
      </c>
      <c r="H229" s="130" t="s">
        <v>3690</v>
      </c>
      <c r="I229" s="130">
        <v>1.591</v>
      </c>
      <c r="J229" s="130">
        <v>-95</v>
      </c>
      <c r="K229" s="130">
        <v>-78</v>
      </c>
      <c r="L229" s="130" t="b">
        <v>1</v>
      </c>
      <c r="M229" s="130">
        <v>633.31399999999996</v>
      </c>
      <c r="N229" s="130">
        <v>25.93</v>
      </c>
      <c r="O229" s="130">
        <v>24.423999999999999</v>
      </c>
      <c r="P229" s="130">
        <v>0.54200000000000004</v>
      </c>
      <c r="Q229" s="130">
        <v>-25.824999999999999</v>
      </c>
      <c r="R229" s="130">
        <v>6.85</v>
      </c>
      <c r="S229" s="130">
        <v>7.2560000000000002</v>
      </c>
      <c r="T229" s="130">
        <v>-1</v>
      </c>
      <c r="U229" s="130">
        <v>368</v>
      </c>
      <c r="V229" s="130" t="s">
        <v>2974</v>
      </c>
      <c r="W229" s="130" t="b">
        <v>0</v>
      </c>
      <c r="X229" s="130">
        <v>0</v>
      </c>
      <c r="Y229" s="130" t="b">
        <v>1</v>
      </c>
      <c r="Z229" s="130">
        <v>53</v>
      </c>
      <c r="AA229" s="130">
        <v>0.90800000000000003</v>
      </c>
      <c r="AB229" s="130" t="s">
        <v>3690</v>
      </c>
      <c r="AC229" s="130" t="s">
        <v>3812</v>
      </c>
      <c r="AD229" s="130" t="s">
        <v>3983</v>
      </c>
      <c r="AE229" s="130" cm="1">
        <f t="array" aca="1" ref="AE229" ca="1">INDIRECT(ADDRESS(MATCH(AG229,'rs_industries'!B:B,0),5,1,TRUE,"rs_industries"))</f>
        <v>90</v>
      </c>
      <c r="AF229" s="130" cm="1">
        <f t="array" aca="1" ref="AF229" ca="1">INDIRECT(ADDRESS(MATCH(A229,'rs_stocks'!B:B,0),7,1,TRUE,"rs_stocks"))</f>
        <v>98</v>
      </c>
      <c r="AG229" s="130" t="str" cm="1">
        <f t="array" aca="1" ref="AG229" ca="1">INDIRECT(ADDRESS(MATCH(A229,'rs_stocks'!B:B,0),4,1,TRUE,"rs_stocks"))</f>
        <v>Biotechnology</v>
      </c>
    </row>
    <row r="230" spans="1:33" x14ac:dyDescent="0.3">
      <c r="A230" s="130" t="s">
        <v>282</v>
      </c>
      <c r="B230" s="130">
        <v>0.12</v>
      </c>
      <c r="C230" s="130">
        <v>11.84</v>
      </c>
      <c r="D230" s="130">
        <v>12.89</v>
      </c>
      <c r="E230" s="130">
        <v>25.51</v>
      </c>
      <c r="F230" s="130">
        <v>21.99</v>
      </c>
      <c r="G230" s="130" t="s">
        <v>4034</v>
      </c>
      <c r="H230" s="130" t="s">
        <v>3674</v>
      </c>
      <c r="I230" s="130">
        <v>55.045999999999999</v>
      </c>
      <c r="J230" s="130">
        <v>-40</v>
      </c>
      <c r="K230" s="130">
        <v>-1</v>
      </c>
      <c r="L230" s="130" t="b">
        <v>1</v>
      </c>
      <c r="M230" s="130">
        <v>68.393000000000001</v>
      </c>
      <c r="N230" s="130">
        <v>2.8140000000000001</v>
      </c>
      <c r="O230" s="130">
        <v>24.305</v>
      </c>
      <c r="P230" s="130">
        <v>1.762</v>
      </c>
      <c r="Q230" s="130">
        <v>-47.1</v>
      </c>
      <c r="R230" s="130">
        <v>105.19</v>
      </c>
      <c r="S230" s="130">
        <v>101.01900000000001</v>
      </c>
      <c r="T230" s="130">
        <v>1</v>
      </c>
      <c r="U230" s="130">
        <v>113</v>
      </c>
      <c r="V230" s="130" t="s">
        <v>282</v>
      </c>
      <c r="W230" s="130" t="b">
        <v>0</v>
      </c>
      <c r="X230" s="130">
        <v>0</v>
      </c>
      <c r="Y230" s="130" t="b">
        <v>1</v>
      </c>
      <c r="Z230" s="130">
        <v>48</v>
      </c>
      <c r="AA230" s="130">
        <v>0.90700000000000003</v>
      </c>
      <c r="AB230" s="130" t="s">
        <v>3674</v>
      </c>
      <c r="AC230" s="130" t="s">
        <v>4034</v>
      </c>
      <c r="AD230" s="130" t="s">
        <v>4035</v>
      </c>
      <c r="AE230" s="130" cm="1">
        <f t="array" aca="1" ref="AE230" ca="1">INDIRECT(ADDRESS(MATCH(AG230,'rs_industries'!B:B,0),5,1,TRUE,"rs_industries"))</f>
        <v>58</v>
      </c>
      <c r="AF230" s="130" cm="1">
        <f t="array" aca="1" ref="AF230" ca="1">INDIRECT(ADDRESS(MATCH(A230,'rs_stocks'!B:B,0),7,1,TRUE,"rs_stocks"))</f>
        <v>88</v>
      </c>
      <c r="AG230" s="130" t="str" cm="1">
        <f t="array" aca="1" ref="AG230" ca="1">INDIRECT(ADDRESS(MATCH(A230,'rs_stocks'!B:B,0),4,1,TRUE,"rs_stocks"))</f>
        <v>Farm &amp; Heavy Construction Machinery</v>
      </c>
    </row>
    <row r="231" spans="1:33" x14ac:dyDescent="0.3">
      <c r="A231" s="130" t="s">
        <v>219</v>
      </c>
      <c r="B231" s="130">
        <v>-0.78</v>
      </c>
      <c r="C231" s="130">
        <v>8.08</v>
      </c>
      <c r="D231" s="130">
        <v>13.32</v>
      </c>
      <c r="E231" s="130">
        <v>27.39</v>
      </c>
      <c r="F231" s="130">
        <v>25.54</v>
      </c>
      <c r="G231" s="130" t="s">
        <v>3703</v>
      </c>
      <c r="H231" s="130" t="s">
        <v>3674</v>
      </c>
      <c r="I231" s="130">
        <v>39.438000000000002</v>
      </c>
      <c r="J231" s="130">
        <v>-32</v>
      </c>
      <c r="K231" s="130">
        <v>-2</v>
      </c>
      <c r="L231" s="130" t="b">
        <v>1</v>
      </c>
      <c r="M231" s="130">
        <v>67.757000000000005</v>
      </c>
      <c r="N231" s="130">
        <v>2.7879999999999998</v>
      </c>
      <c r="O231" s="130">
        <v>24.305</v>
      </c>
      <c r="P231" s="130">
        <v>1.109</v>
      </c>
      <c r="Q231" s="130">
        <v>-98.296000000000006</v>
      </c>
      <c r="R231" s="130">
        <v>68.92</v>
      </c>
      <c r="S231" s="130">
        <v>67.091999999999999</v>
      </c>
      <c r="T231" s="130">
        <v>1</v>
      </c>
      <c r="U231" s="130">
        <v>180</v>
      </c>
      <c r="V231" s="130" t="s">
        <v>219</v>
      </c>
      <c r="W231" s="130" t="b">
        <v>0</v>
      </c>
      <c r="X231" s="130">
        <v>0</v>
      </c>
      <c r="Y231" s="130" t="b">
        <v>1</v>
      </c>
      <c r="Z231" s="130">
        <v>53</v>
      </c>
      <c r="AA231" s="130">
        <v>0.90700000000000003</v>
      </c>
      <c r="AB231" s="130" t="s">
        <v>3674</v>
      </c>
      <c r="AC231" s="130" t="s">
        <v>3703</v>
      </c>
      <c r="AD231" s="130" t="s">
        <v>3704</v>
      </c>
      <c r="AE231" s="130" cm="1">
        <f t="array" aca="1" ref="AE231" ca="1">INDIRECT(ADDRESS(MATCH(AG231,'rs_industries'!B:B,0),5,1,TRUE,"rs_industries"))</f>
        <v>85</v>
      </c>
      <c r="AF231" s="130" cm="1">
        <f t="array" aca="1" ref="AF231" ca="1">INDIRECT(ADDRESS(MATCH(A231,'rs_stocks'!B:B,0),7,1,TRUE,"rs_stocks"))</f>
        <v>80</v>
      </c>
      <c r="AG231" s="130" t="str" cm="1">
        <f t="array" aca="1" ref="AG231" ca="1">INDIRECT(ADDRESS(MATCH(A231,'rs_stocks'!B:B,0),4,1,TRUE,"rs_stocks"))</f>
        <v>Industrial Distribution</v>
      </c>
    </row>
    <row r="232" spans="1:33" x14ac:dyDescent="0.3">
      <c r="A232" s="130" t="s">
        <v>216</v>
      </c>
      <c r="B232" s="130">
        <v>6.14</v>
      </c>
      <c r="C232" s="130">
        <v>8.4600000000000009</v>
      </c>
      <c r="D232" s="130">
        <v>16.3</v>
      </c>
      <c r="E232" s="130">
        <v>29.32</v>
      </c>
      <c r="F232" s="130">
        <v>30.76</v>
      </c>
      <c r="G232" s="130" t="s">
        <v>3979</v>
      </c>
      <c r="H232" s="130" t="s">
        <v>3674</v>
      </c>
      <c r="I232" s="130">
        <v>14.885999999999999</v>
      </c>
      <c r="J232" s="130">
        <v>-46</v>
      </c>
      <c r="K232" s="130">
        <v>-7</v>
      </c>
      <c r="L232" s="130" t="b">
        <v>1</v>
      </c>
      <c r="M232" s="130">
        <v>74.632999999999996</v>
      </c>
      <c r="N232" s="130">
        <v>3.073</v>
      </c>
      <c r="O232" s="130">
        <v>24.288</v>
      </c>
      <c r="P232" s="130">
        <v>0.73</v>
      </c>
      <c r="Q232" s="130">
        <v>-42.46</v>
      </c>
      <c r="R232" s="130">
        <v>25.76</v>
      </c>
      <c r="S232" s="130">
        <v>24.486999999999998</v>
      </c>
      <c r="T232" s="130">
        <v>1</v>
      </c>
      <c r="U232" s="130">
        <v>273</v>
      </c>
      <c r="V232" s="130" t="s">
        <v>216</v>
      </c>
      <c r="W232" s="130" t="b">
        <v>0</v>
      </c>
      <c r="X232" s="130">
        <v>0</v>
      </c>
      <c r="Y232" s="130" t="b">
        <v>1</v>
      </c>
      <c r="Z232" s="130">
        <v>52</v>
      </c>
      <c r="AA232" s="130">
        <v>0.90600000000000003</v>
      </c>
      <c r="AB232" s="130" t="s">
        <v>3674</v>
      </c>
      <c r="AC232" s="130" t="s">
        <v>3979</v>
      </c>
      <c r="AD232" s="130" t="s">
        <v>3997</v>
      </c>
      <c r="AE232" s="130" cm="1">
        <f t="array" aca="1" ref="AE232" ca="1">INDIRECT(ADDRESS(MATCH(AG232,'rs_industries'!B:B,0),5,1,TRUE,"rs_industries"))</f>
        <v>6</v>
      </c>
      <c r="AF232" s="130" cm="1">
        <f t="array" aca="1" ref="AF232" ca="1">INDIRECT(ADDRESS(MATCH(A232,'rs_stocks'!B:B,0),7,1,TRUE,"rs_stocks"))</f>
        <v>85</v>
      </c>
      <c r="AG232" s="130" t="str" cm="1">
        <f t="array" aca="1" ref="AG232" ca="1">INDIRECT(ADDRESS(MATCH(A232,'rs_stocks'!B:B,0),4,1,TRUE,"rs_stocks"))</f>
        <v>Broadcasting</v>
      </c>
    </row>
    <row r="233" spans="1:33" x14ac:dyDescent="0.3">
      <c r="A233" s="130" t="s">
        <v>1393</v>
      </c>
      <c r="B233" s="130">
        <v>2.7</v>
      </c>
      <c r="C233" s="130">
        <v>3.59</v>
      </c>
      <c r="D233" s="130">
        <v>18.649999999999999</v>
      </c>
      <c r="E233" s="130">
        <v>26.98</v>
      </c>
      <c r="F233" s="130">
        <v>32.97</v>
      </c>
      <c r="G233" s="130" t="s">
        <v>3693</v>
      </c>
      <c r="H233" s="130" t="s">
        <v>31</v>
      </c>
      <c r="I233" s="130">
        <v>6.1639999999999997</v>
      </c>
      <c r="J233" s="130">
        <v>-55</v>
      </c>
      <c r="K233" s="130">
        <v>-2</v>
      </c>
      <c r="L233" s="130" t="b">
        <v>1</v>
      </c>
      <c r="M233" s="130">
        <v>111.816</v>
      </c>
      <c r="N233" s="130">
        <v>4.6050000000000004</v>
      </c>
      <c r="O233" s="130">
        <v>24.279</v>
      </c>
      <c r="P233" s="130">
        <v>4.032</v>
      </c>
      <c r="Q233" s="130">
        <v>-102.66800000000001</v>
      </c>
      <c r="R233" s="130">
        <v>189.21</v>
      </c>
      <c r="S233" s="130">
        <v>182.25399999999999</v>
      </c>
      <c r="T233" s="130">
        <v>1</v>
      </c>
      <c r="U233" s="130">
        <v>49</v>
      </c>
      <c r="V233" s="130" t="s">
        <v>1393</v>
      </c>
      <c r="W233" s="130" t="b">
        <v>0</v>
      </c>
      <c r="X233" s="130">
        <v>0</v>
      </c>
      <c r="Y233" s="130" t="b">
        <v>1</v>
      </c>
      <c r="Z233" s="130">
        <v>51</v>
      </c>
      <c r="AA233" s="130">
        <v>0.90600000000000003</v>
      </c>
      <c r="AB233" s="130" t="s">
        <v>31</v>
      </c>
      <c r="AC233" s="130" t="s">
        <v>3693</v>
      </c>
      <c r="AD233" s="130" t="s">
        <v>4004</v>
      </c>
      <c r="AE233" s="130" cm="1">
        <f t="array" aca="1" ref="AE233" ca="1">INDIRECT(ADDRESS(MATCH(AG233,'rs_industries'!B:B,0),5,1,TRUE,"rs_industries"))</f>
        <v>72</v>
      </c>
      <c r="AF233" s="130" cm="1">
        <f t="array" aca="1" ref="AF233" ca="1">INDIRECT(ADDRESS(MATCH(A233,'rs_stocks'!B:B,0),7,1,TRUE,"rs_stocks"))</f>
        <v>89</v>
      </c>
      <c r="AG233" s="130" t="str" cm="1">
        <f t="array" aca="1" ref="AG233" ca="1">INDIRECT(ADDRESS(MATCH(A233,'rs_stocks'!B:B,0),4,1,TRUE,"rs_stocks"))</f>
        <v>Information Technology Services</v>
      </c>
    </row>
    <row r="234" spans="1:33" x14ac:dyDescent="0.3">
      <c r="A234" s="130" t="s">
        <v>787</v>
      </c>
      <c r="B234" s="130">
        <v>0.76</v>
      </c>
      <c r="C234" s="130">
        <v>6.6</v>
      </c>
      <c r="D234" s="130">
        <v>17.25</v>
      </c>
      <c r="E234" s="130">
        <v>17.399999999999999</v>
      </c>
      <c r="F234" s="130">
        <v>27.99</v>
      </c>
      <c r="G234" s="130" t="s">
        <v>3807</v>
      </c>
      <c r="H234" s="130" t="s">
        <v>3677</v>
      </c>
      <c r="I234" s="130">
        <v>6.8360000000000003</v>
      </c>
      <c r="J234" s="130">
        <v>-57</v>
      </c>
      <c r="K234" s="130">
        <v>-20</v>
      </c>
      <c r="L234" s="130" t="b">
        <v>1</v>
      </c>
      <c r="M234" s="130">
        <v>114.658</v>
      </c>
      <c r="N234" s="130">
        <v>4.7370000000000001</v>
      </c>
      <c r="O234" s="130">
        <v>24.204999999999998</v>
      </c>
      <c r="P234" s="130">
        <v>16.978999999999999</v>
      </c>
      <c r="Q234" s="130">
        <v>-30.509</v>
      </c>
      <c r="R234" s="130">
        <v>555.65</v>
      </c>
      <c r="S234" s="130">
        <v>543.65200000000004</v>
      </c>
      <c r="T234" s="130">
        <v>1</v>
      </c>
      <c r="U234" s="130">
        <v>11</v>
      </c>
      <c r="V234" s="130" t="s">
        <v>787</v>
      </c>
      <c r="W234" s="130" t="b">
        <v>0</v>
      </c>
      <c r="X234" s="130">
        <v>0</v>
      </c>
      <c r="Y234" s="130" t="b">
        <v>1</v>
      </c>
      <c r="Z234" s="130">
        <v>48</v>
      </c>
      <c r="AA234" s="130">
        <v>0.90600000000000003</v>
      </c>
      <c r="AB234" s="130" t="s">
        <v>3677</v>
      </c>
      <c r="AC234" s="130" t="s">
        <v>3807</v>
      </c>
      <c r="AD234" s="130" t="s">
        <v>4039</v>
      </c>
      <c r="AE234" s="130" cm="1">
        <f t="array" aca="1" ref="AE234" ca="1">INDIRECT(ADDRESS(MATCH(AG234,'rs_industries'!B:B,0),5,1,TRUE,"rs_industries"))</f>
        <v>64</v>
      </c>
      <c r="AF234" s="130" cm="1">
        <f t="array" aca="1" ref="AF234" ca="1">INDIRECT(ADDRESS(MATCH(A234,'rs_stocks'!B:B,0),7,1,TRUE,"rs_stocks"))</f>
        <v>82</v>
      </c>
      <c r="AG234" s="130" t="str" cm="1">
        <f t="array" aca="1" ref="AG234" ca="1">INDIRECT(ADDRESS(MATCH(A234,'rs_stocks'!B:B,0),4,1,TRUE,"rs_stocks"))</f>
        <v>Credit Services</v>
      </c>
    </row>
    <row r="235" spans="1:33" x14ac:dyDescent="0.3">
      <c r="A235" s="130" t="s">
        <v>2262</v>
      </c>
      <c r="B235" s="130">
        <v>-1.0900000000000001</v>
      </c>
      <c r="C235" s="130">
        <v>33.340000000000003</v>
      </c>
      <c r="D235" s="130">
        <v>38.67</v>
      </c>
      <c r="E235" s="130">
        <v>88.65</v>
      </c>
      <c r="F235" s="130">
        <v>99.49</v>
      </c>
      <c r="G235" s="130" t="s">
        <v>3839</v>
      </c>
      <c r="H235" s="130" t="s">
        <v>3776</v>
      </c>
      <c r="I235" s="130">
        <v>1.5960000000000001</v>
      </c>
      <c r="J235" s="130">
        <v>-60</v>
      </c>
      <c r="K235" s="130">
        <v>-6</v>
      </c>
      <c r="L235" s="130" t="b">
        <v>0</v>
      </c>
      <c r="M235" s="130">
        <v>279.74599999999998</v>
      </c>
      <c r="N235" s="130">
        <v>11.568</v>
      </c>
      <c r="O235" s="130">
        <v>24.183</v>
      </c>
      <c r="P235" s="130">
        <v>1.7330000000000001</v>
      </c>
      <c r="Q235" s="130">
        <v>-156.97999999999999</v>
      </c>
      <c r="R235" s="130">
        <v>43.39</v>
      </c>
      <c r="S235" s="130">
        <v>41.396000000000001</v>
      </c>
      <c r="T235" s="130">
        <v>1</v>
      </c>
      <c r="U235" s="130">
        <v>115</v>
      </c>
      <c r="V235" s="130" t="s">
        <v>2262</v>
      </c>
      <c r="W235" s="130" t="b">
        <v>0</v>
      </c>
      <c r="X235" s="130">
        <v>0</v>
      </c>
      <c r="Y235" s="130" t="b">
        <v>1</v>
      </c>
      <c r="Z235" s="130">
        <v>49</v>
      </c>
      <c r="AA235" s="130">
        <v>0.90500000000000003</v>
      </c>
      <c r="AB235" s="130" t="s">
        <v>3776</v>
      </c>
      <c r="AC235" s="130" t="s">
        <v>3839</v>
      </c>
      <c r="AD235" s="130" t="s">
        <v>4031</v>
      </c>
      <c r="AE235" s="130" cm="1">
        <f t="array" aca="1" ref="AE235" ca="1">INDIRECT(ADDRESS(MATCH(AG235,'rs_industries'!B:B,0),5,1,TRUE,"rs_industries"))</f>
        <v>27</v>
      </c>
      <c r="AF235" s="130" cm="1">
        <f t="array" aca="1" ref="AF235" ca="1">INDIRECT(ADDRESS(MATCH(A235,'rs_stocks'!B:B,0),7,1,TRUE,"rs_stocks"))</f>
        <v>90</v>
      </c>
      <c r="AG235" s="130" t="str" cm="1">
        <f t="array" aca="1" ref="AG235" ca="1">INDIRECT(ADDRESS(MATCH(A235,'rs_stocks'!B:B,0),4,1,TRUE,"rs_stocks"))</f>
        <v>Security &amp; Protection Services</v>
      </c>
    </row>
    <row r="236" spans="1:33" x14ac:dyDescent="0.3">
      <c r="A236" s="130" t="s">
        <v>1563</v>
      </c>
      <c r="B236" s="130">
        <v>3.53</v>
      </c>
      <c r="C236" s="130">
        <v>14.69</v>
      </c>
      <c r="D236" s="130">
        <v>19.64</v>
      </c>
      <c r="E236" s="130">
        <v>38.67</v>
      </c>
      <c r="F236" s="130">
        <v>41.07</v>
      </c>
      <c r="G236" s="130" t="s">
        <v>226</v>
      </c>
      <c r="H236" s="130" t="s">
        <v>31</v>
      </c>
      <c r="I236" s="130">
        <v>4.4020000000000001</v>
      </c>
      <c r="J236" s="130">
        <v>-53</v>
      </c>
      <c r="K236" s="130">
        <v>-5</v>
      </c>
      <c r="L236" s="130" t="b">
        <v>1</v>
      </c>
      <c r="M236" s="130">
        <v>146.37299999999999</v>
      </c>
      <c r="N236" s="130">
        <v>6.0529999999999999</v>
      </c>
      <c r="O236" s="130">
        <v>24.181999999999999</v>
      </c>
      <c r="P236" s="130">
        <v>4.8230000000000004</v>
      </c>
      <c r="Q236" s="130">
        <v>-83.141999999999996</v>
      </c>
      <c r="R236" s="130">
        <v>153.22999999999999</v>
      </c>
      <c r="S236" s="130">
        <v>146.55699999999999</v>
      </c>
      <c r="T236" s="130">
        <v>1</v>
      </c>
      <c r="U236" s="130">
        <v>41</v>
      </c>
      <c r="V236" s="130" t="s">
        <v>1563</v>
      </c>
      <c r="W236" s="130" t="b">
        <v>0</v>
      </c>
      <c r="X236" s="130">
        <v>0</v>
      </c>
      <c r="Y236" s="130" t="b">
        <v>1</v>
      </c>
      <c r="Z236" s="130">
        <v>51</v>
      </c>
      <c r="AA236" s="130">
        <v>0.90500000000000003</v>
      </c>
      <c r="AB236" s="130" t="s">
        <v>31</v>
      </c>
      <c r="AC236" s="130" t="s">
        <v>226</v>
      </c>
      <c r="AD236" s="130" t="s">
        <v>4044</v>
      </c>
      <c r="AE236" s="130" cm="1">
        <f t="array" aca="1" ref="AE236" ca="1">INDIRECT(ADDRESS(MATCH(AG236,'rs_industries'!B:B,0),5,1,TRUE,"rs_industries"))</f>
        <v>85</v>
      </c>
      <c r="AF236" s="130" cm="1">
        <f t="array" aca="1" ref="AF236" ca="1">INDIRECT(ADDRESS(MATCH(A236,'rs_stocks'!B:B,0),7,1,TRUE,"rs_stocks"))</f>
        <v>91</v>
      </c>
      <c r="AG236" s="130" t="str" cm="1">
        <f t="array" aca="1" ref="AG236" ca="1">INDIRECT(ADDRESS(MATCH(A236,'rs_stocks'!B:B,0),4,1,TRUE,"rs_stocks"))</f>
        <v>Semiconductor Equipment &amp; Materials</v>
      </c>
    </row>
    <row r="237" spans="1:33" x14ac:dyDescent="0.3">
      <c r="A237" s="130" t="s">
        <v>1318</v>
      </c>
      <c r="B237" s="130">
        <v>-2.25</v>
      </c>
      <c r="C237" s="130">
        <v>1.19</v>
      </c>
      <c r="D237" s="130">
        <v>4.83</v>
      </c>
      <c r="E237" s="130">
        <v>17.45</v>
      </c>
      <c r="F237" s="130">
        <v>24.71</v>
      </c>
      <c r="G237" s="130" t="s">
        <v>3809</v>
      </c>
      <c r="H237" s="130" t="s">
        <v>24</v>
      </c>
      <c r="I237" s="130">
        <v>20.547000000000001</v>
      </c>
      <c r="J237" s="130">
        <v>-60</v>
      </c>
      <c r="K237" s="130">
        <v>-49</v>
      </c>
      <c r="L237" s="130" t="b">
        <v>1</v>
      </c>
      <c r="M237" s="130">
        <v>80.216999999999999</v>
      </c>
      <c r="N237" s="130">
        <v>3.3210000000000002</v>
      </c>
      <c r="O237" s="130">
        <v>24.152000000000001</v>
      </c>
      <c r="P237" s="130">
        <v>1.734</v>
      </c>
      <c r="Q237" s="130">
        <v>9.8059999999999992</v>
      </c>
      <c r="R237" s="130">
        <v>80.489999999999995</v>
      </c>
      <c r="S237" s="130">
        <v>77.53</v>
      </c>
      <c r="T237" s="130">
        <v>1</v>
      </c>
      <c r="U237" s="130">
        <v>115</v>
      </c>
      <c r="V237" s="130" t="s">
        <v>1318</v>
      </c>
      <c r="W237" s="130" t="b">
        <v>0</v>
      </c>
      <c r="X237" s="130">
        <v>0</v>
      </c>
      <c r="Y237" s="130" t="b">
        <v>0</v>
      </c>
      <c r="Z237" s="130">
        <v>45</v>
      </c>
      <c r="AA237" s="130">
        <v>0.90400000000000003</v>
      </c>
      <c r="AB237" s="130" t="s">
        <v>24</v>
      </c>
      <c r="AC237" s="130" t="s">
        <v>3809</v>
      </c>
      <c r="AD237" s="130" t="s">
        <v>3966</v>
      </c>
      <c r="AE237" s="130" t="e" cm="1">
        <f t="array" aca="1" ref="AE237" ca="1">INDIRECT(ADDRESS(MATCH(AG237,'rs_industries'!B:B,0),5,1,TRUE,"rs_industries"))</f>
        <v>#N/A</v>
      </c>
      <c r="AF237" s="130" t="e" cm="1">
        <f t="array" aca="1" ref="AF237" ca="1">INDIRECT(ADDRESS(MATCH(A237,'rs_stocks'!B:B,0),7,1,TRUE,"rs_stocks"))</f>
        <v>#N/A</v>
      </c>
      <c r="AG237" s="130" t="e" cm="1">
        <f t="array" aca="1" ref="AG237" ca="1">INDIRECT(ADDRESS(MATCH(A237,'rs_stocks'!B:B,0),4,1,TRUE,"rs_stocks"))</f>
        <v>#N/A</v>
      </c>
    </row>
    <row r="238" spans="1:33" x14ac:dyDescent="0.3">
      <c r="A238" s="130" t="s">
        <v>127</v>
      </c>
      <c r="B238" s="130">
        <v>-2.2400000000000002</v>
      </c>
      <c r="C238" s="130">
        <v>-2.0699999999999998</v>
      </c>
      <c r="D238" s="130">
        <v>2.9</v>
      </c>
      <c r="E238" s="130">
        <v>13.17</v>
      </c>
      <c r="F238" s="130">
        <v>19.12</v>
      </c>
      <c r="G238" s="130" t="s">
        <v>3697</v>
      </c>
      <c r="H238" s="130" t="s">
        <v>3677</v>
      </c>
      <c r="I238" s="130">
        <v>10.363</v>
      </c>
      <c r="J238" s="130">
        <v>-65</v>
      </c>
      <c r="K238" s="130">
        <v>-9</v>
      </c>
      <c r="L238" s="130" t="b">
        <v>1</v>
      </c>
      <c r="M238" s="130">
        <v>81.057000000000002</v>
      </c>
      <c r="N238" s="130">
        <v>3.3610000000000002</v>
      </c>
      <c r="O238" s="130">
        <v>24.116</v>
      </c>
      <c r="P238" s="130">
        <v>8.1000000000000003E-2</v>
      </c>
      <c r="Q238" s="130">
        <v>-172.626</v>
      </c>
      <c r="R238" s="130">
        <v>5.67</v>
      </c>
      <c r="S238" s="130">
        <v>5.9580000000000002</v>
      </c>
      <c r="T238" s="130">
        <v>-1</v>
      </c>
      <c r="U238" s="130">
        <v>2466</v>
      </c>
      <c r="V238" s="130" t="s">
        <v>127</v>
      </c>
      <c r="W238" s="130" t="b">
        <v>0</v>
      </c>
      <c r="X238" s="130">
        <v>0</v>
      </c>
      <c r="Y238" s="130" t="b">
        <v>0</v>
      </c>
      <c r="Z238" s="130">
        <v>50</v>
      </c>
      <c r="AA238" s="130">
        <v>0.90400000000000003</v>
      </c>
      <c r="AB238" s="130" t="s">
        <v>3677</v>
      </c>
      <c r="AC238" s="130" t="s">
        <v>3697</v>
      </c>
      <c r="AD238" s="130" t="s">
        <v>3939</v>
      </c>
      <c r="AE238" s="130" t="e" cm="1">
        <f t="array" aca="1" ref="AE238" ca="1">INDIRECT(ADDRESS(MATCH(AG238,'rs_industries'!B:B,0),5,1,TRUE,"rs_industries"))</f>
        <v>#N/A</v>
      </c>
      <c r="AF238" s="130" t="e" cm="1">
        <f t="array" aca="1" ref="AF238" ca="1">INDIRECT(ADDRESS(MATCH(A238,'rs_stocks'!B:B,0),7,1,TRUE,"rs_stocks"))</f>
        <v>#N/A</v>
      </c>
      <c r="AG238" s="130" t="e" cm="1">
        <f t="array" aca="1" ref="AG238" ca="1">INDIRECT(ADDRESS(MATCH(A238,'rs_stocks'!B:B,0),4,1,TRUE,"rs_stocks"))</f>
        <v>#N/A</v>
      </c>
    </row>
    <row r="239" spans="1:33" x14ac:dyDescent="0.3">
      <c r="A239" s="130" t="s">
        <v>99</v>
      </c>
      <c r="B239" s="130">
        <v>1.8</v>
      </c>
      <c r="C239" s="130">
        <v>11.89</v>
      </c>
      <c r="D239" s="130">
        <v>20.51</v>
      </c>
      <c r="E239" s="130">
        <v>53.93</v>
      </c>
      <c r="F239" s="130">
        <v>57.69</v>
      </c>
      <c r="G239" s="130" t="s">
        <v>3792</v>
      </c>
      <c r="H239" s="130" t="s">
        <v>24</v>
      </c>
      <c r="I239" s="130">
        <v>46.347000000000001</v>
      </c>
      <c r="J239" s="130">
        <v>-82</v>
      </c>
      <c r="K239" s="130">
        <v>-53</v>
      </c>
      <c r="L239" s="130" t="b">
        <v>1</v>
      </c>
      <c r="M239" s="130">
        <v>143.50899999999999</v>
      </c>
      <c r="N239" s="130">
        <v>5.9589999999999996</v>
      </c>
      <c r="O239" s="130">
        <v>24.084</v>
      </c>
      <c r="P239" s="130">
        <v>3.5249999999999999</v>
      </c>
      <c r="Q239" s="130">
        <v>-58.164000000000001</v>
      </c>
      <c r="R239" s="130">
        <v>116.39</v>
      </c>
      <c r="S239" s="130">
        <v>109.44499999999999</v>
      </c>
      <c r="T239" s="130">
        <v>1</v>
      </c>
      <c r="U239" s="130">
        <v>56</v>
      </c>
      <c r="V239" s="130" t="s">
        <v>99</v>
      </c>
      <c r="W239" s="130" t="b">
        <v>0</v>
      </c>
      <c r="X239" s="130">
        <v>0</v>
      </c>
      <c r="Y239" s="130" t="b">
        <v>1</v>
      </c>
      <c r="Z239" s="130">
        <v>51</v>
      </c>
      <c r="AA239" s="130">
        <v>0.90400000000000003</v>
      </c>
      <c r="AB239" s="130" t="s">
        <v>24</v>
      </c>
      <c r="AC239" s="130" t="s">
        <v>3792</v>
      </c>
      <c r="AD239" s="130" t="s">
        <v>4014</v>
      </c>
      <c r="AE239" s="130" cm="1">
        <f t="array" aca="1" ref="AE239" ca="1">INDIRECT(ADDRESS(MATCH(AG239,'rs_industries'!B:B,0),5,1,TRUE,"rs_industries"))</f>
        <v>39</v>
      </c>
      <c r="AF239" s="130" cm="1">
        <f t="array" aca="1" ref="AF239" ca="1">INDIRECT(ADDRESS(MATCH(A239,'rs_stocks'!B:B,0),7,1,TRUE,"rs_stocks"))</f>
        <v>93</v>
      </c>
      <c r="AG239" s="130" t="str" cm="1">
        <f t="array" aca="1" ref="AG239" ca="1">INDIRECT(ADDRESS(MATCH(A239,'rs_stocks'!B:B,0),4,1,TRUE,"rs_stocks"))</f>
        <v>Internet Content &amp; Information</v>
      </c>
    </row>
    <row r="240" spans="1:33" x14ac:dyDescent="0.3">
      <c r="A240" s="130" t="s">
        <v>1455</v>
      </c>
      <c r="B240" s="130">
        <v>-2.59</v>
      </c>
      <c r="C240" s="130">
        <v>-2.46</v>
      </c>
      <c r="D240" s="130">
        <v>8.66</v>
      </c>
      <c r="E240" s="130">
        <v>48.81</v>
      </c>
      <c r="F240" s="130">
        <v>45.09</v>
      </c>
      <c r="G240" s="130" t="s">
        <v>3680</v>
      </c>
      <c r="H240" s="130" t="s">
        <v>31</v>
      </c>
      <c r="I240" s="130">
        <v>1.4139999999999999</v>
      </c>
      <c r="J240" s="130">
        <v>-91</v>
      </c>
      <c r="K240" s="130">
        <v>-77</v>
      </c>
      <c r="L240" s="130" t="b">
        <v>1</v>
      </c>
      <c r="M240" s="130">
        <v>172.02199999999999</v>
      </c>
      <c r="N240" s="130">
        <v>7.1539999999999999</v>
      </c>
      <c r="O240" s="130">
        <v>24.045999999999999</v>
      </c>
      <c r="P240" s="130">
        <v>0.22700000000000001</v>
      </c>
      <c r="Q240" s="130">
        <v>-22.016999999999999</v>
      </c>
      <c r="R240" s="130">
        <v>7.53</v>
      </c>
      <c r="S240" s="130">
        <v>7.4059999999999997</v>
      </c>
      <c r="T240" s="130">
        <v>1</v>
      </c>
      <c r="U240" s="130">
        <v>880</v>
      </c>
      <c r="V240" s="130" t="s">
        <v>1455</v>
      </c>
      <c r="W240" s="130" t="b">
        <v>0</v>
      </c>
      <c r="X240" s="130">
        <v>0</v>
      </c>
      <c r="Y240" s="130" t="b">
        <v>1</v>
      </c>
      <c r="Z240" s="130">
        <v>49</v>
      </c>
      <c r="AA240" s="130">
        <v>0.90300000000000002</v>
      </c>
      <c r="AB240" s="130" t="s">
        <v>31</v>
      </c>
      <c r="AC240" s="130" t="s">
        <v>3680</v>
      </c>
      <c r="AD240" s="130" t="s">
        <v>3972</v>
      </c>
      <c r="AE240" s="130" cm="1">
        <f t="array" aca="1" ref="AE240" ca="1">INDIRECT(ADDRESS(MATCH(AG240,'rs_industries'!B:B,0),5,1,TRUE,"rs_industries"))</f>
        <v>77</v>
      </c>
      <c r="AF240" s="130" cm="1">
        <f t="array" aca="1" ref="AF240" ca="1">INDIRECT(ADDRESS(MATCH(A240,'rs_stocks'!B:B,0),7,1,TRUE,"rs_stocks"))</f>
        <v>92</v>
      </c>
      <c r="AG240" s="130" t="str" cm="1">
        <f t="array" aca="1" ref="AG240" ca="1">INDIRECT(ADDRESS(MATCH(A240,'rs_stocks'!B:B,0),4,1,TRUE,"rs_stocks"))</f>
        <v>Software—Application</v>
      </c>
    </row>
    <row r="241" spans="1:33" x14ac:dyDescent="0.3">
      <c r="A241" s="130" t="s">
        <v>1189</v>
      </c>
      <c r="B241" s="130">
        <v>-0.05</v>
      </c>
      <c r="C241" s="130">
        <v>0.35</v>
      </c>
      <c r="D241" s="130">
        <v>11.48</v>
      </c>
      <c r="E241" s="130">
        <v>39.979999999999997</v>
      </c>
      <c r="F241" s="130">
        <v>60.08</v>
      </c>
      <c r="G241" s="130" t="s">
        <v>3805</v>
      </c>
      <c r="H241" s="130" t="s">
        <v>3674</v>
      </c>
      <c r="I241" s="130">
        <v>12.521000000000001</v>
      </c>
      <c r="J241" s="130">
        <v>-69</v>
      </c>
      <c r="K241" s="130">
        <v>-45</v>
      </c>
      <c r="L241" s="130" t="b">
        <v>0</v>
      </c>
      <c r="M241" s="130">
        <v>222.054</v>
      </c>
      <c r="N241" s="130">
        <v>9.2479999999999993</v>
      </c>
      <c r="O241" s="130">
        <v>24.01</v>
      </c>
      <c r="P241" s="130">
        <v>5.1760000000000002</v>
      </c>
      <c r="Q241" s="130">
        <v>-72.834999999999994</v>
      </c>
      <c r="R241" s="130">
        <v>194.05</v>
      </c>
      <c r="S241" s="130">
        <v>185.20599999999999</v>
      </c>
      <c r="T241" s="130">
        <v>1</v>
      </c>
      <c r="U241" s="130">
        <v>38</v>
      </c>
      <c r="V241" s="130" t="s">
        <v>1189</v>
      </c>
      <c r="W241" s="130" t="b">
        <v>0</v>
      </c>
      <c r="X241" s="130">
        <v>0</v>
      </c>
      <c r="Y241" s="130" t="b">
        <v>1</v>
      </c>
      <c r="Z241" s="130">
        <v>51</v>
      </c>
      <c r="AA241" s="130">
        <v>0.90300000000000002</v>
      </c>
      <c r="AB241" s="130" t="s">
        <v>3674</v>
      </c>
      <c r="AC241" s="130" t="s">
        <v>3805</v>
      </c>
      <c r="AD241" s="130" t="s">
        <v>3991</v>
      </c>
      <c r="AE241" s="130" cm="1">
        <f t="array" aca="1" ref="AE241" ca="1">INDIRECT(ADDRESS(MATCH(AG241,'rs_industries'!B:B,0),5,1,TRUE,"rs_industries"))</f>
        <v>82</v>
      </c>
      <c r="AF241" s="130" cm="1">
        <f t="array" aca="1" ref="AF241" ca="1">INDIRECT(ADDRESS(MATCH(A241,'rs_stocks'!B:B,0),7,1,TRUE,"rs_stocks"))</f>
        <v>80</v>
      </c>
      <c r="AG241" s="130" t="str" cm="1">
        <f t="array" aca="1" ref="AG241" ca="1">INDIRECT(ADDRESS(MATCH(A241,'rs_stocks'!B:B,0),4,1,TRUE,"rs_stocks"))</f>
        <v>Apparel Retail</v>
      </c>
    </row>
    <row r="242" spans="1:33" x14ac:dyDescent="0.3">
      <c r="A242" s="130" t="s">
        <v>273</v>
      </c>
      <c r="B242" s="130">
        <v>1.03</v>
      </c>
      <c r="C242" s="130">
        <v>10.9</v>
      </c>
      <c r="D242" s="130">
        <v>24.34</v>
      </c>
      <c r="E242" s="130">
        <v>61.92</v>
      </c>
      <c r="F242" s="130">
        <v>55.53</v>
      </c>
      <c r="G242" s="130" t="s">
        <v>4023</v>
      </c>
      <c r="H242" s="130" t="s">
        <v>31</v>
      </c>
      <c r="I242" s="130">
        <v>117.524</v>
      </c>
      <c r="J242" s="130">
        <v>-48</v>
      </c>
      <c r="K242" s="130">
        <v>-2</v>
      </c>
      <c r="L242" s="130" t="b">
        <v>1</v>
      </c>
      <c r="M242" s="130">
        <v>147.946</v>
      </c>
      <c r="N242" s="130">
        <v>6.1779999999999999</v>
      </c>
      <c r="O242" s="130">
        <v>23.946000000000002</v>
      </c>
      <c r="P242" s="130">
        <v>11.009</v>
      </c>
      <c r="Q242" s="130">
        <v>-33.698999999999998</v>
      </c>
      <c r="R242" s="130">
        <v>368.26</v>
      </c>
      <c r="S242" s="130">
        <v>348.66199999999998</v>
      </c>
      <c r="T242" s="130">
        <v>1</v>
      </c>
      <c r="U242" s="130">
        <v>18</v>
      </c>
      <c r="V242" s="130" t="s">
        <v>273</v>
      </c>
      <c r="W242" s="130" t="b">
        <v>0</v>
      </c>
      <c r="X242" s="130">
        <v>0</v>
      </c>
      <c r="Y242" s="130" t="b">
        <v>1</v>
      </c>
      <c r="Z242" s="130">
        <v>56</v>
      </c>
      <c r="AA242" s="130">
        <v>0.90200000000000002</v>
      </c>
      <c r="AB242" s="130" t="s">
        <v>31</v>
      </c>
      <c r="AC242" s="130" t="s">
        <v>4023</v>
      </c>
      <c r="AD242" s="130" t="s">
        <v>4024</v>
      </c>
      <c r="AE242" s="130" cm="1">
        <f t="array" aca="1" ref="AE242" ca="1">INDIRECT(ADDRESS(MATCH(AG242,'rs_industries'!B:B,0),5,1,TRUE,"rs_industries"))</f>
        <v>87</v>
      </c>
      <c r="AF242" s="130" cm="1">
        <f t="array" aca="1" ref="AF242" ca="1">INDIRECT(ADDRESS(MATCH(A242,'rs_stocks'!B:B,0),7,1,TRUE,"rs_stocks"))</f>
        <v>96</v>
      </c>
      <c r="AG242" s="130" t="str" cm="1">
        <f t="array" aca="1" ref="AG242" ca="1">INDIRECT(ADDRESS(MATCH(A242,'rs_stocks'!B:B,0),4,1,TRUE,"rs_stocks"))</f>
        <v>Software—Infrastructure</v>
      </c>
    </row>
    <row r="243" spans="1:33" x14ac:dyDescent="0.3">
      <c r="A243" s="130" t="s">
        <v>2043</v>
      </c>
      <c r="B243" s="130">
        <v>10.4</v>
      </c>
      <c r="C243" s="130">
        <v>24.95</v>
      </c>
      <c r="D243" s="130">
        <v>67.209999999999994</v>
      </c>
      <c r="E243" s="130">
        <v>69.37</v>
      </c>
      <c r="F243" s="130">
        <v>94.81</v>
      </c>
      <c r="G243" s="130" t="s">
        <v>3713</v>
      </c>
      <c r="H243" s="130" t="s">
        <v>3690</v>
      </c>
      <c r="I243" s="130">
        <v>2.4260000000000002</v>
      </c>
      <c r="J243" s="130">
        <v>-60</v>
      </c>
      <c r="K243" s="130">
        <v>0</v>
      </c>
      <c r="L243" s="130" t="b">
        <v>1</v>
      </c>
      <c r="M243" s="130">
        <v>248.24199999999999</v>
      </c>
      <c r="N243" s="130">
        <v>10.368</v>
      </c>
      <c r="O243" s="130">
        <v>23.942</v>
      </c>
      <c r="P243" s="130">
        <v>1.734</v>
      </c>
      <c r="Q243" s="130">
        <v>-1.153</v>
      </c>
      <c r="R243" s="130">
        <v>42.02</v>
      </c>
      <c r="S243" s="130">
        <v>37.162999999999997</v>
      </c>
      <c r="T243" s="130">
        <v>1</v>
      </c>
      <c r="U243" s="130">
        <v>115</v>
      </c>
      <c r="V243" s="130" t="s">
        <v>2043</v>
      </c>
      <c r="W243" s="130" t="b">
        <v>0</v>
      </c>
      <c r="X243" s="130">
        <v>0</v>
      </c>
      <c r="Y243" s="130" t="b">
        <v>1</v>
      </c>
      <c r="Z243" s="130">
        <v>48</v>
      </c>
      <c r="AA243" s="130">
        <v>0.90200000000000002</v>
      </c>
      <c r="AB243" s="130" t="s">
        <v>3690</v>
      </c>
      <c r="AC243" s="130" t="s">
        <v>3713</v>
      </c>
      <c r="AD243" s="130" t="s">
        <v>4022</v>
      </c>
      <c r="AE243" s="130" cm="1">
        <f t="array" aca="1" ref="AE243" ca="1">INDIRECT(ADDRESS(MATCH(AG243,'rs_industries'!B:B,0),5,1,TRUE,"rs_industries"))</f>
        <v>90</v>
      </c>
      <c r="AF243" s="130" cm="1">
        <f t="array" aca="1" ref="AF243" ca="1">INDIRECT(ADDRESS(MATCH(A243,'rs_stocks'!B:B,0),7,1,TRUE,"rs_stocks"))</f>
        <v>97</v>
      </c>
      <c r="AG243" s="130" t="str" cm="1">
        <f t="array" aca="1" ref="AG243" ca="1">INDIRECT(ADDRESS(MATCH(A243,'rs_stocks'!B:B,0),4,1,TRUE,"rs_stocks"))</f>
        <v>Biotechnology</v>
      </c>
    </row>
    <row r="244" spans="1:33" x14ac:dyDescent="0.3">
      <c r="A244" s="130" t="s">
        <v>2360</v>
      </c>
      <c r="B244" s="130">
        <v>2.2200000000000002</v>
      </c>
      <c r="C244" s="130">
        <v>29.47</v>
      </c>
      <c r="D244" s="130">
        <v>47.57</v>
      </c>
      <c r="E244" s="130">
        <v>61.53</v>
      </c>
      <c r="F244" s="130">
        <v>56.06</v>
      </c>
      <c r="G244" s="130" t="s">
        <v>3713</v>
      </c>
      <c r="H244" s="130" t="s">
        <v>3690</v>
      </c>
      <c r="I244" s="130">
        <v>2.3730000000000002</v>
      </c>
      <c r="J244" s="130">
        <v>-41</v>
      </c>
      <c r="K244" s="130">
        <v>-1</v>
      </c>
      <c r="L244" s="130" t="b">
        <v>1</v>
      </c>
      <c r="M244" s="130">
        <v>175.994</v>
      </c>
      <c r="N244" s="130">
        <v>7.3550000000000004</v>
      </c>
      <c r="O244" s="130">
        <v>23.928999999999998</v>
      </c>
      <c r="P244" s="130">
        <v>0.44</v>
      </c>
      <c r="Q244" s="130">
        <v>-38.61</v>
      </c>
      <c r="R244" s="130">
        <v>15.2</v>
      </c>
      <c r="S244" s="130">
        <v>14.204000000000001</v>
      </c>
      <c r="T244" s="130">
        <v>1</v>
      </c>
      <c r="U244" s="130">
        <v>454</v>
      </c>
      <c r="V244" s="130" t="s">
        <v>2360</v>
      </c>
      <c r="W244" s="130" t="b">
        <v>0</v>
      </c>
      <c r="X244" s="130">
        <v>0</v>
      </c>
      <c r="Y244" s="130" t="b">
        <v>1</v>
      </c>
      <c r="Z244" s="130">
        <v>53</v>
      </c>
      <c r="AA244" s="130">
        <v>0.90200000000000002</v>
      </c>
      <c r="AB244" s="130" t="s">
        <v>3690</v>
      </c>
      <c r="AC244" s="130" t="s">
        <v>3713</v>
      </c>
      <c r="AD244" s="130" t="s">
        <v>4073</v>
      </c>
      <c r="AE244" s="130" cm="1">
        <f t="array" aca="1" ref="AE244" ca="1">INDIRECT(ADDRESS(MATCH(AG244,'rs_industries'!B:B,0),5,1,TRUE,"rs_industries"))</f>
        <v>19</v>
      </c>
      <c r="AF244" s="130" cm="1">
        <f t="array" aca="1" ref="AF244" ca="1">INDIRECT(ADDRESS(MATCH(A244,'rs_stocks'!B:B,0),7,1,TRUE,"rs_stocks"))</f>
        <v>93</v>
      </c>
      <c r="AG244" s="130" t="str" cm="1">
        <f t="array" aca="1" ref="AG244" ca="1">INDIRECT(ADDRESS(MATCH(A244,'rs_stocks'!B:B,0),4,1,TRUE,"rs_stocks"))</f>
        <v>Drug Manufacturers—Specialty &amp; Generic</v>
      </c>
    </row>
    <row r="245" spans="1:33" x14ac:dyDescent="0.3">
      <c r="A245" s="130" t="s">
        <v>2217</v>
      </c>
      <c r="B245" s="130">
        <v>25.43</v>
      </c>
      <c r="C245" s="130">
        <v>53.61</v>
      </c>
      <c r="D245" s="130">
        <v>100</v>
      </c>
      <c r="E245" s="130">
        <v>192.52</v>
      </c>
      <c r="F245" s="130">
        <v>204.71</v>
      </c>
      <c r="G245" s="130" t="s">
        <v>4011</v>
      </c>
      <c r="H245" s="130" t="s">
        <v>3677</v>
      </c>
      <c r="I245" s="130">
        <v>3.8580000000000001</v>
      </c>
      <c r="J245" s="130">
        <v>-94</v>
      </c>
      <c r="K245" s="130">
        <v>-54</v>
      </c>
      <c r="L245" s="130" t="b">
        <v>0</v>
      </c>
      <c r="M245" s="130">
        <v>492.25700000000001</v>
      </c>
      <c r="N245" s="130">
        <v>20.606999999999999</v>
      </c>
      <c r="O245" s="130">
        <v>23.887</v>
      </c>
      <c r="P245" s="130">
        <v>1.081</v>
      </c>
      <c r="Q245" s="130">
        <v>-47.173999999999999</v>
      </c>
      <c r="R245" s="130">
        <v>16.82</v>
      </c>
      <c r="S245" s="130">
        <v>14.686999999999999</v>
      </c>
      <c r="T245" s="130">
        <v>1</v>
      </c>
      <c r="U245" s="130">
        <v>184</v>
      </c>
      <c r="V245" s="130" t="s">
        <v>2217</v>
      </c>
      <c r="W245" s="130" t="b">
        <v>0</v>
      </c>
      <c r="X245" s="130">
        <v>0</v>
      </c>
      <c r="Y245" s="130" t="b">
        <v>1</v>
      </c>
      <c r="Z245" s="130">
        <v>48</v>
      </c>
      <c r="AA245" s="130">
        <v>0.90100000000000002</v>
      </c>
      <c r="AB245" s="130" t="s">
        <v>3677</v>
      </c>
      <c r="AC245" s="130" t="s">
        <v>4011</v>
      </c>
      <c r="AD245" s="130" t="s">
        <v>4012</v>
      </c>
      <c r="AE245" s="130" cm="1">
        <f t="array" aca="1" ref="AE245" ca="1">INDIRECT(ADDRESS(MATCH(AG245,'rs_industries'!B:B,0),5,1,TRUE,"rs_industries"))</f>
        <v>81</v>
      </c>
      <c r="AF245" s="130" cm="1">
        <f t="array" aca="1" ref="AF245" ca="1">INDIRECT(ADDRESS(MATCH(A245,'rs_stocks'!B:B,0),7,1,TRUE,"rs_stocks"))</f>
        <v>98</v>
      </c>
      <c r="AG245" s="130" t="str" cm="1">
        <f t="array" aca="1" ref="AG245" ca="1">INDIRECT(ADDRESS(MATCH(A245,'rs_stocks'!B:B,0),4,1,TRUE,"rs_stocks"))</f>
        <v>Healthcare Plans</v>
      </c>
    </row>
    <row r="246" spans="1:33" x14ac:dyDescent="0.3">
      <c r="A246" s="130" t="s">
        <v>2240</v>
      </c>
      <c r="B246" s="130">
        <v>-1.82</v>
      </c>
      <c r="C246" s="130">
        <v>14.25</v>
      </c>
      <c r="D246" s="130">
        <v>21.07</v>
      </c>
      <c r="E246" s="130">
        <v>23.2</v>
      </c>
      <c r="F246" s="130">
        <v>42.48</v>
      </c>
      <c r="G246" s="130" t="s">
        <v>3693</v>
      </c>
      <c r="H246" s="130" t="s">
        <v>31</v>
      </c>
      <c r="I246" s="130">
        <v>1.9039999999999999</v>
      </c>
      <c r="J246" s="130">
        <v>-67</v>
      </c>
      <c r="K246" s="130">
        <v>-46</v>
      </c>
      <c r="L246" s="130" t="b">
        <v>1</v>
      </c>
      <c r="M246" s="130">
        <v>154.50200000000001</v>
      </c>
      <c r="N246" s="130">
        <v>6.47</v>
      </c>
      <c r="O246" s="130">
        <v>23.878</v>
      </c>
      <c r="P246" s="130">
        <v>1.075</v>
      </c>
      <c r="Q246" s="130">
        <v>-198.232</v>
      </c>
      <c r="R246" s="130">
        <v>30.22</v>
      </c>
      <c r="S246" s="130">
        <v>29.728000000000002</v>
      </c>
      <c r="T246" s="130">
        <v>1</v>
      </c>
      <c r="U246" s="130">
        <v>186</v>
      </c>
      <c r="V246" s="130" t="s">
        <v>2240</v>
      </c>
      <c r="W246" s="130" t="b">
        <v>0</v>
      </c>
      <c r="X246" s="130">
        <v>0</v>
      </c>
      <c r="Y246" s="130" t="b">
        <v>0</v>
      </c>
      <c r="Z246" s="130">
        <v>48</v>
      </c>
      <c r="AA246" s="130">
        <v>0.90100000000000002</v>
      </c>
      <c r="AB246" s="130" t="s">
        <v>31</v>
      </c>
      <c r="AC246" s="130" t="s">
        <v>3693</v>
      </c>
      <c r="AD246" s="130" t="s">
        <v>4052</v>
      </c>
      <c r="AE246" s="130" t="e" cm="1">
        <f t="array" aca="1" ref="AE246" ca="1">INDIRECT(ADDRESS(MATCH(AG246,'rs_industries'!B:B,0),5,1,TRUE,"rs_industries"))</f>
        <v>#N/A</v>
      </c>
      <c r="AF246" s="130" t="e" cm="1">
        <f t="array" aca="1" ref="AF246" ca="1">INDIRECT(ADDRESS(MATCH(A246,'rs_stocks'!B:B,0),7,1,TRUE,"rs_stocks"))</f>
        <v>#N/A</v>
      </c>
      <c r="AG246" s="130" t="e" cm="1">
        <f t="array" aca="1" ref="AG246" ca="1">INDIRECT(ADDRESS(MATCH(A246,'rs_stocks'!B:B,0),4,1,TRUE,"rs_stocks"))</f>
        <v>#N/A</v>
      </c>
    </row>
    <row r="247" spans="1:33" x14ac:dyDescent="0.3">
      <c r="A247" s="130" t="s">
        <v>1904</v>
      </c>
      <c r="B247" s="130">
        <v>-1.05</v>
      </c>
      <c r="C247" s="130">
        <v>0.93</v>
      </c>
      <c r="D247" s="130">
        <v>11.24</v>
      </c>
      <c r="E247" s="130">
        <v>22.67</v>
      </c>
      <c r="F247" s="130">
        <v>19.48</v>
      </c>
      <c r="G247" s="130" t="s">
        <v>3715</v>
      </c>
      <c r="H247" s="130" t="s">
        <v>3677</v>
      </c>
      <c r="I247" s="130">
        <v>3.2229999999999999</v>
      </c>
      <c r="J247" s="130">
        <v>-62</v>
      </c>
      <c r="K247" s="130">
        <v>-6</v>
      </c>
      <c r="L247" s="130" t="b">
        <v>1</v>
      </c>
      <c r="M247" s="130">
        <v>87.926000000000002</v>
      </c>
      <c r="N247" s="130">
        <v>3.6829999999999998</v>
      </c>
      <c r="O247" s="130">
        <v>23.875</v>
      </c>
      <c r="P247" s="130">
        <v>1.706</v>
      </c>
      <c r="Q247" s="130">
        <v>-163.58799999999999</v>
      </c>
      <c r="R247" s="130">
        <v>51.94</v>
      </c>
      <c r="S247" s="130">
        <v>51.688000000000002</v>
      </c>
      <c r="T247" s="130">
        <v>1</v>
      </c>
      <c r="U247" s="130">
        <v>117</v>
      </c>
      <c r="V247" s="130" t="s">
        <v>1904</v>
      </c>
      <c r="W247" s="130" t="b">
        <v>0</v>
      </c>
      <c r="X247" s="130">
        <v>0</v>
      </c>
      <c r="Y247" s="130" t="b">
        <v>1</v>
      </c>
      <c r="Z247" s="130">
        <v>48</v>
      </c>
      <c r="AA247" s="130">
        <v>0.9</v>
      </c>
      <c r="AB247" s="130" t="s">
        <v>3677</v>
      </c>
      <c r="AC247" s="130" t="s">
        <v>3715</v>
      </c>
      <c r="AD247" s="130" t="s">
        <v>3974</v>
      </c>
      <c r="AE247" s="130" cm="1">
        <f t="array" aca="1" ref="AE247" ca="1">INDIRECT(ADDRESS(MATCH(AG247,'rs_industries'!B:B,0),5,1,TRUE,"rs_industries"))</f>
        <v>59</v>
      </c>
      <c r="AF247" s="130" cm="1">
        <f t="array" aca="1" ref="AF247" ca="1">INDIRECT(ADDRESS(MATCH(A247,'rs_stocks'!B:B,0),7,1,TRUE,"rs_stocks"))</f>
        <v>73</v>
      </c>
      <c r="AG247" s="130" t="str" cm="1">
        <f t="array" aca="1" ref="AG247" ca="1">INDIRECT(ADDRESS(MATCH(A247,'rs_stocks'!B:B,0),4,1,TRUE,"rs_stocks"))</f>
        <v>Banks—Regional</v>
      </c>
    </row>
    <row r="248" spans="1:33" x14ac:dyDescent="0.3">
      <c r="A248" s="130" t="s">
        <v>661</v>
      </c>
      <c r="B248" s="130">
        <v>0.89</v>
      </c>
      <c r="C248" s="130">
        <v>3.87</v>
      </c>
      <c r="D248" s="130">
        <v>4.5</v>
      </c>
      <c r="E248" s="130">
        <v>14.9</v>
      </c>
      <c r="F248" s="130">
        <v>18.71</v>
      </c>
      <c r="G248" s="130" t="s">
        <v>3792</v>
      </c>
      <c r="H248" s="130" t="s">
        <v>24</v>
      </c>
      <c r="I248" s="130">
        <v>8.7539999999999996</v>
      </c>
      <c r="J248" s="130">
        <v>-49</v>
      </c>
      <c r="K248" s="130">
        <v>0</v>
      </c>
      <c r="L248" s="130" t="b">
        <v>1</v>
      </c>
      <c r="M248" s="130">
        <v>43.505000000000003</v>
      </c>
      <c r="N248" s="130">
        <v>1.825</v>
      </c>
      <c r="O248" s="130">
        <v>23.84</v>
      </c>
      <c r="P248" s="130">
        <v>3.3180000000000001</v>
      </c>
      <c r="Q248" s="130">
        <v>8.1379999999999999</v>
      </c>
      <c r="R248" s="130">
        <v>228.91</v>
      </c>
      <c r="S248" s="130">
        <v>219.571</v>
      </c>
      <c r="T248" s="130">
        <v>1</v>
      </c>
      <c r="U248" s="130">
        <v>60</v>
      </c>
      <c r="V248" s="130" t="s">
        <v>661</v>
      </c>
      <c r="W248" s="130" t="b">
        <v>0</v>
      </c>
      <c r="X248" s="130">
        <v>0</v>
      </c>
      <c r="Y248" s="130" t="b">
        <v>1</v>
      </c>
      <c r="Z248" s="130">
        <v>53</v>
      </c>
      <c r="AA248" s="130">
        <v>0.9</v>
      </c>
      <c r="AB248" s="130" t="s">
        <v>24</v>
      </c>
      <c r="AC248" s="130" t="s">
        <v>3792</v>
      </c>
      <c r="AD248" s="130" t="s">
        <v>4018</v>
      </c>
      <c r="AE248" s="130" cm="1">
        <f t="array" aca="1" ref="AE248" ca="1">INDIRECT(ADDRESS(MATCH(AG248,'rs_industries'!B:B,0),5,1,TRUE,"rs_industries"))</f>
        <v>79</v>
      </c>
      <c r="AF248" s="130" cm="1">
        <f t="array" aca="1" ref="AF248" ca="1">INDIRECT(ADDRESS(MATCH(A248,'rs_stocks'!B:B,0),7,1,TRUE,"rs_stocks"))</f>
        <v>76</v>
      </c>
      <c r="AG248" s="130" t="str" cm="1">
        <f t="array" aca="1" ref="AG248" ca="1">INDIRECT(ADDRESS(MATCH(A248,'rs_stocks'!B:B,0),4,1,TRUE,"rs_stocks"))</f>
        <v>Specialty Industrial Machinery</v>
      </c>
    </row>
    <row r="249" spans="1:33" x14ac:dyDescent="0.3">
      <c r="A249" s="130" t="s">
        <v>610</v>
      </c>
      <c r="B249" s="130">
        <v>-2.58</v>
      </c>
      <c r="C249" s="130">
        <v>-1.98</v>
      </c>
      <c r="D249" s="130">
        <v>6.9</v>
      </c>
      <c r="E249" s="130">
        <v>13.24</v>
      </c>
      <c r="F249" s="130">
        <v>20.18</v>
      </c>
      <c r="G249" s="130" t="s">
        <v>3709</v>
      </c>
      <c r="H249" s="130" t="s">
        <v>3674</v>
      </c>
      <c r="I249" s="130">
        <v>5.5529999999999999</v>
      </c>
      <c r="J249" s="130">
        <v>-69</v>
      </c>
      <c r="K249" s="130">
        <v>-47</v>
      </c>
      <c r="L249" s="130" t="b">
        <v>1</v>
      </c>
      <c r="M249" s="130">
        <v>87.77</v>
      </c>
      <c r="N249" s="130">
        <v>3.6819999999999999</v>
      </c>
      <c r="O249" s="130">
        <v>23.838000000000001</v>
      </c>
      <c r="P249" s="130">
        <v>2.3639999999999999</v>
      </c>
      <c r="Q249" s="130">
        <v>-150.19499999999999</v>
      </c>
      <c r="R249" s="130">
        <v>95.89</v>
      </c>
      <c r="S249" s="130">
        <v>94.665000000000006</v>
      </c>
      <c r="T249" s="130">
        <v>1</v>
      </c>
      <c r="U249" s="130">
        <v>84</v>
      </c>
      <c r="V249" s="130" t="s">
        <v>610</v>
      </c>
      <c r="W249" s="130" t="b">
        <v>0</v>
      </c>
      <c r="X249" s="130">
        <v>0</v>
      </c>
      <c r="Y249" s="130" t="b">
        <v>1</v>
      </c>
      <c r="Z249" s="130">
        <v>46</v>
      </c>
      <c r="AA249" s="130">
        <v>0.9</v>
      </c>
      <c r="AB249" s="130" t="s">
        <v>3674</v>
      </c>
      <c r="AC249" s="130" t="s">
        <v>3709</v>
      </c>
      <c r="AD249" s="130" t="s">
        <v>3996</v>
      </c>
      <c r="AE249" s="130" t="e" cm="1">
        <f t="array" aca="1" ref="AE249" ca="1">INDIRECT(ADDRESS(MATCH(AG249,'rs_industries'!B:B,0),5,1,TRUE,"rs_industries"))</f>
        <v>#N/A</v>
      </c>
      <c r="AF249" s="130" t="e" cm="1">
        <f t="array" aca="1" ref="AF249" ca="1">INDIRECT(ADDRESS(MATCH(A249,'rs_stocks'!B:B,0),7,1,TRUE,"rs_stocks"))</f>
        <v>#N/A</v>
      </c>
      <c r="AG249" s="130" t="e" cm="1">
        <f t="array" aca="1" ref="AG249" ca="1">INDIRECT(ADDRESS(MATCH(A249,'rs_stocks'!B:B,0),4,1,TRUE,"rs_stocks"))</f>
        <v>#N/A</v>
      </c>
    </row>
    <row r="250" spans="1:33" x14ac:dyDescent="0.3">
      <c r="A250" s="130" t="s">
        <v>1159</v>
      </c>
      <c r="B250" s="130">
        <v>-0.45</v>
      </c>
      <c r="C250" s="130">
        <v>2.0099999999999998</v>
      </c>
      <c r="D250" s="130">
        <v>3.28</v>
      </c>
      <c r="E250" s="130">
        <v>31.93</v>
      </c>
      <c r="F250" s="130">
        <v>40.5</v>
      </c>
      <c r="G250" s="130" t="s">
        <v>3729</v>
      </c>
      <c r="H250" s="130" t="s">
        <v>3674</v>
      </c>
      <c r="I250" s="130">
        <v>86.266999999999996</v>
      </c>
      <c r="J250" s="130">
        <v>-69</v>
      </c>
      <c r="K250" s="130">
        <v>-14</v>
      </c>
      <c r="L250" s="130" t="b">
        <v>1</v>
      </c>
      <c r="M250" s="130">
        <v>136.61000000000001</v>
      </c>
      <c r="N250" s="130">
        <v>5.7320000000000002</v>
      </c>
      <c r="O250" s="130">
        <v>23.832000000000001</v>
      </c>
      <c r="P250" s="130">
        <v>46.579000000000001</v>
      </c>
      <c r="Q250" s="130">
        <v>-57.945</v>
      </c>
      <c r="R250" s="130">
        <v>1706.24</v>
      </c>
      <c r="S250" s="130">
        <v>1659.5909999999999</v>
      </c>
      <c r="T250" s="130">
        <v>1</v>
      </c>
      <c r="U250" s="130">
        <v>4</v>
      </c>
      <c r="V250" s="130" t="s">
        <v>1159</v>
      </c>
      <c r="W250" s="130" t="b">
        <v>0</v>
      </c>
      <c r="X250" s="130">
        <v>0</v>
      </c>
      <c r="Y250" s="130" t="b">
        <v>1</v>
      </c>
      <c r="Z250" s="130">
        <v>54</v>
      </c>
      <c r="AA250" s="130">
        <v>0.89900000000000002</v>
      </c>
      <c r="AB250" s="130" t="s">
        <v>3674</v>
      </c>
      <c r="AC250" s="130" t="s">
        <v>3729</v>
      </c>
      <c r="AD250" s="130" t="s">
        <v>3995</v>
      </c>
      <c r="AE250" s="130" cm="1">
        <f t="array" aca="1" ref="AE250" ca="1">INDIRECT(ADDRESS(MATCH(AG250,'rs_industries'!B:B,0),5,1,TRUE,"rs_industries"))</f>
        <v>28</v>
      </c>
      <c r="AF250" s="130" cm="1">
        <f t="array" aca="1" ref="AF250" ca="1">INDIRECT(ADDRESS(MATCH(A250,'rs_stocks'!B:B,0),7,1,TRUE,"rs_stocks"))</f>
        <v>86</v>
      </c>
      <c r="AG250" s="130" t="str" cm="1">
        <f t="array" aca="1" ref="AG250" ca="1">INDIRECT(ADDRESS(MATCH(A250,'rs_stocks'!B:B,0),4,1,TRUE,"rs_stocks"))</f>
        <v>Internet Retail</v>
      </c>
    </row>
    <row r="251" spans="1:33" x14ac:dyDescent="0.3">
      <c r="A251" s="130" t="s">
        <v>179</v>
      </c>
      <c r="B251" s="130">
        <v>-0.11</v>
      </c>
      <c r="C251" s="130">
        <v>9.25</v>
      </c>
      <c r="D251" s="130">
        <v>10.51</v>
      </c>
      <c r="E251" s="130">
        <v>24.34</v>
      </c>
      <c r="F251" s="130">
        <v>31.24</v>
      </c>
      <c r="G251" s="130" t="s">
        <v>180</v>
      </c>
      <c r="H251" s="130" t="s">
        <v>24</v>
      </c>
      <c r="I251" s="130">
        <v>56.531999999999996</v>
      </c>
      <c r="J251" s="130">
        <v>-45</v>
      </c>
      <c r="K251" s="130">
        <v>-16</v>
      </c>
      <c r="L251" s="130" t="b">
        <v>1</v>
      </c>
      <c r="M251" s="130">
        <v>90.442999999999998</v>
      </c>
      <c r="N251" s="130">
        <v>3.8010000000000002</v>
      </c>
      <c r="O251" s="130">
        <v>23.792999999999999</v>
      </c>
      <c r="P251" s="130">
        <v>5.4160000000000004</v>
      </c>
      <c r="Q251" s="130">
        <v>-67.391999999999996</v>
      </c>
      <c r="R251" s="130">
        <v>250.27</v>
      </c>
      <c r="S251" s="130">
        <v>238.68100000000001</v>
      </c>
      <c r="T251" s="130">
        <v>1</v>
      </c>
      <c r="U251" s="130">
        <v>36</v>
      </c>
      <c r="V251" s="130" t="s">
        <v>179</v>
      </c>
      <c r="W251" s="130" t="b">
        <v>0</v>
      </c>
      <c r="X251" s="130">
        <v>0</v>
      </c>
      <c r="Y251" s="130" t="b">
        <v>1</v>
      </c>
      <c r="Z251" s="130">
        <v>50</v>
      </c>
      <c r="AA251" s="130">
        <v>0.89900000000000002</v>
      </c>
      <c r="AB251" s="130" t="s">
        <v>24</v>
      </c>
      <c r="AC251" s="130" t="s">
        <v>180</v>
      </c>
      <c r="AD251" s="130" t="s">
        <v>4028</v>
      </c>
      <c r="AE251" s="130" cm="1">
        <f t="array" aca="1" ref="AE251" ca="1">INDIRECT(ADDRESS(MATCH(AG251,'rs_industries'!B:B,0),5,1,TRUE,"rs_industries"))</f>
        <v>88</v>
      </c>
      <c r="AF251" s="130" cm="1">
        <f t="array" aca="1" ref="AF251" ca="1">INDIRECT(ADDRESS(MATCH(A251,'rs_stocks'!B:B,0),7,1,TRUE,"rs_stocks"))</f>
        <v>76</v>
      </c>
      <c r="AG251" s="130" t="str" cm="1">
        <f t="array" aca="1" ref="AG251" ca="1">INDIRECT(ADDRESS(MATCH(A251,'rs_stocks'!B:B,0),4,1,TRUE,"rs_stocks"))</f>
        <v>Railroads</v>
      </c>
    </row>
    <row r="252" spans="1:33" x14ac:dyDescent="0.3">
      <c r="A252" s="130" t="s">
        <v>2203</v>
      </c>
      <c r="B252" s="130">
        <v>2.66</v>
      </c>
      <c r="C252" s="130">
        <v>11.7</v>
      </c>
      <c r="D252" s="130">
        <v>25.45</v>
      </c>
      <c r="E252" s="130">
        <v>35.520000000000003</v>
      </c>
      <c r="F252" s="130">
        <v>33.71</v>
      </c>
      <c r="G252" s="130" t="s">
        <v>3751</v>
      </c>
      <c r="H252" s="130" t="s">
        <v>24</v>
      </c>
      <c r="I252" s="130">
        <v>3.7290000000000001</v>
      </c>
      <c r="J252" s="130">
        <v>-37</v>
      </c>
      <c r="K252" s="130">
        <v>-4</v>
      </c>
      <c r="L252" s="130" t="b">
        <v>1</v>
      </c>
      <c r="M252" s="130">
        <v>96.308999999999997</v>
      </c>
      <c r="N252" s="130">
        <v>4.05</v>
      </c>
      <c r="O252" s="130">
        <v>23.783000000000001</v>
      </c>
      <c r="P252" s="130">
        <v>7.258</v>
      </c>
      <c r="Q252" s="130">
        <v>-128.68899999999999</v>
      </c>
      <c r="R252" s="130">
        <v>236.34</v>
      </c>
      <c r="S252" s="130">
        <v>226.35900000000001</v>
      </c>
      <c r="T252" s="130">
        <v>1</v>
      </c>
      <c r="U252" s="130">
        <v>27</v>
      </c>
      <c r="V252" s="130" t="s">
        <v>2203</v>
      </c>
      <c r="W252" s="130" t="b">
        <v>0</v>
      </c>
      <c r="X252" s="130">
        <v>0</v>
      </c>
      <c r="Y252" s="130" t="b">
        <v>1</v>
      </c>
      <c r="Z252" s="130">
        <v>55</v>
      </c>
      <c r="AA252" s="130">
        <v>0.89800000000000002</v>
      </c>
      <c r="AB252" s="130" t="s">
        <v>24</v>
      </c>
      <c r="AC252" s="130" t="s">
        <v>3751</v>
      </c>
      <c r="AD252" s="130" t="s">
        <v>4033</v>
      </c>
      <c r="AE252" s="130" cm="1">
        <f t="array" aca="1" ref="AE252" ca="1">INDIRECT(ADDRESS(MATCH(AG252,'rs_industries'!B:B,0),5,1,TRUE,"rs_industries"))</f>
        <v>53</v>
      </c>
      <c r="AF252" s="130" cm="1">
        <f t="array" aca="1" ref="AF252" ca="1">INDIRECT(ADDRESS(MATCH(A252,'rs_stocks'!B:B,0),7,1,TRUE,"rs_stocks"))</f>
        <v>88</v>
      </c>
      <c r="AG252" s="130" t="str" cm="1">
        <f t="array" aca="1" ref="AG252" ca="1">INDIRECT(ADDRESS(MATCH(A252,'rs_stocks'!B:B,0),4,1,TRUE,"rs_stocks"))</f>
        <v>Electrical Equipment &amp; Parts</v>
      </c>
    </row>
    <row r="253" spans="1:33" x14ac:dyDescent="0.3">
      <c r="A253" s="130" t="s">
        <v>70</v>
      </c>
      <c r="B253" s="130">
        <v>2.95</v>
      </c>
      <c r="C253" s="130">
        <v>25.16</v>
      </c>
      <c r="D253" s="130">
        <v>38.520000000000003</v>
      </c>
      <c r="E253" s="130">
        <v>72.16</v>
      </c>
      <c r="F253" s="130">
        <v>63.78</v>
      </c>
      <c r="G253" s="130" t="s">
        <v>3792</v>
      </c>
      <c r="H253" s="130" t="s">
        <v>31</v>
      </c>
      <c r="I253" s="130">
        <v>23.852</v>
      </c>
      <c r="J253" s="130">
        <v>-71</v>
      </c>
      <c r="K253" s="130">
        <v>-2</v>
      </c>
      <c r="L253" s="130" t="b">
        <v>1</v>
      </c>
      <c r="M253" s="130">
        <v>161.83199999999999</v>
      </c>
      <c r="N253" s="130">
        <v>6.8090000000000002</v>
      </c>
      <c r="O253" s="130">
        <v>23.768999999999998</v>
      </c>
      <c r="P253" s="130">
        <v>2.7549999999999999</v>
      </c>
      <c r="Q253" s="130">
        <v>43.927999999999997</v>
      </c>
      <c r="R253" s="130">
        <v>62.53</v>
      </c>
      <c r="S253" s="130">
        <v>56.65</v>
      </c>
      <c r="T253" s="130">
        <v>1</v>
      </c>
      <c r="U253" s="130">
        <v>72</v>
      </c>
      <c r="V253" s="130" t="s">
        <v>70</v>
      </c>
      <c r="W253" s="130" t="b">
        <v>0</v>
      </c>
      <c r="X253" s="130">
        <v>0</v>
      </c>
      <c r="Y253" s="130" t="b">
        <v>1</v>
      </c>
      <c r="Z253" s="130">
        <v>57</v>
      </c>
      <c r="AA253" s="130">
        <v>0.89800000000000002</v>
      </c>
      <c r="AB253" s="130" t="s">
        <v>31</v>
      </c>
      <c r="AC253" s="130" t="s">
        <v>3792</v>
      </c>
      <c r="AD253" s="130" t="s">
        <v>4030</v>
      </c>
      <c r="AE253" s="130" cm="1">
        <f t="array" aca="1" ref="AE253" ca="1">INDIRECT(ADDRESS(MATCH(AG253,'rs_industries'!B:B,0),5,1,TRUE,"rs_industries"))</f>
        <v>53</v>
      </c>
      <c r="AF253" s="130" cm="1">
        <f t="array" aca="1" ref="AF253" ca="1">INDIRECT(ADDRESS(MATCH(A253,'rs_stocks'!B:B,0),7,1,TRUE,"rs_stocks"))</f>
        <v>99</v>
      </c>
      <c r="AG253" s="130" t="str" cm="1">
        <f t="array" aca="1" ref="AG253" ca="1">INDIRECT(ADDRESS(MATCH(A253,'rs_stocks'!B:B,0),4,1,TRUE,"rs_stocks"))</f>
        <v>Electrical Equipment &amp; Parts</v>
      </c>
    </row>
    <row r="254" spans="1:33" x14ac:dyDescent="0.3">
      <c r="A254" s="130" t="s">
        <v>895</v>
      </c>
      <c r="B254" s="130">
        <v>-0.79</v>
      </c>
      <c r="C254" s="130">
        <v>0.39</v>
      </c>
      <c r="D254" s="130">
        <v>7.19</v>
      </c>
      <c r="E254" s="130">
        <v>15.58</v>
      </c>
      <c r="F254" s="130">
        <v>22.28</v>
      </c>
      <c r="G254" s="130" t="s">
        <v>3778</v>
      </c>
      <c r="H254" s="130" t="s">
        <v>3677</v>
      </c>
      <c r="I254" s="130">
        <v>21.225000000000001</v>
      </c>
      <c r="J254" s="130">
        <v>-31</v>
      </c>
      <c r="K254" s="130">
        <v>-2</v>
      </c>
      <c r="L254" s="130" t="b">
        <v>1</v>
      </c>
      <c r="M254" s="130">
        <v>79.715000000000003</v>
      </c>
      <c r="N254" s="130">
        <v>3.355</v>
      </c>
      <c r="O254" s="130">
        <v>23.763000000000002</v>
      </c>
      <c r="P254" s="130">
        <v>0.67500000000000004</v>
      </c>
      <c r="Q254" s="130">
        <v>41.494</v>
      </c>
      <c r="R254" s="130">
        <v>43.85</v>
      </c>
      <c r="S254" s="130">
        <v>42.676000000000002</v>
      </c>
      <c r="T254" s="130">
        <v>1</v>
      </c>
      <c r="U254" s="130">
        <v>296</v>
      </c>
      <c r="V254" s="130" t="s">
        <v>895</v>
      </c>
      <c r="W254" s="130" t="b">
        <v>0</v>
      </c>
      <c r="X254" s="130">
        <v>0</v>
      </c>
      <c r="Y254" s="130" t="b">
        <v>1</v>
      </c>
      <c r="Z254" s="130">
        <v>57</v>
      </c>
      <c r="AA254" s="130">
        <v>0.89700000000000002</v>
      </c>
      <c r="AB254" s="130" t="s">
        <v>3677</v>
      </c>
      <c r="AC254" s="130" t="s">
        <v>3778</v>
      </c>
      <c r="AD254" s="130" t="s">
        <v>3999</v>
      </c>
      <c r="AE254" s="130" t="e" cm="1">
        <f t="array" aca="1" ref="AE254" ca="1">INDIRECT(ADDRESS(MATCH(AG254,'rs_industries'!B:B,0),5,1,TRUE,"rs_industries"))</f>
        <v>#N/A</v>
      </c>
      <c r="AF254" s="130" t="e" cm="1">
        <f t="array" aca="1" ref="AF254" ca="1">INDIRECT(ADDRESS(MATCH(A254,'rs_stocks'!B:B,0),7,1,TRUE,"rs_stocks"))</f>
        <v>#N/A</v>
      </c>
      <c r="AG254" s="130" t="e" cm="1">
        <f t="array" aca="1" ref="AG254" ca="1">INDIRECT(ADDRESS(MATCH(A254,'rs_stocks'!B:B,0),4,1,TRUE,"rs_stocks"))</f>
        <v>#N/A</v>
      </c>
    </row>
    <row r="255" spans="1:33" x14ac:dyDescent="0.3">
      <c r="A255" s="130" t="s">
        <v>287</v>
      </c>
      <c r="B255" s="130">
        <v>4.9400000000000004</v>
      </c>
      <c r="C255" s="130">
        <v>6.65</v>
      </c>
      <c r="D255" s="130">
        <v>17.66</v>
      </c>
      <c r="E255" s="130">
        <v>19.559999999999999</v>
      </c>
      <c r="F255" s="130">
        <v>22.54</v>
      </c>
      <c r="G255" s="130" t="s">
        <v>3834</v>
      </c>
      <c r="H255" s="130" t="s">
        <v>3677</v>
      </c>
      <c r="I255" s="130">
        <v>76.965000000000003</v>
      </c>
      <c r="J255" s="130">
        <v>-35</v>
      </c>
      <c r="K255" s="130">
        <v>-3</v>
      </c>
      <c r="L255" s="130" t="b">
        <v>1</v>
      </c>
      <c r="M255" s="130">
        <v>71.331000000000003</v>
      </c>
      <c r="N255" s="130">
        <v>3.0030000000000001</v>
      </c>
      <c r="O255" s="130">
        <v>23.756</v>
      </c>
      <c r="P255" s="130">
        <v>2.282</v>
      </c>
      <c r="Q255" s="130">
        <v>-46.012</v>
      </c>
      <c r="R255" s="130">
        <v>134.41</v>
      </c>
      <c r="S255" s="130">
        <v>128.84200000000001</v>
      </c>
      <c r="T255" s="130">
        <v>1</v>
      </c>
      <c r="U255" s="130">
        <v>87</v>
      </c>
      <c r="V255" s="130" t="s">
        <v>287</v>
      </c>
      <c r="W255" s="130" t="b">
        <v>0</v>
      </c>
      <c r="X255" s="130">
        <v>0</v>
      </c>
      <c r="Y255" s="130" t="b">
        <v>1</v>
      </c>
      <c r="Z255" s="130">
        <v>49</v>
      </c>
      <c r="AA255" s="130">
        <v>0.89700000000000002</v>
      </c>
      <c r="AB255" s="130" t="s">
        <v>3677</v>
      </c>
      <c r="AC255" s="130" t="s">
        <v>3834</v>
      </c>
      <c r="AD255" s="130" t="s">
        <v>4049</v>
      </c>
      <c r="AE255" s="130" cm="1">
        <f t="array" aca="1" ref="AE255" ca="1">INDIRECT(ADDRESS(MATCH(AG255,'rs_industries'!B:B,0),5,1,TRUE,"rs_industries"))</f>
        <v>70</v>
      </c>
      <c r="AF255" s="130" cm="1">
        <f t="array" aca="1" ref="AF255" ca="1">INDIRECT(ADDRESS(MATCH(A255,'rs_stocks'!B:B,0),7,1,TRUE,"rs_stocks"))</f>
        <v>80</v>
      </c>
      <c r="AG255" s="130" t="str" cm="1">
        <f t="array" aca="1" ref="AG255" ca="1">INDIRECT(ADDRESS(MATCH(A255,'rs_stocks'!B:B,0),4,1,TRUE,"rs_stocks"))</f>
        <v>Financial Data &amp; Stock Exchanges</v>
      </c>
    </row>
    <row r="256" spans="1:33" x14ac:dyDescent="0.3">
      <c r="A256" s="130" t="s">
        <v>102</v>
      </c>
      <c r="B256" s="130">
        <v>0.04</v>
      </c>
      <c r="C256" s="130">
        <v>1.31</v>
      </c>
      <c r="D256" s="130">
        <v>5.93</v>
      </c>
      <c r="E256" s="130">
        <v>16.09</v>
      </c>
      <c r="F256" s="130">
        <v>22.65</v>
      </c>
      <c r="G256" s="130" t="s">
        <v>3720</v>
      </c>
      <c r="H256" s="130" t="s">
        <v>3674</v>
      </c>
      <c r="I256" s="130">
        <v>11.422000000000001</v>
      </c>
      <c r="J256" s="130">
        <v>-77</v>
      </c>
      <c r="K256" s="130">
        <v>-2</v>
      </c>
      <c r="L256" s="130" t="b">
        <v>1</v>
      </c>
      <c r="M256" s="130">
        <v>78.343000000000004</v>
      </c>
      <c r="N256" s="130">
        <v>3.3</v>
      </c>
      <c r="O256" s="130">
        <v>23.736999999999998</v>
      </c>
      <c r="P256" s="130">
        <v>0.85499999999999998</v>
      </c>
      <c r="Q256" s="130">
        <v>-121.709</v>
      </c>
      <c r="R256" s="130">
        <v>46.46</v>
      </c>
      <c r="S256" s="130">
        <v>45.207999999999998</v>
      </c>
      <c r="T256" s="130">
        <v>1</v>
      </c>
      <c r="U256" s="130">
        <v>234</v>
      </c>
      <c r="V256" s="130" t="s">
        <v>102</v>
      </c>
      <c r="W256" s="130" t="b">
        <v>0</v>
      </c>
      <c r="X256" s="130">
        <v>0</v>
      </c>
      <c r="Y256" s="130" t="b">
        <v>1</v>
      </c>
      <c r="Z256" s="130">
        <v>49</v>
      </c>
      <c r="AA256" s="130">
        <v>0.89700000000000002</v>
      </c>
      <c r="AB256" s="130" t="s">
        <v>3674</v>
      </c>
      <c r="AC256" s="130" t="s">
        <v>3720</v>
      </c>
      <c r="AD256" s="130" t="s">
        <v>4009</v>
      </c>
      <c r="AE256" s="130" cm="1">
        <f t="array" aca="1" ref="AE256" ca="1">INDIRECT(ADDRESS(MATCH(AG256,'rs_industries'!B:B,0),5,1,TRUE,"rs_industries"))</f>
        <v>43</v>
      </c>
      <c r="AF256" s="130" cm="1">
        <f t="array" aca="1" ref="AF256" ca="1">INDIRECT(ADDRESS(MATCH(A256,'rs_stocks'!B:B,0),7,1,TRUE,"rs_stocks"))</f>
        <v>70</v>
      </c>
      <c r="AG256" s="130" t="str" cm="1">
        <f t="array" aca="1" ref="AG256" ca="1">INDIRECT(ADDRESS(MATCH(A256,'rs_stocks'!B:B,0),4,1,TRUE,"rs_stocks"))</f>
        <v>Food Distribution</v>
      </c>
    </row>
    <row r="257" spans="1:33" x14ac:dyDescent="0.3">
      <c r="A257" s="130" t="s">
        <v>229</v>
      </c>
      <c r="B257" s="130">
        <v>-0.85</v>
      </c>
      <c r="C257" s="130">
        <v>15.23</v>
      </c>
      <c r="D257" s="130">
        <v>19.059999999999999</v>
      </c>
      <c r="E257" s="130">
        <v>44.35</v>
      </c>
      <c r="F257" s="130">
        <v>48.83</v>
      </c>
      <c r="G257" s="130" t="s">
        <v>4025</v>
      </c>
      <c r="H257" s="130" t="s">
        <v>3674</v>
      </c>
      <c r="I257" s="130">
        <v>239.97399999999999</v>
      </c>
      <c r="J257" s="130">
        <v>-76</v>
      </c>
      <c r="K257" s="130">
        <v>-20</v>
      </c>
      <c r="L257" s="130" t="b">
        <v>0</v>
      </c>
      <c r="M257" s="130">
        <v>134.97999999999999</v>
      </c>
      <c r="N257" s="130">
        <v>5.69</v>
      </c>
      <c r="O257" s="130">
        <v>23.722000000000001</v>
      </c>
      <c r="P257" s="130">
        <v>13.118</v>
      </c>
      <c r="Q257" s="130">
        <v>-25.384</v>
      </c>
      <c r="R257" s="130">
        <v>554.52</v>
      </c>
      <c r="S257" s="130">
        <v>523.44399999999996</v>
      </c>
      <c r="T257" s="130">
        <v>1</v>
      </c>
      <c r="U257" s="130">
        <v>15</v>
      </c>
      <c r="V257" s="130" t="s">
        <v>229</v>
      </c>
      <c r="W257" s="130" t="b">
        <v>0</v>
      </c>
      <c r="X257" s="130">
        <v>0</v>
      </c>
      <c r="Y257" s="130" t="b">
        <v>1</v>
      </c>
      <c r="Z257" s="130">
        <v>49</v>
      </c>
      <c r="AA257" s="130">
        <v>0.89600000000000002</v>
      </c>
      <c r="AB257" s="130" t="s">
        <v>3674</v>
      </c>
      <c r="AC257" s="130" t="s">
        <v>4025</v>
      </c>
      <c r="AD257" s="130" t="s">
        <v>4026</v>
      </c>
      <c r="AE257" s="130" cm="1">
        <f t="array" aca="1" ref="AE257" ca="1">INDIRECT(ADDRESS(MATCH(AG257,'rs_industries'!B:B,0),5,1,TRUE,"rs_industries"))</f>
        <v>30</v>
      </c>
      <c r="AF257" s="130" cm="1">
        <f t="array" aca="1" ref="AF257" ca="1">INDIRECT(ADDRESS(MATCH(A257,'rs_stocks'!B:B,0),7,1,TRUE,"rs_stocks"))</f>
        <v>90</v>
      </c>
      <c r="AG257" s="130" t="str" cm="1">
        <f t="array" aca="1" ref="AG257" ca="1">INDIRECT(ADDRESS(MATCH(A257,'rs_stocks'!B:B,0),4,1,TRUE,"rs_stocks"))</f>
        <v>Entertainment</v>
      </c>
    </row>
    <row r="258" spans="1:33" x14ac:dyDescent="0.3">
      <c r="A258" s="130" t="s">
        <v>2560</v>
      </c>
      <c r="B258" s="130">
        <v>-4.2699999999999996</v>
      </c>
      <c r="C258" s="130">
        <v>28.48</v>
      </c>
      <c r="D258" s="130">
        <v>95.68</v>
      </c>
      <c r="E258" s="130">
        <v>115.84</v>
      </c>
      <c r="F258" s="130">
        <v>122.23</v>
      </c>
      <c r="G258" s="130" t="s">
        <v>3812</v>
      </c>
      <c r="H258" s="130" t="s">
        <v>3690</v>
      </c>
      <c r="I258" s="130">
        <v>1.484</v>
      </c>
      <c r="J258" s="130">
        <v>-82</v>
      </c>
      <c r="K258" s="130">
        <v>-53</v>
      </c>
      <c r="L258" s="130" t="b">
        <v>0</v>
      </c>
      <c r="M258" s="130">
        <v>455.07499999999999</v>
      </c>
      <c r="N258" s="130">
        <v>19.187999999999999</v>
      </c>
      <c r="O258" s="130">
        <v>23.716000000000001</v>
      </c>
      <c r="P258" s="130">
        <v>1.252</v>
      </c>
      <c r="Q258" s="130">
        <v>-72.665999999999997</v>
      </c>
      <c r="R258" s="130">
        <v>19.489999999999998</v>
      </c>
      <c r="S258" s="130">
        <v>16.698</v>
      </c>
      <c r="T258" s="130">
        <v>1</v>
      </c>
      <c r="U258" s="130">
        <v>159</v>
      </c>
      <c r="V258" s="130" t="s">
        <v>2560</v>
      </c>
      <c r="W258" s="130" t="b">
        <v>0</v>
      </c>
      <c r="X258" s="130">
        <v>0</v>
      </c>
      <c r="Y258" s="130" t="b">
        <v>1</v>
      </c>
      <c r="Z258" s="130">
        <v>52</v>
      </c>
      <c r="AA258" s="130">
        <v>0.89600000000000002</v>
      </c>
      <c r="AB258" s="130" t="s">
        <v>3690</v>
      </c>
      <c r="AC258" s="130" t="s">
        <v>3812</v>
      </c>
      <c r="AD258" s="130" t="s">
        <v>4056</v>
      </c>
      <c r="AE258" s="130" cm="1">
        <f t="array" aca="1" ref="AE258" ca="1">INDIRECT(ADDRESS(MATCH(AG258,'rs_industries'!B:B,0),5,1,TRUE,"rs_industries"))</f>
        <v>90</v>
      </c>
      <c r="AF258" s="130" cm="1">
        <f t="array" aca="1" ref="AF258" ca="1">INDIRECT(ADDRESS(MATCH(A258,'rs_stocks'!B:B,0),7,1,TRUE,"rs_stocks"))</f>
        <v>96</v>
      </c>
      <c r="AG258" s="130" t="str" cm="1">
        <f t="array" aca="1" ref="AG258" ca="1">INDIRECT(ADDRESS(MATCH(A258,'rs_stocks'!B:B,0),4,1,TRUE,"rs_stocks"))</f>
        <v>Biotechnology</v>
      </c>
    </row>
    <row r="259" spans="1:33" x14ac:dyDescent="0.3">
      <c r="A259" s="130" t="s">
        <v>2303</v>
      </c>
      <c r="B259" s="130">
        <v>-3.14</v>
      </c>
      <c r="C259" s="130">
        <v>11.31</v>
      </c>
      <c r="D259" s="130">
        <v>25.95</v>
      </c>
      <c r="E259" s="130">
        <v>37.950000000000003</v>
      </c>
      <c r="F259" s="130">
        <v>39.93</v>
      </c>
      <c r="G259" s="130" t="s">
        <v>226</v>
      </c>
      <c r="H259" s="130" t="s">
        <v>3674</v>
      </c>
      <c r="I259" s="130">
        <v>2.2240000000000002</v>
      </c>
      <c r="J259" s="130">
        <v>-75</v>
      </c>
      <c r="K259" s="130">
        <v>-13</v>
      </c>
      <c r="L259" s="130" t="b">
        <v>1</v>
      </c>
      <c r="M259" s="130">
        <v>157.81200000000001</v>
      </c>
      <c r="N259" s="130">
        <v>6.6539999999999999</v>
      </c>
      <c r="O259" s="130">
        <v>23.716000000000001</v>
      </c>
      <c r="P259" s="130">
        <v>1.623</v>
      </c>
      <c r="Q259" s="130">
        <v>-183.05099999999999</v>
      </c>
      <c r="R259" s="130">
        <v>46.64</v>
      </c>
      <c r="S259" s="130">
        <v>45.47</v>
      </c>
      <c r="T259" s="130">
        <v>1</v>
      </c>
      <c r="U259" s="130">
        <v>123</v>
      </c>
      <c r="V259" s="130" t="s">
        <v>2303</v>
      </c>
      <c r="W259" s="130" t="b">
        <v>0</v>
      </c>
      <c r="X259" s="130">
        <v>0</v>
      </c>
      <c r="Y259" s="130" t="b">
        <v>1</v>
      </c>
      <c r="Z259" s="130">
        <v>54</v>
      </c>
      <c r="AA259" s="130">
        <v>0.89500000000000002</v>
      </c>
      <c r="AB259" s="130" t="s">
        <v>3674</v>
      </c>
      <c r="AC259" s="130" t="s">
        <v>226</v>
      </c>
      <c r="AD259" s="130" t="s">
        <v>4032</v>
      </c>
      <c r="AE259" s="130" cm="1">
        <f t="array" aca="1" ref="AE259" ca="1">INDIRECT(ADDRESS(MATCH(AG259,'rs_industries'!B:B,0),5,1,TRUE,"rs_industries"))</f>
        <v>98</v>
      </c>
      <c r="AF259" s="130" cm="1">
        <f t="array" aca="1" ref="AF259" ca="1">INDIRECT(ADDRESS(MATCH(A259,'rs_stocks'!B:B,0),7,1,TRUE,"rs_stocks"))</f>
        <v>85</v>
      </c>
      <c r="AG259" s="130" t="str" cm="1">
        <f t="array" aca="1" ref="AG259" ca="1">INDIRECT(ADDRESS(MATCH(A259,'rs_stocks'!B:B,0),4,1,TRUE,"rs_stocks"))</f>
        <v>Building Products &amp; Equipment</v>
      </c>
    </row>
    <row r="260" spans="1:33" x14ac:dyDescent="0.3">
      <c r="A260" s="130" t="s">
        <v>3439</v>
      </c>
      <c r="B260" s="130">
        <v>-1.02</v>
      </c>
      <c r="C260" s="130">
        <v>12.07</v>
      </c>
      <c r="D260" s="130">
        <v>13.71</v>
      </c>
      <c r="E260" s="130">
        <v>44.11</v>
      </c>
      <c r="F260" s="130">
        <v>51.25</v>
      </c>
      <c r="G260" s="130" t="s">
        <v>205</v>
      </c>
      <c r="H260" s="130" t="s">
        <v>3674</v>
      </c>
      <c r="I260" s="130">
        <v>0.81499999999999995</v>
      </c>
      <c r="J260" s="130">
        <v>-88</v>
      </c>
      <c r="K260" s="130">
        <v>-44</v>
      </c>
      <c r="L260" s="130" t="b">
        <v>1</v>
      </c>
      <c r="M260" s="130">
        <v>165.47800000000001</v>
      </c>
      <c r="N260" s="130">
        <v>6.984</v>
      </c>
      <c r="O260" s="130">
        <v>23.693000000000001</v>
      </c>
      <c r="P260" s="130">
        <v>1.2450000000000001</v>
      </c>
      <c r="Q260" s="130">
        <v>-120.46299999999999</v>
      </c>
      <c r="R260" s="130">
        <v>35.090000000000003</v>
      </c>
      <c r="S260" s="130">
        <v>33.371000000000002</v>
      </c>
      <c r="T260" s="130">
        <v>1</v>
      </c>
      <c r="U260" s="130">
        <v>160</v>
      </c>
      <c r="V260" s="130" t="s">
        <v>3439</v>
      </c>
      <c r="W260" s="130" t="b">
        <v>0</v>
      </c>
      <c r="X260" s="130">
        <v>0</v>
      </c>
      <c r="Y260" s="130" t="b">
        <v>1</v>
      </c>
      <c r="Z260" s="130">
        <v>43</v>
      </c>
      <c r="AA260" s="130">
        <v>0.89500000000000002</v>
      </c>
      <c r="AB260" s="130" t="s">
        <v>3674</v>
      </c>
      <c r="AC260" s="130" t="s">
        <v>205</v>
      </c>
      <c r="AD260" s="130" t="s">
        <v>3998</v>
      </c>
      <c r="AE260" s="130" cm="1">
        <f t="array" aca="1" ref="AE260" ca="1">INDIRECT(ADDRESS(MATCH(AG260,'rs_industries'!B:B,0),5,1,TRUE,"rs_industries"))</f>
        <v>57</v>
      </c>
      <c r="AF260" s="130" cm="1">
        <f t="array" aca="1" ref="AF260" ca="1">INDIRECT(ADDRESS(MATCH(A260,'rs_stocks'!B:B,0),7,1,TRUE,"rs_stocks"))</f>
        <v>73</v>
      </c>
      <c r="AG260" s="130" t="str" cm="1">
        <f t="array" aca="1" ref="AG260" ca="1">INDIRECT(ADDRESS(MATCH(A260,'rs_stocks'!B:B,0),4,1,TRUE,"rs_stocks"))</f>
        <v>Restaurants</v>
      </c>
    </row>
    <row r="261" spans="1:33" x14ac:dyDescent="0.3">
      <c r="A261" s="130" t="s">
        <v>1316</v>
      </c>
      <c r="B261" s="130">
        <v>-0.38</v>
      </c>
      <c r="C261" s="130">
        <v>6</v>
      </c>
      <c r="D261" s="130">
        <v>14.23</v>
      </c>
      <c r="E261" s="130">
        <v>34.83</v>
      </c>
      <c r="F261" s="130">
        <v>34.85</v>
      </c>
      <c r="G261" s="130" t="s">
        <v>4015</v>
      </c>
      <c r="H261" s="130" t="s">
        <v>24</v>
      </c>
      <c r="I261" s="130">
        <v>19.815999999999999</v>
      </c>
      <c r="J261" s="130">
        <v>-59</v>
      </c>
      <c r="K261" s="130">
        <v>-2</v>
      </c>
      <c r="L261" s="130" t="b">
        <v>1</v>
      </c>
      <c r="M261" s="130">
        <v>90.728999999999999</v>
      </c>
      <c r="N261" s="130">
        <v>3.8330000000000002</v>
      </c>
      <c r="O261" s="130">
        <v>23.67</v>
      </c>
      <c r="P261" s="130">
        <v>6.4809999999999999</v>
      </c>
      <c r="Q261" s="130">
        <v>-34.869999999999997</v>
      </c>
      <c r="R261" s="130">
        <v>264.45</v>
      </c>
      <c r="S261" s="130">
        <v>254.86</v>
      </c>
      <c r="T261" s="130">
        <v>1</v>
      </c>
      <c r="U261" s="130">
        <v>30</v>
      </c>
      <c r="V261" s="130" t="s">
        <v>1316</v>
      </c>
      <c r="W261" s="130" t="b">
        <v>0</v>
      </c>
      <c r="X261" s="130">
        <v>0</v>
      </c>
      <c r="Y261" s="130" t="b">
        <v>1</v>
      </c>
      <c r="Z261" s="130">
        <v>55</v>
      </c>
      <c r="AA261" s="130">
        <v>0.89500000000000002</v>
      </c>
      <c r="AB261" s="130" t="s">
        <v>24</v>
      </c>
      <c r="AC261" s="130" t="s">
        <v>4015</v>
      </c>
      <c r="AD261" s="130" t="s">
        <v>4016</v>
      </c>
      <c r="AE261" s="130" cm="1">
        <f t="array" aca="1" ref="AE261" ca="1">INDIRECT(ADDRESS(MATCH(AG261,'rs_industries'!B:B,0),5,1,TRUE,"rs_industries"))</f>
        <v>66</v>
      </c>
      <c r="AF261" s="130" cm="1">
        <f t="array" aca="1" ref="AF261" ca="1">INDIRECT(ADDRESS(MATCH(A261,'rs_stocks'!B:B,0),7,1,TRUE,"rs_stocks"))</f>
        <v>84</v>
      </c>
      <c r="AG261" s="130" t="str" cm="1">
        <f t="array" aca="1" ref="AG261" ca="1">INDIRECT(ADDRESS(MATCH(A261,'rs_stocks'!B:B,0),4,1,TRUE,"rs_stocks"))</f>
        <v>Aerospace &amp; Defense</v>
      </c>
    </row>
    <row r="262" spans="1:33" x14ac:dyDescent="0.3">
      <c r="A262" s="130" t="s">
        <v>1482</v>
      </c>
      <c r="B262" s="130">
        <v>-9.98</v>
      </c>
      <c r="C262" s="130">
        <v>-2.87</v>
      </c>
      <c r="D262" s="130">
        <v>9.9600000000000009</v>
      </c>
      <c r="E262" s="130">
        <v>23.55</v>
      </c>
      <c r="F262" s="130">
        <v>27.39</v>
      </c>
      <c r="G262" s="130" t="s">
        <v>3693</v>
      </c>
      <c r="H262" s="130" t="s">
        <v>31</v>
      </c>
      <c r="I262" s="130">
        <v>2.4409999999999998</v>
      </c>
      <c r="J262" s="130">
        <v>-82</v>
      </c>
      <c r="K262" s="130">
        <v>-57</v>
      </c>
      <c r="L262" s="130" t="b">
        <v>0</v>
      </c>
      <c r="M262" s="130">
        <v>131.26300000000001</v>
      </c>
      <c r="N262" s="130">
        <v>5.5460000000000003</v>
      </c>
      <c r="O262" s="130">
        <v>23.67</v>
      </c>
      <c r="P262" s="130">
        <v>1.661</v>
      </c>
      <c r="Q262" s="130">
        <v>-34.313000000000002</v>
      </c>
      <c r="R262" s="130">
        <v>36.880000000000003</v>
      </c>
      <c r="S262" s="130">
        <v>42.499000000000002</v>
      </c>
      <c r="T262" s="130">
        <v>-1</v>
      </c>
      <c r="U262" s="130">
        <v>120</v>
      </c>
      <c r="V262" s="130" t="s">
        <v>1482</v>
      </c>
      <c r="W262" s="130" t="b">
        <v>0</v>
      </c>
      <c r="X262" s="130">
        <v>0</v>
      </c>
      <c r="Y262" s="130" t="b">
        <v>0</v>
      </c>
      <c r="Z262" s="130">
        <v>51</v>
      </c>
      <c r="AA262" s="130">
        <v>0.89400000000000002</v>
      </c>
      <c r="AB262" s="130" t="s">
        <v>31</v>
      </c>
      <c r="AC262" s="130" t="s">
        <v>3693</v>
      </c>
      <c r="AD262" s="130" t="s">
        <v>3968</v>
      </c>
      <c r="AE262" s="130" cm="1">
        <f t="array" aca="1" ref="AE262" ca="1">INDIRECT(ADDRESS(MATCH(AG262,'rs_industries'!B:B,0),5,1,TRUE,"rs_industries"))</f>
        <v>72</v>
      </c>
      <c r="AF262" s="130" cm="1">
        <f t="array" aca="1" ref="AF262" ca="1">INDIRECT(ADDRESS(MATCH(A262,'rs_stocks'!B:B,0),7,1,TRUE,"rs_stocks"))</f>
        <v>84</v>
      </c>
      <c r="AG262" s="130" t="str" cm="1">
        <f t="array" aca="1" ref="AG262" ca="1">INDIRECT(ADDRESS(MATCH(A262,'rs_stocks'!B:B,0),4,1,TRUE,"rs_stocks"))</f>
        <v>Information Technology Services</v>
      </c>
    </row>
    <row r="263" spans="1:33" x14ac:dyDescent="0.3">
      <c r="A263" s="130" t="s">
        <v>267</v>
      </c>
      <c r="B263" s="130">
        <v>0.53</v>
      </c>
      <c r="C263" s="130">
        <v>14.24</v>
      </c>
      <c r="D263" s="130">
        <v>20.100000000000001</v>
      </c>
      <c r="E263" s="130">
        <v>34.32</v>
      </c>
      <c r="F263" s="130">
        <v>33.159999999999997</v>
      </c>
      <c r="G263" s="130" t="s">
        <v>156</v>
      </c>
      <c r="H263" s="130" t="s">
        <v>24</v>
      </c>
      <c r="I263" s="130">
        <v>16.734000000000002</v>
      </c>
      <c r="J263" s="130">
        <v>-39</v>
      </c>
      <c r="K263" s="130">
        <v>-2</v>
      </c>
      <c r="L263" s="130" t="b">
        <v>1</v>
      </c>
      <c r="M263" s="130">
        <v>94.397999999999996</v>
      </c>
      <c r="N263" s="130">
        <v>3.9950000000000001</v>
      </c>
      <c r="O263" s="130">
        <v>23.632000000000001</v>
      </c>
      <c r="P263" s="130">
        <v>8.6359999999999992</v>
      </c>
      <c r="Q263" s="130">
        <v>-78.512</v>
      </c>
      <c r="R263" s="130">
        <v>343.73</v>
      </c>
      <c r="S263" s="130">
        <v>325.899</v>
      </c>
      <c r="T263" s="130">
        <v>1</v>
      </c>
      <c r="U263" s="130">
        <v>23</v>
      </c>
      <c r="V263" s="130" t="s">
        <v>267</v>
      </c>
      <c r="W263" s="130" t="b">
        <v>0</v>
      </c>
      <c r="X263" s="130">
        <v>0</v>
      </c>
      <c r="Y263" s="130" t="b">
        <v>1</v>
      </c>
      <c r="Z263" s="130">
        <v>54</v>
      </c>
      <c r="AA263" s="130">
        <v>0.89400000000000002</v>
      </c>
      <c r="AB263" s="130" t="s">
        <v>24</v>
      </c>
      <c r="AC263" s="130" t="s">
        <v>156</v>
      </c>
      <c r="AD263" s="130" t="s">
        <v>4046</v>
      </c>
      <c r="AE263" s="130" cm="1">
        <f t="array" aca="1" ref="AE263" ca="1">INDIRECT(ADDRESS(MATCH(AG263,'rs_industries'!B:B,0),5,1,TRUE,"rs_industries"))</f>
        <v>98</v>
      </c>
      <c r="AF263" s="130" cm="1">
        <f t="array" aca="1" ref="AF263" ca="1">INDIRECT(ADDRESS(MATCH(A263,'rs_stocks'!B:B,0),7,1,TRUE,"rs_stocks"))</f>
        <v>88</v>
      </c>
      <c r="AG263" s="130" t="str" cm="1">
        <f t="array" aca="1" ref="AG263" ca="1">INDIRECT(ADDRESS(MATCH(A263,'rs_stocks'!B:B,0),4,1,TRUE,"rs_stocks"))</f>
        <v>Building Products &amp; Equipment</v>
      </c>
    </row>
    <row r="264" spans="1:33" x14ac:dyDescent="0.3">
      <c r="A264" s="130" t="s">
        <v>3226</v>
      </c>
      <c r="B264" s="130">
        <v>1.7</v>
      </c>
      <c r="C264" s="130">
        <v>10.85</v>
      </c>
      <c r="D264" s="130">
        <v>22.91</v>
      </c>
      <c r="E264" s="130">
        <v>52.84</v>
      </c>
      <c r="F264" s="130">
        <v>44.95</v>
      </c>
      <c r="I264" s="130">
        <v>0.88800000000000001</v>
      </c>
      <c r="J264" s="130">
        <v>-76</v>
      </c>
      <c r="K264" s="130">
        <v>-6</v>
      </c>
      <c r="L264" s="130" t="b">
        <v>1</v>
      </c>
      <c r="M264" s="130">
        <v>158.387</v>
      </c>
      <c r="N264" s="130">
        <v>6.7060000000000004</v>
      </c>
      <c r="O264" s="130">
        <v>23.617000000000001</v>
      </c>
      <c r="P264" s="130">
        <v>2.5049999999999999</v>
      </c>
      <c r="Q264" s="130">
        <v>-183.255</v>
      </c>
      <c r="R264" s="130">
        <v>68.78</v>
      </c>
      <c r="S264" s="130">
        <v>67.126000000000005</v>
      </c>
      <c r="T264" s="130">
        <v>1</v>
      </c>
      <c r="U264" s="130">
        <v>79</v>
      </c>
      <c r="V264" s="130" t="s">
        <v>3226</v>
      </c>
      <c r="W264" s="130" t="b">
        <v>0</v>
      </c>
      <c r="X264" s="130">
        <v>0</v>
      </c>
      <c r="Y264" s="130" t="b">
        <v>1</v>
      </c>
      <c r="Z264" s="130">
        <v>51</v>
      </c>
      <c r="AA264" s="130">
        <v>0.89300000000000002</v>
      </c>
      <c r="AD264" s="130" t="s">
        <v>4038</v>
      </c>
      <c r="AE264" s="130" cm="1">
        <f t="array" aca="1" ref="AE264" ca="1">INDIRECT(ADDRESS(MATCH(AG264,'rs_industries'!B:B,0),5,1,TRUE,"rs_industries"))</f>
        <v>61</v>
      </c>
      <c r="AF264" s="130" cm="1">
        <f t="array" aca="1" ref="AF264" ca="1">INDIRECT(ADDRESS(MATCH(A264,'rs_stocks'!B:B,0),7,1,TRUE,"rs_stocks"))</f>
        <v>92</v>
      </c>
      <c r="AG264" s="130" t="str" cm="1">
        <f t="array" aca="1" ref="AG264" ca="1">INDIRECT(ADDRESS(MATCH(A264,'rs_stocks'!B:B,0),4,1,TRUE,"rs_stocks"))</f>
        <v>Electronic Components</v>
      </c>
    </row>
    <row r="265" spans="1:33" x14ac:dyDescent="0.3">
      <c r="A265" s="130" t="s">
        <v>1749</v>
      </c>
      <c r="B265" s="130">
        <v>0.08</v>
      </c>
      <c r="C265" s="130">
        <v>8.6300000000000008</v>
      </c>
      <c r="D265" s="130">
        <v>14.21</v>
      </c>
      <c r="E265" s="130">
        <v>24.41</v>
      </c>
      <c r="F265" s="130">
        <v>25.08</v>
      </c>
      <c r="G265" s="130" t="s">
        <v>3834</v>
      </c>
      <c r="H265" s="130" t="s">
        <v>3677</v>
      </c>
      <c r="I265" s="130">
        <v>2.746</v>
      </c>
      <c r="J265" s="130">
        <v>-61</v>
      </c>
      <c r="K265" s="130">
        <v>-5</v>
      </c>
      <c r="L265" s="130" t="b">
        <v>1</v>
      </c>
      <c r="M265" s="130">
        <v>100.071</v>
      </c>
      <c r="N265" s="130">
        <v>4.2389999999999999</v>
      </c>
      <c r="O265" s="130">
        <v>23.608000000000001</v>
      </c>
      <c r="P265" s="130">
        <v>6.03</v>
      </c>
      <c r="Q265" s="130">
        <v>-150.422</v>
      </c>
      <c r="R265" s="130">
        <v>180.68</v>
      </c>
      <c r="S265" s="130">
        <v>175.44399999999999</v>
      </c>
      <c r="T265" s="130">
        <v>1</v>
      </c>
      <c r="U265" s="130">
        <v>33</v>
      </c>
      <c r="V265" s="130" t="s">
        <v>1749</v>
      </c>
      <c r="W265" s="130" t="b">
        <v>0</v>
      </c>
      <c r="X265" s="130">
        <v>0</v>
      </c>
      <c r="Y265" s="130" t="b">
        <v>1</v>
      </c>
      <c r="Z265" s="130">
        <v>55</v>
      </c>
      <c r="AA265" s="130">
        <v>0.89300000000000002</v>
      </c>
      <c r="AB265" s="130" t="s">
        <v>3677</v>
      </c>
      <c r="AC265" s="130" t="s">
        <v>3834</v>
      </c>
      <c r="AD265" s="130" t="s">
        <v>4042</v>
      </c>
      <c r="AE265" s="130" cm="1">
        <f t="array" aca="1" ref="AE265" ca="1">INDIRECT(ADDRESS(MATCH(AG265,'rs_industries'!B:B,0),5,1,TRUE,"rs_industries"))</f>
        <v>96</v>
      </c>
      <c r="AF265" s="130" cm="1">
        <f t="array" aca="1" ref="AF265" ca="1">INDIRECT(ADDRESS(MATCH(A265,'rs_stocks'!B:B,0),7,1,TRUE,"rs_stocks"))</f>
        <v>84</v>
      </c>
      <c r="AG265" s="130" t="str" cm="1">
        <f t="array" aca="1" ref="AG265" ca="1">INDIRECT(ADDRESS(MATCH(A265,'rs_stocks'!B:B,0),4,1,TRUE,"rs_stocks"))</f>
        <v>Capital Markets</v>
      </c>
    </row>
    <row r="266" spans="1:33" x14ac:dyDescent="0.3">
      <c r="A266" s="130" t="s">
        <v>1369</v>
      </c>
      <c r="B266" s="130">
        <v>-0.72</v>
      </c>
      <c r="C266" s="130">
        <v>2.14</v>
      </c>
      <c r="D266" s="130">
        <v>4.0199999999999996</v>
      </c>
      <c r="E266" s="130">
        <v>20.55</v>
      </c>
      <c r="F266" s="130">
        <v>26.12</v>
      </c>
      <c r="G266" s="130" t="s">
        <v>3839</v>
      </c>
      <c r="H266" s="130" t="s">
        <v>3776</v>
      </c>
      <c r="I266" s="130">
        <v>168.71700000000001</v>
      </c>
      <c r="J266" s="130">
        <v>-51</v>
      </c>
      <c r="K266" s="130">
        <v>-35</v>
      </c>
      <c r="L266" s="130" t="b">
        <v>1</v>
      </c>
      <c r="M266" s="130">
        <v>89.173000000000002</v>
      </c>
      <c r="N266" s="130">
        <v>3.782</v>
      </c>
      <c r="O266" s="130">
        <v>23.579000000000001</v>
      </c>
      <c r="P266" s="130">
        <v>0.82599999999999996</v>
      </c>
      <c r="Q266" s="130">
        <v>3.6320000000000001</v>
      </c>
      <c r="R266" s="130">
        <v>40.130000000000003</v>
      </c>
      <c r="S266" s="130">
        <v>42.457000000000001</v>
      </c>
      <c r="T266" s="130">
        <v>-1</v>
      </c>
      <c r="U266" s="130">
        <v>242</v>
      </c>
      <c r="V266" s="130" t="s">
        <v>1369</v>
      </c>
      <c r="W266" s="130" t="b">
        <v>0</v>
      </c>
      <c r="X266" s="130">
        <v>0</v>
      </c>
      <c r="Y266" s="130" t="b">
        <v>1</v>
      </c>
      <c r="Z266" s="130">
        <v>54</v>
      </c>
      <c r="AA266" s="130">
        <v>0.89300000000000002</v>
      </c>
      <c r="AB266" s="130" t="s">
        <v>3776</v>
      </c>
      <c r="AC266" s="130" t="s">
        <v>3839</v>
      </c>
      <c r="AD266" s="130" t="s">
        <v>3993</v>
      </c>
      <c r="AE266" s="130" cm="1">
        <f t="array" aca="1" ref="AE266" ca="1">INDIRECT(ADDRESS(MATCH(AG266,'rs_industries'!B:B,0),5,1,TRUE,"rs_industries"))</f>
        <v>61</v>
      </c>
      <c r="AF266" s="130" cm="1">
        <f t="array" aca="1" ref="AF266" ca="1">INDIRECT(ADDRESS(MATCH(A266,'rs_stocks'!B:B,0),7,1,TRUE,"rs_stocks"))</f>
        <v>70</v>
      </c>
      <c r="AG266" s="130" t="str" cm="1">
        <f t="array" aca="1" ref="AG266" ca="1">INDIRECT(ADDRESS(MATCH(A266,'rs_stocks'!B:B,0),4,1,TRUE,"rs_stocks"))</f>
        <v>Telecom Services</v>
      </c>
    </row>
    <row r="267" spans="1:33" x14ac:dyDescent="0.3">
      <c r="A267" s="130" t="s">
        <v>1697</v>
      </c>
      <c r="B267" s="130">
        <v>-1.36</v>
      </c>
      <c r="C267" s="130">
        <v>7.59</v>
      </c>
      <c r="D267" s="130">
        <v>37.92</v>
      </c>
      <c r="E267" s="130">
        <v>45.99</v>
      </c>
      <c r="F267" s="130">
        <v>59.18</v>
      </c>
      <c r="G267" s="130" t="s">
        <v>3788</v>
      </c>
      <c r="H267" s="130" t="s">
        <v>153</v>
      </c>
      <c r="I267" s="130">
        <v>3.7639999999999998</v>
      </c>
      <c r="J267" s="130">
        <v>-89</v>
      </c>
      <c r="K267" s="130">
        <v>-62</v>
      </c>
      <c r="L267" s="130" t="b">
        <v>1</v>
      </c>
      <c r="M267" s="130">
        <v>211.697</v>
      </c>
      <c r="N267" s="130">
        <v>8.98</v>
      </c>
      <c r="O267" s="130">
        <v>23.573</v>
      </c>
      <c r="P267" s="130">
        <v>0.66</v>
      </c>
      <c r="Q267" s="130">
        <v>-59.055</v>
      </c>
      <c r="R267" s="130">
        <v>16.73</v>
      </c>
      <c r="S267" s="130">
        <v>15.388999999999999</v>
      </c>
      <c r="T267" s="130">
        <v>1</v>
      </c>
      <c r="U267" s="130">
        <v>302</v>
      </c>
      <c r="V267" s="130" t="s">
        <v>1697</v>
      </c>
      <c r="W267" s="130" t="b">
        <v>0</v>
      </c>
      <c r="X267" s="130">
        <v>0</v>
      </c>
      <c r="Y267" s="130" t="b">
        <v>1</v>
      </c>
      <c r="Z267" s="130">
        <v>56</v>
      </c>
      <c r="AA267" s="130">
        <v>0.89200000000000002</v>
      </c>
      <c r="AB267" s="130" t="s">
        <v>153</v>
      </c>
      <c r="AC267" s="130" t="s">
        <v>3788</v>
      </c>
      <c r="AD267" s="130" t="s">
        <v>4050</v>
      </c>
      <c r="AE267" s="130" cm="1">
        <f t="array" aca="1" ref="AE267" ca="1">INDIRECT(ADDRESS(MATCH(AG267,'rs_industries'!B:B,0),5,1,TRUE,"rs_industries"))</f>
        <v>48</v>
      </c>
      <c r="AF267" s="130" cm="1">
        <f t="array" aca="1" ref="AF267" ca="1">INDIRECT(ADDRESS(MATCH(A267,'rs_stocks'!B:B,0),7,1,TRUE,"rs_stocks"))</f>
        <v>94</v>
      </c>
      <c r="AG267" s="130" t="str" cm="1">
        <f t="array" aca="1" ref="AG267" ca="1">INDIRECT(ADDRESS(MATCH(A267,'rs_stocks'!B:B,0),4,1,TRUE,"rs_stocks"))</f>
        <v>REIT—Retail</v>
      </c>
    </row>
    <row r="268" spans="1:33" x14ac:dyDescent="0.3">
      <c r="A268" s="130" t="s">
        <v>1425</v>
      </c>
      <c r="B268" s="130">
        <v>-0.49</v>
      </c>
      <c r="C268" s="130">
        <v>4.87</v>
      </c>
      <c r="D268" s="130">
        <v>28.6</v>
      </c>
      <c r="E268" s="130">
        <v>43.52</v>
      </c>
      <c r="F268" s="130">
        <v>31.37</v>
      </c>
      <c r="G268" s="130" t="s">
        <v>3705</v>
      </c>
      <c r="H268" s="130" t="s">
        <v>3674</v>
      </c>
      <c r="I268" s="130">
        <v>7.2469999999999999</v>
      </c>
      <c r="J268" s="130">
        <v>-51</v>
      </c>
      <c r="K268" s="130">
        <v>-3</v>
      </c>
      <c r="L268" s="130" t="b">
        <v>1</v>
      </c>
      <c r="M268" s="130">
        <v>129.934</v>
      </c>
      <c r="N268" s="130">
        <v>5.5179999999999998</v>
      </c>
      <c r="O268" s="130">
        <v>23.547000000000001</v>
      </c>
      <c r="P268" s="130">
        <v>4.8280000000000003</v>
      </c>
      <c r="Q268" s="130">
        <v>-131.113</v>
      </c>
      <c r="R268" s="130">
        <v>235.16</v>
      </c>
      <c r="S268" s="130">
        <v>228.49799999999999</v>
      </c>
      <c r="T268" s="130">
        <v>1</v>
      </c>
      <c r="U268" s="130">
        <v>41</v>
      </c>
      <c r="V268" s="130" t="s">
        <v>1425</v>
      </c>
      <c r="W268" s="130" t="b">
        <v>0</v>
      </c>
      <c r="X268" s="130">
        <v>0</v>
      </c>
      <c r="Y268" s="130" t="b">
        <v>1</v>
      </c>
      <c r="Z268" s="130">
        <v>50</v>
      </c>
      <c r="AA268" s="130">
        <v>0.89200000000000002</v>
      </c>
      <c r="AB268" s="130" t="s">
        <v>3674</v>
      </c>
      <c r="AC268" s="130" t="s">
        <v>3705</v>
      </c>
      <c r="AD268" s="130" t="s">
        <v>4102</v>
      </c>
      <c r="AE268" s="130" cm="1">
        <f t="array" aca="1" ref="AE268" ca="1">INDIRECT(ADDRESS(MATCH(AG268,'rs_industries'!B:B,0),5,1,TRUE,"rs_industries"))</f>
        <v>53</v>
      </c>
      <c r="AF268" s="130" cm="1">
        <f t="array" aca="1" ref="AF268" ca="1">INDIRECT(ADDRESS(MATCH(A268,'rs_stocks'!B:B,0),7,1,TRUE,"rs_stocks"))</f>
        <v>89</v>
      </c>
      <c r="AG268" s="130" t="str" cm="1">
        <f t="array" aca="1" ref="AG268" ca="1">INDIRECT(ADDRESS(MATCH(A268,'rs_stocks'!B:B,0),4,1,TRUE,"rs_stocks"))</f>
        <v>Electrical Equipment &amp; Parts</v>
      </c>
    </row>
    <row r="269" spans="1:33" x14ac:dyDescent="0.3">
      <c r="A269" s="130" t="s">
        <v>1243</v>
      </c>
      <c r="B269" s="130">
        <v>-0.31</v>
      </c>
      <c r="C269" s="130">
        <v>6.88</v>
      </c>
      <c r="D269" s="130">
        <v>14.23</v>
      </c>
      <c r="E269" s="130">
        <v>59.97</v>
      </c>
      <c r="F269" s="130">
        <v>55.32</v>
      </c>
      <c r="G269" s="130" t="s">
        <v>864</v>
      </c>
      <c r="H269" s="130" t="s">
        <v>3674</v>
      </c>
      <c r="I269" s="130">
        <v>16.526</v>
      </c>
      <c r="J269" s="130">
        <v>-90</v>
      </c>
      <c r="K269" s="130">
        <v>-70</v>
      </c>
      <c r="L269" s="130" t="b">
        <v>1</v>
      </c>
      <c r="M269" s="130">
        <v>135.54900000000001</v>
      </c>
      <c r="N269" s="130">
        <v>5.7590000000000003</v>
      </c>
      <c r="O269" s="130">
        <v>23.538</v>
      </c>
      <c r="P269" s="130">
        <v>0.35599999999999998</v>
      </c>
      <c r="Q269" s="130">
        <v>-67.378</v>
      </c>
      <c r="R269" s="130">
        <v>9.6300000000000008</v>
      </c>
      <c r="S269" s="130">
        <v>8.8439999999999994</v>
      </c>
      <c r="T269" s="130">
        <v>1</v>
      </c>
      <c r="U269" s="130">
        <v>561</v>
      </c>
      <c r="V269" s="130" t="s">
        <v>1243</v>
      </c>
      <c r="W269" s="130" t="b">
        <v>0</v>
      </c>
      <c r="X269" s="130">
        <v>0</v>
      </c>
      <c r="Y269" s="130" t="b">
        <v>1</v>
      </c>
      <c r="Z269" s="130">
        <v>48</v>
      </c>
      <c r="AA269" s="130">
        <v>0.89100000000000001</v>
      </c>
      <c r="AB269" s="130" t="s">
        <v>3674</v>
      </c>
      <c r="AC269" s="130" t="s">
        <v>864</v>
      </c>
      <c r="AD269" s="130" t="s">
        <v>4029</v>
      </c>
      <c r="AE269" s="130" cm="1">
        <f t="array" aca="1" ref="AE269" ca="1">INDIRECT(ADDRESS(MATCH(AG269,'rs_industries'!B:B,0),5,1,TRUE,"rs_industries"))</f>
        <v>39</v>
      </c>
      <c r="AF269" s="130" cm="1">
        <f t="array" aca="1" ref="AF269" ca="1">INDIRECT(ADDRESS(MATCH(A269,'rs_stocks'!B:B,0),7,1,TRUE,"rs_stocks"))</f>
        <v>85</v>
      </c>
      <c r="AG269" s="130" t="str" cm="1">
        <f t="array" aca="1" ref="AG269" ca="1">INDIRECT(ADDRESS(MATCH(A269,'rs_stocks'!B:B,0),4,1,TRUE,"rs_stocks"))</f>
        <v>Internet Content &amp; Information</v>
      </c>
    </row>
    <row r="270" spans="1:33" x14ac:dyDescent="0.3">
      <c r="A270" s="130" t="s">
        <v>423</v>
      </c>
      <c r="B270" s="130">
        <v>0.06</v>
      </c>
      <c r="C270" s="130">
        <v>-1.38</v>
      </c>
      <c r="D270" s="130">
        <v>11.41</v>
      </c>
      <c r="E270" s="130">
        <v>28.56</v>
      </c>
      <c r="F270" s="130">
        <v>37.29</v>
      </c>
      <c r="G270" s="130" t="s">
        <v>3788</v>
      </c>
      <c r="H270" s="130" t="s">
        <v>153</v>
      </c>
      <c r="I270" s="130">
        <v>53.798999999999999</v>
      </c>
      <c r="J270" s="130">
        <v>-76</v>
      </c>
      <c r="K270" s="130">
        <v>-23</v>
      </c>
      <c r="L270" s="130" t="b">
        <v>1</v>
      </c>
      <c r="M270" s="130">
        <v>127.098</v>
      </c>
      <c r="N270" s="130">
        <v>5.4009999999999998</v>
      </c>
      <c r="O270" s="130">
        <v>23.533000000000001</v>
      </c>
      <c r="P270" s="130">
        <v>3.2730000000000001</v>
      </c>
      <c r="Q270" s="130">
        <v>-66.61</v>
      </c>
      <c r="R270" s="130">
        <v>143.52000000000001</v>
      </c>
      <c r="S270" s="130">
        <v>137.792</v>
      </c>
      <c r="T270" s="130">
        <v>1</v>
      </c>
      <c r="U270" s="130">
        <v>61</v>
      </c>
      <c r="V270" s="130" t="s">
        <v>423</v>
      </c>
      <c r="W270" s="130" t="b">
        <v>0</v>
      </c>
      <c r="X270" s="130">
        <v>0</v>
      </c>
      <c r="Y270" s="130" t="b">
        <v>1</v>
      </c>
      <c r="Z270" s="130">
        <v>50</v>
      </c>
      <c r="AA270" s="130">
        <v>0.89100000000000001</v>
      </c>
      <c r="AB270" s="130" t="s">
        <v>153</v>
      </c>
      <c r="AC270" s="130" t="s">
        <v>3788</v>
      </c>
      <c r="AD270" s="130" t="s">
        <v>4003</v>
      </c>
      <c r="AE270" s="130" cm="1">
        <f t="array" aca="1" ref="AE270" ca="1">INDIRECT(ADDRESS(MATCH(AG270,'rs_industries'!B:B,0),5,1,TRUE,"rs_industries"))</f>
        <v>48</v>
      </c>
      <c r="AF270" s="130" cm="1">
        <f t="array" aca="1" ref="AF270" ca="1">INDIRECT(ADDRESS(MATCH(A270,'rs_stocks'!B:B,0),7,1,TRUE,"rs_stocks"))</f>
        <v>84</v>
      </c>
      <c r="AG270" s="130" t="str" cm="1">
        <f t="array" aca="1" ref="AG270" ca="1">INDIRECT(ADDRESS(MATCH(A270,'rs_stocks'!B:B,0),4,1,TRUE,"rs_stocks"))</f>
        <v>REIT—Retail</v>
      </c>
    </row>
    <row r="271" spans="1:33" x14ac:dyDescent="0.3">
      <c r="A271" s="130" t="s">
        <v>2004</v>
      </c>
      <c r="B271" s="130">
        <v>-1.21</v>
      </c>
      <c r="C271" s="130">
        <v>0.28999999999999998</v>
      </c>
      <c r="D271" s="130">
        <v>14.13</v>
      </c>
      <c r="E271" s="130">
        <v>24.94</v>
      </c>
      <c r="F271" s="130">
        <v>30.49</v>
      </c>
      <c r="G271" s="130" t="s">
        <v>3757</v>
      </c>
      <c r="H271" s="130" t="s">
        <v>3674</v>
      </c>
      <c r="I271" s="130">
        <v>3.331</v>
      </c>
      <c r="J271" s="130">
        <v>-67</v>
      </c>
      <c r="K271" s="130">
        <v>-5</v>
      </c>
      <c r="L271" s="130" t="b">
        <v>1</v>
      </c>
      <c r="M271" s="130">
        <v>127.307</v>
      </c>
      <c r="N271" s="130">
        <v>5.41</v>
      </c>
      <c r="O271" s="130">
        <v>23.530999999999999</v>
      </c>
      <c r="P271" s="130">
        <v>0.97499999999999998</v>
      </c>
      <c r="Q271" s="130">
        <v>-182.583</v>
      </c>
      <c r="R271" s="130">
        <v>34.32</v>
      </c>
      <c r="S271" s="130">
        <v>33.703000000000003</v>
      </c>
      <c r="T271" s="130">
        <v>1</v>
      </c>
      <c r="U271" s="130">
        <v>205</v>
      </c>
      <c r="V271" s="130" t="s">
        <v>2004</v>
      </c>
      <c r="W271" s="130" t="b">
        <v>0</v>
      </c>
      <c r="X271" s="130">
        <v>0</v>
      </c>
      <c r="Y271" s="130" t="b">
        <v>1</v>
      </c>
      <c r="Z271" s="130">
        <v>47</v>
      </c>
      <c r="AA271" s="130">
        <v>0.89100000000000001</v>
      </c>
      <c r="AB271" s="130" t="s">
        <v>3674</v>
      </c>
      <c r="AC271" s="130" t="s">
        <v>3757</v>
      </c>
      <c r="AD271" s="130" t="s">
        <v>4008</v>
      </c>
      <c r="AE271" s="130" cm="1">
        <f t="array" aca="1" ref="AE271" ca="1">INDIRECT(ADDRESS(MATCH(AG271,'rs_industries'!B:B,0),5,1,TRUE,"rs_industries"))</f>
        <v>98</v>
      </c>
      <c r="AF271" s="130" cm="1">
        <f t="array" aca="1" ref="AF271" ca="1">INDIRECT(ADDRESS(MATCH(A271,'rs_stocks'!B:B,0),7,1,TRUE,"rs_stocks"))</f>
        <v>80</v>
      </c>
      <c r="AG271" s="130" t="str" cm="1">
        <f t="array" aca="1" ref="AG271" ca="1">INDIRECT(ADDRESS(MATCH(A271,'rs_stocks'!B:B,0),4,1,TRUE,"rs_stocks"))</f>
        <v>Residential Construction</v>
      </c>
    </row>
    <row r="272" spans="1:33" x14ac:dyDescent="0.3">
      <c r="A272" s="130" t="s">
        <v>1021</v>
      </c>
      <c r="B272" s="130">
        <v>-1.86</v>
      </c>
      <c r="C272" s="130">
        <v>-3.95</v>
      </c>
      <c r="D272" s="130">
        <v>7.8</v>
      </c>
      <c r="E272" s="130">
        <v>11.97</v>
      </c>
      <c r="F272" s="130">
        <v>18.03</v>
      </c>
      <c r="G272" s="130" t="s">
        <v>3984</v>
      </c>
      <c r="H272" s="130" t="s">
        <v>3690</v>
      </c>
      <c r="I272" s="130">
        <v>18.268999999999998</v>
      </c>
      <c r="J272" s="130">
        <v>-45</v>
      </c>
      <c r="K272" s="130">
        <v>-19</v>
      </c>
      <c r="L272" s="130" t="b">
        <v>1</v>
      </c>
      <c r="M272" s="130">
        <v>70.796999999999997</v>
      </c>
      <c r="N272" s="130">
        <v>3.012</v>
      </c>
      <c r="O272" s="130">
        <v>23.503</v>
      </c>
      <c r="P272" s="130">
        <v>7.6790000000000003</v>
      </c>
      <c r="Q272" s="130">
        <v>-147.40899999999999</v>
      </c>
      <c r="R272" s="130">
        <v>367.69</v>
      </c>
      <c r="S272" s="130">
        <v>367.66800000000001</v>
      </c>
      <c r="T272" s="130">
        <v>1</v>
      </c>
      <c r="U272" s="130">
        <v>26</v>
      </c>
      <c r="V272" s="130" t="s">
        <v>1021</v>
      </c>
      <c r="W272" s="130" t="b">
        <v>0</v>
      </c>
      <c r="X272" s="130">
        <v>0</v>
      </c>
      <c r="Y272" s="130" t="b">
        <v>0</v>
      </c>
      <c r="Z272" s="130">
        <v>42</v>
      </c>
      <c r="AA272" s="130">
        <v>0.89</v>
      </c>
      <c r="AB272" s="130" t="s">
        <v>3690</v>
      </c>
      <c r="AC272" s="130" t="s">
        <v>3984</v>
      </c>
      <c r="AD272" s="130" t="s">
        <v>3985</v>
      </c>
      <c r="AE272" s="130" t="e" cm="1">
        <f t="array" aca="1" ref="AE272" ca="1">INDIRECT(ADDRESS(MATCH(AG272,'rs_industries'!B:B,0),5,1,TRUE,"rs_industries"))</f>
        <v>#N/A</v>
      </c>
      <c r="AF272" s="130" t="e" cm="1">
        <f t="array" aca="1" ref="AF272" ca="1">INDIRECT(ADDRESS(MATCH(A272,'rs_stocks'!B:B,0),7,1,TRUE,"rs_stocks"))</f>
        <v>#N/A</v>
      </c>
      <c r="AG272" s="130" t="e" cm="1">
        <f t="array" aca="1" ref="AG272" ca="1">INDIRECT(ADDRESS(MATCH(A272,'rs_stocks'!B:B,0),4,1,TRUE,"rs_stocks"))</f>
        <v>#N/A</v>
      </c>
    </row>
    <row r="273" spans="1:33" x14ac:dyDescent="0.3">
      <c r="A273" s="130" t="s">
        <v>630</v>
      </c>
      <c r="B273" s="130">
        <v>-0.16</v>
      </c>
      <c r="C273" s="130">
        <v>15.78</v>
      </c>
      <c r="D273" s="130">
        <v>38.42</v>
      </c>
      <c r="E273" s="130">
        <v>61.94</v>
      </c>
      <c r="F273" s="130">
        <v>63.07</v>
      </c>
      <c r="G273" s="130" t="s">
        <v>3693</v>
      </c>
      <c r="H273" s="130" t="s">
        <v>31</v>
      </c>
      <c r="I273" s="130">
        <v>10.798</v>
      </c>
      <c r="J273" s="130">
        <v>-80</v>
      </c>
      <c r="K273" s="130">
        <v>-45</v>
      </c>
      <c r="L273" s="130" t="b">
        <v>1</v>
      </c>
      <c r="M273" s="130">
        <v>214.54</v>
      </c>
      <c r="N273" s="130">
        <v>9.1340000000000003</v>
      </c>
      <c r="O273" s="130">
        <v>23.488</v>
      </c>
      <c r="P273" s="130">
        <v>3.6429999999999998</v>
      </c>
      <c r="Q273" s="130">
        <v>-4.6660000000000004</v>
      </c>
      <c r="R273" s="130">
        <v>72.63</v>
      </c>
      <c r="S273" s="130">
        <v>68.527000000000001</v>
      </c>
      <c r="T273" s="130">
        <v>1</v>
      </c>
      <c r="U273" s="130">
        <v>54</v>
      </c>
      <c r="V273" s="130" t="s">
        <v>630</v>
      </c>
      <c r="W273" s="130" t="b">
        <v>0</v>
      </c>
      <c r="X273" s="130">
        <v>0</v>
      </c>
      <c r="Y273" s="130" t="b">
        <v>1</v>
      </c>
      <c r="Z273" s="130">
        <v>54</v>
      </c>
      <c r="AA273" s="130">
        <v>0.89</v>
      </c>
      <c r="AB273" s="130" t="s">
        <v>31</v>
      </c>
      <c r="AC273" s="130" t="s">
        <v>3693</v>
      </c>
      <c r="AD273" s="130" t="s">
        <v>4059</v>
      </c>
      <c r="AE273" s="130" t="e" cm="1">
        <f t="array" aca="1" ref="AE273" ca="1">INDIRECT(ADDRESS(MATCH(AG273,'rs_industries'!B:B,0),5,1,TRUE,"rs_industries"))</f>
        <v>#N/A</v>
      </c>
      <c r="AF273" s="130" t="e" cm="1">
        <f t="array" aca="1" ref="AF273" ca="1">INDIRECT(ADDRESS(MATCH(A273,'rs_stocks'!B:B,0),7,1,TRUE,"rs_stocks"))</f>
        <v>#N/A</v>
      </c>
      <c r="AG273" s="130" t="e" cm="1">
        <f t="array" aca="1" ref="AG273" ca="1">INDIRECT(ADDRESS(MATCH(A273,'rs_stocks'!B:B,0),4,1,TRUE,"rs_stocks"))</f>
        <v>#N/A</v>
      </c>
    </row>
    <row r="274" spans="1:33" x14ac:dyDescent="0.3">
      <c r="A274" s="130" t="s">
        <v>2290</v>
      </c>
      <c r="B274" s="130">
        <v>13.51</v>
      </c>
      <c r="C274" s="130">
        <v>9.44</v>
      </c>
      <c r="D274" s="130">
        <v>46.33</v>
      </c>
      <c r="E274" s="130">
        <v>81.75</v>
      </c>
      <c r="F274" s="130">
        <v>119.14</v>
      </c>
      <c r="G274" s="130" t="s">
        <v>3812</v>
      </c>
      <c r="H274" s="130" t="s">
        <v>3690</v>
      </c>
      <c r="I274" s="130">
        <v>2.3439999999999999</v>
      </c>
      <c r="J274" s="130">
        <v>-94</v>
      </c>
      <c r="K274" s="130">
        <v>-83</v>
      </c>
      <c r="L274" s="130" t="b">
        <v>1</v>
      </c>
      <c r="M274" s="130">
        <v>438.99700000000001</v>
      </c>
      <c r="N274" s="130">
        <v>18.706</v>
      </c>
      <c r="O274" s="130">
        <v>23.468</v>
      </c>
      <c r="P274" s="130">
        <v>0.67</v>
      </c>
      <c r="Q274" s="130">
        <v>-117.928</v>
      </c>
      <c r="R274" s="130">
        <v>9.16</v>
      </c>
      <c r="S274" s="130">
        <v>8.0609999999999999</v>
      </c>
      <c r="T274" s="130">
        <v>1</v>
      </c>
      <c r="U274" s="130">
        <v>298</v>
      </c>
      <c r="V274" s="130" t="s">
        <v>2290</v>
      </c>
      <c r="W274" s="130" t="b">
        <v>0</v>
      </c>
      <c r="X274" s="130">
        <v>0</v>
      </c>
      <c r="Y274" s="130" t="b">
        <v>1</v>
      </c>
      <c r="Z274" s="130">
        <v>49</v>
      </c>
      <c r="AA274" s="130">
        <v>0.88900000000000001</v>
      </c>
      <c r="AB274" s="130" t="s">
        <v>3690</v>
      </c>
      <c r="AC274" s="130" t="s">
        <v>3812</v>
      </c>
      <c r="AD274" s="130" t="s">
        <v>4054</v>
      </c>
      <c r="AE274" s="130" cm="1">
        <f t="array" aca="1" ref="AE274" ca="1">INDIRECT(ADDRESS(MATCH(AG274,'rs_industries'!B:B,0),5,1,TRUE,"rs_industries"))</f>
        <v>90</v>
      </c>
      <c r="AF274" s="130" cm="1">
        <f t="array" aca="1" ref="AF274" ca="1">INDIRECT(ADDRESS(MATCH(A274,'rs_stocks'!B:B,0),7,1,TRUE,"rs_stocks"))</f>
        <v>95</v>
      </c>
      <c r="AG274" s="130" t="str" cm="1">
        <f t="array" aca="1" ref="AG274" ca="1">INDIRECT(ADDRESS(MATCH(A274,'rs_stocks'!B:B,0),4,1,TRUE,"rs_stocks"))</f>
        <v>Biotechnology</v>
      </c>
    </row>
    <row r="275" spans="1:33" x14ac:dyDescent="0.3">
      <c r="A275" s="130" t="s">
        <v>813</v>
      </c>
      <c r="B275" s="130">
        <v>-9.3800000000000008</v>
      </c>
      <c r="C275" s="130">
        <v>-5.09</v>
      </c>
      <c r="D275" s="130">
        <v>4.49</v>
      </c>
      <c r="E275" s="130">
        <v>43.72</v>
      </c>
      <c r="F275" s="130">
        <v>47.88</v>
      </c>
      <c r="G275" s="130" t="s">
        <v>3680</v>
      </c>
      <c r="H275" s="130" t="s">
        <v>31</v>
      </c>
      <c r="I275" s="130">
        <v>99.344999999999999</v>
      </c>
      <c r="J275" s="130">
        <v>-85</v>
      </c>
      <c r="K275" s="130">
        <v>-54</v>
      </c>
      <c r="L275" s="130" t="b">
        <v>0</v>
      </c>
      <c r="M275" s="130">
        <v>199.34700000000001</v>
      </c>
      <c r="N275" s="130">
        <v>8.5</v>
      </c>
      <c r="O275" s="130">
        <v>23.451000000000001</v>
      </c>
      <c r="P275" s="130">
        <v>4.1779999999999999</v>
      </c>
      <c r="Q275" s="130">
        <v>-285.79000000000002</v>
      </c>
      <c r="R275" s="130">
        <v>77.180000000000007</v>
      </c>
      <c r="S275" s="130">
        <v>92.869</v>
      </c>
      <c r="T275" s="130">
        <v>-1</v>
      </c>
      <c r="U275" s="130">
        <v>47</v>
      </c>
      <c r="V275" s="130" t="s">
        <v>813</v>
      </c>
      <c r="W275" s="130" t="b">
        <v>0</v>
      </c>
      <c r="X275" s="130">
        <v>0</v>
      </c>
      <c r="Y275" s="130" t="b">
        <v>0</v>
      </c>
      <c r="Z275" s="130">
        <v>53</v>
      </c>
      <c r="AA275" s="130">
        <v>0.88900000000000001</v>
      </c>
      <c r="AB275" s="130" t="s">
        <v>31</v>
      </c>
      <c r="AC275" s="130" t="s">
        <v>3680</v>
      </c>
      <c r="AD275" s="130" t="s">
        <v>3978</v>
      </c>
      <c r="AE275" s="130" cm="1">
        <f t="array" aca="1" ref="AE275" ca="1">INDIRECT(ADDRESS(MATCH(AG275,'rs_industries'!B:B,0),5,1,TRUE,"rs_industries"))</f>
        <v>77</v>
      </c>
      <c r="AF275" s="130" cm="1">
        <f t="array" aca="1" ref="AF275" ca="1">INDIRECT(ADDRESS(MATCH(A275,'rs_stocks'!B:B,0),7,1,TRUE,"rs_stocks"))</f>
        <v>87</v>
      </c>
      <c r="AG275" s="130" t="str" cm="1">
        <f t="array" aca="1" ref="AG275" ca="1">INDIRECT(ADDRESS(MATCH(A275,'rs_stocks'!B:B,0),4,1,TRUE,"rs_stocks"))</f>
        <v>Software—Application</v>
      </c>
    </row>
    <row r="276" spans="1:33" x14ac:dyDescent="0.3">
      <c r="A276" s="130" t="s">
        <v>764</v>
      </c>
      <c r="B276" s="130">
        <v>-1.92</v>
      </c>
      <c r="C276" s="130">
        <v>12.85</v>
      </c>
      <c r="D276" s="130">
        <v>23.34</v>
      </c>
      <c r="E276" s="130">
        <v>42.4</v>
      </c>
      <c r="F276" s="130">
        <v>46.74</v>
      </c>
      <c r="G276" s="130" t="s">
        <v>3762</v>
      </c>
      <c r="H276" s="130" t="s">
        <v>3677</v>
      </c>
      <c r="I276" s="130">
        <v>15.677</v>
      </c>
      <c r="J276" s="130">
        <v>-58</v>
      </c>
      <c r="K276" s="130">
        <v>-28</v>
      </c>
      <c r="L276" s="130" t="b">
        <v>1</v>
      </c>
      <c r="M276" s="130">
        <v>160.34</v>
      </c>
      <c r="N276" s="130">
        <v>6.843</v>
      </c>
      <c r="O276" s="130">
        <v>23.433</v>
      </c>
      <c r="P276" s="130">
        <v>1.4239999999999999</v>
      </c>
      <c r="Q276" s="130">
        <v>-134.822</v>
      </c>
      <c r="R276" s="130">
        <v>43.39</v>
      </c>
      <c r="S276" s="130">
        <v>41.82</v>
      </c>
      <c r="T276" s="130">
        <v>1</v>
      </c>
      <c r="U276" s="130">
        <v>140</v>
      </c>
      <c r="V276" s="130" t="s">
        <v>764</v>
      </c>
      <c r="W276" s="130" t="b">
        <v>0</v>
      </c>
      <c r="X276" s="130">
        <v>0</v>
      </c>
      <c r="Y276" s="130" t="b">
        <v>1</v>
      </c>
      <c r="Z276" s="130">
        <v>56</v>
      </c>
      <c r="AA276" s="130">
        <v>0.88900000000000001</v>
      </c>
      <c r="AB276" s="130" t="s">
        <v>3677</v>
      </c>
      <c r="AC276" s="130" t="s">
        <v>3762</v>
      </c>
      <c r="AD276" s="130" t="s">
        <v>4066</v>
      </c>
      <c r="AE276" s="130" cm="1">
        <f t="array" aca="1" ref="AE276" ca="1">INDIRECT(ADDRESS(MATCH(AG276,'rs_industries'!B:B,0),5,1,TRUE,"rs_industries"))</f>
        <v>63</v>
      </c>
      <c r="AF276" s="130" cm="1">
        <f t="array" aca="1" ref="AF276" ca="1">INDIRECT(ADDRESS(MATCH(A276,'rs_stocks'!B:B,0),7,1,TRUE,"rs_stocks"))</f>
        <v>91</v>
      </c>
      <c r="AG276" s="130" t="str" cm="1">
        <f t="array" aca="1" ref="AG276" ca="1">INDIRECT(ADDRESS(MATCH(A276,'rs_stocks'!B:B,0),4,1,TRUE,"rs_stocks"))</f>
        <v>Asset Management</v>
      </c>
    </row>
    <row r="277" spans="1:33" x14ac:dyDescent="0.3">
      <c r="A277" s="130" t="s">
        <v>3227</v>
      </c>
      <c r="B277" s="130">
        <v>-3.1</v>
      </c>
      <c r="C277" s="130">
        <v>4.04</v>
      </c>
      <c r="D277" s="130">
        <v>54.55</v>
      </c>
      <c r="E277" s="130">
        <v>36.479999999999997</v>
      </c>
      <c r="F277" s="130">
        <v>61.85</v>
      </c>
      <c r="G277" s="130" t="s">
        <v>3713</v>
      </c>
      <c r="H277" s="130" t="s">
        <v>3690</v>
      </c>
      <c r="I277" s="130">
        <v>0.86</v>
      </c>
      <c r="J277" s="130">
        <v>-79</v>
      </c>
      <c r="K277" s="130">
        <v>-49</v>
      </c>
      <c r="L277" s="130" t="b">
        <v>1</v>
      </c>
      <c r="M277" s="130">
        <v>321.48700000000002</v>
      </c>
      <c r="N277" s="130">
        <v>13.728</v>
      </c>
      <c r="O277" s="130">
        <v>23.417999999999999</v>
      </c>
      <c r="P277" s="130">
        <v>1.49</v>
      </c>
      <c r="Q277" s="130">
        <v>-98</v>
      </c>
      <c r="R277" s="130">
        <v>24.99</v>
      </c>
      <c r="S277" s="130">
        <v>22.696000000000002</v>
      </c>
      <c r="T277" s="130">
        <v>1</v>
      </c>
      <c r="U277" s="130">
        <v>134</v>
      </c>
      <c r="V277" s="130" t="s">
        <v>3227</v>
      </c>
      <c r="W277" s="130" t="b">
        <v>0</v>
      </c>
      <c r="X277" s="130">
        <v>0</v>
      </c>
      <c r="Y277" s="130" t="b">
        <v>1</v>
      </c>
      <c r="Z277" s="130">
        <v>48</v>
      </c>
      <c r="AA277" s="130">
        <v>0.88800000000000001</v>
      </c>
      <c r="AB277" s="130" t="s">
        <v>3690</v>
      </c>
      <c r="AC277" s="130" t="s">
        <v>3713</v>
      </c>
      <c r="AD277" s="130" t="s">
        <v>4096</v>
      </c>
      <c r="AE277" s="130" cm="1">
        <f t="array" aca="1" ref="AE277" ca="1">INDIRECT(ADDRESS(MATCH(AG277,'rs_industries'!B:B,0),5,1,TRUE,"rs_industries"))</f>
        <v>90</v>
      </c>
      <c r="AF277" s="130" cm="1">
        <f t="array" aca="1" ref="AF277" ca="1">INDIRECT(ADDRESS(MATCH(A277,'rs_stocks'!B:B,0),7,1,TRUE,"rs_stocks"))</f>
        <v>92</v>
      </c>
      <c r="AG277" s="130" t="str" cm="1">
        <f t="array" aca="1" ref="AG277" ca="1">INDIRECT(ADDRESS(MATCH(A277,'rs_stocks'!B:B,0),4,1,TRUE,"rs_stocks"))</f>
        <v>Biotechnology</v>
      </c>
    </row>
    <row r="278" spans="1:33" x14ac:dyDescent="0.3">
      <c r="A278" s="130" t="s">
        <v>963</v>
      </c>
      <c r="B278" s="130">
        <v>0.41</v>
      </c>
      <c r="C278" s="130">
        <v>5.99</v>
      </c>
      <c r="D278" s="130">
        <v>15.68</v>
      </c>
      <c r="E278" s="130">
        <v>26.64</v>
      </c>
      <c r="F278" s="130">
        <v>30.49</v>
      </c>
      <c r="G278" s="130" t="s">
        <v>3889</v>
      </c>
      <c r="H278" s="130" t="s">
        <v>31</v>
      </c>
      <c r="I278" s="130">
        <v>14.074999999999999</v>
      </c>
      <c r="J278" s="130">
        <v>-52</v>
      </c>
      <c r="K278" s="130">
        <v>-31</v>
      </c>
      <c r="L278" s="130" t="b">
        <v>1</v>
      </c>
      <c r="M278" s="130">
        <v>110.455</v>
      </c>
      <c r="N278" s="130">
        <v>4.7190000000000003</v>
      </c>
      <c r="O278" s="130">
        <v>23.405000000000001</v>
      </c>
      <c r="P278" s="130">
        <v>4.7830000000000004</v>
      </c>
      <c r="Q278" s="130">
        <v>-69.622</v>
      </c>
      <c r="R278" s="130">
        <v>218.04</v>
      </c>
      <c r="S278" s="130">
        <v>208.04400000000001</v>
      </c>
      <c r="T278" s="130">
        <v>1</v>
      </c>
      <c r="U278" s="130">
        <v>41</v>
      </c>
      <c r="V278" s="130" t="s">
        <v>963</v>
      </c>
      <c r="W278" s="130" t="b">
        <v>0</v>
      </c>
      <c r="X278" s="130">
        <v>0</v>
      </c>
      <c r="Y278" s="130" t="b">
        <v>1</v>
      </c>
      <c r="Z278" s="130">
        <v>49</v>
      </c>
      <c r="AA278" s="130">
        <v>0.88800000000000001</v>
      </c>
      <c r="AB278" s="130" t="s">
        <v>31</v>
      </c>
      <c r="AC278" s="130" t="s">
        <v>3889</v>
      </c>
      <c r="AD278" s="130" t="s">
        <v>4070</v>
      </c>
      <c r="AE278" s="130" t="e" cm="1">
        <f t="array" aca="1" ref="AE278" ca="1">INDIRECT(ADDRESS(MATCH(AG278,'rs_industries'!B:B,0),5,1,TRUE,"rs_industries"))</f>
        <v>#N/A</v>
      </c>
      <c r="AF278" s="130" t="e" cm="1">
        <f t="array" aca="1" ref="AF278" ca="1">INDIRECT(ADDRESS(MATCH(A278,'rs_stocks'!B:B,0),7,1,TRUE,"rs_stocks"))</f>
        <v>#N/A</v>
      </c>
      <c r="AG278" s="130" t="e" cm="1">
        <f t="array" aca="1" ref="AG278" ca="1">INDIRECT(ADDRESS(MATCH(A278,'rs_stocks'!B:B,0),4,1,TRUE,"rs_stocks"))</f>
        <v>#N/A</v>
      </c>
    </row>
    <row r="279" spans="1:33" x14ac:dyDescent="0.3">
      <c r="A279" s="130" t="s">
        <v>603</v>
      </c>
      <c r="B279" s="130">
        <v>-1.99</v>
      </c>
      <c r="C279" s="130">
        <v>1.22</v>
      </c>
      <c r="D279" s="130">
        <v>5.89</v>
      </c>
      <c r="E279" s="130">
        <v>22.51</v>
      </c>
      <c r="F279" s="130">
        <v>23.47</v>
      </c>
      <c r="G279" s="130" t="s">
        <v>3964</v>
      </c>
      <c r="H279" s="130" t="s">
        <v>3674</v>
      </c>
      <c r="I279" s="130">
        <v>9.1950000000000003</v>
      </c>
      <c r="J279" s="130">
        <v>-32</v>
      </c>
      <c r="K279" s="130">
        <v>-3</v>
      </c>
      <c r="L279" s="130" t="b">
        <v>1</v>
      </c>
      <c r="M279" s="130">
        <v>99.760999999999996</v>
      </c>
      <c r="N279" s="130">
        <v>4.266</v>
      </c>
      <c r="O279" s="130">
        <v>23.384</v>
      </c>
      <c r="P279" s="130">
        <v>1.1819999999999999</v>
      </c>
      <c r="Q279" s="130">
        <v>-75.308999999999997</v>
      </c>
      <c r="R279" s="130">
        <v>79.95</v>
      </c>
      <c r="S279" s="130">
        <v>78.722999999999999</v>
      </c>
      <c r="T279" s="130">
        <v>1</v>
      </c>
      <c r="U279" s="130">
        <v>169</v>
      </c>
      <c r="V279" s="130" t="s">
        <v>603</v>
      </c>
      <c r="W279" s="130" t="b">
        <v>0</v>
      </c>
      <c r="X279" s="130">
        <v>0</v>
      </c>
      <c r="Y279" s="130" t="b">
        <v>1</v>
      </c>
      <c r="Z279" s="130">
        <v>52</v>
      </c>
      <c r="AA279" s="130">
        <v>0.88700000000000001</v>
      </c>
      <c r="AB279" s="130" t="s">
        <v>3674</v>
      </c>
      <c r="AC279" s="130" t="s">
        <v>3964</v>
      </c>
      <c r="AD279" s="130" t="s">
        <v>4027</v>
      </c>
      <c r="AE279" s="130" cm="1">
        <f t="array" aca="1" ref="AE279" ca="1">INDIRECT(ADDRESS(MATCH(AG279,'rs_industries'!B:B,0),5,1,TRUE,"rs_industries"))</f>
        <v>96</v>
      </c>
      <c r="AF279" s="130" cm="1">
        <f t="array" aca="1" ref="AF279" ca="1">INDIRECT(ADDRESS(MATCH(A279,'rs_stocks'!B:B,0),7,1,TRUE,"rs_stocks"))</f>
        <v>83</v>
      </c>
      <c r="AG279" s="130" t="str" cm="1">
        <f t="array" aca="1" ref="AG279" ca="1">INDIRECT(ADDRESS(MATCH(A279,'rs_stocks'!B:B,0),4,1,TRUE,"rs_stocks"))</f>
        <v>Engineering &amp; Construction</v>
      </c>
    </row>
    <row r="280" spans="1:33" x14ac:dyDescent="0.3">
      <c r="A280" s="130" t="s">
        <v>1658</v>
      </c>
      <c r="B280" s="130">
        <v>2.73</v>
      </c>
      <c r="C280" s="130">
        <v>2.23</v>
      </c>
      <c r="D280" s="130">
        <v>10.47</v>
      </c>
      <c r="E280" s="130">
        <v>43.7</v>
      </c>
      <c r="F280" s="130">
        <v>47.06</v>
      </c>
      <c r="G280" s="130" t="s">
        <v>3693</v>
      </c>
      <c r="H280" s="130" t="s">
        <v>31</v>
      </c>
      <c r="I280" s="130">
        <v>2.4049999999999998</v>
      </c>
      <c r="J280" s="130">
        <v>-79</v>
      </c>
      <c r="K280" s="130">
        <v>-47</v>
      </c>
      <c r="L280" s="130" t="b">
        <v>1</v>
      </c>
      <c r="M280" s="130">
        <v>139.58600000000001</v>
      </c>
      <c r="N280" s="130">
        <v>5.9749999999999996</v>
      </c>
      <c r="O280" s="130">
        <v>23.363</v>
      </c>
      <c r="P280" s="130">
        <v>0.84899999999999998</v>
      </c>
      <c r="Q280" s="130">
        <v>-109.57899999999999</v>
      </c>
      <c r="R280" s="130">
        <v>25.22</v>
      </c>
      <c r="S280" s="130">
        <v>23.882000000000001</v>
      </c>
      <c r="T280" s="130">
        <v>1</v>
      </c>
      <c r="U280" s="130">
        <v>235</v>
      </c>
      <c r="V280" s="130" t="s">
        <v>1658</v>
      </c>
      <c r="W280" s="130" t="b">
        <v>0</v>
      </c>
      <c r="X280" s="130">
        <v>0</v>
      </c>
      <c r="Y280" s="130" t="b">
        <v>1</v>
      </c>
      <c r="Z280" s="130">
        <v>51</v>
      </c>
      <c r="AA280" s="130">
        <v>0.88700000000000001</v>
      </c>
      <c r="AB280" s="130" t="s">
        <v>31</v>
      </c>
      <c r="AC280" s="130" t="s">
        <v>3693</v>
      </c>
      <c r="AD280" s="130" t="s">
        <v>4013</v>
      </c>
      <c r="AE280" s="130" cm="1">
        <f t="array" aca="1" ref="AE280" ca="1">INDIRECT(ADDRESS(MATCH(AG280,'rs_industries'!B:B,0),5,1,TRUE,"rs_industries"))</f>
        <v>75</v>
      </c>
      <c r="AF280" s="130" cm="1">
        <f t="array" aca="1" ref="AF280" ca="1">INDIRECT(ADDRESS(MATCH(A280,'rs_stocks'!B:B,0),7,1,TRUE,"rs_stocks"))</f>
        <v>92</v>
      </c>
      <c r="AG280" s="130" t="str" cm="1">
        <f t="array" aca="1" ref="AG280" ca="1">INDIRECT(ADDRESS(MATCH(A280,'rs_stocks'!B:B,0),4,1,TRUE,"rs_stocks"))</f>
        <v>Softwareâ€”Application</v>
      </c>
    </row>
    <row r="281" spans="1:33" x14ac:dyDescent="0.3">
      <c r="A281" s="130" t="s">
        <v>1512</v>
      </c>
      <c r="B281" s="130">
        <v>1.78</v>
      </c>
      <c r="C281" s="130">
        <v>5.15</v>
      </c>
      <c r="D281" s="130">
        <v>37.450000000000003</v>
      </c>
      <c r="E281" s="130">
        <v>34.840000000000003</v>
      </c>
      <c r="F281" s="130">
        <v>42.86</v>
      </c>
      <c r="G281" s="130" t="s">
        <v>3705</v>
      </c>
      <c r="H281" s="130" t="s">
        <v>24</v>
      </c>
      <c r="I281" s="130">
        <v>2.1880000000000002</v>
      </c>
      <c r="J281" s="130">
        <v>-48</v>
      </c>
      <c r="K281" s="130">
        <v>-5</v>
      </c>
      <c r="L281" s="130" t="b">
        <v>1</v>
      </c>
      <c r="M281" s="130">
        <v>161.315</v>
      </c>
      <c r="N281" s="130">
        <v>6.9109999999999996</v>
      </c>
      <c r="O281" s="130">
        <v>23.341999999999999</v>
      </c>
      <c r="P281" s="130">
        <v>0.45</v>
      </c>
      <c r="Q281" s="130">
        <v>-104.514</v>
      </c>
      <c r="R281" s="130">
        <v>14.9</v>
      </c>
      <c r="S281" s="130">
        <v>14.138999999999999</v>
      </c>
      <c r="T281" s="130">
        <v>1</v>
      </c>
      <c r="U281" s="130">
        <v>444</v>
      </c>
      <c r="V281" s="130" t="s">
        <v>1512</v>
      </c>
      <c r="W281" s="130" t="b">
        <v>0</v>
      </c>
      <c r="X281" s="130">
        <v>0</v>
      </c>
      <c r="Y281" s="130" t="b">
        <v>1</v>
      </c>
      <c r="Z281" s="130">
        <v>55</v>
      </c>
      <c r="AA281" s="130">
        <v>0.88600000000000001</v>
      </c>
      <c r="AB281" s="130" t="s">
        <v>24</v>
      </c>
      <c r="AC281" s="130" t="s">
        <v>3705</v>
      </c>
      <c r="AD281" s="130" t="s">
        <v>4120</v>
      </c>
      <c r="AE281" s="130" cm="1">
        <f t="array" aca="1" ref="AE281" ca="1">INDIRECT(ADDRESS(MATCH(AG281,'rs_industries'!B:B,0),5,1,TRUE,"rs_industries"))</f>
        <v>98</v>
      </c>
      <c r="AF281" s="130" cm="1">
        <f t="array" aca="1" ref="AF281" ca="1">INDIRECT(ADDRESS(MATCH(A281,'rs_stocks'!B:B,0),7,1,TRUE,"rs_stocks"))</f>
        <v>91</v>
      </c>
      <c r="AG281" s="130" t="str" cm="1">
        <f t="array" aca="1" ref="AG281" ca="1">INDIRECT(ADDRESS(MATCH(A281,'rs_stocks'!B:B,0),4,1,TRUE,"rs_stocks"))</f>
        <v>Building Products &amp; Equipment</v>
      </c>
    </row>
    <row r="282" spans="1:33" x14ac:dyDescent="0.3">
      <c r="A282" s="130" t="s">
        <v>4088</v>
      </c>
      <c r="B282" s="130">
        <v>3.17</v>
      </c>
      <c r="C282" s="130">
        <v>5.69</v>
      </c>
      <c r="D282" s="130">
        <v>21.92</v>
      </c>
      <c r="E282" s="130">
        <v>24.25</v>
      </c>
      <c r="F282" s="130">
        <v>29.19</v>
      </c>
      <c r="G282" s="130" t="s">
        <v>4089</v>
      </c>
      <c r="H282" s="130" t="s">
        <v>24</v>
      </c>
      <c r="I282" s="130">
        <v>0.82</v>
      </c>
      <c r="J282" s="130">
        <v>-56</v>
      </c>
      <c r="K282" s="130">
        <v>-29</v>
      </c>
      <c r="L282" s="130" t="b">
        <v>1</v>
      </c>
      <c r="M282" s="130">
        <v>104.251</v>
      </c>
      <c r="N282" s="130">
        <v>4.4720000000000004</v>
      </c>
      <c r="O282" s="130">
        <v>23.312999999999999</v>
      </c>
      <c r="P282" s="130">
        <v>1.216</v>
      </c>
      <c r="Q282" s="130">
        <v>-74.013000000000005</v>
      </c>
      <c r="R282" s="130">
        <v>31.2</v>
      </c>
      <c r="S282" s="130">
        <v>28.725999999999999</v>
      </c>
      <c r="T282" s="130">
        <v>1</v>
      </c>
      <c r="U282" s="130">
        <v>164</v>
      </c>
      <c r="V282" s="130" t="s">
        <v>4088</v>
      </c>
      <c r="W282" s="130" t="b">
        <v>0</v>
      </c>
      <c r="X282" s="130">
        <v>0</v>
      </c>
      <c r="Y282" s="130" t="b">
        <v>0</v>
      </c>
      <c r="Z282" s="130">
        <v>48</v>
      </c>
      <c r="AA282" s="130">
        <v>0.88600000000000001</v>
      </c>
      <c r="AB282" s="130" t="s">
        <v>24</v>
      </c>
      <c r="AC282" s="130" t="s">
        <v>4089</v>
      </c>
      <c r="AD282" s="130" t="s">
        <v>4090</v>
      </c>
      <c r="AE282" s="130" cm="1">
        <f t="array" aca="1" ref="AE282" ca="1">INDIRECT(ADDRESS(MATCH(AG282,'rs_industries'!B:B,0),5,1,TRUE,"rs_industries"))</f>
        <v>67</v>
      </c>
      <c r="AF282" s="130" cm="1">
        <f t="array" aca="1" ref="AF282" ca="1">INDIRECT(ADDRESS(MATCH(A282,'rs_stocks'!B:B,0),7,1,TRUE,"rs_stocks"))</f>
        <v>76</v>
      </c>
      <c r="AG282" s="130" t="str" cm="1">
        <f t="array" aca="1" ref="AG282" ca="1">INDIRECT(ADDRESS(MATCH(A282,'rs_stocks'!B:B,0),4,1,TRUE,"rs_stocks"))</f>
        <v>Trucking</v>
      </c>
    </row>
    <row r="283" spans="1:33" x14ac:dyDescent="0.3">
      <c r="A283" s="130" t="s">
        <v>296</v>
      </c>
      <c r="B283" s="130">
        <v>-0.97</v>
      </c>
      <c r="C283" s="130">
        <v>2.63</v>
      </c>
      <c r="D283" s="130">
        <v>16.28</v>
      </c>
      <c r="E283" s="130">
        <v>24.8</v>
      </c>
      <c r="F283" s="130">
        <v>23.48</v>
      </c>
      <c r="G283" s="130" t="s">
        <v>3757</v>
      </c>
      <c r="H283" s="130" t="s">
        <v>3674</v>
      </c>
      <c r="I283" s="130">
        <v>23.478999999999999</v>
      </c>
      <c r="J283" s="130">
        <v>-46</v>
      </c>
      <c r="K283" s="130">
        <v>-4</v>
      </c>
      <c r="L283" s="130" t="b">
        <v>1</v>
      </c>
      <c r="M283" s="130">
        <v>92.763000000000005</v>
      </c>
      <c r="N283" s="130">
        <v>3.98</v>
      </c>
      <c r="O283" s="130">
        <v>23.306999999999999</v>
      </c>
      <c r="P283" s="130">
        <v>178.59299999999999</v>
      </c>
      <c r="Q283" s="130">
        <v>-150.185</v>
      </c>
      <c r="R283" s="130">
        <v>7349.02</v>
      </c>
      <c r="S283" s="130">
        <v>7129.9660000000003</v>
      </c>
      <c r="T283" s="130">
        <v>1</v>
      </c>
      <c r="U283" s="130">
        <v>1</v>
      </c>
      <c r="V283" s="130" t="s">
        <v>296</v>
      </c>
      <c r="W283" s="130" t="b">
        <v>0</v>
      </c>
      <c r="X283" s="130">
        <v>0</v>
      </c>
      <c r="Y283" s="130" t="b">
        <v>1</v>
      </c>
      <c r="Z283" s="130">
        <v>52</v>
      </c>
      <c r="AA283" s="130">
        <v>0.88600000000000001</v>
      </c>
      <c r="AB283" s="130" t="s">
        <v>3674</v>
      </c>
      <c r="AC283" s="130" t="s">
        <v>3757</v>
      </c>
      <c r="AD283" s="130" t="s">
        <v>4082</v>
      </c>
      <c r="AE283" s="130" cm="1">
        <f t="array" aca="1" ref="AE283" ca="1">INDIRECT(ADDRESS(MATCH(AG283,'rs_industries'!B:B,0),5,1,TRUE,"rs_industries"))</f>
        <v>98</v>
      </c>
      <c r="AF283" s="130" cm="1">
        <f t="array" aca="1" ref="AF283" ca="1">INDIRECT(ADDRESS(MATCH(A283,'rs_stocks'!B:B,0),7,1,TRUE,"rs_stocks"))</f>
        <v>82</v>
      </c>
      <c r="AG283" s="130" t="str" cm="1">
        <f t="array" aca="1" ref="AG283" ca="1">INDIRECT(ADDRESS(MATCH(A283,'rs_stocks'!B:B,0),4,1,TRUE,"rs_stocks"))</f>
        <v>Residential Construction</v>
      </c>
    </row>
    <row r="284" spans="1:33" x14ac:dyDescent="0.3">
      <c r="A284" s="130" t="s">
        <v>2451</v>
      </c>
      <c r="B284" s="130">
        <v>-0.18</v>
      </c>
      <c r="C284" s="130">
        <v>7.25</v>
      </c>
      <c r="D284" s="130">
        <v>12.9</v>
      </c>
      <c r="E284" s="130">
        <v>46.85</v>
      </c>
      <c r="F284" s="130">
        <v>38.659999999999997</v>
      </c>
      <c r="G284" s="130" t="s">
        <v>3873</v>
      </c>
      <c r="H284" s="130" t="s">
        <v>3674</v>
      </c>
      <c r="I284" s="130">
        <v>2.2250000000000001</v>
      </c>
      <c r="J284" s="130">
        <v>-63</v>
      </c>
      <c r="K284" s="130">
        <v>-32</v>
      </c>
      <c r="L284" s="130" t="b">
        <v>1</v>
      </c>
      <c r="M284" s="130">
        <v>138.83099999999999</v>
      </c>
      <c r="N284" s="130">
        <v>5.9630000000000001</v>
      </c>
      <c r="O284" s="130">
        <v>23.280999999999999</v>
      </c>
      <c r="P284" s="130">
        <v>0.26900000000000002</v>
      </c>
      <c r="Q284" s="130">
        <v>-122.631</v>
      </c>
      <c r="R284" s="130">
        <v>10.94</v>
      </c>
      <c r="S284" s="130">
        <v>10.503</v>
      </c>
      <c r="T284" s="130">
        <v>1</v>
      </c>
      <c r="U284" s="130">
        <v>743</v>
      </c>
      <c r="V284" s="130" t="s">
        <v>2451</v>
      </c>
      <c r="W284" s="130" t="b">
        <v>0</v>
      </c>
      <c r="X284" s="130">
        <v>0</v>
      </c>
      <c r="Y284" s="130" t="b">
        <v>1</v>
      </c>
      <c r="Z284" s="130">
        <v>45</v>
      </c>
      <c r="AA284" s="130">
        <v>0.88500000000000001</v>
      </c>
      <c r="AB284" s="130" t="s">
        <v>3674</v>
      </c>
      <c r="AC284" s="130" t="s">
        <v>3873</v>
      </c>
      <c r="AD284" s="130" t="s">
        <v>4076</v>
      </c>
      <c r="AE284" s="130" cm="1">
        <f t="array" aca="1" ref="AE284" ca="1">INDIRECT(ADDRESS(MATCH(AG284,'rs_industries'!B:B,0),5,1,TRUE,"rs_industries"))</f>
        <v>97</v>
      </c>
      <c r="AF284" s="130" cm="1">
        <f t="array" aca="1" ref="AF284" ca="1">INDIRECT(ADDRESS(MATCH(A284,'rs_stocks'!B:B,0),7,1,TRUE,"rs_stocks"))</f>
        <v>89</v>
      </c>
      <c r="AG284" s="130" t="str" cm="1">
        <f t="array" aca="1" ref="AG284" ca="1">INDIRECT(ADDRESS(MATCH(A284,'rs_stocks'!B:B,0),4,1,TRUE,"rs_stocks"))</f>
        <v>Marine Shipping</v>
      </c>
    </row>
    <row r="285" spans="1:33" x14ac:dyDescent="0.3">
      <c r="A285" s="130" t="s">
        <v>1161</v>
      </c>
      <c r="B285" s="130">
        <v>-1.44</v>
      </c>
      <c r="C285" s="130">
        <v>-2.34</v>
      </c>
      <c r="D285" s="130">
        <v>11.28</v>
      </c>
      <c r="E285" s="130">
        <v>16</v>
      </c>
      <c r="F285" s="130">
        <v>15.69</v>
      </c>
      <c r="G285" s="130" t="s">
        <v>3747</v>
      </c>
      <c r="H285" s="130" t="s">
        <v>3707</v>
      </c>
      <c r="I285" s="130">
        <v>121.35899999999999</v>
      </c>
      <c r="J285" s="130">
        <v>-51</v>
      </c>
      <c r="K285" s="130">
        <v>-25</v>
      </c>
      <c r="L285" s="130" t="b">
        <v>1</v>
      </c>
      <c r="M285" s="130">
        <v>59.723999999999997</v>
      </c>
      <c r="N285" s="130">
        <v>2.5649999999999999</v>
      </c>
      <c r="O285" s="130">
        <v>23.28</v>
      </c>
      <c r="P285" s="130">
        <v>1.4890000000000001</v>
      </c>
      <c r="Q285" s="130">
        <v>-20.143999999999998</v>
      </c>
      <c r="R285" s="130">
        <v>95.86</v>
      </c>
      <c r="S285" s="130">
        <v>95.138000000000005</v>
      </c>
      <c r="T285" s="130">
        <v>1</v>
      </c>
      <c r="U285" s="130">
        <v>134</v>
      </c>
      <c r="V285" s="130" t="s">
        <v>1161</v>
      </c>
      <c r="W285" s="130" t="b">
        <v>0</v>
      </c>
      <c r="X285" s="130">
        <v>0</v>
      </c>
      <c r="Y285" s="130" t="b">
        <v>1</v>
      </c>
      <c r="Z285" s="130">
        <v>53</v>
      </c>
      <c r="AA285" s="130">
        <v>0.88500000000000001</v>
      </c>
      <c r="AB285" s="130" t="s">
        <v>3707</v>
      </c>
      <c r="AC285" s="130" t="s">
        <v>3747</v>
      </c>
      <c r="AD285" s="130" t="s">
        <v>4021</v>
      </c>
      <c r="AE285" s="130" t="e" cm="1">
        <f t="array" aca="1" ref="AE285" ca="1">INDIRECT(ADDRESS(MATCH(AG285,'rs_industries'!B:B,0),5,1,TRUE,"rs_industries"))</f>
        <v>#N/A</v>
      </c>
      <c r="AF285" s="130" t="e" cm="1">
        <f t="array" aca="1" ref="AF285" ca="1">INDIRECT(ADDRESS(MATCH(A285,'rs_stocks'!B:B,0),7,1,TRUE,"rs_stocks"))</f>
        <v>#N/A</v>
      </c>
      <c r="AG285" s="130" t="e" cm="1">
        <f t="array" aca="1" ref="AG285" ca="1">INDIRECT(ADDRESS(MATCH(A285,'rs_stocks'!B:B,0),4,1,TRUE,"rs_stocks"))</f>
        <v>#N/A</v>
      </c>
    </row>
    <row r="286" spans="1:33" x14ac:dyDescent="0.3">
      <c r="A286" s="130" t="s">
        <v>1110</v>
      </c>
      <c r="B286" s="130">
        <v>-4.0999999999999996</v>
      </c>
      <c r="C286" s="130">
        <v>-3.41</v>
      </c>
      <c r="D286" s="130">
        <v>4.5</v>
      </c>
      <c r="E286" s="130">
        <v>3.89</v>
      </c>
      <c r="F286" s="130">
        <v>9.77</v>
      </c>
      <c r="G286" s="130" t="s">
        <v>3878</v>
      </c>
      <c r="H286" s="130" t="s">
        <v>3690</v>
      </c>
      <c r="I286" s="130">
        <v>111.145</v>
      </c>
      <c r="J286" s="130">
        <v>-49</v>
      </c>
      <c r="K286" s="130">
        <v>-38</v>
      </c>
      <c r="L286" s="130" t="b">
        <v>1</v>
      </c>
      <c r="M286" s="130">
        <v>69.088999999999999</v>
      </c>
      <c r="N286" s="130">
        <v>2.9729999999999999</v>
      </c>
      <c r="O286" s="130">
        <v>23.239000000000001</v>
      </c>
      <c r="P286" s="130">
        <v>1.405</v>
      </c>
      <c r="Q286" s="130">
        <v>-105.36799999999999</v>
      </c>
      <c r="R286" s="130">
        <v>83.59</v>
      </c>
      <c r="S286" s="130">
        <v>88.509</v>
      </c>
      <c r="T286" s="130">
        <v>-1</v>
      </c>
      <c r="U286" s="130">
        <v>142</v>
      </c>
      <c r="V286" s="130" t="s">
        <v>1110</v>
      </c>
      <c r="W286" s="130" t="b">
        <v>0</v>
      </c>
      <c r="X286" s="130">
        <v>0</v>
      </c>
      <c r="Y286" s="130" t="b">
        <v>0</v>
      </c>
      <c r="Z286" s="130">
        <v>51</v>
      </c>
      <c r="AA286" s="130">
        <v>0.88400000000000001</v>
      </c>
      <c r="AB286" s="130" t="s">
        <v>3690</v>
      </c>
      <c r="AC286" s="130" t="s">
        <v>3878</v>
      </c>
      <c r="AD286" s="130" t="s">
        <v>4075</v>
      </c>
      <c r="AE286" s="130" t="e" cm="1">
        <f t="array" aca="1" ref="AE286" ca="1">INDIRECT(ADDRESS(MATCH(AG286,'rs_industries'!B:B,0),5,1,TRUE,"rs_industries"))</f>
        <v>#N/A</v>
      </c>
      <c r="AF286" s="130" t="e" cm="1">
        <f t="array" aca="1" ref="AF286" ca="1">INDIRECT(ADDRESS(MATCH(A286,'rs_stocks'!B:B,0),7,1,TRUE,"rs_stocks"))</f>
        <v>#N/A</v>
      </c>
      <c r="AG286" s="130" t="e" cm="1">
        <f t="array" aca="1" ref="AG286" ca="1">INDIRECT(ADDRESS(MATCH(A286,'rs_stocks'!B:B,0),4,1,TRUE,"rs_stocks"))</f>
        <v>#N/A</v>
      </c>
    </row>
    <row r="287" spans="1:33" x14ac:dyDescent="0.3">
      <c r="A287" s="130" t="s">
        <v>1763</v>
      </c>
      <c r="B287" s="130">
        <v>-4.07</v>
      </c>
      <c r="C287" s="130">
        <v>2.46</v>
      </c>
      <c r="D287" s="130">
        <v>7.46</v>
      </c>
      <c r="E287" s="130">
        <v>27.67</v>
      </c>
      <c r="F287" s="130">
        <v>28.82</v>
      </c>
      <c r="G287" s="130" t="s">
        <v>3807</v>
      </c>
      <c r="H287" s="130" t="s">
        <v>3677</v>
      </c>
      <c r="I287" s="130">
        <v>4.3019999999999996</v>
      </c>
      <c r="J287" s="130">
        <v>-57</v>
      </c>
      <c r="K287" s="130">
        <v>-8</v>
      </c>
      <c r="L287" s="130" t="b">
        <v>1</v>
      </c>
      <c r="M287" s="130">
        <v>122.369</v>
      </c>
      <c r="N287" s="130">
        <v>5.27</v>
      </c>
      <c r="O287" s="130">
        <v>23.218</v>
      </c>
      <c r="P287" s="130">
        <v>2.9430000000000001</v>
      </c>
      <c r="Q287" s="130">
        <v>-216.13499999999999</v>
      </c>
      <c r="R287" s="130">
        <v>85.73</v>
      </c>
      <c r="S287" s="130">
        <v>85.677000000000007</v>
      </c>
      <c r="T287" s="130">
        <v>1</v>
      </c>
      <c r="U287" s="130">
        <v>67</v>
      </c>
      <c r="V287" s="130" t="s">
        <v>1763</v>
      </c>
      <c r="W287" s="130" t="b">
        <v>0</v>
      </c>
      <c r="X287" s="130">
        <v>0</v>
      </c>
      <c r="Y287" s="130" t="b">
        <v>1</v>
      </c>
      <c r="Z287" s="130">
        <v>48</v>
      </c>
      <c r="AA287" s="130">
        <v>0.88400000000000001</v>
      </c>
      <c r="AB287" s="130" t="s">
        <v>3677</v>
      </c>
      <c r="AC287" s="130" t="s">
        <v>3807</v>
      </c>
      <c r="AD287" s="130" t="s">
        <v>3992</v>
      </c>
      <c r="AE287" s="130" cm="1">
        <f t="array" aca="1" ref="AE287" ca="1">INDIRECT(ADDRESS(MATCH(AG287,'rs_industries'!B:B,0),5,1,TRUE,"rs_industries"))</f>
        <v>91</v>
      </c>
      <c r="AF287" s="130" cm="1">
        <f t="array" aca="1" ref="AF287" ca="1">INDIRECT(ADDRESS(MATCH(A287,'rs_stocks'!B:B,0),7,1,TRUE,"rs_stocks"))</f>
        <v>82</v>
      </c>
      <c r="AG287" s="130" t="str" cm="1">
        <f t="array" aca="1" ref="AG287" ca="1">INDIRECT(ADDRESS(MATCH(A287,'rs_stocks'!B:B,0),4,1,TRUE,"rs_stocks"))</f>
        <v>Mortgage Finance</v>
      </c>
    </row>
    <row r="288" spans="1:33" x14ac:dyDescent="0.3">
      <c r="A288" s="130" t="s">
        <v>1709</v>
      </c>
      <c r="B288" s="130">
        <v>-1.06</v>
      </c>
      <c r="C288" s="130">
        <v>-1.24</v>
      </c>
      <c r="D288" s="130">
        <v>6.95</v>
      </c>
      <c r="E288" s="130">
        <v>12.32</v>
      </c>
      <c r="F288" s="130">
        <v>21.59</v>
      </c>
      <c r="G288" s="130" t="s">
        <v>3788</v>
      </c>
      <c r="H288" s="130" t="s">
        <v>153</v>
      </c>
      <c r="I288" s="130">
        <v>1.823</v>
      </c>
      <c r="J288" s="130">
        <v>-68</v>
      </c>
      <c r="K288" s="130">
        <v>-43</v>
      </c>
      <c r="L288" s="130" t="b">
        <v>1</v>
      </c>
      <c r="M288" s="130">
        <v>86.094999999999999</v>
      </c>
      <c r="N288" s="130">
        <v>3.7120000000000002</v>
      </c>
      <c r="O288" s="130">
        <v>23.190999999999999</v>
      </c>
      <c r="P288" s="130">
        <v>0.40300000000000002</v>
      </c>
      <c r="Q288" s="130">
        <v>-54.55</v>
      </c>
      <c r="R288" s="130">
        <v>16.78</v>
      </c>
      <c r="S288" s="130">
        <v>16.489000000000001</v>
      </c>
      <c r="T288" s="130">
        <v>1</v>
      </c>
      <c r="U288" s="130">
        <v>495</v>
      </c>
      <c r="V288" s="130" t="s">
        <v>1709</v>
      </c>
      <c r="W288" s="130" t="b">
        <v>0</v>
      </c>
      <c r="X288" s="130">
        <v>0</v>
      </c>
      <c r="Y288" s="130" t="b">
        <v>1</v>
      </c>
      <c r="Z288" s="130">
        <v>48</v>
      </c>
      <c r="AA288" s="130">
        <v>0.88400000000000001</v>
      </c>
      <c r="AB288" s="130" t="s">
        <v>153</v>
      </c>
      <c r="AC288" s="130" t="s">
        <v>3788</v>
      </c>
      <c r="AD288" s="130" t="s">
        <v>4001</v>
      </c>
      <c r="AE288" s="130" cm="1">
        <f t="array" aca="1" ref="AE288" ca="1">INDIRECT(ADDRESS(MATCH(AG288,'rs_industries'!B:B,0),5,1,TRUE,"rs_industries"))</f>
        <v>68</v>
      </c>
      <c r="AF288" s="130" cm="1">
        <f t="array" aca="1" ref="AF288" ca="1">INDIRECT(ADDRESS(MATCH(A288,'rs_stocks'!B:B,0),7,1,TRUE,"rs_stocks"))</f>
        <v>76</v>
      </c>
      <c r="AG288" s="130" t="str" cm="1">
        <f t="array" aca="1" ref="AG288" ca="1">INDIRECT(ADDRESS(MATCH(A288,'rs_stocks'!B:B,0),4,1,TRUE,"rs_stocks"))</f>
        <v>REITâ€”Retail</v>
      </c>
    </row>
    <row r="289" spans="1:33" x14ac:dyDescent="0.3">
      <c r="A289" s="130" t="s">
        <v>2014</v>
      </c>
      <c r="B289" s="130">
        <v>-1.01</v>
      </c>
      <c r="C289" s="130">
        <v>3.05</v>
      </c>
      <c r="D289" s="130">
        <v>5.26</v>
      </c>
      <c r="E289" s="130">
        <v>7.21</v>
      </c>
      <c r="F289" s="130">
        <v>9.49</v>
      </c>
      <c r="G289" s="130" t="s">
        <v>3821</v>
      </c>
      <c r="H289" s="130" t="s">
        <v>3677</v>
      </c>
      <c r="I289" s="130">
        <v>1.1399999999999999</v>
      </c>
      <c r="J289" s="130">
        <v>-41</v>
      </c>
      <c r="K289" s="130">
        <v>-28</v>
      </c>
      <c r="L289" s="130" t="b">
        <v>1</v>
      </c>
      <c r="M289" s="130">
        <v>39.664999999999999</v>
      </c>
      <c r="N289" s="130">
        <v>1.7110000000000001</v>
      </c>
      <c r="O289" s="130">
        <v>23.175999999999998</v>
      </c>
      <c r="P289" s="130">
        <v>0.11899999999999999</v>
      </c>
      <c r="Q289" s="130">
        <v>75.503</v>
      </c>
      <c r="R289" s="130">
        <v>9.81</v>
      </c>
      <c r="S289" s="130">
        <v>9.6329999999999991</v>
      </c>
      <c r="T289" s="130">
        <v>1</v>
      </c>
      <c r="U289" s="130">
        <v>1677</v>
      </c>
      <c r="V289" s="130" t="s">
        <v>2014</v>
      </c>
      <c r="W289" s="130" t="b">
        <v>0</v>
      </c>
      <c r="X289" s="130">
        <v>0</v>
      </c>
      <c r="Y289" s="130" t="b">
        <v>1</v>
      </c>
      <c r="Z289" s="130">
        <v>50</v>
      </c>
      <c r="AA289" s="130">
        <v>0.88300000000000001</v>
      </c>
      <c r="AB289" s="130" t="s">
        <v>3677</v>
      </c>
      <c r="AC289" s="130" t="s">
        <v>3821</v>
      </c>
      <c r="AD289" s="130" t="s">
        <v>4095</v>
      </c>
      <c r="AE289" s="130" t="e" cm="1">
        <f t="array" aca="1" ref="AE289" ca="1">INDIRECT(ADDRESS(MATCH(AG289,'rs_industries'!B:B,0),5,1,TRUE,"rs_industries"))</f>
        <v>#N/A</v>
      </c>
      <c r="AF289" s="130" t="e" cm="1">
        <f t="array" aca="1" ref="AF289" ca="1">INDIRECT(ADDRESS(MATCH(A289,'rs_stocks'!B:B,0),7,1,TRUE,"rs_stocks"))</f>
        <v>#N/A</v>
      </c>
      <c r="AG289" s="130" t="e" cm="1">
        <f t="array" aca="1" ref="AG289" ca="1">INDIRECT(ADDRESS(MATCH(A289,'rs_stocks'!B:B,0),4,1,TRUE,"rs_stocks"))</f>
        <v>#N/A</v>
      </c>
    </row>
    <row r="290" spans="1:33" x14ac:dyDescent="0.3">
      <c r="A290" s="130" t="s">
        <v>427</v>
      </c>
      <c r="B290" s="130">
        <v>1.04</v>
      </c>
      <c r="C290" s="130">
        <v>6.96</v>
      </c>
      <c r="D290" s="130">
        <v>18.61</v>
      </c>
      <c r="E290" s="130">
        <v>23.43</v>
      </c>
      <c r="F290" s="130">
        <v>24.14</v>
      </c>
      <c r="G290" s="130" t="s">
        <v>4127</v>
      </c>
      <c r="H290" s="130" t="s">
        <v>3674</v>
      </c>
      <c r="I290" s="130">
        <v>130.75399999999999</v>
      </c>
      <c r="J290" s="130">
        <v>-45</v>
      </c>
      <c r="K290" s="130">
        <v>-2</v>
      </c>
      <c r="L290" s="130" t="b">
        <v>1</v>
      </c>
      <c r="M290" s="130">
        <v>85.194999999999993</v>
      </c>
      <c r="N290" s="130">
        <v>3.6840000000000002</v>
      </c>
      <c r="O290" s="130">
        <v>23.128</v>
      </c>
      <c r="P290" s="130">
        <v>85.948999999999998</v>
      </c>
      <c r="Q290" s="130">
        <v>-49.588000000000001</v>
      </c>
      <c r="R290" s="130">
        <v>3747.61</v>
      </c>
      <c r="S290" s="130">
        <v>3611.2930000000001</v>
      </c>
      <c r="T290" s="130">
        <v>1</v>
      </c>
      <c r="U290" s="130">
        <v>2</v>
      </c>
      <c r="V290" s="130" t="s">
        <v>427</v>
      </c>
      <c r="W290" s="130" t="b">
        <v>0</v>
      </c>
      <c r="X290" s="130">
        <v>0</v>
      </c>
      <c r="Y290" s="130" t="b">
        <v>1</v>
      </c>
      <c r="Z290" s="130">
        <v>59</v>
      </c>
      <c r="AA290" s="130">
        <v>0.88300000000000001</v>
      </c>
      <c r="AB290" s="130" t="s">
        <v>3674</v>
      </c>
      <c r="AC290" s="130" t="s">
        <v>4127</v>
      </c>
      <c r="AD290" s="130" t="s">
        <v>4128</v>
      </c>
      <c r="AE290" s="130" cm="1">
        <f t="array" aca="1" ref="AE290" ca="1">INDIRECT(ADDRESS(MATCH(AG290,'rs_industries'!B:B,0),5,1,TRUE,"rs_industries"))</f>
        <v>86</v>
      </c>
      <c r="AF290" s="130" cm="1">
        <f t="array" aca="1" ref="AF290" ca="1">INDIRECT(ADDRESS(MATCH(A290,'rs_stocks'!B:B,0),7,1,TRUE,"rs_stocks"))</f>
        <v>85</v>
      </c>
      <c r="AG290" s="130" t="str" cm="1">
        <f t="array" aca="1" ref="AG290" ca="1">INDIRECT(ADDRESS(MATCH(A290,'rs_stocks'!B:B,0),4,1,TRUE,"rs_stocks"))</f>
        <v>Travel Services</v>
      </c>
    </row>
    <row r="291" spans="1:33" x14ac:dyDescent="0.3">
      <c r="A291" s="130" t="s">
        <v>2165</v>
      </c>
      <c r="B291" s="130">
        <v>5.08</v>
      </c>
      <c r="C291" s="130">
        <v>6.24</v>
      </c>
      <c r="D291" s="130">
        <v>18.399999999999999</v>
      </c>
      <c r="E291" s="130">
        <v>30.1</v>
      </c>
      <c r="F291" s="130">
        <v>31.88</v>
      </c>
      <c r="G291" s="130" t="s">
        <v>3722</v>
      </c>
      <c r="H291" s="130" t="s">
        <v>3674</v>
      </c>
      <c r="I291" s="130">
        <v>1.4470000000000001</v>
      </c>
      <c r="J291" s="130">
        <v>-85</v>
      </c>
      <c r="K291" s="130">
        <v>-15</v>
      </c>
      <c r="L291" s="130" t="b">
        <v>1</v>
      </c>
      <c r="M291" s="130">
        <v>119.276</v>
      </c>
      <c r="N291" s="130">
        <v>5.16</v>
      </c>
      <c r="O291" s="130">
        <v>23.117000000000001</v>
      </c>
      <c r="P291" s="130">
        <v>0.41699999999999998</v>
      </c>
      <c r="Q291" s="130">
        <v>-91.192999999999998</v>
      </c>
      <c r="R291" s="130">
        <v>14.48</v>
      </c>
      <c r="S291" s="130">
        <v>13.702999999999999</v>
      </c>
      <c r="T291" s="130">
        <v>1</v>
      </c>
      <c r="U291" s="130">
        <v>479</v>
      </c>
      <c r="V291" s="130" t="s">
        <v>2165</v>
      </c>
      <c r="W291" s="130" t="b">
        <v>0</v>
      </c>
      <c r="X291" s="130">
        <v>0</v>
      </c>
      <c r="Y291" s="130" t="b">
        <v>1</v>
      </c>
      <c r="Z291" s="130">
        <v>48</v>
      </c>
      <c r="AA291" s="130">
        <v>0.88200000000000001</v>
      </c>
      <c r="AB291" s="130" t="s">
        <v>3674</v>
      </c>
      <c r="AC291" s="130" t="s">
        <v>3722</v>
      </c>
      <c r="AD291" s="130" t="s">
        <v>4097</v>
      </c>
      <c r="AE291" s="130" cm="1">
        <f t="array" aca="1" ref="AE291" ca="1">INDIRECT(ADDRESS(MATCH(AG291,'rs_industries'!B:B,0),5,1,TRUE,"rs_industries"))</f>
        <v>38</v>
      </c>
      <c r="AF291" s="130" cm="1">
        <f t="array" aca="1" ref="AF291" ca="1">INDIRECT(ADDRESS(MATCH(A291,'rs_stocks'!B:B,0),7,1,TRUE,"rs_stocks"))</f>
        <v>83</v>
      </c>
      <c r="AG291" s="130" t="str" cm="1">
        <f t="array" aca="1" ref="AG291" ca="1">INDIRECT(ADDRESS(MATCH(A291,'rs_stocks'!B:B,0),4,1,TRUE,"rs_stocks"))</f>
        <v>Leisure</v>
      </c>
    </row>
    <row r="292" spans="1:33" x14ac:dyDescent="0.3">
      <c r="A292" s="130" t="s">
        <v>1125</v>
      </c>
      <c r="B292" s="130">
        <v>-0.75</v>
      </c>
      <c r="C292" s="130">
        <v>1.41</v>
      </c>
      <c r="D292" s="130">
        <v>6.83</v>
      </c>
      <c r="E292" s="130">
        <v>19.57</v>
      </c>
      <c r="F292" s="130">
        <v>28.96</v>
      </c>
      <c r="G292" s="130" t="s">
        <v>3792</v>
      </c>
      <c r="H292" s="130" t="s">
        <v>24</v>
      </c>
      <c r="I292" s="130">
        <v>39.42</v>
      </c>
      <c r="J292" s="130">
        <v>-40</v>
      </c>
      <c r="K292" s="130">
        <v>-23</v>
      </c>
      <c r="L292" s="130" t="b">
        <v>1</v>
      </c>
      <c r="M292" s="130">
        <v>74.872</v>
      </c>
      <c r="N292" s="130">
        <v>3.2389999999999999</v>
      </c>
      <c r="O292" s="130">
        <v>23.114000000000001</v>
      </c>
      <c r="P292" s="130">
        <v>3.532</v>
      </c>
      <c r="Q292" s="130">
        <v>-92.855000000000004</v>
      </c>
      <c r="R292" s="130">
        <v>207.98</v>
      </c>
      <c r="S292" s="130">
        <v>202.50299999999999</v>
      </c>
      <c r="T292" s="130">
        <v>1</v>
      </c>
      <c r="U292" s="130">
        <v>56</v>
      </c>
      <c r="V292" s="130" t="s">
        <v>1125</v>
      </c>
      <c r="W292" s="130" t="b">
        <v>0</v>
      </c>
      <c r="X292" s="130">
        <v>0</v>
      </c>
      <c r="Y292" s="130" t="b">
        <v>1</v>
      </c>
      <c r="Z292" s="130">
        <v>48</v>
      </c>
      <c r="AA292" s="130">
        <v>0.88200000000000001</v>
      </c>
      <c r="AB292" s="130" t="s">
        <v>24</v>
      </c>
      <c r="AC292" s="130" t="s">
        <v>3792</v>
      </c>
      <c r="AD292" s="130" t="s">
        <v>4020</v>
      </c>
      <c r="AE292" s="130" t="e" cm="1">
        <f t="array" aca="1" ref="AE292" ca="1">INDIRECT(ADDRESS(MATCH(AG292,'rs_industries'!B:B,0),5,1,TRUE,"rs_industries"))</f>
        <v>#N/A</v>
      </c>
      <c r="AF292" s="130" t="e" cm="1">
        <f t="array" aca="1" ref="AF292" ca="1">INDIRECT(ADDRESS(MATCH(A292,'rs_stocks'!B:B,0),7,1,TRUE,"rs_stocks"))</f>
        <v>#N/A</v>
      </c>
      <c r="AG292" s="130" t="e" cm="1">
        <f t="array" aca="1" ref="AG292" ca="1">INDIRECT(ADDRESS(MATCH(A292,'rs_stocks'!B:B,0),4,1,TRUE,"rs_stocks"))</f>
        <v>#N/A</v>
      </c>
    </row>
    <row r="293" spans="1:33" x14ac:dyDescent="0.3">
      <c r="A293" s="130" t="s">
        <v>2057</v>
      </c>
      <c r="B293" s="130">
        <v>-4.47</v>
      </c>
      <c r="C293" s="130">
        <v>-0.35</v>
      </c>
      <c r="D293" s="130">
        <v>36.76</v>
      </c>
      <c r="E293" s="130">
        <v>40.33</v>
      </c>
      <c r="F293" s="130">
        <v>53.46</v>
      </c>
      <c r="G293" s="130" t="s">
        <v>3812</v>
      </c>
      <c r="H293" s="130" t="s">
        <v>3690</v>
      </c>
      <c r="I293" s="130">
        <v>3.5590000000000002</v>
      </c>
      <c r="J293" s="130">
        <v>-66</v>
      </c>
      <c r="K293" s="130">
        <v>-4</v>
      </c>
      <c r="L293" s="130" t="b">
        <v>1</v>
      </c>
      <c r="M293" s="130">
        <v>216.779</v>
      </c>
      <c r="N293" s="130">
        <v>9.3800000000000008</v>
      </c>
      <c r="O293" s="130">
        <v>23.11</v>
      </c>
      <c r="P293" s="130">
        <v>3.012</v>
      </c>
      <c r="Q293" s="130">
        <v>-83.997</v>
      </c>
      <c r="R293" s="130">
        <v>71.989999999999995</v>
      </c>
      <c r="S293" s="130">
        <v>65.942999999999998</v>
      </c>
      <c r="T293" s="130">
        <v>1</v>
      </c>
      <c r="U293" s="130">
        <v>66</v>
      </c>
      <c r="V293" s="130" t="s">
        <v>2057</v>
      </c>
      <c r="W293" s="130" t="b">
        <v>0</v>
      </c>
      <c r="X293" s="130">
        <v>0</v>
      </c>
      <c r="Y293" s="130" t="b">
        <v>1</v>
      </c>
      <c r="Z293" s="130">
        <v>49</v>
      </c>
      <c r="AA293" s="130">
        <v>0.88200000000000001</v>
      </c>
      <c r="AB293" s="130" t="s">
        <v>3690</v>
      </c>
      <c r="AC293" s="130" t="s">
        <v>3812</v>
      </c>
      <c r="AD293" s="130" t="s">
        <v>4057</v>
      </c>
      <c r="AE293" s="130" cm="1">
        <f t="array" aca="1" ref="AE293" ca="1">INDIRECT(ADDRESS(MATCH(AG293,'rs_industries'!B:B,0),5,1,TRUE,"rs_industries"))</f>
        <v>90</v>
      </c>
      <c r="AF293" s="130" cm="1">
        <f t="array" aca="1" ref="AF293" ca="1">INDIRECT(ADDRESS(MATCH(A293,'rs_stocks'!B:B,0),7,1,TRUE,"rs_stocks"))</f>
        <v>83</v>
      </c>
      <c r="AG293" s="130" t="str" cm="1">
        <f t="array" aca="1" ref="AG293" ca="1">INDIRECT(ADDRESS(MATCH(A293,'rs_stocks'!B:B,0),4,1,TRUE,"rs_stocks"))</f>
        <v>Biotechnology</v>
      </c>
    </row>
    <row r="294" spans="1:33" x14ac:dyDescent="0.3">
      <c r="A294" s="130" t="s">
        <v>2276</v>
      </c>
      <c r="B294" s="130">
        <v>-0.21</v>
      </c>
      <c r="C294" s="130">
        <v>4.09</v>
      </c>
      <c r="D294" s="130">
        <v>12.56</v>
      </c>
      <c r="E294" s="130">
        <v>15.59</v>
      </c>
      <c r="F294" s="130">
        <v>19.21</v>
      </c>
      <c r="G294" s="130" t="s">
        <v>3762</v>
      </c>
      <c r="H294" s="130" t="s">
        <v>3677</v>
      </c>
      <c r="I294" s="130">
        <v>5.2060000000000004</v>
      </c>
      <c r="J294" s="130">
        <v>-61</v>
      </c>
      <c r="K294" s="130">
        <v>-19</v>
      </c>
      <c r="L294" s="130" t="b">
        <v>1</v>
      </c>
      <c r="M294" s="130">
        <v>77.043000000000006</v>
      </c>
      <c r="N294" s="130">
        <v>3.3340000000000001</v>
      </c>
      <c r="O294" s="130">
        <v>23.106999999999999</v>
      </c>
      <c r="P294" s="130">
        <v>3.431</v>
      </c>
      <c r="Q294" s="130">
        <v>-91.524000000000001</v>
      </c>
      <c r="R294" s="130">
        <v>153.99</v>
      </c>
      <c r="S294" s="130">
        <v>148.43299999999999</v>
      </c>
      <c r="T294" s="130">
        <v>1</v>
      </c>
      <c r="U294" s="130">
        <v>58</v>
      </c>
      <c r="V294" s="130" t="s">
        <v>2276</v>
      </c>
      <c r="W294" s="130" t="b">
        <v>0</v>
      </c>
      <c r="X294" s="130">
        <v>0</v>
      </c>
      <c r="Y294" s="130" t="b">
        <v>1</v>
      </c>
      <c r="Z294" s="130">
        <v>54</v>
      </c>
      <c r="AA294" s="130">
        <v>0.88100000000000001</v>
      </c>
      <c r="AB294" s="130" t="s">
        <v>3677</v>
      </c>
      <c r="AC294" s="130" t="s">
        <v>3762</v>
      </c>
      <c r="AD294" s="130" t="s">
        <v>4068</v>
      </c>
      <c r="AE294" s="130" t="e" cm="1">
        <f t="array" aca="1" ref="AE294" ca="1">INDIRECT(ADDRESS(MATCH(AG294,'rs_industries'!B:B,0),5,1,TRUE,"rs_industries"))</f>
        <v>#N/A</v>
      </c>
      <c r="AF294" s="130" t="e" cm="1">
        <f t="array" aca="1" ref="AF294" ca="1">INDIRECT(ADDRESS(MATCH(A294,'rs_stocks'!B:B,0),7,1,TRUE,"rs_stocks"))</f>
        <v>#N/A</v>
      </c>
      <c r="AG294" s="130" t="e" cm="1">
        <f t="array" aca="1" ref="AG294" ca="1">INDIRECT(ADDRESS(MATCH(A294,'rs_stocks'!B:B,0),4,1,TRUE,"rs_stocks"))</f>
        <v>#N/A</v>
      </c>
    </row>
    <row r="295" spans="1:33" x14ac:dyDescent="0.3">
      <c r="A295" s="130" t="s">
        <v>2414</v>
      </c>
      <c r="B295" s="130">
        <v>-5.86</v>
      </c>
      <c r="C295" s="130">
        <v>2.25</v>
      </c>
      <c r="D295" s="130">
        <v>26.54</v>
      </c>
      <c r="E295" s="130">
        <v>29.29</v>
      </c>
      <c r="F295" s="130">
        <v>34.72</v>
      </c>
      <c r="G295" s="130" t="s">
        <v>3735</v>
      </c>
      <c r="H295" s="130" t="s">
        <v>3690</v>
      </c>
      <c r="I295" s="130">
        <v>3.46</v>
      </c>
      <c r="J295" s="130">
        <v>-84</v>
      </c>
      <c r="K295" s="130">
        <v>-58</v>
      </c>
      <c r="L295" s="130" t="b">
        <v>1</v>
      </c>
      <c r="M295" s="130">
        <v>159.94</v>
      </c>
      <c r="N295" s="130">
        <v>6.9379999999999997</v>
      </c>
      <c r="O295" s="130">
        <v>23.052</v>
      </c>
      <c r="P295" s="130">
        <v>3.9430000000000001</v>
      </c>
      <c r="Q295" s="130">
        <v>-159.53100000000001</v>
      </c>
      <c r="R295" s="130">
        <v>112.87</v>
      </c>
      <c r="S295" s="130">
        <v>111.78</v>
      </c>
      <c r="T295" s="130">
        <v>1</v>
      </c>
      <c r="U295" s="130">
        <v>50</v>
      </c>
      <c r="V295" s="130" t="s">
        <v>2414</v>
      </c>
      <c r="W295" s="130" t="b">
        <v>0</v>
      </c>
      <c r="X295" s="130">
        <v>0</v>
      </c>
      <c r="Y295" s="130" t="b">
        <v>1</v>
      </c>
      <c r="Z295" s="130">
        <v>50</v>
      </c>
      <c r="AA295" s="130">
        <v>0.88100000000000001</v>
      </c>
      <c r="AB295" s="130" t="s">
        <v>3690</v>
      </c>
      <c r="AC295" s="130" t="s">
        <v>3735</v>
      </c>
      <c r="AD295" s="130" t="s">
        <v>4118</v>
      </c>
      <c r="AE295" s="130" cm="1">
        <f t="array" aca="1" ref="AE295" ca="1">INDIRECT(ADDRESS(MATCH(AG295,'rs_industries'!B:B,0),5,1,TRUE,"rs_industries"))</f>
        <v>49</v>
      </c>
      <c r="AF295" s="130" cm="1">
        <f t="array" aca="1" ref="AF295" ca="1">INDIRECT(ADDRESS(MATCH(A295,'rs_stocks'!B:B,0),7,1,TRUE,"rs_stocks"))</f>
        <v>74</v>
      </c>
      <c r="AG295" s="130" t="str" cm="1">
        <f t="array" aca="1" ref="AG295" ca="1">INDIRECT(ADDRESS(MATCH(A295,'rs_stocks'!B:B,0),4,1,TRUE,"rs_stocks"))</f>
        <v>Medical Instruments &amp; Supplies</v>
      </c>
    </row>
    <row r="296" spans="1:33" x14ac:dyDescent="0.3">
      <c r="A296" s="130" t="s">
        <v>1105</v>
      </c>
      <c r="B296" s="130">
        <v>0.57999999999999996</v>
      </c>
      <c r="C296" s="130">
        <v>7.75</v>
      </c>
      <c r="D296" s="130">
        <v>10.8</v>
      </c>
      <c r="E296" s="130">
        <v>54.48</v>
      </c>
      <c r="F296" s="130">
        <v>53.85</v>
      </c>
      <c r="G296" s="130" t="s">
        <v>3693</v>
      </c>
      <c r="H296" s="130" t="s">
        <v>31</v>
      </c>
      <c r="I296" s="130">
        <v>16.091000000000001</v>
      </c>
      <c r="J296" s="130">
        <v>-49</v>
      </c>
      <c r="K296" s="130">
        <v>0</v>
      </c>
      <c r="L296" s="130" t="b">
        <v>1</v>
      </c>
      <c r="M296" s="130">
        <v>162.637</v>
      </c>
      <c r="N296" s="130">
        <v>7.0579999999999998</v>
      </c>
      <c r="O296" s="130">
        <v>23.044</v>
      </c>
      <c r="P296" s="130">
        <v>2.1819999999999999</v>
      </c>
      <c r="Q296" s="130">
        <v>32.996000000000002</v>
      </c>
      <c r="R296" s="130">
        <v>113.03</v>
      </c>
      <c r="S296" s="130">
        <v>107.678</v>
      </c>
      <c r="T296" s="130">
        <v>1</v>
      </c>
      <c r="U296" s="130">
        <v>91</v>
      </c>
      <c r="V296" s="130" t="s">
        <v>1105</v>
      </c>
      <c r="W296" s="130" t="b">
        <v>0</v>
      </c>
      <c r="X296" s="130">
        <v>0</v>
      </c>
      <c r="Y296" s="130" t="b">
        <v>1</v>
      </c>
      <c r="Z296" s="130">
        <v>61</v>
      </c>
      <c r="AA296" s="130">
        <v>0.88</v>
      </c>
      <c r="AB296" s="130" t="s">
        <v>31</v>
      </c>
      <c r="AC296" s="130" t="s">
        <v>3693</v>
      </c>
      <c r="AD296" s="130" t="s">
        <v>4045</v>
      </c>
      <c r="AE296" s="130" cm="1">
        <f t="array" aca="1" ref="AE296" ca="1">INDIRECT(ADDRESS(MATCH(AG296,'rs_industries'!B:B,0),5,1,TRUE,"rs_industries"))</f>
        <v>87</v>
      </c>
      <c r="AF296" s="130" cm="1">
        <f t="array" aca="1" ref="AF296" ca="1">INDIRECT(ADDRESS(MATCH(A296,'rs_stocks'!B:B,0),7,1,TRUE,"rs_stocks"))</f>
        <v>91</v>
      </c>
      <c r="AG296" s="130" t="str" cm="1">
        <f t="array" aca="1" ref="AG296" ca="1">INDIRECT(ADDRESS(MATCH(A296,'rs_stocks'!B:B,0),4,1,TRUE,"rs_stocks"))</f>
        <v>Software—Infrastructure</v>
      </c>
    </row>
    <row r="297" spans="1:33" x14ac:dyDescent="0.3">
      <c r="A297" s="130" t="s">
        <v>622</v>
      </c>
      <c r="B297" s="130">
        <v>-3.59</v>
      </c>
      <c r="C297" s="130">
        <v>2.29</v>
      </c>
      <c r="D297" s="130">
        <v>7.91</v>
      </c>
      <c r="E297" s="130">
        <v>11.71</v>
      </c>
      <c r="F297" s="130">
        <v>19.23</v>
      </c>
      <c r="G297" s="130" t="s">
        <v>4034</v>
      </c>
      <c r="H297" s="130" t="s">
        <v>3674</v>
      </c>
      <c r="I297" s="130">
        <v>7.0570000000000004</v>
      </c>
      <c r="J297" s="130">
        <v>-49</v>
      </c>
      <c r="K297" s="130">
        <v>-21</v>
      </c>
      <c r="L297" s="130" t="b">
        <v>1</v>
      </c>
      <c r="M297" s="130">
        <v>75.781999999999996</v>
      </c>
      <c r="N297" s="130">
        <v>3.294</v>
      </c>
      <c r="O297" s="130">
        <v>23.007000000000001</v>
      </c>
      <c r="P297" s="130">
        <v>3.0089999999999999</v>
      </c>
      <c r="Q297" s="130">
        <v>-180.809</v>
      </c>
      <c r="R297" s="130">
        <v>107.88</v>
      </c>
      <c r="S297" s="130">
        <v>105.571</v>
      </c>
      <c r="T297" s="130">
        <v>1</v>
      </c>
      <c r="U297" s="130">
        <v>66</v>
      </c>
      <c r="V297" s="130" t="s">
        <v>622</v>
      </c>
      <c r="W297" s="130" t="b">
        <v>0</v>
      </c>
      <c r="X297" s="130">
        <v>0</v>
      </c>
      <c r="Y297" s="130" t="b">
        <v>1</v>
      </c>
      <c r="Z297" s="130">
        <v>48</v>
      </c>
      <c r="AA297" s="130">
        <v>0.88</v>
      </c>
      <c r="AB297" s="130" t="s">
        <v>3674</v>
      </c>
      <c r="AC297" s="130" t="s">
        <v>4034</v>
      </c>
      <c r="AD297" s="130" t="s">
        <v>4047</v>
      </c>
      <c r="AE297" s="130" cm="1">
        <f t="array" aca="1" ref="AE297" ca="1">INDIRECT(ADDRESS(MATCH(AG297,'rs_industries'!B:B,0),5,1,TRUE,"rs_industries"))</f>
        <v>58</v>
      </c>
      <c r="AF297" s="130" cm="1">
        <f t="array" aca="1" ref="AF297" ca="1">INDIRECT(ADDRESS(MATCH(A297,'rs_stocks'!B:B,0),7,1,TRUE,"rs_stocks"))</f>
        <v>76</v>
      </c>
      <c r="AG297" s="130" t="str" cm="1">
        <f t="array" aca="1" ref="AG297" ca="1">INDIRECT(ADDRESS(MATCH(A297,'rs_stocks'!B:B,0),4,1,TRUE,"rs_stocks"))</f>
        <v>Farm &amp; Heavy Construction Machinery</v>
      </c>
    </row>
    <row r="298" spans="1:33" x14ac:dyDescent="0.3">
      <c r="A298" s="130" t="s">
        <v>884</v>
      </c>
      <c r="B298" s="130">
        <v>-2.0499999999999998</v>
      </c>
      <c r="C298" s="130">
        <v>27.86</v>
      </c>
      <c r="D298" s="130">
        <v>30.5</v>
      </c>
      <c r="E298" s="130">
        <v>55.18</v>
      </c>
      <c r="F298" s="130">
        <v>55.29</v>
      </c>
      <c r="G298" s="130" t="s">
        <v>3792</v>
      </c>
      <c r="H298" s="130" t="s">
        <v>31</v>
      </c>
      <c r="I298" s="130">
        <v>373.947</v>
      </c>
      <c r="J298" s="130">
        <v>-57</v>
      </c>
      <c r="K298" s="130">
        <v>-5</v>
      </c>
      <c r="L298" s="130" t="b">
        <v>1</v>
      </c>
      <c r="M298" s="130">
        <v>147.44499999999999</v>
      </c>
      <c r="N298" s="130">
        <v>6.4089999999999998</v>
      </c>
      <c r="O298" s="130">
        <v>23.004000000000001</v>
      </c>
      <c r="P298" s="130">
        <v>23.82</v>
      </c>
      <c r="Q298" s="130">
        <v>-108.688</v>
      </c>
      <c r="R298" s="130">
        <v>903.32</v>
      </c>
      <c r="S298" s="130">
        <v>885.72</v>
      </c>
      <c r="T298" s="130">
        <v>1</v>
      </c>
      <c r="U298" s="130">
        <v>8</v>
      </c>
      <c r="V298" s="130" t="s">
        <v>884</v>
      </c>
      <c r="W298" s="130" t="b">
        <v>0</v>
      </c>
      <c r="X298" s="130">
        <v>0</v>
      </c>
      <c r="Y298" s="130" t="b">
        <v>1</v>
      </c>
      <c r="Z298" s="130">
        <v>57</v>
      </c>
      <c r="AA298" s="130">
        <v>0.88</v>
      </c>
      <c r="AB298" s="130" t="s">
        <v>31</v>
      </c>
      <c r="AC298" s="130" t="s">
        <v>3792</v>
      </c>
      <c r="AD298" s="130" t="s">
        <v>4085</v>
      </c>
      <c r="AE298" s="130" cm="1">
        <f t="array" aca="1" ref="AE298" ca="1">INDIRECT(ADDRESS(MATCH(AG298,'rs_industries'!B:B,0),5,1,TRUE,"rs_industries"))</f>
        <v>85</v>
      </c>
      <c r="AF298" s="130" cm="1">
        <f t="array" aca="1" ref="AF298" ca="1">INDIRECT(ADDRESS(MATCH(A298,'rs_stocks'!B:B,0),7,1,TRUE,"rs_stocks"))</f>
        <v>89</v>
      </c>
      <c r="AG298" s="130" t="str" cm="1">
        <f t="array" aca="1" ref="AG298" ca="1">INDIRECT(ADDRESS(MATCH(A298,'rs_stocks'!B:B,0),4,1,TRUE,"rs_stocks"))</f>
        <v>Semiconductor Equipment &amp; Materials</v>
      </c>
    </row>
    <row r="299" spans="1:33" x14ac:dyDescent="0.3">
      <c r="A299" s="130" t="s">
        <v>265</v>
      </c>
      <c r="B299" s="130">
        <v>-3.21</v>
      </c>
      <c r="C299" s="130">
        <v>-0.92</v>
      </c>
      <c r="D299" s="130">
        <v>6.61</v>
      </c>
      <c r="E299" s="130">
        <v>9.09</v>
      </c>
      <c r="F299" s="130">
        <v>11.52</v>
      </c>
      <c r="G299" s="130" t="s">
        <v>3693</v>
      </c>
      <c r="H299" s="130" t="s">
        <v>31</v>
      </c>
      <c r="I299" s="130">
        <v>37.598999999999997</v>
      </c>
      <c r="J299" s="130">
        <v>-44</v>
      </c>
      <c r="K299" s="130">
        <v>-19</v>
      </c>
      <c r="L299" s="130" t="b">
        <v>1</v>
      </c>
      <c r="M299" s="130">
        <v>61.795999999999999</v>
      </c>
      <c r="N299" s="130">
        <v>2.6869999999999998</v>
      </c>
      <c r="O299" s="130">
        <v>23</v>
      </c>
      <c r="P299" s="130">
        <v>1.532</v>
      </c>
      <c r="Q299" s="130">
        <v>-67.231999999999999</v>
      </c>
      <c r="R299" s="130">
        <v>75.5</v>
      </c>
      <c r="S299" s="130">
        <v>74.94</v>
      </c>
      <c r="T299" s="130">
        <v>1</v>
      </c>
      <c r="U299" s="130">
        <v>130</v>
      </c>
      <c r="V299" s="130" t="s">
        <v>265</v>
      </c>
      <c r="W299" s="130" t="b">
        <v>0</v>
      </c>
      <c r="X299" s="130">
        <v>0</v>
      </c>
      <c r="Y299" s="130" t="b">
        <v>1</v>
      </c>
      <c r="Z299" s="130">
        <v>50</v>
      </c>
      <c r="AA299" s="130">
        <v>0.879</v>
      </c>
      <c r="AB299" s="130" t="s">
        <v>31</v>
      </c>
      <c r="AC299" s="130" t="s">
        <v>3693</v>
      </c>
      <c r="AD299" s="130" t="s">
        <v>4065</v>
      </c>
      <c r="AE299" s="130" cm="1">
        <f t="array" aca="1" ref="AE299" ca="1">INDIRECT(ADDRESS(MATCH(AG299,'rs_industries'!B:B,0),5,1,TRUE,"rs_industries"))</f>
        <v>72</v>
      </c>
      <c r="AF299" s="130" cm="1">
        <f t="array" aca="1" ref="AF299" ca="1">INDIRECT(ADDRESS(MATCH(A299,'rs_stocks'!B:B,0),7,1,TRUE,"rs_stocks"))</f>
        <v>70</v>
      </c>
      <c r="AG299" s="130" t="str" cm="1">
        <f t="array" aca="1" ref="AG299" ca="1">INDIRECT(ADDRESS(MATCH(A299,'rs_stocks'!B:B,0),4,1,TRUE,"rs_stocks"))</f>
        <v>Information Technology Services</v>
      </c>
    </row>
    <row r="300" spans="1:33" x14ac:dyDescent="0.3">
      <c r="A300" s="130" t="s">
        <v>1554</v>
      </c>
      <c r="B300" s="130">
        <v>-1.07</v>
      </c>
      <c r="C300" s="130">
        <v>-4.0599999999999996</v>
      </c>
      <c r="D300" s="130">
        <v>13.04</v>
      </c>
      <c r="E300" s="130">
        <v>43.31</v>
      </c>
      <c r="F300" s="130">
        <v>41.63</v>
      </c>
      <c r="G300" s="130" t="s">
        <v>3715</v>
      </c>
      <c r="H300" s="130" t="s">
        <v>3677</v>
      </c>
      <c r="I300" s="130">
        <v>1.6759999999999999</v>
      </c>
      <c r="J300" s="130">
        <v>-48</v>
      </c>
      <c r="K300" s="130">
        <v>-15</v>
      </c>
      <c r="L300" s="130" t="b">
        <v>1</v>
      </c>
      <c r="M300" s="130">
        <v>192.56700000000001</v>
      </c>
      <c r="N300" s="130">
        <v>8.3780000000000001</v>
      </c>
      <c r="O300" s="130">
        <v>22.984000000000002</v>
      </c>
      <c r="P300" s="130">
        <v>1.488</v>
      </c>
      <c r="Q300" s="130">
        <v>-103.495</v>
      </c>
      <c r="R300" s="130">
        <v>38.75</v>
      </c>
      <c r="S300" s="130">
        <v>43.576000000000001</v>
      </c>
      <c r="T300" s="130">
        <v>-1</v>
      </c>
      <c r="U300" s="130">
        <v>134</v>
      </c>
      <c r="V300" s="130" t="s">
        <v>1554</v>
      </c>
      <c r="W300" s="130" t="b">
        <v>0</v>
      </c>
      <c r="X300" s="130">
        <v>0</v>
      </c>
      <c r="Y300" s="130" t="b">
        <v>0</v>
      </c>
      <c r="Z300" s="130">
        <v>53</v>
      </c>
      <c r="AA300" s="130">
        <v>0.879</v>
      </c>
      <c r="AB300" s="130" t="s">
        <v>3677</v>
      </c>
      <c r="AC300" s="130" t="s">
        <v>3715</v>
      </c>
      <c r="AD300" s="130" t="s">
        <v>3981</v>
      </c>
      <c r="AE300" s="130" cm="1">
        <f t="array" aca="1" ref="AE300" ca="1">INDIRECT(ADDRESS(MATCH(AG300,'rs_industries'!B:B,0),5,1,TRUE,"rs_industries"))</f>
        <v>59</v>
      </c>
      <c r="AF300" s="130" cm="1">
        <f t="array" aca="1" ref="AF300" ca="1">INDIRECT(ADDRESS(MATCH(A300,'rs_stocks'!B:B,0),7,1,TRUE,"rs_stocks"))</f>
        <v>87</v>
      </c>
      <c r="AG300" s="130" t="str" cm="1">
        <f t="array" aca="1" ref="AG300" ca="1">INDIRECT(ADDRESS(MATCH(A300,'rs_stocks'!B:B,0),4,1,TRUE,"rs_stocks"))</f>
        <v>Banks—Regional</v>
      </c>
    </row>
    <row r="301" spans="1:33" x14ac:dyDescent="0.3">
      <c r="A301" s="130" t="s">
        <v>1856</v>
      </c>
      <c r="B301" s="130">
        <v>0.19</v>
      </c>
      <c r="C301" s="130">
        <v>6.26</v>
      </c>
      <c r="D301" s="130">
        <v>11.61</v>
      </c>
      <c r="E301" s="130">
        <v>30.08</v>
      </c>
      <c r="F301" s="130">
        <v>26.87</v>
      </c>
      <c r="G301" s="130" t="s">
        <v>3792</v>
      </c>
      <c r="H301" s="130" t="s">
        <v>24</v>
      </c>
      <c r="I301" s="130">
        <v>1.8069999999999999</v>
      </c>
      <c r="J301" s="130">
        <v>-43</v>
      </c>
      <c r="K301" s="130">
        <v>-3</v>
      </c>
      <c r="L301" s="130" t="b">
        <v>1</v>
      </c>
      <c r="M301" s="130">
        <v>82.747</v>
      </c>
      <c r="N301" s="130">
        <v>3.6059999999999999</v>
      </c>
      <c r="O301" s="130">
        <v>22.948</v>
      </c>
      <c r="P301" s="130">
        <v>1.88</v>
      </c>
      <c r="Q301" s="130">
        <v>-134.05000000000001</v>
      </c>
      <c r="R301" s="130">
        <v>96.74</v>
      </c>
      <c r="S301" s="130">
        <v>94.272999999999996</v>
      </c>
      <c r="T301" s="130">
        <v>1</v>
      </c>
      <c r="U301" s="130">
        <v>106</v>
      </c>
      <c r="V301" s="130" t="s">
        <v>1856</v>
      </c>
      <c r="W301" s="130" t="b">
        <v>0</v>
      </c>
      <c r="X301" s="130">
        <v>0</v>
      </c>
      <c r="Y301" s="130" t="b">
        <v>1</v>
      </c>
      <c r="Z301" s="130">
        <v>53</v>
      </c>
      <c r="AA301" s="130">
        <v>0.878</v>
      </c>
      <c r="AB301" s="130" t="s">
        <v>24</v>
      </c>
      <c r="AC301" s="130" t="s">
        <v>3792</v>
      </c>
      <c r="AD301" s="130" t="s">
        <v>4067</v>
      </c>
      <c r="AE301" s="130" cm="1">
        <f t="array" aca="1" ref="AE301" ca="1">INDIRECT(ADDRESS(MATCH(AG301,'rs_industries'!B:B,0),5,1,TRUE,"rs_industries"))</f>
        <v>79</v>
      </c>
      <c r="AF301" s="130" cm="1">
        <f t="array" aca="1" ref="AF301" ca="1">INDIRECT(ADDRESS(MATCH(A301,'rs_stocks'!B:B,0),7,1,TRUE,"rs_stocks"))</f>
        <v>80</v>
      </c>
      <c r="AG301" s="130" t="str" cm="1">
        <f t="array" aca="1" ref="AG301" ca="1">INDIRECT(ADDRESS(MATCH(A301,'rs_stocks'!B:B,0),4,1,TRUE,"rs_stocks"))</f>
        <v>Specialty Industrial Machinery</v>
      </c>
    </row>
    <row r="302" spans="1:33" x14ac:dyDescent="0.3">
      <c r="A302" s="130" t="s">
        <v>1889</v>
      </c>
      <c r="B302" s="130">
        <v>0</v>
      </c>
      <c r="C302" s="130">
        <v>0.02</v>
      </c>
      <c r="D302" s="130">
        <v>26.21</v>
      </c>
      <c r="E302" s="130">
        <v>53.63</v>
      </c>
      <c r="F302" s="130">
        <v>57.73</v>
      </c>
      <c r="G302" s="130" t="s">
        <v>3705</v>
      </c>
      <c r="H302" s="130" t="s">
        <v>24</v>
      </c>
      <c r="I302" s="130">
        <v>2.4089999999999998</v>
      </c>
      <c r="J302" s="130">
        <v>-61</v>
      </c>
      <c r="K302" s="130">
        <v>-1</v>
      </c>
      <c r="L302" s="130" t="b">
        <v>0</v>
      </c>
      <c r="M302" s="130">
        <v>170.084</v>
      </c>
      <c r="N302" s="130">
        <v>7.4139999999999997</v>
      </c>
      <c r="O302" s="130">
        <v>22.942</v>
      </c>
      <c r="P302" s="130">
        <v>0.20599999999999999</v>
      </c>
      <c r="Q302" s="130">
        <v>-4.859</v>
      </c>
      <c r="R302" s="130">
        <v>41.31</v>
      </c>
      <c r="S302" s="130">
        <v>40.732999999999997</v>
      </c>
      <c r="T302" s="130">
        <v>1</v>
      </c>
      <c r="U302" s="130">
        <v>971</v>
      </c>
      <c r="V302" s="130" t="s">
        <v>1889</v>
      </c>
      <c r="W302" s="130" t="b">
        <v>0</v>
      </c>
      <c r="X302" s="130">
        <v>0</v>
      </c>
      <c r="Y302" s="130" t="b">
        <v>1</v>
      </c>
      <c r="Z302" s="130">
        <v>49</v>
      </c>
      <c r="AA302" s="130">
        <v>0.878</v>
      </c>
      <c r="AB302" s="130" t="s">
        <v>24</v>
      </c>
      <c r="AC302" s="130" t="s">
        <v>3705</v>
      </c>
      <c r="AD302" s="130" t="s">
        <v>3706</v>
      </c>
      <c r="AE302" s="130" cm="1">
        <f t="array" aca="1" ref="AE302" ca="1">INDIRECT(ADDRESS(MATCH(AG302,'rs_industries'!B:B,0),5,1,TRUE,"rs_industries"))</f>
        <v>98</v>
      </c>
      <c r="AF302" s="130" cm="1">
        <f t="array" aca="1" ref="AF302" ca="1">INDIRECT(ADDRESS(MATCH(A302,'rs_stocks'!B:B,0),7,1,TRUE,"rs_stocks"))</f>
        <v>93</v>
      </c>
      <c r="AG302" s="130" t="str" cm="1">
        <f t="array" aca="1" ref="AG302" ca="1">INDIRECT(ADDRESS(MATCH(A302,'rs_stocks'!B:B,0),4,1,TRUE,"rs_stocks"))</f>
        <v>Building Products &amp; Equipment</v>
      </c>
    </row>
    <row r="303" spans="1:33" x14ac:dyDescent="0.3">
      <c r="A303" s="130" t="s">
        <v>794</v>
      </c>
      <c r="B303" s="130">
        <v>5.8</v>
      </c>
      <c r="C303" s="130">
        <v>13.58</v>
      </c>
      <c r="D303" s="130">
        <v>25.4</v>
      </c>
      <c r="E303" s="130">
        <v>29.12</v>
      </c>
      <c r="F303" s="130">
        <v>41.33</v>
      </c>
      <c r="G303" s="130" t="s">
        <v>4111</v>
      </c>
      <c r="H303" s="130" t="s">
        <v>3674</v>
      </c>
      <c r="I303" s="130">
        <v>7.3410000000000002</v>
      </c>
      <c r="J303" s="130">
        <v>-67</v>
      </c>
      <c r="K303" s="130">
        <v>-50</v>
      </c>
      <c r="L303" s="130" t="b">
        <v>1</v>
      </c>
      <c r="M303" s="130">
        <v>119.447</v>
      </c>
      <c r="N303" s="130">
        <v>5.2089999999999996</v>
      </c>
      <c r="O303" s="130">
        <v>22.928999999999998</v>
      </c>
      <c r="P303" s="130">
        <v>4.2439999999999998</v>
      </c>
      <c r="Q303" s="130">
        <v>-46.18</v>
      </c>
      <c r="R303" s="130">
        <v>115.28</v>
      </c>
      <c r="S303" s="130">
        <v>105.06399999999999</v>
      </c>
      <c r="T303" s="130">
        <v>1</v>
      </c>
      <c r="U303" s="130">
        <v>47</v>
      </c>
      <c r="V303" s="130" t="s">
        <v>794</v>
      </c>
      <c r="W303" s="130" t="b">
        <v>0</v>
      </c>
      <c r="X303" s="130">
        <v>0</v>
      </c>
      <c r="Y303" s="130" t="b">
        <v>0</v>
      </c>
      <c r="Z303" s="130">
        <v>49</v>
      </c>
      <c r="AA303" s="130">
        <v>0.878</v>
      </c>
      <c r="AB303" s="130" t="s">
        <v>3674</v>
      </c>
      <c r="AC303" s="130" t="s">
        <v>4111</v>
      </c>
      <c r="AD303" s="130" t="s">
        <v>4112</v>
      </c>
      <c r="AE303" s="130" cm="1">
        <f t="array" aca="1" ref="AE303" ca="1">INDIRECT(ADDRESS(MATCH(AG303,'rs_industries'!B:B,0),5,1,TRUE,"rs_industries"))</f>
        <v>80</v>
      </c>
      <c r="AF303" s="130" cm="1">
        <f t="array" aca="1" ref="AF303" ca="1">INDIRECT(ADDRESS(MATCH(A303,'rs_stocks'!B:B,0),7,1,TRUE,"rs_stocks"))</f>
        <v>81</v>
      </c>
      <c r="AG303" s="130" t="str" cm="1">
        <f t="array" aca="1" ref="AG303" ca="1">INDIRECT(ADDRESS(MATCH(A303,'rs_stocks'!B:B,0),4,1,TRUE,"rs_stocks"))</f>
        <v>Furnishings, Fixtures &amp; Appliances</v>
      </c>
    </row>
    <row r="304" spans="1:33" x14ac:dyDescent="0.3">
      <c r="A304" s="130" t="s">
        <v>1220</v>
      </c>
      <c r="B304" s="130">
        <v>-2.34</v>
      </c>
      <c r="C304" s="130">
        <v>2.04</v>
      </c>
      <c r="D304" s="130">
        <v>4.3600000000000003</v>
      </c>
      <c r="E304" s="130">
        <v>8.3000000000000007</v>
      </c>
      <c r="F304" s="130">
        <v>16.95</v>
      </c>
      <c r="G304" s="130" t="s">
        <v>3711</v>
      </c>
      <c r="H304" s="130" t="s">
        <v>3690</v>
      </c>
      <c r="I304" s="130">
        <v>12.13</v>
      </c>
      <c r="J304" s="130">
        <v>-58</v>
      </c>
      <c r="K304" s="130">
        <v>-47</v>
      </c>
      <c r="L304" s="130" t="b">
        <v>1</v>
      </c>
      <c r="M304" s="130">
        <v>74.665000000000006</v>
      </c>
      <c r="N304" s="130">
        <v>3.258</v>
      </c>
      <c r="O304" s="130">
        <v>22.92</v>
      </c>
      <c r="P304" s="130">
        <v>0.49299999999999999</v>
      </c>
      <c r="Q304" s="130">
        <v>-66.991</v>
      </c>
      <c r="R304" s="130">
        <v>27.53</v>
      </c>
      <c r="S304" s="130">
        <v>27.186</v>
      </c>
      <c r="T304" s="130">
        <v>1</v>
      </c>
      <c r="U304" s="130">
        <v>406</v>
      </c>
      <c r="V304" s="130" t="s">
        <v>1220</v>
      </c>
      <c r="W304" s="130" t="b">
        <v>0</v>
      </c>
      <c r="X304" s="130">
        <v>0</v>
      </c>
      <c r="Y304" s="130" t="b">
        <v>0</v>
      </c>
      <c r="Z304" s="130">
        <v>52</v>
      </c>
      <c r="AA304" s="130">
        <v>0.877</v>
      </c>
      <c r="AB304" s="130" t="s">
        <v>3690</v>
      </c>
      <c r="AC304" s="130" t="s">
        <v>3711</v>
      </c>
      <c r="AD304" s="130" t="s">
        <v>4055</v>
      </c>
      <c r="AE304" s="130" t="e" cm="1">
        <f t="array" aca="1" ref="AE304" ca="1">INDIRECT(ADDRESS(MATCH(AG304,'rs_industries'!B:B,0),5,1,TRUE,"rs_industries"))</f>
        <v>#N/A</v>
      </c>
      <c r="AF304" s="130" t="e" cm="1">
        <f t="array" aca="1" ref="AF304" ca="1">INDIRECT(ADDRESS(MATCH(A304,'rs_stocks'!B:B,0),7,1,TRUE,"rs_stocks"))</f>
        <v>#N/A</v>
      </c>
      <c r="AG304" s="130" t="e" cm="1">
        <f t="array" aca="1" ref="AG304" ca="1">INDIRECT(ADDRESS(MATCH(A304,'rs_stocks'!B:B,0),4,1,TRUE,"rs_stocks"))</f>
        <v>#N/A</v>
      </c>
    </row>
    <row r="305" spans="1:33" x14ac:dyDescent="0.3">
      <c r="A305" s="130" t="s">
        <v>1928</v>
      </c>
      <c r="B305" s="130">
        <v>4.45</v>
      </c>
      <c r="C305" s="130">
        <v>6.47</v>
      </c>
      <c r="D305" s="130">
        <v>18.899999999999999</v>
      </c>
      <c r="E305" s="130">
        <v>35.090000000000003</v>
      </c>
      <c r="F305" s="130">
        <v>35.28</v>
      </c>
      <c r="G305" s="130" t="s">
        <v>3673</v>
      </c>
      <c r="H305" s="130" t="s">
        <v>3674</v>
      </c>
      <c r="I305" s="130">
        <v>3.125</v>
      </c>
      <c r="J305" s="130">
        <v>-75</v>
      </c>
      <c r="K305" s="130">
        <v>-59</v>
      </c>
      <c r="L305" s="130" t="b">
        <v>1</v>
      </c>
      <c r="M305" s="130">
        <v>124.01600000000001</v>
      </c>
      <c r="N305" s="130">
        <v>5.4119999999999999</v>
      </c>
      <c r="O305" s="130">
        <v>22.914999999999999</v>
      </c>
      <c r="P305" s="130">
        <v>0.79300000000000004</v>
      </c>
      <c r="Q305" s="130">
        <v>-92.031999999999996</v>
      </c>
      <c r="R305" s="130">
        <v>19.25</v>
      </c>
      <c r="S305" s="130">
        <v>17.852</v>
      </c>
      <c r="T305" s="130">
        <v>1</v>
      </c>
      <c r="U305" s="130">
        <v>252</v>
      </c>
      <c r="V305" s="130" t="s">
        <v>1928</v>
      </c>
      <c r="W305" s="130" t="b">
        <v>0</v>
      </c>
      <c r="X305" s="130">
        <v>0</v>
      </c>
      <c r="Y305" s="130" t="b">
        <v>0</v>
      </c>
      <c r="Z305" s="130">
        <v>50</v>
      </c>
      <c r="AA305" s="130">
        <v>0.877</v>
      </c>
      <c r="AB305" s="130" t="s">
        <v>3674</v>
      </c>
      <c r="AC305" s="130" t="s">
        <v>3673</v>
      </c>
      <c r="AD305" s="130" t="s">
        <v>4123</v>
      </c>
      <c r="AE305" s="130" cm="1">
        <f t="array" aca="1" ref="AE305" ca="1">INDIRECT(ADDRESS(MATCH(AG305,'rs_industries'!B:B,0),5,1,TRUE,"rs_industries"))</f>
        <v>75</v>
      </c>
      <c r="AF305" s="130" cm="1">
        <f t="array" aca="1" ref="AF305" ca="1">INDIRECT(ADDRESS(MATCH(A305,'rs_stocks'!B:B,0),7,1,TRUE,"rs_stocks"))</f>
        <v>81</v>
      </c>
      <c r="AG305" s="130" t="str" cm="1">
        <f t="array" aca="1" ref="AG305" ca="1">INDIRECT(ADDRESS(MATCH(A305,'rs_stocks'!B:B,0),4,1,TRUE,"rs_stocks"))</f>
        <v>Department Stores</v>
      </c>
    </row>
    <row r="306" spans="1:33" x14ac:dyDescent="0.3">
      <c r="A306" s="130" t="s">
        <v>2175</v>
      </c>
      <c r="B306" s="130">
        <v>-1.66</v>
      </c>
      <c r="C306" s="130">
        <v>4.2300000000000004</v>
      </c>
      <c r="D306" s="130">
        <v>13.24</v>
      </c>
      <c r="E306" s="130">
        <v>24.34</v>
      </c>
      <c r="F306" s="130">
        <v>22.36</v>
      </c>
      <c r="G306" s="130" t="s">
        <v>3792</v>
      </c>
      <c r="H306" s="130" t="s">
        <v>24</v>
      </c>
      <c r="I306" s="130">
        <v>2.5499999999999998</v>
      </c>
      <c r="J306" s="130">
        <v>-42</v>
      </c>
      <c r="K306" s="130">
        <v>-6</v>
      </c>
      <c r="L306" s="130" t="b">
        <v>1</v>
      </c>
      <c r="M306" s="130">
        <v>90.980999999999995</v>
      </c>
      <c r="N306" s="130">
        <v>3.9740000000000002</v>
      </c>
      <c r="O306" s="130">
        <v>22.893999999999998</v>
      </c>
      <c r="P306" s="130">
        <v>6.1150000000000002</v>
      </c>
      <c r="Q306" s="130">
        <v>-211.92099999999999</v>
      </c>
      <c r="R306" s="130">
        <v>212.25</v>
      </c>
      <c r="S306" s="130">
        <v>233.83099999999999</v>
      </c>
      <c r="T306" s="130">
        <v>-1</v>
      </c>
      <c r="U306" s="130">
        <v>32</v>
      </c>
      <c r="V306" s="130" t="s">
        <v>2175</v>
      </c>
      <c r="W306" s="130" t="b">
        <v>0</v>
      </c>
      <c r="X306" s="130">
        <v>0</v>
      </c>
      <c r="Y306" s="130" t="b">
        <v>1</v>
      </c>
      <c r="Z306" s="130">
        <v>50</v>
      </c>
      <c r="AA306" s="130">
        <v>0.876</v>
      </c>
      <c r="AB306" s="130" t="s">
        <v>24</v>
      </c>
      <c r="AC306" s="130" t="s">
        <v>3792</v>
      </c>
      <c r="AD306" s="130" t="s">
        <v>4083</v>
      </c>
      <c r="AE306" s="130" cm="1">
        <f t="array" aca="1" ref="AE306" ca="1">INDIRECT(ADDRESS(MATCH(AG306,'rs_industries'!B:B,0),5,1,TRUE,"rs_industries"))</f>
        <v>58</v>
      </c>
      <c r="AF306" s="130" cm="1">
        <f t="array" aca="1" ref="AF306" ca="1">INDIRECT(ADDRESS(MATCH(A306,'rs_stocks'!B:B,0),7,1,TRUE,"rs_stocks"))</f>
        <v>80</v>
      </c>
      <c r="AG306" s="130" t="str" cm="1">
        <f t="array" aca="1" ref="AG306" ca="1">INDIRECT(ADDRESS(MATCH(A306,'rs_stocks'!B:B,0),4,1,TRUE,"rs_stocks"))</f>
        <v>Farm &amp; Heavy Construction Machinery</v>
      </c>
    </row>
    <row r="307" spans="1:33" x14ac:dyDescent="0.3">
      <c r="A307" s="130" t="s">
        <v>912</v>
      </c>
      <c r="B307" s="130">
        <v>0.75</v>
      </c>
      <c r="C307" s="130">
        <v>10.42</v>
      </c>
      <c r="D307" s="130">
        <v>10.48</v>
      </c>
      <c r="E307" s="130">
        <v>24.27</v>
      </c>
      <c r="F307" s="130">
        <v>26.02</v>
      </c>
      <c r="G307" s="130" t="s">
        <v>3676</v>
      </c>
      <c r="H307" s="130" t="s">
        <v>3677</v>
      </c>
      <c r="I307" s="130">
        <v>20.765000000000001</v>
      </c>
      <c r="J307" s="130">
        <v>-45</v>
      </c>
      <c r="K307" s="130">
        <v>-3</v>
      </c>
      <c r="L307" s="130" t="b">
        <v>1</v>
      </c>
      <c r="M307" s="130">
        <v>73.260000000000005</v>
      </c>
      <c r="N307" s="130">
        <v>3.2010000000000001</v>
      </c>
      <c r="O307" s="130">
        <v>22.887</v>
      </c>
      <c r="P307" s="130">
        <v>1.34</v>
      </c>
      <c r="Q307" s="130">
        <v>17.158999999999999</v>
      </c>
      <c r="R307" s="130">
        <v>80.94</v>
      </c>
      <c r="S307" s="130">
        <v>78.691999999999993</v>
      </c>
      <c r="T307" s="130">
        <v>1</v>
      </c>
      <c r="U307" s="130">
        <v>149</v>
      </c>
      <c r="V307" s="130" t="s">
        <v>912</v>
      </c>
      <c r="W307" s="130" t="b">
        <v>0</v>
      </c>
      <c r="X307" s="130">
        <v>0</v>
      </c>
      <c r="Y307" s="130" t="b">
        <v>1</v>
      </c>
      <c r="Z307" s="130">
        <v>51</v>
      </c>
      <c r="AA307" s="130">
        <v>0.876</v>
      </c>
      <c r="AB307" s="130" t="s">
        <v>3677</v>
      </c>
      <c r="AC307" s="130" t="s">
        <v>3676</v>
      </c>
      <c r="AD307" s="130" t="s">
        <v>4079</v>
      </c>
      <c r="AE307" s="130" cm="1">
        <f t="array" aca="1" ref="AE307" ca="1">INDIRECT(ADDRESS(MATCH(AG307,'rs_industries'!B:B,0),5,1,TRUE,"rs_industries"))</f>
        <v>82</v>
      </c>
      <c r="AF307" s="130" cm="1">
        <f t="array" aca="1" ref="AF307" ca="1">INDIRECT(ADDRESS(MATCH(A307,'rs_stocks'!B:B,0),7,1,TRUE,"rs_stocks"))</f>
        <v>82</v>
      </c>
      <c r="AG307" s="130" t="str" cm="1">
        <f t="array" aca="1" ref="AG307" ca="1">INDIRECT(ADDRESS(MATCH(A307,'rs_stocks'!B:B,0),4,1,TRUE,"rs_stocks"))</f>
        <v>Insurance—Property &amp; Casualty</v>
      </c>
    </row>
    <row r="308" spans="1:33" x14ac:dyDescent="0.3">
      <c r="A308" s="130" t="s">
        <v>1796</v>
      </c>
      <c r="B308" s="130">
        <v>-1.26</v>
      </c>
      <c r="C308" s="130">
        <v>0.96</v>
      </c>
      <c r="D308" s="130">
        <v>4.92</v>
      </c>
      <c r="E308" s="130">
        <v>6.62</v>
      </c>
      <c r="F308" s="130">
        <v>10.75</v>
      </c>
      <c r="G308" s="130" t="s">
        <v>3727</v>
      </c>
      <c r="H308" s="130" t="s">
        <v>3677</v>
      </c>
      <c r="I308" s="130">
        <v>1.3009999999999999</v>
      </c>
      <c r="J308" s="130">
        <v>-51</v>
      </c>
      <c r="K308" s="130">
        <v>-40</v>
      </c>
      <c r="L308" s="130" t="b">
        <v>1</v>
      </c>
      <c r="M308" s="130">
        <v>49.96</v>
      </c>
      <c r="N308" s="130">
        <v>2.1869999999999998</v>
      </c>
      <c r="O308" s="130">
        <v>22.846</v>
      </c>
      <c r="P308" s="130">
        <v>0.13800000000000001</v>
      </c>
      <c r="Q308" s="130">
        <v>-65.454999999999998</v>
      </c>
      <c r="R308" s="130">
        <v>12.57</v>
      </c>
      <c r="S308" s="130">
        <v>12.334</v>
      </c>
      <c r="T308" s="130">
        <v>1</v>
      </c>
      <c r="U308" s="130">
        <v>1454</v>
      </c>
      <c r="V308" s="130" t="s">
        <v>1796</v>
      </c>
      <c r="W308" s="130" t="b">
        <v>0</v>
      </c>
      <c r="X308" s="130">
        <v>0</v>
      </c>
      <c r="Y308" s="130" t="b">
        <v>1</v>
      </c>
      <c r="Z308" s="130">
        <v>46</v>
      </c>
      <c r="AA308" s="130">
        <v>0.876</v>
      </c>
      <c r="AB308" s="130" t="s">
        <v>3677</v>
      </c>
      <c r="AC308" s="130" t="s">
        <v>3727</v>
      </c>
      <c r="AD308" s="130" t="s">
        <v>4137</v>
      </c>
      <c r="AE308" s="130" t="e" cm="1">
        <f t="array" aca="1" ref="AE308" ca="1">INDIRECT(ADDRESS(MATCH(AG308,'rs_industries'!B:B,0),5,1,TRUE,"rs_industries"))</f>
        <v>#N/A</v>
      </c>
      <c r="AF308" s="130" t="e" cm="1">
        <f t="array" aca="1" ref="AF308" ca="1">INDIRECT(ADDRESS(MATCH(A308,'rs_stocks'!B:B,0),7,1,TRUE,"rs_stocks"))</f>
        <v>#N/A</v>
      </c>
      <c r="AG308" s="130" t="e" cm="1">
        <f t="array" aca="1" ref="AG308" ca="1">INDIRECT(ADDRESS(MATCH(A308,'rs_stocks'!B:B,0),4,1,TRUE,"rs_stocks"))</f>
        <v>#N/A</v>
      </c>
    </row>
    <row r="309" spans="1:33" x14ac:dyDescent="0.3">
      <c r="A309" s="130" t="s">
        <v>915</v>
      </c>
      <c r="B309" s="130">
        <v>-0.92</v>
      </c>
      <c r="C309" s="130">
        <v>0.52</v>
      </c>
      <c r="D309" s="130">
        <v>4.3</v>
      </c>
      <c r="E309" s="130">
        <v>12.56</v>
      </c>
      <c r="F309" s="130">
        <v>16.91</v>
      </c>
      <c r="G309" s="130" t="s">
        <v>3693</v>
      </c>
      <c r="H309" s="130" t="s">
        <v>31</v>
      </c>
      <c r="I309" s="130">
        <v>14.888</v>
      </c>
      <c r="J309" s="130">
        <v>-49</v>
      </c>
      <c r="K309" s="130">
        <v>-29</v>
      </c>
      <c r="L309" s="130" t="b">
        <v>1</v>
      </c>
      <c r="M309" s="130">
        <v>71.411000000000001</v>
      </c>
      <c r="N309" s="130">
        <v>3.129</v>
      </c>
      <c r="O309" s="130">
        <v>22.823</v>
      </c>
      <c r="P309" s="130">
        <v>0.875</v>
      </c>
      <c r="Q309" s="130">
        <v>-124.628</v>
      </c>
      <c r="R309" s="130">
        <v>60.15</v>
      </c>
      <c r="S309" s="130">
        <v>59.722999999999999</v>
      </c>
      <c r="T309" s="130">
        <v>1</v>
      </c>
      <c r="U309" s="130">
        <v>228</v>
      </c>
      <c r="V309" s="130" t="s">
        <v>915</v>
      </c>
      <c r="W309" s="130" t="b">
        <v>0</v>
      </c>
      <c r="X309" s="130">
        <v>0</v>
      </c>
      <c r="Y309" s="130" t="b">
        <v>1</v>
      </c>
      <c r="Z309" s="130">
        <v>55</v>
      </c>
      <c r="AA309" s="130">
        <v>0.875</v>
      </c>
      <c r="AB309" s="130" t="s">
        <v>31</v>
      </c>
      <c r="AC309" s="130" t="s">
        <v>3693</v>
      </c>
      <c r="AD309" s="130" t="s">
        <v>4043</v>
      </c>
      <c r="AE309" s="130" t="e" cm="1">
        <f t="array" aca="1" ref="AE309" ca="1">INDIRECT(ADDRESS(MATCH(AG309,'rs_industries'!B:B,0),5,1,TRUE,"rs_industries"))</f>
        <v>#N/A</v>
      </c>
      <c r="AF309" s="130" t="e" cm="1">
        <f t="array" aca="1" ref="AF309" ca="1">INDIRECT(ADDRESS(MATCH(A309,'rs_stocks'!B:B,0),7,1,TRUE,"rs_stocks"))</f>
        <v>#N/A</v>
      </c>
      <c r="AG309" s="130" t="e" cm="1">
        <f t="array" aca="1" ref="AG309" ca="1">INDIRECT(ADDRESS(MATCH(A309,'rs_stocks'!B:B,0),4,1,TRUE,"rs_stocks"))</f>
        <v>#N/A</v>
      </c>
    </row>
    <row r="310" spans="1:33" x14ac:dyDescent="0.3">
      <c r="A310" s="130" t="s">
        <v>1756</v>
      </c>
      <c r="B310" s="130">
        <v>-5.41</v>
      </c>
      <c r="C310" s="130">
        <v>0.48</v>
      </c>
      <c r="D310" s="130">
        <v>7.52</v>
      </c>
      <c r="E310" s="130">
        <v>16.649999999999999</v>
      </c>
      <c r="F310" s="130">
        <v>32.9</v>
      </c>
      <c r="G310" s="130" t="s">
        <v>3682</v>
      </c>
      <c r="H310" s="130" t="s">
        <v>24</v>
      </c>
      <c r="I310" s="130">
        <v>3.9910000000000001</v>
      </c>
      <c r="J310" s="130">
        <v>-75</v>
      </c>
      <c r="K310" s="130">
        <v>-28</v>
      </c>
      <c r="L310" s="130" t="b">
        <v>1</v>
      </c>
      <c r="M310" s="130">
        <v>132.90799999999999</v>
      </c>
      <c r="N310" s="130">
        <v>5.8239999999999998</v>
      </c>
      <c r="O310" s="130">
        <v>22.821000000000002</v>
      </c>
      <c r="P310" s="130">
        <v>6.1079999999999997</v>
      </c>
      <c r="Q310" s="130">
        <v>-220.84299999999999</v>
      </c>
      <c r="R310" s="130">
        <v>141.19</v>
      </c>
      <c r="S310" s="130">
        <v>161.39500000000001</v>
      </c>
      <c r="T310" s="130">
        <v>-1</v>
      </c>
      <c r="U310" s="130">
        <v>32</v>
      </c>
      <c r="V310" s="130" t="s">
        <v>1756</v>
      </c>
      <c r="W310" s="130" t="b">
        <v>0</v>
      </c>
      <c r="X310" s="130">
        <v>0</v>
      </c>
      <c r="Y310" s="130" t="b">
        <v>0</v>
      </c>
      <c r="Z310" s="130">
        <v>47</v>
      </c>
      <c r="AA310" s="130">
        <v>0.875</v>
      </c>
      <c r="AB310" s="130" t="s">
        <v>24</v>
      </c>
      <c r="AC310" s="130" t="s">
        <v>3682</v>
      </c>
      <c r="AD310" s="130" t="s">
        <v>4010</v>
      </c>
      <c r="AE310" s="130" cm="1">
        <f t="array" aca="1" ref="AE310" ca="1">INDIRECT(ADDRESS(MATCH(AG310,'rs_industries'!B:B,0),5,1,TRUE,"rs_industries"))</f>
        <v>83</v>
      </c>
      <c r="AF310" s="130" cm="1">
        <f t="array" aca="1" ref="AF310" ca="1">INDIRECT(ADDRESS(MATCH(A310,'rs_stocks'!B:B,0),7,1,TRUE,"rs_stocks"))</f>
        <v>71</v>
      </c>
      <c r="AG310" s="130" t="str" cm="1">
        <f t="array" aca="1" ref="AG310" ca="1">INDIRECT(ADDRESS(MATCH(A310,'rs_stocks'!B:B,0),4,1,TRUE,"rs_stocks"))</f>
        <v>Rental &amp; Leasing Services</v>
      </c>
    </row>
    <row r="311" spans="1:33" x14ac:dyDescent="0.3">
      <c r="A311" s="130" t="s">
        <v>1033</v>
      </c>
      <c r="B311" s="130">
        <v>-0.89</v>
      </c>
      <c r="C311" s="130">
        <v>8.4499999999999993</v>
      </c>
      <c r="D311" s="130">
        <v>20.68</v>
      </c>
      <c r="E311" s="130">
        <v>20.16</v>
      </c>
      <c r="F311" s="130">
        <v>24.08</v>
      </c>
      <c r="G311" s="130" t="s">
        <v>3689</v>
      </c>
      <c r="H311" s="130" t="s">
        <v>3690</v>
      </c>
      <c r="I311" s="130">
        <v>81.998999999999995</v>
      </c>
      <c r="J311" s="130">
        <v>-55</v>
      </c>
      <c r="K311" s="130">
        <v>-3</v>
      </c>
      <c r="L311" s="130" t="b">
        <v>1</v>
      </c>
      <c r="M311" s="130">
        <v>91.412999999999997</v>
      </c>
      <c r="N311" s="130">
        <v>4.01</v>
      </c>
      <c r="O311" s="130">
        <v>22.795000000000002</v>
      </c>
      <c r="P311" s="130">
        <v>6.5949999999999998</v>
      </c>
      <c r="Q311" s="130">
        <v>-85.216999999999999</v>
      </c>
      <c r="R311" s="130">
        <v>304.54000000000002</v>
      </c>
      <c r="S311" s="130">
        <v>292.79300000000001</v>
      </c>
      <c r="T311" s="130">
        <v>1</v>
      </c>
      <c r="U311" s="130">
        <v>30</v>
      </c>
      <c r="V311" s="130" t="s">
        <v>1033</v>
      </c>
      <c r="W311" s="130" t="b">
        <v>0</v>
      </c>
      <c r="X311" s="130">
        <v>0</v>
      </c>
      <c r="Y311" s="130" t="b">
        <v>1</v>
      </c>
      <c r="Z311" s="130">
        <v>53</v>
      </c>
      <c r="AA311" s="130">
        <v>0.874</v>
      </c>
      <c r="AB311" s="130" t="s">
        <v>3690</v>
      </c>
      <c r="AC311" s="130" t="s">
        <v>3689</v>
      </c>
      <c r="AD311" s="130" t="s">
        <v>4139</v>
      </c>
      <c r="AE311" s="130" cm="1">
        <f t="array" aca="1" ref="AE311" ca="1">INDIRECT(ADDRESS(MATCH(AG311,'rs_industries'!B:B,0),5,1,TRUE,"rs_industries"))</f>
        <v>46</v>
      </c>
      <c r="AF311" s="130" cm="1">
        <f t="array" aca="1" ref="AF311" ca="1">INDIRECT(ADDRESS(MATCH(A311,'rs_stocks'!B:B,0),7,1,TRUE,"rs_stocks"))</f>
        <v>78</v>
      </c>
      <c r="AG311" s="130" t="str" cm="1">
        <f t="array" aca="1" ref="AG311" ca="1">INDIRECT(ADDRESS(MATCH(A311,'rs_stocks'!B:B,0),4,1,TRUE,"rs_stocks"))</f>
        <v>Medical Care Facilities</v>
      </c>
    </row>
    <row r="312" spans="1:33" x14ac:dyDescent="0.3">
      <c r="A312" s="130" t="s">
        <v>2444</v>
      </c>
      <c r="B312" s="130">
        <v>-0.94</v>
      </c>
      <c r="C312" s="130">
        <v>0.96</v>
      </c>
      <c r="D312" s="130">
        <v>0.72</v>
      </c>
      <c r="E312" s="130">
        <v>7.11</v>
      </c>
      <c r="F312" s="130">
        <v>9.17</v>
      </c>
      <c r="G312" s="130" t="s">
        <v>3762</v>
      </c>
      <c r="H312" s="130" t="s">
        <v>3677</v>
      </c>
      <c r="I312" s="130">
        <v>1.486</v>
      </c>
      <c r="J312" s="130">
        <v>-28</v>
      </c>
      <c r="K312" s="130">
        <v>-20</v>
      </c>
      <c r="L312" s="130" t="b">
        <v>1</v>
      </c>
      <c r="M312" s="130">
        <v>30.818999999999999</v>
      </c>
      <c r="N312" s="130">
        <v>1.3520000000000001</v>
      </c>
      <c r="O312" s="130">
        <v>22.789000000000001</v>
      </c>
      <c r="P312" s="130">
        <v>0.17199999999999999</v>
      </c>
      <c r="Q312" s="130">
        <v>-110.145</v>
      </c>
      <c r="R312" s="130">
        <v>21.08</v>
      </c>
      <c r="S312" s="130">
        <v>21.047000000000001</v>
      </c>
      <c r="T312" s="130">
        <v>1</v>
      </c>
      <c r="U312" s="130">
        <v>1159</v>
      </c>
      <c r="V312" s="130" t="s">
        <v>2444</v>
      </c>
      <c r="W312" s="130" t="b">
        <v>0</v>
      </c>
      <c r="X312" s="130">
        <v>0</v>
      </c>
      <c r="Y312" s="130" t="b">
        <v>0</v>
      </c>
      <c r="Z312" s="130">
        <v>52</v>
      </c>
      <c r="AA312" s="130">
        <v>0.874</v>
      </c>
      <c r="AB312" s="130" t="s">
        <v>3677</v>
      </c>
      <c r="AC312" s="130" t="s">
        <v>3762</v>
      </c>
      <c r="AD312" s="130" t="s">
        <v>4040</v>
      </c>
      <c r="AE312" s="130" t="e" cm="1">
        <f t="array" aca="1" ref="AE312" ca="1">INDIRECT(ADDRESS(MATCH(AG312,'rs_industries'!B:B,0),5,1,TRUE,"rs_industries"))</f>
        <v>#N/A</v>
      </c>
      <c r="AF312" s="130" t="e" cm="1">
        <f t="array" aca="1" ref="AF312" ca="1">INDIRECT(ADDRESS(MATCH(A312,'rs_stocks'!B:B,0),7,1,TRUE,"rs_stocks"))</f>
        <v>#N/A</v>
      </c>
      <c r="AG312" s="130" t="e" cm="1">
        <f t="array" aca="1" ref="AG312" ca="1">INDIRECT(ADDRESS(MATCH(A312,'rs_stocks'!B:B,0),4,1,TRUE,"rs_stocks"))</f>
        <v>#N/A</v>
      </c>
    </row>
    <row r="313" spans="1:33" x14ac:dyDescent="0.3">
      <c r="A313" s="130" t="s">
        <v>76</v>
      </c>
      <c r="B313" s="130">
        <v>-0.17</v>
      </c>
      <c r="C313" s="130">
        <v>12.67</v>
      </c>
      <c r="D313" s="130">
        <v>18.190000000000001</v>
      </c>
      <c r="E313" s="130">
        <v>29.3</v>
      </c>
      <c r="F313" s="130">
        <v>34.06</v>
      </c>
      <c r="G313" s="130" t="s">
        <v>3792</v>
      </c>
      <c r="H313" s="130" t="s">
        <v>24</v>
      </c>
      <c r="I313" s="130">
        <v>108.761</v>
      </c>
      <c r="J313" s="130">
        <v>-45</v>
      </c>
      <c r="K313" s="130">
        <v>-2</v>
      </c>
      <c r="L313" s="130" t="b">
        <v>1</v>
      </c>
      <c r="M313" s="130">
        <v>83.272000000000006</v>
      </c>
      <c r="N313" s="130">
        <v>3.6549999999999998</v>
      </c>
      <c r="O313" s="130">
        <v>22.786000000000001</v>
      </c>
      <c r="P313" s="130">
        <v>5.2430000000000003</v>
      </c>
      <c r="Q313" s="130">
        <v>-31.853999999999999</v>
      </c>
      <c r="R313" s="130">
        <v>272.38</v>
      </c>
      <c r="S313" s="130">
        <v>263.58699999999999</v>
      </c>
      <c r="T313" s="130">
        <v>1</v>
      </c>
      <c r="U313" s="130">
        <v>38</v>
      </c>
      <c r="V313" s="130" t="s">
        <v>76</v>
      </c>
      <c r="W313" s="130" t="b">
        <v>0</v>
      </c>
      <c r="X313" s="130">
        <v>0</v>
      </c>
      <c r="Y313" s="130" t="b">
        <v>1</v>
      </c>
      <c r="Z313" s="130">
        <v>58</v>
      </c>
      <c r="AA313" s="130">
        <v>0.873</v>
      </c>
      <c r="AB313" s="130" t="s">
        <v>24</v>
      </c>
      <c r="AC313" s="130" t="s">
        <v>3792</v>
      </c>
      <c r="AD313" s="130" t="s">
        <v>4116</v>
      </c>
      <c r="AE313" s="130" cm="1">
        <f t="array" aca="1" ref="AE313" ca="1">INDIRECT(ADDRESS(MATCH(AG313,'rs_industries'!B:B,0),5,1,TRUE,"rs_industries"))</f>
        <v>79</v>
      </c>
      <c r="AF313" s="130" cm="1">
        <f t="array" aca="1" ref="AF313" ca="1">INDIRECT(ADDRESS(MATCH(A313,'rs_stocks'!B:B,0),7,1,TRUE,"rs_stocks"))</f>
        <v>89</v>
      </c>
      <c r="AG313" s="130" t="str" cm="1">
        <f t="array" aca="1" ref="AG313" ca="1">INDIRECT(ADDRESS(MATCH(A313,'rs_stocks'!B:B,0),4,1,TRUE,"rs_stocks"))</f>
        <v>Specialty Industrial Machinery</v>
      </c>
    </row>
    <row r="314" spans="1:33" x14ac:dyDescent="0.3">
      <c r="A314" s="130" t="s">
        <v>827</v>
      </c>
      <c r="B314" s="130">
        <v>-3.97</v>
      </c>
      <c r="C314" s="130">
        <v>10.94</v>
      </c>
      <c r="D314" s="130">
        <v>8.68</v>
      </c>
      <c r="E314" s="130">
        <v>32.65</v>
      </c>
      <c r="F314" s="130">
        <v>34.29</v>
      </c>
      <c r="G314" s="130" t="s">
        <v>3693</v>
      </c>
      <c r="H314" s="130" t="s">
        <v>31</v>
      </c>
      <c r="I314" s="130">
        <v>211.88</v>
      </c>
      <c r="J314" s="130">
        <v>-53</v>
      </c>
      <c r="K314" s="130">
        <v>-4</v>
      </c>
      <c r="L314" s="130" t="b">
        <v>1</v>
      </c>
      <c r="M314" s="130">
        <v>102.99299999999999</v>
      </c>
      <c r="N314" s="130">
        <v>4.5209999999999999</v>
      </c>
      <c r="O314" s="130">
        <v>22.782</v>
      </c>
      <c r="P314" s="130">
        <v>2.8340000000000001</v>
      </c>
      <c r="Q314" s="130">
        <v>-190.89599999999999</v>
      </c>
      <c r="R314" s="130">
        <v>173.98</v>
      </c>
      <c r="S314" s="130">
        <v>182.792</v>
      </c>
      <c r="T314" s="130">
        <v>-1</v>
      </c>
      <c r="U314" s="130">
        <v>70</v>
      </c>
      <c r="V314" s="130" t="s">
        <v>827</v>
      </c>
      <c r="W314" s="130" t="b">
        <v>0</v>
      </c>
      <c r="X314" s="130">
        <v>0</v>
      </c>
      <c r="Y314" s="130" t="b">
        <v>1</v>
      </c>
      <c r="Z314" s="130">
        <v>59</v>
      </c>
      <c r="AA314" s="130">
        <v>0.873</v>
      </c>
      <c r="AB314" s="130" t="s">
        <v>31</v>
      </c>
      <c r="AC314" s="130" t="s">
        <v>3693</v>
      </c>
      <c r="AD314" s="130" t="s">
        <v>4077</v>
      </c>
      <c r="AE314" s="130" cm="1">
        <f t="array" aca="1" ref="AE314" ca="1">INDIRECT(ADDRESS(MATCH(AG314,'rs_industries'!B:B,0),5,1,TRUE,"rs_industries"))</f>
        <v>77</v>
      </c>
      <c r="AF314" s="130" cm="1">
        <f t="array" aca="1" ref="AF314" ca="1">INDIRECT(ADDRESS(MATCH(A314,'rs_stocks'!B:B,0),7,1,TRUE,"rs_stocks"))</f>
        <v>85</v>
      </c>
      <c r="AG314" s="130" t="str" cm="1">
        <f t="array" aca="1" ref="AG314" ca="1">INDIRECT(ADDRESS(MATCH(A314,'rs_stocks'!B:B,0),4,1,TRUE,"rs_stocks"))</f>
        <v>Software—Application</v>
      </c>
    </row>
    <row r="315" spans="1:33" x14ac:dyDescent="0.3">
      <c r="A315" s="130" t="s">
        <v>1131</v>
      </c>
      <c r="B315" s="130">
        <v>-0.01</v>
      </c>
      <c r="C315" s="130">
        <v>2.83</v>
      </c>
      <c r="D315" s="130">
        <v>10.83</v>
      </c>
      <c r="E315" s="130">
        <v>32.520000000000003</v>
      </c>
      <c r="F315" s="130">
        <v>31.39</v>
      </c>
      <c r="G315" s="130" t="s">
        <v>3805</v>
      </c>
      <c r="H315" s="130" t="s">
        <v>3674</v>
      </c>
      <c r="I315" s="130">
        <v>30.460999999999999</v>
      </c>
      <c r="J315" s="130">
        <v>-45</v>
      </c>
      <c r="K315" s="130">
        <v>-20</v>
      </c>
      <c r="L315" s="130" t="b">
        <v>1</v>
      </c>
      <c r="M315" s="130">
        <v>99.14</v>
      </c>
      <c r="N315" s="130">
        <v>4.3570000000000002</v>
      </c>
      <c r="O315" s="130">
        <v>22.756</v>
      </c>
      <c r="P315" s="130">
        <v>3.3690000000000002</v>
      </c>
      <c r="Q315" s="130">
        <v>-89.632999999999996</v>
      </c>
      <c r="R315" s="130">
        <v>139.81</v>
      </c>
      <c r="S315" s="130">
        <v>133.26599999999999</v>
      </c>
      <c r="T315" s="130">
        <v>1</v>
      </c>
      <c r="U315" s="130">
        <v>59</v>
      </c>
      <c r="V315" s="130" t="s">
        <v>1131</v>
      </c>
      <c r="W315" s="130" t="b">
        <v>0</v>
      </c>
      <c r="X315" s="130">
        <v>0</v>
      </c>
      <c r="Y315" s="130" t="b">
        <v>0</v>
      </c>
      <c r="Z315" s="130">
        <v>54</v>
      </c>
      <c r="AA315" s="130">
        <v>0.873</v>
      </c>
      <c r="AB315" s="130" t="s">
        <v>3674</v>
      </c>
      <c r="AC315" s="130" t="s">
        <v>3805</v>
      </c>
      <c r="AD315" s="130" t="s">
        <v>4062</v>
      </c>
      <c r="AE315" s="130" t="e" cm="1">
        <f t="array" aca="1" ref="AE315" ca="1">INDIRECT(ADDRESS(MATCH(AG315,'rs_industries'!B:B,0),5,1,TRUE,"rs_industries"))</f>
        <v>#N/A</v>
      </c>
      <c r="AF315" s="130" t="e" cm="1">
        <f t="array" aca="1" ref="AF315" ca="1">INDIRECT(ADDRESS(MATCH(A315,'rs_stocks'!B:B,0),7,1,TRUE,"rs_stocks"))</f>
        <v>#N/A</v>
      </c>
      <c r="AG315" s="130" t="e" cm="1">
        <f t="array" aca="1" ref="AG315" ca="1">INDIRECT(ADDRESS(MATCH(A315,'rs_stocks'!B:B,0),4,1,TRUE,"rs_stocks"))</f>
        <v>#N/A</v>
      </c>
    </row>
    <row r="316" spans="1:33" x14ac:dyDescent="0.3">
      <c r="A316" s="130" t="s">
        <v>1424</v>
      </c>
      <c r="B316" s="130">
        <v>5.88</v>
      </c>
      <c r="C316" s="130">
        <v>14.01</v>
      </c>
      <c r="D316" s="130">
        <v>27.55</v>
      </c>
      <c r="E316" s="130">
        <v>40.72</v>
      </c>
      <c r="F316" s="130">
        <v>42.4</v>
      </c>
      <c r="G316" s="130" t="s">
        <v>3792</v>
      </c>
      <c r="H316" s="130" t="s">
        <v>24</v>
      </c>
      <c r="I316" s="130">
        <v>6.48</v>
      </c>
      <c r="J316" s="130">
        <v>-42</v>
      </c>
      <c r="K316" s="130">
        <v>-3</v>
      </c>
      <c r="L316" s="130" t="b">
        <v>1</v>
      </c>
      <c r="M316" s="130">
        <v>119.798</v>
      </c>
      <c r="N316" s="130">
        <v>5.2709999999999999</v>
      </c>
      <c r="O316" s="130">
        <v>22.728000000000002</v>
      </c>
      <c r="P316" s="130">
        <v>2.633</v>
      </c>
      <c r="Q316" s="130">
        <v>-92.656000000000006</v>
      </c>
      <c r="R316" s="130">
        <v>79.760000000000005</v>
      </c>
      <c r="S316" s="130">
        <v>75.171999999999997</v>
      </c>
      <c r="T316" s="130">
        <v>1</v>
      </c>
      <c r="U316" s="130">
        <v>75</v>
      </c>
      <c r="V316" s="130" t="s">
        <v>1424</v>
      </c>
      <c r="W316" s="130" t="b">
        <v>0</v>
      </c>
      <c r="X316" s="130">
        <v>0</v>
      </c>
      <c r="Y316" s="130" t="b">
        <v>1</v>
      </c>
      <c r="Z316" s="130">
        <v>56</v>
      </c>
      <c r="AA316" s="130">
        <v>0.872</v>
      </c>
      <c r="AB316" s="130" t="s">
        <v>24</v>
      </c>
      <c r="AC316" s="130" t="s">
        <v>3792</v>
      </c>
      <c r="AD316" s="130" t="s">
        <v>4113</v>
      </c>
      <c r="AE316" s="130" cm="1">
        <f t="array" aca="1" ref="AE316" ca="1">INDIRECT(ADDRESS(MATCH(AG316,'rs_industries'!B:B,0),5,1,TRUE,"rs_industries"))</f>
        <v>98</v>
      </c>
      <c r="AF316" s="130" cm="1">
        <f t="array" aca="1" ref="AF316" ca="1">INDIRECT(ADDRESS(MATCH(A316,'rs_stocks'!B:B,0),7,1,TRUE,"rs_stocks"))</f>
        <v>88</v>
      </c>
      <c r="AG316" s="130" t="str" cm="1">
        <f t="array" aca="1" ref="AG316" ca="1">INDIRECT(ADDRESS(MATCH(A316,'rs_stocks'!B:B,0),4,1,TRUE,"rs_stocks"))</f>
        <v>Building Products &amp; Equipment</v>
      </c>
    </row>
    <row r="317" spans="1:33" x14ac:dyDescent="0.3">
      <c r="A317" s="130" t="s">
        <v>1627</v>
      </c>
      <c r="B317" s="130">
        <v>2.0499999999999998</v>
      </c>
      <c r="C317" s="130">
        <v>-0.43</v>
      </c>
      <c r="D317" s="130">
        <v>4.3899999999999997</v>
      </c>
      <c r="E317" s="130">
        <v>24.27</v>
      </c>
      <c r="F317" s="130">
        <v>24.6</v>
      </c>
      <c r="G317" s="130" t="s">
        <v>3715</v>
      </c>
      <c r="H317" s="130" t="s">
        <v>3677</v>
      </c>
      <c r="I317" s="130">
        <v>5.7130000000000001</v>
      </c>
      <c r="J317" s="130">
        <v>-69</v>
      </c>
      <c r="K317" s="130">
        <v>-11</v>
      </c>
      <c r="L317" s="130" t="b">
        <v>1</v>
      </c>
      <c r="M317" s="130">
        <v>101.496</v>
      </c>
      <c r="N317" s="130">
        <v>4.4660000000000002</v>
      </c>
      <c r="O317" s="130">
        <v>22.727</v>
      </c>
      <c r="P317" s="130">
        <v>2.883</v>
      </c>
      <c r="Q317" s="130">
        <v>-88.802999999999997</v>
      </c>
      <c r="R317" s="130">
        <v>93.29</v>
      </c>
      <c r="S317" s="130">
        <v>99.591999999999999</v>
      </c>
      <c r="T317" s="130">
        <v>-1</v>
      </c>
      <c r="U317" s="130">
        <v>69</v>
      </c>
      <c r="V317" s="130" t="s">
        <v>1627</v>
      </c>
      <c r="W317" s="130" t="b">
        <v>0</v>
      </c>
      <c r="X317" s="130">
        <v>0</v>
      </c>
      <c r="Y317" s="130" t="b">
        <v>1</v>
      </c>
      <c r="Z317" s="130">
        <v>50</v>
      </c>
      <c r="AA317" s="130">
        <v>0.872</v>
      </c>
      <c r="AB317" s="130" t="s">
        <v>3677</v>
      </c>
      <c r="AC317" s="130" t="s">
        <v>3715</v>
      </c>
      <c r="AD317" s="130" t="s">
        <v>4019</v>
      </c>
      <c r="AE317" s="130" cm="1">
        <f t="array" aca="1" ref="AE317" ca="1">INDIRECT(ADDRESS(MATCH(AG317,'rs_industries'!B:B,0),5,1,TRUE,"rs_industries"))</f>
        <v>59</v>
      </c>
      <c r="AF317" s="130" cm="1">
        <f t="array" aca="1" ref="AF317" ca="1">INDIRECT(ADDRESS(MATCH(A317,'rs_stocks'!B:B,0),7,1,TRUE,"rs_stocks"))</f>
        <v>79</v>
      </c>
      <c r="AG317" s="130" t="str" cm="1">
        <f t="array" aca="1" ref="AG317" ca="1">INDIRECT(ADDRESS(MATCH(A317,'rs_stocks'!B:B,0),4,1,TRUE,"rs_stocks"))</f>
        <v>Banks—Regional</v>
      </c>
    </row>
    <row r="318" spans="1:33" x14ac:dyDescent="0.3">
      <c r="A318" s="130" t="s">
        <v>1315</v>
      </c>
      <c r="B318" s="130">
        <v>-1.46</v>
      </c>
      <c r="C318" s="130">
        <v>5.95</v>
      </c>
      <c r="D318" s="130">
        <v>10.050000000000001</v>
      </c>
      <c r="E318" s="130">
        <v>24.71</v>
      </c>
      <c r="F318" s="130">
        <v>30.57</v>
      </c>
      <c r="G318" s="130" t="s">
        <v>3954</v>
      </c>
      <c r="H318" s="130" t="s">
        <v>24</v>
      </c>
      <c r="I318" s="130">
        <v>120.19799999999999</v>
      </c>
      <c r="J318" s="130">
        <v>-52</v>
      </c>
      <c r="K318" s="130">
        <v>-14</v>
      </c>
      <c r="L318" s="130" t="b">
        <v>1</v>
      </c>
      <c r="M318" s="130">
        <v>69.489000000000004</v>
      </c>
      <c r="N318" s="130">
        <v>3.06</v>
      </c>
      <c r="O318" s="130">
        <v>22.712</v>
      </c>
      <c r="P318" s="130">
        <v>1.5249999999999999</v>
      </c>
      <c r="Q318" s="130">
        <v>-36.055999999999997</v>
      </c>
      <c r="R318" s="130">
        <v>90.59</v>
      </c>
      <c r="S318" s="130">
        <v>87.89</v>
      </c>
      <c r="T318" s="130">
        <v>1</v>
      </c>
      <c r="U318" s="130">
        <v>131</v>
      </c>
      <c r="V318" s="130" t="s">
        <v>1315</v>
      </c>
      <c r="W318" s="130" t="b">
        <v>0</v>
      </c>
      <c r="X318" s="130">
        <v>0</v>
      </c>
      <c r="Y318" s="130" t="b">
        <v>0</v>
      </c>
      <c r="Z318" s="130">
        <v>46</v>
      </c>
      <c r="AA318" s="130">
        <v>0.871</v>
      </c>
      <c r="AB318" s="130" t="s">
        <v>24</v>
      </c>
      <c r="AC318" s="130" t="s">
        <v>3954</v>
      </c>
      <c r="AD318" s="130" t="s">
        <v>4081</v>
      </c>
      <c r="AE318" s="130" t="e" cm="1">
        <f t="array" aca="1" ref="AE318" ca="1">INDIRECT(ADDRESS(MATCH(AG318,'rs_industries'!B:B,0),5,1,TRUE,"rs_industries"))</f>
        <v>#N/A</v>
      </c>
      <c r="AF318" s="130" t="e" cm="1">
        <f t="array" aca="1" ref="AF318" ca="1">INDIRECT(ADDRESS(MATCH(A318,'rs_stocks'!B:B,0),7,1,TRUE,"rs_stocks"))</f>
        <v>#N/A</v>
      </c>
      <c r="AG318" s="130" t="e" cm="1">
        <f t="array" aca="1" ref="AG318" ca="1">INDIRECT(ADDRESS(MATCH(A318,'rs_stocks'!B:B,0),4,1,TRUE,"rs_stocks"))</f>
        <v>#N/A</v>
      </c>
    </row>
    <row r="319" spans="1:33" x14ac:dyDescent="0.3">
      <c r="A319" s="130" t="s">
        <v>424</v>
      </c>
      <c r="B319" s="130">
        <v>-0.65</v>
      </c>
      <c r="C319" s="130">
        <v>6.32</v>
      </c>
      <c r="D319" s="130">
        <v>14.15</v>
      </c>
      <c r="E319" s="130">
        <v>25.83</v>
      </c>
      <c r="F319" s="130">
        <v>25.89</v>
      </c>
      <c r="G319" s="130" t="s">
        <v>3680</v>
      </c>
      <c r="H319" s="130" t="s">
        <v>31</v>
      </c>
      <c r="I319" s="130">
        <v>55.076000000000001</v>
      </c>
      <c r="J319" s="130">
        <v>-52</v>
      </c>
      <c r="K319" s="130">
        <v>-25</v>
      </c>
      <c r="L319" s="130" t="b">
        <v>1</v>
      </c>
      <c r="M319" s="130">
        <v>85.686999999999998</v>
      </c>
      <c r="N319" s="130">
        <v>3.7749999999999999</v>
      </c>
      <c r="O319" s="130">
        <v>22.699000000000002</v>
      </c>
      <c r="P319" s="130">
        <v>5.4240000000000004</v>
      </c>
      <c r="Q319" s="130">
        <v>-97.352000000000004</v>
      </c>
      <c r="R319" s="130">
        <v>256.76</v>
      </c>
      <c r="S319" s="130">
        <v>253.303</v>
      </c>
      <c r="T319" s="130">
        <v>1</v>
      </c>
      <c r="U319" s="130">
        <v>36</v>
      </c>
      <c r="V319" s="130" t="s">
        <v>424</v>
      </c>
      <c r="W319" s="130" t="b">
        <v>0</v>
      </c>
      <c r="X319" s="130">
        <v>0</v>
      </c>
      <c r="Y319" s="130" t="b">
        <v>1</v>
      </c>
      <c r="Z319" s="130">
        <v>53</v>
      </c>
      <c r="AA319" s="130">
        <v>0.871</v>
      </c>
      <c r="AB319" s="130" t="s">
        <v>31</v>
      </c>
      <c r="AC319" s="130" t="s">
        <v>3680</v>
      </c>
      <c r="AD319" s="130" t="s">
        <v>4125</v>
      </c>
      <c r="AE319" s="130" cm="1">
        <f t="array" aca="1" ref="AE319" ca="1">INDIRECT(ADDRESS(MATCH(AG319,'rs_industries'!B:B,0),5,1,TRUE,"rs_industries"))</f>
        <v>75</v>
      </c>
      <c r="AF319" s="130" cm="1">
        <f t="array" aca="1" ref="AF319" ca="1">INDIRECT(ADDRESS(MATCH(A319,'rs_stocks'!B:B,0),7,1,TRUE,"rs_stocks"))</f>
        <v>79</v>
      </c>
      <c r="AG319" s="130" t="str" cm="1">
        <f t="array" aca="1" ref="AG319" ca="1">INDIRECT(ADDRESS(MATCH(A319,'rs_stocks'!B:B,0),4,1,TRUE,"rs_stocks"))</f>
        <v>Softwareâ€”Application</v>
      </c>
    </row>
    <row r="320" spans="1:33" x14ac:dyDescent="0.3">
      <c r="A320" s="130" t="s">
        <v>1485</v>
      </c>
      <c r="B320" s="130">
        <v>2.86</v>
      </c>
      <c r="C320" s="130">
        <v>12.05</v>
      </c>
      <c r="D320" s="130">
        <v>30.44</v>
      </c>
      <c r="E320" s="130">
        <v>43.23</v>
      </c>
      <c r="F320" s="130">
        <v>61.17</v>
      </c>
      <c r="G320" s="130" t="s">
        <v>3954</v>
      </c>
      <c r="H320" s="130" t="s">
        <v>3674</v>
      </c>
      <c r="I320" s="130">
        <v>2.9710000000000001</v>
      </c>
      <c r="J320" s="130">
        <v>-53</v>
      </c>
      <c r="K320" s="130">
        <v>-5</v>
      </c>
      <c r="L320" s="130" t="b">
        <v>1</v>
      </c>
      <c r="M320" s="130">
        <v>205.70099999999999</v>
      </c>
      <c r="N320" s="130">
        <v>9.0690000000000008</v>
      </c>
      <c r="O320" s="130">
        <v>22.681999999999999</v>
      </c>
      <c r="P320" s="130">
        <v>1.992</v>
      </c>
      <c r="Q320" s="130">
        <v>-166.19</v>
      </c>
      <c r="R320" s="130">
        <v>59.43</v>
      </c>
      <c r="S320" s="130">
        <v>57.723999999999997</v>
      </c>
      <c r="T320" s="130">
        <v>1</v>
      </c>
      <c r="U320" s="130">
        <v>100</v>
      </c>
      <c r="V320" s="130" t="s">
        <v>1485</v>
      </c>
      <c r="W320" s="130" t="b">
        <v>0</v>
      </c>
      <c r="X320" s="130">
        <v>0</v>
      </c>
      <c r="Y320" s="130" t="b">
        <v>1</v>
      </c>
      <c r="Z320" s="130">
        <v>59</v>
      </c>
      <c r="AA320" s="130">
        <v>0.871</v>
      </c>
      <c r="AB320" s="130" t="s">
        <v>3674</v>
      </c>
      <c r="AC320" s="130" t="s">
        <v>3954</v>
      </c>
      <c r="AD320" s="130" t="s">
        <v>4092</v>
      </c>
      <c r="AE320" s="130" cm="1">
        <f t="array" aca="1" ref="AE320" ca="1">INDIRECT(ADDRESS(MATCH(AG320,'rs_industries'!B:B,0),5,1,TRUE,"rs_industries"))</f>
        <v>41</v>
      </c>
      <c r="AF320" s="130" cm="1">
        <f t="array" aca="1" ref="AF320" ca="1">INDIRECT(ADDRESS(MATCH(A320,'rs_stocks'!B:B,0),7,1,TRUE,"rs_stocks"))</f>
        <v>94</v>
      </c>
      <c r="AG320" s="130" t="str" cm="1">
        <f t="array" aca="1" ref="AG320" ca="1">INDIRECT(ADDRESS(MATCH(A320,'rs_stocks'!B:B,0),4,1,TRUE,"rs_stocks"))</f>
        <v>Metal Fabrication</v>
      </c>
    </row>
    <row r="321" spans="1:33" x14ac:dyDescent="0.3">
      <c r="A321" s="130" t="s">
        <v>871</v>
      </c>
      <c r="B321" s="130">
        <v>-4.2699999999999996</v>
      </c>
      <c r="C321" s="130">
        <v>-3.64</v>
      </c>
      <c r="D321" s="130">
        <v>7.38</v>
      </c>
      <c r="E321" s="130">
        <v>20.07</v>
      </c>
      <c r="F321" s="130">
        <v>18.07</v>
      </c>
      <c r="G321" s="130" t="s">
        <v>90</v>
      </c>
      <c r="H321" s="130" t="s">
        <v>31</v>
      </c>
      <c r="I321" s="130">
        <v>90.001999999999995</v>
      </c>
      <c r="J321" s="130">
        <v>-50</v>
      </c>
      <c r="K321" s="130">
        <v>-16</v>
      </c>
      <c r="L321" s="130" t="b">
        <v>1</v>
      </c>
      <c r="M321" s="130">
        <v>91.873000000000005</v>
      </c>
      <c r="N321" s="130">
        <v>4.056</v>
      </c>
      <c r="O321" s="130">
        <v>22.649000000000001</v>
      </c>
      <c r="P321" s="130">
        <v>2.3759999999999999</v>
      </c>
      <c r="Q321" s="130">
        <v>-175.476</v>
      </c>
      <c r="R321" s="130">
        <v>81.53</v>
      </c>
      <c r="S321" s="130">
        <v>89.668999999999997</v>
      </c>
      <c r="T321" s="130">
        <v>-1</v>
      </c>
      <c r="U321" s="130">
        <v>84</v>
      </c>
      <c r="V321" s="130" t="s">
        <v>871</v>
      </c>
      <c r="W321" s="130" t="b">
        <v>0</v>
      </c>
      <c r="X321" s="130">
        <v>0</v>
      </c>
      <c r="Y321" s="130" t="b">
        <v>0</v>
      </c>
      <c r="Z321" s="130">
        <v>48</v>
      </c>
      <c r="AA321" s="130">
        <v>0.87</v>
      </c>
      <c r="AB321" s="130" t="s">
        <v>31</v>
      </c>
      <c r="AC321" s="130" t="s">
        <v>90</v>
      </c>
      <c r="AD321" s="130" t="s">
        <v>4002</v>
      </c>
      <c r="AE321" s="130" cm="1">
        <f t="array" aca="1" ref="AE321" ca="1">INDIRECT(ADDRESS(MATCH(AG321,'rs_industries'!B:B,0),5,1,TRUE,"rs_industries"))</f>
        <v>89</v>
      </c>
      <c r="AF321" s="130" cm="1">
        <f t="array" aca="1" ref="AF321" ca="1">INDIRECT(ADDRESS(MATCH(A321,'rs_stocks'!B:B,0),7,1,TRUE,"rs_stocks"))</f>
        <v>78</v>
      </c>
      <c r="AG321" s="130" t="str" cm="1">
        <f t="array" aca="1" ref="AG321" ca="1">INDIRECT(ADDRESS(MATCH(A321,'rs_stocks'!B:B,0),4,1,TRUE,"rs_stocks"))</f>
        <v>Semiconductors</v>
      </c>
    </row>
    <row r="322" spans="1:33" x14ac:dyDescent="0.3">
      <c r="A322" s="130" t="s">
        <v>217</v>
      </c>
      <c r="B322" s="130">
        <v>5.28</v>
      </c>
      <c r="C322" s="130">
        <v>13.1</v>
      </c>
      <c r="D322" s="130">
        <v>16.77</v>
      </c>
      <c r="E322" s="130">
        <v>43.44</v>
      </c>
      <c r="F322" s="130">
        <v>39.04</v>
      </c>
      <c r="G322" s="130" t="s">
        <v>226</v>
      </c>
      <c r="H322" s="130" t="s">
        <v>31</v>
      </c>
      <c r="I322" s="130">
        <v>86.694999999999993</v>
      </c>
      <c r="J322" s="130">
        <v>-41</v>
      </c>
      <c r="K322" s="130">
        <v>-1</v>
      </c>
      <c r="L322" s="130" t="b">
        <v>1</v>
      </c>
      <c r="M322" s="130">
        <v>99.998999999999995</v>
      </c>
      <c r="N322" s="130">
        <v>4.4219999999999997</v>
      </c>
      <c r="O322" s="130">
        <v>22.616</v>
      </c>
      <c r="P322" s="130">
        <v>18.065999999999999</v>
      </c>
      <c r="Q322" s="130">
        <v>-38.637</v>
      </c>
      <c r="R322" s="130">
        <v>641.07000000000005</v>
      </c>
      <c r="S322" s="130">
        <v>650.48299999999995</v>
      </c>
      <c r="T322" s="130">
        <v>-1</v>
      </c>
      <c r="U322" s="130">
        <v>11</v>
      </c>
      <c r="V322" s="130" t="s">
        <v>217</v>
      </c>
      <c r="W322" s="130" t="b">
        <v>0</v>
      </c>
      <c r="X322" s="130">
        <v>0</v>
      </c>
      <c r="Y322" s="130" t="b">
        <v>1</v>
      </c>
      <c r="Z322" s="130">
        <v>51</v>
      </c>
      <c r="AA322" s="130">
        <v>0.87</v>
      </c>
      <c r="AB322" s="130" t="s">
        <v>31</v>
      </c>
      <c r="AC322" s="130" t="s">
        <v>226</v>
      </c>
      <c r="AD322" s="130" t="s">
        <v>4094</v>
      </c>
      <c r="AE322" s="130" cm="1">
        <f t="array" aca="1" ref="AE322" ca="1">INDIRECT(ADDRESS(MATCH(AG322,'rs_industries'!B:B,0),5,1,TRUE,"rs_industries"))</f>
        <v>85</v>
      </c>
      <c r="AF322" s="130" cm="1">
        <f t="array" aca="1" ref="AF322" ca="1">INDIRECT(ADDRESS(MATCH(A322,'rs_stocks'!B:B,0),7,1,TRUE,"rs_stocks"))</f>
        <v>89</v>
      </c>
      <c r="AG322" s="130" t="str" cm="1">
        <f t="array" aca="1" ref="AG322" ca="1">INDIRECT(ADDRESS(MATCH(A322,'rs_stocks'!B:B,0),4,1,TRUE,"rs_stocks"))</f>
        <v>Semiconductor Equipment &amp; Materials</v>
      </c>
    </row>
    <row r="323" spans="1:33" x14ac:dyDescent="0.3">
      <c r="A323" s="130" t="s">
        <v>999</v>
      </c>
      <c r="B323" s="130">
        <v>2.5099999999999998</v>
      </c>
      <c r="C323" s="130">
        <v>0.6</v>
      </c>
      <c r="D323" s="130">
        <v>11.62</v>
      </c>
      <c r="E323" s="130">
        <v>33.24</v>
      </c>
      <c r="F323" s="130">
        <v>37.159999999999997</v>
      </c>
      <c r="G323" s="130" t="s">
        <v>3807</v>
      </c>
      <c r="H323" s="130" t="s">
        <v>3677</v>
      </c>
      <c r="I323" s="130">
        <v>30.571000000000002</v>
      </c>
      <c r="J323" s="130">
        <v>-49</v>
      </c>
      <c r="K323" s="130">
        <v>-17</v>
      </c>
      <c r="L323" s="130" t="b">
        <v>1</v>
      </c>
      <c r="M323" s="130">
        <v>148.28700000000001</v>
      </c>
      <c r="N323" s="130">
        <v>6.5590000000000002</v>
      </c>
      <c r="O323" s="130">
        <v>22.609000000000002</v>
      </c>
      <c r="P323" s="130">
        <v>7.085</v>
      </c>
      <c r="Q323" s="130">
        <v>-110.65600000000001</v>
      </c>
      <c r="R323" s="130">
        <v>247.94</v>
      </c>
      <c r="S323" s="130">
        <v>235.58799999999999</v>
      </c>
      <c r="T323" s="130">
        <v>1</v>
      </c>
      <c r="U323" s="130">
        <v>28</v>
      </c>
      <c r="V323" s="130" t="s">
        <v>999</v>
      </c>
      <c r="W323" s="130" t="b">
        <v>0</v>
      </c>
      <c r="X323" s="130">
        <v>0</v>
      </c>
      <c r="Y323" s="130" t="b">
        <v>1</v>
      </c>
      <c r="Z323" s="130">
        <v>57</v>
      </c>
      <c r="AA323" s="130">
        <v>0.86899999999999999</v>
      </c>
      <c r="AB323" s="130" t="s">
        <v>3677</v>
      </c>
      <c r="AC323" s="130" t="s">
        <v>3807</v>
      </c>
      <c r="AD323" s="130" t="s">
        <v>4071</v>
      </c>
      <c r="AE323" s="130" cm="1">
        <f t="array" aca="1" ref="AE323" ca="1">INDIRECT(ADDRESS(MATCH(AG323,'rs_industries'!B:B,0),5,1,TRUE,"rs_industries"))</f>
        <v>59</v>
      </c>
      <c r="AF323" s="130" cm="1">
        <f t="array" aca="1" ref="AF323" ca="1">INDIRECT(ADDRESS(MATCH(A323,'rs_stocks'!B:B,0),7,1,TRUE,"rs_stocks"))</f>
        <v>83</v>
      </c>
      <c r="AG323" s="130" t="str" cm="1">
        <f t="array" aca="1" ref="AG323" ca="1">INDIRECT(ADDRESS(MATCH(A323,'rs_stocks'!B:B,0),4,1,TRUE,"rs_stocks"))</f>
        <v>Consulting Services</v>
      </c>
    </row>
    <row r="324" spans="1:33" x14ac:dyDescent="0.3">
      <c r="A324" s="130" t="s">
        <v>2140</v>
      </c>
      <c r="B324" s="130">
        <v>-0.93</v>
      </c>
      <c r="C324" s="130">
        <v>0.28000000000000003</v>
      </c>
      <c r="D324" s="130">
        <v>14.21</v>
      </c>
      <c r="E324" s="130">
        <v>14.12</v>
      </c>
      <c r="F324" s="130">
        <v>21.68</v>
      </c>
      <c r="G324" s="130" t="s">
        <v>3839</v>
      </c>
      <c r="H324" s="130" t="s">
        <v>3674</v>
      </c>
      <c r="I324" s="130">
        <v>3.6349999999999998</v>
      </c>
      <c r="J324" s="130">
        <v>-46</v>
      </c>
      <c r="K324" s="130">
        <v>-18</v>
      </c>
      <c r="L324" s="130" t="b">
        <v>1</v>
      </c>
      <c r="M324" s="130">
        <v>72.328999999999994</v>
      </c>
      <c r="N324" s="130">
        <v>3.2050000000000001</v>
      </c>
      <c r="O324" s="130">
        <v>22.565000000000001</v>
      </c>
      <c r="P324" s="130">
        <v>1.9750000000000001</v>
      </c>
      <c r="Q324" s="130">
        <v>-135.21</v>
      </c>
      <c r="R324" s="130">
        <v>74.75</v>
      </c>
      <c r="S324" s="130">
        <v>73.409000000000006</v>
      </c>
      <c r="T324" s="130">
        <v>1</v>
      </c>
      <c r="U324" s="130">
        <v>101</v>
      </c>
      <c r="V324" s="130" t="s">
        <v>2140</v>
      </c>
      <c r="W324" s="130" t="b">
        <v>0</v>
      </c>
      <c r="X324" s="130">
        <v>0</v>
      </c>
      <c r="Y324" s="130" t="b">
        <v>1</v>
      </c>
      <c r="Z324" s="130">
        <v>48</v>
      </c>
      <c r="AA324" s="130">
        <v>0.86899999999999999</v>
      </c>
      <c r="AB324" s="130" t="s">
        <v>3674</v>
      </c>
      <c r="AC324" s="130" t="s">
        <v>3839</v>
      </c>
      <c r="AD324" s="130" t="s">
        <v>4051</v>
      </c>
      <c r="AE324" s="130" cm="1">
        <f t="array" aca="1" ref="AE324" ca="1">INDIRECT(ADDRESS(MATCH(AG324,'rs_industries'!B:B,0),5,1,TRUE,"rs_industries"))</f>
        <v>61</v>
      </c>
      <c r="AF324" s="130" cm="1">
        <f t="array" aca="1" ref="AF324" ca="1">INDIRECT(ADDRESS(MATCH(A324,'rs_stocks'!B:B,0),7,1,TRUE,"rs_stocks"))</f>
        <v>73</v>
      </c>
      <c r="AG324" s="130" t="str" cm="1">
        <f t="array" aca="1" ref="AG324" ca="1">INDIRECT(ADDRESS(MATCH(A324,'rs_stocks'!B:B,0),4,1,TRUE,"rs_stocks"))</f>
        <v>Telecom Services</v>
      </c>
    </row>
    <row r="325" spans="1:33" x14ac:dyDescent="0.3">
      <c r="A325" s="130" t="s">
        <v>3385</v>
      </c>
      <c r="B325" s="130">
        <v>3.91</v>
      </c>
      <c r="C325" s="130">
        <v>1.62</v>
      </c>
      <c r="D325" s="130">
        <v>12.99</v>
      </c>
      <c r="E325" s="130">
        <v>32.43</v>
      </c>
      <c r="F325" s="130">
        <v>32.549999999999997</v>
      </c>
      <c r="G325" s="130" t="s">
        <v>3873</v>
      </c>
      <c r="H325" s="130" t="s">
        <v>3674</v>
      </c>
      <c r="I325" s="130">
        <v>0.89</v>
      </c>
      <c r="J325" s="130">
        <v>-80</v>
      </c>
      <c r="K325" s="130">
        <v>-19</v>
      </c>
      <c r="L325" s="130" t="b">
        <v>1</v>
      </c>
      <c r="M325" s="130">
        <v>112.90600000000001</v>
      </c>
      <c r="N325" s="130">
        <v>5.008</v>
      </c>
      <c r="O325" s="130">
        <v>22.542999999999999</v>
      </c>
      <c r="P325" s="130">
        <v>0.82599999999999996</v>
      </c>
      <c r="Q325" s="130">
        <v>-44.805</v>
      </c>
      <c r="R325" s="130">
        <v>29.48</v>
      </c>
      <c r="S325" s="130">
        <v>27.692</v>
      </c>
      <c r="T325" s="130">
        <v>1</v>
      </c>
      <c r="U325" s="130">
        <v>242</v>
      </c>
      <c r="V325" s="130" t="s">
        <v>3385</v>
      </c>
      <c r="W325" s="130" t="b">
        <v>0</v>
      </c>
      <c r="X325" s="130">
        <v>0</v>
      </c>
      <c r="Y325" s="130" t="b">
        <v>1</v>
      </c>
      <c r="Z325" s="130">
        <v>52</v>
      </c>
      <c r="AA325" s="130">
        <v>0.86899999999999999</v>
      </c>
      <c r="AB325" s="130" t="s">
        <v>3674</v>
      </c>
      <c r="AC325" s="130" t="s">
        <v>3873</v>
      </c>
      <c r="AD325" s="130" t="s">
        <v>4104</v>
      </c>
      <c r="AE325" s="130" cm="1">
        <f t="array" aca="1" ref="AE325" ca="1">INDIRECT(ADDRESS(MATCH(AG325,'rs_industries'!B:B,0),5,1,TRUE,"rs_industries"))</f>
        <v>97</v>
      </c>
      <c r="AF325" s="130" cm="1">
        <f t="array" aca="1" ref="AF325" ca="1">INDIRECT(ADDRESS(MATCH(A325,'rs_stocks'!B:B,0),7,1,TRUE,"rs_stocks"))</f>
        <v>83</v>
      </c>
      <c r="AG325" s="130" t="str" cm="1">
        <f t="array" aca="1" ref="AG325" ca="1">INDIRECT(ADDRESS(MATCH(A325,'rs_stocks'!B:B,0),4,1,TRUE,"rs_stocks"))</f>
        <v>Marine Shipping</v>
      </c>
    </row>
    <row r="326" spans="1:33" x14ac:dyDescent="0.3">
      <c r="A326" s="130" t="s">
        <v>1111</v>
      </c>
      <c r="B326" s="130">
        <v>-3.54</v>
      </c>
      <c r="C326" s="130">
        <v>-1.19</v>
      </c>
      <c r="D326" s="130">
        <v>1.64</v>
      </c>
      <c r="E326" s="130">
        <v>1.8</v>
      </c>
      <c r="F326" s="130">
        <v>10.62</v>
      </c>
      <c r="G326" s="130" t="s">
        <v>330</v>
      </c>
      <c r="H326" s="130" t="s">
        <v>3707</v>
      </c>
      <c r="I326" s="130">
        <v>96.92</v>
      </c>
      <c r="J326" s="130">
        <v>-30</v>
      </c>
      <c r="K326" s="130">
        <v>-8</v>
      </c>
      <c r="L326" s="130" t="b">
        <v>1</v>
      </c>
      <c r="M326" s="130">
        <v>49.277999999999999</v>
      </c>
      <c r="N326" s="130">
        <v>2.1869999999999998</v>
      </c>
      <c r="O326" s="130">
        <v>22.532</v>
      </c>
      <c r="P326" s="130">
        <v>1.3140000000000001</v>
      </c>
      <c r="Q326" s="130">
        <v>-115.669</v>
      </c>
      <c r="R326" s="130">
        <v>71.98</v>
      </c>
      <c r="S326" s="130">
        <v>76.867000000000004</v>
      </c>
      <c r="T326" s="130">
        <v>-1</v>
      </c>
      <c r="U326" s="130">
        <v>152</v>
      </c>
      <c r="V326" s="130" t="s">
        <v>1111</v>
      </c>
      <c r="W326" s="130" t="b">
        <v>0</v>
      </c>
      <c r="X326" s="130">
        <v>0</v>
      </c>
      <c r="Y326" s="130" t="b">
        <v>0</v>
      </c>
      <c r="Z326" s="130">
        <v>54</v>
      </c>
      <c r="AA326" s="130">
        <v>0.86799999999999999</v>
      </c>
      <c r="AB326" s="130" t="s">
        <v>3707</v>
      </c>
      <c r="AC326" s="130" t="s">
        <v>330</v>
      </c>
      <c r="AD326" s="130" t="s">
        <v>4093</v>
      </c>
      <c r="AE326" s="130" t="e" cm="1">
        <f t="array" aca="1" ref="AE326" ca="1">INDIRECT(ADDRESS(MATCH(AG326,'rs_industries'!B:B,0),5,1,TRUE,"rs_industries"))</f>
        <v>#N/A</v>
      </c>
      <c r="AF326" s="130" t="e" cm="1">
        <f t="array" aca="1" ref="AF326" ca="1">INDIRECT(ADDRESS(MATCH(A326,'rs_stocks'!B:B,0),7,1,TRUE,"rs_stocks"))</f>
        <v>#N/A</v>
      </c>
      <c r="AG326" s="130" t="e" cm="1">
        <f t="array" aca="1" ref="AG326" ca="1">INDIRECT(ADDRESS(MATCH(A326,'rs_stocks'!B:B,0),4,1,TRUE,"rs_stocks"))</f>
        <v>#N/A</v>
      </c>
    </row>
    <row r="327" spans="1:33" x14ac:dyDescent="0.3">
      <c r="A327" s="130" t="s">
        <v>3093</v>
      </c>
      <c r="B327" s="130">
        <v>2.35</v>
      </c>
      <c r="C327" s="130">
        <v>2.66</v>
      </c>
      <c r="D327" s="130">
        <v>63.24</v>
      </c>
      <c r="E327" s="130">
        <v>52.48</v>
      </c>
      <c r="F327" s="130">
        <v>81.75</v>
      </c>
      <c r="G327" s="130" t="s">
        <v>3757</v>
      </c>
      <c r="H327" s="130" t="s">
        <v>3674</v>
      </c>
      <c r="I327" s="130">
        <v>0.96099999999999997</v>
      </c>
      <c r="J327" s="130">
        <v>-82</v>
      </c>
      <c r="K327" s="130">
        <v>-13</v>
      </c>
      <c r="L327" s="130" t="b">
        <v>1</v>
      </c>
      <c r="M327" s="130">
        <v>364.173</v>
      </c>
      <c r="N327" s="130">
        <v>16.187000000000001</v>
      </c>
      <c r="O327" s="130">
        <v>22.498000000000001</v>
      </c>
      <c r="P327" s="130">
        <v>9.1259999999999994</v>
      </c>
      <c r="Q327" s="130">
        <v>-145.30600000000001</v>
      </c>
      <c r="R327" s="130">
        <v>155.27000000000001</v>
      </c>
      <c r="S327" s="130">
        <v>181.53</v>
      </c>
      <c r="T327" s="130">
        <v>-1</v>
      </c>
      <c r="U327" s="130">
        <v>21</v>
      </c>
      <c r="V327" s="130" t="s">
        <v>3093</v>
      </c>
      <c r="W327" s="130" t="b">
        <v>0</v>
      </c>
      <c r="X327" s="130">
        <v>0</v>
      </c>
      <c r="Y327" s="130" t="b">
        <v>1</v>
      </c>
      <c r="Z327" s="130">
        <v>49</v>
      </c>
      <c r="AA327" s="130">
        <v>0.86799999999999999</v>
      </c>
      <c r="AB327" s="130" t="s">
        <v>3674</v>
      </c>
      <c r="AC327" s="130" t="s">
        <v>3757</v>
      </c>
      <c r="AD327" s="130" t="s">
        <v>4124</v>
      </c>
      <c r="AE327" s="130" cm="1">
        <f t="array" aca="1" ref="AE327" ca="1">INDIRECT(ADDRESS(MATCH(AG327,'rs_industries'!B:B,0),5,1,TRUE,"rs_industries"))</f>
        <v>98</v>
      </c>
      <c r="AF327" s="130" cm="1">
        <f t="array" aca="1" ref="AF327" ca="1">INDIRECT(ADDRESS(MATCH(A327,'rs_stocks'!B:B,0),7,1,TRUE,"rs_stocks"))</f>
        <v>97</v>
      </c>
      <c r="AG327" s="130" t="str" cm="1">
        <f t="array" aca="1" ref="AG327" ca="1">INDIRECT(ADDRESS(MATCH(A327,'rs_stocks'!B:B,0),4,1,TRUE,"rs_stocks"))</f>
        <v>Residential Construction</v>
      </c>
    </row>
    <row r="328" spans="1:33" x14ac:dyDescent="0.3">
      <c r="A328" s="130" t="s">
        <v>286</v>
      </c>
      <c r="B328" s="130">
        <v>0.31</v>
      </c>
      <c r="C328" s="130">
        <v>4.57</v>
      </c>
      <c r="D328" s="130">
        <v>14.25</v>
      </c>
      <c r="E328" s="130">
        <v>21.5</v>
      </c>
      <c r="F328" s="130">
        <v>34.619999999999997</v>
      </c>
      <c r="G328" s="130" t="s">
        <v>3807</v>
      </c>
      <c r="H328" s="130" t="s">
        <v>3677</v>
      </c>
      <c r="I328" s="130">
        <v>15.725</v>
      </c>
      <c r="J328" s="130">
        <v>-66</v>
      </c>
      <c r="K328" s="130">
        <v>-26</v>
      </c>
      <c r="L328" s="130" t="b">
        <v>1</v>
      </c>
      <c r="M328" s="130">
        <v>130.541</v>
      </c>
      <c r="N328" s="130">
        <v>5.8049999999999997</v>
      </c>
      <c r="O328" s="130">
        <v>22.486999999999998</v>
      </c>
      <c r="P328" s="130">
        <v>0.97599999999999998</v>
      </c>
      <c r="Q328" s="130">
        <v>-90.164000000000001</v>
      </c>
      <c r="R328" s="130">
        <v>38.65</v>
      </c>
      <c r="S328" s="130">
        <v>36.798000000000002</v>
      </c>
      <c r="T328" s="130">
        <v>1</v>
      </c>
      <c r="U328" s="130">
        <v>204</v>
      </c>
      <c r="V328" s="130" t="s">
        <v>286</v>
      </c>
      <c r="W328" s="130" t="b">
        <v>0</v>
      </c>
      <c r="X328" s="130">
        <v>0</v>
      </c>
      <c r="Y328" s="130" t="b">
        <v>1</v>
      </c>
      <c r="Z328" s="130">
        <v>50</v>
      </c>
      <c r="AA328" s="130">
        <v>0.86699999999999999</v>
      </c>
      <c r="AB328" s="130" t="s">
        <v>3677</v>
      </c>
      <c r="AC328" s="130" t="s">
        <v>3807</v>
      </c>
      <c r="AD328" s="130" t="s">
        <v>4101</v>
      </c>
      <c r="AE328" s="130" cm="1">
        <f t="array" aca="1" ref="AE328" ca="1">INDIRECT(ADDRESS(MATCH(AG328,'rs_industries'!B:B,0),5,1,TRUE,"rs_industries"))</f>
        <v>64</v>
      </c>
      <c r="AF328" s="130" cm="1">
        <f t="array" aca="1" ref="AF328" ca="1">INDIRECT(ADDRESS(MATCH(A328,'rs_stocks'!B:B,0),7,1,TRUE,"rs_stocks"))</f>
        <v>82</v>
      </c>
      <c r="AG328" s="130" t="str" cm="1">
        <f t="array" aca="1" ref="AG328" ca="1">INDIRECT(ADDRESS(MATCH(A328,'rs_stocks'!B:B,0),4,1,TRUE,"rs_stocks"))</f>
        <v>Credit Services</v>
      </c>
    </row>
    <row r="329" spans="1:33" x14ac:dyDescent="0.3">
      <c r="A329" s="130" t="s">
        <v>1921</v>
      </c>
      <c r="B329" s="130">
        <v>-1</v>
      </c>
      <c r="C329" s="130">
        <v>2.59</v>
      </c>
      <c r="D329" s="130">
        <v>6.05</v>
      </c>
      <c r="E329" s="130">
        <v>9.9</v>
      </c>
      <c r="F329" s="130">
        <v>15.26</v>
      </c>
      <c r="G329" s="130" t="s">
        <v>3762</v>
      </c>
      <c r="H329" s="130" t="s">
        <v>3677</v>
      </c>
      <c r="I329" s="130">
        <v>1.9610000000000001</v>
      </c>
      <c r="J329" s="130">
        <v>-54</v>
      </c>
      <c r="K329" s="130">
        <v>-21</v>
      </c>
      <c r="L329" s="130" t="b">
        <v>1</v>
      </c>
      <c r="M329" s="130">
        <v>52.643000000000001</v>
      </c>
      <c r="N329" s="130">
        <v>2.3450000000000002</v>
      </c>
      <c r="O329" s="130">
        <v>22.452000000000002</v>
      </c>
      <c r="P329" s="130">
        <v>0.26900000000000002</v>
      </c>
      <c r="Q329" s="130">
        <v>-174.851</v>
      </c>
      <c r="R329" s="130">
        <v>21.75</v>
      </c>
      <c r="S329" s="130">
        <v>21.611000000000001</v>
      </c>
      <c r="T329" s="130">
        <v>1</v>
      </c>
      <c r="U329" s="130">
        <v>744</v>
      </c>
      <c r="V329" s="130" t="s">
        <v>1921</v>
      </c>
      <c r="W329" s="130" t="b">
        <v>0</v>
      </c>
      <c r="X329" s="130">
        <v>0</v>
      </c>
      <c r="Y329" s="130" t="b">
        <v>1</v>
      </c>
      <c r="Z329" s="130">
        <v>53</v>
      </c>
      <c r="AA329" s="130">
        <v>0.86699999999999999</v>
      </c>
      <c r="AB329" s="130" t="s">
        <v>3677</v>
      </c>
      <c r="AC329" s="130" t="s">
        <v>3762</v>
      </c>
      <c r="AD329" s="130" t="s">
        <v>4098</v>
      </c>
      <c r="AE329" s="130" t="e" cm="1">
        <f t="array" aca="1" ref="AE329" ca="1">INDIRECT(ADDRESS(MATCH(AG329,'rs_industries'!B:B,0),5,1,TRUE,"rs_industries"))</f>
        <v>#N/A</v>
      </c>
      <c r="AF329" s="130" t="e" cm="1">
        <f t="array" aca="1" ref="AF329" ca="1">INDIRECT(ADDRESS(MATCH(A329,'rs_stocks'!B:B,0),7,1,TRUE,"rs_stocks"))</f>
        <v>#N/A</v>
      </c>
      <c r="AG329" s="130" t="e" cm="1">
        <f t="array" aca="1" ref="AG329" ca="1">INDIRECT(ADDRESS(MATCH(A329,'rs_stocks'!B:B,0),4,1,TRUE,"rs_stocks"))</f>
        <v>#N/A</v>
      </c>
    </row>
    <row r="330" spans="1:33" x14ac:dyDescent="0.3">
      <c r="A330" s="130" t="s">
        <v>1644</v>
      </c>
      <c r="B330" s="130">
        <v>-1.86</v>
      </c>
      <c r="C330" s="130">
        <v>-2.83</v>
      </c>
      <c r="D330" s="130">
        <v>10.14</v>
      </c>
      <c r="E330" s="130">
        <v>31.2</v>
      </c>
      <c r="F330" s="130">
        <v>28.97</v>
      </c>
      <c r="G330" s="130" t="s">
        <v>3735</v>
      </c>
      <c r="H330" s="130" t="s">
        <v>3690</v>
      </c>
      <c r="I330" s="130">
        <v>3.56</v>
      </c>
      <c r="J330" s="130">
        <v>-71</v>
      </c>
      <c r="K330" s="130">
        <v>-49</v>
      </c>
      <c r="L330" s="130" t="b">
        <v>1</v>
      </c>
      <c r="M330" s="130">
        <v>128.018</v>
      </c>
      <c r="N330" s="130">
        <v>5.702</v>
      </c>
      <c r="O330" s="130">
        <v>22.451000000000001</v>
      </c>
      <c r="P330" s="130">
        <v>2.1389999999999998</v>
      </c>
      <c r="Q330" s="130">
        <v>-97.731999999999999</v>
      </c>
      <c r="R330" s="130">
        <v>63.84</v>
      </c>
      <c r="S330" s="130">
        <v>62.5</v>
      </c>
      <c r="T330" s="130">
        <v>1</v>
      </c>
      <c r="U330" s="130">
        <v>93</v>
      </c>
      <c r="V330" s="130" t="s">
        <v>1644</v>
      </c>
      <c r="W330" s="130" t="b">
        <v>0</v>
      </c>
      <c r="X330" s="130">
        <v>0</v>
      </c>
      <c r="Y330" s="130" t="b">
        <v>1</v>
      </c>
      <c r="Z330" s="130">
        <v>49</v>
      </c>
      <c r="AA330" s="130">
        <v>0.86699999999999999</v>
      </c>
      <c r="AB330" s="130" t="s">
        <v>3690</v>
      </c>
      <c r="AC330" s="130" t="s">
        <v>3735</v>
      </c>
      <c r="AD330" s="130" t="s">
        <v>4060</v>
      </c>
      <c r="AE330" s="130" t="e" cm="1">
        <f t="array" aca="1" ref="AE330" ca="1">INDIRECT(ADDRESS(MATCH(AG330,'rs_industries'!B:B,0),5,1,TRUE,"rs_industries"))</f>
        <v>#N/A</v>
      </c>
      <c r="AF330" s="130" t="e" cm="1">
        <f t="array" aca="1" ref="AF330" ca="1">INDIRECT(ADDRESS(MATCH(A330,'rs_stocks'!B:B,0),7,1,TRUE,"rs_stocks"))</f>
        <v>#N/A</v>
      </c>
      <c r="AG330" s="130" t="e" cm="1">
        <f t="array" aca="1" ref="AG330" ca="1">INDIRECT(ADDRESS(MATCH(A330,'rs_stocks'!B:B,0),4,1,TRUE,"rs_stocks"))</f>
        <v>#N/A</v>
      </c>
    </row>
    <row r="331" spans="1:33" x14ac:dyDescent="0.3">
      <c r="A331" s="130" t="s">
        <v>2318</v>
      </c>
      <c r="B331" s="130">
        <v>-3.05</v>
      </c>
      <c r="C331" s="130">
        <v>3.6</v>
      </c>
      <c r="D331" s="130">
        <v>10.82</v>
      </c>
      <c r="E331" s="130">
        <v>27.07</v>
      </c>
      <c r="F331" s="130">
        <v>37.57</v>
      </c>
      <c r="G331" s="130" t="s">
        <v>4109</v>
      </c>
      <c r="H331" s="130" t="s">
        <v>3690</v>
      </c>
      <c r="I331" s="130">
        <v>1.91</v>
      </c>
      <c r="J331" s="130">
        <v>-79</v>
      </c>
      <c r="K331" s="130">
        <v>-55</v>
      </c>
      <c r="L331" s="130" t="b">
        <v>1</v>
      </c>
      <c r="M331" s="130">
        <v>141.03</v>
      </c>
      <c r="N331" s="130">
        <v>6.2869999999999999</v>
      </c>
      <c r="O331" s="130">
        <v>22.433</v>
      </c>
      <c r="P331" s="130">
        <v>0.996</v>
      </c>
      <c r="Q331" s="130">
        <v>-174.68100000000001</v>
      </c>
      <c r="R331" s="130">
        <v>21.31</v>
      </c>
      <c r="S331" s="130">
        <v>20.420000000000002</v>
      </c>
      <c r="T331" s="130">
        <v>1</v>
      </c>
      <c r="U331" s="130">
        <v>200</v>
      </c>
      <c r="V331" s="130" t="s">
        <v>2318</v>
      </c>
      <c r="W331" s="130" t="b">
        <v>0</v>
      </c>
      <c r="X331" s="130">
        <v>0</v>
      </c>
      <c r="Y331" s="130" t="b">
        <v>1</v>
      </c>
      <c r="Z331" s="130">
        <v>51</v>
      </c>
      <c r="AA331" s="130">
        <v>0.86599999999999999</v>
      </c>
      <c r="AB331" s="130" t="s">
        <v>3690</v>
      </c>
      <c r="AC331" s="130" t="s">
        <v>4109</v>
      </c>
      <c r="AD331" s="130" t="s">
        <v>4110</v>
      </c>
      <c r="AE331" s="130" cm="1">
        <f t="array" aca="1" ref="AE331" ca="1">INDIRECT(ADDRESS(MATCH(AG331,'rs_industries'!B:B,0),5,1,TRUE,"rs_industries"))</f>
        <v>44</v>
      </c>
      <c r="AF331" s="130" cm="1">
        <f t="array" aca="1" ref="AF331" ca="1">INDIRECT(ADDRESS(MATCH(A331,'rs_stocks'!B:B,0),7,1,TRUE,"rs_stocks"))</f>
        <v>77</v>
      </c>
      <c r="AG331" s="130" t="str" cm="1">
        <f t="array" aca="1" ref="AG331" ca="1">INDIRECT(ADDRESS(MATCH(A331,'rs_stocks'!B:B,0),4,1,TRUE,"rs_stocks"))</f>
        <v>Diagnostics &amp; Research</v>
      </c>
    </row>
    <row r="332" spans="1:33" x14ac:dyDescent="0.3">
      <c r="A332" s="130" t="s">
        <v>355</v>
      </c>
      <c r="B332" s="130">
        <v>0.7</v>
      </c>
      <c r="C332" s="130">
        <v>1.23</v>
      </c>
      <c r="D332" s="130">
        <v>2.09</v>
      </c>
      <c r="E332" s="130">
        <v>6.97</v>
      </c>
      <c r="F332" s="130">
        <v>5.12</v>
      </c>
      <c r="G332" s="130" t="s">
        <v>3680</v>
      </c>
      <c r="H332" s="130" t="s">
        <v>31</v>
      </c>
      <c r="I332" s="130">
        <v>26.039000000000001</v>
      </c>
      <c r="J332" s="130">
        <v>-70</v>
      </c>
      <c r="K332" s="130">
        <v>-31</v>
      </c>
      <c r="L332" s="130" t="b">
        <v>1</v>
      </c>
      <c r="M332" s="130">
        <v>15.162000000000001</v>
      </c>
      <c r="N332" s="130">
        <v>0.67700000000000005</v>
      </c>
      <c r="O332" s="130">
        <v>22.404</v>
      </c>
      <c r="P332" s="130">
        <v>0.439</v>
      </c>
      <c r="Q332" s="130">
        <v>18.222999999999999</v>
      </c>
      <c r="R332" s="130">
        <v>154.5</v>
      </c>
      <c r="S332" s="130">
        <v>153.363</v>
      </c>
      <c r="T332" s="130">
        <v>1</v>
      </c>
      <c r="U332" s="130">
        <v>455</v>
      </c>
      <c r="V332" s="130" t="s">
        <v>355</v>
      </c>
      <c r="W332" s="130" t="b">
        <v>1</v>
      </c>
      <c r="X332" s="130">
        <v>0</v>
      </c>
      <c r="Y332" s="130" t="b">
        <v>1</v>
      </c>
      <c r="Z332" s="130">
        <v>48</v>
      </c>
      <c r="AA332" s="130">
        <v>0.86599999999999999</v>
      </c>
      <c r="AB332" s="130" t="s">
        <v>31</v>
      </c>
      <c r="AC332" s="130" t="s">
        <v>3680</v>
      </c>
      <c r="AD332" s="130" t="s">
        <v>4103</v>
      </c>
      <c r="AE332" s="130" cm="1">
        <f t="array" aca="1" ref="AE332" ca="1">INDIRECT(ADDRESS(MATCH(AG332,'rs_industries'!B:B,0),5,1,TRUE,"rs_industries"))</f>
        <v>87</v>
      </c>
      <c r="AF332" s="130" cm="1">
        <f t="array" aca="1" ref="AF332" ca="1">INDIRECT(ADDRESS(MATCH(A332,'rs_stocks'!B:B,0),7,1,TRUE,"rs_stocks"))</f>
        <v>89</v>
      </c>
      <c r="AG332" s="130" t="str" cm="1">
        <f t="array" aca="1" ref="AG332" ca="1">INDIRECT(ADDRESS(MATCH(A332,'rs_stocks'!B:B,0),4,1,TRUE,"rs_stocks"))</f>
        <v>Software—Infrastructure</v>
      </c>
    </row>
    <row r="333" spans="1:33" x14ac:dyDescent="0.3">
      <c r="A333" s="130" t="s">
        <v>144</v>
      </c>
      <c r="B333" s="130">
        <v>0.54</v>
      </c>
      <c r="C333" s="130">
        <v>7.86</v>
      </c>
      <c r="D333" s="130">
        <v>10.42</v>
      </c>
      <c r="E333" s="130">
        <v>29.86</v>
      </c>
      <c r="F333" s="130">
        <v>32.72</v>
      </c>
      <c r="G333" s="130" t="s">
        <v>3848</v>
      </c>
      <c r="H333" s="130" t="s">
        <v>3707</v>
      </c>
      <c r="I333" s="130">
        <v>250.726</v>
      </c>
      <c r="J333" s="130">
        <v>-46</v>
      </c>
      <c r="K333" s="130">
        <v>-1</v>
      </c>
      <c r="L333" s="130" t="b">
        <v>1</v>
      </c>
      <c r="M333" s="130">
        <v>92.527000000000001</v>
      </c>
      <c r="N333" s="130">
        <v>4.1349999999999998</v>
      </c>
      <c r="O333" s="130">
        <v>22.376000000000001</v>
      </c>
      <c r="P333" s="130">
        <v>3.07</v>
      </c>
      <c r="Q333" s="130">
        <v>-57.325000000000003</v>
      </c>
      <c r="R333" s="130">
        <v>140.13999999999999</v>
      </c>
      <c r="S333" s="130">
        <v>132.87899999999999</v>
      </c>
      <c r="T333" s="130">
        <v>1</v>
      </c>
      <c r="U333" s="130">
        <v>65</v>
      </c>
      <c r="V333" s="130" t="s">
        <v>144</v>
      </c>
      <c r="W333" s="130" t="b">
        <v>0</v>
      </c>
      <c r="X333" s="130">
        <v>0</v>
      </c>
      <c r="Y333" s="130" t="b">
        <v>1</v>
      </c>
      <c r="Z333" s="130">
        <v>54</v>
      </c>
      <c r="AA333" s="130">
        <v>0.86499999999999999</v>
      </c>
      <c r="AB333" s="130" t="s">
        <v>3707</v>
      </c>
      <c r="AC333" s="130" t="s">
        <v>3848</v>
      </c>
      <c r="AD333" s="130" t="s">
        <v>4115</v>
      </c>
      <c r="AE333" s="130" cm="1">
        <f t="array" aca="1" ref="AE333" ca="1">INDIRECT(ADDRESS(MATCH(AG333,'rs_industries'!B:B,0),5,1,TRUE,"rs_industries"))</f>
        <v>29</v>
      </c>
      <c r="AF333" s="130" cm="1">
        <f t="array" aca="1" ref="AF333" ca="1">INDIRECT(ADDRESS(MATCH(A333,'rs_stocks'!B:B,0),7,1,TRUE,"rs_stocks"))</f>
        <v>87</v>
      </c>
      <c r="AG333" s="130" t="str" cm="1">
        <f t="array" aca="1" ref="AG333" ca="1">INDIRECT(ADDRESS(MATCH(A333,'rs_stocks'!B:B,0),4,1,TRUE,"rs_stocks"))</f>
        <v>Beverages—Brewers</v>
      </c>
    </row>
    <row r="334" spans="1:33" x14ac:dyDescent="0.3">
      <c r="A334" s="130" t="s">
        <v>2963</v>
      </c>
      <c r="B334" s="130">
        <v>1.3</v>
      </c>
      <c r="C334" s="130">
        <v>-1.5</v>
      </c>
      <c r="D334" s="130">
        <v>17.23</v>
      </c>
      <c r="E334" s="130">
        <v>14.05</v>
      </c>
      <c r="F334" s="130">
        <v>27.27</v>
      </c>
      <c r="G334" s="130" t="s">
        <v>3788</v>
      </c>
      <c r="H334" s="130" t="s">
        <v>153</v>
      </c>
      <c r="I334" s="130">
        <v>1.1100000000000001</v>
      </c>
      <c r="J334" s="130">
        <v>-60</v>
      </c>
      <c r="K334" s="130">
        <v>-45</v>
      </c>
      <c r="L334" s="130" t="b">
        <v>1</v>
      </c>
      <c r="M334" s="130">
        <v>89.045000000000002</v>
      </c>
      <c r="N334" s="130">
        <v>3.98</v>
      </c>
      <c r="O334" s="130">
        <v>22.372</v>
      </c>
      <c r="P334" s="130">
        <v>5.78</v>
      </c>
      <c r="Q334" s="130">
        <v>-83.74</v>
      </c>
      <c r="R334" s="130">
        <v>217.37</v>
      </c>
      <c r="S334" s="130">
        <v>212.46</v>
      </c>
      <c r="T334" s="130">
        <v>1</v>
      </c>
      <c r="U334" s="130">
        <v>34</v>
      </c>
      <c r="V334" s="130" t="s">
        <v>2963</v>
      </c>
      <c r="W334" s="130" t="b">
        <v>0</v>
      </c>
      <c r="X334" s="130">
        <v>0</v>
      </c>
      <c r="Y334" s="130" t="b">
        <v>1</v>
      </c>
      <c r="Z334" s="130">
        <v>52</v>
      </c>
      <c r="AA334" s="130">
        <v>0.86499999999999999</v>
      </c>
      <c r="AB334" s="130" t="s">
        <v>153</v>
      </c>
      <c r="AC334" s="130" t="s">
        <v>3788</v>
      </c>
      <c r="AD334" s="130" t="s">
        <v>4069</v>
      </c>
      <c r="AE334" s="130" cm="1">
        <f t="array" aca="1" ref="AE334" ca="1">INDIRECT(ADDRESS(MATCH(AG334,'rs_industries'!B:B,0),5,1,TRUE,"rs_industries"))</f>
        <v>68</v>
      </c>
      <c r="AF334" s="130" cm="1">
        <f t="array" aca="1" ref="AF334" ca="1">INDIRECT(ADDRESS(MATCH(A334,'rs_stocks'!B:B,0),7,1,TRUE,"rs_stocks"))</f>
        <v>72</v>
      </c>
      <c r="AG334" s="130" t="str" cm="1">
        <f t="array" aca="1" ref="AG334" ca="1">INDIRECT(ADDRESS(MATCH(A334,'rs_stocks'!B:B,0),4,1,TRUE,"rs_stocks"))</f>
        <v>REITâ€”Retail</v>
      </c>
    </row>
    <row r="335" spans="1:33" x14ac:dyDescent="0.3">
      <c r="A335" s="130" t="s">
        <v>1992</v>
      </c>
      <c r="B335" s="130">
        <v>4.37</v>
      </c>
      <c r="C335" s="130">
        <v>-0.12</v>
      </c>
      <c r="D335" s="130">
        <v>8.0500000000000007</v>
      </c>
      <c r="E335" s="130">
        <v>35.93</v>
      </c>
      <c r="F335" s="130">
        <v>33.68</v>
      </c>
      <c r="G335" s="130" t="s">
        <v>3891</v>
      </c>
      <c r="H335" s="130" t="s">
        <v>3674</v>
      </c>
      <c r="I335" s="130">
        <v>3.133</v>
      </c>
      <c r="J335" s="130">
        <v>-60</v>
      </c>
      <c r="K335" s="130">
        <v>-18</v>
      </c>
      <c r="L335" s="130" t="b">
        <v>1</v>
      </c>
      <c r="M335" s="130">
        <v>114.93</v>
      </c>
      <c r="N335" s="130">
        <v>5.1379999999999999</v>
      </c>
      <c r="O335" s="130">
        <v>22.367999999999999</v>
      </c>
      <c r="P335" s="130">
        <v>1.1890000000000001</v>
      </c>
      <c r="Q335" s="130">
        <v>-98.369</v>
      </c>
      <c r="R335" s="130">
        <v>41.99</v>
      </c>
      <c r="S335" s="130">
        <v>44.036999999999999</v>
      </c>
      <c r="T335" s="130">
        <v>-1</v>
      </c>
      <c r="U335" s="130">
        <v>168</v>
      </c>
      <c r="V335" s="130" t="s">
        <v>1992</v>
      </c>
      <c r="W335" s="130" t="b">
        <v>0</v>
      </c>
      <c r="X335" s="130">
        <v>0</v>
      </c>
      <c r="Y335" s="130" t="b">
        <v>1</v>
      </c>
      <c r="Z335" s="130">
        <v>50</v>
      </c>
      <c r="AA335" s="130">
        <v>0.86499999999999999</v>
      </c>
      <c r="AB335" s="130" t="s">
        <v>3674</v>
      </c>
      <c r="AC335" s="130" t="s">
        <v>3891</v>
      </c>
      <c r="AD335" s="130" t="s">
        <v>4053</v>
      </c>
      <c r="AE335" s="130" cm="1">
        <f t="array" aca="1" ref="AE335" ca="1">INDIRECT(ADDRESS(MATCH(AG335,'rs_industries'!B:B,0),5,1,TRUE,"rs_industries"))</f>
        <v>90</v>
      </c>
      <c r="AF335" s="130" cm="1">
        <f t="array" aca="1" ref="AF335" ca="1">INDIRECT(ADDRESS(MATCH(A335,'rs_stocks'!B:B,0),7,1,TRUE,"rs_stocks"))</f>
        <v>81</v>
      </c>
      <c r="AG335" s="130" t="str" cm="1">
        <f t="array" aca="1" ref="AG335" ca="1">INDIRECT(ADDRESS(MATCH(A335,'rs_stocks'!B:B,0),4,1,TRUE,"rs_stocks"))</f>
        <v>Footwear &amp; Accessories</v>
      </c>
    </row>
    <row r="336" spans="1:33" x14ac:dyDescent="0.3">
      <c r="A336" s="130" t="s">
        <v>1940</v>
      </c>
      <c r="B336" s="130">
        <v>3.27</v>
      </c>
      <c r="C336" s="130">
        <v>7.51</v>
      </c>
      <c r="D336" s="130">
        <v>13.04</v>
      </c>
      <c r="E336" s="130">
        <v>42.64</v>
      </c>
      <c r="F336" s="130">
        <v>43.18</v>
      </c>
      <c r="G336" s="130" t="s">
        <v>3786</v>
      </c>
      <c r="H336" s="130" t="s">
        <v>3674</v>
      </c>
      <c r="I336" s="130">
        <v>3.4430000000000001</v>
      </c>
      <c r="J336" s="130">
        <v>-68</v>
      </c>
      <c r="K336" s="130">
        <v>-9</v>
      </c>
      <c r="L336" s="130" t="b">
        <v>1</v>
      </c>
      <c r="M336" s="130">
        <v>123.583</v>
      </c>
      <c r="N336" s="130">
        <v>5.5259999999999998</v>
      </c>
      <c r="O336" s="130">
        <v>22.363</v>
      </c>
      <c r="P336" s="130">
        <v>1.8240000000000001</v>
      </c>
      <c r="Q336" s="133">
        <v>-82.793999999999997</v>
      </c>
      <c r="R336" s="130">
        <v>61.28</v>
      </c>
      <c r="S336" s="130">
        <v>58.262999999999998</v>
      </c>
      <c r="T336" s="130">
        <v>1</v>
      </c>
      <c r="U336" s="130">
        <v>109</v>
      </c>
      <c r="V336" s="130" t="s">
        <v>1940</v>
      </c>
      <c r="W336" s="130" t="b">
        <v>0</v>
      </c>
      <c r="X336" s="130">
        <v>0</v>
      </c>
      <c r="Y336" s="130" t="b">
        <v>1</v>
      </c>
      <c r="Z336" s="130">
        <v>52</v>
      </c>
      <c r="AA336" s="130">
        <v>0.86399999999999999</v>
      </c>
      <c r="AB336" s="130" t="s">
        <v>3674</v>
      </c>
      <c r="AC336" s="130" t="s">
        <v>3786</v>
      </c>
      <c r="AD336" s="130" t="s">
        <v>4080</v>
      </c>
      <c r="AE336" s="130" cm="1">
        <f t="array" aca="1" ref="AE336" ca="1">INDIRECT(ADDRESS(MATCH(AG336,'rs_industries'!B:B,0),5,1,TRUE,"rs_industries"))</f>
        <v>70</v>
      </c>
      <c r="AF336" s="130" cm="1">
        <f t="array" aca="1" ref="AF336" ca="1">INDIRECT(ADDRESS(MATCH(A336,'rs_stocks'!B:B,0),7,1,TRUE,"rs_stocks"))</f>
        <v>88</v>
      </c>
      <c r="AG336" s="130" t="str" cm="1">
        <f t="array" aca="1" ref="AG336" ca="1">INDIRECT(ADDRESS(MATCH(A336,'rs_stocks'!B:B,0),4,1,TRUE,"rs_stocks"))</f>
        <v>Apparel Manufacturing</v>
      </c>
    </row>
    <row r="337" spans="1:33" x14ac:dyDescent="0.3">
      <c r="A337" s="130" t="s">
        <v>1285</v>
      </c>
      <c r="B337" s="130">
        <v>3.31</v>
      </c>
      <c r="C337" s="130">
        <v>11.56</v>
      </c>
      <c r="D337" s="130">
        <v>12.51</v>
      </c>
      <c r="E337" s="130">
        <v>31.37</v>
      </c>
      <c r="F337" s="130">
        <v>36.58</v>
      </c>
      <c r="G337" s="130" t="s">
        <v>3800</v>
      </c>
      <c r="H337" s="130" t="s">
        <v>3674</v>
      </c>
      <c r="I337" s="130">
        <v>25.789000000000001</v>
      </c>
      <c r="J337" s="130">
        <v>-65</v>
      </c>
      <c r="K337" s="130">
        <v>-4</v>
      </c>
      <c r="L337" s="130" t="b">
        <v>1</v>
      </c>
      <c r="M337" s="130">
        <v>113.28</v>
      </c>
      <c r="N337" s="130">
        <v>5.0659999999999998</v>
      </c>
      <c r="O337" s="130">
        <v>22.361000000000001</v>
      </c>
      <c r="P337" s="130">
        <v>10.789</v>
      </c>
      <c r="Q337" s="133">
        <v>55.615000000000002</v>
      </c>
      <c r="R337" s="130">
        <v>531.05999999999995</v>
      </c>
      <c r="S337" s="130">
        <v>499.38</v>
      </c>
      <c r="T337" s="130">
        <v>1</v>
      </c>
      <c r="U337" s="130">
        <v>18</v>
      </c>
      <c r="V337" s="130" t="s">
        <v>1285</v>
      </c>
      <c r="W337" s="130" t="b">
        <v>0</v>
      </c>
      <c r="X337" s="130">
        <v>0</v>
      </c>
      <c r="Y337" s="130" t="b">
        <v>1</v>
      </c>
      <c r="Z337" s="130">
        <v>54</v>
      </c>
      <c r="AA337" s="130">
        <v>0.86399999999999999</v>
      </c>
      <c r="AB337" s="130" t="s">
        <v>3674</v>
      </c>
      <c r="AC337" s="130" t="s">
        <v>3800</v>
      </c>
      <c r="AD337" s="130" t="s">
        <v>4138</v>
      </c>
      <c r="AE337" s="130" cm="1">
        <f t="array" aca="1" ref="AE337" ca="1">INDIRECT(ADDRESS(MATCH(AG337,'rs_industries'!B:B,0),5,1,TRUE,"rs_industries"))</f>
        <v>26</v>
      </c>
      <c r="AF337" s="130" cm="1">
        <f t="array" aca="1" ref="AF337" ca="1">INDIRECT(ADDRESS(MATCH(A337,'rs_stocks'!B:B,0),7,1,TRUE,"rs_stocks"))</f>
        <v>74</v>
      </c>
      <c r="AG337" s="130" t="str" cm="1">
        <f t="array" aca="1" ref="AG337" ca="1">INDIRECT(ADDRESS(MATCH(A337,'rs_stocks'!B:B,0),4,1,TRUE,"rs_stocks"))</f>
        <v>Specialty Retail</v>
      </c>
    </row>
    <row r="338" spans="1:33" x14ac:dyDescent="0.3">
      <c r="A338" s="130" t="s">
        <v>2520</v>
      </c>
      <c r="B338" s="130">
        <v>-4.71</v>
      </c>
      <c r="C338" s="130">
        <v>-0.1</v>
      </c>
      <c r="D338" s="130">
        <v>20.85</v>
      </c>
      <c r="E338" s="130">
        <v>19.690000000000001</v>
      </c>
      <c r="F338" s="130">
        <v>22.16</v>
      </c>
      <c r="G338" s="130" t="s">
        <v>3713</v>
      </c>
      <c r="H338" s="130" t="s">
        <v>3690</v>
      </c>
      <c r="I338" s="130">
        <v>1.238</v>
      </c>
      <c r="J338" s="130">
        <v>-65</v>
      </c>
      <c r="K338" s="130">
        <v>-47</v>
      </c>
      <c r="L338" s="130" t="b">
        <v>1</v>
      </c>
      <c r="M338" s="130">
        <v>130.642</v>
      </c>
      <c r="N338" s="130">
        <v>5.8449999999999998</v>
      </c>
      <c r="O338" s="130">
        <v>22.35</v>
      </c>
      <c r="P338" s="130">
        <v>2.2770000000000001</v>
      </c>
      <c r="Q338" s="133">
        <v>-203.804</v>
      </c>
      <c r="R338" s="130">
        <v>71</v>
      </c>
      <c r="S338" s="130">
        <v>70.319000000000003</v>
      </c>
      <c r="T338" s="130">
        <v>1</v>
      </c>
      <c r="U338" s="130">
        <v>87</v>
      </c>
      <c r="V338" s="130" t="s">
        <v>2520</v>
      </c>
      <c r="W338" s="130" t="b">
        <v>0</v>
      </c>
      <c r="X338" s="130">
        <v>0</v>
      </c>
      <c r="Y338" s="130" t="b">
        <v>1</v>
      </c>
      <c r="Z338" s="130">
        <v>54</v>
      </c>
      <c r="AA338" s="130">
        <v>0.86299999999999999</v>
      </c>
      <c r="AB338" s="130" t="s">
        <v>3690</v>
      </c>
      <c r="AC338" s="130" t="s">
        <v>3713</v>
      </c>
      <c r="AD338" s="130" t="s">
        <v>4133</v>
      </c>
      <c r="AE338" s="130" t="e" cm="1">
        <f t="array" aca="1" ref="AE338" ca="1">INDIRECT(ADDRESS(MATCH(AG338,'rs_industries'!B:B,0),5,1,TRUE,"rs_industries"))</f>
        <v>#N/A</v>
      </c>
      <c r="AF338" s="130" t="e" cm="1">
        <f t="array" aca="1" ref="AF338" ca="1">INDIRECT(ADDRESS(MATCH(A338,'rs_stocks'!B:B,0),7,1,TRUE,"rs_stocks"))</f>
        <v>#N/A</v>
      </c>
      <c r="AG338" s="130" t="e" cm="1">
        <f t="array" aca="1" ref="AG338" ca="1">INDIRECT(ADDRESS(MATCH(A338,'rs_stocks'!B:B,0),4,1,TRUE,"rs_stocks"))</f>
        <v>#N/A</v>
      </c>
    </row>
    <row r="339" spans="1:33" x14ac:dyDescent="0.3">
      <c r="A339" s="130" t="s">
        <v>1815</v>
      </c>
      <c r="B339" s="130">
        <v>7.62</v>
      </c>
      <c r="C339" s="130">
        <v>20.66</v>
      </c>
      <c r="D339" s="130">
        <v>24.33</v>
      </c>
      <c r="E339" s="130">
        <v>27.25</v>
      </c>
      <c r="F339" s="130">
        <v>34.14</v>
      </c>
      <c r="G339" s="130" t="s">
        <v>205</v>
      </c>
      <c r="H339" s="130" t="s">
        <v>3674</v>
      </c>
      <c r="I339" s="130">
        <v>1.3939999999999999</v>
      </c>
      <c r="J339" s="130">
        <v>-48</v>
      </c>
      <c r="K339" s="130">
        <v>-3</v>
      </c>
      <c r="L339" s="130" t="b">
        <v>1</v>
      </c>
      <c r="M339" s="130">
        <v>91.891000000000005</v>
      </c>
      <c r="N339" s="130">
        <v>4.1120000000000001</v>
      </c>
      <c r="O339" s="130">
        <v>22.346</v>
      </c>
      <c r="P339" s="130">
        <v>0.67500000000000004</v>
      </c>
      <c r="Q339" s="133">
        <v>-100.786</v>
      </c>
      <c r="R339" s="130">
        <v>23.3</v>
      </c>
      <c r="S339" s="130">
        <v>22.146999999999998</v>
      </c>
      <c r="T339" s="130">
        <v>1</v>
      </c>
      <c r="U339" s="130">
        <v>296</v>
      </c>
      <c r="V339" s="130" t="s">
        <v>1815</v>
      </c>
      <c r="W339" s="130" t="b">
        <v>0</v>
      </c>
      <c r="X339" s="130">
        <v>0</v>
      </c>
      <c r="Y339" s="130" t="b">
        <v>1</v>
      </c>
      <c r="Z339" s="130">
        <v>51</v>
      </c>
      <c r="AA339" s="130">
        <v>0.86299999999999999</v>
      </c>
      <c r="AB339" s="130" t="s">
        <v>3674</v>
      </c>
      <c r="AC339" s="130" t="s">
        <v>205</v>
      </c>
      <c r="AD339" s="130" t="s">
        <v>4144</v>
      </c>
      <c r="AE339" s="130" t="e" cm="1">
        <f t="array" aca="1" ref="AE339" ca="1">INDIRECT(ADDRESS(MATCH(AG339,'rs_industries'!B:B,0),5,1,TRUE,"rs_industries"))</f>
        <v>#N/A</v>
      </c>
      <c r="AF339" s="130" t="e" cm="1">
        <f t="array" aca="1" ref="AF339" ca="1">INDIRECT(ADDRESS(MATCH(A339,'rs_stocks'!B:B,0),7,1,TRUE,"rs_stocks"))</f>
        <v>#N/A</v>
      </c>
      <c r="AG339" s="130" t="e" cm="1">
        <f t="array" aca="1" ref="AG339" ca="1">INDIRECT(ADDRESS(MATCH(A339,'rs_stocks'!B:B,0),4,1,TRUE,"rs_stocks"))</f>
        <v>#N/A</v>
      </c>
    </row>
    <row r="340" spans="1:33" x14ac:dyDescent="0.3">
      <c r="A340" s="130" t="s">
        <v>1365</v>
      </c>
      <c r="B340" s="130">
        <v>-0.42</v>
      </c>
      <c r="C340" s="130">
        <v>3.57</v>
      </c>
      <c r="D340" s="130">
        <v>8.41</v>
      </c>
      <c r="E340" s="130">
        <v>24.54</v>
      </c>
      <c r="F340" s="130">
        <v>38.950000000000003</v>
      </c>
      <c r="G340" s="130" t="s">
        <v>3805</v>
      </c>
      <c r="H340" s="130" t="s">
        <v>3674</v>
      </c>
      <c r="I340" s="130">
        <v>67.453000000000003</v>
      </c>
      <c r="J340" s="130">
        <v>-61</v>
      </c>
      <c r="K340" s="130">
        <v>-45</v>
      </c>
      <c r="L340" s="130" t="b">
        <v>1</v>
      </c>
      <c r="M340" s="130">
        <v>119.496</v>
      </c>
      <c r="N340" s="130">
        <v>5.35</v>
      </c>
      <c r="O340" s="130">
        <v>22.335000000000001</v>
      </c>
      <c r="P340" s="130">
        <v>3.4140000000000001</v>
      </c>
      <c r="Q340" s="133">
        <v>-96.364999999999995</v>
      </c>
      <c r="R340" s="130">
        <v>146.11000000000001</v>
      </c>
      <c r="S340" s="130">
        <v>140.09899999999999</v>
      </c>
      <c r="T340" s="130">
        <v>1</v>
      </c>
      <c r="U340" s="130">
        <v>58</v>
      </c>
      <c r="V340" s="130" t="s">
        <v>1365</v>
      </c>
      <c r="W340" s="130" t="b">
        <v>0</v>
      </c>
      <c r="X340" s="130">
        <v>0</v>
      </c>
      <c r="Y340" s="130" t="b">
        <v>0</v>
      </c>
      <c r="Z340" s="130">
        <v>51</v>
      </c>
      <c r="AA340" s="130">
        <v>0.86199999999999999</v>
      </c>
      <c r="AB340" s="130" t="s">
        <v>3674</v>
      </c>
      <c r="AC340" s="130" t="s">
        <v>3805</v>
      </c>
      <c r="AD340" s="130" t="s">
        <v>4087</v>
      </c>
      <c r="AE340" s="130" t="e" cm="1">
        <f t="array" aca="1" ref="AE340" ca="1">INDIRECT(ADDRESS(MATCH(AG340,'rs_industries'!B:B,0),5,1,TRUE,"rs_industries"))</f>
        <v>#N/A</v>
      </c>
      <c r="AF340" s="130" t="e" cm="1">
        <f t="array" aca="1" ref="AF340" ca="1">INDIRECT(ADDRESS(MATCH(A340,'rs_stocks'!B:B,0),7,1,TRUE,"rs_stocks"))</f>
        <v>#N/A</v>
      </c>
      <c r="AG340" s="130" t="e" cm="1">
        <f t="array" aca="1" ref="AG340" ca="1">INDIRECT(ADDRESS(MATCH(A340,'rs_stocks'!B:B,0),4,1,TRUE,"rs_stocks"))</f>
        <v>#N/A</v>
      </c>
    </row>
    <row r="341" spans="1:33" x14ac:dyDescent="0.3">
      <c r="A341" s="130" t="s">
        <v>1437</v>
      </c>
      <c r="B341" s="130">
        <v>0.4</v>
      </c>
      <c r="C341" s="130">
        <v>3.37</v>
      </c>
      <c r="D341" s="130">
        <v>13.87</v>
      </c>
      <c r="E341" s="130">
        <v>22.83</v>
      </c>
      <c r="F341" s="130">
        <v>29.08</v>
      </c>
      <c r="G341" s="130" t="s">
        <v>3757</v>
      </c>
      <c r="H341" s="130" t="s">
        <v>3674</v>
      </c>
      <c r="I341" s="130">
        <v>5.7</v>
      </c>
      <c r="J341" s="130">
        <v>-75</v>
      </c>
      <c r="K341" s="130">
        <v>-5</v>
      </c>
      <c r="L341" s="130" t="b">
        <v>1</v>
      </c>
      <c r="M341" s="130">
        <v>115.07599999999999</v>
      </c>
      <c r="N341" s="130">
        <v>5.1529999999999996</v>
      </c>
      <c r="O341" s="130">
        <v>22.331</v>
      </c>
      <c r="P341" s="130">
        <v>1.536</v>
      </c>
      <c r="Q341" s="133">
        <v>-187.524</v>
      </c>
      <c r="R341" s="130">
        <v>53.05</v>
      </c>
      <c r="S341" s="130">
        <v>56.570999999999998</v>
      </c>
      <c r="T341" s="130">
        <v>-1</v>
      </c>
      <c r="U341" s="130">
        <v>130</v>
      </c>
      <c r="V341" s="130" t="s">
        <v>1437</v>
      </c>
      <c r="W341" s="130" t="b">
        <v>0</v>
      </c>
      <c r="X341" s="130">
        <v>0</v>
      </c>
      <c r="Y341" s="130" t="b">
        <v>1</v>
      </c>
      <c r="Z341" s="130">
        <v>49</v>
      </c>
      <c r="AA341" s="130">
        <v>0.86199999999999999</v>
      </c>
      <c r="AB341" s="130" t="s">
        <v>3674</v>
      </c>
      <c r="AC341" s="130" t="s">
        <v>3757</v>
      </c>
      <c r="AD341" s="130" t="s">
        <v>4108</v>
      </c>
      <c r="AE341" s="130" cm="1">
        <f t="array" aca="1" ref="AE341" ca="1">INDIRECT(ADDRESS(MATCH(AG341,'rs_industries'!B:B,0),5,1,TRUE,"rs_industries"))</f>
        <v>98</v>
      </c>
      <c r="AF341" s="130" cm="1">
        <f t="array" aca="1" ref="AF341" ca="1">INDIRECT(ADDRESS(MATCH(A341,'rs_stocks'!B:B,0),7,1,TRUE,"rs_stocks"))</f>
        <v>81</v>
      </c>
      <c r="AG341" s="130" t="str" cm="1">
        <f t="array" aca="1" ref="AG341" ca="1">INDIRECT(ADDRESS(MATCH(A341,'rs_stocks'!B:B,0),4,1,TRUE,"rs_stocks"))</f>
        <v>Residential Construction</v>
      </c>
    </row>
    <row r="342" spans="1:33" x14ac:dyDescent="0.3">
      <c r="A342" s="130" t="s">
        <v>1493</v>
      </c>
      <c r="B342" s="130">
        <v>-0.93</v>
      </c>
      <c r="C342" s="130">
        <v>0.75</v>
      </c>
      <c r="D342" s="130">
        <v>7.22</v>
      </c>
      <c r="E342" s="130">
        <v>14.96</v>
      </c>
      <c r="F342" s="130">
        <v>20.3</v>
      </c>
      <c r="G342" s="130" t="s">
        <v>3854</v>
      </c>
      <c r="H342" s="130" t="s">
        <v>3677</v>
      </c>
      <c r="I342" s="130">
        <v>1.899</v>
      </c>
      <c r="J342" s="130">
        <v>-51</v>
      </c>
      <c r="K342" s="130">
        <v>-7</v>
      </c>
      <c r="L342" s="130" t="b">
        <v>1</v>
      </c>
      <c r="M342" s="130">
        <v>92.899000000000001</v>
      </c>
      <c r="N342" s="130">
        <v>4.1719999999999997</v>
      </c>
      <c r="O342" s="130">
        <v>22.265999999999998</v>
      </c>
      <c r="P342" s="130">
        <v>4.5720000000000001</v>
      </c>
      <c r="Q342" s="133">
        <v>-141.517</v>
      </c>
      <c r="R342" s="130">
        <v>180.88</v>
      </c>
      <c r="S342" s="130">
        <v>194.46100000000001</v>
      </c>
      <c r="T342" s="130">
        <v>-1</v>
      </c>
      <c r="U342" s="130">
        <v>43</v>
      </c>
      <c r="V342" s="130" t="s">
        <v>1493</v>
      </c>
      <c r="W342" s="130" t="b">
        <v>0</v>
      </c>
      <c r="X342" s="130">
        <v>0</v>
      </c>
      <c r="Y342" s="130" t="b">
        <v>0</v>
      </c>
      <c r="Z342" s="130">
        <v>50</v>
      </c>
      <c r="AA342" s="130">
        <v>0.86199999999999999</v>
      </c>
      <c r="AB342" s="130" t="s">
        <v>3677</v>
      </c>
      <c r="AC342" s="130" t="s">
        <v>3854</v>
      </c>
      <c r="AD342" s="130" t="s">
        <v>4048</v>
      </c>
      <c r="AE342" s="130" cm="1">
        <f t="array" aca="1" ref="AE342" ca="1">INDIRECT(ADDRESS(MATCH(AG342,'rs_industries'!B:B,0),5,1,TRUE,"rs_industries"))</f>
        <v>64</v>
      </c>
      <c r="AF342" s="130" cm="1">
        <f t="array" aca="1" ref="AF342" ca="1">INDIRECT(ADDRESS(MATCH(A342,'rs_stocks'!B:B,0),7,1,TRUE,"rs_stocks"))</f>
        <v>77</v>
      </c>
      <c r="AG342" s="130" t="str" cm="1">
        <f t="array" aca="1" ref="AG342" ca="1">INDIRECT(ADDRESS(MATCH(A342,'rs_stocks'!B:B,0),4,1,TRUE,"rs_stocks"))</f>
        <v>Credit Services</v>
      </c>
    </row>
    <row r="343" spans="1:33" x14ac:dyDescent="0.3">
      <c r="A343" s="130" t="s">
        <v>1702</v>
      </c>
      <c r="B343" s="130">
        <v>-0.3</v>
      </c>
      <c r="C343" s="130">
        <v>3.23</v>
      </c>
      <c r="D343" s="130">
        <v>17.72</v>
      </c>
      <c r="E343" s="130">
        <v>52.78</v>
      </c>
      <c r="F343" s="130">
        <v>68.08</v>
      </c>
      <c r="G343" s="130" t="s">
        <v>153</v>
      </c>
      <c r="H343" s="130" t="s">
        <v>3677</v>
      </c>
      <c r="I343" s="130">
        <v>2.3940000000000001</v>
      </c>
      <c r="J343" s="130">
        <v>-82</v>
      </c>
      <c r="K343" s="130">
        <v>-47</v>
      </c>
      <c r="L343" s="130" t="b">
        <v>1</v>
      </c>
      <c r="M343" s="130">
        <v>280.68599999999998</v>
      </c>
      <c r="N343" s="130">
        <v>12.62</v>
      </c>
      <c r="O343" s="130">
        <v>22.241</v>
      </c>
      <c r="P343" s="130">
        <v>0.41799999999999998</v>
      </c>
      <c r="Q343" s="133">
        <v>-186.55799999999999</v>
      </c>
      <c r="R343" s="130">
        <v>9.9</v>
      </c>
      <c r="S343" s="130">
        <v>9.6359999999999992</v>
      </c>
      <c r="T343" s="130">
        <v>1</v>
      </c>
      <c r="U343" s="130">
        <v>478</v>
      </c>
      <c r="V343" s="130" t="s">
        <v>1702</v>
      </c>
      <c r="W343" s="130" t="b">
        <v>0</v>
      </c>
      <c r="X343" s="130">
        <v>0</v>
      </c>
      <c r="Y343" s="130" t="b">
        <v>1</v>
      </c>
      <c r="Z343" s="130">
        <v>47</v>
      </c>
      <c r="AA343" s="130">
        <v>0.86099999999999999</v>
      </c>
      <c r="AB343" s="130" t="s">
        <v>3677</v>
      </c>
      <c r="AC343" s="130" t="s">
        <v>153</v>
      </c>
      <c r="AD343" s="130" t="s">
        <v>4058</v>
      </c>
      <c r="AE343" s="130" cm="1">
        <f t="array" aca="1" ref="AE343" ca="1">INDIRECT(ADDRESS(MATCH(AG343,'rs_industries'!B:B,0),5,1,TRUE,"rs_industries"))</f>
        <v>32</v>
      </c>
      <c r="AF343" s="130" cm="1">
        <f t="array" aca="1" ref="AF343" ca="1">INDIRECT(ADDRESS(MATCH(A343,'rs_stocks'!B:B,0),7,1,TRUE,"rs_stocks"))</f>
        <v>91</v>
      </c>
      <c r="AG343" s="130" t="str" cm="1">
        <f t="array" aca="1" ref="AG343" ca="1">INDIRECT(ADDRESS(MATCH(A343,'rs_stocks'!B:B,0),4,1,TRUE,"rs_stocks"))</f>
        <v>Real Estate Services</v>
      </c>
    </row>
    <row r="344" spans="1:33" x14ac:dyDescent="0.3">
      <c r="A344" s="130" t="s">
        <v>2257</v>
      </c>
      <c r="B344" s="130">
        <v>0.9</v>
      </c>
      <c r="C344" s="130">
        <v>6.26</v>
      </c>
      <c r="D344" s="130">
        <v>14.82</v>
      </c>
      <c r="E344" s="130">
        <v>31.91</v>
      </c>
      <c r="F344" s="130">
        <v>25.58</v>
      </c>
      <c r="G344" s="130" t="s">
        <v>90</v>
      </c>
      <c r="H344" s="130" t="s">
        <v>31</v>
      </c>
      <c r="I344" s="130">
        <v>2.2570000000000001</v>
      </c>
      <c r="J344" s="130">
        <v>-47</v>
      </c>
      <c r="K344" s="130">
        <v>-29</v>
      </c>
      <c r="L344" s="130" t="b">
        <v>1</v>
      </c>
      <c r="M344" s="130">
        <v>65.412000000000006</v>
      </c>
      <c r="N344" s="130">
        <v>2.9430000000000001</v>
      </c>
      <c r="O344" s="130">
        <v>22.228000000000002</v>
      </c>
      <c r="P344" s="130">
        <v>1.6359999999999999</v>
      </c>
      <c r="Q344" s="133">
        <v>-74.581000000000003</v>
      </c>
      <c r="R344" s="130">
        <v>67.55</v>
      </c>
      <c r="S344" s="130">
        <v>64.069000000000003</v>
      </c>
      <c r="T344" s="130">
        <v>1</v>
      </c>
      <c r="U344" s="130">
        <v>122</v>
      </c>
      <c r="V344" s="130" t="s">
        <v>2257</v>
      </c>
      <c r="W344" s="130" t="b">
        <v>0</v>
      </c>
      <c r="X344" s="130">
        <v>0</v>
      </c>
      <c r="Y344" s="130" t="b">
        <v>1</v>
      </c>
      <c r="Z344" s="130">
        <v>50</v>
      </c>
      <c r="AA344" s="130">
        <v>0.86099999999999999</v>
      </c>
      <c r="AB344" s="130" t="s">
        <v>31</v>
      </c>
      <c r="AC344" s="130" t="s">
        <v>90</v>
      </c>
      <c r="AD344" s="130" t="s">
        <v>4122</v>
      </c>
      <c r="AE344" s="130" cm="1">
        <f t="array" aca="1" ref="AE344" ca="1">INDIRECT(ADDRESS(MATCH(AG344,'rs_industries'!B:B,0),5,1,TRUE,"rs_industries"))</f>
        <v>89</v>
      </c>
      <c r="AF344" s="130" cm="1">
        <f t="array" aca="1" ref="AF344" ca="1">INDIRECT(ADDRESS(MATCH(A344,'rs_stocks'!B:B,0),7,1,TRUE,"rs_stocks"))</f>
        <v>72</v>
      </c>
      <c r="AG344" s="130" t="str" cm="1">
        <f t="array" aca="1" ref="AG344" ca="1">INDIRECT(ADDRESS(MATCH(A344,'rs_stocks'!B:B,0),4,1,TRUE,"rs_stocks"))</f>
        <v>Semiconductors</v>
      </c>
    </row>
    <row r="345" spans="1:33" x14ac:dyDescent="0.3">
      <c r="A345" s="130" t="s">
        <v>1197</v>
      </c>
      <c r="B345" s="130">
        <v>-1.83</v>
      </c>
      <c r="C345" s="130">
        <v>2.59</v>
      </c>
      <c r="D345" s="130">
        <v>4.75</v>
      </c>
      <c r="E345" s="130">
        <v>21.72</v>
      </c>
      <c r="F345" s="130">
        <v>19.440000000000001</v>
      </c>
      <c r="I345" s="130">
        <v>7.4039999999999999</v>
      </c>
      <c r="J345" s="130">
        <v>-38</v>
      </c>
      <c r="K345" s="130">
        <v>-5</v>
      </c>
      <c r="L345" s="130" t="b">
        <v>1</v>
      </c>
      <c r="M345" s="130">
        <v>69.703999999999994</v>
      </c>
      <c r="N345" s="130">
        <v>3.1360000000000001</v>
      </c>
      <c r="O345" s="130">
        <v>22.225000000000001</v>
      </c>
      <c r="P345" s="130">
        <v>1.5109999999999999</v>
      </c>
      <c r="Q345" s="133">
        <v>-121.782</v>
      </c>
      <c r="R345" s="130">
        <v>86.25</v>
      </c>
      <c r="S345" s="130">
        <v>85.947999999999993</v>
      </c>
      <c r="T345" s="130">
        <v>1</v>
      </c>
      <c r="U345" s="130">
        <v>132</v>
      </c>
      <c r="V345" s="130" t="s">
        <v>1197</v>
      </c>
      <c r="W345" s="130" t="b">
        <v>0</v>
      </c>
      <c r="X345" s="130">
        <v>0</v>
      </c>
      <c r="Y345" s="130" t="b">
        <v>1</v>
      </c>
      <c r="Z345" s="130">
        <v>54</v>
      </c>
      <c r="AA345" s="130">
        <v>0.86</v>
      </c>
      <c r="AD345" s="130" t="s">
        <v>4078</v>
      </c>
      <c r="AE345" s="130" t="e" cm="1">
        <f t="array" aca="1" ref="AE345" ca="1">INDIRECT(ADDRESS(MATCH(AG345,'rs_industries'!B:B,0),5,1,TRUE,"rs_industries"))</f>
        <v>#N/A</v>
      </c>
      <c r="AF345" s="130" t="e" cm="1">
        <f t="array" aca="1" ref="AF345" ca="1">INDIRECT(ADDRESS(MATCH(A345,'rs_stocks'!B:B,0),7,1,TRUE,"rs_stocks"))</f>
        <v>#N/A</v>
      </c>
      <c r="AG345" s="130" t="e" cm="1">
        <f t="array" aca="1" ref="AG345" ca="1">INDIRECT(ADDRESS(MATCH(A345,'rs_stocks'!B:B,0),4,1,TRUE,"rs_stocks"))</f>
        <v>#N/A</v>
      </c>
    </row>
    <row r="346" spans="1:33" x14ac:dyDescent="0.3">
      <c r="A346" s="130" t="s">
        <v>2432</v>
      </c>
      <c r="B346" s="130">
        <v>0.21</v>
      </c>
      <c r="C346" s="130">
        <v>1.58</v>
      </c>
      <c r="D346" s="130">
        <v>23.7</v>
      </c>
      <c r="E346" s="130">
        <v>39.01</v>
      </c>
      <c r="F346" s="130">
        <v>50.26</v>
      </c>
      <c r="G346" s="130" t="s">
        <v>3713</v>
      </c>
      <c r="H346" s="130" t="s">
        <v>3690</v>
      </c>
      <c r="I346" s="130">
        <v>2.6120000000000001</v>
      </c>
      <c r="J346" s="130">
        <v>-88</v>
      </c>
      <c r="K346" s="130">
        <v>-56</v>
      </c>
      <c r="L346" s="130" t="b">
        <v>1</v>
      </c>
      <c r="M346" s="130">
        <v>220.27799999999999</v>
      </c>
      <c r="N346" s="130">
        <v>9.9209999999999994</v>
      </c>
      <c r="O346" s="130">
        <v>22.204000000000001</v>
      </c>
      <c r="P346" s="130">
        <v>1.3480000000000001</v>
      </c>
      <c r="Q346" s="133">
        <v>-75.679000000000002</v>
      </c>
      <c r="R346" s="130">
        <v>28.97</v>
      </c>
      <c r="S346" s="130">
        <v>30.792000000000002</v>
      </c>
      <c r="T346" s="130">
        <v>-1</v>
      </c>
      <c r="U346" s="130">
        <v>148</v>
      </c>
      <c r="V346" s="130" t="s">
        <v>2432</v>
      </c>
      <c r="W346" s="130" t="b">
        <v>0</v>
      </c>
      <c r="X346" s="130">
        <v>0</v>
      </c>
      <c r="Y346" s="130" t="b">
        <v>1</v>
      </c>
      <c r="Z346" s="130">
        <v>51</v>
      </c>
      <c r="AA346" s="130">
        <v>0.86</v>
      </c>
      <c r="AB346" s="130" t="s">
        <v>3690</v>
      </c>
      <c r="AC346" s="130" t="s">
        <v>3713</v>
      </c>
      <c r="AD346" s="130" t="s">
        <v>4105</v>
      </c>
      <c r="AE346" s="130" cm="1">
        <f t="array" aca="1" ref="AE346" ca="1">INDIRECT(ADDRESS(MATCH(AG346,'rs_industries'!B:B,0),5,1,TRUE,"rs_industries"))</f>
        <v>90</v>
      </c>
      <c r="AF346" s="130" cm="1">
        <f t="array" aca="1" ref="AF346" ca="1">INDIRECT(ADDRESS(MATCH(A346,'rs_stocks'!B:B,0),7,1,TRUE,"rs_stocks"))</f>
        <v>93</v>
      </c>
      <c r="AG346" s="130" t="str" cm="1">
        <f t="array" aca="1" ref="AG346" ca="1">INDIRECT(ADDRESS(MATCH(A346,'rs_stocks'!B:B,0),4,1,TRUE,"rs_stocks"))</f>
        <v>Biotechnology</v>
      </c>
    </row>
    <row r="347" spans="1:33" x14ac:dyDescent="0.3">
      <c r="A347" s="130" t="s">
        <v>922</v>
      </c>
      <c r="B347" s="130">
        <v>-0.39</v>
      </c>
      <c r="C347" s="130">
        <v>8.25</v>
      </c>
      <c r="D347" s="130">
        <v>9.77</v>
      </c>
      <c r="E347" s="130">
        <v>43.4</v>
      </c>
      <c r="F347" s="130">
        <v>42.45</v>
      </c>
      <c r="G347" s="130" t="s">
        <v>330</v>
      </c>
      <c r="H347" s="130" t="s">
        <v>3707</v>
      </c>
      <c r="I347" s="130">
        <v>7.6520000000000001</v>
      </c>
      <c r="J347" s="130">
        <v>-40</v>
      </c>
      <c r="K347" s="130">
        <v>-2</v>
      </c>
      <c r="L347" s="130" t="b">
        <v>1</v>
      </c>
      <c r="M347" s="130">
        <v>116.595</v>
      </c>
      <c r="N347" s="130">
        <v>5.2519999999999998</v>
      </c>
      <c r="O347" s="130">
        <v>22.202000000000002</v>
      </c>
      <c r="P347" s="130">
        <v>1.444</v>
      </c>
      <c r="Q347" s="133">
        <v>-97.665999999999997</v>
      </c>
      <c r="R347" s="130">
        <v>58.42</v>
      </c>
      <c r="S347" s="130">
        <v>55.732999999999997</v>
      </c>
      <c r="T347" s="130">
        <v>1</v>
      </c>
      <c r="U347" s="130">
        <v>138</v>
      </c>
      <c r="V347" s="130" t="s">
        <v>922</v>
      </c>
      <c r="W347" s="130" t="b">
        <v>0</v>
      </c>
      <c r="X347" s="130">
        <v>0</v>
      </c>
      <c r="Y347" s="130" t="b">
        <v>1</v>
      </c>
      <c r="Z347" s="130">
        <v>56</v>
      </c>
      <c r="AA347" s="130">
        <v>0.86</v>
      </c>
      <c r="AB347" s="130" t="s">
        <v>3707</v>
      </c>
      <c r="AC347" s="130" t="s">
        <v>330</v>
      </c>
      <c r="AD347" s="130" t="s">
        <v>3708</v>
      </c>
      <c r="AE347" s="130" cm="1">
        <f t="array" aca="1" ref="AE347" ca="1">INDIRECT(ADDRESS(MATCH(AG347,'rs_industries'!B:B,0),5,1,TRUE,"rs_industries"))</f>
        <v>35</v>
      </c>
      <c r="AF347" s="130" cm="1">
        <f t="array" aca="1" ref="AF347" ca="1">INDIRECT(ADDRESS(MATCH(A347,'rs_stocks'!B:B,0),7,1,TRUE,"rs_stocks"))</f>
        <v>92</v>
      </c>
      <c r="AG347" s="130" t="str" cm="1">
        <f t="array" aca="1" ref="AG347" ca="1">INDIRECT(ADDRESS(MATCH(A347,'rs_stocks'!B:B,0),4,1,TRUE,"rs_stocks"))</f>
        <v>Packaged Foods</v>
      </c>
    </row>
    <row r="348" spans="1:33" x14ac:dyDescent="0.3">
      <c r="A348" s="130" t="s">
        <v>2218</v>
      </c>
      <c r="B348" s="130">
        <v>-5.29</v>
      </c>
      <c r="C348" s="130">
        <v>-3.73</v>
      </c>
      <c r="D348" s="130">
        <v>3.78</v>
      </c>
      <c r="E348" s="130">
        <v>63.65</v>
      </c>
      <c r="F348" s="130">
        <v>68.849999999999994</v>
      </c>
      <c r="G348" s="130" t="s">
        <v>3693</v>
      </c>
      <c r="H348" s="130" t="s">
        <v>31</v>
      </c>
      <c r="I348" s="130">
        <v>5.3479999999999999</v>
      </c>
      <c r="J348" s="130">
        <v>-92</v>
      </c>
      <c r="K348" s="130">
        <v>-82</v>
      </c>
      <c r="L348" s="130" t="b">
        <v>1</v>
      </c>
      <c r="M348" s="130">
        <v>274.56799999999998</v>
      </c>
      <c r="N348" s="130">
        <v>12.371</v>
      </c>
      <c r="O348" s="130">
        <v>22.193999999999999</v>
      </c>
      <c r="P348" s="130">
        <v>0.81</v>
      </c>
      <c r="Q348" s="133">
        <v>-65.447999999999993</v>
      </c>
      <c r="R348" s="130">
        <v>17.02</v>
      </c>
      <c r="S348" s="130">
        <v>18.471</v>
      </c>
      <c r="T348" s="130">
        <v>-1</v>
      </c>
      <c r="U348" s="130">
        <v>246</v>
      </c>
      <c r="V348" s="130" t="s">
        <v>2218</v>
      </c>
      <c r="W348" s="130" t="b">
        <v>0</v>
      </c>
      <c r="X348" s="130">
        <v>0</v>
      </c>
      <c r="Y348" s="130" t="b">
        <v>1</v>
      </c>
      <c r="Z348" s="130">
        <v>56</v>
      </c>
      <c r="AA348" s="130">
        <v>0.85899999999999999</v>
      </c>
      <c r="AB348" s="130" t="s">
        <v>31</v>
      </c>
      <c r="AC348" s="130" t="s">
        <v>3693</v>
      </c>
      <c r="AD348" s="130" t="s">
        <v>4064</v>
      </c>
      <c r="AE348" s="130" cm="1">
        <f t="array" aca="1" ref="AE348" ca="1">INDIRECT(ADDRESS(MATCH(AG348,'rs_industries'!B:B,0),5,1,TRUE,"rs_industries"))</f>
        <v>87</v>
      </c>
      <c r="AF348" s="130" cm="1">
        <f t="array" aca="1" ref="AF348" ca="1">INDIRECT(ADDRESS(MATCH(A348,'rs_stocks'!B:B,0),7,1,TRUE,"rs_stocks"))</f>
        <v>90</v>
      </c>
      <c r="AG348" s="130" t="str" cm="1">
        <f t="array" aca="1" ref="AG348" ca="1">INDIRECT(ADDRESS(MATCH(A348,'rs_stocks'!B:B,0),4,1,TRUE,"rs_stocks"))</f>
        <v>Software—Infrastructure</v>
      </c>
    </row>
    <row r="349" spans="1:33" x14ac:dyDescent="0.3">
      <c r="A349" s="130" t="s">
        <v>662</v>
      </c>
      <c r="B349" s="130">
        <v>-1.31</v>
      </c>
      <c r="C349" s="130">
        <v>10.210000000000001</v>
      </c>
      <c r="D349" s="130">
        <v>21.97</v>
      </c>
      <c r="E349" s="130">
        <v>35.78</v>
      </c>
      <c r="F349" s="130">
        <v>40.94</v>
      </c>
      <c r="G349" s="130" t="s">
        <v>3680</v>
      </c>
      <c r="H349" s="130" t="s">
        <v>31</v>
      </c>
      <c r="I349" s="130">
        <v>10.385</v>
      </c>
      <c r="J349" s="130">
        <v>-83</v>
      </c>
      <c r="K349" s="130">
        <v>-52</v>
      </c>
      <c r="L349" s="130" t="b">
        <v>1</v>
      </c>
      <c r="M349" s="130">
        <v>161.24299999999999</v>
      </c>
      <c r="N349" s="130">
        <v>7.274</v>
      </c>
      <c r="O349" s="130">
        <v>22.167000000000002</v>
      </c>
      <c r="P349" s="130">
        <v>12.111000000000001</v>
      </c>
      <c r="Q349" s="133">
        <v>25.596</v>
      </c>
      <c r="R349" s="130">
        <v>215.11</v>
      </c>
      <c r="S349" s="130">
        <v>211.238</v>
      </c>
      <c r="T349" s="130">
        <v>1</v>
      </c>
      <c r="U349" s="130">
        <v>16</v>
      </c>
      <c r="V349" s="130" t="s">
        <v>662</v>
      </c>
      <c r="W349" s="130" t="b">
        <v>0</v>
      </c>
      <c r="X349" s="130">
        <v>0</v>
      </c>
      <c r="Y349" s="130" t="b">
        <v>1</v>
      </c>
      <c r="Z349" s="130">
        <v>52</v>
      </c>
      <c r="AA349" s="130">
        <v>0.85899999999999999</v>
      </c>
      <c r="AB349" s="130" t="s">
        <v>31</v>
      </c>
      <c r="AC349" s="130" t="s">
        <v>3680</v>
      </c>
      <c r="AD349" s="130" t="s">
        <v>4162</v>
      </c>
      <c r="AE349" s="130" cm="1">
        <f t="array" aca="1" ref="AE349" ca="1">INDIRECT(ADDRESS(MATCH(AG349,'rs_industries'!B:B,0),5,1,TRUE,"rs_industries"))</f>
        <v>77</v>
      </c>
      <c r="AF349" s="130" cm="1">
        <f t="array" aca="1" ref="AF349" ca="1">INDIRECT(ADDRESS(MATCH(A349,'rs_stocks'!B:B,0),7,1,TRUE,"rs_stocks"))</f>
        <v>90</v>
      </c>
      <c r="AG349" s="130" t="str" cm="1">
        <f t="array" aca="1" ref="AG349" ca="1">INDIRECT(ADDRESS(MATCH(A349,'rs_stocks'!B:B,0),4,1,TRUE,"rs_stocks"))</f>
        <v>Software—Application</v>
      </c>
    </row>
    <row r="350" spans="1:33" x14ac:dyDescent="0.3">
      <c r="A350" s="130" t="s">
        <v>1837</v>
      </c>
      <c r="B350" s="130">
        <v>-0.86</v>
      </c>
      <c r="C350" s="130">
        <v>3.83</v>
      </c>
      <c r="D350" s="130">
        <v>9.93</v>
      </c>
      <c r="E350" s="130">
        <v>30.96</v>
      </c>
      <c r="F350" s="130">
        <v>30.45</v>
      </c>
      <c r="G350" s="130" t="s">
        <v>4034</v>
      </c>
      <c r="H350" s="130" t="s">
        <v>3674</v>
      </c>
      <c r="I350" s="130">
        <v>4.6929999999999996</v>
      </c>
      <c r="J350" s="130">
        <v>-33</v>
      </c>
      <c r="K350" s="130">
        <v>-3</v>
      </c>
      <c r="L350" s="130" t="b">
        <v>1</v>
      </c>
      <c r="M350" s="130">
        <v>102.477</v>
      </c>
      <c r="N350" s="130">
        <v>4.6260000000000003</v>
      </c>
      <c r="O350" s="130">
        <v>22.154</v>
      </c>
      <c r="P350" s="130">
        <v>1.768</v>
      </c>
      <c r="Q350" s="133">
        <v>-154.39400000000001</v>
      </c>
      <c r="R350" s="130">
        <v>77.02</v>
      </c>
      <c r="S350" s="130">
        <v>75.611999999999995</v>
      </c>
      <c r="T350" s="130">
        <v>1</v>
      </c>
      <c r="U350" s="130">
        <v>113</v>
      </c>
      <c r="V350" s="130" t="s">
        <v>1837</v>
      </c>
      <c r="W350" s="130" t="b">
        <v>0</v>
      </c>
      <c r="X350" s="130">
        <v>0</v>
      </c>
      <c r="Y350" s="130" t="b">
        <v>1</v>
      </c>
      <c r="Z350" s="130">
        <v>53</v>
      </c>
      <c r="AA350" s="130">
        <v>0.85799999999999998</v>
      </c>
      <c r="AB350" s="130" t="s">
        <v>3674</v>
      </c>
      <c r="AC350" s="130" t="s">
        <v>4034</v>
      </c>
      <c r="AD350" s="130" t="s">
        <v>4091</v>
      </c>
      <c r="AE350" s="130" cm="1">
        <f t="array" aca="1" ref="AE350" ca="1">INDIRECT(ADDRESS(MATCH(AG350,'rs_industries'!B:B,0),5,1,TRUE,"rs_industries"))</f>
        <v>14</v>
      </c>
      <c r="AF350" s="130" cm="1">
        <f t="array" aca="1" ref="AF350" ca="1">INDIRECT(ADDRESS(MATCH(A350,'rs_stocks'!B:B,0),7,1,TRUE,"rs_stocks"))</f>
        <v>85</v>
      </c>
      <c r="AG350" s="130" t="str" cm="1">
        <f t="array" aca="1" ref="AG350" ca="1">INDIRECT(ADDRESS(MATCH(A350,'rs_stocks'!B:B,0),4,1,TRUE,"rs_stocks"))</f>
        <v>Pollution &amp; Treatment Controls</v>
      </c>
    </row>
    <row r="351" spans="1:33" x14ac:dyDescent="0.3">
      <c r="A351" s="130" t="s">
        <v>2243</v>
      </c>
      <c r="B351" s="130">
        <v>-3.01</v>
      </c>
      <c r="C351" s="130">
        <v>7.84</v>
      </c>
      <c r="D351" s="130">
        <v>14.53</v>
      </c>
      <c r="E351" s="130">
        <v>49.86</v>
      </c>
      <c r="F351" s="130">
        <v>67.540000000000006</v>
      </c>
      <c r="G351" s="130" t="s">
        <v>3878</v>
      </c>
      <c r="H351" s="130" t="s">
        <v>3690</v>
      </c>
      <c r="I351" s="130">
        <v>2.7919999999999998</v>
      </c>
      <c r="J351" s="130">
        <v>-74</v>
      </c>
      <c r="K351" s="130">
        <v>-11</v>
      </c>
      <c r="L351" s="130" t="b">
        <v>0</v>
      </c>
      <c r="M351" s="130">
        <v>282.63499999999999</v>
      </c>
      <c r="N351" s="130">
        <v>12.762</v>
      </c>
      <c r="O351" s="130">
        <v>22.146999999999998</v>
      </c>
      <c r="P351" s="130">
        <v>3.6629999999999998</v>
      </c>
      <c r="Q351" s="133">
        <v>-67.710999999999999</v>
      </c>
      <c r="R351" s="130">
        <v>85.51</v>
      </c>
      <c r="S351" s="130">
        <v>78.825000000000003</v>
      </c>
      <c r="T351" s="130">
        <v>1</v>
      </c>
      <c r="U351" s="130">
        <v>54</v>
      </c>
      <c r="V351" s="130" t="s">
        <v>2243</v>
      </c>
      <c r="W351" s="130" t="b">
        <v>0</v>
      </c>
      <c r="X351" s="130">
        <v>0</v>
      </c>
      <c r="Y351" s="130" t="b">
        <v>1</v>
      </c>
      <c r="Z351" s="130">
        <v>45</v>
      </c>
      <c r="AA351" s="130">
        <v>0.85799999999999998</v>
      </c>
      <c r="AB351" s="130" t="s">
        <v>3690</v>
      </c>
      <c r="AC351" s="130" t="s">
        <v>3878</v>
      </c>
      <c r="AD351" s="130" t="s">
        <v>4132</v>
      </c>
      <c r="AE351" s="130" cm="1">
        <f t="array" aca="1" ref="AE351" ca="1">INDIRECT(ADDRESS(MATCH(AG351,'rs_industries'!B:B,0),5,1,TRUE,"rs_industries"))</f>
        <v>39</v>
      </c>
      <c r="AF351" s="130" cm="1">
        <f t="array" aca="1" ref="AF351" ca="1">INDIRECT(ADDRESS(MATCH(A351,'rs_stocks'!B:B,0),7,1,TRUE,"rs_stocks"))</f>
        <v>86</v>
      </c>
      <c r="AG351" s="130" t="str" cm="1">
        <f t="array" aca="1" ref="AG351" ca="1">INDIRECT(ADDRESS(MATCH(A351,'rs_stocks'!B:B,0),4,1,TRUE,"rs_stocks"))</f>
        <v>Medical Devices</v>
      </c>
    </row>
    <row r="352" spans="1:33" x14ac:dyDescent="0.3">
      <c r="A352" s="130" t="s">
        <v>947</v>
      </c>
      <c r="B352" s="130">
        <v>-0.31</v>
      </c>
      <c r="C352" s="130">
        <v>-3.18</v>
      </c>
      <c r="D352" s="130">
        <v>8.18</v>
      </c>
      <c r="E352" s="130">
        <v>20.49</v>
      </c>
      <c r="F352" s="130">
        <v>19.22</v>
      </c>
      <c r="G352" s="130" t="s">
        <v>3788</v>
      </c>
      <c r="H352" s="130" t="s">
        <v>153</v>
      </c>
      <c r="I352" s="130">
        <v>13.715</v>
      </c>
      <c r="J352" s="130">
        <v>-55</v>
      </c>
      <c r="K352" s="130">
        <v>-10</v>
      </c>
      <c r="L352" s="130" t="b">
        <v>1</v>
      </c>
      <c r="M352" s="130">
        <v>89.591999999999999</v>
      </c>
      <c r="N352" s="130">
        <v>4.0469999999999997</v>
      </c>
      <c r="O352" s="130">
        <v>22.135999999999999</v>
      </c>
      <c r="P352" s="130">
        <v>0.42799999999999999</v>
      </c>
      <c r="Q352" s="133">
        <v>-126.021</v>
      </c>
      <c r="R352" s="130">
        <v>19.170000000000002</v>
      </c>
      <c r="S352" s="130">
        <v>19.132000000000001</v>
      </c>
      <c r="T352" s="130">
        <v>1</v>
      </c>
      <c r="U352" s="130">
        <v>466</v>
      </c>
      <c r="V352" s="130" t="s">
        <v>947</v>
      </c>
      <c r="W352" s="130" t="b">
        <v>0</v>
      </c>
      <c r="X352" s="130">
        <v>0</v>
      </c>
      <c r="Y352" s="130" t="b">
        <v>1</v>
      </c>
      <c r="Z352" s="130">
        <v>52</v>
      </c>
      <c r="AA352" s="130">
        <v>0.85799999999999998</v>
      </c>
      <c r="AB352" s="130" t="s">
        <v>153</v>
      </c>
      <c r="AC352" s="130" t="s">
        <v>3788</v>
      </c>
      <c r="AD352" s="130" t="s">
        <v>4063</v>
      </c>
      <c r="AE352" s="130" cm="1">
        <f t="array" aca="1" ref="AE352" ca="1">INDIRECT(ADDRESS(MATCH(AG352,'rs_industries'!B:B,0),5,1,TRUE,"rs_industries"))</f>
        <v>32</v>
      </c>
      <c r="AF352" s="130" cm="1">
        <f t="array" aca="1" ref="AF352" ca="1">INDIRECT(ADDRESS(MATCH(A352,'rs_stocks'!B:B,0),7,1,TRUE,"rs_stocks"))</f>
        <v>74</v>
      </c>
      <c r="AG352" s="130" t="str" cm="1">
        <f t="array" aca="1" ref="AG352" ca="1">INDIRECT(ADDRESS(MATCH(A352,'rs_stocks'!B:B,0),4,1,TRUE,"rs_stocks"))</f>
        <v>REIT—Hotel &amp; Motel</v>
      </c>
    </row>
    <row r="353" spans="1:33" x14ac:dyDescent="0.3">
      <c r="A353" s="130" t="s">
        <v>105</v>
      </c>
      <c r="B353" s="130">
        <v>-0.97</v>
      </c>
      <c r="C353" s="130">
        <v>6.77</v>
      </c>
      <c r="D353" s="130">
        <v>16.82</v>
      </c>
      <c r="E353" s="130">
        <v>25.72</v>
      </c>
      <c r="F353" s="130">
        <v>29.89</v>
      </c>
      <c r="G353" s="130" t="s">
        <v>3680</v>
      </c>
      <c r="H353" s="130" t="s">
        <v>31</v>
      </c>
      <c r="I353" s="130">
        <v>30.395</v>
      </c>
      <c r="J353" s="130">
        <v>-70</v>
      </c>
      <c r="K353" s="130">
        <v>-29</v>
      </c>
      <c r="L353" s="130" t="b">
        <v>1</v>
      </c>
      <c r="M353" s="130">
        <v>125.18300000000001</v>
      </c>
      <c r="N353" s="130">
        <v>5.6879999999999997</v>
      </c>
      <c r="O353" s="130">
        <v>22.007000000000001</v>
      </c>
      <c r="P353" s="130">
        <v>20.917999999999999</v>
      </c>
      <c r="Q353" s="133">
        <v>-62.911000000000001</v>
      </c>
      <c r="R353" s="130">
        <v>603.91</v>
      </c>
      <c r="S353" s="130">
        <v>597.95299999999997</v>
      </c>
      <c r="T353" s="130">
        <v>1</v>
      </c>
      <c r="U353" s="130">
        <v>9</v>
      </c>
      <c r="V353" s="130" t="s">
        <v>105</v>
      </c>
      <c r="W353" s="130" t="b">
        <v>0</v>
      </c>
      <c r="X353" s="130">
        <v>0</v>
      </c>
      <c r="Y353" s="130" t="b">
        <v>1</v>
      </c>
      <c r="Z353" s="130">
        <v>54</v>
      </c>
      <c r="AA353" s="130">
        <v>0.85699999999999998</v>
      </c>
      <c r="AB353" s="130" t="s">
        <v>31</v>
      </c>
      <c r="AC353" s="130" t="s">
        <v>3680</v>
      </c>
      <c r="AD353" s="130" t="s">
        <v>4183</v>
      </c>
      <c r="AE353" s="130" cm="1">
        <f t="array" aca="1" ref="AE353" ca="1">INDIRECT(ADDRESS(MATCH(AG353,'rs_industries'!B:B,0),5,1,TRUE,"rs_industries"))</f>
        <v>77</v>
      </c>
      <c r="AF353" s="130" cm="1">
        <f t="array" aca="1" ref="AF353" ca="1">INDIRECT(ADDRESS(MATCH(A353,'rs_stocks'!B:B,0),7,1,TRUE,"rs_stocks"))</f>
        <v>90</v>
      </c>
      <c r="AG353" s="130" t="str" cm="1">
        <f t="array" aca="1" ref="AG353" ca="1">INDIRECT(ADDRESS(MATCH(A353,'rs_stocks'!B:B,0),4,1,TRUE,"rs_stocks"))</f>
        <v>Software—Application</v>
      </c>
    </row>
    <row r="354" spans="1:33" x14ac:dyDescent="0.3">
      <c r="A354" s="130" t="s">
        <v>1666</v>
      </c>
      <c r="B354" s="130">
        <v>-0.68</v>
      </c>
      <c r="C354" s="130">
        <v>1.75</v>
      </c>
      <c r="D354" s="130">
        <v>3.64</v>
      </c>
      <c r="E354" s="130">
        <v>8.7100000000000009</v>
      </c>
      <c r="F354" s="130">
        <v>10.4</v>
      </c>
      <c r="G354" s="130" t="s">
        <v>3854</v>
      </c>
      <c r="H354" s="130" t="s">
        <v>3677</v>
      </c>
      <c r="I354" s="130">
        <v>1.5529999999999999</v>
      </c>
      <c r="J354" s="130">
        <v>-39</v>
      </c>
      <c r="K354" s="130">
        <v>-19</v>
      </c>
      <c r="L354" s="130" t="b">
        <v>1</v>
      </c>
      <c r="M354" s="130">
        <v>38.378</v>
      </c>
      <c r="N354" s="130">
        <v>1.748</v>
      </c>
      <c r="O354" s="130">
        <v>21.957000000000001</v>
      </c>
      <c r="P354" s="130">
        <v>0.28899999999999998</v>
      </c>
      <c r="Q354" s="133">
        <v>-138.26499999999999</v>
      </c>
      <c r="R354" s="130">
        <v>29.08</v>
      </c>
      <c r="S354" s="130">
        <v>28.748999999999999</v>
      </c>
      <c r="T354" s="130">
        <v>1</v>
      </c>
      <c r="U354" s="130">
        <v>691</v>
      </c>
      <c r="V354" s="130" t="s">
        <v>1666</v>
      </c>
      <c r="W354" s="130" t="b">
        <v>0</v>
      </c>
      <c r="X354" s="130">
        <v>0</v>
      </c>
      <c r="Y354" s="130" t="b">
        <v>1</v>
      </c>
      <c r="Z354" s="130">
        <v>57</v>
      </c>
      <c r="AA354" s="130">
        <v>0.85699999999999998</v>
      </c>
      <c r="AB354" s="130" t="s">
        <v>3677</v>
      </c>
      <c r="AC354" s="130" t="s">
        <v>3854</v>
      </c>
      <c r="AD354" s="130" t="s">
        <v>4131</v>
      </c>
      <c r="AE354" s="130" t="e" cm="1">
        <f t="array" aca="1" ref="AE354" ca="1">INDIRECT(ADDRESS(MATCH(AG354,'rs_industries'!B:B,0),5,1,TRUE,"rs_industries"))</f>
        <v>#N/A</v>
      </c>
      <c r="AF354" s="130" t="e" cm="1">
        <f t="array" aca="1" ref="AF354" ca="1">INDIRECT(ADDRESS(MATCH(A354,'rs_stocks'!B:B,0),7,1,TRUE,"rs_stocks"))</f>
        <v>#N/A</v>
      </c>
      <c r="AG354" s="130" t="e" cm="1">
        <f t="array" aca="1" ref="AG354" ca="1">INDIRECT(ADDRESS(MATCH(A354,'rs_stocks'!B:B,0),4,1,TRUE,"rs_stocks"))</f>
        <v>#N/A</v>
      </c>
    </row>
    <row r="355" spans="1:33" x14ac:dyDescent="0.3">
      <c r="A355" s="130" t="s">
        <v>918</v>
      </c>
      <c r="B355" s="130">
        <v>-12.54</v>
      </c>
      <c r="C355" s="130">
        <v>-2.88</v>
      </c>
      <c r="D355" s="130">
        <v>2.64</v>
      </c>
      <c r="E355" s="130">
        <v>35.01</v>
      </c>
      <c r="F355" s="130">
        <v>32.21</v>
      </c>
      <c r="G355" s="130" t="s">
        <v>4036</v>
      </c>
      <c r="H355" s="130" t="s">
        <v>31</v>
      </c>
      <c r="I355" s="130">
        <v>24.247</v>
      </c>
      <c r="J355" s="130">
        <v>-81</v>
      </c>
      <c r="K355" s="130">
        <v>-60</v>
      </c>
      <c r="L355" s="130" t="b">
        <v>0</v>
      </c>
      <c r="M355" s="130">
        <v>145.072</v>
      </c>
      <c r="N355" s="130">
        <v>6.6079999999999997</v>
      </c>
      <c r="O355" s="130">
        <v>21.954999999999998</v>
      </c>
      <c r="P355" s="130">
        <v>1.738</v>
      </c>
      <c r="Q355" s="133">
        <v>11.510999999999999</v>
      </c>
      <c r="R355" s="130">
        <v>35.71</v>
      </c>
      <c r="S355" s="130">
        <v>41.087000000000003</v>
      </c>
      <c r="T355" s="130">
        <v>-1</v>
      </c>
      <c r="U355" s="130">
        <v>115</v>
      </c>
      <c r="V355" s="130" t="s">
        <v>918</v>
      </c>
      <c r="W355" s="130" t="b">
        <v>0</v>
      </c>
      <c r="X355" s="130">
        <v>0</v>
      </c>
      <c r="Y355" s="130" t="b">
        <v>0</v>
      </c>
      <c r="Z355" s="130">
        <v>52</v>
      </c>
      <c r="AA355" s="130">
        <v>0.85599999999999998</v>
      </c>
      <c r="AB355" s="130" t="s">
        <v>31</v>
      </c>
      <c r="AC355" s="130" t="s">
        <v>4036</v>
      </c>
      <c r="AD355" s="130" t="s">
        <v>4037</v>
      </c>
      <c r="AE355" s="130" cm="1">
        <f t="array" aca="1" ref="AE355" ca="1">INDIRECT(ADDRESS(MATCH(AG355,'rs_industries'!B:B,0),5,1,TRUE,"rs_industries"))</f>
        <v>39</v>
      </c>
      <c r="AF355" s="130" cm="1">
        <f t="array" aca="1" ref="AF355" ca="1">INDIRECT(ADDRESS(MATCH(A355,'rs_stocks'!B:B,0),7,1,TRUE,"rs_stocks"))</f>
        <v>87</v>
      </c>
      <c r="AG355" s="130" t="str" cm="1">
        <f t="array" aca="1" ref="AG355" ca="1">INDIRECT(ADDRESS(MATCH(A355,'rs_stocks'!B:B,0),4,1,TRUE,"rs_stocks"))</f>
        <v>Internet Content &amp; Information</v>
      </c>
    </row>
    <row r="356" spans="1:33" x14ac:dyDescent="0.3">
      <c r="A356" s="130" t="s">
        <v>2357</v>
      </c>
      <c r="B356" s="130">
        <v>-0.35</v>
      </c>
      <c r="C356" s="130">
        <v>4.74</v>
      </c>
      <c r="D356" s="130">
        <v>5.95</v>
      </c>
      <c r="E356" s="130">
        <v>25.98</v>
      </c>
      <c r="F356" s="130">
        <v>21.93</v>
      </c>
      <c r="G356" s="130" t="s">
        <v>3709</v>
      </c>
      <c r="H356" s="130" t="s">
        <v>153</v>
      </c>
      <c r="I356" s="130">
        <v>2.3239999999999998</v>
      </c>
      <c r="J356" s="130">
        <v>-74</v>
      </c>
      <c r="K356" s="130">
        <v>-49</v>
      </c>
      <c r="L356" s="130" t="b">
        <v>1</v>
      </c>
      <c r="M356" s="130">
        <v>62.643999999999998</v>
      </c>
      <c r="N356" s="130">
        <v>2.8570000000000002</v>
      </c>
      <c r="O356" s="130">
        <v>21.927</v>
      </c>
      <c r="P356" s="130">
        <v>2.226</v>
      </c>
      <c r="Q356" s="133">
        <v>-166.637</v>
      </c>
      <c r="R356" s="130">
        <v>95.2</v>
      </c>
      <c r="S356" s="130">
        <v>93.328000000000003</v>
      </c>
      <c r="T356" s="130">
        <v>1</v>
      </c>
      <c r="U356" s="130">
        <v>89</v>
      </c>
      <c r="V356" s="130" t="s">
        <v>2357</v>
      </c>
      <c r="W356" s="130" t="b">
        <v>0</v>
      </c>
      <c r="X356" s="130">
        <v>0</v>
      </c>
      <c r="Y356" s="130" t="b">
        <v>1</v>
      </c>
      <c r="Z356" s="130">
        <v>57</v>
      </c>
      <c r="AA356" s="130">
        <v>0.85599999999999998</v>
      </c>
      <c r="AB356" s="130" t="s">
        <v>153</v>
      </c>
      <c r="AC356" s="130" t="s">
        <v>3709</v>
      </c>
      <c r="AD356" s="130" t="s">
        <v>3710</v>
      </c>
      <c r="AE356" s="130" t="e" cm="1">
        <f t="array" aca="1" ref="AE356" ca="1">INDIRECT(ADDRESS(MATCH(AG356,'rs_industries'!B:B,0),5,1,TRUE,"rs_industries"))</f>
        <v>#N/A</v>
      </c>
      <c r="AF356" s="130" t="e" cm="1">
        <f t="array" aca="1" ref="AF356" ca="1">INDIRECT(ADDRESS(MATCH(A356,'rs_stocks'!B:B,0),7,1,TRUE,"rs_stocks"))</f>
        <v>#N/A</v>
      </c>
      <c r="AG356" s="130" t="e" cm="1">
        <f t="array" aca="1" ref="AG356" ca="1">INDIRECT(ADDRESS(MATCH(A356,'rs_stocks'!B:B,0),4,1,TRUE,"rs_stocks"))</f>
        <v>#N/A</v>
      </c>
    </row>
    <row r="357" spans="1:33" x14ac:dyDescent="0.3">
      <c r="A357" s="130" t="s">
        <v>348</v>
      </c>
      <c r="B357" s="130">
        <v>-0.31</v>
      </c>
      <c r="C357" s="130">
        <v>7.5</v>
      </c>
      <c r="D357" s="130">
        <v>11.13</v>
      </c>
      <c r="E357" s="130">
        <v>14.16</v>
      </c>
      <c r="F357" s="130">
        <v>16.809999999999999</v>
      </c>
      <c r="G357" s="130" t="s">
        <v>3729</v>
      </c>
      <c r="H357" s="130" t="s">
        <v>3674</v>
      </c>
      <c r="I357" s="130">
        <v>430.22500000000002</v>
      </c>
      <c r="J357" s="130">
        <v>-41</v>
      </c>
      <c r="K357" s="130">
        <v>0</v>
      </c>
      <c r="L357" s="130" t="b">
        <v>1</v>
      </c>
      <c r="M357" s="130">
        <v>52.91</v>
      </c>
      <c r="N357" s="130">
        <v>2.4140000000000001</v>
      </c>
      <c r="O357" s="130">
        <v>21.914000000000001</v>
      </c>
      <c r="P357" s="130">
        <v>5.55</v>
      </c>
      <c r="Q357" s="133">
        <v>31.529</v>
      </c>
      <c r="R357" s="130">
        <v>460.46</v>
      </c>
      <c r="S357" s="130">
        <v>444.51900000000001</v>
      </c>
      <c r="T357" s="130">
        <v>1</v>
      </c>
      <c r="U357" s="130">
        <v>36</v>
      </c>
      <c r="V357" s="130" t="s">
        <v>348</v>
      </c>
      <c r="W357" s="130" t="b">
        <v>0</v>
      </c>
      <c r="X357" s="130">
        <v>0</v>
      </c>
      <c r="Y357" s="130" t="b">
        <v>1</v>
      </c>
      <c r="Z357" s="130">
        <v>58</v>
      </c>
      <c r="AA357" s="130">
        <v>0.85599999999999998</v>
      </c>
      <c r="AB357" s="130" t="s">
        <v>3674</v>
      </c>
      <c r="AC357" s="130" t="s">
        <v>3729</v>
      </c>
      <c r="AD357" s="130" t="s">
        <v>4171</v>
      </c>
      <c r="AE357" s="130" cm="1">
        <f t="array" aca="1" ref="AE357" ca="1">INDIRECT(ADDRESS(MATCH(AG357,'rs_industries'!B:B,0),5,1,TRUE,"rs_industries"))</f>
        <v>64</v>
      </c>
      <c r="AF357" s="130" cm="1">
        <f t="array" aca="1" ref="AF357" ca="1">INDIRECT(ADDRESS(MATCH(A357,'rs_stocks'!B:B,0),7,1,TRUE,"rs_stocks"))</f>
        <v>75</v>
      </c>
      <c r="AG357" s="130" t="str" cm="1">
        <f t="array" aca="1" ref="AG357" ca="1">INDIRECT(ADDRESS(MATCH(A357,'rs_stocks'!B:B,0),4,1,TRUE,"rs_stocks"))</f>
        <v>Credit Services</v>
      </c>
    </row>
    <row r="358" spans="1:33" x14ac:dyDescent="0.3">
      <c r="A358" s="130" t="s">
        <v>1484</v>
      </c>
      <c r="B358" s="130">
        <v>4.55</v>
      </c>
      <c r="C358" s="130">
        <v>13.33</v>
      </c>
      <c r="D358" s="130">
        <v>12.8</v>
      </c>
      <c r="E358" s="130">
        <v>33.799999999999997</v>
      </c>
      <c r="F358" s="130">
        <v>27.71</v>
      </c>
      <c r="G358" s="130" t="s">
        <v>3807</v>
      </c>
      <c r="H358" s="130" t="s">
        <v>3677</v>
      </c>
      <c r="I358" s="130">
        <v>4.6589999999999998</v>
      </c>
      <c r="J358" s="130">
        <v>-63</v>
      </c>
      <c r="K358" s="130">
        <v>-4</v>
      </c>
      <c r="L358" s="130" t="b">
        <v>1</v>
      </c>
      <c r="M358" s="130">
        <v>80.244</v>
      </c>
      <c r="N358" s="130">
        <v>3.6659999999999999</v>
      </c>
      <c r="O358" s="130">
        <v>21.887</v>
      </c>
      <c r="P358" s="130">
        <v>2.2669999999999999</v>
      </c>
      <c r="Q358" s="133">
        <v>-119.084</v>
      </c>
      <c r="R358" s="130">
        <v>70.739999999999995</v>
      </c>
      <c r="S358" s="130">
        <v>67.641000000000005</v>
      </c>
      <c r="T358" s="130">
        <v>1</v>
      </c>
      <c r="U358" s="130">
        <v>88</v>
      </c>
      <c r="V358" s="130" t="s">
        <v>1484</v>
      </c>
      <c r="W358" s="130" t="b">
        <v>0</v>
      </c>
      <c r="X358" s="130">
        <v>0</v>
      </c>
      <c r="Y358" s="130" t="b">
        <v>1</v>
      </c>
      <c r="Z358" s="130">
        <v>54</v>
      </c>
      <c r="AA358" s="130">
        <v>0.85499999999999998</v>
      </c>
      <c r="AB358" s="130" t="s">
        <v>3677</v>
      </c>
      <c r="AC358" s="130" t="s">
        <v>3807</v>
      </c>
      <c r="AD358" s="130" t="s">
        <v>4140</v>
      </c>
      <c r="AE358" s="130" cm="1">
        <f t="array" aca="1" ref="AE358" ca="1">INDIRECT(ADDRESS(MATCH(AG358,'rs_industries'!B:B,0),5,1,TRUE,"rs_industries"))</f>
        <v>91</v>
      </c>
      <c r="AF358" s="130" cm="1">
        <f t="array" aca="1" ref="AF358" ca="1">INDIRECT(ADDRESS(MATCH(A358,'rs_stocks'!B:B,0),7,1,TRUE,"rs_stocks"))</f>
        <v>89</v>
      </c>
      <c r="AG358" s="130" t="str" cm="1">
        <f t="array" aca="1" ref="AG358" ca="1">INDIRECT(ADDRESS(MATCH(A358,'rs_stocks'!B:B,0),4,1,TRUE,"rs_stocks"))</f>
        <v>Mortgage Finance</v>
      </c>
    </row>
    <row r="359" spans="1:33" x14ac:dyDescent="0.3">
      <c r="A359" s="130" t="s">
        <v>1861</v>
      </c>
      <c r="B359" s="130">
        <v>0.93</v>
      </c>
      <c r="C359" s="130">
        <v>3.26</v>
      </c>
      <c r="D359" s="130">
        <v>6.51</v>
      </c>
      <c r="E359" s="130">
        <v>9.5500000000000007</v>
      </c>
      <c r="F359" s="130">
        <v>19.68</v>
      </c>
      <c r="G359" s="130" t="s">
        <v>3722</v>
      </c>
      <c r="H359" s="130" t="s">
        <v>3674</v>
      </c>
      <c r="I359" s="130">
        <v>2.915</v>
      </c>
      <c r="J359" s="130">
        <v>-68</v>
      </c>
      <c r="K359" s="130">
        <v>-39</v>
      </c>
      <c r="L359" s="130" t="b">
        <v>1</v>
      </c>
      <c r="M359" s="130">
        <v>68.519000000000005</v>
      </c>
      <c r="N359" s="130">
        <v>3.1360000000000001</v>
      </c>
      <c r="O359" s="130">
        <v>21.847999999999999</v>
      </c>
      <c r="P359" s="130">
        <v>1.167</v>
      </c>
      <c r="Q359" s="133">
        <v>-164.56700000000001</v>
      </c>
      <c r="R359" s="130">
        <v>40.25</v>
      </c>
      <c r="S359" s="130">
        <v>39.131</v>
      </c>
      <c r="T359" s="130">
        <v>1</v>
      </c>
      <c r="U359" s="130">
        <v>171</v>
      </c>
      <c r="V359" s="130" t="s">
        <v>1861</v>
      </c>
      <c r="W359" s="130" t="b">
        <v>0</v>
      </c>
      <c r="X359" s="130">
        <v>0</v>
      </c>
      <c r="Y359" s="130" t="b">
        <v>0</v>
      </c>
      <c r="Z359" s="130">
        <v>44</v>
      </c>
      <c r="AA359" s="130">
        <v>0.85499999999999998</v>
      </c>
      <c r="AB359" s="130" t="s">
        <v>3674</v>
      </c>
      <c r="AC359" s="130" t="s">
        <v>3722</v>
      </c>
      <c r="AD359" s="130" t="s">
        <v>4136</v>
      </c>
      <c r="AE359" s="130" t="e" cm="1">
        <f t="array" aca="1" ref="AE359" ca="1">INDIRECT(ADDRESS(MATCH(AG359,'rs_industries'!B:B,0),5,1,TRUE,"rs_industries"))</f>
        <v>#N/A</v>
      </c>
      <c r="AF359" s="130" t="e" cm="1">
        <f t="array" aca="1" ref="AF359" ca="1">INDIRECT(ADDRESS(MATCH(A359,'rs_stocks'!B:B,0),7,1,TRUE,"rs_stocks"))</f>
        <v>#N/A</v>
      </c>
      <c r="AG359" s="130" t="e" cm="1">
        <f t="array" aca="1" ref="AG359" ca="1">INDIRECT(ADDRESS(MATCH(A359,'rs_stocks'!B:B,0),4,1,TRUE,"rs_stocks"))</f>
        <v>#N/A</v>
      </c>
    </row>
    <row r="360" spans="1:33" x14ac:dyDescent="0.3">
      <c r="A360" s="130" t="s">
        <v>2073</v>
      </c>
      <c r="B360" s="130">
        <v>-2.21</v>
      </c>
      <c r="C360" s="130">
        <v>4.41</v>
      </c>
      <c r="D360" s="130">
        <v>13.86</v>
      </c>
      <c r="E360" s="130">
        <v>12.67</v>
      </c>
      <c r="F360" s="130">
        <v>24.06</v>
      </c>
      <c r="G360" s="130" t="s">
        <v>3762</v>
      </c>
      <c r="H360" s="130" t="s">
        <v>3677</v>
      </c>
      <c r="I360" s="130">
        <v>4.9800000000000004</v>
      </c>
      <c r="J360" s="130">
        <v>-59</v>
      </c>
      <c r="K360" s="130">
        <v>-38</v>
      </c>
      <c r="L360" s="130" t="b">
        <v>1</v>
      </c>
      <c r="M360" s="130">
        <v>95.628</v>
      </c>
      <c r="N360" s="130">
        <v>4.3789999999999996</v>
      </c>
      <c r="O360" s="130">
        <v>21.84</v>
      </c>
      <c r="P360" s="130">
        <v>0.72899999999999998</v>
      </c>
      <c r="Q360" s="133">
        <v>-108.35299999999999</v>
      </c>
      <c r="R360" s="130">
        <v>30.06</v>
      </c>
      <c r="S360" s="130">
        <v>28.966999999999999</v>
      </c>
      <c r="T360" s="130">
        <v>1</v>
      </c>
      <c r="U360" s="130">
        <v>274</v>
      </c>
      <c r="V360" s="130" t="s">
        <v>2073</v>
      </c>
      <c r="W360" s="130" t="b">
        <v>0</v>
      </c>
      <c r="X360" s="130">
        <v>0</v>
      </c>
      <c r="Y360" s="130" t="b">
        <v>1</v>
      </c>
      <c r="Z360" s="130">
        <v>53</v>
      </c>
      <c r="AA360" s="130">
        <v>0.85399999999999998</v>
      </c>
      <c r="AB360" s="130" t="s">
        <v>3677</v>
      </c>
      <c r="AC360" s="130" t="s">
        <v>3762</v>
      </c>
      <c r="AD360" s="130" t="s">
        <v>4135</v>
      </c>
      <c r="AE360" s="130" cm="1">
        <f t="array" aca="1" ref="AE360" ca="1">INDIRECT(ADDRESS(MATCH(AG360,'rs_industries'!B:B,0),5,1,TRUE,"rs_industries"))</f>
        <v>63</v>
      </c>
      <c r="AF360" s="130" cm="1">
        <f t="array" aca="1" ref="AF360" ca="1">INDIRECT(ADDRESS(MATCH(A360,'rs_stocks'!B:B,0),7,1,TRUE,"rs_stocks"))</f>
        <v>76</v>
      </c>
      <c r="AG360" s="130" t="str" cm="1">
        <f t="array" aca="1" ref="AG360" ca="1">INDIRECT(ADDRESS(MATCH(A360,'rs_stocks'!B:B,0),4,1,TRUE,"rs_stocks"))</f>
        <v>Asset Management</v>
      </c>
    </row>
    <row r="361" spans="1:33" x14ac:dyDescent="0.3">
      <c r="A361" s="130" t="s">
        <v>373</v>
      </c>
      <c r="B361" s="130">
        <v>-0.67</v>
      </c>
      <c r="C361" s="130">
        <v>3.79</v>
      </c>
      <c r="D361" s="130">
        <v>9.44</v>
      </c>
      <c r="E361" s="130">
        <v>8.73</v>
      </c>
      <c r="F361" s="130">
        <v>12.5</v>
      </c>
      <c r="G361" s="130" t="s">
        <v>3834</v>
      </c>
      <c r="H361" s="130" t="s">
        <v>3677</v>
      </c>
      <c r="I361" s="130">
        <v>8.5960000000000001</v>
      </c>
      <c r="J361" s="130">
        <v>-47</v>
      </c>
      <c r="K361" s="130">
        <v>-5</v>
      </c>
      <c r="L361" s="130" t="b">
        <v>1</v>
      </c>
      <c r="M361" s="130">
        <v>59.271000000000001</v>
      </c>
      <c r="N361" s="130">
        <v>2.7149999999999999</v>
      </c>
      <c r="O361" s="130">
        <v>21.827999999999999</v>
      </c>
      <c r="P361" s="130">
        <v>1.135</v>
      </c>
      <c r="Q361" s="133">
        <v>-147.17500000000001</v>
      </c>
      <c r="R361" s="130">
        <v>65.53</v>
      </c>
      <c r="S361" s="130">
        <v>64.3</v>
      </c>
      <c r="T361" s="130">
        <v>1</v>
      </c>
      <c r="U361" s="130">
        <v>176</v>
      </c>
      <c r="V361" s="130" t="s">
        <v>373</v>
      </c>
      <c r="W361" s="130" t="b">
        <v>0</v>
      </c>
      <c r="X361" s="130">
        <v>0</v>
      </c>
      <c r="Y361" s="130" t="b">
        <v>1</v>
      </c>
      <c r="Z361" s="130">
        <v>50</v>
      </c>
      <c r="AA361" s="130">
        <v>0.85399999999999998</v>
      </c>
      <c r="AB361" s="130" t="s">
        <v>3677</v>
      </c>
      <c r="AC361" s="130" t="s">
        <v>3834</v>
      </c>
      <c r="AD361" s="130" t="s">
        <v>4189</v>
      </c>
      <c r="AE361" s="130" t="e" cm="1">
        <f t="array" aca="1" ref="AE361" ca="1">INDIRECT(ADDRESS(MATCH(AG361,'rs_industries'!B:B,0),5,1,TRUE,"rs_industries"))</f>
        <v>#N/A</v>
      </c>
      <c r="AF361" s="130" t="e" cm="1">
        <f t="array" aca="1" ref="AF361" ca="1">INDIRECT(ADDRESS(MATCH(A361,'rs_stocks'!B:B,0),7,1,TRUE,"rs_stocks"))</f>
        <v>#N/A</v>
      </c>
      <c r="AG361" s="130" t="e" cm="1">
        <f t="array" aca="1" ref="AG361" ca="1">INDIRECT(ADDRESS(MATCH(A361,'rs_stocks'!B:B,0),4,1,TRUE,"rs_stocks"))</f>
        <v>#N/A</v>
      </c>
    </row>
    <row r="362" spans="1:33" x14ac:dyDescent="0.3">
      <c r="A362" s="130" t="s">
        <v>1809</v>
      </c>
      <c r="B362" s="130">
        <v>-0.42</v>
      </c>
      <c r="C362" s="130">
        <v>-6.21</v>
      </c>
      <c r="D362" s="130">
        <v>16.149999999999999</v>
      </c>
      <c r="E362" s="130">
        <v>33.950000000000003</v>
      </c>
      <c r="F362" s="130">
        <v>34.090000000000003</v>
      </c>
      <c r="G362" s="130" t="s">
        <v>3689</v>
      </c>
      <c r="H362" s="130" t="s">
        <v>3690</v>
      </c>
      <c r="I362" s="130">
        <v>1.381</v>
      </c>
      <c r="J362" s="130">
        <v>-40</v>
      </c>
      <c r="K362" s="130">
        <v>-8</v>
      </c>
      <c r="L362" s="130" t="b">
        <v>1</v>
      </c>
      <c r="M362" s="130">
        <v>162.93899999999999</v>
      </c>
      <c r="N362" s="130">
        <v>7.4790000000000001</v>
      </c>
      <c r="O362" s="130">
        <v>21.786999999999999</v>
      </c>
      <c r="P362" s="130">
        <v>1.954</v>
      </c>
      <c r="Q362" s="133">
        <v>-159.17699999999999</v>
      </c>
      <c r="R362" s="130">
        <v>90.12</v>
      </c>
      <c r="S362" s="130">
        <v>96.516000000000005</v>
      </c>
      <c r="T362" s="130">
        <v>-1</v>
      </c>
      <c r="U362" s="130">
        <v>102</v>
      </c>
      <c r="V362" s="130" t="s">
        <v>1809</v>
      </c>
      <c r="W362" s="130" t="b">
        <v>0</v>
      </c>
      <c r="X362" s="130">
        <v>0</v>
      </c>
      <c r="Y362" s="130" t="b">
        <v>0</v>
      </c>
      <c r="Z362" s="130">
        <v>52</v>
      </c>
      <c r="AA362" s="130">
        <v>0.85399999999999998</v>
      </c>
      <c r="AB362" s="130" t="s">
        <v>3690</v>
      </c>
      <c r="AC362" s="130" t="s">
        <v>3689</v>
      </c>
      <c r="AD362" s="130" t="s">
        <v>4072</v>
      </c>
      <c r="AE362" s="130" cm="1">
        <f t="array" aca="1" ref="AE362" ca="1">INDIRECT(ADDRESS(MATCH(AG362,'rs_industries'!B:B,0),5,1,TRUE,"rs_industries"))</f>
        <v>46</v>
      </c>
      <c r="AF362" s="130" cm="1">
        <f t="array" aca="1" ref="AF362" ca="1">INDIRECT(ADDRESS(MATCH(A362,'rs_stocks'!B:B,0),7,1,TRUE,"rs_stocks"))</f>
        <v>90</v>
      </c>
      <c r="AG362" s="130" t="str" cm="1">
        <f t="array" aca="1" ref="AG362" ca="1">INDIRECT(ADDRESS(MATCH(A362,'rs_stocks'!B:B,0),4,1,TRUE,"rs_stocks"))</f>
        <v>Medical Care Facilities</v>
      </c>
    </row>
    <row r="363" spans="1:33" x14ac:dyDescent="0.3">
      <c r="A363" s="130" t="s">
        <v>1650</v>
      </c>
      <c r="B363" s="130">
        <v>-1.32</v>
      </c>
      <c r="C363" s="130">
        <v>2.6</v>
      </c>
      <c r="D363" s="130">
        <v>56.58</v>
      </c>
      <c r="E363" s="130">
        <v>77.94</v>
      </c>
      <c r="F363" s="130">
        <v>87.73</v>
      </c>
      <c r="G363" s="130" t="s">
        <v>4146</v>
      </c>
      <c r="H363" s="130" t="s">
        <v>48</v>
      </c>
      <c r="I363" s="130">
        <v>3.81</v>
      </c>
      <c r="J363" s="130">
        <v>-70</v>
      </c>
      <c r="K363" s="130">
        <v>-15</v>
      </c>
      <c r="L363" s="130" t="b">
        <v>1</v>
      </c>
      <c r="M363" s="130">
        <v>337.39</v>
      </c>
      <c r="N363" s="130">
        <v>15.544</v>
      </c>
      <c r="O363" s="130">
        <v>21.704999999999998</v>
      </c>
      <c r="P363" s="130">
        <v>0.54</v>
      </c>
      <c r="Q363" s="133">
        <v>-103.646</v>
      </c>
      <c r="R363" s="130">
        <v>15</v>
      </c>
      <c r="S363" s="130">
        <v>14.167999999999999</v>
      </c>
      <c r="T363" s="130">
        <v>1</v>
      </c>
      <c r="U363" s="130">
        <v>370</v>
      </c>
      <c r="V363" s="130" t="s">
        <v>1650</v>
      </c>
      <c r="W363" s="130" t="b">
        <v>0</v>
      </c>
      <c r="X363" s="130">
        <v>0</v>
      </c>
      <c r="Y363" s="130" t="b">
        <v>1</v>
      </c>
      <c r="Z363" s="130">
        <v>54</v>
      </c>
      <c r="AA363" s="130">
        <v>0.85299999999999998</v>
      </c>
      <c r="AB363" s="130" t="s">
        <v>48</v>
      </c>
      <c r="AC363" s="130" t="s">
        <v>4146</v>
      </c>
      <c r="AD363" s="130" t="s">
        <v>4147</v>
      </c>
      <c r="AE363" s="130" cm="1">
        <f t="array" aca="1" ref="AE363" ca="1">INDIRECT(ADDRESS(MATCH(AG363,'rs_industries'!B:B,0),5,1,TRUE,"rs_industries"))</f>
        <v>12</v>
      </c>
      <c r="AF363" s="130" cm="1">
        <f t="array" aca="1" ref="AF363" ca="1">INDIRECT(ADDRESS(MATCH(A363,'rs_stocks'!B:B,0),7,1,TRUE,"rs_stocks"))</f>
        <v>97</v>
      </c>
      <c r="AG363" s="130" t="str" cm="1">
        <f t="array" aca="1" ref="AG363" ca="1">INDIRECT(ADDRESS(MATCH(A363,'rs_stocks'!B:B,0),4,1,TRUE,"rs_stocks"))</f>
        <v>Other Precious Metals &amp; Mining</v>
      </c>
    </row>
    <row r="364" spans="1:33" x14ac:dyDescent="0.3">
      <c r="A364" s="130" t="s">
        <v>3131</v>
      </c>
      <c r="B364" s="130">
        <v>-1.85</v>
      </c>
      <c r="C364" s="130">
        <v>15.59</v>
      </c>
      <c r="D364" s="130">
        <v>96.84</v>
      </c>
      <c r="E364" s="130">
        <v>123.24</v>
      </c>
      <c r="F364" s="130">
        <v>106.79</v>
      </c>
      <c r="G364" s="130" t="s">
        <v>3812</v>
      </c>
      <c r="H364" s="130" t="s">
        <v>3690</v>
      </c>
      <c r="I364" s="130">
        <v>1.085</v>
      </c>
      <c r="J364" s="130">
        <v>-89</v>
      </c>
      <c r="K364" s="130">
        <v>-29</v>
      </c>
      <c r="L364" s="130" t="b">
        <v>1</v>
      </c>
      <c r="M364" s="130">
        <v>423.245</v>
      </c>
      <c r="N364" s="130">
        <v>19.506</v>
      </c>
      <c r="O364" s="130">
        <v>21.698</v>
      </c>
      <c r="P364" s="130">
        <v>0.72599999999999998</v>
      </c>
      <c r="Q364" s="133">
        <v>-103.32</v>
      </c>
      <c r="R364" s="130">
        <v>14.31</v>
      </c>
      <c r="S364" s="130">
        <v>12.976000000000001</v>
      </c>
      <c r="T364" s="130">
        <v>1</v>
      </c>
      <c r="U364" s="130">
        <v>275</v>
      </c>
      <c r="V364" s="130" t="s">
        <v>3131</v>
      </c>
      <c r="W364" s="130" t="b">
        <v>0</v>
      </c>
      <c r="X364" s="130">
        <v>0</v>
      </c>
      <c r="Y364" s="130" t="b">
        <v>1</v>
      </c>
      <c r="Z364" s="130">
        <v>53</v>
      </c>
      <c r="AA364" s="130">
        <v>0.85299999999999998</v>
      </c>
      <c r="AB364" s="130" t="s">
        <v>3690</v>
      </c>
      <c r="AC364" s="130" t="s">
        <v>3812</v>
      </c>
      <c r="AD364" s="130" t="s">
        <v>4184</v>
      </c>
      <c r="AE364" s="130" cm="1">
        <f t="array" aca="1" ref="AE364" ca="1">INDIRECT(ADDRESS(MATCH(AG364,'rs_industries'!B:B,0),5,1,TRUE,"rs_industries"))</f>
        <v>90</v>
      </c>
      <c r="AF364" s="130" cm="1">
        <f t="array" aca="1" ref="AF364" ca="1">INDIRECT(ADDRESS(MATCH(A364,'rs_stocks'!B:B,0),7,1,TRUE,"rs_stocks"))</f>
        <v>98</v>
      </c>
      <c r="AG364" s="130" t="str" cm="1">
        <f t="array" aca="1" ref="AG364" ca="1">INDIRECT(ADDRESS(MATCH(A364,'rs_stocks'!B:B,0),4,1,TRUE,"rs_stocks"))</f>
        <v>Biotechnology</v>
      </c>
    </row>
    <row r="365" spans="1:33" x14ac:dyDescent="0.3">
      <c r="A365" s="130" t="s">
        <v>745</v>
      </c>
      <c r="B365" s="130">
        <v>0.39</v>
      </c>
      <c r="C365" s="130">
        <v>-0.87</v>
      </c>
      <c r="D365" s="130">
        <v>5.77</v>
      </c>
      <c r="E365" s="130">
        <v>30.44</v>
      </c>
      <c r="F365" s="130">
        <v>35.82</v>
      </c>
      <c r="G365" s="130" t="s">
        <v>3715</v>
      </c>
      <c r="H365" s="130" t="s">
        <v>3677</v>
      </c>
      <c r="I365" s="130">
        <v>9.73</v>
      </c>
      <c r="J365" s="130">
        <v>-59</v>
      </c>
      <c r="K365" s="130">
        <v>-25</v>
      </c>
      <c r="L365" s="130" t="b">
        <v>1</v>
      </c>
      <c r="M365" s="130">
        <v>141.964</v>
      </c>
      <c r="N365" s="130">
        <v>6.5449999999999999</v>
      </c>
      <c r="O365" s="130">
        <v>21.690999999999999</v>
      </c>
      <c r="P365" s="130">
        <v>2.2749999999999999</v>
      </c>
      <c r="Q365" s="133">
        <v>-94.933000000000007</v>
      </c>
      <c r="R365" s="130">
        <v>69.47</v>
      </c>
      <c r="S365" s="130">
        <v>75.808000000000007</v>
      </c>
      <c r="T365" s="130">
        <v>-1</v>
      </c>
      <c r="U365" s="130">
        <v>87</v>
      </c>
      <c r="V365" s="130" t="s">
        <v>745</v>
      </c>
      <c r="W365" s="130" t="b">
        <v>0</v>
      </c>
      <c r="X365" s="130">
        <v>0</v>
      </c>
      <c r="Y365" s="130" t="b">
        <v>1</v>
      </c>
      <c r="Z365" s="130">
        <v>52</v>
      </c>
      <c r="AA365" s="130">
        <v>0.85199999999999998</v>
      </c>
      <c r="AB365" s="130" t="s">
        <v>3677</v>
      </c>
      <c r="AC365" s="130" t="s">
        <v>3715</v>
      </c>
      <c r="AD365" s="130" t="s">
        <v>4074</v>
      </c>
      <c r="AE365" s="130" cm="1">
        <f t="array" aca="1" ref="AE365" ca="1">INDIRECT(ADDRESS(MATCH(AG365,'rs_industries'!B:B,0),5,1,TRUE,"rs_industries"))</f>
        <v>69</v>
      </c>
      <c r="AF365" s="130" cm="1">
        <f t="array" aca="1" ref="AF365" ca="1">INDIRECT(ADDRESS(MATCH(A365,'rs_stocks'!B:B,0),7,1,TRUE,"rs_stocks"))</f>
        <v>80</v>
      </c>
      <c r="AG365" s="130" t="str" cm="1">
        <f t="array" aca="1" ref="AG365" ca="1">INDIRECT(ADDRESS(MATCH(A365,'rs_stocks'!B:B,0),4,1,TRUE,"rs_stocks"))</f>
        <v>Banks—Diversified</v>
      </c>
    </row>
    <row r="366" spans="1:33" x14ac:dyDescent="0.3">
      <c r="A366" s="130" t="s">
        <v>292</v>
      </c>
      <c r="B366" s="130">
        <v>2.09</v>
      </c>
      <c r="C366" s="130">
        <v>8.5299999999999994</v>
      </c>
      <c r="D366" s="130">
        <v>19.23</v>
      </c>
      <c r="E366" s="130">
        <v>24.79</v>
      </c>
      <c r="F366" s="130">
        <v>26.12</v>
      </c>
      <c r="G366" s="130" t="s">
        <v>3778</v>
      </c>
      <c r="H366" s="130" t="s">
        <v>3674</v>
      </c>
      <c r="I366" s="130">
        <v>11.375999999999999</v>
      </c>
      <c r="J366" s="130">
        <v>-43</v>
      </c>
      <c r="K366" s="130">
        <v>-13</v>
      </c>
      <c r="L366" s="130" t="b">
        <v>1</v>
      </c>
      <c r="M366" s="130">
        <v>93.298000000000002</v>
      </c>
      <c r="N366" s="130">
        <v>4.3029999999999999</v>
      </c>
      <c r="O366" s="130">
        <v>21.681000000000001</v>
      </c>
      <c r="P366" s="130">
        <v>2.8570000000000002</v>
      </c>
      <c r="Q366" s="133">
        <v>-139.31700000000001</v>
      </c>
      <c r="R366" s="130">
        <v>129.59</v>
      </c>
      <c r="S366" s="130">
        <v>125.967</v>
      </c>
      <c r="T366" s="130">
        <v>1</v>
      </c>
      <c r="U366" s="130">
        <v>70</v>
      </c>
      <c r="V366" s="130" t="s">
        <v>292</v>
      </c>
      <c r="W366" s="130" t="b">
        <v>0</v>
      </c>
      <c r="X366" s="130">
        <v>0</v>
      </c>
      <c r="Y366" s="130" t="b">
        <v>1</v>
      </c>
      <c r="Z366" s="130">
        <v>51</v>
      </c>
      <c r="AA366" s="130">
        <v>0.85199999999999998</v>
      </c>
      <c r="AB366" s="130" t="s">
        <v>3674</v>
      </c>
      <c r="AC366" s="130" t="s">
        <v>3778</v>
      </c>
      <c r="AD366" s="130" t="s">
        <v>4191</v>
      </c>
      <c r="AE366" s="130" cm="1">
        <f t="array" aca="1" ref="AE366" ca="1">INDIRECT(ADDRESS(MATCH(AG366,'rs_industries'!B:B,0),5,1,TRUE,"rs_industries"))</f>
        <v>27</v>
      </c>
      <c r="AF366" s="130" cm="1">
        <f t="array" aca="1" ref="AF366" ca="1">INDIRECT(ADDRESS(MATCH(A366,'rs_stocks'!B:B,0),7,1,TRUE,"rs_stocks"))</f>
        <v>76</v>
      </c>
      <c r="AG366" s="130" t="str" cm="1">
        <f t="array" aca="1" ref="AG366" ca="1">INDIRECT(ADDRESS(MATCH(A366,'rs_stocks'!B:B,0),4,1,TRUE,"rs_stocks"))</f>
        <v>Security &amp; Protection Services</v>
      </c>
    </row>
    <row r="367" spans="1:33" x14ac:dyDescent="0.3">
      <c r="A367" s="130" t="s">
        <v>814</v>
      </c>
      <c r="B367" s="130">
        <v>-0.69</v>
      </c>
      <c r="C367" s="130">
        <v>5.56</v>
      </c>
      <c r="D367" s="130">
        <v>13.59</v>
      </c>
      <c r="E367" s="130">
        <v>13.65</v>
      </c>
      <c r="F367" s="130">
        <v>19.23</v>
      </c>
      <c r="G367" s="130" t="s">
        <v>3729</v>
      </c>
      <c r="H367" s="130" t="s">
        <v>3674</v>
      </c>
      <c r="I367" s="130">
        <v>35.430999999999997</v>
      </c>
      <c r="J367" s="130">
        <v>-58</v>
      </c>
      <c r="K367" s="130">
        <v>-38</v>
      </c>
      <c r="L367" s="130" t="b">
        <v>1</v>
      </c>
      <c r="M367" s="130">
        <v>76.722999999999999</v>
      </c>
      <c r="N367" s="130">
        <v>3.5409999999999999</v>
      </c>
      <c r="O367" s="130">
        <v>21.666</v>
      </c>
      <c r="P367" s="130">
        <v>2.76</v>
      </c>
      <c r="Q367" s="133">
        <v>-60.874000000000002</v>
      </c>
      <c r="R367" s="130">
        <v>136.07</v>
      </c>
      <c r="S367" s="130">
        <v>130.06399999999999</v>
      </c>
      <c r="T367" s="130">
        <v>1</v>
      </c>
      <c r="U367" s="130">
        <v>72</v>
      </c>
      <c r="V367" s="130" t="s">
        <v>814</v>
      </c>
      <c r="W367" s="130" t="b">
        <v>0</v>
      </c>
      <c r="X367" s="130">
        <v>0</v>
      </c>
      <c r="Y367" s="130" t="b">
        <v>1</v>
      </c>
      <c r="Z367" s="130">
        <v>53</v>
      </c>
      <c r="AA367" s="130">
        <v>0.85199999999999998</v>
      </c>
      <c r="AB367" s="130" t="s">
        <v>3674</v>
      </c>
      <c r="AC367" s="130" t="s">
        <v>3729</v>
      </c>
      <c r="AD367" s="130" t="s">
        <v>4182</v>
      </c>
      <c r="AE367" s="130" cm="1">
        <f t="array" aca="1" ref="AE367" ca="1">INDIRECT(ADDRESS(MATCH(AG367,'rs_industries'!B:B,0),5,1,TRUE,"rs_industries"))</f>
        <v>37</v>
      </c>
      <c r="AF367" s="130" cm="1">
        <f t="array" aca="1" ref="AF367" ca="1">INDIRECT(ADDRESS(MATCH(A367,'rs_stocks'!B:B,0),7,1,TRUE,"rs_stocks"))</f>
        <v>79</v>
      </c>
      <c r="AG367" s="130" t="str" cm="1">
        <f t="array" aca="1" ref="AG367" ca="1">INDIRECT(ADDRESS(MATCH(A367,'rs_stocks'!B:B,0),4,1,TRUE,"rs_stocks"))</f>
        <v>Specialty Business Services</v>
      </c>
    </row>
    <row r="368" spans="1:33" x14ac:dyDescent="0.3">
      <c r="A368" s="130" t="s">
        <v>1868</v>
      </c>
      <c r="B368" s="130">
        <v>1.97</v>
      </c>
      <c r="C368" s="130">
        <v>18.989999999999998</v>
      </c>
      <c r="D368" s="130">
        <v>25.88</v>
      </c>
      <c r="E368" s="130">
        <v>33.51</v>
      </c>
      <c r="F368" s="130">
        <v>37.869999999999997</v>
      </c>
      <c r="G368" s="130" t="s">
        <v>205</v>
      </c>
      <c r="H368" s="130" t="s">
        <v>3674</v>
      </c>
      <c r="I368" s="130">
        <v>3.2839999999999998</v>
      </c>
      <c r="J368" s="130">
        <v>-71</v>
      </c>
      <c r="K368" s="130">
        <v>-41</v>
      </c>
      <c r="L368" s="130" t="b">
        <v>1</v>
      </c>
      <c r="M368" s="130">
        <v>122.10899999999999</v>
      </c>
      <c r="N368" s="130">
        <v>5.641</v>
      </c>
      <c r="O368" s="130">
        <v>21.648</v>
      </c>
      <c r="P368" s="130">
        <v>2.8650000000000002</v>
      </c>
      <c r="Q368" s="133">
        <v>-93.543000000000006</v>
      </c>
      <c r="R368" s="130">
        <v>77.62</v>
      </c>
      <c r="S368" s="130">
        <v>73.123999999999995</v>
      </c>
      <c r="T368" s="130">
        <v>1</v>
      </c>
      <c r="U368" s="130">
        <v>69</v>
      </c>
      <c r="V368" s="130" t="s">
        <v>1868</v>
      </c>
      <c r="W368" s="130" t="b">
        <v>0</v>
      </c>
      <c r="X368" s="130">
        <v>0</v>
      </c>
      <c r="Y368" s="130" t="b">
        <v>1</v>
      </c>
      <c r="Z368" s="130">
        <v>48</v>
      </c>
      <c r="AA368" s="130">
        <v>0.85099999999999998</v>
      </c>
      <c r="AB368" s="130" t="s">
        <v>3674</v>
      </c>
      <c r="AC368" s="130" t="s">
        <v>205</v>
      </c>
      <c r="AD368" s="130" t="s">
        <v>4181</v>
      </c>
      <c r="AE368" s="130" cm="1">
        <f t="array" aca="1" ref="AE368" ca="1">INDIRECT(ADDRESS(MATCH(AG368,'rs_industries'!B:B,0),5,1,TRUE,"rs_industries"))</f>
        <v>57</v>
      </c>
      <c r="AF368" s="130" cm="1">
        <f t="array" aca="1" ref="AF368" ca="1">INDIRECT(ADDRESS(MATCH(A368,'rs_stocks'!B:B,0),7,1,TRUE,"rs_stocks"))</f>
        <v>82</v>
      </c>
      <c r="AG368" s="130" t="str" cm="1">
        <f t="array" aca="1" ref="AG368" ca="1">INDIRECT(ADDRESS(MATCH(A368,'rs_stocks'!B:B,0),4,1,TRUE,"rs_stocks"))</f>
        <v>Restaurants</v>
      </c>
    </row>
    <row r="369" spans="1:33" x14ac:dyDescent="0.3">
      <c r="A369" s="130" t="s">
        <v>174</v>
      </c>
      <c r="B369" s="130">
        <v>8.9600000000000009</v>
      </c>
      <c r="C369" s="130">
        <v>11.12</v>
      </c>
      <c r="D369" s="130">
        <v>14.96</v>
      </c>
      <c r="E369" s="130">
        <v>28.52</v>
      </c>
      <c r="F369" s="130">
        <v>31.31</v>
      </c>
      <c r="G369" s="130" t="s">
        <v>3742</v>
      </c>
      <c r="H369" s="130" t="s">
        <v>3674</v>
      </c>
      <c r="I369" s="130">
        <v>63.067</v>
      </c>
      <c r="J369" s="130">
        <v>-44</v>
      </c>
      <c r="K369" s="130">
        <v>-6</v>
      </c>
      <c r="L369" s="130" t="b">
        <v>1</v>
      </c>
      <c r="M369" s="130">
        <v>75.644000000000005</v>
      </c>
      <c r="N369" s="130">
        <v>3.496</v>
      </c>
      <c r="O369" s="130">
        <v>21.635000000000002</v>
      </c>
      <c r="P369" s="130">
        <v>4.3540000000000001</v>
      </c>
      <c r="Q369" s="133">
        <v>417.95800000000003</v>
      </c>
      <c r="R369" s="130">
        <v>221.18</v>
      </c>
      <c r="S369" s="130">
        <v>208.30199999999999</v>
      </c>
      <c r="T369" s="130">
        <v>1</v>
      </c>
      <c r="U369" s="130">
        <v>45</v>
      </c>
      <c r="V369" s="130" t="s">
        <v>174</v>
      </c>
      <c r="W369" s="130" t="b">
        <v>0</v>
      </c>
      <c r="X369" s="130">
        <v>0</v>
      </c>
      <c r="Y369" s="130" t="b">
        <v>1</v>
      </c>
      <c r="Z369" s="130">
        <v>49</v>
      </c>
      <c r="AA369" s="130">
        <v>0.85099999999999998</v>
      </c>
      <c r="AB369" s="130" t="s">
        <v>3674</v>
      </c>
      <c r="AC369" s="130" t="s">
        <v>3742</v>
      </c>
      <c r="AD369" s="130" t="s">
        <v>4157</v>
      </c>
      <c r="AE369" s="130" cm="1">
        <f t="array" aca="1" ref="AE369" ca="1">INDIRECT(ADDRESS(MATCH(AG369,'rs_industries'!B:B,0),5,1,TRUE,"rs_industries"))</f>
        <v>24</v>
      </c>
      <c r="AF369" s="130" cm="1">
        <f t="array" aca="1" ref="AF369" ca="1">INDIRECT(ADDRESS(MATCH(A369,'rs_stocks'!B:B,0),7,1,TRUE,"rs_stocks"))</f>
        <v>85</v>
      </c>
      <c r="AG369" s="130" t="str" cm="1">
        <f t="array" aca="1" ref="AG369" ca="1">INDIRECT(ADDRESS(MATCH(A369,'rs_stocks'!B:B,0),4,1,TRUE,"rs_stocks"))</f>
        <v>Specialty Chemicals</v>
      </c>
    </row>
    <row r="370" spans="1:33" x14ac:dyDescent="0.3">
      <c r="A370" s="130" t="s">
        <v>636</v>
      </c>
      <c r="B370" s="130">
        <v>0.22</v>
      </c>
      <c r="C370" s="130">
        <v>0.48</v>
      </c>
      <c r="D370" s="130">
        <v>10.48</v>
      </c>
      <c r="E370" s="130">
        <v>7.15</v>
      </c>
      <c r="F370" s="130">
        <v>13.7</v>
      </c>
      <c r="G370" s="130" t="s">
        <v>3834</v>
      </c>
      <c r="H370" s="130" t="s">
        <v>3677</v>
      </c>
      <c r="I370" s="130">
        <v>8.5139999999999993</v>
      </c>
      <c r="J370" s="130">
        <v>-49</v>
      </c>
      <c r="K370" s="130">
        <v>-5</v>
      </c>
      <c r="L370" s="130" t="b">
        <v>1</v>
      </c>
      <c r="M370" s="130">
        <v>76.738</v>
      </c>
      <c r="N370" s="130">
        <v>3.548</v>
      </c>
      <c r="O370" s="130">
        <v>21.626000000000001</v>
      </c>
      <c r="P370" s="130">
        <v>0.88400000000000001</v>
      </c>
      <c r="Q370" s="133">
        <v>-137.99299999999999</v>
      </c>
      <c r="R370" s="130">
        <v>40.17</v>
      </c>
      <c r="S370" s="130">
        <v>39.226999999999997</v>
      </c>
      <c r="T370" s="130">
        <v>1</v>
      </c>
      <c r="U370" s="130">
        <v>226</v>
      </c>
      <c r="V370" s="130" t="s">
        <v>636</v>
      </c>
      <c r="W370" s="130" t="b">
        <v>0</v>
      </c>
      <c r="X370" s="130">
        <v>0</v>
      </c>
      <c r="Y370" s="130" t="b">
        <v>1</v>
      </c>
      <c r="Z370" s="130">
        <v>50</v>
      </c>
      <c r="AA370" s="130">
        <v>0.85</v>
      </c>
      <c r="AB370" s="130" t="s">
        <v>3677</v>
      </c>
      <c r="AC370" s="130" t="s">
        <v>3834</v>
      </c>
      <c r="AD370" s="130" t="s">
        <v>4179</v>
      </c>
      <c r="AE370" s="130" cm="1">
        <f t="array" aca="1" ref="AE370" ca="1">INDIRECT(ADDRESS(MATCH(AG370,'rs_industries'!B:B,0),5,1,TRUE,"rs_industries"))</f>
        <v>18</v>
      </c>
      <c r="AF370" s="130" cm="1">
        <f t="array" aca="1" ref="AF370" ca="1">INDIRECT(ADDRESS(MATCH(A370,'rs_stocks'!B:B,0),7,1,TRUE,"rs_stocks"))</f>
        <v>75</v>
      </c>
      <c r="AG370" s="130" t="str" cm="1">
        <f t="array" aca="1" ref="AG370" ca="1">INDIRECT(ADDRESS(MATCH(A370,'rs_stocks'!B:B,0),4,1,TRUE,"rs_stocks"))</f>
        <v>Financial Conglomerates</v>
      </c>
    </row>
    <row r="371" spans="1:33" x14ac:dyDescent="0.3">
      <c r="A371" s="130" t="s">
        <v>4106</v>
      </c>
      <c r="B371" s="130">
        <v>-2.85</v>
      </c>
      <c r="C371" s="130">
        <v>-1.1499999999999999</v>
      </c>
      <c r="D371" s="130">
        <v>2.65</v>
      </c>
      <c r="E371" s="130">
        <v>10.28</v>
      </c>
      <c r="F371" s="130">
        <v>20.51</v>
      </c>
      <c r="G371" s="130" t="s">
        <v>3762</v>
      </c>
      <c r="H371" s="130" t="s">
        <v>3677</v>
      </c>
      <c r="I371" s="130">
        <v>0.94299999999999995</v>
      </c>
      <c r="J371" s="130">
        <v>-57</v>
      </c>
      <c r="K371" s="130">
        <v>-33</v>
      </c>
      <c r="L371" s="130" t="b">
        <v>1</v>
      </c>
      <c r="M371" s="130">
        <v>86.323999999999998</v>
      </c>
      <c r="N371" s="130">
        <v>3.992</v>
      </c>
      <c r="O371" s="130">
        <v>21.623999999999999</v>
      </c>
      <c r="P371" s="130">
        <v>0.378</v>
      </c>
      <c r="Q371" s="133">
        <v>-116.34099999999999</v>
      </c>
      <c r="R371" s="130">
        <v>19.739999999999998</v>
      </c>
      <c r="S371" s="130">
        <v>20.92</v>
      </c>
      <c r="T371" s="130">
        <v>-1</v>
      </c>
      <c r="U371" s="130">
        <v>528</v>
      </c>
      <c r="V371" s="130" t="s">
        <v>4106</v>
      </c>
      <c r="W371" s="130" t="b">
        <v>0</v>
      </c>
      <c r="X371" s="130">
        <v>0</v>
      </c>
      <c r="Y371" s="130" t="b">
        <v>0</v>
      </c>
      <c r="Z371" s="130">
        <v>48</v>
      </c>
      <c r="AA371" s="130">
        <v>0.85</v>
      </c>
      <c r="AB371" s="130" t="s">
        <v>3677</v>
      </c>
      <c r="AC371" s="130" t="s">
        <v>3762</v>
      </c>
      <c r="AD371" s="130" t="s">
        <v>4107</v>
      </c>
      <c r="AE371" s="130" t="e" cm="1">
        <f t="array" aca="1" ref="AE371" ca="1">INDIRECT(ADDRESS(MATCH(AG371,'rs_industries'!B:B,0),5,1,TRUE,"rs_industries"))</f>
        <v>#N/A</v>
      </c>
      <c r="AF371" s="130" t="e" cm="1">
        <f t="array" aca="1" ref="AF371" ca="1">INDIRECT(ADDRESS(MATCH(A371,'rs_stocks'!B:B,0),7,1,TRUE,"rs_stocks"))</f>
        <v>#N/A</v>
      </c>
      <c r="AG371" s="130" t="e" cm="1">
        <f t="array" aca="1" ref="AG371" ca="1">INDIRECT(ADDRESS(MATCH(A371,'rs_stocks'!B:B,0),4,1,TRUE,"rs_stocks"))</f>
        <v>#N/A</v>
      </c>
    </row>
    <row r="372" spans="1:33" x14ac:dyDescent="0.3">
      <c r="A372" s="130" t="s">
        <v>1915</v>
      </c>
      <c r="B372" s="130">
        <v>-0.17</v>
      </c>
      <c r="C372" s="130">
        <v>3.08</v>
      </c>
      <c r="D372" s="130">
        <v>9.57</v>
      </c>
      <c r="E372" s="130">
        <v>39.85</v>
      </c>
      <c r="F372" s="130">
        <v>33.47</v>
      </c>
      <c r="G372" s="130" t="s">
        <v>3715</v>
      </c>
      <c r="H372" s="130" t="s">
        <v>3677</v>
      </c>
      <c r="I372" s="130">
        <v>1.6160000000000001</v>
      </c>
      <c r="J372" s="130">
        <v>-49</v>
      </c>
      <c r="K372" s="130">
        <v>-25</v>
      </c>
      <c r="L372" s="130" t="b">
        <v>1</v>
      </c>
      <c r="M372" s="130">
        <v>132.64099999999999</v>
      </c>
      <c r="N372" s="130">
        <v>6.141</v>
      </c>
      <c r="O372" s="130">
        <v>21.6</v>
      </c>
      <c r="P372" s="130">
        <v>2.6440000000000001</v>
      </c>
      <c r="Q372" s="133">
        <v>-134.24100000000001</v>
      </c>
      <c r="R372" s="130">
        <v>63.56</v>
      </c>
      <c r="S372" s="130">
        <v>71.561000000000007</v>
      </c>
      <c r="T372" s="130">
        <v>-1</v>
      </c>
      <c r="U372" s="130">
        <v>75</v>
      </c>
      <c r="V372" s="130" t="s">
        <v>1915</v>
      </c>
      <c r="W372" s="130" t="b">
        <v>0</v>
      </c>
      <c r="X372" s="130">
        <v>0</v>
      </c>
      <c r="Y372" s="130" t="b">
        <v>1</v>
      </c>
      <c r="Z372" s="130">
        <v>48</v>
      </c>
      <c r="AA372" s="130">
        <v>0.84899999999999998</v>
      </c>
      <c r="AB372" s="130" t="s">
        <v>3677</v>
      </c>
      <c r="AC372" s="130" t="s">
        <v>3715</v>
      </c>
      <c r="AD372" s="130" t="s">
        <v>4084</v>
      </c>
      <c r="AE372" s="130" cm="1">
        <f t="array" aca="1" ref="AE372" ca="1">INDIRECT(ADDRESS(MATCH(AG372,'rs_industries'!B:B,0),5,1,TRUE,"rs_industries"))</f>
        <v>59</v>
      </c>
      <c r="AF372" s="130" cm="1">
        <f t="array" aca="1" ref="AF372" ca="1">INDIRECT(ADDRESS(MATCH(A372,'rs_stocks'!B:B,0),7,1,TRUE,"rs_stocks"))</f>
        <v>78</v>
      </c>
      <c r="AG372" s="130" t="str" cm="1">
        <f t="array" aca="1" ref="AG372" ca="1">INDIRECT(ADDRESS(MATCH(A372,'rs_stocks'!B:B,0),4,1,TRUE,"rs_stocks"))</f>
        <v>Banks—Regional</v>
      </c>
    </row>
    <row r="373" spans="1:33" x14ac:dyDescent="0.3">
      <c r="A373" s="130" t="s">
        <v>3223</v>
      </c>
      <c r="B373" s="130">
        <v>38.89</v>
      </c>
      <c r="C373" s="130">
        <v>60.02</v>
      </c>
      <c r="D373" s="130">
        <v>145.37</v>
      </c>
      <c r="E373" s="130">
        <v>104.42</v>
      </c>
      <c r="F373" s="130">
        <v>137.16999999999999</v>
      </c>
      <c r="G373" s="130" t="s">
        <v>3713</v>
      </c>
      <c r="H373" s="130" t="s">
        <v>3690</v>
      </c>
      <c r="I373" s="130">
        <v>0.89</v>
      </c>
      <c r="J373" s="130">
        <v>-97</v>
      </c>
      <c r="K373" s="130">
        <v>-87</v>
      </c>
      <c r="L373" s="130" t="b">
        <v>1</v>
      </c>
      <c r="M373" s="130">
        <v>437.67599999999999</v>
      </c>
      <c r="N373" s="130">
        <v>20.268000000000001</v>
      </c>
      <c r="O373" s="130">
        <v>21.594000000000001</v>
      </c>
      <c r="P373" s="130">
        <v>1.575</v>
      </c>
      <c r="Q373" s="133">
        <v>-131.429</v>
      </c>
      <c r="R373" s="130">
        <v>15.25</v>
      </c>
      <c r="S373" s="130">
        <v>12.956</v>
      </c>
      <c r="T373" s="130">
        <v>1</v>
      </c>
      <c r="U373" s="130">
        <v>126</v>
      </c>
      <c r="V373" s="130" t="s">
        <v>3223</v>
      </c>
      <c r="W373" s="130" t="b">
        <v>0</v>
      </c>
      <c r="X373" s="130">
        <v>0</v>
      </c>
      <c r="Y373" s="130" t="b">
        <v>0</v>
      </c>
      <c r="Z373" s="130">
        <v>50</v>
      </c>
      <c r="AA373" s="130">
        <v>0.84899999999999998</v>
      </c>
      <c r="AB373" s="130" t="s">
        <v>3690</v>
      </c>
      <c r="AC373" s="130" t="s">
        <v>3713</v>
      </c>
      <c r="AD373" s="130" t="s">
        <v>4206</v>
      </c>
      <c r="AE373" s="130" cm="1">
        <f t="array" aca="1" ref="AE373" ca="1">INDIRECT(ADDRESS(MATCH(AG373,'rs_industries'!B:B,0),5,1,TRUE,"rs_industries"))</f>
        <v>90</v>
      </c>
      <c r="AF373" s="130" cm="1">
        <f t="array" aca="1" ref="AF373" ca="1">INDIRECT(ADDRESS(MATCH(A373,'rs_stocks'!B:B,0),7,1,TRUE,"rs_stocks"))</f>
        <v>97</v>
      </c>
      <c r="AG373" s="130" t="str" cm="1">
        <f t="array" aca="1" ref="AG373" ca="1">INDIRECT(ADDRESS(MATCH(A373,'rs_stocks'!B:B,0),4,1,TRUE,"rs_stocks"))</f>
        <v>Biotechnology</v>
      </c>
    </row>
    <row r="374" spans="1:33" x14ac:dyDescent="0.3">
      <c r="A374" s="130" t="s">
        <v>2493</v>
      </c>
      <c r="B374" s="130">
        <v>0.11</v>
      </c>
      <c r="C374" s="130">
        <v>2.44</v>
      </c>
      <c r="D374" s="130">
        <v>3.65</v>
      </c>
      <c r="E374" s="130">
        <v>6.53</v>
      </c>
      <c r="F374" s="130">
        <v>7.57</v>
      </c>
      <c r="G374" s="130" t="s">
        <v>3727</v>
      </c>
      <c r="H374" s="130" t="s">
        <v>3677</v>
      </c>
      <c r="I374" s="130">
        <v>1.8280000000000001</v>
      </c>
      <c r="J374" s="130">
        <v>-34</v>
      </c>
      <c r="K374" s="130">
        <v>-26</v>
      </c>
      <c r="L374" s="130" t="b">
        <v>1</v>
      </c>
      <c r="M374" s="130">
        <v>28.216000000000001</v>
      </c>
      <c r="N374" s="130">
        <v>1.3089999999999999</v>
      </c>
      <c r="O374" s="130">
        <v>21.561</v>
      </c>
      <c r="P374" s="130">
        <v>8.5000000000000006E-2</v>
      </c>
      <c r="Q374" s="133">
        <v>-130.024</v>
      </c>
      <c r="R374" s="130">
        <v>8.81</v>
      </c>
      <c r="S374" s="130">
        <v>8.6969999999999992</v>
      </c>
      <c r="T374" s="130">
        <v>1</v>
      </c>
      <c r="U374" s="130">
        <v>2364</v>
      </c>
      <c r="V374" s="130" t="s">
        <v>2493</v>
      </c>
      <c r="W374" s="130" t="b">
        <v>0</v>
      </c>
      <c r="X374" s="130">
        <v>0</v>
      </c>
      <c r="Y374" s="130" t="b">
        <v>0</v>
      </c>
      <c r="Z374" s="130">
        <v>43</v>
      </c>
      <c r="AA374" s="130">
        <v>0.84899999999999998</v>
      </c>
      <c r="AB374" s="130" t="s">
        <v>3677</v>
      </c>
      <c r="AC374" s="130" t="s">
        <v>3727</v>
      </c>
      <c r="AD374" s="130" t="s">
        <v>4175</v>
      </c>
      <c r="AE374" s="130" t="e" cm="1">
        <f t="array" aca="1" ref="AE374" ca="1">INDIRECT(ADDRESS(MATCH(AG374,'rs_industries'!B:B,0),5,1,TRUE,"rs_industries"))</f>
        <v>#N/A</v>
      </c>
      <c r="AF374" s="130" t="e" cm="1">
        <f t="array" aca="1" ref="AF374" ca="1">INDIRECT(ADDRESS(MATCH(A374,'rs_stocks'!B:B,0),7,1,TRUE,"rs_stocks"))</f>
        <v>#N/A</v>
      </c>
      <c r="AG374" s="130" t="e" cm="1">
        <f t="array" aca="1" ref="AG374" ca="1">INDIRECT(ADDRESS(MATCH(A374,'rs_stocks'!B:B,0),4,1,TRUE,"rs_stocks"))</f>
        <v>#N/A</v>
      </c>
    </row>
    <row r="375" spans="1:33" x14ac:dyDescent="0.3">
      <c r="A375" s="130" t="s">
        <v>1395</v>
      </c>
      <c r="B375" s="130">
        <v>-2.13</v>
      </c>
      <c r="C375" s="130">
        <v>34.119999999999997</v>
      </c>
      <c r="D375" s="130">
        <v>58.48</v>
      </c>
      <c r="E375" s="130">
        <v>109.44</v>
      </c>
      <c r="F375" s="130">
        <v>98.33</v>
      </c>
      <c r="G375" s="130" t="s">
        <v>226</v>
      </c>
      <c r="H375" s="130" t="s">
        <v>31</v>
      </c>
      <c r="I375" s="130">
        <v>9.1709999999999994</v>
      </c>
      <c r="J375" s="130">
        <v>-72</v>
      </c>
      <c r="K375" s="130">
        <v>-39</v>
      </c>
      <c r="L375" s="130" t="b">
        <v>0</v>
      </c>
      <c r="M375" s="130">
        <v>229.30699999999999</v>
      </c>
      <c r="N375" s="130">
        <v>10.638</v>
      </c>
      <c r="O375" s="130">
        <v>21.556000000000001</v>
      </c>
      <c r="P375" s="130">
        <v>2.819</v>
      </c>
      <c r="Q375" s="133">
        <v>-47.177999999999997</v>
      </c>
      <c r="R375" s="130">
        <v>60.57</v>
      </c>
      <c r="S375" s="130">
        <v>54.603000000000002</v>
      </c>
      <c r="T375" s="130">
        <v>1</v>
      </c>
      <c r="U375" s="130">
        <v>70</v>
      </c>
      <c r="V375" s="130" t="s">
        <v>1395</v>
      </c>
      <c r="W375" s="130" t="b">
        <v>0</v>
      </c>
      <c r="X375" s="130">
        <v>0</v>
      </c>
      <c r="Y375" s="130" t="b">
        <v>1</v>
      </c>
      <c r="Z375" s="130">
        <v>49</v>
      </c>
      <c r="AA375" s="130">
        <v>0.84799999999999998</v>
      </c>
      <c r="AB375" s="130" t="s">
        <v>31</v>
      </c>
      <c r="AC375" s="130" t="s">
        <v>226</v>
      </c>
      <c r="AD375" s="130" t="s">
        <v>4156</v>
      </c>
      <c r="AE375" s="130" cm="1">
        <f t="array" aca="1" ref="AE375" ca="1">INDIRECT(ADDRESS(MATCH(AG375,'rs_industries'!B:B,0),5,1,TRUE,"rs_industries"))</f>
        <v>51</v>
      </c>
      <c r="AF375" s="130" cm="1">
        <f t="array" aca="1" ref="AF375" ca="1">INDIRECT(ADDRESS(MATCH(A375,'rs_stocks'!B:B,0),7,1,TRUE,"rs_stocks"))</f>
        <v>95</v>
      </c>
      <c r="AG375" s="130" t="str" cm="1">
        <f t="array" aca="1" ref="AG375" ca="1">INDIRECT(ADDRESS(MATCH(A375,'rs_stocks'!B:B,0),4,1,TRUE,"rs_stocks"))</f>
        <v>Scientific &amp; Technical Instruments</v>
      </c>
    </row>
    <row r="376" spans="1:33" x14ac:dyDescent="0.3">
      <c r="A376" s="130" t="s">
        <v>902</v>
      </c>
      <c r="B376" s="130">
        <v>4.28</v>
      </c>
      <c r="C376" s="130">
        <v>21.03</v>
      </c>
      <c r="D376" s="130">
        <v>22.37</v>
      </c>
      <c r="E376" s="130">
        <v>52.7</v>
      </c>
      <c r="F376" s="130">
        <v>51.46</v>
      </c>
      <c r="G376" s="130" t="s">
        <v>3680</v>
      </c>
      <c r="H376" s="130" t="s">
        <v>31</v>
      </c>
      <c r="I376" s="130">
        <v>75.506</v>
      </c>
      <c r="J376" s="130">
        <v>-72</v>
      </c>
      <c r="K376" s="130">
        <v>-43</v>
      </c>
      <c r="L376" s="130" t="b">
        <v>1</v>
      </c>
      <c r="M376" s="130">
        <v>136.84700000000001</v>
      </c>
      <c r="N376" s="130">
        <v>6.351</v>
      </c>
      <c r="O376" s="130">
        <v>21.548999999999999</v>
      </c>
      <c r="P376" s="130">
        <v>8.8949999999999996</v>
      </c>
      <c r="Q376" s="133">
        <v>-51.600999999999999</v>
      </c>
      <c r="R376" s="130">
        <v>227.57</v>
      </c>
      <c r="S376" s="130">
        <v>209.12700000000001</v>
      </c>
      <c r="T376" s="130">
        <v>1</v>
      </c>
      <c r="U376" s="130">
        <v>22</v>
      </c>
      <c r="V376" s="130" t="s">
        <v>902</v>
      </c>
      <c r="W376" s="130" t="b">
        <v>0</v>
      </c>
      <c r="X376" s="130">
        <v>0</v>
      </c>
      <c r="Y376" s="130" t="b">
        <v>1</v>
      </c>
      <c r="Z376" s="130">
        <v>50</v>
      </c>
      <c r="AA376" s="130">
        <v>0.84799999999999998</v>
      </c>
      <c r="AB376" s="130" t="s">
        <v>31</v>
      </c>
      <c r="AC376" s="130" t="s">
        <v>3680</v>
      </c>
      <c r="AD376" s="130" t="s">
        <v>4165</v>
      </c>
      <c r="AE376" s="130" cm="1">
        <f t="array" aca="1" ref="AE376" ca="1">INDIRECT(ADDRESS(MATCH(AG376,'rs_industries'!B:B,0),5,1,TRUE,"rs_industries"))</f>
        <v>77</v>
      </c>
      <c r="AF376" s="130" cm="1">
        <f t="array" aca="1" ref="AF376" ca="1">INDIRECT(ADDRESS(MATCH(A376,'rs_stocks'!B:B,0),7,1,TRUE,"rs_stocks"))</f>
        <v>90</v>
      </c>
      <c r="AG376" s="130" t="str" cm="1">
        <f t="array" aca="1" ref="AG376" ca="1">INDIRECT(ADDRESS(MATCH(A376,'rs_stocks'!B:B,0),4,1,TRUE,"rs_stocks"))</f>
        <v>Software—Application</v>
      </c>
    </row>
    <row r="377" spans="1:33" x14ac:dyDescent="0.3">
      <c r="A377" s="130" t="s">
        <v>2236</v>
      </c>
      <c r="B377" s="130">
        <v>17.440000000000001</v>
      </c>
      <c r="C377" s="130">
        <v>30.5</v>
      </c>
      <c r="D377" s="130">
        <v>40.659999999999997</v>
      </c>
      <c r="E377" s="130">
        <v>60.33</v>
      </c>
      <c r="F377" s="130">
        <v>60.33</v>
      </c>
      <c r="G377" s="130" t="s">
        <v>4036</v>
      </c>
      <c r="H377" s="130" t="s">
        <v>31</v>
      </c>
      <c r="I377" s="130">
        <v>3.5270000000000001</v>
      </c>
      <c r="J377" s="130">
        <v>-77</v>
      </c>
      <c r="K377" s="130">
        <v>-58</v>
      </c>
      <c r="L377" s="130" t="b">
        <v>1</v>
      </c>
      <c r="M377" s="130">
        <v>139.54599999999999</v>
      </c>
      <c r="N377" s="130">
        <v>6.48</v>
      </c>
      <c r="O377" s="130">
        <v>21.533999999999999</v>
      </c>
      <c r="P377" s="130">
        <v>1.0740000000000001</v>
      </c>
      <c r="Q377" s="133">
        <v>287.60199999999998</v>
      </c>
      <c r="R377" s="130">
        <v>25.46</v>
      </c>
      <c r="S377" s="130">
        <v>22.841999999999999</v>
      </c>
      <c r="T377" s="130">
        <v>1</v>
      </c>
      <c r="U377" s="130">
        <v>186</v>
      </c>
      <c r="V377" s="130" t="s">
        <v>2236</v>
      </c>
      <c r="W377" s="130" t="b">
        <v>0</v>
      </c>
      <c r="X377" s="130">
        <v>0</v>
      </c>
      <c r="Y377" s="130" t="b">
        <v>1</v>
      </c>
      <c r="Z377" s="130">
        <v>48</v>
      </c>
      <c r="AA377" s="130">
        <v>0.84699999999999998</v>
      </c>
      <c r="AB377" s="130" t="s">
        <v>31</v>
      </c>
      <c r="AC377" s="130" t="s">
        <v>4036</v>
      </c>
      <c r="AD377" s="130" t="s">
        <v>4150</v>
      </c>
      <c r="AE377" s="130" cm="1">
        <f t="array" aca="1" ref="AE377" ca="1">INDIRECT(ADDRESS(MATCH(AG377,'rs_industries'!B:B,0),5,1,TRUE,"rs_industries"))</f>
        <v>86</v>
      </c>
      <c r="AF377" s="130" cm="1">
        <f t="array" aca="1" ref="AF377" ca="1">INDIRECT(ADDRESS(MATCH(A377,'rs_stocks'!B:B,0),7,1,TRUE,"rs_stocks"))</f>
        <v>91</v>
      </c>
      <c r="AG377" s="130" t="str" cm="1">
        <f t="array" aca="1" ref="AG377" ca="1">INDIRECT(ADDRESS(MATCH(A377,'rs_stocks'!B:B,0),4,1,TRUE,"rs_stocks"))</f>
        <v>Travel Services</v>
      </c>
    </row>
    <row r="378" spans="1:33" x14ac:dyDescent="0.3">
      <c r="A378" s="130" t="s">
        <v>2574</v>
      </c>
      <c r="B378" s="130">
        <v>0.89</v>
      </c>
      <c r="C378" s="130">
        <v>30.18</v>
      </c>
      <c r="D378" s="130">
        <v>348.26</v>
      </c>
      <c r="E378" s="130">
        <v>254.85</v>
      </c>
      <c r="F378" s="130">
        <v>250.24</v>
      </c>
      <c r="G378" s="130" t="s">
        <v>4196</v>
      </c>
      <c r="H378" s="130" t="s">
        <v>24</v>
      </c>
      <c r="I378" s="130">
        <v>1.4470000000000001</v>
      </c>
      <c r="J378" s="130">
        <v>-92</v>
      </c>
      <c r="K378" s="130">
        <v>0</v>
      </c>
      <c r="L378" s="130" t="b">
        <v>0</v>
      </c>
      <c r="M378" s="130">
        <v>937.52</v>
      </c>
      <c r="N378" s="130">
        <v>43.667000000000002</v>
      </c>
      <c r="O378" s="130">
        <v>21.47</v>
      </c>
      <c r="P378" s="130">
        <v>2.0870000000000002</v>
      </c>
      <c r="Q378" s="133">
        <v>-3.8330000000000002</v>
      </c>
      <c r="R378" s="130">
        <v>29.63</v>
      </c>
      <c r="S378" s="130">
        <v>24.683</v>
      </c>
      <c r="T378" s="130">
        <v>1</v>
      </c>
      <c r="U378" s="130">
        <v>95</v>
      </c>
      <c r="V378" s="130" t="s">
        <v>2574</v>
      </c>
      <c r="W378" s="130" t="b">
        <v>0</v>
      </c>
      <c r="X378" s="130">
        <v>0</v>
      </c>
      <c r="Y378" s="130" t="b">
        <v>1</v>
      </c>
      <c r="Z378" s="130">
        <v>45</v>
      </c>
      <c r="AA378" s="130">
        <v>0.84699999999999998</v>
      </c>
      <c r="AB378" s="130" t="s">
        <v>24</v>
      </c>
      <c r="AC378" s="130" t="s">
        <v>4196</v>
      </c>
      <c r="AD378" s="130" t="s">
        <v>4197</v>
      </c>
      <c r="AE378" s="130" cm="1">
        <f t="array" aca="1" ref="AE378" ca="1">INDIRECT(ADDRESS(MATCH(AG378,'rs_industries'!B:B,0),5,1,TRUE,"rs_industries"))</f>
        <v>90</v>
      </c>
      <c r="AF378" s="130" cm="1">
        <f t="array" aca="1" ref="AF378" ca="1">INDIRECT(ADDRESS(MATCH(A378,'rs_stocks'!B:B,0),7,1,TRUE,"rs_stocks"))</f>
        <v>99</v>
      </c>
      <c r="AG378" s="130" t="str" cm="1">
        <f t="array" aca="1" ref="AG378" ca="1">INDIRECT(ADDRESS(MATCH(A378,'rs_stocks'!B:B,0),4,1,TRUE,"rs_stocks"))</f>
        <v>Biotechnology</v>
      </c>
    </row>
    <row r="379" spans="1:33" x14ac:dyDescent="0.3">
      <c r="A379" s="130" t="s">
        <v>852</v>
      </c>
      <c r="B379" s="130">
        <v>-1.64</v>
      </c>
      <c r="C379" s="130">
        <v>6.94</v>
      </c>
      <c r="D379" s="130">
        <v>29.88</v>
      </c>
      <c r="E379" s="130">
        <v>24.48</v>
      </c>
      <c r="F379" s="130">
        <v>34.409999999999997</v>
      </c>
      <c r="G379" s="130" t="s">
        <v>3834</v>
      </c>
      <c r="H379" s="130" t="s">
        <v>3677</v>
      </c>
      <c r="I379" s="130">
        <v>16.475000000000001</v>
      </c>
      <c r="J379" s="130">
        <v>-55</v>
      </c>
      <c r="K379" s="130">
        <v>-18</v>
      </c>
      <c r="L379" s="130" t="b">
        <v>1</v>
      </c>
      <c r="M379" s="130">
        <v>117.544</v>
      </c>
      <c r="N379" s="130">
        <v>5.4790000000000001</v>
      </c>
      <c r="O379" s="130">
        <v>21.452999999999999</v>
      </c>
      <c r="P379" s="130">
        <v>0.11899999999999999</v>
      </c>
      <c r="Q379" s="133">
        <v>-50.59</v>
      </c>
      <c r="R379" s="130">
        <v>5.39</v>
      </c>
      <c r="S379" s="130">
        <v>5.3470000000000004</v>
      </c>
      <c r="T379" s="130">
        <v>1</v>
      </c>
      <c r="U379" s="130">
        <v>1686</v>
      </c>
      <c r="V379" s="130" t="s">
        <v>852</v>
      </c>
      <c r="W379" s="130" t="b">
        <v>0</v>
      </c>
      <c r="X379" s="130">
        <v>0</v>
      </c>
      <c r="Y379" s="130" t="b">
        <v>1</v>
      </c>
      <c r="Z379" s="130">
        <v>49</v>
      </c>
      <c r="AA379" s="130">
        <v>0.84699999999999998</v>
      </c>
      <c r="AB379" s="130" t="s">
        <v>3677</v>
      </c>
      <c r="AC379" s="130" t="s">
        <v>3834</v>
      </c>
      <c r="AD379" s="130" t="s">
        <v>4178</v>
      </c>
      <c r="AE379" s="130" cm="1">
        <f t="array" aca="1" ref="AE379" ca="1">INDIRECT(ADDRESS(MATCH(AG379,'rs_industries'!B:B,0),5,1,TRUE,"rs_industries"))</f>
        <v>96</v>
      </c>
      <c r="AF379" s="130" cm="1">
        <f t="array" aca="1" ref="AF379" ca="1">INDIRECT(ADDRESS(MATCH(A379,'rs_stocks'!B:B,0),7,1,TRUE,"rs_stocks"))</f>
        <v>89</v>
      </c>
      <c r="AG379" s="130" t="str" cm="1">
        <f t="array" aca="1" ref="AG379" ca="1">INDIRECT(ADDRESS(MATCH(A379,'rs_stocks'!B:B,0),4,1,TRUE,"rs_stocks"))</f>
        <v>Capital Markets</v>
      </c>
    </row>
    <row r="380" spans="1:33" x14ac:dyDescent="0.3">
      <c r="A380" s="130" t="s">
        <v>414</v>
      </c>
      <c r="B380" s="130">
        <v>19.170000000000002</v>
      </c>
      <c r="C380" s="130">
        <v>27.42</v>
      </c>
      <c r="D380" s="130">
        <v>31.22</v>
      </c>
      <c r="E380" s="130">
        <v>56.23</v>
      </c>
      <c r="F380" s="130">
        <v>56.3</v>
      </c>
      <c r="G380" s="130" t="s">
        <v>3786</v>
      </c>
      <c r="H380" s="130" t="s">
        <v>3674</v>
      </c>
      <c r="I380" s="130">
        <v>11.209</v>
      </c>
      <c r="J380" s="130">
        <v>-54</v>
      </c>
      <c r="K380" s="130">
        <v>-1</v>
      </c>
      <c r="L380" s="130" t="b">
        <v>1</v>
      </c>
      <c r="M380" s="130">
        <v>123.54300000000001</v>
      </c>
      <c r="N380" s="130">
        <v>5.7640000000000002</v>
      </c>
      <c r="O380" s="130">
        <v>21.431999999999999</v>
      </c>
      <c r="P380" s="130">
        <v>5.3220000000000001</v>
      </c>
      <c r="Q380" s="133">
        <v>-46.036999999999999</v>
      </c>
      <c r="R380" s="130">
        <v>175.35</v>
      </c>
      <c r="S380" s="130">
        <v>162.29300000000001</v>
      </c>
      <c r="T380" s="130">
        <v>1</v>
      </c>
      <c r="U380" s="130">
        <v>37</v>
      </c>
      <c r="V380" s="130" t="s">
        <v>414</v>
      </c>
      <c r="W380" s="130" t="b">
        <v>0</v>
      </c>
      <c r="X380" s="130">
        <v>0</v>
      </c>
      <c r="Y380" s="130" t="b">
        <v>1</v>
      </c>
      <c r="Z380" s="130">
        <v>54</v>
      </c>
      <c r="AA380" s="130">
        <v>0.84599999999999997</v>
      </c>
      <c r="AB380" s="130" t="s">
        <v>3674</v>
      </c>
      <c r="AC380" s="130" t="s">
        <v>3786</v>
      </c>
      <c r="AD380" s="130" t="s">
        <v>4149</v>
      </c>
      <c r="AE380" s="130" cm="1">
        <f t="array" aca="1" ref="AE380" ca="1">INDIRECT(ADDRESS(MATCH(AG380,'rs_industries'!B:B,0),5,1,TRUE,"rs_industries"))</f>
        <v>70</v>
      </c>
      <c r="AF380" s="130" cm="1">
        <f t="array" aca="1" ref="AF380" ca="1">INDIRECT(ADDRESS(MATCH(A380,'rs_stocks'!B:B,0),7,1,TRUE,"rs_stocks"))</f>
        <v>93</v>
      </c>
      <c r="AG380" s="130" t="str" cm="1">
        <f t="array" aca="1" ref="AG380" ca="1">INDIRECT(ADDRESS(MATCH(A380,'rs_stocks'!B:B,0),4,1,TRUE,"rs_stocks"))</f>
        <v>Apparel Manufacturing</v>
      </c>
    </row>
    <row r="381" spans="1:33" x14ac:dyDescent="0.3">
      <c r="A381" s="130" t="s">
        <v>1007</v>
      </c>
      <c r="B381" s="130">
        <v>-2.97</v>
      </c>
      <c r="C381" s="130">
        <v>-3.43</v>
      </c>
      <c r="D381" s="130">
        <v>5.0199999999999996</v>
      </c>
      <c r="E381" s="130">
        <v>24.08</v>
      </c>
      <c r="F381" s="130">
        <v>28.08</v>
      </c>
      <c r="G381" s="130" t="s">
        <v>3715</v>
      </c>
      <c r="H381" s="130" t="s">
        <v>3677</v>
      </c>
      <c r="I381" s="130">
        <v>47.997</v>
      </c>
      <c r="J381" s="130">
        <v>-61</v>
      </c>
      <c r="K381" s="130">
        <v>-48</v>
      </c>
      <c r="L381" s="130" t="b">
        <v>1</v>
      </c>
      <c r="M381" s="130">
        <v>117.53400000000001</v>
      </c>
      <c r="N381" s="130">
        <v>5.4880000000000004</v>
      </c>
      <c r="O381" s="130">
        <v>21.417999999999999</v>
      </c>
      <c r="P381" s="130">
        <v>1.1100000000000001</v>
      </c>
      <c r="Q381" s="133">
        <v>-96.396000000000001</v>
      </c>
      <c r="R381" s="130">
        <v>34.94</v>
      </c>
      <c r="S381" s="130">
        <v>38.534999999999997</v>
      </c>
      <c r="T381" s="130">
        <v>-1</v>
      </c>
      <c r="U381" s="130">
        <v>180</v>
      </c>
      <c r="V381" s="130" t="s">
        <v>1007</v>
      </c>
      <c r="W381" s="130" t="b">
        <v>0</v>
      </c>
      <c r="X381" s="130">
        <v>0</v>
      </c>
      <c r="Y381" s="130" t="b">
        <v>0</v>
      </c>
      <c r="Z381" s="130">
        <v>51</v>
      </c>
      <c r="AA381" s="130">
        <v>0.84599999999999997</v>
      </c>
      <c r="AB381" s="130" t="s">
        <v>3677</v>
      </c>
      <c r="AC381" s="130" t="s">
        <v>3715</v>
      </c>
      <c r="AD381" s="130" t="s">
        <v>4061</v>
      </c>
      <c r="AE381" s="130" t="e" cm="1">
        <f t="array" aca="1" ref="AE381" ca="1">INDIRECT(ADDRESS(MATCH(AG381,'rs_industries'!B:B,0),5,1,TRUE,"rs_industries"))</f>
        <v>#N/A</v>
      </c>
      <c r="AF381" s="130" t="e" cm="1">
        <f t="array" aca="1" ref="AF381" ca="1">INDIRECT(ADDRESS(MATCH(A381,'rs_stocks'!B:B,0),7,1,TRUE,"rs_stocks"))</f>
        <v>#N/A</v>
      </c>
      <c r="AG381" s="130" t="e" cm="1">
        <f t="array" aca="1" ref="AG381" ca="1">INDIRECT(ADDRESS(MATCH(A381,'rs_stocks'!B:B,0),4,1,TRUE,"rs_stocks"))</f>
        <v>#N/A</v>
      </c>
    </row>
    <row r="382" spans="1:33" x14ac:dyDescent="0.3">
      <c r="A382" s="130" t="s">
        <v>822</v>
      </c>
      <c r="B382" s="130">
        <v>0.27</v>
      </c>
      <c r="C382" s="130">
        <v>3.7</v>
      </c>
      <c r="D382" s="130">
        <v>6.81</v>
      </c>
      <c r="E382" s="130">
        <v>19.41</v>
      </c>
      <c r="F382" s="130">
        <v>19.13</v>
      </c>
      <c r="G382" s="130" t="s">
        <v>3699</v>
      </c>
      <c r="H382" s="130" t="s">
        <v>24</v>
      </c>
      <c r="I382" s="130">
        <v>14.776</v>
      </c>
      <c r="J382" s="130">
        <v>-31</v>
      </c>
      <c r="K382" s="130">
        <v>-1</v>
      </c>
      <c r="L382" s="130" t="b">
        <v>1</v>
      </c>
      <c r="M382" s="130">
        <v>60.213000000000001</v>
      </c>
      <c r="N382" s="130">
        <v>2.8119999999999998</v>
      </c>
      <c r="O382" s="130">
        <v>21.414000000000001</v>
      </c>
      <c r="P382" s="130">
        <v>1.32</v>
      </c>
      <c r="Q382" s="133">
        <v>-45.444000000000003</v>
      </c>
      <c r="R382" s="130">
        <v>87.54</v>
      </c>
      <c r="S382" s="130">
        <v>84.474000000000004</v>
      </c>
      <c r="T382" s="130">
        <v>1</v>
      </c>
      <c r="U382" s="130">
        <v>151</v>
      </c>
      <c r="V382" s="130" t="s">
        <v>822</v>
      </c>
      <c r="W382" s="130" t="b">
        <v>0</v>
      </c>
      <c r="X382" s="130">
        <v>0</v>
      </c>
      <c r="Y382" s="130" t="b">
        <v>1</v>
      </c>
      <c r="Z382" s="130">
        <v>55</v>
      </c>
      <c r="AA382" s="130">
        <v>0.84499999999999997</v>
      </c>
      <c r="AB382" s="130" t="s">
        <v>24</v>
      </c>
      <c r="AC382" s="130" t="s">
        <v>3699</v>
      </c>
      <c r="AD382" s="130" t="s">
        <v>4160</v>
      </c>
      <c r="AE382" s="130" cm="1">
        <f t="array" aca="1" ref="AE382" ca="1">INDIRECT(ADDRESS(MATCH(AG382,'rs_industries'!B:B,0),5,1,TRUE,"rs_industries"))</f>
        <v>79</v>
      </c>
      <c r="AF382" s="130" cm="1">
        <f t="array" aca="1" ref="AF382" ca="1">INDIRECT(ADDRESS(MATCH(A382,'rs_stocks'!B:B,0),7,1,TRUE,"rs_stocks"))</f>
        <v>71</v>
      </c>
      <c r="AG382" s="130" t="str" cm="1">
        <f t="array" aca="1" ref="AG382" ca="1">INDIRECT(ADDRESS(MATCH(A382,'rs_stocks'!B:B,0),4,1,TRUE,"rs_stocks"))</f>
        <v>Specialty Industrial Machinery</v>
      </c>
    </row>
    <row r="383" spans="1:33" x14ac:dyDescent="0.3">
      <c r="A383" s="130" t="s">
        <v>96</v>
      </c>
      <c r="B383" s="130">
        <v>-8.8000000000000007</v>
      </c>
      <c r="C383" s="130">
        <v>-3.27</v>
      </c>
      <c r="D383" s="130">
        <v>-0.49</v>
      </c>
      <c r="E383" s="130">
        <v>13.86</v>
      </c>
      <c r="F383" s="130">
        <v>17.59</v>
      </c>
      <c r="G383" s="130" t="s">
        <v>3807</v>
      </c>
      <c r="H383" s="130" t="s">
        <v>3677</v>
      </c>
      <c r="I383" s="130">
        <v>67.572000000000003</v>
      </c>
      <c r="J383" s="130">
        <v>-42</v>
      </c>
      <c r="K383" s="130">
        <v>-9</v>
      </c>
      <c r="L383" s="130" t="b">
        <v>1</v>
      </c>
      <c r="M383" s="130">
        <v>86.04</v>
      </c>
      <c r="N383" s="130">
        <v>4.0209999999999999</v>
      </c>
      <c r="O383" s="130">
        <v>21.398</v>
      </c>
      <c r="P383" s="130">
        <v>9.5470000000000006</v>
      </c>
      <c r="Q383" s="133">
        <v>-333.714</v>
      </c>
      <c r="R383" s="130">
        <v>369.23</v>
      </c>
      <c r="S383" s="130">
        <v>406.161</v>
      </c>
      <c r="T383" s="130">
        <v>-1</v>
      </c>
      <c r="U383" s="130">
        <v>20</v>
      </c>
      <c r="V383" s="130" t="s">
        <v>96</v>
      </c>
      <c r="W383" s="130" t="b">
        <v>0</v>
      </c>
      <c r="X383" s="130">
        <v>0</v>
      </c>
      <c r="Y383" s="130" t="b">
        <v>0</v>
      </c>
      <c r="Z383" s="130">
        <v>56</v>
      </c>
      <c r="AA383" s="130">
        <v>0.84499999999999997</v>
      </c>
      <c r="AB383" s="130" t="s">
        <v>3677</v>
      </c>
      <c r="AC383" s="130" t="s">
        <v>3807</v>
      </c>
      <c r="AD383" s="130" t="s">
        <v>4041</v>
      </c>
      <c r="AE383" s="130" t="e" cm="1">
        <f t="array" aca="1" ref="AE383" ca="1">INDIRECT(ADDRESS(MATCH(AG383,'rs_industries'!B:B,0),5,1,TRUE,"rs_industries"))</f>
        <v>#N/A</v>
      </c>
      <c r="AF383" s="130" t="e" cm="1">
        <f t="array" aca="1" ref="AF383" ca="1">INDIRECT(ADDRESS(MATCH(A383,'rs_stocks'!B:B,0),7,1,TRUE,"rs_stocks"))</f>
        <v>#N/A</v>
      </c>
      <c r="AG383" s="130" t="e" cm="1">
        <f t="array" aca="1" ref="AG383" ca="1">INDIRECT(ADDRESS(MATCH(A383,'rs_stocks'!B:B,0),4,1,TRUE,"rs_stocks"))</f>
        <v>#N/A</v>
      </c>
    </row>
    <row r="384" spans="1:33" x14ac:dyDescent="0.3">
      <c r="A384" s="130" t="s">
        <v>2945</v>
      </c>
      <c r="B384" s="130">
        <v>-0.91</v>
      </c>
      <c r="C384" s="130">
        <v>0.73</v>
      </c>
      <c r="D384" s="130">
        <v>15.44</v>
      </c>
      <c r="E384" s="130">
        <v>11.29</v>
      </c>
      <c r="F384" s="130">
        <v>18.559999999999999</v>
      </c>
      <c r="G384" s="130" t="s">
        <v>3754</v>
      </c>
      <c r="H384" s="130" t="s">
        <v>3674</v>
      </c>
      <c r="I384" s="130">
        <v>1.1819999999999999</v>
      </c>
      <c r="J384" s="130">
        <v>-69</v>
      </c>
      <c r="K384" s="130">
        <v>-4</v>
      </c>
      <c r="L384" s="130" t="b">
        <v>1</v>
      </c>
      <c r="M384" s="130">
        <v>84.483999999999995</v>
      </c>
      <c r="N384" s="130">
        <v>3.952</v>
      </c>
      <c r="O384" s="130">
        <v>21.379000000000001</v>
      </c>
      <c r="P384" s="130">
        <v>1.357</v>
      </c>
      <c r="Q384" s="133">
        <v>-182.03299999999999</v>
      </c>
      <c r="R384" s="130">
        <v>53.54</v>
      </c>
      <c r="S384" s="130">
        <v>52.704999999999998</v>
      </c>
      <c r="T384" s="130">
        <v>1</v>
      </c>
      <c r="U384" s="130">
        <v>147</v>
      </c>
      <c r="V384" s="130" t="s">
        <v>2945</v>
      </c>
      <c r="W384" s="130" t="b">
        <v>0</v>
      </c>
      <c r="X384" s="130">
        <v>0</v>
      </c>
      <c r="Y384" s="130" t="b">
        <v>1</v>
      </c>
      <c r="Z384" s="130">
        <v>51</v>
      </c>
      <c r="AA384" s="130">
        <v>0.84499999999999997</v>
      </c>
      <c r="AB384" s="130" t="s">
        <v>3674</v>
      </c>
      <c r="AC384" s="130" t="s">
        <v>3754</v>
      </c>
      <c r="AD384" s="130" t="s">
        <v>4186</v>
      </c>
      <c r="AE384" s="130" cm="1">
        <f t="array" aca="1" ref="AE384" ca="1">INDIRECT(ADDRESS(MATCH(AG384,'rs_industries'!B:B,0),5,1,TRUE,"rs_industries"))</f>
        <v>98</v>
      </c>
      <c r="AF384" s="130" cm="1">
        <f t="array" aca="1" ref="AF384" ca="1">INDIRECT(ADDRESS(MATCH(A384,'rs_stocks'!B:B,0),7,1,TRUE,"rs_stocks"))</f>
        <v>77</v>
      </c>
      <c r="AG384" s="130" t="str" cm="1">
        <f t="array" aca="1" ref="AG384" ca="1">INDIRECT(ADDRESS(MATCH(A384,'rs_stocks'!B:B,0),4,1,TRUE,"rs_stocks"))</f>
        <v>Building Products &amp; Equipment</v>
      </c>
    </row>
    <row r="385" spans="1:33" x14ac:dyDescent="0.3">
      <c r="A385" s="130" t="s">
        <v>1167</v>
      </c>
      <c r="B385" s="130">
        <v>0.81</v>
      </c>
      <c r="C385" s="130">
        <v>3.69</v>
      </c>
      <c r="D385" s="130">
        <v>3.22</v>
      </c>
      <c r="E385" s="130">
        <v>23.61</v>
      </c>
      <c r="F385" s="130">
        <v>31.39</v>
      </c>
      <c r="G385" s="130" t="s">
        <v>3715</v>
      </c>
      <c r="H385" s="130" t="s">
        <v>3677</v>
      </c>
      <c r="I385" s="130">
        <v>7.694</v>
      </c>
      <c r="J385" s="130">
        <v>-61</v>
      </c>
      <c r="K385" s="130">
        <v>-45</v>
      </c>
      <c r="L385" s="130" t="b">
        <v>1</v>
      </c>
      <c r="M385" s="130">
        <v>121.961</v>
      </c>
      <c r="N385" s="130">
        <v>5.7089999999999996</v>
      </c>
      <c r="O385" s="130">
        <v>21.364000000000001</v>
      </c>
      <c r="P385" s="130">
        <v>0.44400000000000001</v>
      </c>
      <c r="Q385" s="133">
        <v>-67.567999999999998</v>
      </c>
      <c r="R385" s="130">
        <v>13.77</v>
      </c>
      <c r="S385" s="130">
        <v>15.118</v>
      </c>
      <c r="T385" s="130">
        <v>-1</v>
      </c>
      <c r="U385" s="130">
        <v>450</v>
      </c>
      <c r="V385" s="130" t="s">
        <v>1167</v>
      </c>
      <c r="W385" s="130" t="b">
        <v>0</v>
      </c>
      <c r="X385" s="130">
        <v>0</v>
      </c>
      <c r="Y385" s="130" t="b">
        <v>0</v>
      </c>
      <c r="Z385" s="130">
        <v>46</v>
      </c>
      <c r="AA385" s="130">
        <v>0.84399999999999997</v>
      </c>
      <c r="AB385" s="130" t="s">
        <v>3677</v>
      </c>
      <c r="AC385" s="130" t="s">
        <v>3715</v>
      </c>
      <c r="AD385" s="130" t="s">
        <v>4114</v>
      </c>
      <c r="AE385" s="130" t="e" cm="1">
        <f t="array" aca="1" ref="AE385" ca="1">INDIRECT(ADDRESS(MATCH(AG385,'rs_industries'!B:B,0),5,1,TRUE,"rs_industries"))</f>
        <v>#N/A</v>
      </c>
      <c r="AF385" s="130" t="e" cm="1">
        <f t="array" aca="1" ref="AF385" ca="1">INDIRECT(ADDRESS(MATCH(A385,'rs_stocks'!B:B,0),7,1,TRUE,"rs_stocks"))</f>
        <v>#N/A</v>
      </c>
      <c r="AG385" s="130" t="e" cm="1">
        <f t="array" aca="1" ref="AG385" ca="1">INDIRECT(ADDRESS(MATCH(A385,'rs_stocks'!B:B,0),4,1,TRUE,"rs_stocks"))</f>
        <v>#N/A</v>
      </c>
    </row>
    <row r="386" spans="1:33" x14ac:dyDescent="0.3">
      <c r="A386" s="130" t="s">
        <v>938</v>
      </c>
      <c r="B386" s="130">
        <v>-2.2999999999999998</v>
      </c>
      <c r="C386" s="130">
        <v>-0.34</v>
      </c>
      <c r="D386" s="130">
        <v>7.12</v>
      </c>
      <c r="E386" s="130">
        <v>22.73</v>
      </c>
      <c r="F386" s="130">
        <v>21.25</v>
      </c>
      <c r="G386" s="130" t="s">
        <v>3722</v>
      </c>
      <c r="H386" s="130" t="s">
        <v>3674</v>
      </c>
      <c r="I386" s="130">
        <v>13.048</v>
      </c>
      <c r="J386" s="130">
        <v>-61</v>
      </c>
      <c r="K386" s="130">
        <v>-5</v>
      </c>
      <c r="L386" s="130" t="b">
        <v>1</v>
      </c>
      <c r="M386" s="130">
        <v>94.847999999999999</v>
      </c>
      <c r="N386" s="130">
        <v>4.4400000000000004</v>
      </c>
      <c r="O386" s="130">
        <v>21.361999999999998</v>
      </c>
      <c r="P386" s="130">
        <v>2.863</v>
      </c>
      <c r="Q386" s="133">
        <v>-218.30199999999999</v>
      </c>
      <c r="R386" s="130">
        <v>126.51</v>
      </c>
      <c r="S386" s="130">
        <v>125.595</v>
      </c>
      <c r="T386" s="130">
        <v>1</v>
      </c>
      <c r="U386" s="130">
        <v>69</v>
      </c>
      <c r="V386" s="130" t="s">
        <v>938</v>
      </c>
      <c r="W386" s="130" t="b">
        <v>0</v>
      </c>
      <c r="X386" s="130">
        <v>0</v>
      </c>
      <c r="Y386" s="130" t="b">
        <v>0</v>
      </c>
      <c r="Z386" s="130">
        <v>52</v>
      </c>
      <c r="AA386" s="130">
        <v>0.84399999999999997</v>
      </c>
      <c r="AB386" s="130" t="s">
        <v>3674</v>
      </c>
      <c r="AC386" s="130" t="s">
        <v>3722</v>
      </c>
      <c r="AD386" s="130" t="s">
        <v>4121</v>
      </c>
      <c r="AE386" s="130" t="e" cm="1">
        <f t="array" aca="1" ref="AE386" ca="1">INDIRECT(ADDRESS(MATCH(AG386,'rs_industries'!B:B,0),5,1,TRUE,"rs_industries"))</f>
        <v>#N/A</v>
      </c>
      <c r="AF386" s="130" t="e" cm="1">
        <f t="array" aca="1" ref="AF386" ca="1">INDIRECT(ADDRESS(MATCH(A386,'rs_stocks'!B:B,0),7,1,TRUE,"rs_stocks"))</f>
        <v>#N/A</v>
      </c>
      <c r="AG386" s="130" t="e" cm="1">
        <f t="array" aca="1" ref="AG386" ca="1">INDIRECT(ADDRESS(MATCH(A386,'rs_stocks'!B:B,0),4,1,TRUE,"rs_stocks"))</f>
        <v>#N/A</v>
      </c>
    </row>
    <row r="387" spans="1:33" x14ac:dyDescent="0.3">
      <c r="A387" s="130" t="s">
        <v>1449</v>
      </c>
      <c r="B387" s="130">
        <v>-2.62</v>
      </c>
      <c r="C387" s="130">
        <v>1.56</v>
      </c>
      <c r="D387" s="130">
        <v>20.77</v>
      </c>
      <c r="E387" s="130">
        <v>22.29</v>
      </c>
      <c r="F387" s="130">
        <v>23.95</v>
      </c>
      <c r="G387" s="130" t="s">
        <v>4111</v>
      </c>
      <c r="H387" s="130" t="s">
        <v>24</v>
      </c>
      <c r="I387" s="130">
        <v>3.403</v>
      </c>
      <c r="J387" s="130">
        <v>-33</v>
      </c>
      <c r="K387" s="130">
        <v>-5</v>
      </c>
      <c r="L387" s="130" t="b">
        <v>1</v>
      </c>
      <c r="M387" s="130">
        <v>93.358000000000004</v>
      </c>
      <c r="N387" s="130">
        <v>4.3760000000000003</v>
      </c>
      <c r="O387" s="130">
        <v>21.332000000000001</v>
      </c>
      <c r="P387" s="130">
        <v>6.1079999999999997</v>
      </c>
      <c r="Q387" s="133">
        <v>-151.92400000000001</v>
      </c>
      <c r="R387" s="130">
        <v>219.09</v>
      </c>
      <c r="S387" s="130">
        <v>212.631</v>
      </c>
      <c r="T387" s="130">
        <v>1</v>
      </c>
      <c r="U387" s="130">
        <v>32</v>
      </c>
      <c r="V387" s="130" t="s">
        <v>1449</v>
      </c>
      <c r="W387" s="130" t="b">
        <v>0</v>
      </c>
      <c r="X387" s="130">
        <v>0</v>
      </c>
      <c r="Y387" s="130" t="b">
        <v>1</v>
      </c>
      <c r="Z387" s="130">
        <v>50</v>
      </c>
      <c r="AA387" s="130">
        <v>0.84299999999999997</v>
      </c>
      <c r="AB387" s="130" t="s">
        <v>24</v>
      </c>
      <c r="AC387" s="130" t="s">
        <v>4111</v>
      </c>
      <c r="AD387" s="130" t="s">
        <v>4202</v>
      </c>
      <c r="AE387" s="130" cm="1">
        <f t="array" aca="1" ref="AE387" ca="1">INDIRECT(ADDRESS(MATCH(AG387,'rs_industries'!B:B,0),5,1,TRUE,"rs_industries"))</f>
        <v>79</v>
      </c>
      <c r="AF387" s="130" cm="1">
        <f t="array" aca="1" ref="AF387" ca="1">INDIRECT(ADDRESS(MATCH(A387,'rs_stocks'!B:B,0),7,1,TRUE,"rs_stocks"))</f>
        <v>89</v>
      </c>
      <c r="AG387" s="130" t="str" cm="1">
        <f t="array" aca="1" ref="AG387" ca="1">INDIRECT(ADDRESS(MATCH(A387,'rs_stocks'!B:B,0),4,1,TRUE,"rs_stocks"))</f>
        <v>Specialty Industrial Machinery</v>
      </c>
    </row>
    <row r="388" spans="1:33" x14ac:dyDescent="0.3">
      <c r="A388" s="130" t="s">
        <v>1981</v>
      </c>
      <c r="B388" s="130">
        <v>0.64</v>
      </c>
      <c r="C388" s="130">
        <v>6.33</v>
      </c>
      <c r="D388" s="130">
        <v>12.44</v>
      </c>
      <c r="E388" s="130">
        <v>13.89</v>
      </c>
      <c r="F388" s="130">
        <v>18.05</v>
      </c>
      <c r="G388" s="130" t="s">
        <v>4127</v>
      </c>
      <c r="H388" s="130" t="s">
        <v>3674</v>
      </c>
      <c r="I388" s="130">
        <v>4.444</v>
      </c>
      <c r="J388" s="130">
        <v>-38</v>
      </c>
      <c r="K388" s="130">
        <v>-6</v>
      </c>
      <c r="L388" s="130" t="b">
        <v>1</v>
      </c>
      <c r="M388" s="130">
        <v>59.698</v>
      </c>
      <c r="N388" s="130">
        <v>2.8039999999999998</v>
      </c>
      <c r="O388" s="130">
        <v>21.291</v>
      </c>
      <c r="P388" s="130">
        <v>2.823</v>
      </c>
      <c r="Q388" s="133">
        <v>-149.49700000000001</v>
      </c>
      <c r="R388" s="130">
        <v>125.24</v>
      </c>
      <c r="S388" s="130">
        <v>121.806</v>
      </c>
      <c r="T388" s="130">
        <v>1</v>
      </c>
      <c r="U388" s="130">
        <v>70</v>
      </c>
      <c r="V388" s="130" t="s">
        <v>1981</v>
      </c>
      <c r="W388" s="130" t="b">
        <v>0</v>
      </c>
      <c r="X388" s="130">
        <v>0</v>
      </c>
      <c r="Y388" s="130" t="b">
        <v>1</v>
      </c>
      <c r="Z388" s="130">
        <v>55</v>
      </c>
      <c r="AA388" s="130">
        <v>0.84299999999999997</v>
      </c>
      <c r="AB388" s="130" t="s">
        <v>3674</v>
      </c>
      <c r="AC388" s="130" t="s">
        <v>4127</v>
      </c>
      <c r="AD388" s="130" t="s">
        <v>4176</v>
      </c>
      <c r="AE388" s="130" t="e" cm="1">
        <f t="array" aca="1" ref="AE388" ca="1">INDIRECT(ADDRESS(MATCH(AG388,'rs_industries'!B:B,0),5,1,TRUE,"rs_industries"))</f>
        <v>#N/A</v>
      </c>
      <c r="AF388" s="130" t="e" cm="1">
        <f t="array" aca="1" ref="AF388" ca="1">INDIRECT(ADDRESS(MATCH(A388,'rs_stocks'!B:B,0),7,1,TRUE,"rs_stocks"))</f>
        <v>#N/A</v>
      </c>
      <c r="AG388" s="130" t="e" cm="1">
        <f t="array" aca="1" ref="AG388" ca="1">INDIRECT(ADDRESS(MATCH(A388,'rs_stocks'!B:B,0),4,1,TRUE,"rs_stocks"))</f>
        <v>#N/A</v>
      </c>
    </row>
    <row r="389" spans="1:33" x14ac:dyDescent="0.3">
      <c r="A389" s="130" t="s">
        <v>1160</v>
      </c>
      <c r="B389" s="130">
        <v>2.67</v>
      </c>
      <c r="C389" s="130">
        <v>4.34</v>
      </c>
      <c r="D389" s="130">
        <v>12.03</v>
      </c>
      <c r="E389" s="130">
        <v>33.76</v>
      </c>
      <c r="F389" s="130">
        <v>37.15</v>
      </c>
      <c r="G389" s="130" t="s">
        <v>3713</v>
      </c>
      <c r="H389" s="130" t="s">
        <v>3690</v>
      </c>
      <c r="I389" s="130">
        <v>6.7750000000000004</v>
      </c>
      <c r="J389" s="130">
        <v>-68</v>
      </c>
      <c r="K389" s="130">
        <v>-4</v>
      </c>
      <c r="L389" s="130" t="b">
        <v>1</v>
      </c>
      <c r="M389" s="130">
        <v>130.44800000000001</v>
      </c>
      <c r="N389" s="130">
        <v>6.1280000000000001</v>
      </c>
      <c r="O389" s="130">
        <v>21.286000000000001</v>
      </c>
      <c r="P389" s="130">
        <v>2.4089999999999998</v>
      </c>
      <c r="Q389" s="133">
        <v>-96.728999999999999</v>
      </c>
      <c r="R389" s="130">
        <v>70.400000000000006</v>
      </c>
      <c r="S389" s="130">
        <v>72.795000000000002</v>
      </c>
      <c r="T389" s="130">
        <v>-1</v>
      </c>
      <c r="U389" s="130">
        <v>83</v>
      </c>
      <c r="V389" s="130" t="s">
        <v>1160</v>
      </c>
      <c r="W389" s="130" t="b">
        <v>0</v>
      </c>
      <c r="X389" s="130">
        <v>0</v>
      </c>
      <c r="Y389" s="130" t="b">
        <v>1</v>
      </c>
      <c r="Z389" s="130">
        <v>46</v>
      </c>
      <c r="AA389" s="130">
        <v>0.84299999999999997</v>
      </c>
      <c r="AB389" s="130" t="s">
        <v>3690</v>
      </c>
      <c r="AC389" s="130" t="s">
        <v>3713</v>
      </c>
      <c r="AD389" s="130" t="s">
        <v>4159</v>
      </c>
      <c r="AE389" s="130" cm="1">
        <f t="array" aca="1" ref="AE389" ca="1">INDIRECT(ADDRESS(MATCH(AG389,'rs_industries'!B:B,0),5,1,TRUE,"rs_industries"))</f>
        <v>90</v>
      </c>
      <c r="AF389" s="130" cm="1">
        <f t="array" aca="1" ref="AF389" ca="1">INDIRECT(ADDRESS(MATCH(A389,'rs_stocks'!B:B,0),7,1,TRUE,"rs_stocks"))</f>
        <v>83</v>
      </c>
      <c r="AG389" s="130" t="str" cm="1">
        <f t="array" aca="1" ref="AG389" ca="1">INDIRECT(ADDRESS(MATCH(A389,'rs_stocks'!B:B,0),4,1,TRUE,"rs_stocks"))</f>
        <v>Biotechnology</v>
      </c>
    </row>
    <row r="390" spans="1:33" x14ac:dyDescent="0.3">
      <c r="A390" s="130" t="s">
        <v>1506</v>
      </c>
      <c r="B390" s="130">
        <v>0.41</v>
      </c>
      <c r="C390" s="130">
        <v>-1.6</v>
      </c>
      <c r="D390" s="130">
        <v>11.14</v>
      </c>
      <c r="E390" s="130">
        <v>33.1</v>
      </c>
      <c r="F390" s="130">
        <v>32.47</v>
      </c>
      <c r="G390" s="130" t="s">
        <v>3680</v>
      </c>
      <c r="H390" s="130" t="s">
        <v>31</v>
      </c>
      <c r="I390" s="130">
        <v>2.4449999999999998</v>
      </c>
      <c r="J390" s="130">
        <v>-86</v>
      </c>
      <c r="K390" s="130">
        <v>-72</v>
      </c>
      <c r="L390" s="130" t="b">
        <v>1</v>
      </c>
      <c r="M390" s="130">
        <v>133.11000000000001</v>
      </c>
      <c r="N390" s="130">
        <v>6.258</v>
      </c>
      <c r="O390" s="130">
        <v>21.271000000000001</v>
      </c>
      <c r="P390" s="130">
        <v>1.371</v>
      </c>
      <c r="Q390" s="133">
        <v>-150.27699999999999</v>
      </c>
      <c r="R390" s="130">
        <v>41.7</v>
      </c>
      <c r="S390" s="130">
        <v>45.231999999999999</v>
      </c>
      <c r="T390" s="130">
        <v>-1</v>
      </c>
      <c r="U390" s="130">
        <v>145</v>
      </c>
      <c r="V390" s="130" t="s">
        <v>1506</v>
      </c>
      <c r="W390" s="130" t="b">
        <v>0</v>
      </c>
      <c r="X390" s="130">
        <v>0</v>
      </c>
      <c r="Y390" s="130" t="b">
        <v>1</v>
      </c>
      <c r="Z390" s="130">
        <v>54</v>
      </c>
      <c r="AA390" s="130">
        <v>0.84199999999999997</v>
      </c>
      <c r="AB390" s="130" t="s">
        <v>31</v>
      </c>
      <c r="AC390" s="130" t="s">
        <v>3680</v>
      </c>
      <c r="AD390" s="130" t="s">
        <v>4134</v>
      </c>
      <c r="AE390" s="130" cm="1">
        <f t="array" aca="1" ref="AE390" ca="1">INDIRECT(ADDRESS(MATCH(AG390,'rs_industries'!B:B,0),5,1,TRUE,"rs_industries"))</f>
        <v>77</v>
      </c>
      <c r="AF390" s="130" cm="1">
        <f t="array" aca="1" ref="AF390" ca="1">INDIRECT(ADDRESS(MATCH(A390,'rs_stocks'!B:B,0),7,1,TRUE,"rs_stocks"))</f>
        <v>86</v>
      </c>
      <c r="AG390" s="130" t="str" cm="1">
        <f t="array" aca="1" ref="AG390" ca="1">INDIRECT(ADDRESS(MATCH(A390,'rs_stocks'!B:B,0),4,1,TRUE,"rs_stocks"))</f>
        <v>Software—Application</v>
      </c>
    </row>
    <row r="391" spans="1:33" x14ac:dyDescent="0.3">
      <c r="A391" s="130" t="s">
        <v>2125</v>
      </c>
      <c r="B391" s="130">
        <v>5.65</v>
      </c>
      <c r="C391" s="130">
        <v>29.77</v>
      </c>
      <c r="D391" s="130">
        <v>110.8</v>
      </c>
      <c r="E391" s="130">
        <v>145.36000000000001</v>
      </c>
      <c r="F391" s="130">
        <v>148.07</v>
      </c>
      <c r="G391" s="130" t="s">
        <v>3713</v>
      </c>
      <c r="H391" s="130" t="s">
        <v>3690</v>
      </c>
      <c r="I391" s="130">
        <v>3.1469999999999998</v>
      </c>
      <c r="J391" s="130">
        <v>-94</v>
      </c>
      <c r="K391" s="130">
        <v>-60</v>
      </c>
      <c r="L391" s="130" t="b">
        <v>1</v>
      </c>
      <c r="M391" s="130">
        <v>419.488</v>
      </c>
      <c r="N391" s="130">
        <v>19.725999999999999</v>
      </c>
      <c r="O391" s="130">
        <v>21.265999999999998</v>
      </c>
      <c r="P391" s="130">
        <v>0.32700000000000001</v>
      </c>
      <c r="Q391" s="133">
        <v>-55.113</v>
      </c>
      <c r="R391" s="130">
        <v>4.49</v>
      </c>
      <c r="S391" s="130">
        <v>3.7040000000000002</v>
      </c>
      <c r="T391" s="130">
        <v>1</v>
      </c>
      <c r="U391" s="130">
        <v>612</v>
      </c>
      <c r="V391" s="130" t="s">
        <v>2125</v>
      </c>
      <c r="W391" s="130" t="b">
        <v>0</v>
      </c>
      <c r="X391" s="130">
        <v>0</v>
      </c>
      <c r="Y391" s="130" t="b">
        <v>1</v>
      </c>
      <c r="Z391" s="130">
        <v>50</v>
      </c>
      <c r="AA391" s="130">
        <v>0.84199999999999997</v>
      </c>
      <c r="AB391" s="130" t="s">
        <v>3690</v>
      </c>
      <c r="AC391" s="130" t="s">
        <v>3713</v>
      </c>
      <c r="AD391" s="130" t="s">
        <v>4205</v>
      </c>
      <c r="AE391" s="130" cm="1">
        <f t="array" aca="1" ref="AE391" ca="1">INDIRECT(ADDRESS(MATCH(AG391,'rs_industries'!B:B,0),5,1,TRUE,"rs_industries"))</f>
        <v>90</v>
      </c>
      <c r="AF391" s="130" cm="1">
        <f t="array" aca="1" ref="AF391" ca="1">INDIRECT(ADDRESS(MATCH(A391,'rs_stocks'!B:B,0),7,1,TRUE,"rs_stocks"))</f>
        <v>98</v>
      </c>
      <c r="AG391" s="130" t="str" cm="1">
        <f t="array" aca="1" ref="AG391" ca="1">INDIRECT(ADDRESS(MATCH(A391,'rs_stocks'!B:B,0),4,1,TRUE,"rs_stocks"))</f>
        <v>Biotechnology</v>
      </c>
    </row>
    <row r="392" spans="1:33" x14ac:dyDescent="0.3">
      <c r="A392" s="130" t="s">
        <v>407</v>
      </c>
      <c r="B392" s="130">
        <v>-0.76</v>
      </c>
      <c r="C392" s="130">
        <v>5.71</v>
      </c>
      <c r="D392" s="130">
        <v>11.14</v>
      </c>
      <c r="E392" s="130">
        <v>26.55</v>
      </c>
      <c r="F392" s="130">
        <v>23.63</v>
      </c>
      <c r="G392" s="130" t="s">
        <v>3680</v>
      </c>
      <c r="H392" s="130" t="s">
        <v>31</v>
      </c>
      <c r="I392" s="130">
        <v>178.71199999999999</v>
      </c>
      <c r="J392" s="130">
        <v>-49</v>
      </c>
      <c r="K392" s="130">
        <v>-8</v>
      </c>
      <c r="L392" s="130" t="b">
        <v>1</v>
      </c>
      <c r="M392" s="130">
        <v>85.376000000000005</v>
      </c>
      <c r="N392" s="130">
        <v>4.0209999999999999</v>
      </c>
      <c r="O392" s="130">
        <v>21.231000000000002</v>
      </c>
      <c r="P392" s="130">
        <v>13.305</v>
      </c>
      <c r="Q392" s="133">
        <v>-140.55099999999999</v>
      </c>
      <c r="R392" s="130">
        <v>638.29</v>
      </c>
      <c r="S392" s="130">
        <v>624.08199999999999</v>
      </c>
      <c r="T392" s="130">
        <v>1</v>
      </c>
      <c r="U392" s="130">
        <v>15</v>
      </c>
      <c r="V392" s="130" t="s">
        <v>407</v>
      </c>
      <c r="W392" s="130" t="b">
        <v>0</v>
      </c>
      <c r="X392" s="130">
        <v>0</v>
      </c>
      <c r="Y392" s="130" t="b">
        <v>1</v>
      </c>
      <c r="Z392" s="130">
        <v>56</v>
      </c>
      <c r="AA392" s="130">
        <v>0.84099999999999997</v>
      </c>
      <c r="AB392" s="130" t="s">
        <v>31</v>
      </c>
      <c r="AC392" s="130" t="s">
        <v>3680</v>
      </c>
      <c r="AD392" s="130" t="s">
        <v>4169</v>
      </c>
      <c r="AE392" s="130" cm="1">
        <f t="array" aca="1" ref="AE392" ca="1">INDIRECT(ADDRESS(MATCH(AG392,'rs_industries'!B:B,0),5,1,TRUE,"rs_industries"))</f>
        <v>77</v>
      </c>
      <c r="AF392" s="130" cm="1">
        <f t="array" aca="1" ref="AF392" ca="1">INDIRECT(ADDRESS(MATCH(A392,'rs_stocks'!B:B,0),7,1,TRUE,"rs_stocks"))</f>
        <v>87</v>
      </c>
      <c r="AG392" s="130" t="str" cm="1">
        <f t="array" aca="1" ref="AG392" ca="1">INDIRECT(ADDRESS(MATCH(A392,'rs_stocks'!B:B,0),4,1,TRUE,"rs_stocks"))</f>
        <v>Software—Application</v>
      </c>
    </row>
    <row r="393" spans="1:33" x14ac:dyDescent="0.3">
      <c r="A393" s="130" t="s">
        <v>2402</v>
      </c>
      <c r="B393" s="130">
        <v>-1.39</v>
      </c>
      <c r="C393" s="130">
        <v>-1.3</v>
      </c>
      <c r="D393" s="130">
        <v>3.75</v>
      </c>
      <c r="E393" s="130">
        <v>16.89</v>
      </c>
      <c r="F393" s="130">
        <v>16.41</v>
      </c>
      <c r="G393" s="130" t="s">
        <v>3788</v>
      </c>
      <c r="H393" s="130" t="s">
        <v>153</v>
      </c>
      <c r="I393" s="130">
        <v>3.55</v>
      </c>
      <c r="J393" s="130">
        <v>-78</v>
      </c>
      <c r="K393" s="130">
        <v>-42</v>
      </c>
      <c r="L393" s="130" t="b">
        <v>1</v>
      </c>
      <c r="M393" s="130">
        <v>78.930000000000007</v>
      </c>
      <c r="N393" s="130">
        <v>3.7210000000000001</v>
      </c>
      <c r="O393" s="130">
        <v>21.212</v>
      </c>
      <c r="P393" s="130">
        <v>0.26</v>
      </c>
      <c r="Q393" s="133">
        <v>-157.44999999999999</v>
      </c>
      <c r="R393" s="130">
        <v>11.35</v>
      </c>
      <c r="S393" s="130">
        <v>11.247999999999999</v>
      </c>
      <c r="T393" s="130">
        <v>1</v>
      </c>
      <c r="U393" s="130">
        <v>768</v>
      </c>
      <c r="V393" s="130" t="s">
        <v>2402</v>
      </c>
      <c r="W393" s="130" t="b">
        <v>0</v>
      </c>
      <c r="X393" s="130">
        <v>0</v>
      </c>
      <c r="Y393" s="130" t="b">
        <v>0</v>
      </c>
      <c r="Z393" s="130">
        <v>51</v>
      </c>
      <c r="AA393" s="130">
        <v>0.84099999999999997</v>
      </c>
      <c r="AB393" s="130" t="s">
        <v>153</v>
      </c>
      <c r="AC393" s="130" t="s">
        <v>3788</v>
      </c>
      <c r="AD393" s="130" t="s">
        <v>4126</v>
      </c>
      <c r="AE393" s="130" t="e" cm="1">
        <f t="array" aca="1" ref="AE393" ca="1">INDIRECT(ADDRESS(MATCH(AG393,'rs_industries'!B:B,0),5,1,TRUE,"rs_industries"))</f>
        <v>#N/A</v>
      </c>
      <c r="AF393" s="130" t="e" cm="1">
        <f t="array" aca="1" ref="AF393" ca="1">INDIRECT(ADDRESS(MATCH(A393,'rs_stocks'!B:B,0),7,1,TRUE,"rs_stocks"))</f>
        <v>#N/A</v>
      </c>
      <c r="AG393" s="130" t="e" cm="1">
        <f t="array" aca="1" ref="AG393" ca="1">INDIRECT(ADDRESS(MATCH(A393,'rs_stocks'!B:B,0),4,1,TRUE,"rs_stocks"))</f>
        <v>#N/A</v>
      </c>
    </row>
    <row r="394" spans="1:33" x14ac:dyDescent="0.3">
      <c r="A394" s="130" t="s">
        <v>2569</v>
      </c>
      <c r="B394" s="130">
        <v>-1.56</v>
      </c>
      <c r="C394" s="130">
        <v>1.61</v>
      </c>
      <c r="D394" s="130">
        <v>8.6199999999999992</v>
      </c>
      <c r="E394" s="130">
        <v>14.94</v>
      </c>
      <c r="F394" s="130">
        <v>25.54</v>
      </c>
      <c r="G394" s="130" t="s">
        <v>4151</v>
      </c>
      <c r="H394" s="130" t="s">
        <v>153</v>
      </c>
      <c r="I394" s="130">
        <v>15.417</v>
      </c>
      <c r="J394" s="130">
        <v>-20</v>
      </c>
      <c r="K394" s="130">
        <v>-5</v>
      </c>
      <c r="L394" s="130" t="b">
        <v>1</v>
      </c>
      <c r="M394" s="130">
        <v>106.014</v>
      </c>
      <c r="N394" s="130">
        <v>5.0039999999999996</v>
      </c>
      <c r="O394" s="130">
        <v>21.184000000000001</v>
      </c>
      <c r="P394" s="130">
        <v>1.048</v>
      </c>
      <c r="Q394" s="133">
        <v>-136.476</v>
      </c>
      <c r="R394" s="130">
        <v>39.17</v>
      </c>
      <c r="S394" s="130">
        <v>38.823999999999998</v>
      </c>
      <c r="T394" s="130">
        <v>1</v>
      </c>
      <c r="U394" s="130">
        <v>190</v>
      </c>
      <c r="V394" s="130" t="s">
        <v>2569</v>
      </c>
      <c r="W394" s="130" t="b">
        <v>0</v>
      </c>
      <c r="X394" s="130">
        <v>0</v>
      </c>
      <c r="Y394" s="130" t="b">
        <v>1</v>
      </c>
      <c r="Z394" s="130">
        <v>50</v>
      </c>
      <c r="AA394" s="130">
        <v>0.84099999999999997</v>
      </c>
      <c r="AB394" s="130" t="s">
        <v>153</v>
      </c>
      <c r="AC394" s="130" t="s">
        <v>4151</v>
      </c>
      <c r="AD394" s="130" t="s">
        <v>4152</v>
      </c>
      <c r="AE394" s="130" cm="1">
        <f t="array" aca="1" ref="AE394" ca="1">INDIRECT(ADDRESS(MATCH(AG394,'rs_industries'!B:B,0),5,1,TRUE,"rs_industries"))</f>
        <v>63</v>
      </c>
      <c r="AF394" s="130" cm="1">
        <f t="array" aca="1" ref="AF394" ca="1">INDIRECT(ADDRESS(MATCH(A394,'rs_stocks'!B:B,0),7,1,TRUE,"rs_stocks"))</f>
        <v>79</v>
      </c>
      <c r="AG394" s="130" t="str" cm="1">
        <f t="array" aca="1" ref="AG394" ca="1">INDIRECT(ADDRESS(MATCH(A394,'rs_stocks'!B:B,0),4,1,TRUE,"rs_stocks"))</f>
        <v>Asset Management</v>
      </c>
    </row>
    <row r="395" spans="1:33" x14ac:dyDescent="0.3">
      <c r="A395" s="130" t="s">
        <v>2484</v>
      </c>
      <c r="B395" s="130">
        <v>0.98</v>
      </c>
      <c r="C395" s="130">
        <v>0.72</v>
      </c>
      <c r="D395" s="130">
        <v>8.0500000000000007</v>
      </c>
      <c r="E395" s="130">
        <v>15.55</v>
      </c>
      <c r="F395" s="130">
        <v>17.760000000000002</v>
      </c>
      <c r="G395" s="130" t="s">
        <v>3735</v>
      </c>
      <c r="H395" s="130" t="s">
        <v>3690</v>
      </c>
      <c r="I395" s="130">
        <v>4.5369999999999999</v>
      </c>
      <c r="J395" s="130">
        <v>-67</v>
      </c>
      <c r="K395" s="130">
        <v>-8</v>
      </c>
      <c r="L395" s="130" t="b">
        <v>1</v>
      </c>
      <c r="M395" s="130">
        <v>65.48</v>
      </c>
      <c r="N395" s="130">
        <v>3.0950000000000002</v>
      </c>
      <c r="O395" s="130">
        <v>21.158999999999999</v>
      </c>
      <c r="P395" s="130">
        <v>1.853</v>
      </c>
      <c r="Q395" s="133">
        <v>-76.081000000000003</v>
      </c>
      <c r="R395" s="130">
        <v>78.56</v>
      </c>
      <c r="S395" s="130">
        <v>76.070999999999998</v>
      </c>
      <c r="T395" s="130">
        <v>1</v>
      </c>
      <c r="U395" s="130">
        <v>107</v>
      </c>
      <c r="V395" s="130" t="s">
        <v>2484</v>
      </c>
      <c r="W395" s="130" t="b">
        <v>0</v>
      </c>
      <c r="X395" s="130">
        <v>0</v>
      </c>
      <c r="Y395" s="130" t="b">
        <v>1</v>
      </c>
      <c r="Z395" s="130">
        <v>46</v>
      </c>
      <c r="AA395" s="130">
        <v>0.84</v>
      </c>
      <c r="AB395" s="130" t="s">
        <v>3690</v>
      </c>
      <c r="AC395" s="130" t="s">
        <v>3735</v>
      </c>
      <c r="AD395" s="130" t="s">
        <v>4170</v>
      </c>
      <c r="AE395" s="130" t="e" cm="1">
        <f t="array" aca="1" ref="AE395" ca="1">INDIRECT(ADDRESS(MATCH(AG395,'rs_industries'!B:B,0),5,1,TRUE,"rs_industries"))</f>
        <v>#N/A</v>
      </c>
      <c r="AF395" s="130" t="e" cm="1">
        <f t="array" aca="1" ref="AF395" ca="1">INDIRECT(ADDRESS(MATCH(A395,'rs_stocks'!B:B,0),7,1,TRUE,"rs_stocks"))</f>
        <v>#N/A</v>
      </c>
      <c r="AG395" s="130" t="e" cm="1">
        <f t="array" aca="1" ref="AG395" ca="1">INDIRECT(ADDRESS(MATCH(A395,'rs_stocks'!B:B,0),4,1,TRUE,"rs_stocks"))</f>
        <v>#N/A</v>
      </c>
    </row>
    <row r="396" spans="1:33" x14ac:dyDescent="0.3">
      <c r="A396" s="130" t="s">
        <v>152</v>
      </c>
      <c r="B396" s="130">
        <v>-13.04</v>
      </c>
      <c r="C396" s="130">
        <v>2.56</v>
      </c>
      <c r="D396" s="130">
        <v>5.56</v>
      </c>
      <c r="E396" s="130">
        <v>11.76</v>
      </c>
      <c r="F396" s="130">
        <v>29.69</v>
      </c>
      <c r="G396" s="130" t="s">
        <v>47</v>
      </c>
      <c r="H396" s="130" t="s">
        <v>24</v>
      </c>
      <c r="I396" s="130">
        <v>11.314</v>
      </c>
      <c r="J396" s="130">
        <v>-68</v>
      </c>
      <c r="K396" s="130">
        <v>-15</v>
      </c>
      <c r="L396" s="130" t="b">
        <v>1</v>
      </c>
      <c r="M396" s="130">
        <v>110.348</v>
      </c>
      <c r="N396" s="130">
        <v>5.2210000000000001</v>
      </c>
      <c r="O396" s="130">
        <v>21.135999999999999</v>
      </c>
      <c r="P396" s="130">
        <v>0.29099999999999998</v>
      </c>
      <c r="Q396" s="133">
        <v>-65.201999999999998</v>
      </c>
      <c r="R396" s="130">
        <v>7.6</v>
      </c>
      <c r="S396" s="130">
        <v>8.5239999999999991</v>
      </c>
      <c r="T396" s="130">
        <v>-1</v>
      </c>
      <c r="U396" s="130">
        <v>686</v>
      </c>
      <c r="V396" s="130" t="s">
        <v>152</v>
      </c>
      <c r="W396" s="130" t="b">
        <v>0</v>
      </c>
      <c r="X396" s="130">
        <v>0</v>
      </c>
      <c r="Y396" s="130" t="b">
        <v>0</v>
      </c>
      <c r="Z396" s="130">
        <v>51</v>
      </c>
      <c r="AA396" s="130">
        <v>0.84</v>
      </c>
      <c r="AB396" s="130" t="s">
        <v>24</v>
      </c>
      <c r="AC396" s="130" t="s">
        <v>47</v>
      </c>
      <c r="AD396" s="130" t="s">
        <v>4129</v>
      </c>
      <c r="AE396" s="130" cm="1">
        <f t="array" aca="1" ref="AE396" ca="1">INDIRECT(ADDRESS(MATCH(AG396,'rs_industries'!B:B,0),5,1,TRUE,"rs_industries"))</f>
        <v>93</v>
      </c>
      <c r="AF396" s="130" cm="1">
        <f t="array" aca="1" ref="AF396" ca="1">INDIRECT(ADDRESS(MATCH(A396,'rs_stocks'!B:B,0),7,1,TRUE,"rs_stocks"))</f>
        <v>70</v>
      </c>
      <c r="AG396" s="130" t="str" cm="1">
        <f t="array" aca="1" ref="AG396" ca="1">INDIRECT(ADDRESS(MATCH(A396,'rs_stocks'!B:B,0),4,1,TRUE,"rs_stocks"))</f>
        <v>Building Materials</v>
      </c>
    </row>
    <row r="397" spans="1:33" x14ac:dyDescent="0.3">
      <c r="A397" s="130" t="s">
        <v>1124</v>
      </c>
      <c r="B397" s="130">
        <v>-1.72</v>
      </c>
      <c r="C397" s="130">
        <v>-1.56</v>
      </c>
      <c r="D397" s="130">
        <v>1.61</v>
      </c>
      <c r="E397" s="130">
        <v>13.38</v>
      </c>
      <c r="F397" s="130">
        <v>17.04</v>
      </c>
      <c r="G397" s="130" t="s">
        <v>3697</v>
      </c>
      <c r="H397" s="130" t="s">
        <v>3677</v>
      </c>
      <c r="I397" s="130">
        <v>10.994999999999999</v>
      </c>
      <c r="J397" s="130">
        <v>-66</v>
      </c>
      <c r="K397" s="130">
        <v>-4</v>
      </c>
      <c r="L397" s="130" t="b">
        <v>1</v>
      </c>
      <c r="M397" s="130">
        <v>50.515999999999998</v>
      </c>
      <c r="N397" s="130">
        <v>2.3940000000000001</v>
      </c>
      <c r="O397" s="130">
        <v>21.103000000000002</v>
      </c>
      <c r="P397" s="130">
        <v>3.03</v>
      </c>
      <c r="Q397" s="133">
        <v>-76.897999999999996</v>
      </c>
      <c r="R397" s="130">
        <v>166.11</v>
      </c>
      <c r="S397" s="130">
        <v>176.72</v>
      </c>
      <c r="T397" s="130">
        <v>-1</v>
      </c>
      <c r="U397" s="130">
        <v>66</v>
      </c>
      <c r="V397" s="130" t="s">
        <v>1124</v>
      </c>
      <c r="W397" s="130" t="b">
        <v>0</v>
      </c>
      <c r="X397" s="130">
        <v>0</v>
      </c>
      <c r="Y397" s="130" t="b">
        <v>1</v>
      </c>
      <c r="Z397" s="130">
        <v>55</v>
      </c>
      <c r="AA397" s="130">
        <v>0.83899999999999997</v>
      </c>
      <c r="AB397" s="130" t="s">
        <v>3677</v>
      </c>
      <c r="AC397" s="130" t="s">
        <v>3697</v>
      </c>
      <c r="AD397" s="130" t="s">
        <v>4130</v>
      </c>
      <c r="AE397" s="130" t="e" cm="1">
        <f t="array" aca="1" ref="AE397" ca="1">INDIRECT(ADDRESS(MATCH(AG397,'rs_industries'!B:B,0),5,1,TRUE,"rs_industries"))</f>
        <v>#N/A</v>
      </c>
      <c r="AF397" s="130" t="e" cm="1">
        <f t="array" aca="1" ref="AF397" ca="1">INDIRECT(ADDRESS(MATCH(A397,'rs_stocks'!B:B,0),7,1,TRUE,"rs_stocks"))</f>
        <v>#N/A</v>
      </c>
      <c r="AG397" s="130" t="e" cm="1">
        <f t="array" aca="1" ref="AG397" ca="1">INDIRECT(ADDRESS(MATCH(A397,'rs_stocks'!B:B,0),4,1,TRUE,"rs_stocks"))</f>
        <v>#N/A</v>
      </c>
    </row>
    <row r="398" spans="1:33" x14ac:dyDescent="0.3">
      <c r="A398" s="130" t="s">
        <v>3503</v>
      </c>
      <c r="B398" s="130">
        <v>0.3</v>
      </c>
      <c r="C398" s="130">
        <v>6.08</v>
      </c>
      <c r="D398" s="130">
        <v>7.4</v>
      </c>
      <c r="E398" s="130">
        <v>15.99</v>
      </c>
      <c r="F398" s="130">
        <v>16.670000000000002</v>
      </c>
      <c r="G398" s="130" t="s">
        <v>3727</v>
      </c>
      <c r="H398" s="130" t="s">
        <v>3677</v>
      </c>
      <c r="I398" s="130">
        <v>1.0409999999999999</v>
      </c>
      <c r="J398" s="130">
        <v>-41</v>
      </c>
      <c r="K398" s="130">
        <v>-20</v>
      </c>
      <c r="L398" s="130" t="b">
        <v>1</v>
      </c>
      <c r="M398" s="130">
        <v>49.515000000000001</v>
      </c>
      <c r="N398" s="130">
        <v>2.347</v>
      </c>
      <c r="O398" s="130">
        <v>21.097000000000001</v>
      </c>
      <c r="P398" s="130">
        <v>0.255</v>
      </c>
      <c r="Q398" s="133">
        <v>-105.717</v>
      </c>
      <c r="R398" s="130">
        <v>19.88</v>
      </c>
      <c r="S398" s="130">
        <v>19.448</v>
      </c>
      <c r="T398" s="130">
        <v>1</v>
      </c>
      <c r="U398" s="130">
        <v>783</v>
      </c>
      <c r="V398" s="130" t="s">
        <v>3503</v>
      </c>
      <c r="W398" s="130" t="b">
        <v>0</v>
      </c>
      <c r="X398" s="130">
        <v>0</v>
      </c>
      <c r="Y398" s="130" t="b">
        <v>1</v>
      </c>
      <c r="Z398" s="130">
        <v>52</v>
      </c>
      <c r="AA398" s="130">
        <v>0.83899999999999997</v>
      </c>
      <c r="AB398" s="130" t="s">
        <v>3677</v>
      </c>
      <c r="AC398" s="130" t="s">
        <v>3727</v>
      </c>
      <c r="AD398" s="130" t="s">
        <v>4203</v>
      </c>
      <c r="AE398" s="130" cm="1">
        <f t="array" aca="1" ref="AE398" ca="1">INDIRECT(ADDRESS(MATCH(AG398,'rs_industries'!B:B,0),5,1,TRUE,"rs_industries"))</f>
        <v>63</v>
      </c>
      <c r="AF398" s="130" cm="1">
        <f t="array" aca="1" ref="AF398" ca="1">INDIRECT(ADDRESS(MATCH(A398,'rs_stocks'!B:B,0),7,1,TRUE,"rs_stocks"))</f>
        <v>75</v>
      </c>
      <c r="AG398" s="130" t="str" cm="1">
        <f t="array" aca="1" ref="AG398" ca="1">INDIRECT(ADDRESS(MATCH(A398,'rs_stocks'!B:B,0),4,1,TRUE,"rs_stocks"))</f>
        <v>Asset Management</v>
      </c>
    </row>
    <row r="399" spans="1:33" x14ac:dyDescent="0.3">
      <c r="A399" s="130" t="s">
        <v>1137</v>
      </c>
      <c r="B399" s="130">
        <v>1.25</v>
      </c>
      <c r="C399" s="130">
        <v>0.39</v>
      </c>
      <c r="D399" s="130">
        <v>61.81</v>
      </c>
      <c r="E399" s="130">
        <v>89.12</v>
      </c>
      <c r="F399" s="130">
        <v>85.17</v>
      </c>
      <c r="G399" s="130" t="s">
        <v>3713</v>
      </c>
      <c r="H399" s="130" t="s">
        <v>3690</v>
      </c>
      <c r="I399" s="130">
        <v>12.121</v>
      </c>
      <c r="J399" s="130">
        <v>-58</v>
      </c>
      <c r="K399" s="130">
        <v>0</v>
      </c>
      <c r="L399" s="130" t="b">
        <v>0</v>
      </c>
      <c r="M399" s="130">
        <v>338.39499999999998</v>
      </c>
      <c r="N399" s="130">
        <v>16.048999999999999</v>
      </c>
      <c r="O399" s="130">
        <v>21.085000000000001</v>
      </c>
      <c r="P399" s="130">
        <v>2.3140000000000001</v>
      </c>
      <c r="Q399" s="133">
        <v>-24.635000000000002</v>
      </c>
      <c r="R399" s="130">
        <v>318</v>
      </c>
      <c r="S399" s="130">
        <v>311.35899999999998</v>
      </c>
      <c r="T399" s="130">
        <v>1</v>
      </c>
      <c r="U399" s="130">
        <v>86</v>
      </c>
      <c r="V399" s="130" t="s">
        <v>1137</v>
      </c>
      <c r="W399" s="130" t="b">
        <v>0</v>
      </c>
      <c r="X399" s="130">
        <v>0</v>
      </c>
      <c r="Y399" s="130" t="b">
        <v>1</v>
      </c>
      <c r="Z399" s="130">
        <v>50</v>
      </c>
      <c r="AA399" s="130">
        <v>0.83799999999999997</v>
      </c>
      <c r="AB399" s="130" t="s">
        <v>3690</v>
      </c>
      <c r="AC399" s="130" t="s">
        <v>3713</v>
      </c>
      <c r="AD399" s="130" t="s">
        <v>4200</v>
      </c>
      <c r="AE399" s="130" cm="1">
        <f t="array" aca="1" ref="AE399" ca="1">INDIRECT(ADDRESS(MATCH(AG399,'rs_industries'!B:B,0),5,1,TRUE,"rs_industries"))</f>
        <v>90</v>
      </c>
      <c r="AF399" s="130" cm="1">
        <f t="array" aca="1" ref="AF399" ca="1">INDIRECT(ADDRESS(MATCH(A399,'rs_stocks'!B:B,0),7,1,TRUE,"rs_stocks"))</f>
        <v>95</v>
      </c>
      <c r="AG399" s="130" t="str" cm="1">
        <f t="array" aca="1" ref="AG399" ca="1">INDIRECT(ADDRESS(MATCH(A399,'rs_stocks'!B:B,0),4,1,TRUE,"rs_stocks"))</f>
        <v>Biotechnology</v>
      </c>
    </row>
    <row r="400" spans="1:33" x14ac:dyDescent="0.3">
      <c r="A400" s="130" t="s">
        <v>453</v>
      </c>
      <c r="B400" s="130">
        <v>-0.17</v>
      </c>
      <c r="C400" s="130">
        <v>0.7</v>
      </c>
      <c r="D400" s="130">
        <v>1.99</v>
      </c>
      <c r="E400" s="130">
        <v>8.8699999999999992</v>
      </c>
      <c r="F400" s="130">
        <v>11.23</v>
      </c>
      <c r="G400" s="130" t="s">
        <v>3802</v>
      </c>
      <c r="H400" s="130" t="s">
        <v>3690</v>
      </c>
      <c r="I400" s="130">
        <v>18.960999999999999</v>
      </c>
      <c r="J400" s="130">
        <v>-47</v>
      </c>
      <c r="K400" s="130">
        <v>-17</v>
      </c>
      <c r="L400" s="130" t="b">
        <v>1</v>
      </c>
      <c r="M400" s="130">
        <v>43.771000000000001</v>
      </c>
      <c r="N400" s="130">
        <v>2.077</v>
      </c>
      <c r="O400" s="130">
        <v>21.074000000000002</v>
      </c>
      <c r="P400" s="130">
        <v>4.1909999999999998</v>
      </c>
      <c r="Q400" s="133">
        <v>-98.311000000000007</v>
      </c>
      <c r="R400" s="130">
        <v>223.33</v>
      </c>
      <c r="S400" s="130">
        <v>234.059</v>
      </c>
      <c r="T400" s="130">
        <v>-1</v>
      </c>
      <c r="U400" s="130">
        <v>47</v>
      </c>
      <c r="V400" s="130" t="s">
        <v>453</v>
      </c>
      <c r="W400" s="130" t="b">
        <v>0</v>
      </c>
      <c r="X400" s="130">
        <v>0</v>
      </c>
      <c r="Y400" s="130" t="b">
        <v>1</v>
      </c>
      <c r="Z400" s="130">
        <v>51</v>
      </c>
      <c r="AA400" s="130">
        <v>0.83799999999999997</v>
      </c>
      <c r="AB400" s="130" t="s">
        <v>3690</v>
      </c>
      <c r="AC400" s="130" t="s">
        <v>3802</v>
      </c>
      <c r="AD400" s="130" t="s">
        <v>4142</v>
      </c>
      <c r="AE400" s="130" t="e" cm="1">
        <f t="array" aca="1" ref="AE400" ca="1">INDIRECT(ADDRESS(MATCH(AG400,'rs_industries'!B:B,0),5,1,TRUE,"rs_industries"))</f>
        <v>#N/A</v>
      </c>
      <c r="AF400" s="130" t="e" cm="1">
        <f t="array" aca="1" ref="AF400" ca="1">INDIRECT(ADDRESS(MATCH(A400,'rs_stocks'!B:B,0),7,1,TRUE,"rs_stocks"))</f>
        <v>#N/A</v>
      </c>
      <c r="AG400" s="130" t="e" cm="1">
        <f t="array" aca="1" ref="AG400" ca="1">INDIRECT(ADDRESS(MATCH(A400,'rs_stocks'!B:B,0),4,1,TRUE,"rs_stocks"))</f>
        <v>#N/A</v>
      </c>
    </row>
    <row r="401" spans="1:33" x14ac:dyDescent="0.3">
      <c r="A401" s="130" t="s">
        <v>40</v>
      </c>
      <c r="B401" s="130">
        <v>0.28000000000000003</v>
      </c>
      <c r="C401" s="130">
        <v>0.03</v>
      </c>
      <c r="D401" s="130">
        <v>13.96</v>
      </c>
      <c r="E401" s="130">
        <v>35.85</v>
      </c>
      <c r="F401" s="130">
        <v>41.37</v>
      </c>
      <c r="G401" s="130" t="s">
        <v>3757</v>
      </c>
      <c r="H401" s="130" t="s">
        <v>3674</v>
      </c>
      <c r="I401" s="130">
        <v>10.432</v>
      </c>
      <c r="J401" s="130">
        <v>-72</v>
      </c>
      <c r="K401" s="130">
        <v>-5</v>
      </c>
      <c r="L401" s="130" t="b">
        <v>1</v>
      </c>
      <c r="M401" s="130">
        <v>150.40100000000001</v>
      </c>
      <c r="N401" s="130">
        <v>7.1390000000000002</v>
      </c>
      <c r="O401" s="130">
        <v>21.068000000000001</v>
      </c>
      <c r="P401" s="130">
        <v>3.0489999999999999</v>
      </c>
      <c r="Q401" s="133">
        <v>-177.107</v>
      </c>
      <c r="R401" s="130">
        <v>100.03</v>
      </c>
      <c r="S401" s="130">
        <v>105.86799999999999</v>
      </c>
      <c r="T401" s="130">
        <v>-1</v>
      </c>
      <c r="U401" s="130">
        <v>65</v>
      </c>
      <c r="V401" s="130" t="s">
        <v>40</v>
      </c>
      <c r="W401" s="130" t="b">
        <v>0</v>
      </c>
      <c r="X401" s="130">
        <v>0</v>
      </c>
      <c r="Y401" s="130" t="b">
        <v>1</v>
      </c>
      <c r="Z401" s="130">
        <v>50</v>
      </c>
      <c r="AA401" s="130">
        <v>0.83799999999999997</v>
      </c>
      <c r="AB401" s="130" t="s">
        <v>3674</v>
      </c>
      <c r="AC401" s="130" t="s">
        <v>3757</v>
      </c>
      <c r="AD401" s="130" t="s">
        <v>4148</v>
      </c>
      <c r="AE401" s="130" cm="1">
        <f t="array" aca="1" ref="AE401" ca="1">INDIRECT(ADDRESS(MATCH(AG401,'rs_industries'!B:B,0),5,1,TRUE,"rs_industries"))</f>
        <v>98</v>
      </c>
      <c r="AF401" s="130" cm="1">
        <f t="array" aca="1" ref="AF401" ca="1">INDIRECT(ADDRESS(MATCH(A401,'rs_stocks'!B:B,0),7,1,TRUE,"rs_stocks"))</f>
        <v>90</v>
      </c>
      <c r="AG401" s="130" t="str" cm="1">
        <f t="array" aca="1" ref="AG401" ca="1">INDIRECT(ADDRESS(MATCH(A401,'rs_stocks'!B:B,0),4,1,TRUE,"rs_stocks"))</f>
        <v>Residential Construction</v>
      </c>
    </row>
    <row r="402" spans="1:33" x14ac:dyDescent="0.3">
      <c r="A402" s="130" t="s">
        <v>2301</v>
      </c>
      <c r="B402" s="130">
        <v>3.09</v>
      </c>
      <c r="C402" s="130">
        <v>-0.13</v>
      </c>
      <c r="D402" s="130">
        <v>9.4499999999999993</v>
      </c>
      <c r="E402" s="130">
        <v>28.25</v>
      </c>
      <c r="F402" s="130">
        <v>42.7</v>
      </c>
      <c r="G402" s="130" t="s">
        <v>3680</v>
      </c>
      <c r="H402" s="130" t="s">
        <v>31</v>
      </c>
      <c r="I402" s="130">
        <v>3.2629999999999999</v>
      </c>
      <c r="J402" s="130">
        <v>-54</v>
      </c>
      <c r="K402" s="130">
        <v>-30</v>
      </c>
      <c r="L402" s="130" t="b">
        <v>1</v>
      </c>
      <c r="M402" s="130">
        <v>155.624</v>
      </c>
      <c r="N402" s="130">
        <v>7.391</v>
      </c>
      <c r="O402" s="130">
        <v>21.056000000000001</v>
      </c>
      <c r="P402" s="130">
        <v>0.82799999999999996</v>
      </c>
      <c r="Q402" s="133">
        <v>-130.435</v>
      </c>
      <c r="R402" s="130">
        <v>30.01</v>
      </c>
      <c r="S402" s="130">
        <v>31.439</v>
      </c>
      <c r="T402" s="130">
        <v>-1</v>
      </c>
      <c r="U402" s="130">
        <v>241</v>
      </c>
      <c r="V402" s="130" t="s">
        <v>2301</v>
      </c>
      <c r="W402" s="130" t="b">
        <v>0</v>
      </c>
      <c r="X402" s="130">
        <v>0</v>
      </c>
      <c r="Y402" s="130" t="b">
        <v>1</v>
      </c>
      <c r="Z402" s="130">
        <v>54</v>
      </c>
      <c r="AA402" s="130">
        <v>0.83699999999999997</v>
      </c>
      <c r="AB402" s="130" t="s">
        <v>31</v>
      </c>
      <c r="AC402" s="130" t="s">
        <v>3680</v>
      </c>
      <c r="AD402" s="130" t="s">
        <v>4141</v>
      </c>
      <c r="AE402" s="130" cm="1">
        <f t="array" aca="1" ref="AE402" ca="1">INDIRECT(ADDRESS(MATCH(AG402,'rs_industries'!B:B,0),5,1,TRUE,"rs_industries"))</f>
        <v>42</v>
      </c>
      <c r="AF402" s="130" cm="1">
        <f t="array" aca="1" ref="AF402" ca="1">INDIRECT(ADDRESS(MATCH(A402,'rs_stocks'!B:B,0),7,1,TRUE,"rs_stocks"))</f>
        <v>73</v>
      </c>
      <c r="AG402" s="130" t="str" cm="1">
        <f t="array" aca="1" ref="AG402" ca="1">INDIRECT(ADDRESS(MATCH(A402,'rs_stocks'!B:B,0),4,1,TRUE,"rs_stocks"))</f>
        <v>Softwareâ€”Infrastructure</v>
      </c>
    </row>
    <row r="403" spans="1:33" x14ac:dyDescent="0.3">
      <c r="A403" s="130" t="s">
        <v>1906</v>
      </c>
      <c r="B403" s="130">
        <v>-1.1299999999999999</v>
      </c>
      <c r="C403" s="130">
        <v>2.4</v>
      </c>
      <c r="D403" s="130">
        <v>4.8</v>
      </c>
      <c r="E403" s="130">
        <v>11.56</v>
      </c>
      <c r="F403" s="130">
        <v>14.93</v>
      </c>
      <c r="G403" s="130" t="s">
        <v>3762</v>
      </c>
      <c r="H403" s="130" t="s">
        <v>3677</v>
      </c>
      <c r="I403" s="130">
        <v>1.3360000000000001</v>
      </c>
      <c r="J403" s="130">
        <v>-52</v>
      </c>
      <c r="K403" s="130">
        <v>-23</v>
      </c>
      <c r="L403" s="130" t="b">
        <v>1</v>
      </c>
      <c r="M403" s="130">
        <v>56.953000000000003</v>
      </c>
      <c r="N403" s="130">
        <v>2.706</v>
      </c>
      <c r="O403" s="130">
        <v>21.048999999999999</v>
      </c>
      <c r="P403" s="130">
        <v>0.19900000000000001</v>
      </c>
      <c r="Q403" s="133">
        <v>-185.93</v>
      </c>
      <c r="R403" s="130">
        <v>17.47</v>
      </c>
      <c r="S403" s="130">
        <v>17.391999999999999</v>
      </c>
      <c r="T403" s="130">
        <v>1</v>
      </c>
      <c r="U403" s="130">
        <v>1005</v>
      </c>
      <c r="V403" s="130" t="s">
        <v>1906</v>
      </c>
      <c r="W403" s="130" t="b">
        <v>0</v>
      </c>
      <c r="X403" s="130">
        <v>0</v>
      </c>
      <c r="Y403" s="130" t="b">
        <v>1</v>
      </c>
      <c r="Z403" s="130">
        <v>56</v>
      </c>
      <c r="AA403" s="130">
        <v>0.83699999999999997</v>
      </c>
      <c r="AB403" s="130" t="s">
        <v>3677</v>
      </c>
      <c r="AC403" s="130" t="s">
        <v>3762</v>
      </c>
      <c r="AD403" s="130" t="s">
        <v>4174</v>
      </c>
      <c r="AE403" s="130" t="e" cm="1">
        <f t="array" aca="1" ref="AE403" ca="1">INDIRECT(ADDRESS(MATCH(AG403,'rs_industries'!B:B,0),5,1,TRUE,"rs_industries"))</f>
        <v>#N/A</v>
      </c>
      <c r="AF403" s="130" t="e" cm="1">
        <f t="array" aca="1" ref="AF403" ca="1">INDIRECT(ADDRESS(MATCH(A403,'rs_stocks'!B:B,0),7,1,TRUE,"rs_stocks"))</f>
        <v>#N/A</v>
      </c>
      <c r="AG403" s="130" t="e" cm="1">
        <f t="array" aca="1" ref="AG403" ca="1">INDIRECT(ADDRESS(MATCH(A403,'rs_stocks'!B:B,0),4,1,TRUE,"rs_stocks"))</f>
        <v>#N/A</v>
      </c>
    </row>
    <row r="404" spans="1:33" x14ac:dyDescent="0.3">
      <c r="A404" s="130" t="s">
        <v>1657</v>
      </c>
      <c r="B404" s="130">
        <v>5.83</v>
      </c>
      <c r="C404" s="130">
        <v>4.93</v>
      </c>
      <c r="D404" s="130">
        <v>49.35</v>
      </c>
      <c r="E404" s="130">
        <v>88.06</v>
      </c>
      <c r="F404" s="130">
        <v>97.18</v>
      </c>
      <c r="G404" s="130" t="s">
        <v>3812</v>
      </c>
      <c r="H404" s="130" t="s">
        <v>3690</v>
      </c>
      <c r="I404" s="130">
        <v>2.14</v>
      </c>
      <c r="J404" s="130">
        <v>-94</v>
      </c>
      <c r="K404" s="130">
        <v>-82</v>
      </c>
      <c r="L404" s="130" t="b">
        <v>1</v>
      </c>
      <c r="M404" s="130">
        <v>385.53899999999999</v>
      </c>
      <c r="N404" s="130">
        <v>18.327999999999999</v>
      </c>
      <c r="O404" s="130">
        <v>21.035</v>
      </c>
      <c r="P404" s="130">
        <v>2.754</v>
      </c>
      <c r="Q404" s="133">
        <v>-130.72399999999999</v>
      </c>
      <c r="R404" s="130">
        <v>37.01</v>
      </c>
      <c r="S404" s="130">
        <v>33.290999999999997</v>
      </c>
      <c r="T404" s="130">
        <v>1</v>
      </c>
      <c r="U404" s="130">
        <v>72</v>
      </c>
      <c r="V404" s="130" t="s">
        <v>1657</v>
      </c>
      <c r="W404" s="130" t="b">
        <v>0</v>
      </c>
      <c r="X404" s="130">
        <v>0</v>
      </c>
      <c r="Y404" s="130" t="b">
        <v>1</v>
      </c>
      <c r="Z404" s="130">
        <v>48</v>
      </c>
      <c r="AA404" s="130">
        <v>0.83599999999999997</v>
      </c>
      <c r="AB404" s="130" t="s">
        <v>3690</v>
      </c>
      <c r="AC404" s="130" t="s">
        <v>3812</v>
      </c>
      <c r="AD404" s="130" t="s">
        <v>4199</v>
      </c>
      <c r="AE404" s="130" cm="1">
        <f t="array" aca="1" ref="AE404" ca="1">INDIRECT(ADDRESS(MATCH(AG404,'rs_industries'!B:B,0),5,1,TRUE,"rs_industries"))</f>
        <v>44</v>
      </c>
      <c r="AF404" s="130" cm="1">
        <f t="array" aca="1" ref="AF404" ca="1">INDIRECT(ADDRESS(MATCH(A404,'rs_stocks'!B:B,0),7,1,TRUE,"rs_stocks"))</f>
        <v>97</v>
      </c>
      <c r="AG404" s="130" t="str" cm="1">
        <f t="array" aca="1" ref="AG404" ca="1">INDIRECT(ADDRESS(MATCH(A404,'rs_stocks'!B:B,0),4,1,TRUE,"rs_stocks"))</f>
        <v>Diagnostics &amp; Research</v>
      </c>
    </row>
    <row r="405" spans="1:33" x14ac:dyDescent="0.3">
      <c r="A405" s="130" t="s">
        <v>147</v>
      </c>
      <c r="B405" s="130">
        <v>-8.1</v>
      </c>
      <c r="C405" s="130">
        <v>-3.22</v>
      </c>
      <c r="D405" s="130">
        <v>0.11</v>
      </c>
      <c r="E405" s="130">
        <v>13.48</v>
      </c>
      <c r="F405" s="130">
        <v>16.940000000000001</v>
      </c>
      <c r="G405" s="130" t="s">
        <v>3807</v>
      </c>
      <c r="H405" s="130" t="s">
        <v>3677</v>
      </c>
      <c r="I405" s="130">
        <v>132.70099999999999</v>
      </c>
      <c r="J405" s="130">
        <v>-40</v>
      </c>
      <c r="K405" s="130">
        <v>-12</v>
      </c>
      <c r="L405" s="130" t="b">
        <v>1</v>
      </c>
      <c r="M405" s="130">
        <v>81.816999999999993</v>
      </c>
      <c r="N405" s="130">
        <v>3.8919999999999999</v>
      </c>
      <c r="O405" s="130">
        <v>21.021000000000001</v>
      </c>
      <c r="P405" s="130">
        <v>9.7070000000000007</v>
      </c>
      <c r="Q405" s="133">
        <v>-72.631</v>
      </c>
      <c r="R405" s="130">
        <v>422.48</v>
      </c>
      <c r="S405" s="130">
        <v>453.49</v>
      </c>
      <c r="T405" s="130">
        <v>-1</v>
      </c>
      <c r="U405" s="130">
        <v>20</v>
      </c>
      <c r="V405" s="130" t="s">
        <v>147</v>
      </c>
      <c r="W405" s="130" t="b">
        <v>0</v>
      </c>
      <c r="X405" s="130">
        <v>0</v>
      </c>
      <c r="Y405" s="130" t="b">
        <v>0</v>
      </c>
      <c r="Z405" s="130">
        <v>56</v>
      </c>
      <c r="AA405" s="130">
        <v>0.83599999999999997</v>
      </c>
      <c r="AB405" s="130" t="s">
        <v>3677</v>
      </c>
      <c r="AC405" s="130" t="s">
        <v>3807</v>
      </c>
      <c r="AD405" s="130" t="s">
        <v>4086</v>
      </c>
      <c r="AE405" s="130" t="e" cm="1">
        <f t="array" aca="1" ref="AE405" ca="1">INDIRECT(ADDRESS(MATCH(AG405,'rs_industries'!B:B,0),5,1,TRUE,"rs_industries"))</f>
        <v>#N/A</v>
      </c>
      <c r="AF405" s="130" t="e" cm="1">
        <f t="array" aca="1" ref="AF405" ca="1">INDIRECT(ADDRESS(MATCH(A405,'rs_stocks'!B:B,0),7,1,TRUE,"rs_stocks"))</f>
        <v>#N/A</v>
      </c>
      <c r="AG405" s="130" t="e" cm="1">
        <f t="array" aca="1" ref="AG405" ca="1">INDIRECT(ADDRESS(MATCH(A405,'rs_stocks'!B:B,0),4,1,TRUE,"rs_stocks"))</f>
        <v>#N/A</v>
      </c>
    </row>
    <row r="406" spans="1:33" x14ac:dyDescent="0.3">
      <c r="A406" s="130" t="s">
        <v>678</v>
      </c>
      <c r="B406" s="130">
        <v>6.06</v>
      </c>
      <c r="C406" s="130">
        <v>5.68</v>
      </c>
      <c r="D406" s="130">
        <v>11.7</v>
      </c>
      <c r="E406" s="130">
        <v>30.3</v>
      </c>
      <c r="F406" s="130">
        <v>34.01</v>
      </c>
      <c r="G406" s="130" t="s">
        <v>3805</v>
      </c>
      <c r="H406" s="130" t="s">
        <v>3674</v>
      </c>
      <c r="I406" s="130">
        <v>6.569</v>
      </c>
      <c r="J406" s="130">
        <v>-72</v>
      </c>
      <c r="K406" s="130">
        <v>-5</v>
      </c>
      <c r="L406" s="130" t="b">
        <v>1</v>
      </c>
      <c r="M406" s="130">
        <v>107.715</v>
      </c>
      <c r="N406" s="130">
        <v>5.1260000000000003</v>
      </c>
      <c r="O406" s="130">
        <v>21.013999999999999</v>
      </c>
      <c r="P406" s="130">
        <v>13.319000000000001</v>
      </c>
      <c r="Q406" s="133">
        <v>-149.85900000000001</v>
      </c>
      <c r="R406" s="130">
        <v>404.93</v>
      </c>
      <c r="S406" s="130">
        <v>389.76900000000001</v>
      </c>
      <c r="T406" s="130">
        <v>1</v>
      </c>
      <c r="U406" s="130">
        <v>15</v>
      </c>
      <c r="V406" s="130" t="s">
        <v>678</v>
      </c>
      <c r="W406" s="130" t="b">
        <v>0</v>
      </c>
      <c r="X406" s="130">
        <v>0</v>
      </c>
      <c r="Y406" s="130" t="b">
        <v>1</v>
      </c>
      <c r="Z406" s="130">
        <v>49</v>
      </c>
      <c r="AA406" s="130">
        <v>0.83599999999999997</v>
      </c>
      <c r="AB406" s="130" t="s">
        <v>3674</v>
      </c>
      <c r="AC406" s="130" t="s">
        <v>3805</v>
      </c>
      <c r="AD406" s="130" t="s">
        <v>4185</v>
      </c>
      <c r="AE406" s="130" cm="1">
        <f t="array" aca="1" ref="AE406" ca="1">INDIRECT(ADDRESS(MATCH(AG406,'rs_industries'!B:B,0),5,1,TRUE,"rs_industries"))</f>
        <v>75</v>
      </c>
      <c r="AF406" s="130" cm="1">
        <f t="array" aca="1" ref="AF406" ca="1">INDIRECT(ADDRESS(MATCH(A406,'rs_stocks'!B:B,0),7,1,TRUE,"rs_stocks"))</f>
        <v>86</v>
      </c>
      <c r="AG406" s="130" t="str" cm="1">
        <f t="array" aca="1" ref="AG406" ca="1">INDIRECT(ADDRESS(MATCH(A406,'rs_stocks'!B:B,0),4,1,TRUE,"rs_stocks"))</f>
        <v>Department Stores</v>
      </c>
    </row>
    <row r="407" spans="1:33" x14ac:dyDescent="0.3">
      <c r="A407" s="130" t="s">
        <v>155</v>
      </c>
      <c r="B407" s="130">
        <v>-0.86</v>
      </c>
      <c r="C407" s="130">
        <v>2.38</v>
      </c>
      <c r="D407" s="130">
        <v>8.81</v>
      </c>
      <c r="E407" s="130">
        <v>20.77</v>
      </c>
      <c r="F407" s="130">
        <v>21.08</v>
      </c>
      <c r="G407" s="130" t="s">
        <v>3703</v>
      </c>
      <c r="H407" s="130" t="s">
        <v>3674</v>
      </c>
      <c r="I407" s="130">
        <v>78.635000000000005</v>
      </c>
      <c r="J407" s="130">
        <v>-43</v>
      </c>
      <c r="K407" s="130">
        <v>-13</v>
      </c>
      <c r="L407" s="130" t="b">
        <v>1</v>
      </c>
      <c r="M407" s="130">
        <v>89.942999999999998</v>
      </c>
      <c r="N407" s="130">
        <v>4.2830000000000004</v>
      </c>
      <c r="O407" s="130">
        <v>21.001999999999999</v>
      </c>
      <c r="P407" s="130">
        <v>5.5359999999999996</v>
      </c>
      <c r="Q407" s="133">
        <v>-57.985999999999997</v>
      </c>
      <c r="R407" s="130">
        <v>307.20999999999998</v>
      </c>
      <c r="S407" s="130">
        <v>312.18299999999999</v>
      </c>
      <c r="T407" s="130">
        <v>-1</v>
      </c>
      <c r="U407" s="130">
        <v>36</v>
      </c>
      <c r="V407" s="130" t="s">
        <v>155</v>
      </c>
      <c r="W407" s="130" t="b">
        <v>0</v>
      </c>
      <c r="X407" s="130">
        <v>0</v>
      </c>
      <c r="Y407" s="130" t="b">
        <v>1</v>
      </c>
      <c r="Z407" s="130">
        <v>51</v>
      </c>
      <c r="AA407" s="130">
        <v>0.83499999999999996</v>
      </c>
      <c r="AB407" s="130" t="s">
        <v>3674</v>
      </c>
      <c r="AC407" s="130" t="s">
        <v>3703</v>
      </c>
      <c r="AD407" s="130" t="s">
        <v>4190</v>
      </c>
      <c r="AE407" s="130" cm="1">
        <f t="array" aca="1" ref="AE407" ca="1">INDIRECT(ADDRESS(MATCH(AG407,'rs_industries'!B:B,0),5,1,TRUE,"rs_industries"))</f>
        <v>24</v>
      </c>
      <c r="AF407" s="130" cm="1">
        <f t="array" aca="1" ref="AF407" ca="1">INDIRECT(ADDRESS(MATCH(A407,'rs_stocks'!B:B,0),7,1,TRUE,"rs_stocks"))</f>
        <v>81</v>
      </c>
      <c r="AG407" s="130" t="str" cm="1">
        <f t="array" aca="1" ref="AG407" ca="1">INDIRECT(ADDRESS(MATCH(A407,'rs_stocks'!B:B,0),4,1,TRUE,"rs_stocks"))</f>
        <v>Specialty Chemicals</v>
      </c>
    </row>
    <row r="408" spans="1:33" x14ac:dyDescent="0.3">
      <c r="A408" s="130" t="s">
        <v>1907</v>
      </c>
      <c r="B408" s="130">
        <v>0.37</v>
      </c>
      <c r="C408" s="130">
        <v>4.55</v>
      </c>
      <c r="D408" s="130">
        <v>13.7</v>
      </c>
      <c r="E408" s="130">
        <v>41.97</v>
      </c>
      <c r="F408" s="130">
        <v>45.37</v>
      </c>
      <c r="G408" s="130" t="s">
        <v>3843</v>
      </c>
      <c r="H408" s="130" t="s">
        <v>48</v>
      </c>
      <c r="I408" s="130">
        <v>1.605</v>
      </c>
      <c r="J408" s="130">
        <v>-73</v>
      </c>
      <c r="K408" s="130">
        <v>-40</v>
      </c>
      <c r="L408" s="130" t="b">
        <v>1</v>
      </c>
      <c r="M408" s="130">
        <v>186.30199999999999</v>
      </c>
      <c r="N408" s="130">
        <v>8.8729999999999993</v>
      </c>
      <c r="O408" s="130">
        <v>20.995999999999999</v>
      </c>
      <c r="P408" s="130">
        <v>0.66800000000000004</v>
      </c>
      <c r="Q408" s="133">
        <v>-157.28</v>
      </c>
      <c r="R408" s="130">
        <v>18.84</v>
      </c>
      <c r="S408" s="130">
        <v>18.169</v>
      </c>
      <c r="T408" s="130">
        <v>1</v>
      </c>
      <c r="U408" s="130">
        <v>299</v>
      </c>
      <c r="V408" s="130" t="s">
        <v>1907</v>
      </c>
      <c r="W408" s="130" t="b">
        <v>0</v>
      </c>
      <c r="X408" s="130">
        <v>0</v>
      </c>
      <c r="Y408" s="130" t="b">
        <v>1</v>
      </c>
      <c r="Z408" s="130">
        <v>44</v>
      </c>
      <c r="AA408" s="130">
        <v>0.83499999999999996</v>
      </c>
      <c r="AB408" s="130" t="s">
        <v>48</v>
      </c>
      <c r="AC408" s="130" t="s">
        <v>3843</v>
      </c>
      <c r="AD408" s="130" t="s">
        <v>4172</v>
      </c>
      <c r="AE408" s="130" cm="1">
        <f t="array" aca="1" ref="AE408" ca="1">INDIRECT(ADDRESS(MATCH(AG408,'rs_industries'!B:B,0),5,1,TRUE,"rs_industries"))</f>
        <v>98</v>
      </c>
      <c r="AF408" s="130" cm="1">
        <f t="array" aca="1" ref="AF408" ca="1">INDIRECT(ADDRESS(MATCH(A408,'rs_stocks'!B:B,0),7,1,TRUE,"rs_stocks"))</f>
        <v>86</v>
      </c>
      <c r="AG408" s="130" t="str" cm="1">
        <f t="array" aca="1" ref="AG408" ca="1">INDIRECT(ADDRESS(MATCH(A408,'rs_stocks'!B:B,0),4,1,TRUE,"rs_stocks"))</f>
        <v>Building Products &amp; Equipment</v>
      </c>
    </row>
    <row r="409" spans="1:33" x14ac:dyDescent="0.3">
      <c r="A409" s="130" t="s">
        <v>2387</v>
      </c>
      <c r="B409" s="130">
        <v>-0.23</v>
      </c>
      <c r="C409" s="130">
        <v>7.08</v>
      </c>
      <c r="D409" s="130">
        <v>23.89</v>
      </c>
      <c r="E409" s="130">
        <v>55.69</v>
      </c>
      <c r="F409" s="130">
        <v>61.36</v>
      </c>
      <c r="G409" s="130" t="s">
        <v>3800</v>
      </c>
      <c r="H409" s="130" t="s">
        <v>3674</v>
      </c>
      <c r="I409" s="130">
        <v>1.349</v>
      </c>
      <c r="J409" s="130">
        <v>-71</v>
      </c>
      <c r="K409" s="130">
        <v>-49</v>
      </c>
      <c r="L409" s="130" t="b">
        <v>1</v>
      </c>
      <c r="M409" s="130">
        <v>226.76400000000001</v>
      </c>
      <c r="N409" s="130">
        <v>10.805</v>
      </c>
      <c r="O409" s="130">
        <v>20.986999999999998</v>
      </c>
      <c r="P409" s="130">
        <v>0.58599999999999997</v>
      </c>
      <c r="Q409" s="133">
        <v>-155.423</v>
      </c>
      <c r="R409" s="130">
        <v>12.86</v>
      </c>
      <c r="S409" s="130">
        <v>12.169</v>
      </c>
      <c r="T409" s="130">
        <v>1</v>
      </c>
      <c r="U409" s="130">
        <v>341</v>
      </c>
      <c r="V409" s="130" t="s">
        <v>2387</v>
      </c>
      <c r="W409" s="130" t="b">
        <v>0</v>
      </c>
      <c r="X409" s="130">
        <v>0</v>
      </c>
      <c r="Y409" s="130" t="b">
        <v>0</v>
      </c>
      <c r="Z409" s="130">
        <v>50</v>
      </c>
      <c r="AA409" s="130">
        <v>0.83399999999999996</v>
      </c>
      <c r="AB409" s="130" t="s">
        <v>3674</v>
      </c>
      <c r="AC409" s="130" t="s">
        <v>3800</v>
      </c>
      <c r="AD409" s="130" t="s">
        <v>4166</v>
      </c>
      <c r="AE409" s="130" cm="1">
        <f t="array" aca="1" ref="AE409" ca="1">INDIRECT(ADDRESS(MATCH(AG409,'rs_industries'!B:B,0),5,1,TRUE,"rs_industries"))</f>
        <v>26</v>
      </c>
      <c r="AF409" s="130" cm="1">
        <f t="array" aca="1" ref="AF409" ca="1">INDIRECT(ADDRESS(MATCH(A409,'rs_stocks'!B:B,0),7,1,TRUE,"rs_stocks"))</f>
        <v>81</v>
      </c>
      <c r="AG409" s="130" t="str" cm="1">
        <f t="array" aca="1" ref="AG409" ca="1">INDIRECT(ADDRESS(MATCH(A409,'rs_stocks'!B:B,0),4,1,TRUE,"rs_stocks"))</f>
        <v>Specialty Retail</v>
      </c>
    </row>
    <row r="410" spans="1:33" x14ac:dyDescent="0.3">
      <c r="A410" s="130" t="s">
        <v>1458</v>
      </c>
      <c r="B410" s="130">
        <v>-0.59</v>
      </c>
      <c r="C410" s="130">
        <v>-7.99</v>
      </c>
      <c r="D410" s="130">
        <v>9.6199999999999992</v>
      </c>
      <c r="E410" s="130">
        <v>38.090000000000003</v>
      </c>
      <c r="F410" s="130">
        <v>50.03</v>
      </c>
      <c r="G410" s="130" t="s">
        <v>3757</v>
      </c>
      <c r="H410" s="130" t="s">
        <v>3674</v>
      </c>
      <c r="I410" s="130">
        <v>3.3260000000000001</v>
      </c>
      <c r="J410" s="130">
        <v>-80</v>
      </c>
      <c r="K410" s="130">
        <v>-14</v>
      </c>
      <c r="L410" s="130" t="b">
        <v>1</v>
      </c>
      <c r="M410" s="130">
        <v>221.27500000000001</v>
      </c>
      <c r="N410" s="130">
        <v>10.564</v>
      </c>
      <c r="O410" s="130">
        <v>20.945</v>
      </c>
      <c r="P410" s="130">
        <v>4.6890000000000001</v>
      </c>
      <c r="Q410" s="133">
        <v>-139.06100000000001</v>
      </c>
      <c r="R410" s="130">
        <v>119.45</v>
      </c>
      <c r="S410" s="130">
        <v>134.58099999999999</v>
      </c>
      <c r="T410" s="130">
        <v>-1</v>
      </c>
      <c r="U410" s="130">
        <v>42</v>
      </c>
      <c r="V410" s="130" t="s">
        <v>1458</v>
      </c>
      <c r="W410" s="130" t="b">
        <v>0</v>
      </c>
      <c r="X410" s="130">
        <v>0</v>
      </c>
      <c r="Y410" s="130" t="b">
        <v>0</v>
      </c>
      <c r="Z410" s="130">
        <v>52</v>
      </c>
      <c r="AA410" s="130">
        <v>0.83399999999999996</v>
      </c>
      <c r="AB410" s="130" t="s">
        <v>3674</v>
      </c>
      <c r="AC410" s="130" t="s">
        <v>3757</v>
      </c>
      <c r="AD410" s="130" t="s">
        <v>4117</v>
      </c>
      <c r="AE410" s="130" cm="1">
        <f t="array" aca="1" ref="AE410" ca="1">INDIRECT(ADDRESS(MATCH(AG410,'rs_industries'!B:B,0),5,1,TRUE,"rs_industries"))</f>
        <v>98</v>
      </c>
      <c r="AF410" s="130" cm="1">
        <f t="array" aca="1" ref="AF410" ca="1">INDIRECT(ADDRESS(MATCH(A410,'rs_stocks'!B:B,0),7,1,TRUE,"rs_stocks"))</f>
        <v>92</v>
      </c>
      <c r="AG410" s="130" t="str" cm="1">
        <f t="array" aca="1" ref="AG410" ca="1">INDIRECT(ADDRESS(MATCH(A410,'rs_stocks'!B:B,0),4,1,TRUE,"rs_stocks"))</f>
        <v>Residential Construction</v>
      </c>
    </row>
    <row r="411" spans="1:33" x14ac:dyDescent="0.3">
      <c r="A411" s="130" t="s">
        <v>2116</v>
      </c>
      <c r="B411" s="130">
        <v>-2.11</v>
      </c>
      <c r="C411" s="130">
        <v>-0.83</v>
      </c>
      <c r="D411" s="130">
        <v>7.47</v>
      </c>
      <c r="E411" s="130">
        <v>31.18</v>
      </c>
      <c r="F411" s="130">
        <v>29.3</v>
      </c>
      <c r="G411" s="130" t="s">
        <v>3715</v>
      </c>
      <c r="H411" s="130" t="s">
        <v>3677</v>
      </c>
      <c r="I411" s="130">
        <v>2.0129999999999999</v>
      </c>
      <c r="J411" s="130">
        <v>-39</v>
      </c>
      <c r="K411" s="130">
        <v>-17</v>
      </c>
      <c r="L411" s="130" t="b">
        <v>1</v>
      </c>
      <c r="M411" s="130">
        <v>128.82499999999999</v>
      </c>
      <c r="N411" s="130">
        <v>6.1550000000000002</v>
      </c>
      <c r="O411" s="130">
        <v>20.928999999999998</v>
      </c>
      <c r="P411" s="130">
        <v>4.3490000000000002</v>
      </c>
      <c r="Q411" s="133">
        <v>-195.19499999999999</v>
      </c>
      <c r="R411" s="130">
        <v>124.9</v>
      </c>
      <c r="S411" s="130">
        <v>140.578</v>
      </c>
      <c r="T411" s="130">
        <v>-1</v>
      </c>
      <c r="U411" s="130">
        <v>45</v>
      </c>
      <c r="V411" s="130" t="s">
        <v>2116</v>
      </c>
      <c r="W411" s="130" t="b">
        <v>0</v>
      </c>
      <c r="X411" s="130">
        <v>0</v>
      </c>
      <c r="Y411" s="130" t="b">
        <v>0</v>
      </c>
      <c r="Z411" s="130">
        <v>49</v>
      </c>
      <c r="AA411" s="130">
        <v>0.83399999999999996</v>
      </c>
      <c r="AB411" s="130" t="s">
        <v>3677</v>
      </c>
      <c r="AC411" s="130" t="s">
        <v>3715</v>
      </c>
      <c r="AD411" s="130" t="s">
        <v>4119</v>
      </c>
      <c r="AE411" s="130" cm="1">
        <f t="array" aca="1" ref="AE411" ca="1">INDIRECT(ADDRESS(MATCH(AG411,'rs_industries'!B:B,0),5,1,TRUE,"rs_industries"))</f>
        <v>59</v>
      </c>
      <c r="AF411" s="130" cm="1">
        <f t="array" aca="1" ref="AF411" ca="1">INDIRECT(ADDRESS(MATCH(A411,'rs_stocks'!B:B,0),7,1,TRUE,"rs_stocks"))</f>
        <v>73</v>
      </c>
      <c r="AG411" s="130" t="str" cm="1">
        <f t="array" aca="1" ref="AG411" ca="1">INDIRECT(ADDRESS(MATCH(A411,'rs_stocks'!B:B,0),4,1,TRUE,"rs_stocks"))</f>
        <v>Banks—Regional</v>
      </c>
    </row>
    <row r="412" spans="1:33" x14ac:dyDescent="0.3">
      <c r="A412" s="130" t="s">
        <v>2154</v>
      </c>
      <c r="B412" s="130">
        <v>-3.33</v>
      </c>
      <c r="C412" s="130">
        <v>-0.56999999999999995</v>
      </c>
      <c r="D412" s="130">
        <v>6.28</v>
      </c>
      <c r="E412" s="130">
        <v>22.63</v>
      </c>
      <c r="F412" s="130">
        <v>33.44</v>
      </c>
      <c r="G412" s="130" t="s">
        <v>4163</v>
      </c>
      <c r="H412" s="130" t="s">
        <v>24</v>
      </c>
      <c r="I412" s="130">
        <v>3.3090000000000002</v>
      </c>
      <c r="J412" s="130">
        <v>-79</v>
      </c>
      <c r="K412" s="130">
        <v>-7</v>
      </c>
      <c r="L412" s="130" t="b">
        <v>0</v>
      </c>
      <c r="M412" s="130">
        <v>137.55099999999999</v>
      </c>
      <c r="N412" s="130">
        <v>6.5830000000000002</v>
      </c>
      <c r="O412" s="130">
        <v>20.893000000000001</v>
      </c>
      <c r="P412" s="130">
        <v>3.1880000000000002</v>
      </c>
      <c r="Q412" s="133">
        <v>-177.56299999999999</v>
      </c>
      <c r="R412" s="130">
        <v>112.78</v>
      </c>
      <c r="S412" s="130">
        <v>110.465</v>
      </c>
      <c r="T412" s="130">
        <v>1</v>
      </c>
      <c r="U412" s="130">
        <v>62</v>
      </c>
      <c r="V412" s="130" t="s">
        <v>2154</v>
      </c>
      <c r="W412" s="130" t="b">
        <v>0</v>
      </c>
      <c r="X412" s="130">
        <v>0</v>
      </c>
      <c r="Y412" s="130" t="b">
        <v>1</v>
      </c>
      <c r="Z412" s="130">
        <v>50</v>
      </c>
      <c r="AA412" s="130">
        <v>0.83299999999999996</v>
      </c>
      <c r="AB412" s="130" t="s">
        <v>24</v>
      </c>
      <c r="AC412" s="130" t="s">
        <v>4163</v>
      </c>
      <c r="AD412" s="130" t="s">
        <v>4164</v>
      </c>
      <c r="AE412" s="130" cm="1">
        <f t="array" aca="1" ref="AE412" ca="1">INDIRECT(ADDRESS(MATCH(AG412,'rs_industries'!B:B,0),5,1,TRUE,"rs_industries"))</f>
        <v>96</v>
      </c>
      <c r="AF412" s="130" cm="1">
        <f t="array" aca="1" ref="AF412" ca="1">INDIRECT(ADDRESS(MATCH(A412,'rs_stocks'!B:B,0),7,1,TRUE,"rs_stocks"))</f>
        <v>84</v>
      </c>
      <c r="AG412" s="130" t="str" cm="1">
        <f t="array" aca="1" ref="AG412" ca="1">INDIRECT(ADDRESS(MATCH(A412,'rs_stocks'!B:B,0),4,1,TRUE,"rs_stocks"))</f>
        <v>Engineering &amp; Construction</v>
      </c>
    </row>
    <row r="413" spans="1:33" x14ac:dyDescent="0.3">
      <c r="A413" s="130" t="s">
        <v>343</v>
      </c>
      <c r="B413" s="130">
        <v>2.0299999999999998</v>
      </c>
      <c r="C413" s="130">
        <v>4.5</v>
      </c>
      <c r="D413" s="130">
        <v>7.35</v>
      </c>
      <c r="E413" s="130">
        <v>16.149999999999999</v>
      </c>
      <c r="F413" s="130">
        <v>16.170000000000002</v>
      </c>
      <c r="G413" s="130" t="s">
        <v>4210</v>
      </c>
      <c r="H413" s="130" t="s">
        <v>31</v>
      </c>
      <c r="I413" s="130">
        <v>12.577999999999999</v>
      </c>
      <c r="J413" s="130">
        <v>-35</v>
      </c>
      <c r="K413" s="130">
        <v>-18</v>
      </c>
      <c r="L413" s="130" t="b">
        <v>1</v>
      </c>
      <c r="M413" s="130">
        <v>60.118000000000002</v>
      </c>
      <c r="N413" s="130">
        <v>2.8780000000000001</v>
      </c>
      <c r="O413" s="130">
        <v>20.888999999999999</v>
      </c>
      <c r="P413" s="130">
        <v>3.5249999999999999</v>
      </c>
      <c r="Q413" s="133">
        <v>-87.942999999999998</v>
      </c>
      <c r="R413" s="130">
        <v>172.61</v>
      </c>
      <c r="S413" s="130">
        <v>166.80099999999999</v>
      </c>
      <c r="T413" s="130">
        <v>1</v>
      </c>
      <c r="U413" s="130">
        <v>56</v>
      </c>
      <c r="V413" s="130" t="s">
        <v>343</v>
      </c>
      <c r="W413" s="130" t="b">
        <v>0</v>
      </c>
      <c r="X413" s="130">
        <v>0</v>
      </c>
      <c r="Y413" s="130" t="b">
        <v>1</v>
      </c>
      <c r="Z413" s="130">
        <v>50</v>
      </c>
      <c r="AA413" s="130">
        <v>0.83299999999999996</v>
      </c>
      <c r="AB413" s="130" t="s">
        <v>31</v>
      </c>
      <c r="AC413" s="130" t="s">
        <v>4210</v>
      </c>
      <c r="AD413" s="130" t="s">
        <v>4211</v>
      </c>
      <c r="AE413" s="130" t="e" cm="1">
        <f t="array" aca="1" ref="AE413" ca="1">INDIRECT(ADDRESS(MATCH(AG413,'rs_industries'!B:B,0),5,1,TRUE,"rs_industries"))</f>
        <v>#N/A</v>
      </c>
      <c r="AF413" s="130" t="e" cm="1">
        <f t="array" aca="1" ref="AF413" ca="1">INDIRECT(ADDRESS(MATCH(A413,'rs_stocks'!B:B,0),7,1,TRUE,"rs_stocks"))</f>
        <v>#N/A</v>
      </c>
      <c r="AG413" s="130" t="e" cm="1">
        <f t="array" aca="1" ref="AG413" ca="1">INDIRECT(ADDRESS(MATCH(A413,'rs_stocks'!B:B,0),4,1,TRUE,"rs_stocks"))</f>
        <v>#N/A</v>
      </c>
    </row>
    <row r="414" spans="1:33" x14ac:dyDescent="0.3">
      <c r="A414" s="130" t="s">
        <v>796</v>
      </c>
      <c r="B414" s="130">
        <v>-1.3</v>
      </c>
      <c r="C414" s="130">
        <v>1.96</v>
      </c>
      <c r="D414" s="130">
        <v>5.78</v>
      </c>
      <c r="E414" s="130">
        <v>16.760000000000002</v>
      </c>
      <c r="F414" s="130">
        <v>25.67</v>
      </c>
      <c r="G414" s="130" t="s">
        <v>3715</v>
      </c>
      <c r="H414" s="130" t="s">
        <v>3677</v>
      </c>
      <c r="I414" s="130">
        <v>258.57600000000002</v>
      </c>
      <c r="J414" s="130">
        <v>-49</v>
      </c>
      <c r="K414" s="130">
        <v>-34</v>
      </c>
      <c r="L414" s="130" t="b">
        <v>1</v>
      </c>
      <c r="M414" s="130">
        <v>97.74</v>
      </c>
      <c r="N414" s="130">
        <v>4.681</v>
      </c>
      <c r="O414" s="130">
        <v>20.88</v>
      </c>
      <c r="P414" s="130">
        <v>0.748</v>
      </c>
      <c r="Q414" s="133">
        <v>-116.295</v>
      </c>
      <c r="R414" s="130">
        <v>32.75</v>
      </c>
      <c r="S414" s="130">
        <v>35.274000000000001</v>
      </c>
      <c r="T414" s="130">
        <v>-1</v>
      </c>
      <c r="U414" s="130">
        <v>267</v>
      </c>
      <c r="V414" s="130" t="s">
        <v>796</v>
      </c>
      <c r="W414" s="130" t="b">
        <v>0</v>
      </c>
      <c r="X414" s="130">
        <v>0</v>
      </c>
      <c r="Y414" s="130" t="b">
        <v>1</v>
      </c>
      <c r="Z414" s="130">
        <v>48</v>
      </c>
      <c r="AA414" s="130">
        <v>0.83199999999999996</v>
      </c>
      <c r="AB414" s="130" t="s">
        <v>3677</v>
      </c>
      <c r="AC414" s="130" t="s">
        <v>3715</v>
      </c>
      <c r="AD414" s="130" t="s">
        <v>4143</v>
      </c>
      <c r="AE414" s="130" t="e" cm="1">
        <f t="array" aca="1" ref="AE414" ca="1">INDIRECT(ADDRESS(MATCH(AG414,'rs_industries'!B:B,0),5,1,TRUE,"rs_industries"))</f>
        <v>#N/A</v>
      </c>
      <c r="AF414" s="130" t="e" cm="1">
        <f t="array" aca="1" ref="AF414" ca="1">INDIRECT(ADDRESS(MATCH(A414,'rs_stocks'!B:B,0),7,1,TRUE,"rs_stocks"))</f>
        <v>#N/A</v>
      </c>
      <c r="AG414" s="130" t="e" cm="1">
        <f t="array" aca="1" ref="AG414" ca="1">INDIRECT(ADDRESS(MATCH(A414,'rs_stocks'!B:B,0),4,1,TRUE,"rs_stocks"))</f>
        <v>#N/A</v>
      </c>
    </row>
    <row r="415" spans="1:33" x14ac:dyDescent="0.3">
      <c r="A415" s="130" t="s">
        <v>1846</v>
      </c>
      <c r="B415" s="130">
        <v>2.16</v>
      </c>
      <c r="C415" s="130">
        <v>10.5</v>
      </c>
      <c r="D415" s="130">
        <v>14.35</v>
      </c>
      <c r="E415" s="130">
        <v>16</v>
      </c>
      <c r="F415" s="130">
        <v>21.89</v>
      </c>
      <c r="G415" s="130" t="s">
        <v>3786</v>
      </c>
      <c r="H415" s="130" t="s">
        <v>3674</v>
      </c>
      <c r="I415" s="130">
        <v>2.9609999999999999</v>
      </c>
      <c r="J415" s="130">
        <v>-45</v>
      </c>
      <c r="K415" s="130">
        <v>-28</v>
      </c>
      <c r="L415" s="130" t="b">
        <v>1</v>
      </c>
      <c r="M415" s="130">
        <v>56.97</v>
      </c>
      <c r="N415" s="130">
        <v>2.73</v>
      </c>
      <c r="O415" s="130">
        <v>20.867000000000001</v>
      </c>
      <c r="P415" s="130">
        <v>1.881</v>
      </c>
      <c r="Q415" s="133">
        <v>-74.975999999999999</v>
      </c>
      <c r="R415" s="130">
        <v>80.400000000000006</v>
      </c>
      <c r="S415" s="130">
        <v>76.819000000000003</v>
      </c>
      <c r="T415" s="130">
        <v>1</v>
      </c>
      <c r="U415" s="130">
        <v>106</v>
      </c>
      <c r="V415" s="130" t="s">
        <v>1846</v>
      </c>
      <c r="W415" s="130" t="b">
        <v>0</v>
      </c>
      <c r="X415" s="130">
        <v>0</v>
      </c>
      <c r="Y415" s="130" t="b">
        <v>1</v>
      </c>
      <c r="Z415" s="130">
        <v>51</v>
      </c>
      <c r="AA415" s="130">
        <v>0.83199999999999996</v>
      </c>
      <c r="AB415" s="130" t="s">
        <v>3674</v>
      </c>
      <c r="AC415" s="130" t="s">
        <v>3786</v>
      </c>
      <c r="AD415" s="130" t="s">
        <v>4208</v>
      </c>
      <c r="AE415" s="130" cm="1">
        <f t="array" aca="1" ref="AE415" ca="1">INDIRECT(ADDRESS(MATCH(AG415,'rs_industries'!B:B,0),5,1,TRUE,"rs_industries"))</f>
        <v>82</v>
      </c>
      <c r="AF415" s="130" cm="1">
        <f t="array" aca="1" ref="AF415" ca="1">INDIRECT(ADDRESS(MATCH(A415,'rs_stocks'!B:B,0),7,1,TRUE,"rs_stocks"))</f>
        <v>73</v>
      </c>
      <c r="AG415" s="130" t="str" cm="1">
        <f t="array" aca="1" ref="AG415" ca="1">INDIRECT(ADDRESS(MATCH(A415,'rs_stocks'!B:B,0),4,1,TRUE,"rs_stocks"))</f>
        <v>Apparel Retail</v>
      </c>
    </row>
    <row r="416" spans="1:33" x14ac:dyDescent="0.3">
      <c r="A416" s="130" t="s">
        <v>874</v>
      </c>
      <c r="B416" s="130">
        <v>-1.88</v>
      </c>
      <c r="C416" s="130">
        <v>9.9700000000000006</v>
      </c>
      <c r="D416" s="130">
        <v>14.39</v>
      </c>
      <c r="E416" s="130">
        <v>36.78</v>
      </c>
      <c r="F416" s="130">
        <v>40.869999999999997</v>
      </c>
      <c r="G416" s="130" t="s">
        <v>3948</v>
      </c>
      <c r="H416" s="130" t="s">
        <v>3674</v>
      </c>
      <c r="I416" s="130">
        <v>31.335999999999999</v>
      </c>
      <c r="J416" s="130">
        <v>-55</v>
      </c>
      <c r="K416" s="130">
        <v>-2</v>
      </c>
      <c r="L416" s="130" t="b">
        <v>1</v>
      </c>
      <c r="M416" s="130">
        <v>150.66300000000001</v>
      </c>
      <c r="N416" s="130">
        <v>7.2229999999999999</v>
      </c>
      <c r="O416" s="130">
        <v>20.856999999999999</v>
      </c>
      <c r="P416" s="130">
        <v>2.9820000000000002</v>
      </c>
      <c r="Q416" s="133">
        <v>-38.225999999999999</v>
      </c>
      <c r="R416" s="130">
        <v>137.46</v>
      </c>
      <c r="S416" s="130">
        <v>131.161</v>
      </c>
      <c r="T416" s="130">
        <v>1</v>
      </c>
      <c r="U416" s="130">
        <v>67</v>
      </c>
      <c r="V416" s="130" t="s">
        <v>874</v>
      </c>
      <c r="W416" s="130" t="b">
        <v>0</v>
      </c>
      <c r="X416" s="130">
        <v>0</v>
      </c>
      <c r="Y416" s="130" t="b">
        <v>1</v>
      </c>
      <c r="Z416" s="130">
        <v>59</v>
      </c>
      <c r="AA416" s="130">
        <v>0.83199999999999996</v>
      </c>
      <c r="AB416" s="130" t="s">
        <v>3674</v>
      </c>
      <c r="AC416" s="130" t="s">
        <v>3948</v>
      </c>
      <c r="AD416" s="130" t="s">
        <v>4195</v>
      </c>
      <c r="AE416" s="130" cm="1">
        <f t="array" aca="1" ref="AE416" ca="1">INDIRECT(ADDRESS(MATCH(AG416,'rs_industries'!B:B,0),5,1,TRUE,"rs_industries"))</f>
        <v>83</v>
      </c>
      <c r="AF416" s="130" cm="1">
        <f t="array" aca="1" ref="AF416" ca="1">INDIRECT(ADDRESS(MATCH(A416,'rs_stocks'!B:B,0),7,1,TRUE,"rs_stocks"))</f>
        <v>88</v>
      </c>
      <c r="AG416" s="130" t="str" cm="1">
        <f t="array" aca="1" ref="AG416" ca="1">INDIRECT(ADDRESS(MATCH(A416,'rs_stocks'!B:B,0),4,1,TRUE,"rs_stocks"))</f>
        <v>Airlines</v>
      </c>
    </row>
    <row r="417" spans="1:33" x14ac:dyDescent="0.3">
      <c r="A417" s="130" t="s">
        <v>109</v>
      </c>
      <c r="B417" s="130">
        <v>0.81</v>
      </c>
      <c r="C417" s="130">
        <v>6.37</v>
      </c>
      <c r="D417" s="130">
        <v>11.01</v>
      </c>
      <c r="E417" s="130">
        <v>48.93</v>
      </c>
      <c r="F417" s="130">
        <v>47.06</v>
      </c>
      <c r="G417" s="130" t="s">
        <v>3680</v>
      </c>
      <c r="H417" s="130" t="s">
        <v>31</v>
      </c>
      <c r="I417" s="130">
        <v>43.264000000000003</v>
      </c>
      <c r="J417" s="130">
        <v>-68</v>
      </c>
      <c r="K417" s="130">
        <v>-33</v>
      </c>
      <c r="L417" s="130" t="b">
        <v>0</v>
      </c>
      <c r="M417" s="130">
        <v>163.27799999999999</v>
      </c>
      <c r="N417" s="130">
        <v>7.835</v>
      </c>
      <c r="O417" s="130">
        <v>20.841000000000001</v>
      </c>
      <c r="P417" s="130">
        <v>5.9740000000000002</v>
      </c>
      <c r="Q417" s="133">
        <v>-53.058999999999997</v>
      </c>
      <c r="R417" s="130">
        <v>131.68</v>
      </c>
      <c r="S417" s="130">
        <v>136.01400000000001</v>
      </c>
      <c r="T417" s="130">
        <v>-1</v>
      </c>
      <c r="U417" s="130">
        <v>33</v>
      </c>
      <c r="V417" s="130" t="s">
        <v>109</v>
      </c>
      <c r="W417" s="130" t="b">
        <v>0</v>
      </c>
      <c r="X417" s="130">
        <v>0</v>
      </c>
      <c r="Y417" s="130" t="b">
        <v>1</v>
      </c>
      <c r="Z417" s="130">
        <v>52</v>
      </c>
      <c r="AA417" s="130">
        <v>0.83099999999999996</v>
      </c>
      <c r="AB417" s="130" t="s">
        <v>31</v>
      </c>
      <c r="AC417" s="130" t="s">
        <v>3680</v>
      </c>
      <c r="AD417" s="130" t="s">
        <v>4194</v>
      </c>
      <c r="AE417" s="130" cm="1">
        <f t="array" aca="1" ref="AE417" ca="1">INDIRECT(ADDRESS(MATCH(AG417,'rs_industries'!B:B,0),5,1,TRUE,"rs_industries"))</f>
        <v>77</v>
      </c>
      <c r="AF417" s="130" cm="1">
        <f t="array" aca="1" ref="AF417" ca="1">INDIRECT(ADDRESS(MATCH(A417,'rs_stocks'!B:B,0),7,1,TRUE,"rs_stocks"))</f>
        <v>90</v>
      </c>
      <c r="AG417" s="130" t="str" cm="1">
        <f t="array" aca="1" ref="AG417" ca="1">INDIRECT(ADDRESS(MATCH(A417,'rs_stocks'!B:B,0),4,1,TRUE,"rs_stocks"))</f>
        <v>Software—Application</v>
      </c>
    </row>
    <row r="418" spans="1:33" x14ac:dyDescent="0.3">
      <c r="A418" s="130" t="s">
        <v>63</v>
      </c>
      <c r="B418" s="130">
        <v>0.28999999999999998</v>
      </c>
      <c r="C418" s="130">
        <v>5.61</v>
      </c>
      <c r="D418" s="130">
        <v>16.75</v>
      </c>
      <c r="E418" s="130">
        <v>22.71</v>
      </c>
      <c r="F418" s="130">
        <v>26.88</v>
      </c>
      <c r="G418" s="130" t="s">
        <v>3889</v>
      </c>
      <c r="H418" s="130" t="s">
        <v>31</v>
      </c>
      <c r="I418" s="130">
        <v>59.317999999999998</v>
      </c>
      <c r="J418" s="130">
        <v>-59</v>
      </c>
      <c r="K418" s="130">
        <v>-3</v>
      </c>
      <c r="L418" s="130" t="b">
        <v>1</v>
      </c>
      <c r="M418" s="130">
        <v>79.715000000000003</v>
      </c>
      <c r="N418" s="130">
        <v>3.8250000000000002</v>
      </c>
      <c r="O418" s="130">
        <v>20.838999999999999</v>
      </c>
      <c r="P418" s="130">
        <v>2.2040000000000002</v>
      </c>
      <c r="Q418" s="133">
        <v>-119.777</v>
      </c>
      <c r="R418" s="130">
        <v>83.98</v>
      </c>
      <c r="S418" s="130">
        <v>80.447999999999993</v>
      </c>
      <c r="T418" s="130">
        <v>1</v>
      </c>
      <c r="U418" s="130">
        <v>90</v>
      </c>
      <c r="V418" s="130" t="s">
        <v>63</v>
      </c>
      <c r="W418" s="130" t="b">
        <v>0</v>
      </c>
      <c r="X418" s="130">
        <v>0</v>
      </c>
      <c r="Y418" s="130" t="b">
        <v>1</v>
      </c>
      <c r="Z418" s="130">
        <v>51</v>
      </c>
      <c r="AA418" s="130">
        <v>0.83099999999999996</v>
      </c>
      <c r="AB418" s="130" t="s">
        <v>31</v>
      </c>
      <c r="AC418" s="130" t="s">
        <v>3889</v>
      </c>
      <c r="AD418" s="130" t="s">
        <v>4212</v>
      </c>
      <c r="AE418" s="130" cm="1">
        <f t="array" aca="1" ref="AE418" ca="1">INDIRECT(ADDRESS(MATCH(AG418,'rs_industries'!B:B,0),5,1,TRUE,"rs_industries"))</f>
        <v>78</v>
      </c>
      <c r="AF418" s="130" cm="1">
        <f t="array" aca="1" ref="AF418" ca="1">INDIRECT(ADDRESS(MATCH(A418,'rs_stocks'!B:B,0),7,1,TRUE,"rs_stocks"))</f>
        <v>93</v>
      </c>
      <c r="AG418" s="130" t="str" cm="1">
        <f t="array" aca="1" ref="AG418" ca="1">INDIRECT(ADDRESS(MATCH(A418,'rs_stocks'!B:B,0),4,1,TRUE,"rs_stocks"))</f>
        <v>Computer Hardware</v>
      </c>
    </row>
    <row r="419" spans="1:33" x14ac:dyDescent="0.3">
      <c r="A419" s="130" t="s">
        <v>1253</v>
      </c>
      <c r="B419" s="130">
        <v>-1.17</v>
      </c>
      <c r="C419" s="130">
        <v>0.83</v>
      </c>
      <c r="D419" s="130">
        <v>8.91</v>
      </c>
      <c r="E419" s="130">
        <v>21.87</v>
      </c>
      <c r="F419" s="130">
        <v>26.29</v>
      </c>
      <c r="G419" s="130" t="s">
        <v>3735</v>
      </c>
      <c r="H419" s="130" t="s">
        <v>3690</v>
      </c>
      <c r="I419" s="130">
        <v>11.651999999999999</v>
      </c>
      <c r="J419" s="130">
        <v>-60</v>
      </c>
      <c r="K419" s="130">
        <v>-44</v>
      </c>
      <c r="L419" s="130" t="b">
        <v>1</v>
      </c>
      <c r="M419" s="130">
        <v>109.65300000000001</v>
      </c>
      <c r="N419" s="130">
        <v>5.266</v>
      </c>
      <c r="O419" s="130">
        <v>20.821000000000002</v>
      </c>
      <c r="P419" s="130">
        <v>5.1470000000000002</v>
      </c>
      <c r="Q419" s="133">
        <v>-92.875</v>
      </c>
      <c r="R419" s="130">
        <v>247.95</v>
      </c>
      <c r="S419" s="130">
        <v>238.99199999999999</v>
      </c>
      <c r="T419" s="130">
        <v>1</v>
      </c>
      <c r="U419" s="130">
        <v>38</v>
      </c>
      <c r="V419" s="130" t="s">
        <v>1253</v>
      </c>
      <c r="W419" s="130" t="b">
        <v>0</v>
      </c>
      <c r="X419" s="130">
        <v>0</v>
      </c>
      <c r="Y419" s="130" t="b">
        <v>1</v>
      </c>
      <c r="Z419" s="130">
        <v>52</v>
      </c>
      <c r="AA419" s="130">
        <v>0.83</v>
      </c>
      <c r="AB419" s="130" t="s">
        <v>3690</v>
      </c>
      <c r="AC419" s="130" t="s">
        <v>3735</v>
      </c>
      <c r="AD419" s="130" t="s">
        <v>4173</v>
      </c>
      <c r="AE419" s="130" t="e" cm="1">
        <f t="array" aca="1" ref="AE419" ca="1">INDIRECT(ADDRESS(MATCH(AG419,'rs_industries'!B:B,0),5,1,TRUE,"rs_industries"))</f>
        <v>#N/A</v>
      </c>
      <c r="AF419" s="130" t="e" cm="1">
        <f t="array" aca="1" ref="AF419" ca="1">INDIRECT(ADDRESS(MATCH(A419,'rs_stocks'!B:B,0),7,1,TRUE,"rs_stocks"))</f>
        <v>#N/A</v>
      </c>
      <c r="AG419" s="130" t="e" cm="1">
        <f t="array" aca="1" ref="AG419" ca="1">INDIRECT(ADDRESS(MATCH(A419,'rs_stocks'!B:B,0),4,1,TRUE,"rs_stocks"))</f>
        <v>#N/A</v>
      </c>
    </row>
    <row r="420" spans="1:33" x14ac:dyDescent="0.3">
      <c r="A420" s="130" t="s">
        <v>1258</v>
      </c>
      <c r="B420" s="130">
        <v>6.8</v>
      </c>
      <c r="C420" s="130">
        <v>2.17</v>
      </c>
      <c r="D420" s="130">
        <v>13.34</v>
      </c>
      <c r="E420" s="130">
        <v>17.52</v>
      </c>
      <c r="F420" s="130">
        <v>27.63</v>
      </c>
      <c r="G420" s="130" t="s">
        <v>3709</v>
      </c>
      <c r="H420" s="130" t="s">
        <v>3674</v>
      </c>
      <c r="I420" s="130">
        <v>10.206</v>
      </c>
      <c r="J420" s="130">
        <v>-34</v>
      </c>
      <c r="K420" s="130">
        <v>-7</v>
      </c>
      <c r="L420" s="130" t="b">
        <v>1</v>
      </c>
      <c r="M420" s="130">
        <v>88.894999999999996</v>
      </c>
      <c r="N420" s="130">
        <v>4.2709999999999999</v>
      </c>
      <c r="O420" s="130">
        <v>20.815999999999999</v>
      </c>
      <c r="P420" s="130">
        <v>1.603</v>
      </c>
      <c r="Q420" s="133">
        <v>100.43</v>
      </c>
      <c r="R420" s="130">
        <v>69.75</v>
      </c>
      <c r="S420" s="130">
        <v>65.141000000000005</v>
      </c>
      <c r="T420" s="130">
        <v>1</v>
      </c>
      <c r="U420" s="130">
        <v>124</v>
      </c>
      <c r="V420" s="130" t="s">
        <v>1258</v>
      </c>
      <c r="W420" s="130" t="b">
        <v>0</v>
      </c>
      <c r="X420" s="130">
        <v>0</v>
      </c>
      <c r="Y420" s="130" t="b">
        <v>1</v>
      </c>
      <c r="Z420" s="130">
        <v>49</v>
      </c>
      <c r="AA420" s="130">
        <v>0.83</v>
      </c>
      <c r="AB420" s="130" t="s">
        <v>3674</v>
      </c>
      <c r="AC420" s="130" t="s">
        <v>3709</v>
      </c>
      <c r="AD420" s="130" t="s">
        <v>4188</v>
      </c>
      <c r="AE420" s="130" t="e" cm="1">
        <f t="array" aca="1" ref="AE420" ca="1">INDIRECT(ADDRESS(MATCH(AG420,'rs_industries'!B:B,0),5,1,TRUE,"rs_industries"))</f>
        <v>#N/A</v>
      </c>
      <c r="AF420" s="130" t="e" cm="1">
        <f t="array" aca="1" ref="AF420" ca="1">INDIRECT(ADDRESS(MATCH(A420,'rs_stocks'!B:B,0),7,1,TRUE,"rs_stocks"))</f>
        <v>#N/A</v>
      </c>
      <c r="AG420" s="130" t="e" cm="1">
        <f t="array" aca="1" ref="AG420" ca="1">INDIRECT(ADDRESS(MATCH(A420,'rs_stocks'!B:B,0),4,1,TRUE,"rs_stocks"))</f>
        <v>#N/A</v>
      </c>
    </row>
    <row r="421" spans="1:33" x14ac:dyDescent="0.3">
      <c r="A421" s="130" t="s">
        <v>1252</v>
      </c>
      <c r="B421" s="130">
        <v>-6.76</v>
      </c>
      <c r="C421" s="130">
        <v>9.2100000000000009</v>
      </c>
      <c r="D421" s="130">
        <v>25.21</v>
      </c>
      <c r="E421" s="130">
        <v>14.68</v>
      </c>
      <c r="F421" s="130">
        <v>48.64</v>
      </c>
      <c r="G421" s="130" t="s">
        <v>3954</v>
      </c>
      <c r="H421" s="130" t="s">
        <v>3674</v>
      </c>
      <c r="I421" s="130">
        <v>8.9450000000000003</v>
      </c>
      <c r="J421" s="130">
        <v>-60</v>
      </c>
      <c r="K421" s="130">
        <v>-7</v>
      </c>
      <c r="L421" s="130" t="b">
        <v>1</v>
      </c>
      <c r="M421" s="130">
        <v>127.988</v>
      </c>
      <c r="N421" s="130">
        <v>6.1619999999999999</v>
      </c>
      <c r="O421" s="130">
        <v>20.77</v>
      </c>
      <c r="P421" s="130">
        <v>8.4120000000000008</v>
      </c>
      <c r="Q421" s="133">
        <v>-51.118000000000002</v>
      </c>
      <c r="R421" s="130">
        <v>294.95</v>
      </c>
      <c r="S421" s="130">
        <v>290.95600000000002</v>
      </c>
      <c r="T421" s="130">
        <v>1</v>
      </c>
      <c r="U421" s="130">
        <v>23</v>
      </c>
      <c r="V421" s="130" t="s">
        <v>1252</v>
      </c>
      <c r="W421" s="130" t="b">
        <v>0</v>
      </c>
      <c r="X421" s="130">
        <v>0</v>
      </c>
      <c r="Y421" s="130" t="b">
        <v>1</v>
      </c>
      <c r="Z421" s="130">
        <v>48</v>
      </c>
      <c r="AA421" s="130">
        <v>0.83</v>
      </c>
      <c r="AB421" s="130" t="s">
        <v>3674</v>
      </c>
      <c r="AC421" s="130" t="s">
        <v>3954</v>
      </c>
      <c r="AD421" s="130" t="s">
        <v>4268</v>
      </c>
      <c r="AE421" s="130" cm="1">
        <f t="array" aca="1" ref="AE421" ca="1">INDIRECT(ADDRESS(MATCH(AG421,'rs_industries'!B:B,0),5,1,TRUE,"rs_industries"))</f>
        <v>45</v>
      </c>
      <c r="AF421" s="130" cm="1">
        <f t="array" aca="1" ref="AF421" ca="1">INDIRECT(ADDRESS(MATCH(A421,'rs_stocks'!B:B,0),7,1,TRUE,"rs_stocks"))</f>
        <v>77</v>
      </c>
      <c r="AG421" s="130" t="str" cm="1">
        <f t="array" aca="1" ref="AG421" ca="1">INDIRECT(ADDRESS(MATCH(A421,'rs_stocks'!B:B,0),4,1,TRUE,"rs_stocks"))</f>
        <v>Airports &amp; Air Services</v>
      </c>
    </row>
    <row r="422" spans="1:33" x14ac:dyDescent="0.3">
      <c r="A422" s="130" t="s">
        <v>1827</v>
      </c>
      <c r="B422" s="130">
        <v>2.13</v>
      </c>
      <c r="C422" s="130">
        <v>9.19</v>
      </c>
      <c r="D422" s="130">
        <v>10.6</v>
      </c>
      <c r="E422" s="130">
        <v>16.62</v>
      </c>
      <c r="F422" s="130">
        <v>15.27</v>
      </c>
      <c r="G422" s="130" t="s">
        <v>3676</v>
      </c>
      <c r="H422" s="130" t="s">
        <v>3677</v>
      </c>
      <c r="I422" s="130">
        <v>2.0110000000000001</v>
      </c>
      <c r="J422" s="130">
        <v>-65</v>
      </c>
      <c r="K422" s="130">
        <v>-3</v>
      </c>
      <c r="L422" s="130" t="b">
        <v>1</v>
      </c>
      <c r="M422" s="130">
        <v>60.079000000000001</v>
      </c>
      <c r="N422" s="130">
        <v>2.8929999999999998</v>
      </c>
      <c r="O422" s="130">
        <v>20.763999999999999</v>
      </c>
      <c r="P422" s="130">
        <v>0.27700000000000002</v>
      </c>
      <c r="Q422" s="133">
        <v>-64.957999999999998</v>
      </c>
      <c r="R422" s="130">
        <v>12</v>
      </c>
      <c r="S422" s="130">
        <v>11.419</v>
      </c>
      <c r="T422" s="130">
        <v>1</v>
      </c>
      <c r="U422" s="130">
        <v>721</v>
      </c>
      <c r="V422" s="130" t="s">
        <v>1827</v>
      </c>
      <c r="W422" s="130" t="b">
        <v>0</v>
      </c>
      <c r="X422" s="130">
        <v>0</v>
      </c>
      <c r="Y422" s="130" t="b">
        <v>1</v>
      </c>
      <c r="Z422" s="130">
        <v>50</v>
      </c>
      <c r="AA422" s="130">
        <v>0.82899999999999996</v>
      </c>
      <c r="AB422" s="130" t="s">
        <v>3677</v>
      </c>
      <c r="AC422" s="130" t="s">
        <v>3676</v>
      </c>
      <c r="AD422" s="130" t="s">
        <v>4255</v>
      </c>
      <c r="AE422" s="130" cm="1">
        <f t="array" aca="1" ref="AE422" ca="1">INDIRECT(ADDRESS(MATCH(AG422,'rs_industries'!B:B,0),5,1,TRUE,"rs_industries"))</f>
        <v>46</v>
      </c>
      <c r="AF422" s="130" cm="1">
        <f t="array" aca="1" ref="AF422" ca="1">INDIRECT(ADDRESS(MATCH(A422,'rs_stocks'!B:B,0),7,1,TRUE,"rs_stocks"))</f>
        <v>84</v>
      </c>
      <c r="AG422" s="130" t="str" cm="1">
        <f t="array" aca="1" ref="AG422" ca="1">INDIRECT(ADDRESS(MATCH(A422,'rs_stocks'!B:B,0),4,1,TRUE,"rs_stocks"))</f>
        <v>Insurance—Reinsurance</v>
      </c>
    </row>
    <row r="423" spans="1:33" x14ac:dyDescent="0.3">
      <c r="A423" s="130" t="s">
        <v>2332</v>
      </c>
      <c r="B423" s="130">
        <v>0.09</v>
      </c>
      <c r="C423" s="130">
        <v>0</v>
      </c>
      <c r="D423" s="130">
        <v>3.16</v>
      </c>
      <c r="E423" s="130">
        <v>10.55</v>
      </c>
      <c r="F423" s="130">
        <v>16.95</v>
      </c>
      <c r="G423" s="130" t="s">
        <v>3834</v>
      </c>
      <c r="H423" s="130" t="s">
        <v>3677</v>
      </c>
      <c r="I423" s="130">
        <v>1.06</v>
      </c>
      <c r="J423" s="130">
        <v>-44</v>
      </c>
      <c r="K423" s="130">
        <v>-32</v>
      </c>
      <c r="L423" s="130" t="b">
        <v>1</v>
      </c>
      <c r="M423" s="130">
        <v>64.084000000000003</v>
      </c>
      <c r="N423" s="130">
        <v>3.1</v>
      </c>
      <c r="O423" s="130">
        <v>20.669</v>
      </c>
      <c r="P423" s="130">
        <v>9.7000000000000003E-2</v>
      </c>
      <c r="Q423" s="133">
        <v>-61.92</v>
      </c>
      <c r="R423" s="130">
        <v>11.11</v>
      </c>
      <c r="S423" s="130">
        <v>10.927</v>
      </c>
      <c r="T423" s="130">
        <v>1</v>
      </c>
      <c r="U423" s="130">
        <v>2063</v>
      </c>
      <c r="V423" s="130" t="s">
        <v>2332</v>
      </c>
      <c r="W423" s="130" t="b">
        <v>0</v>
      </c>
      <c r="X423" s="130">
        <v>0</v>
      </c>
      <c r="Y423" s="130" t="b">
        <v>1</v>
      </c>
      <c r="Z423" s="130">
        <v>49</v>
      </c>
      <c r="AA423" s="130">
        <v>0.82899999999999996</v>
      </c>
      <c r="AB423" s="130" t="s">
        <v>3677</v>
      </c>
      <c r="AC423" s="130" t="s">
        <v>3834</v>
      </c>
      <c r="AD423" s="130" t="s">
        <v>4167</v>
      </c>
      <c r="AE423" s="130" t="e" cm="1">
        <f t="array" aca="1" ref="AE423" ca="1">INDIRECT(ADDRESS(MATCH(AG423,'rs_industries'!B:B,0),5,1,TRUE,"rs_industries"))</f>
        <v>#N/A</v>
      </c>
      <c r="AF423" s="130" t="e" cm="1">
        <f t="array" aca="1" ref="AF423" ca="1">INDIRECT(ADDRESS(MATCH(A423,'rs_stocks'!B:B,0),7,1,TRUE,"rs_stocks"))</f>
        <v>#N/A</v>
      </c>
      <c r="AG423" s="130" t="e" cm="1">
        <f t="array" aca="1" ref="AG423" ca="1">INDIRECT(ADDRESS(MATCH(A423,'rs_stocks'!B:B,0),4,1,TRUE,"rs_stocks"))</f>
        <v>#N/A</v>
      </c>
    </row>
    <row r="424" spans="1:33" x14ac:dyDescent="0.3">
      <c r="A424" s="130" t="s">
        <v>1817</v>
      </c>
      <c r="B424" s="130">
        <v>1.81</v>
      </c>
      <c r="C424" s="130">
        <v>1.67</v>
      </c>
      <c r="D424" s="130">
        <v>6.29</v>
      </c>
      <c r="E424" s="130">
        <v>17.04</v>
      </c>
      <c r="F424" s="130">
        <v>20.37</v>
      </c>
      <c r="G424" s="130" t="s">
        <v>4111</v>
      </c>
      <c r="H424" s="130" t="s">
        <v>3674</v>
      </c>
      <c r="I424" s="130">
        <v>1.657</v>
      </c>
      <c r="J424" s="130">
        <v>-57</v>
      </c>
      <c r="K424" s="130">
        <v>-33</v>
      </c>
      <c r="L424" s="130" t="b">
        <v>1</v>
      </c>
      <c r="M424" s="130">
        <v>85.379000000000005</v>
      </c>
      <c r="N424" s="130">
        <v>4.133</v>
      </c>
      <c r="O424" s="130">
        <v>20.655999999999999</v>
      </c>
      <c r="P424" s="130">
        <v>0.60499999999999998</v>
      </c>
      <c r="Q424" s="133">
        <v>-155.321</v>
      </c>
      <c r="R424" s="130">
        <v>21.98</v>
      </c>
      <c r="S424" s="130">
        <v>21.401</v>
      </c>
      <c r="T424" s="130">
        <v>1</v>
      </c>
      <c r="U424" s="130">
        <v>330</v>
      </c>
      <c r="V424" s="130" t="s">
        <v>1817</v>
      </c>
      <c r="W424" s="130" t="b">
        <v>0</v>
      </c>
      <c r="X424" s="130">
        <v>0</v>
      </c>
      <c r="Y424" s="130" t="b">
        <v>1</v>
      </c>
      <c r="Z424" s="130">
        <v>47</v>
      </c>
      <c r="AA424" s="130">
        <v>0.82799999999999996</v>
      </c>
      <c r="AB424" s="130" t="s">
        <v>3674</v>
      </c>
      <c r="AC424" s="130" t="s">
        <v>4111</v>
      </c>
      <c r="AD424" s="130" t="s">
        <v>4177</v>
      </c>
      <c r="AE424" s="130" t="e" cm="1">
        <f t="array" aca="1" ref="AE424" ca="1">INDIRECT(ADDRESS(MATCH(AG424,'rs_industries'!B:B,0),5,1,TRUE,"rs_industries"))</f>
        <v>#N/A</v>
      </c>
      <c r="AF424" s="130" t="e" cm="1">
        <f t="array" aca="1" ref="AF424" ca="1">INDIRECT(ADDRESS(MATCH(A424,'rs_stocks'!B:B,0),7,1,TRUE,"rs_stocks"))</f>
        <v>#N/A</v>
      </c>
      <c r="AG424" s="130" t="e" cm="1">
        <f t="array" aca="1" ref="AG424" ca="1">INDIRECT(ADDRESS(MATCH(A424,'rs_stocks'!B:B,0),4,1,TRUE,"rs_stocks"))</f>
        <v>#N/A</v>
      </c>
    </row>
    <row r="425" spans="1:33" x14ac:dyDescent="0.3">
      <c r="A425" s="130" t="s">
        <v>1419</v>
      </c>
      <c r="B425" s="130">
        <v>-0.79</v>
      </c>
      <c r="C425" s="130">
        <v>-0.2</v>
      </c>
      <c r="D425" s="130">
        <v>7.45</v>
      </c>
      <c r="E425" s="130">
        <v>40.79</v>
      </c>
      <c r="F425" s="130">
        <v>66.930000000000007</v>
      </c>
      <c r="G425" s="130" t="s">
        <v>3713</v>
      </c>
      <c r="H425" s="130" t="s">
        <v>3690</v>
      </c>
      <c r="I425" s="130">
        <v>7.8410000000000002</v>
      </c>
      <c r="J425" s="130">
        <v>-75</v>
      </c>
      <c r="K425" s="130">
        <v>-29</v>
      </c>
      <c r="L425" s="130" t="b">
        <v>1</v>
      </c>
      <c r="M425" s="130">
        <v>204.642</v>
      </c>
      <c r="N425" s="130">
        <v>9.91</v>
      </c>
      <c r="O425" s="130">
        <v>20.651</v>
      </c>
      <c r="P425" s="130">
        <v>2.8540000000000001</v>
      </c>
      <c r="Q425" s="133">
        <v>-55.354999999999997</v>
      </c>
      <c r="R425" s="130">
        <v>66.17</v>
      </c>
      <c r="S425" s="130">
        <v>60.298999999999999</v>
      </c>
      <c r="T425" s="130">
        <v>1</v>
      </c>
      <c r="U425" s="130">
        <v>70</v>
      </c>
      <c r="V425" s="130" t="s">
        <v>1419</v>
      </c>
      <c r="W425" s="130" t="b">
        <v>0</v>
      </c>
      <c r="X425" s="130">
        <v>0</v>
      </c>
      <c r="Y425" s="130" t="b">
        <v>0</v>
      </c>
      <c r="Z425" s="130">
        <v>48</v>
      </c>
      <c r="AA425" s="130">
        <v>0.82799999999999996</v>
      </c>
      <c r="AB425" s="130" t="s">
        <v>3690</v>
      </c>
      <c r="AC425" s="130" t="s">
        <v>3713</v>
      </c>
      <c r="AD425" s="130" t="s">
        <v>4180</v>
      </c>
      <c r="AE425" s="130" cm="1">
        <f t="array" aca="1" ref="AE425" ca="1">INDIRECT(ADDRESS(MATCH(AG425,'rs_industries'!B:B,0),5,1,TRUE,"rs_industries"))</f>
        <v>90</v>
      </c>
      <c r="AF425" s="130" cm="1">
        <f t="array" aca="1" ref="AF425" ca="1">INDIRECT(ADDRESS(MATCH(A425,'rs_stocks'!B:B,0),7,1,TRUE,"rs_stocks"))</f>
        <v>89</v>
      </c>
      <c r="AG425" s="130" t="str" cm="1">
        <f t="array" aca="1" ref="AG425" ca="1">INDIRECT(ADDRESS(MATCH(A425,'rs_stocks'!B:B,0),4,1,TRUE,"rs_stocks"))</f>
        <v>Biotechnology</v>
      </c>
    </row>
    <row r="426" spans="1:33" x14ac:dyDescent="0.3">
      <c r="A426" s="130" t="s">
        <v>2456</v>
      </c>
      <c r="B426" s="130">
        <v>3.27</v>
      </c>
      <c r="C426" s="130">
        <v>0.75</v>
      </c>
      <c r="D426" s="130">
        <v>64.959999999999994</v>
      </c>
      <c r="E426" s="130">
        <v>107.9</v>
      </c>
      <c r="F426" s="130">
        <v>97.74</v>
      </c>
      <c r="G426" s="130" t="s">
        <v>3713</v>
      </c>
      <c r="H426" s="130" t="s">
        <v>3690</v>
      </c>
      <c r="I426" s="130">
        <v>7.7809999999999997</v>
      </c>
      <c r="J426" s="130">
        <v>-55</v>
      </c>
      <c r="K426" s="130">
        <v>-4</v>
      </c>
      <c r="L426" s="130" t="b">
        <v>1</v>
      </c>
      <c r="M426" s="130">
        <v>383.15499999999997</v>
      </c>
      <c r="N426" s="130">
        <v>18.574999999999999</v>
      </c>
      <c r="O426" s="130">
        <v>20.628</v>
      </c>
      <c r="P426" s="130">
        <v>0.38900000000000001</v>
      </c>
      <c r="Q426" s="133">
        <v>-54.054000000000002</v>
      </c>
      <c r="R426" s="130">
        <v>42.89</v>
      </c>
      <c r="S426" s="130">
        <v>41.887999999999998</v>
      </c>
      <c r="T426" s="130">
        <v>1</v>
      </c>
      <c r="U426" s="130">
        <v>514</v>
      </c>
      <c r="V426" s="130" t="s">
        <v>2456</v>
      </c>
      <c r="W426" s="130" t="b">
        <v>0</v>
      </c>
      <c r="X426" s="130">
        <v>0</v>
      </c>
      <c r="Y426" s="130" t="b">
        <v>1</v>
      </c>
      <c r="Z426" s="130">
        <v>52</v>
      </c>
      <c r="AA426" s="130">
        <v>0.82799999999999996</v>
      </c>
      <c r="AB426" s="130" t="s">
        <v>3690</v>
      </c>
      <c r="AC426" s="130" t="s">
        <v>3713</v>
      </c>
      <c r="AD426" s="130" t="s">
        <v>4187</v>
      </c>
      <c r="AE426" s="130" cm="1">
        <f t="array" aca="1" ref="AE426" ca="1">INDIRECT(ADDRESS(MATCH(AG426,'rs_industries'!B:B,0),5,1,TRUE,"rs_industries"))</f>
        <v>90</v>
      </c>
      <c r="AF426" s="130" cm="1">
        <f t="array" aca="1" ref="AF426" ca="1">INDIRECT(ADDRESS(MATCH(A426,'rs_stocks'!B:B,0),7,1,TRUE,"rs_stocks"))</f>
        <v>95</v>
      </c>
      <c r="AG426" s="130" t="str" cm="1">
        <f t="array" aca="1" ref="AG426" ca="1">INDIRECT(ADDRESS(MATCH(A426,'rs_stocks'!B:B,0),4,1,TRUE,"rs_stocks"))</f>
        <v>Biotechnology</v>
      </c>
    </row>
    <row r="427" spans="1:33" x14ac:dyDescent="0.3">
      <c r="A427" s="130" t="s">
        <v>824</v>
      </c>
      <c r="B427" s="130">
        <v>-1.62</v>
      </c>
      <c r="C427" s="130">
        <v>-2.35</v>
      </c>
      <c r="D427" s="130">
        <v>7.33</v>
      </c>
      <c r="E427" s="130">
        <v>24.41</v>
      </c>
      <c r="F427" s="130">
        <v>35.01</v>
      </c>
      <c r="G427" s="130" t="s">
        <v>3715</v>
      </c>
      <c r="H427" s="130" t="s">
        <v>3677</v>
      </c>
      <c r="I427" s="130">
        <v>22.658999999999999</v>
      </c>
      <c r="J427" s="130">
        <v>-63</v>
      </c>
      <c r="K427" s="130">
        <v>-35</v>
      </c>
      <c r="L427" s="130" t="b">
        <v>1</v>
      </c>
      <c r="M427" s="130">
        <v>162.273</v>
      </c>
      <c r="N427" s="130">
        <v>7.8680000000000003</v>
      </c>
      <c r="O427" s="130">
        <v>20.623999999999999</v>
      </c>
      <c r="P427" s="130">
        <v>0.95699999999999996</v>
      </c>
      <c r="Q427" s="133">
        <v>-134.75399999999999</v>
      </c>
      <c r="R427" s="130">
        <v>32.82</v>
      </c>
      <c r="S427" s="130">
        <v>36.012</v>
      </c>
      <c r="T427" s="130">
        <v>-1</v>
      </c>
      <c r="U427" s="130">
        <v>208</v>
      </c>
      <c r="V427" s="130" t="s">
        <v>824</v>
      </c>
      <c r="W427" s="130" t="b">
        <v>0</v>
      </c>
      <c r="X427" s="130">
        <v>0</v>
      </c>
      <c r="Y427" s="130" t="b">
        <v>0</v>
      </c>
      <c r="Z427" s="130">
        <v>53</v>
      </c>
      <c r="AA427" s="130">
        <v>0.82699999999999996</v>
      </c>
      <c r="AB427" s="130" t="s">
        <v>3677</v>
      </c>
      <c r="AC427" s="130" t="s">
        <v>3715</v>
      </c>
      <c r="AD427" s="130" t="s">
        <v>4154</v>
      </c>
      <c r="AE427" s="130" cm="1">
        <f t="array" aca="1" ref="AE427" ca="1">INDIRECT(ADDRESS(MATCH(AG427,'rs_industries'!B:B,0),5,1,TRUE,"rs_industries"))</f>
        <v>59</v>
      </c>
      <c r="AF427" s="130" cm="1">
        <f t="array" aca="1" ref="AF427" ca="1">INDIRECT(ADDRESS(MATCH(A427,'rs_stocks'!B:B,0),7,1,TRUE,"rs_stocks"))</f>
        <v>82</v>
      </c>
      <c r="AG427" s="130" t="str" cm="1">
        <f t="array" aca="1" ref="AG427" ca="1">INDIRECT(ADDRESS(MATCH(A427,'rs_stocks'!B:B,0),4,1,TRUE,"rs_stocks"))</f>
        <v>Banks—Regional</v>
      </c>
    </row>
    <row r="428" spans="1:33" x14ac:dyDescent="0.3">
      <c r="A428" s="130" t="s">
        <v>448</v>
      </c>
      <c r="B428" s="130">
        <v>-3.61</v>
      </c>
      <c r="C428" s="130">
        <v>5.08</v>
      </c>
      <c r="D428" s="130">
        <v>5.32</v>
      </c>
      <c r="E428" s="130">
        <v>18.440000000000001</v>
      </c>
      <c r="F428" s="130">
        <v>14.74</v>
      </c>
      <c r="G428" s="130" t="s">
        <v>3880</v>
      </c>
      <c r="H428" s="130" t="s">
        <v>24</v>
      </c>
      <c r="I428" s="130">
        <v>44.122999999999998</v>
      </c>
      <c r="J428" s="130">
        <v>-54</v>
      </c>
      <c r="K428" s="130">
        <v>-5</v>
      </c>
      <c r="L428" s="130" t="b">
        <v>1</v>
      </c>
      <c r="M428" s="130">
        <v>70.033000000000001</v>
      </c>
      <c r="N428" s="130">
        <v>3.4</v>
      </c>
      <c r="O428" s="130">
        <v>20.597000000000001</v>
      </c>
      <c r="P428" s="130">
        <v>4.1550000000000002</v>
      </c>
      <c r="Q428" s="133">
        <v>-159.31800000000001</v>
      </c>
      <c r="R428" s="130">
        <v>179.48</v>
      </c>
      <c r="S428" s="130">
        <v>176.03399999999999</v>
      </c>
      <c r="T428" s="130">
        <v>1</v>
      </c>
      <c r="U428" s="130">
        <v>48</v>
      </c>
      <c r="V428" s="130" t="s">
        <v>448</v>
      </c>
      <c r="W428" s="130" t="b">
        <v>0</v>
      </c>
      <c r="X428" s="130">
        <v>0</v>
      </c>
      <c r="Y428" s="130" t="b">
        <v>1</v>
      </c>
      <c r="Z428" s="130">
        <v>51</v>
      </c>
      <c r="AA428" s="130">
        <v>0.82699999999999996</v>
      </c>
      <c r="AB428" s="130" t="s">
        <v>24</v>
      </c>
      <c r="AC428" s="130" t="s">
        <v>3880</v>
      </c>
      <c r="AD428" s="130" t="s">
        <v>4247</v>
      </c>
      <c r="AE428" s="130" cm="1">
        <f t="array" aca="1" ref="AE428" ca="1">INDIRECT(ADDRESS(MATCH(AG428,'rs_industries'!B:B,0),5,1,TRUE,"rs_industries"))</f>
        <v>80</v>
      </c>
      <c r="AF428" s="130" cm="1">
        <f t="array" aca="1" ref="AF428" ca="1">INDIRECT(ADDRESS(MATCH(A428,'rs_stocks'!B:B,0),7,1,TRUE,"rs_stocks"))</f>
        <v>71</v>
      </c>
      <c r="AG428" s="130" t="str" cm="1">
        <f t="array" aca="1" ref="AG428" ca="1">INDIRECT(ADDRESS(MATCH(A428,'rs_stocks'!B:B,0),4,1,TRUE,"rs_stocks"))</f>
        <v>Steel</v>
      </c>
    </row>
    <row r="429" spans="1:33" x14ac:dyDescent="0.3">
      <c r="A429" s="130" t="s">
        <v>1855</v>
      </c>
      <c r="B429" s="130">
        <v>-0.33</v>
      </c>
      <c r="C429" s="130">
        <v>3.02</v>
      </c>
      <c r="D429" s="130">
        <v>14.58</v>
      </c>
      <c r="E429" s="130">
        <v>10.33</v>
      </c>
      <c r="F429" s="130">
        <v>14.21</v>
      </c>
      <c r="G429" s="130" t="s">
        <v>3713</v>
      </c>
      <c r="H429" s="130" t="s">
        <v>3690</v>
      </c>
      <c r="I429" s="130">
        <v>1.589</v>
      </c>
      <c r="J429" s="130">
        <v>-79</v>
      </c>
      <c r="K429" s="130">
        <v>-61</v>
      </c>
      <c r="L429" s="130" t="b">
        <v>1</v>
      </c>
      <c r="M429" s="130">
        <v>80.459999999999994</v>
      </c>
      <c r="N429" s="130">
        <v>3.91</v>
      </c>
      <c r="O429" s="130">
        <v>20.579000000000001</v>
      </c>
      <c r="P429" s="130">
        <v>0.56100000000000005</v>
      </c>
      <c r="Q429" s="133">
        <v>-12.467000000000001</v>
      </c>
      <c r="R429" s="130">
        <v>42.28</v>
      </c>
      <c r="S429" s="130">
        <v>41.734999999999999</v>
      </c>
      <c r="T429" s="130">
        <v>1</v>
      </c>
      <c r="U429" s="130">
        <v>356</v>
      </c>
      <c r="V429" s="130" t="s">
        <v>1855</v>
      </c>
      <c r="W429" s="130" t="b">
        <v>0</v>
      </c>
      <c r="X429" s="130">
        <v>0</v>
      </c>
      <c r="Y429" s="130" t="b">
        <v>1</v>
      </c>
      <c r="Z429" s="130">
        <v>36</v>
      </c>
      <c r="AA429" s="130">
        <v>0.82599999999999996</v>
      </c>
      <c r="AB429" s="130" t="s">
        <v>3690</v>
      </c>
      <c r="AC429" s="130" t="s">
        <v>3713</v>
      </c>
      <c r="AD429" s="130" t="s">
        <v>4262</v>
      </c>
      <c r="AE429" s="130" cm="1">
        <f t="array" aca="1" ref="AE429" ca="1">INDIRECT(ADDRESS(MATCH(AG429,'rs_industries'!B:B,0),5,1,TRUE,"rs_industries"))</f>
        <v>19</v>
      </c>
      <c r="AF429" s="130" cm="1">
        <f t="array" aca="1" ref="AF429" ca="1">INDIRECT(ADDRESS(MATCH(A429,'rs_stocks'!B:B,0),7,1,TRUE,"rs_stocks"))</f>
        <v>84</v>
      </c>
      <c r="AG429" s="130" t="str" cm="1">
        <f t="array" aca="1" ref="AG429" ca="1">INDIRECT(ADDRESS(MATCH(A429,'rs_stocks'!B:B,0),4,1,TRUE,"rs_stocks"))</f>
        <v>Drug Manufacturers—Specialty &amp; Generic</v>
      </c>
    </row>
    <row r="430" spans="1:33" x14ac:dyDescent="0.3">
      <c r="A430" s="130" t="s">
        <v>1729</v>
      </c>
      <c r="B430" s="130">
        <v>-1.21</v>
      </c>
      <c r="C430" s="130">
        <v>3.33</v>
      </c>
      <c r="D430" s="130">
        <v>6.96</v>
      </c>
      <c r="E430" s="130">
        <v>7.7</v>
      </c>
      <c r="F430" s="130">
        <v>12.54</v>
      </c>
      <c r="G430" s="130" t="s">
        <v>3854</v>
      </c>
      <c r="H430" s="130" t="s">
        <v>3677</v>
      </c>
      <c r="I430" s="130">
        <v>2.4900000000000002</v>
      </c>
      <c r="J430" s="130">
        <v>-49</v>
      </c>
      <c r="K430" s="130">
        <v>-21</v>
      </c>
      <c r="L430" s="130" t="b">
        <v>1</v>
      </c>
      <c r="M430" s="130">
        <v>52.341000000000001</v>
      </c>
      <c r="N430" s="130">
        <v>2.544</v>
      </c>
      <c r="O430" s="130">
        <v>20.576000000000001</v>
      </c>
      <c r="P430" s="130">
        <v>0.193</v>
      </c>
      <c r="Q430" s="133">
        <v>-119.41800000000001</v>
      </c>
      <c r="R430" s="130">
        <v>15.53</v>
      </c>
      <c r="S430" s="130">
        <v>15.302</v>
      </c>
      <c r="T430" s="130">
        <v>1</v>
      </c>
      <c r="U430" s="130">
        <v>1038</v>
      </c>
      <c r="V430" s="130" t="s">
        <v>1729</v>
      </c>
      <c r="W430" s="130" t="b">
        <v>0</v>
      </c>
      <c r="X430" s="130">
        <v>0</v>
      </c>
      <c r="Y430" s="130" t="b">
        <v>1</v>
      </c>
      <c r="Z430" s="130">
        <v>51</v>
      </c>
      <c r="AA430" s="130">
        <v>0.82599999999999996</v>
      </c>
      <c r="AB430" s="130" t="s">
        <v>3677</v>
      </c>
      <c r="AC430" s="130" t="s">
        <v>3854</v>
      </c>
      <c r="AD430" s="130" t="s">
        <v>4243</v>
      </c>
      <c r="AE430" s="130" cm="1">
        <f t="array" aca="1" ref="AE430" ca="1">INDIRECT(ADDRESS(MATCH(AG430,'rs_industries'!B:B,0),5,1,TRUE,"rs_industries"))</f>
        <v>63</v>
      </c>
      <c r="AF430" s="130" cm="1">
        <f t="array" aca="1" ref="AF430" ca="1">INDIRECT(ADDRESS(MATCH(A430,'rs_stocks'!B:B,0),7,1,TRUE,"rs_stocks"))</f>
        <v>72</v>
      </c>
      <c r="AG430" s="130" t="str" cm="1">
        <f t="array" aca="1" ref="AG430" ca="1">INDIRECT(ADDRESS(MATCH(A430,'rs_stocks'!B:B,0),4,1,TRUE,"rs_stocks"))</f>
        <v>Asset Management</v>
      </c>
    </row>
    <row r="431" spans="1:33" x14ac:dyDescent="0.3">
      <c r="A431" s="130" t="s">
        <v>1621</v>
      </c>
      <c r="B431" s="130">
        <v>1.1000000000000001</v>
      </c>
      <c r="C431" s="130">
        <v>8.36</v>
      </c>
      <c r="D431" s="130">
        <v>18.260000000000002</v>
      </c>
      <c r="E431" s="130">
        <v>27.69</v>
      </c>
      <c r="F431" s="130">
        <v>28</v>
      </c>
      <c r="I431" s="130">
        <v>3.254</v>
      </c>
      <c r="J431" s="130">
        <v>-58</v>
      </c>
      <c r="K431" s="130">
        <v>-4</v>
      </c>
      <c r="L431" s="130" t="b">
        <v>1</v>
      </c>
      <c r="M431" s="130">
        <v>110.148</v>
      </c>
      <c r="N431" s="130">
        <v>5.3559999999999999</v>
      </c>
      <c r="O431" s="130">
        <v>20.564</v>
      </c>
      <c r="P431" s="130">
        <v>4.524</v>
      </c>
      <c r="Q431" s="133">
        <v>-159.81100000000001</v>
      </c>
      <c r="R431" s="130">
        <v>155.62</v>
      </c>
      <c r="S431" s="130">
        <v>151.429</v>
      </c>
      <c r="T431" s="130">
        <v>1</v>
      </c>
      <c r="U431" s="130">
        <v>44</v>
      </c>
      <c r="V431" s="130" t="s">
        <v>1621</v>
      </c>
      <c r="W431" s="130" t="b">
        <v>0</v>
      </c>
      <c r="X431" s="130">
        <v>0</v>
      </c>
      <c r="Y431" s="130" t="b">
        <v>1</v>
      </c>
      <c r="Z431" s="130">
        <v>53</v>
      </c>
      <c r="AA431" s="130">
        <v>0.82499999999999996</v>
      </c>
      <c r="AD431" s="130" t="s">
        <v>4221</v>
      </c>
      <c r="AE431" s="130" cm="1">
        <f t="array" aca="1" ref="AE431" ca="1">INDIRECT(ADDRESS(MATCH(AG431,'rs_industries'!B:B,0),5,1,TRUE,"rs_industries"))</f>
        <v>79</v>
      </c>
      <c r="AF431" s="130" cm="1">
        <f t="array" aca="1" ref="AF431" ca="1">INDIRECT(ADDRESS(MATCH(A431,'rs_stocks'!B:B,0),7,1,TRUE,"rs_stocks"))</f>
        <v>87</v>
      </c>
      <c r="AG431" s="130" t="str" cm="1">
        <f t="array" aca="1" ref="AG431" ca="1">INDIRECT(ADDRESS(MATCH(A431,'rs_stocks'!B:B,0),4,1,TRUE,"rs_stocks"))</f>
        <v>Specialty Industrial Machinery</v>
      </c>
    </row>
    <row r="432" spans="1:33" x14ac:dyDescent="0.3">
      <c r="A432" s="130" t="s">
        <v>1098</v>
      </c>
      <c r="B432" s="130">
        <v>-2.08</v>
      </c>
      <c r="C432" s="130">
        <v>-1.04</v>
      </c>
      <c r="D432" s="130">
        <v>3.64</v>
      </c>
      <c r="E432" s="130">
        <v>8.11</v>
      </c>
      <c r="F432" s="130">
        <v>14.01</v>
      </c>
      <c r="G432" s="130" t="s">
        <v>330</v>
      </c>
      <c r="H432" s="130" t="s">
        <v>3707</v>
      </c>
      <c r="I432" s="130">
        <v>7.0659999999999998</v>
      </c>
      <c r="J432" s="130">
        <v>-38</v>
      </c>
      <c r="K432" s="130">
        <v>-4</v>
      </c>
      <c r="L432" s="130" t="b">
        <v>1</v>
      </c>
      <c r="M432" s="130">
        <v>58.698</v>
      </c>
      <c r="N432" s="130">
        <v>2.855</v>
      </c>
      <c r="O432" s="130">
        <v>20.562000000000001</v>
      </c>
      <c r="P432" s="130">
        <v>1.891</v>
      </c>
      <c r="Q432" s="133">
        <v>-36.491999999999997</v>
      </c>
      <c r="R432" s="130">
        <v>108.38</v>
      </c>
      <c r="S432" s="130">
        <v>106.47199999999999</v>
      </c>
      <c r="T432" s="130">
        <v>1</v>
      </c>
      <c r="U432" s="130">
        <v>105</v>
      </c>
      <c r="V432" s="130" t="s">
        <v>1098</v>
      </c>
      <c r="W432" s="130" t="b">
        <v>0</v>
      </c>
      <c r="X432" s="130">
        <v>0</v>
      </c>
      <c r="Y432" s="130" t="b">
        <v>1</v>
      </c>
      <c r="Z432" s="130">
        <v>49</v>
      </c>
      <c r="AA432" s="130">
        <v>0.82499999999999996</v>
      </c>
      <c r="AB432" s="130" t="s">
        <v>3707</v>
      </c>
      <c r="AC432" s="130" t="s">
        <v>330</v>
      </c>
      <c r="AD432" s="130" t="s">
        <v>4192</v>
      </c>
      <c r="AE432" s="130" t="e" cm="1">
        <f t="array" aca="1" ref="AE432" ca="1">INDIRECT(ADDRESS(MATCH(AG432,'rs_industries'!B:B,0),5,1,TRUE,"rs_industries"))</f>
        <v>#N/A</v>
      </c>
      <c r="AF432" s="130" t="e" cm="1">
        <f t="array" aca="1" ref="AF432" ca="1">INDIRECT(ADDRESS(MATCH(A432,'rs_stocks'!B:B,0),7,1,TRUE,"rs_stocks"))</f>
        <v>#N/A</v>
      </c>
      <c r="AG432" s="130" t="e" cm="1">
        <f t="array" aca="1" ref="AG432" ca="1">INDIRECT(ADDRESS(MATCH(A432,'rs_stocks'!B:B,0),4,1,TRUE,"rs_stocks"))</f>
        <v>#N/A</v>
      </c>
    </row>
    <row r="433" spans="1:33" x14ac:dyDescent="0.3">
      <c r="A433" s="130" t="s">
        <v>1996</v>
      </c>
      <c r="B433" s="130">
        <v>-3.37</v>
      </c>
      <c r="C433" s="130">
        <v>2.33</v>
      </c>
      <c r="D433" s="130">
        <v>5.35</v>
      </c>
      <c r="E433" s="130">
        <v>7.74</v>
      </c>
      <c r="F433" s="130">
        <v>11.95</v>
      </c>
      <c r="G433" s="130" t="s">
        <v>3727</v>
      </c>
      <c r="H433" s="130" t="s">
        <v>3677</v>
      </c>
      <c r="I433" s="130">
        <v>5.1779999999999999</v>
      </c>
      <c r="J433" s="130">
        <v>-54</v>
      </c>
      <c r="K433" s="130">
        <v>-44</v>
      </c>
      <c r="L433" s="130" t="b">
        <v>1</v>
      </c>
      <c r="M433" s="130">
        <v>53.021999999999998</v>
      </c>
      <c r="N433" s="130">
        <v>2.5790000000000002</v>
      </c>
      <c r="O433" s="130">
        <v>20.56</v>
      </c>
      <c r="P433" s="130">
        <v>0.192</v>
      </c>
      <c r="Q433" s="133">
        <v>-119.917</v>
      </c>
      <c r="R433" s="130">
        <v>18.920000000000002</v>
      </c>
      <c r="S433" s="130">
        <v>19.559999999999999</v>
      </c>
      <c r="T433" s="130">
        <v>-1</v>
      </c>
      <c r="U433" s="130">
        <v>1042</v>
      </c>
      <c r="V433" s="130" t="s">
        <v>1996</v>
      </c>
      <c r="W433" s="130" t="b">
        <v>0</v>
      </c>
      <c r="X433" s="130">
        <v>0</v>
      </c>
      <c r="Y433" s="130" t="b">
        <v>0</v>
      </c>
      <c r="Z433" s="130">
        <v>61</v>
      </c>
      <c r="AA433" s="130">
        <v>0.82499999999999996</v>
      </c>
      <c r="AB433" s="130" t="s">
        <v>3677</v>
      </c>
      <c r="AC433" s="130" t="s">
        <v>3727</v>
      </c>
      <c r="AD433" s="130" t="s">
        <v>4234</v>
      </c>
      <c r="AE433" s="130" t="e" cm="1">
        <f t="array" aca="1" ref="AE433" ca="1">INDIRECT(ADDRESS(MATCH(AG433,'rs_industries'!B:B,0),5,1,TRUE,"rs_industries"))</f>
        <v>#N/A</v>
      </c>
      <c r="AF433" s="130" t="e" cm="1">
        <f t="array" aca="1" ref="AF433" ca="1">INDIRECT(ADDRESS(MATCH(A433,'rs_stocks'!B:B,0),7,1,TRUE,"rs_stocks"))</f>
        <v>#N/A</v>
      </c>
      <c r="AG433" s="130" t="e" cm="1">
        <f t="array" aca="1" ref="AG433" ca="1">INDIRECT(ADDRESS(MATCH(A433,'rs_stocks'!B:B,0),4,1,TRUE,"rs_stocks"))</f>
        <v>#N/A</v>
      </c>
    </row>
    <row r="434" spans="1:33" x14ac:dyDescent="0.3">
      <c r="A434" s="130" t="s">
        <v>1367</v>
      </c>
      <c r="B434" s="130">
        <v>-4.55</v>
      </c>
      <c r="C434" s="130">
        <v>-6.88</v>
      </c>
      <c r="D434" s="130">
        <v>-0.85</v>
      </c>
      <c r="E434" s="130">
        <v>9.4700000000000006</v>
      </c>
      <c r="F434" s="130">
        <v>16.71</v>
      </c>
      <c r="G434" s="130" t="s">
        <v>4099</v>
      </c>
      <c r="H434" s="130" t="s">
        <v>3776</v>
      </c>
      <c r="I434" s="130">
        <v>23.666</v>
      </c>
      <c r="J434" s="130">
        <v>-42</v>
      </c>
      <c r="K434" s="130">
        <v>-27</v>
      </c>
      <c r="L434" s="130" t="b">
        <v>0</v>
      </c>
      <c r="M434" s="130">
        <v>83.62</v>
      </c>
      <c r="N434" s="130">
        <v>4.0810000000000004</v>
      </c>
      <c r="O434" s="130">
        <v>20.489000000000001</v>
      </c>
      <c r="P434" s="130">
        <v>0.84699999999999998</v>
      </c>
      <c r="Q434" s="133">
        <v>-138.167</v>
      </c>
      <c r="R434" s="130">
        <v>44.28</v>
      </c>
      <c r="S434" s="130">
        <v>47.151000000000003</v>
      </c>
      <c r="T434" s="130">
        <v>-1</v>
      </c>
      <c r="U434" s="130">
        <v>236</v>
      </c>
      <c r="V434" s="130" t="s">
        <v>1367</v>
      </c>
      <c r="W434" s="130" t="b">
        <v>0</v>
      </c>
      <c r="X434" s="130">
        <v>0</v>
      </c>
      <c r="Y434" s="130" t="b">
        <v>0</v>
      </c>
      <c r="Z434" s="130">
        <v>47</v>
      </c>
      <c r="AA434" s="130">
        <v>0.82399999999999995</v>
      </c>
      <c r="AB434" s="130" t="s">
        <v>3776</v>
      </c>
      <c r="AC434" s="130" t="s">
        <v>4099</v>
      </c>
      <c r="AD434" s="130" t="s">
        <v>4100</v>
      </c>
      <c r="AE434" s="130" t="e" cm="1">
        <f t="array" aca="1" ref="AE434" ca="1">INDIRECT(ADDRESS(MATCH(AG434,'rs_industries'!B:B,0),5,1,TRUE,"rs_industries"))</f>
        <v>#N/A</v>
      </c>
      <c r="AF434" s="130" t="e" cm="1">
        <f t="array" aca="1" ref="AF434" ca="1">INDIRECT(ADDRESS(MATCH(A434,'rs_stocks'!B:B,0),7,1,TRUE,"rs_stocks"))</f>
        <v>#N/A</v>
      </c>
      <c r="AG434" s="130" t="e" cm="1">
        <f t="array" aca="1" ref="AG434" ca="1">INDIRECT(ADDRESS(MATCH(A434,'rs_stocks'!B:B,0),4,1,TRUE,"rs_stocks"))</f>
        <v>#N/A</v>
      </c>
    </row>
    <row r="435" spans="1:33" x14ac:dyDescent="0.3">
      <c r="A435" s="130" t="s">
        <v>997</v>
      </c>
      <c r="B435" s="130">
        <v>-0.23</v>
      </c>
      <c r="C435" s="130">
        <v>5.15</v>
      </c>
      <c r="D435" s="130">
        <v>8.2799999999999994</v>
      </c>
      <c r="E435" s="130">
        <v>12.16</v>
      </c>
      <c r="F435" s="130">
        <v>13.4</v>
      </c>
      <c r="I435" s="130">
        <v>26.189</v>
      </c>
      <c r="J435" s="130">
        <v>-46</v>
      </c>
      <c r="K435" s="130">
        <v>-4</v>
      </c>
      <c r="L435" s="130" t="b">
        <v>1</v>
      </c>
      <c r="M435" s="130">
        <v>44.695</v>
      </c>
      <c r="N435" s="130">
        <v>2.1819999999999999</v>
      </c>
      <c r="O435" s="130">
        <v>20.481000000000002</v>
      </c>
      <c r="P435" s="130">
        <v>2.2229999999999999</v>
      </c>
      <c r="Q435" s="133">
        <v>-85.932000000000002</v>
      </c>
      <c r="R435" s="130">
        <v>111.49</v>
      </c>
      <c r="S435" s="130">
        <v>109.73699999999999</v>
      </c>
      <c r="T435" s="130">
        <v>1</v>
      </c>
      <c r="U435" s="130">
        <v>89</v>
      </c>
      <c r="V435" s="130" t="s">
        <v>997</v>
      </c>
      <c r="W435" s="130" t="b">
        <v>0</v>
      </c>
      <c r="X435" s="130">
        <v>0</v>
      </c>
      <c r="Y435" s="130" t="b">
        <v>1</v>
      </c>
      <c r="Z435" s="130">
        <v>55</v>
      </c>
      <c r="AA435" s="130">
        <v>0.82399999999999995</v>
      </c>
      <c r="AD435" s="130" t="s">
        <v>4229</v>
      </c>
      <c r="AE435" s="130" t="e" cm="1">
        <f t="array" aca="1" ref="AE435" ca="1">INDIRECT(ADDRESS(MATCH(AG435,'rs_industries'!B:B,0),5,1,TRUE,"rs_industries"))</f>
        <v>#N/A</v>
      </c>
      <c r="AF435" s="130" t="e" cm="1">
        <f t="array" aca="1" ref="AF435" ca="1">INDIRECT(ADDRESS(MATCH(A435,'rs_stocks'!B:B,0),7,1,TRUE,"rs_stocks"))</f>
        <v>#N/A</v>
      </c>
      <c r="AG435" s="130" t="e" cm="1">
        <f t="array" aca="1" ref="AG435" ca="1">INDIRECT(ADDRESS(MATCH(A435,'rs_stocks'!B:B,0),4,1,TRUE,"rs_stocks"))</f>
        <v>#N/A</v>
      </c>
    </row>
    <row r="436" spans="1:33" x14ac:dyDescent="0.3">
      <c r="A436" s="130" t="s">
        <v>1853</v>
      </c>
      <c r="B436" s="130">
        <v>-0.35</v>
      </c>
      <c r="C436" s="130">
        <v>0.86</v>
      </c>
      <c r="D436" s="130">
        <v>5.65</v>
      </c>
      <c r="E436" s="130">
        <v>29.23</v>
      </c>
      <c r="F436" s="130">
        <v>29.04</v>
      </c>
      <c r="G436" s="130" t="s">
        <v>3715</v>
      </c>
      <c r="H436" s="130" t="s">
        <v>3677</v>
      </c>
      <c r="I436" s="130">
        <v>3.8290000000000002</v>
      </c>
      <c r="J436" s="130">
        <v>-51</v>
      </c>
      <c r="K436" s="130">
        <v>-29</v>
      </c>
      <c r="L436" s="130" t="b">
        <v>1</v>
      </c>
      <c r="M436" s="130">
        <v>117.592</v>
      </c>
      <c r="N436" s="130">
        <v>5.7450000000000001</v>
      </c>
      <c r="O436" s="130">
        <v>20.468</v>
      </c>
      <c r="P436" s="130">
        <v>2.6709999999999998</v>
      </c>
      <c r="Q436" s="133">
        <v>-152.36600000000001</v>
      </c>
      <c r="R436" s="130">
        <v>78.87</v>
      </c>
      <c r="S436" s="130">
        <v>84.623000000000005</v>
      </c>
      <c r="T436" s="130">
        <v>-1</v>
      </c>
      <c r="U436" s="130">
        <v>74</v>
      </c>
      <c r="V436" s="130" t="s">
        <v>1853</v>
      </c>
      <c r="W436" s="130" t="b">
        <v>0</v>
      </c>
      <c r="X436" s="130">
        <v>0</v>
      </c>
      <c r="Y436" s="130" t="b">
        <v>0</v>
      </c>
      <c r="Z436" s="130">
        <v>49</v>
      </c>
      <c r="AA436" s="130">
        <v>0.82299999999999995</v>
      </c>
      <c r="AB436" s="130" t="s">
        <v>3677</v>
      </c>
      <c r="AC436" s="130" t="s">
        <v>3715</v>
      </c>
      <c r="AD436" s="130" t="s">
        <v>4145</v>
      </c>
      <c r="AE436" s="130" cm="1">
        <f t="array" aca="1" ref="AE436" ca="1">INDIRECT(ADDRESS(MATCH(AG436,'rs_industries'!B:B,0),5,1,TRUE,"rs_industries"))</f>
        <v>59</v>
      </c>
      <c r="AF436" s="130" cm="1">
        <f t="array" aca="1" ref="AF436" ca="1">INDIRECT(ADDRESS(MATCH(A436,'rs_stocks'!B:B,0),7,1,TRUE,"rs_stocks"))</f>
        <v>73</v>
      </c>
      <c r="AG436" s="130" t="str" cm="1">
        <f t="array" aca="1" ref="AG436" ca="1">INDIRECT(ADDRESS(MATCH(A436,'rs_stocks'!B:B,0),4,1,TRUE,"rs_stocks"))</f>
        <v>Banks—Regional</v>
      </c>
    </row>
    <row r="437" spans="1:33" x14ac:dyDescent="0.3">
      <c r="A437" s="130" t="s">
        <v>2092</v>
      </c>
      <c r="B437" s="130">
        <v>-3.84</v>
      </c>
      <c r="C437" s="130">
        <v>-1.96</v>
      </c>
      <c r="D437" s="130">
        <v>19.350000000000001</v>
      </c>
      <c r="E437" s="130">
        <v>79.94</v>
      </c>
      <c r="F437" s="130">
        <v>78.89</v>
      </c>
      <c r="G437" s="130" t="s">
        <v>3792</v>
      </c>
      <c r="H437" s="130" t="s">
        <v>31</v>
      </c>
      <c r="I437" s="130">
        <v>1.47</v>
      </c>
      <c r="J437" s="130">
        <v>-85</v>
      </c>
      <c r="K437" s="130">
        <v>-62</v>
      </c>
      <c r="L437" s="130" t="b">
        <v>0</v>
      </c>
      <c r="M437" s="130">
        <v>374.666</v>
      </c>
      <c r="N437" s="130">
        <v>18.306999999999999</v>
      </c>
      <c r="O437" s="130">
        <v>20.466000000000001</v>
      </c>
      <c r="P437" s="130">
        <v>2.0070000000000001</v>
      </c>
      <c r="Q437" s="133">
        <v>-145.953</v>
      </c>
      <c r="R437" s="130">
        <v>30.59</v>
      </c>
      <c r="S437" s="130">
        <v>35.863</v>
      </c>
      <c r="T437" s="130">
        <v>-1</v>
      </c>
      <c r="U437" s="130">
        <v>99</v>
      </c>
      <c r="V437" s="130" t="s">
        <v>2092</v>
      </c>
      <c r="W437" s="130" t="b">
        <v>0</v>
      </c>
      <c r="X437" s="130">
        <v>0</v>
      </c>
      <c r="Y437" s="130" t="b">
        <v>1</v>
      </c>
      <c r="Z437" s="130">
        <v>49</v>
      </c>
      <c r="AA437" s="130">
        <v>0.82299999999999995</v>
      </c>
      <c r="AB437" s="130" t="s">
        <v>31</v>
      </c>
      <c r="AC437" s="130" t="s">
        <v>3792</v>
      </c>
      <c r="AD437" s="130" t="s">
        <v>4193</v>
      </c>
      <c r="AE437" s="130" t="e" cm="1">
        <f t="array" aca="1" ref="AE437" ca="1">INDIRECT(ADDRESS(MATCH(AG437,'rs_industries'!B:B,0),5,1,TRUE,"rs_industries"))</f>
        <v>#N/A</v>
      </c>
      <c r="AF437" s="130" t="e" cm="1">
        <f t="array" aca="1" ref="AF437" ca="1">INDIRECT(ADDRESS(MATCH(A437,'rs_stocks'!B:B,0),7,1,TRUE,"rs_stocks"))</f>
        <v>#N/A</v>
      </c>
      <c r="AG437" s="130" t="e" cm="1">
        <f t="array" aca="1" ref="AG437" ca="1">INDIRECT(ADDRESS(MATCH(A437,'rs_stocks'!B:B,0),4,1,TRUE,"rs_stocks"))</f>
        <v>#N/A</v>
      </c>
    </row>
    <row r="438" spans="1:33" x14ac:dyDescent="0.3">
      <c r="A438" s="130" t="s">
        <v>1465</v>
      </c>
      <c r="B438" s="130">
        <v>2.56</v>
      </c>
      <c r="C438" s="130">
        <v>-4.9400000000000004</v>
      </c>
      <c r="D438" s="130">
        <v>2.56</v>
      </c>
      <c r="E438" s="130">
        <v>19.78</v>
      </c>
      <c r="F438" s="130">
        <v>28.23</v>
      </c>
      <c r="G438" s="130" t="s">
        <v>3788</v>
      </c>
      <c r="H438" s="130" t="s">
        <v>153</v>
      </c>
      <c r="I438" s="130">
        <v>2.6970000000000001</v>
      </c>
      <c r="J438" s="130">
        <v>-67</v>
      </c>
      <c r="K438" s="130">
        <v>-40</v>
      </c>
      <c r="L438" s="130" t="b">
        <v>1</v>
      </c>
      <c r="M438" s="130">
        <v>94.028000000000006</v>
      </c>
      <c r="N438" s="130">
        <v>4.5960000000000001</v>
      </c>
      <c r="O438" s="130">
        <v>20.457999999999998</v>
      </c>
      <c r="P438" s="130">
        <v>0.29199999999999998</v>
      </c>
      <c r="Q438" s="133">
        <v>-130.00299999999999</v>
      </c>
      <c r="R438" s="130">
        <v>9.6300000000000008</v>
      </c>
      <c r="S438" s="130">
        <v>10.241</v>
      </c>
      <c r="T438" s="130">
        <v>-1</v>
      </c>
      <c r="U438" s="130">
        <v>684</v>
      </c>
      <c r="V438" s="130" t="s">
        <v>1465</v>
      </c>
      <c r="W438" s="130" t="b">
        <v>0</v>
      </c>
      <c r="X438" s="130">
        <v>0</v>
      </c>
      <c r="Y438" s="130" t="b">
        <v>1</v>
      </c>
      <c r="Z438" s="130">
        <v>43</v>
      </c>
      <c r="AA438" s="130">
        <v>0.82299999999999995</v>
      </c>
      <c r="AB438" s="130" t="s">
        <v>153</v>
      </c>
      <c r="AC438" s="130" t="s">
        <v>3788</v>
      </c>
      <c r="AD438" s="130" t="s">
        <v>4155</v>
      </c>
      <c r="AE438" s="130" cm="1">
        <f t="array" aca="1" ref="AE438" ca="1">INDIRECT(ADDRESS(MATCH(AG438,'rs_industries'!B:B,0),5,1,TRUE,"rs_industries"))</f>
        <v>65</v>
      </c>
      <c r="AF438" s="130" cm="1">
        <f t="array" aca="1" ref="AF438" ca="1">INDIRECT(ADDRESS(MATCH(A438,'rs_stocks'!B:B,0),7,1,TRUE,"rs_stocks"))</f>
        <v>84</v>
      </c>
      <c r="AG438" s="130" t="str" cm="1">
        <f t="array" aca="1" ref="AG438" ca="1">INDIRECT(ADDRESS(MATCH(A438,'rs_stocks'!B:B,0),4,1,TRUE,"rs_stocks"))</f>
        <v>REIT—Diversified</v>
      </c>
    </row>
    <row r="439" spans="1:33" x14ac:dyDescent="0.3">
      <c r="A439" s="130" t="s">
        <v>1637</v>
      </c>
      <c r="B439" s="130">
        <v>-0.37</v>
      </c>
      <c r="C439" s="130">
        <v>6.1</v>
      </c>
      <c r="D439" s="130">
        <v>5.78</v>
      </c>
      <c r="E439" s="130">
        <v>33.54</v>
      </c>
      <c r="F439" s="130">
        <v>28.91</v>
      </c>
      <c r="G439" s="130" t="s">
        <v>3711</v>
      </c>
      <c r="H439" s="130" t="s">
        <v>3690</v>
      </c>
      <c r="I439" s="130">
        <v>1.3</v>
      </c>
      <c r="J439" s="130">
        <v>-40</v>
      </c>
      <c r="K439" s="130">
        <v>-2</v>
      </c>
      <c r="L439" s="130" t="b">
        <v>1</v>
      </c>
      <c r="M439" s="130">
        <v>77.245000000000005</v>
      </c>
      <c r="N439" s="130">
        <v>3.7759999999999998</v>
      </c>
      <c r="O439" s="130">
        <v>20.454999999999998</v>
      </c>
      <c r="P439" s="130">
        <v>0.877</v>
      </c>
      <c r="Q439" s="133">
        <v>-98.061999999999998</v>
      </c>
      <c r="R439" s="130">
        <v>34.6</v>
      </c>
      <c r="S439" s="130">
        <v>33</v>
      </c>
      <c r="T439" s="130">
        <v>1</v>
      </c>
      <c r="U439" s="130">
        <v>228</v>
      </c>
      <c r="V439" s="130" t="s">
        <v>1637</v>
      </c>
      <c r="W439" s="130" t="b">
        <v>0</v>
      </c>
      <c r="X439" s="130">
        <v>0</v>
      </c>
      <c r="Y439" s="130" t="b">
        <v>1</v>
      </c>
      <c r="Z439" s="130">
        <v>49</v>
      </c>
      <c r="AA439" s="130">
        <v>0.82199999999999995</v>
      </c>
      <c r="AB439" s="130" t="s">
        <v>3690</v>
      </c>
      <c r="AC439" s="130" t="s">
        <v>3711</v>
      </c>
      <c r="AD439" s="130" t="s">
        <v>3712</v>
      </c>
      <c r="AE439" s="130" t="e" cm="1">
        <f t="array" aca="1" ref="AE439" ca="1">INDIRECT(ADDRESS(MATCH(AG439,'rs_industries'!B:B,0),5,1,TRUE,"rs_industries"))</f>
        <v>#N/A</v>
      </c>
      <c r="AF439" s="130" t="e" cm="1">
        <f t="array" aca="1" ref="AF439" ca="1">INDIRECT(ADDRESS(MATCH(A439,'rs_stocks'!B:B,0),7,1,TRUE,"rs_stocks"))</f>
        <v>#N/A</v>
      </c>
      <c r="AG439" s="130" t="e" cm="1">
        <f t="array" aca="1" ref="AG439" ca="1">INDIRECT(ADDRESS(MATCH(A439,'rs_stocks'!B:B,0),4,1,TRUE,"rs_stocks"))</f>
        <v>#N/A</v>
      </c>
    </row>
    <row r="440" spans="1:33" x14ac:dyDescent="0.3">
      <c r="A440" s="130" t="s">
        <v>350</v>
      </c>
      <c r="B440" s="130">
        <v>3.49</v>
      </c>
      <c r="C440" s="130">
        <v>5.12</v>
      </c>
      <c r="D440" s="130">
        <v>6.48</v>
      </c>
      <c r="E440" s="130">
        <v>12.22</v>
      </c>
      <c r="F440" s="130">
        <v>16.920000000000002</v>
      </c>
      <c r="G440" s="130" t="s">
        <v>3834</v>
      </c>
      <c r="H440" s="130" t="s">
        <v>3677</v>
      </c>
      <c r="I440" s="130">
        <v>24.018999999999998</v>
      </c>
      <c r="J440" s="130">
        <v>-46</v>
      </c>
      <c r="K440" s="130">
        <v>-7</v>
      </c>
      <c r="L440" s="130" t="b">
        <v>1</v>
      </c>
      <c r="M440" s="130">
        <v>55.734000000000002</v>
      </c>
      <c r="N440" s="130">
        <v>2.734</v>
      </c>
      <c r="O440" s="130">
        <v>20.388000000000002</v>
      </c>
      <c r="P440" s="130">
        <v>2.7040000000000002</v>
      </c>
      <c r="Q440" s="133">
        <v>-78.399000000000001</v>
      </c>
      <c r="R440" s="130">
        <v>114.91</v>
      </c>
      <c r="S440" s="130">
        <v>109.64100000000001</v>
      </c>
      <c r="T440" s="130">
        <v>1</v>
      </c>
      <c r="U440" s="130">
        <v>73</v>
      </c>
      <c r="V440" s="130" t="s">
        <v>350</v>
      </c>
      <c r="W440" s="130" t="b">
        <v>0</v>
      </c>
      <c r="X440" s="130">
        <v>0</v>
      </c>
      <c r="Y440" s="130" t="b">
        <v>1</v>
      </c>
      <c r="Z440" s="130">
        <v>51</v>
      </c>
      <c r="AA440" s="130">
        <v>0.82199999999999995</v>
      </c>
      <c r="AB440" s="130" t="s">
        <v>3677</v>
      </c>
      <c r="AC440" s="130" t="s">
        <v>3834</v>
      </c>
      <c r="AD440" s="130" t="s">
        <v>4220</v>
      </c>
      <c r="AE440" s="130" cm="1">
        <f t="array" aca="1" ref="AE440" ca="1">INDIRECT(ADDRESS(MATCH(AG440,'rs_industries'!B:B,0),5,1,TRUE,"rs_industries"))</f>
        <v>96</v>
      </c>
      <c r="AF440" s="130" cm="1">
        <f t="array" aca="1" ref="AF440" ca="1">INDIRECT(ADDRESS(MATCH(A440,'rs_stocks'!B:B,0),7,1,TRUE,"rs_stocks"))</f>
        <v>70</v>
      </c>
      <c r="AG440" s="130" t="str" cm="1">
        <f t="array" aca="1" ref="AG440" ca="1">INDIRECT(ADDRESS(MATCH(A440,'rs_stocks'!B:B,0),4,1,TRUE,"rs_stocks"))</f>
        <v>Capital Markets</v>
      </c>
    </row>
    <row r="441" spans="1:33" x14ac:dyDescent="0.3">
      <c r="A441" s="130" t="s">
        <v>1045</v>
      </c>
      <c r="B441" s="130">
        <v>-1.8</v>
      </c>
      <c r="C441" s="130">
        <v>0.92</v>
      </c>
      <c r="D441" s="130">
        <v>14.28</v>
      </c>
      <c r="E441" s="130">
        <v>18.329999999999998</v>
      </c>
      <c r="F441" s="130">
        <v>16.079999999999998</v>
      </c>
      <c r="G441" s="130" t="s">
        <v>3812</v>
      </c>
      <c r="H441" s="130" t="s">
        <v>3690</v>
      </c>
      <c r="I441" s="130">
        <v>13.318</v>
      </c>
      <c r="J441" s="130">
        <v>-46</v>
      </c>
      <c r="K441" s="130">
        <v>-6</v>
      </c>
      <c r="L441" s="130" t="b">
        <v>1</v>
      </c>
      <c r="M441" s="130">
        <v>91.168000000000006</v>
      </c>
      <c r="N441" s="130">
        <v>4.4870000000000001</v>
      </c>
      <c r="O441" s="130">
        <v>20.32</v>
      </c>
      <c r="P441" s="130">
        <v>3.8460000000000001</v>
      </c>
      <c r="Q441" s="133">
        <v>88.656999999999996</v>
      </c>
      <c r="R441" s="130">
        <v>133.84</v>
      </c>
      <c r="S441" s="130">
        <v>142.84200000000001</v>
      </c>
      <c r="T441" s="130">
        <v>-1</v>
      </c>
      <c r="U441" s="130">
        <v>51</v>
      </c>
      <c r="V441" s="130" t="s">
        <v>1045</v>
      </c>
      <c r="W441" s="130" t="b">
        <v>0</v>
      </c>
      <c r="X441" s="130">
        <v>0</v>
      </c>
      <c r="Y441" s="130" t="b">
        <v>1</v>
      </c>
      <c r="Z441" s="130">
        <v>50</v>
      </c>
      <c r="AA441" s="130">
        <v>0.82099999999999995</v>
      </c>
      <c r="AB441" s="130" t="s">
        <v>3690</v>
      </c>
      <c r="AC441" s="130" t="s">
        <v>3812</v>
      </c>
      <c r="AD441" s="130" t="s">
        <v>4222</v>
      </c>
      <c r="AE441" s="130" cm="1">
        <f t="array" aca="1" ref="AE441" ca="1">INDIRECT(ADDRESS(MATCH(AG441,'rs_industries'!B:B,0),5,1,TRUE,"rs_industries"))</f>
        <v>90</v>
      </c>
      <c r="AF441" s="130" cm="1">
        <f t="array" aca="1" ref="AF441" ca="1">INDIRECT(ADDRESS(MATCH(A441,'rs_stocks'!B:B,0),7,1,TRUE,"rs_stocks"))</f>
        <v>83</v>
      </c>
      <c r="AG441" s="130" t="str" cm="1">
        <f t="array" aca="1" ref="AG441" ca="1">INDIRECT(ADDRESS(MATCH(A441,'rs_stocks'!B:B,0),4,1,TRUE,"rs_stocks"))</f>
        <v>Biotechnology</v>
      </c>
    </row>
    <row r="442" spans="1:33" x14ac:dyDescent="0.3">
      <c r="A442" s="130" t="s">
        <v>2375</v>
      </c>
      <c r="B442" s="130">
        <v>-5</v>
      </c>
      <c r="C442" s="130">
        <v>-8.93</v>
      </c>
      <c r="D442" s="130">
        <v>5.22</v>
      </c>
      <c r="E442" s="130">
        <v>4.1900000000000004</v>
      </c>
      <c r="F442" s="130">
        <v>11.9</v>
      </c>
      <c r="G442" s="130" t="s">
        <v>3788</v>
      </c>
      <c r="H442" s="130" t="s">
        <v>153</v>
      </c>
      <c r="I442" s="130">
        <v>1.349</v>
      </c>
      <c r="J442" s="130">
        <v>-49</v>
      </c>
      <c r="K442" s="130">
        <v>-37</v>
      </c>
      <c r="L442" s="130" t="b">
        <v>0</v>
      </c>
      <c r="M442" s="130">
        <v>88.76</v>
      </c>
      <c r="N442" s="130">
        <v>4.37</v>
      </c>
      <c r="O442" s="130">
        <v>20.312000000000001</v>
      </c>
      <c r="P442" s="130">
        <v>0.443</v>
      </c>
      <c r="Q442" s="133">
        <v>-92.466999999999999</v>
      </c>
      <c r="R442" s="130">
        <v>16.920000000000002</v>
      </c>
      <c r="S442" s="130">
        <v>18.309999999999999</v>
      </c>
      <c r="T442" s="130">
        <v>-1</v>
      </c>
      <c r="U442" s="130">
        <v>451</v>
      </c>
      <c r="V442" s="130" t="s">
        <v>2375</v>
      </c>
      <c r="W442" s="130" t="b">
        <v>0</v>
      </c>
      <c r="X442" s="130">
        <v>0</v>
      </c>
      <c r="Y442" s="130" t="b">
        <v>0</v>
      </c>
      <c r="Z442" s="130">
        <v>43</v>
      </c>
      <c r="AA442" s="130">
        <v>0.82099999999999995</v>
      </c>
      <c r="AB442" s="130" t="s">
        <v>153</v>
      </c>
      <c r="AC442" s="130" t="s">
        <v>3788</v>
      </c>
      <c r="AD442" s="130" t="s">
        <v>4158</v>
      </c>
      <c r="AE442" s="130" t="e" cm="1">
        <f t="array" aca="1" ref="AE442" ca="1">INDIRECT(ADDRESS(MATCH(AG442,'rs_industries'!B:B,0),5,1,TRUE,"rs_industries"))</f>
        <v>#N/A</v>
      </c>
      <c r="AF442" s="130" t="e" cm="1">
        <f t="array" aca="1" ref="AF442" ca="1">INDIRECT(ADDRESS(MATCH(A442,'rs_stocks'!B:B,0),7,1,TRUE,"rs_stocks"))</f>
        <v>#N/A</v>
      </c>
      <c r="AG442" s="130" t="e" cm="1">
        <f t="array" aca="1" ref="AG442" ca="1">INDIRECT(ADDRESS(MATCH(A442,'rs_stocks'!B:B,0),4,1,TRUE,"rs_stocks"))</f>
        <v>#N/A</v>
      </c>
    </row>
    <row r="443" spans="1:33" x14ac:dyDescent="0.3">
      <c r="A443" s="130" t="s">
        <v>1022</v>
      </c>
      <c r="B443" s="130">
        <v>-2.66</v>
      </c>
      <c r="C443" s="130">
        <v>-2.8</v>
      </c>
      <c r="D443" s="130">
        <v>2.34</v>
      </c>
      <c r="E443" s="130">
        <v>26.21</v>
      </c>
      <c r="F443" s="130">
        <v>31.36</v>
      </c>
      <c r="G443" s="130" t="s">
        <v>3715</v>
      </c>
      <c r="H443" s="130" t="s">
        <v>3677</v>
      </c>
      <c r="I443" s="130">
        <v>12.699</v>
      </c>
      <c r="J443" s="130">
        <v>-67</v>
      </c>
      <c r="K443" s="130">
        <v>-50</v>
      </c>
      <c r="L443" s="130" t="b">
        <v>1</v>
      </c>
      <c r="M443" s="130">
        <v>142.87899999999999</v>
      </c>
      <c r="N443" s="130">
        <v>7.0350000000000001</v>
      </c>
      <c r="O443" s="130">
        <v>20.309999999999999</v>
      </c>
      <c r="P443" s="130">
        <v>0.52300000000000002</v>
      </c>
      <c r="Q443" s="133">
        <v>-114.657</v>
      </c>
      <c r="R443" s="130">
        <v>13.53</v>
      </c>
      <c r="S443" s="130">
        <v>15.21</v>
      </c>
      <c r="T443" s="130">
        <v>-1</v>
      </c>
      <c r="U443" s="130">
        <v>382</v>
      </c>
      <c r="V443" s="130" t="s">
        <v>1022</v>
      </c>
      <c r="W443" s="130" t="b">
        <v>0</v>
      </c>
      <c r="X443" s="130">
        <v>0</v>
      </c>
      <c r="Y443" s="130" t="b">
        <v>0</v>
      </c>
      <c r="Z443" s="130">
        <v>48</v>
      </c>
      <c r="AA443" s="130">
        <v>0.82099999999999995</v>
      </c>
      <c r="AB443" s="130" t="s">
        <v>3677</v>
      </c>
      <c r="AC443" s="130" t="s">
        <v>3715</v>
      </c>
      <c r="AD443" s="130" t="s">
        <v>4153</v>
      </c>
      <c r="AE443" s="130" cm="1">
        <f t="array" aca="1" ref="AE443" ca="1">INDIRECT(ADDRESS(MATCH(AG443,'rs_industries'!B:B,0),5,1,TRUE,"rs_industries"))</f>
        <v>59</v>
      </c>
      <c r="AF443" s="130" cm="1">
        <f t="array" aca="1" ref="AF443" ca="1">INDIRECT(ADDRESS(MATCH(A443,'rs_stocks'!B:B,0),7,1,TRUE,"rs_stocks"))</f>
        <v>78</v>
      </c>
      <c r="AG443" s="130" t="str" cm="1">
        <f t="array" aca="1" ref="AG443" ca="1">INDIRECT(ADDRESS(MATCH(A443,'rs_stocks'!B:B,0),4,1,TRUE,"rs_stocks"))</f>
        <v>Banks—Regional</v>
      </c>
    </row>
    <row r="444" spans="1:33" x14ac:dyDescent="0.3">
      <c r="A444" s="130" t="s">
        <v>1408</v>
      </c>
      <c r="B444" s="130">
        <v>1.39</v>
      </c>
      <c r="C444" s="130">
        <v>19.36</v>
      </c>
      <c r="D444" s="130">
        <v>10.57</v>
      </c>
      <c r="E444" s="130">
        <v>37.520000000000003</v>
      </c>
      <c r="F444" s="130">
        <v>62.12</v>
      </c>
      <c r="G444" s="130" t="s">
        <v>3852</v>
      </c>
      <c r="H444" s="130" t="s">
        <v>3677</v>
      </c>
      <c r="I444" s="130">
        <v>4.6580000000000004</v>
      </c>
      <c r="J444" s="130">
        <v>-87</v>
      </c>
      <c r="K444" s="130">
        <v>-60</v>
      </c>
      <c r="L444" s="130" t="b">
        <v>0</v>
      </c>
      <c r="M444" s="130">
        <v>233.40899999999999</v>
      </c>
      <c r="N444" s="130">
        <v>11.497</v>
      </c>
      <c r="O444" s="130">
        <v>20.302</v>
      </c>
      <c r="P444" s="130">
        <v>1.6830000000000001</v>
      </c>
      <c r="Q444" s="133">
        <v>3.5649999999999999</v>
      </c>
      <c r="R444" s="130">
        <v>30.64</v>
      </c>
      <c r="S444" s="130">
        <v>35.095999999999997</v>
      </c>
      <c r="T444" s="130">
        <v>-1</v>
      </c>
      <c r="U444" s="130">
        <v>118</v>
      </c>
      <c r="V444" s="130" t="s">
        <v>1408</v>
      </c>
      <c r="W444" s="130" t="b">
        <v>0</v>
      </c>
      <c r="X444" s="130">
        <v>0</v>
      </c>
      <c r="Y444" s="130" t="b">
        <v>1</v>
      </c>
      <c r="Z444" s="130">
        <v>48</v>
      </c>
      <c r="AA444" s="130">
        <v>0.82</v>
      </c>
      <c r="AB444" s="130" t="s">
        <v>3677</v>
      </c>
      <c r="AC444" s="130" t="s">
        <v>3852</v>
      </c>
      <c r="AD444" s="130" t="s">
        <v>4216</v>
      </c>
      <c r="AE444" s="130" cm="1">
        <f t="array" aca="1" ref="AE444" ca="1">INDIRECT(ADDRESS(MATCH(AG444,'rs_industries'!B:B,0),5,1,TRUE,"rs_industries"))</f>
        <v>59</v>
      </c>
      <c r="AF444" s="130" cm="1">
        <f t="array" aca="1" ref="AF444" ca="1">INDIRECT(ADDRESS(MATCH(A444,'rs_stocks'!B:B,0),7,1,TRUE,"rs_stocks"))</f>
        <v>94</v>
      </c>
      <c r="AG444" s="130" t="str" cm="1">
        <f t="array" aca="1" ref="AG444" ca="1">INDIRECT(ADDRESS(MATCH(A444,'rs_stocks'!B:B,0),4,1,TRUE,"rs_stocks"))</f>
        <v>Banks—Regional</v>
      </c>
    </row>
    <row r="445" spans="1:33" x14ac:dyDescent="0.3">
      <c r="A445" s="130" t="s">
        <v>3187</v>
      </c>
      <c r="B445" s="130">
        <v>-0.24</v>
      </c>
      <c r="C445" s="130">
        <v>31.14</v>
      </c>
      <c r="D445" s="130">
        <v>86.95</v>
      </c>
      <c r="E445" s="130">
        <v>75.55</v>
      </c>
      <c r="F445" s="130">
        <v>60.1</v>
      </c>
      <c r="G445" s="130" t="s">
        <v>3737</v>
      </c>
      <c r="H445" s="130" t="s">
        <v>3690</v>
      </c>
      <c r="I445" s="130">
        <v>0.98199999999999998</v>
      </c>
      <c r="J445" s="130">
        <v>-78</v>
      </c>
      <c r="K445" s="130">
        <v>-40</v>
      </c>
      <c r="L445" s="130" t="b">
        <v>1</v>
      </c>
      <c r="M445" s="130">
        <v>240.36500000000001</v>
      </c>
      <c r="N445" s="130">
        <v>11.853</v>
      </c>
      <c r="O445" s="130">
        <v>20.279</v>
      </c>
      <c r="P445" s="130">
        <v>1.4239999999999999</v>
      </c>
      <c r="Q445" s="133">
        <v>-82.174000000000007</v>
      </c>
      <c r="R445" s="130">
        <v>29.65</v>
      </c>
      <c r="S445" s="130">
        <v>27.187999999999999</v>
      </c>
      <c r="T445" s="130">
        <v>1</v>
      </c>
      <c r="U445" s="130">
        <v>140</v>
      </c>
      <c r="V445" s="130" t="s">
        <v>3187</v>
      </c>
      <c r="W445" s="130" t="b">
        <v>0</v>
      </c>
      <c r="X445" s="130">
        <v>0</v>
      </c>
      <c r="Y445" s="130" t="b">
        <v>1</v>
      </c>
      <c r="Z445" s="130">
        <v>51</v>
      </c>
      <c r="AA445" s="130">
        <v>0.82</v>
      </c>
      <c r="AB445" s="130" t="s">
        <v>3690</v>
      </c>
      <c r="AC445" s="130" t="s">
        <v>3737</v>
      </c>
      <c r="AD445" s="130" t="s">
        <v>4318</v>
      </c>
      <c r="AE445" s="130" cm="1">
        <f t="array" aca="1" ref="AE445" ca="1">INDIRECT(ADDRESS(MATCH(AG445,'rs_industries'!B:B,0),5,1,TRUE,"rs_industries"))</f>
        <v>90</v>
      </c>
      <c r="AF445" s="130" cm="1">
        <f t="array" aca="1" ref="AF445" ca="1">INDIRECT(ADDRESS(MATCH(A445,'rs_stocks'!B:B,0),7,1,TRUE,"rs_stocks"))</f>
        <v>96</v>
      </c>
      <c r="AG445" s="130" t="str" cm="1">
        <f t="array" aca="1" ref="AG445" ca="1">INDIRECT(ADDRESS(MATCH(A445,'rs_stocks'!B:B,0),4,1,TRUE,"rs_stocks"))</f>
        <v>Biotechnology</v>
      </c>
    </row>
    <row r="446" spans="1:33" x14ac:dyDescent="0.3">
      <c r="A446" s="130" t="s">
        <v>1216</v>
      </c>
      <c r="B446" s="130">
        <v>0.08</v>
      </c>
      <c r="C446" s="130">
        <v>-0.78</v>
      </c>
      <c r="D446" s="130">
        <v>29.72</v>
      </c>
      <c r="E446" s="130">
        <v>33.65</v>
      </c>
      <c r="F446" s="130">
        <v>40.01</v>
      </c>
      <c r="G446" s="130" t="s">
        <v>4023</v>
      </c>
      <c r="H446" s="130" t="s">
        <v>31</v>
      </c>
      <c r="I446" s="130">
        <v>11.93</v>
      </c>
      <c r="J446" s="130">
        <v>-40</v>
      </c>
      <c r="K446" s="130">
        <v>-2</v>
      </c>
      <c r="L446" s="130" t="b">
        <v>0</v>
      </c>
      <c r="M446" s="130">
        <v>143.07599999999999</v>
      </c>
      <c r="N446" s="130">
        <v>7.0739999999999998</v>
      </c>
      <c r="O446" s="130">
        <v>20.225000000000001</v>
      </c>
      <c r="P446" s="130">
        <v>0.29199999999999998</v>
      </c>
      <c r="Q446" s="133">
        <v>20.513000000000002</v>
      </c>
      <c r="R446" s="130">
        <v>37.06</v>
      </c>
      <c r="S446" s="130">
        <v>36.203000000000003</v>
      </c>
      <c r="T446" s="130">
        <v>1</v>
      </c>
      <c r="U446" s="130">
        <v>683</v>
      </c>
      <c r="V446" s="130" t="s">
        <v>1216</v>
      </c>
      <c r="W446" s="130" t="b">
        <v>0</v>
      </c>
      <c r="X446" s="130">
        <v>0</v>
      </c>
      <c r="Y446" s="130" t="b">
        <v>1</v>
      </c>
      <c r="Z446" s="130">
        <v>48</v>
      </c>
      <c r="AA446" s="130">
        <v>0.81899999999999995</v>
      </c>
      <c r="AB446" s="130" t="s">
        <v>31</v>
      </c>
      <c r="AC446" s="130" t="s">
        <v>4023</v>
      </c>
      <c r="AD446" s="130" t="s">
        <v>4277</v>
      </c>
      <c r="AE446" s="130" cm="1">
        <f t="array" aca="1" ref="AE446" ca="1">INDIRECT(ADDRESS(MATCH(AG446,'rs_industries'!B:B,0),5,1,TRUE,"rs_industries"))</f>
        <v>23</v>
      </c>
      <c r="AF446" s="130" cm="1">
        <f t="array" aca="1" ref="AF446" ca="1">INDIRECT(ADDRESS(MATCH(A446,'rs_stocks'!B:B,0),7,1,TRUE,"rs_stocks"))</f>
        <v>87</v>
      </c>
      <c r="AG446" s="130" t="str" cm="1">
        <f t="array" aca="1" ref="AG446" ca="1">INDIRECT(ADDRESS(MATCH(A446,'rs_stocks'!B:B,0),4,1,TRUE,"rs_stocks"))</f>
        <v>Communication Equipment</v>
      </c>
    </row>
    <row r="447" spans="1:33" x14ac:dyDescent="0.3">
      <c r="A447" s="130" t="s">
        <v>2330</v>
      </c>
      <c r="B447" s="130">
        <v>2.66</v>
      </c>
      <c r="C447" s="130">
        <v>16.899999999999999</v>
      </c>
      <c r="D447" s="130">
        <v>46.19</v>
      </c>
      <c r="E447" s="130">
        <v>82.21</v>
      </c>
      <c r="F447" s="130">
        <v>78.069999999999993</v>
      </c>
      <c r="G447" s="130" t="s">
        <v>3693</v>
      </c>
      <c r="H447" s="130" t="s">
        <v>31</v>
      </c>
      <c r="I447" s="130">
        <v>8.6590000000000007</v>
      </c>
      <c r="J447" s="130">
        <v>-83</v>
      </c>
      <c r="K447" s="130">
        <v>-62</v>
      </c>
      <c r="L447" s="130" t="b">
        <v>1</v>
      </c>
      <c r="M447" s="130">
        <v>257.93299999999999</v>
      </c>
      <c r="N447" s="130">
        <v>12.763</v>
      </c>
      <c r="O447" s="130">
        <v>20.21</v>
      </c>
      <c r="P447" s="130">
        <v>1.3660000000000001</v>
      </c>
      <c r="Q447" s="133">
        <v>-51.972999999999999</v>
      </c>
      <c r="R447" s="130">
        <v>28.99</v>
      </c>
      <c r="S447" s="130">
        <v>26.402000000000001</v>
      </c>
      <c r="T447" s="130">
        <v>1</v>
      </c>
      <c r="U447" s="130">
        <v>146</v>
      </c>
      <c r="V447" s="130" t="s">
        <v>2330</v>
      </c>
      <c r="W447" s="130" t="b">
        <v>0</v>
      </c>
      <c r="X447" s="130">
        <v>0</v>
      </c>
      <c r="Y447" s="130" t="b">
        <v>1</v>
      </c>
      <c r="Z447" s="130">
        <v>51</v>
      </c>
      <c r="AA447" s="130">
        <v>0.81899999999999995</v>
      </c>
      <c r="AB447" s="130" t="s">
        <v>31</v>
      </c>
      <c r="AC447" s="130" t="s">
        <v>3693</v>
      </c>
      <c r="AD447" s="130" t="s">
        <v>4246</v>
      </c>
      <c r="AE447" s="130" cm="1">
        <f t="array" aca="1" ref="AE447" ca="1">INDIRECT(ADDRESS(MATCH(AG447,'rs_industries'!B:B,0),5,1,TRUE,"rs_industries"))</f>
        <v>87</v>
      </c>
      <c r="AF447" s="130" cm="1">
        <f t="array" aca="1" ref="AF447" ca="1">INDIRECT(ADDRESS(MATCH(A447,'rs_stocks'!B:B,0),7,1,TRUE,"rs_stocks"))</f>
        <v>96</v>
      </c>
      <c r="AG447" s="130" t="str" cm="1">
        <f t="array" aca="1" ref="AG447" ca="1">INDIRECT(ADDRESS(MATCH(A447,'rs_stocks'!B:B,0),4,1,TRUE,"rs_stocks"))</f>
        <v>Software—Infrastructure</v>
      </c>
    </row>
    <row r="448" spans="1:33" x14ac:dyDescent="0.3">
      <c r="A448" s="130" t="s">
        <v>998</v>
      </c>
      <c r="B448" s="130">
        <v>-7.57</v>
      </c>
      <c r="C448" s="130">
        <v>-5.97</v>
      </c>
      <c r="D448" s="130">
        <v>0.35</v>
      </c>
      <c r="E448" s="130">
        <v>31.38</v>
      </c>
      <c r="F448" s="130">
        <v>39.32</v>
      </c>
      <c r="G448" s="130" t="s">
        <v>3735</v>
      </c>
      <c r="H448" s="130" t="s">
        <v>3690</v>
      </c>
      <c r="I448" s="130">
        <v>45.116999999999997</v>
      </c>
      <c r="J448" s="130">
        <v>-58</v>
      </c>
      <c r="K448" s="130">
        <v>-28</v>
      </c>
      <c r="L448" s="130" t="b">
        <v>1</v>
      </c>
      <c r="M448" s="130">
        <v>166.09</v>
      </c>
      <c r="N448" s="130">
        <v>8.2189999999999994</v>
      </c>
      <c r="O448" s="130">
        <v>20.209</v>
      </c>
      <c r="P448" s="130">
        <v>3.7669999999999999</v>
      </c>
      <c r="Q448" s="133">
        <v>-36.899000000000001</v>
      </c>
      <c r="R448" s="130">
        <v>117.03</v>
      </c>
      <c r="S448" s="130">
        <v>129.93600000000001</v>
      </c>
      <c r="T448" s="130">
        <v>-1</v>
      </c>
      <c r="U448" s="130">
        <v>53</v>
      </c>
      <c r="V448" s="130" t="s">
        <v>998</v>
      </c>
      <c r="W448" s="130" t="b">
        <v>0</v>
      </c>
      <c r="X448" s="130">
        <v>0</v>
      </c>
      <c r="Y448" s="130" t="b">
        <v>0</v>
      </c>
      <c r="Z448" s="130">
        <v>53</v>
      </c>
      <c r="AA448" s="130">
        <v>0.81899999999999995</v>
      </c>
      <c r="AB448" s="130" t="s">
        <v>3690</v>
      </c>
      <c r="AC448" s="130" t="s">
        <v>3735</v>
      </c>
      <c r="AD448" s="130" t="s">
        <v>4161</v>
      </c>
      <c r="AE448" s="130" t="e" cm="1">
        <f t="array" aca="1" ref="AE448" ca="1">INDIRECT(ADDRESS(MATCH(AG448,'rs_industries'!B:B,0),5,1,TRUE,"rs_industries"))</f>
        <v>#N/A</v>
      </c>
      <c r="AF448" s="130" t="e" cm="1">
        <f t="array" aca="1" ref="AF448" ca="1">INDIRECT(ADDRESS(MATCH(A448,'rs_stocks'!B:B,0),7,1,TRUE,"rs_stocks"))</f>
        <v>#N/A</v>
      </c>
      <c r="AG448" s="130" t="e" cm="1">
        <f t="array" aca="1" ref="AG448" ca="1">INDIRECT(ADDRESS(MATCH(A448,'rs_stocks'!B:B,0),4,1,TRUE,"rs_stocks"))</f>
        <v>#N/A</v>
      </c>
    </row>
    <row r="449" spans="1:33" x14ac:dyDescent="0.3">
      <c r="A449" s="130" t="s">
        <v>2331</v>
      </c>
      <c r="B449" s="130">
        <v>1.67</v>
      </c>
      <c r="C449" s="130">
        <v>3.75</v>
      </c>
      <c r="D449" s="130">
        <v>13.07</v>
      </c>
      <c r="E449" s="130">
        <v>38.53</v>
      </c>
      <c r="F449" s="130">
        <v>43.07</v>
      </c>
      <c r="G449" s="130" t="s">
        <v>3729</v>
      </c>
      <c r="H449" s="130" t="s">
        <v>3674</v>
      </c>
      <c r="I449" s="130">
        <v>6.29</v>
      </c>
      <c r="J449" s="130">
        <v>-70</v>
      </c>
      <c r="K449" s="130">
        <v>-25</v>
      </c>
      <c r="L449" s="130" t="b">
        <v>1</v>
      </c>
      <c r="M449" s="130">
        <v>172.11600000000001</v>
      </c>
      <c r="N449" s="130">
        <v>8.52</v>
      </c>
      <c r="O449" s="130">
        <v>20.201000000000001</v>
      </c>
      <c r="P449" s="130">
        <v>2.738</v>
      </c>
      <c r="Q449" s="133">
        <v>-95.697000000000003</v>
      </c>
      <c r="R449" s="130">
        <v>76.3</v>
      </c>
      <c r="S449" s="130">
        <v>71.320999999999998</v>
      </c>
      <c r="T449" s="130">
        <v>1</v>
      </c>
      <c r="U449" s="130">
        <v>73</v>
      </c>
      <c r="V449" s="130" t="s">
        <v>2331</v>
      </c>
      <c r="W449" s="130" t="b">
        <v>0</v>
      </c>
      <c r="X449" s="130">
        <v>0</v>
      </c>
      <c r="Y449" s="130" t="b">
        <v>1</v>
      </c>
      <c r="Z449" s="130">
        <v>49</v>
      </c>
      <c r="AA449" s="130">
        <v>0.81799999999999995</v>
      </c>
      <c r="AB449" s="130" t="s">
        <v>3674</v>
      </c>
      <c r="AC449" s="130" t="s">
        <v>3729</v>
      </c>
      <c r="AD449" s="130" t="s">
        <v>4232</v>
      </c>
      <c r="AE449" s="130" cm="1">
        <f t="array" aca="1" ref="AE449" ca="1">INDIRECT(ADDRESS(MATCH(AG449,'rs_industries'!B:B,0),5,1,TRUE,"rs_industries"))</f>
        <v>87</v>
      </c>
      <c r="AF449" s="130" cm="1">
        <f t="array" aca="1" ref="AF449" ca="1">INDIRECT(ADDRESS(MATCH(A449,'rs_stocks'!B:B,0),7,1,TRUE,"rs_stocks"))</f>
        <v>81</v>
      </c>
      <c r="AG449" s="130" t="str" cm="1">
        <f t="array" aca="1" ref="AG449" ca="1">INDIRECT(ADDRESS(MATCH(A449,'rs_stocks'!B:B,0),4,1,TRUE,"rs_stocks"))</f>
        <v>Software—Infrastructure</v>
      </c>
    </row>
    <row r="450" spans="1:33" x14ac:dyDescent="0.3">
      <c r="A450" s="130" t="s">
        <v>300</v>
      </c>
      <c r="B450" s="130">
        <v>3.51</v>
      </c>
      <c r="C450" s="130">
        <v>10.08</v>
      </c>
      <c r="D450" s="130">
        <v>14.58</v>
      </c>
      <c r="E450" s="130">
        <v>37.86</v>
      </c>
      <c r="F450" s="130">
        <v>33.200000000000003</v>
      </c>
      <c r="G450" s="130" t="s">
        <v>90</v>
      </c>
      <c r="H450" s="130" t="s">
        <v>31</v>
      </c>
      <c r="I450" s="130">
        <v>18.632999999999999</v>
      </c>
      <c r="J450" s="130">
        <v>-59</v>
      </c>
      <c r="K450" s="130">
        <v>-20</v>
      </c>
      <c r="L450" s="130" t="b">
        <v>1</v>
      </c>
      <c r="M450" s="130">
        <v>109.32299999999999</v>
      </c>
      <c r="N450" s="130">
        <v>5.415</v>
      </c>
      <c r="O450" s="130">
        <v>20.190000000000001</v>
      </c>
      <c r="P450" s="130">
        <v>3.7829999999999999</v>
      </c>
      <c r="Q450" s="133">
        <v>-53.662999999999997</v>
      </c>
      <c r="R450" s="130">
        <v>124.09</v>
      </c>
      <c r="S450" s="130">
        <v>117.045</v>
      </c>
      <c r="T450" s="130">
        <v>1</v>
      </c>
      <c r="U450" s="130">
        <v>52</v>
      </c>
      <c r="V450" s="130" t="s">
        <v>300</v>
      </c>
      <c r="W450" s="130" t="b">
        <v>0</v>
      </c>
      <c r="X450" s="130">
        <v>0</v>
      </c>
      <c r="Y450" s="130" t="b">
        <v>1</v>
      </c>
      <c r="Z450" s="130">
        <v>54</v>
      </c>
      <c r="AA450" s="130">
        <v>0.81799999999999995</v>
      </c>
      <c r="AB450" s="130" t="s">
        <v>31</v>
      </c>
      <c r="AC450" s="130" t="s">
        <v>90</v>
      </c>
      <c r="AD450" s="130" t="s">
        <v>4248</v>
      </c>
      <c r="AE450" s="130" cm="1">
        <f t="array" aca="1" ref="AE450" ca="1">INDIRECT(ADDRESS(MATCH(AG450,'rs_industries'!B:B,0),5,1,TRUE,"rs_industries"))</f>
        <v>85</v>
      </c>
      <c r="AF450" s="130" cm="1">
        <f t="array" aca="1" ref="AF450" ca="1">INDIRECT(ADDRESS(MATCH(A450,'rs_stocks'!B:B,0),7,1,TRUE,"rs_stocks"))</f>
        <v>88</v>
      </c>
      <c r="AG450" s="130" t="str" cm="1">
        <f t="array" aca="1" ref="AG450" ca="1">INDIRECT(ADDRESS(MATCH(A450,'rs_stocks'!B:B,0),4,1,TRUE,"rs_stocks"))</f>
        <v>Semiconductor Equipment &amp; Materials</v>
      </c>
    </row>
    <row r="451" spans="1:33" x14ac:dyDescent="0.3">
      <c r="A451" s="130" t="s">
        <v>1511</v>
      </c>
      <c r="B451" s="130">
        <v>-0.48</v>
      </c>
      <c r="C451" s="130">
        <v>14.21</v>
      </c>
      <c r="D451" s="130">
        <v>17.21</v>
      </c>
      <c r="E451" s="130">
        <v>32.4</v>
      </c>
      <c r="F451" s="130">
        <v>26.59</v>
      </c>
      <c r="G451" s="130" t="s">
        <v>3792</v>
      </c>
      <c r="H451" s="130" t="s">
        <v>24</v>
      </c>
      <c r="I451" s="130">
        <v>1.649</v>
      </c>
      <c r="J451" s="130">
        <v>-51</v>
      </c>
      <c r="K451" s="130">
        <v>-5</v>
      </c>
      <c r="L451" s="130" t="b">
        <v>1</v>
      </c>
      <c r="M451" s="130">
        <v>84.007999999999996</v>
      </c>
      <c r="N451" s="130">
        <v>4.1630000000000003</v>
      </c>
      <c r="O451" s="130">
        <v>20.178000000000001</v>
      </c>
      <c r="P451" s="130">
        <v>1.234</v>
      </c>
      <c r="Q451" s="133">
        <v>-183.98400000000001</v>
      </c>
      <c r="R451" s="130">
        <v>43.32</v>
      </c>
      <c r="S451" s="130">
        <v>42.408999999999999</v>
      </c>
      <c r="T451" s="130">
        <v>1</v>
      </c>
      <c r="U451" s="130">
        <v>162</v>
      </c>
      <c r="V451" s="130" t="s">
        <v>1511</v>
      </c>
      <c r="W451" s="130" t="b">
        <v>0</v>
      </c>
      <c r="X451" s="130">
        <v>0</v>
      </c>
      <c r="Y451" s="130" t="b">
        <v>1</v>
      </c>
      <c r="Z451" s="130">
        <v>51</v>
      </c>
      <c r="AA451" s="130">
        <v>0.81699999999999995</v>
      </c>
      <c r="AB451" s="130" t="s">
        <v>24</v>
      </c>
      <c r="AC451" s="130" t="s">
        <v>3792</v>
      </c>
      <c r="AD451" s="130" t="s">
        <v>4256</v>
      </c>
      <c r="AE451" s="130" cm="1">
        <f t="array" aca="1" ref="AE451" ca="1">INDIRECT(ADDRESS(MATCH(AG451,'rs_industries'!B:B,0),5,1,TRUE,"rs_industries"))</f>
        <v>85</v>
      </c>
      <c r="AF451" s="130" cm="1">
        <f t="array" aca="1" ref="AF451" ca="1">INDIRECT(ADDRESS(MATCH(A451,'rs_stocks'!B:B,0),7,1,TRUE,"rs_stocks"))</f>
        <v>90</v>
      </c>
      <c r="AG451" s="130" t="str" cm="1">
        <f t="array" aca="1" ref="AG451" ca="1">INDIRECT(ADDRESS(MATCH(A451,'rs_stocks'!B:B,0),4,1,TRUE,"rs_stocks"))</f>
        <v>Industrial Distribution</v>
      </c>
    </row>
    <row r="452" spans="1:33" x14ac:dyDescent="0.3">
      <c r="A452" s="130" t="s">
        <v>3456</v>
      </c>
      <c r="B452" s="130">
        <v>-0.12</v>
      </c>
      <c r="C452" s="130">
        <v>5.87</v>
      </c>
      <c r="D452" s="130">
        <v>25.63</v>
      </c>
      <c r="E452" s="130">
        <v>35.46</v>
      </c>
      <c r="F452" s="130">
        <v>47.74</v>
      </c>
      <c r="G452" s="130" t="s">
        <v>3807</v>
      </c>
      <c r="H452" s="130" t="s">
        <v>3677</v>
      </c>
      <c r="I452" s="130">
        <v>0.93600000000000005</v>
      </c>
      <c r="J452" s="130">
        <v>-89</v>
      </c>
      <c r="K452" s="130">
        <v>-82</v>
      </c>
      <c r="L452" s="130" t="b">
        <v>1</v>
      </c>
      <c r="M452" s="130">
        <v>225.535</v>
      </c>
      <c r="N452" s="130">
        <v>11.178000000000001</v>
      </c>
      <c r="O452" s="130">
        <v>20.177</v>
      </c>
      <c r="P452" s="130">
        <v>0.42599999999999999</v>
      </c>
      <c r="Q452" s="133">
        <v>-91.570999999999998</v>
      </c>
      <c r="R452" s="130">
        <v>8.48</v>
      </c>
      <c r="S452" s="130">
        <v>8.1940000000000008</v>
      </c>
      <c r="T452" s="130">
        <v>1</v>
      </c>
      <c r="U452" s="130">
        <v>469</v>
      </c>
      <c r="V452" s="130" t="s">
        <v>3456</v>
      </c>
      <c r="W452" s="130" t="b">
        <v>0</v>
      </c>
      <c r="X452" s="130">
        <v>0</v>
      </c>
      <c r="Y452" s="130" t="b">
        <v>0</v>
      </c>
      <c r="Z452" s="130">
        <v>44</v>
      </c>
      <c r="AA452" s="130">
        <v>0.81699999999999995</v>
      </c>
      <c r="AB452" s="130" t="s">
        <v>3677</v>
      </c>
      <c r="AC452" s="130" t="s">
        <v>3807</v>
      </c>
      <c r="AD452" s="130" t="s">
        <v>4236</v>
      </c>
      <c r="AE452" s="130" cm="1">
        <f t="array" aca="1" ref="AE452" ca="1">INDIRECT(ADDRESS(MATCH(AG452,'rs_industries'!B:B,0),5,1,TRUE,"rs_industries"))</f>
        <v>64</v>
      </c>
      <c r="AF452" s="130" cm="1">
        <f t="array" aca="1" ref="AF452" ca="1">INDIRECT(ADDRESS(MATCH(A452,'rs_stocks'!B:B,0),7,1,TRUE,"rs_stocks"))</f>
        <v>84</v>
      </c>
      <c r="AG452" s="130" t="str" cm="1">
        <f t="array" aca="1" ref="AG452" ca="1">INDIRECT(ADDRESS(MATCH(A452,'rs_stocks'!B:B,0),4,1,TRUE,"rs_stocks"))</f>
        <v>Credit Services</v>
      </c>
    </row>
    <row r="453" spans="1:33" x14ac:dyDescent="0.3">
      <c r="A453" s="130" t="s">
        <v>442</v>
      </c>
      <c r="B453" s="130">
        <v>-4.49</v>
      </c>
      <c r="C453" s="130">
        <v>5.95</v>
      </c>
      <c r="D453" s="130">
        <v>14.36</v>
      </c>
      <c r="E453" s="130">
        <v>24.53</v>
      </c>
      <c r="F453" s="130">
        <v>20.02</v>
      </c>
      <c r="G453" s="130" t="s">
        <v>226</v>
      </c>
      <c r="H453" s="130" t="s">
        <v>31</v>
      </c>
      <c r="I453" s="130">
        <v>18.033000000000001</v>
      </c>
      <c r="J453" s="130">
        <v>-61</v>
      </c>
      <c r="K453" s="130">
        <v>-28</v>
      </c>
      <c r="L453" s="130" t="b">
        <v>1</v>
      </c>
      <c r="M453" s="130">
        <v>102.735</v>
      </c>
      <c r="N453" s="130">
        <v>5.0940000000000003</v>
      </c>
      <c r="O453" s="130">
        <v>20.169</v>
      </c>
      <c r="P453" s="130">
        <v>1.536</v>
      </c>
      <c r="Q453" s="133">
        <v>-128.94800000000001</v>
      </c>
      <c r="R453" s="130">
        <v>55.34</v>
      </c>
      <c r="S453" s="130">
        <v>60.247</v>
      </c>
      <c r="T453" s="130">
        <v>-1</v>
      </c>
      <c r="U453" s="130">
        <v>130</v>
      </c>
      <c r="V453" s="130" t="s">
        <v>442</v>
      </c>
      <c r="W453" s="130" t="b">
        <v>0</v>
      </c>
      <c r="X453" s="130">
        <v>0</v>
      </c>
      <c r="Y453" s="130" t="b">
        <v>1</v>
      </c>
      <c r="Z453" s="130">
        <v>56</v>
      </c>
      <c r="AA453" s="130">
        <v>0.81699999999999995</v>
      </c>
      <c r="AB453" s="130" t="s">
        <v>31</v>
      </c>
      <c r="AC453" s="130" t="s">
        <v>226</v>
      </c>
      <c r="AD453" s="130" t="s">
        <v>4260</v>
      </c>
      <c r="AE453" s="130" cm="1">
        <f t="array" aca="1" ref="AE453" ca="1">INDIRECT(ADDRESS(MATCH(AG453,'rs_industries'!B:B,0),5,1,TRUE,"rs_industries"))</f>
        <v>78</v>
      </c>
      <c r="AF453" s="130" cm="1">
        <f t="array" aca="1" ref="AF453" ca="1">INDIRECT(ADDRESS(MATCH(A453,'rs_stocks'!B:B,0),7,1,TRUE,"rs_stocks"))</f>
        <v>86</v>
      </c>
      <c r="AG453" s="130" t="str" cm="1">
        <f t="array" aca="1" ref="AG453" ca="1">INDIRECT(ADDRESS(MATCH(A453,'rs_stocks'!B:B,0),4,1,TRUE,"rs_stocks"))</f>
        <v>Computer Hardware</v>
      </c>
    </row>
    <row r="454" spans="1:33" x14ac:dyDescent="0.3">
      <c r="A454" s="130" t="s">
        <v>2367</v>
      </c>
      <c r="B454" s="130">
        <v>0.34</v>
      </c>
      <c r="C454" s="130">
        <v>15.69</v>
      </c>
      <c r="D454" s="130">
        <v>18</v>
      </c>
      <c r="E454" s="130">
        <v>39.72</v>
      </c>
      <c r="F454" s="130">
        <v>45.12</v>
      </c>
      <c r="G454" s="130" t="s">
        <v>205</v>
      </c>
      <c r="H454" s="130" t="s">
        <v>3674</v>
      </c>
      <c r="I454" s="130">
        <v>1.96</v>
      </c>
      <c r="J454" s="130">
        <v>-84</v>
      </c>
      <c r="K454" s="130">
        <v>-43</v>
      </c>
      <c r="L454" s="130" t="b">
        <v>1</v>
      </c>
      <c r="M454" s="130">
        <v>124.994</v>
      </c>
      <c r="N454" s="130">
        <v>6.2030000000000003</v>
      </c>
      <c r="O454" s="130">
        <v>20.151</v>
      </c>
      <c r="P454" s="130">
        <v>1.6359999999999999</v>
      </c>
      <c r="Q454" s="133">
        <v>-91.087000000000003</v>
      </c>
      <c r="R454" s="130">
        <v>44.32</v>
      </c>
      <c r="S454" s="130">
        <v>41.405999999999999</v>
      </c>
      <c r="T454" s="130">
        <v>1</v>
      </c>
      <c r="U454" s="130">
        <v>122</v>
      </c>
      <c r="V454" s="130" t="s">
        <v>2367</v>
      </c>
      <c r="W454" s="130" t="b">
        <v>0</v>
      </c>
      <c r="X454" s="130">
        <v>0</v>
      </c>
      <c r="Y454" s="130" t="b">
        <v>1</v>
      </c>
      <c r="Z454" s="130">
        <v>51</v>
      </c>
      <c r="AA454" s="130">
        <v>0.81599999999999995</v>
      </c>
      <c r="AB454" s="130" t="s">
        <v>3674</v>
      </c>
      <c r="AC454" s="130" t="s">
        <v>205</v>
      </c>
      <c r="AD454" s="130" t="s">
        <v>4230</v>
      </c>
      <c r="AE454" s="130" cm="1">
        <f t="array" aca="1" ref="AE454" ca="1">INDIRECT(ADDRESS(MATCH(AG454,'rs_industries'!B:B,0),5,1,TRUE,"rs_industries"))</f>
        <v>57</v>
      </c>
      <c r="AF454" s="130" cm="1">
        <f t="array" aca="1" ref="AF454" ca="1">INDIRECT(ADDRESS(MATCH(A454,'rs_stocks'!B:B,0),7,1,TRUE,"rs_stocks"))</f>
        <v>78</v>
      </c>
      <c r="AG454" s="130" t="str" cm="1">
        <f t="array" aca="1" ref="AG454" ca="1">INDIRECT(ADDRESS(MATCH(A454,'rs_stocks'!B:B,0),4,1,TRUE,"rs_stocks"))</f>
        <v>Restaurants</v>
      </c>
    </row>
    <row r="455" spans="1:33" x14ac:dyDescent="0.3">
      <c r="A455" s="130" t="s">
        <v>1172</v>
      </c>
      <c r="B455" s="130">
        <v>-0.56000000000000005</v>
      </c>
      <c r="C455" s="130">
        <v>6.24</v>
      </c>
      <c r="D455" s="130">
        <v>13.31</v>
      </c>
      <c r="E455" s="130">
        <v>22.42</v>
      </c>
      <c r="F455" s="130">
        <v>28.14</v>
      </c>
      <c r="G455" s="130" t="s">
        <v>3848</v>
      </c>
      <c r="H455" s="130" t="s">
        <v>3707</v>
      </c>
      <c r="I455" s="130">
        <v>20.387</v>
      </c>
      <c r="J455" s="130">
        <v>-47</v>
      </c>
      <c r="K455" s="130">
        <v>-5</v>
      </c>
      <c r="L455" s="130" t="b">
        <v>1</v>
      </c>
      <c r="M455" s="130">
        <v>93.415999999999997</v>
      </c>
      <c r="N455" s="130">
        <v>4.6369999999999996</v>
      </c>
      <c r="O455" s="130">
        <v>20.143999999999998</v>
      </c>
      <c r="P455" s="130">
        <v>2.274</v>
      </c>
      <c r="Q455" s="133">
        <v>-32.536000000000001</v>
      </c>
      <c r="R455" s="130">
        <v>97.04</v>
      </c>
      <c r="S455" s="130">
        <v>95.117999999999995</v>
      </c>
      <c r="T455" s="130">
        <v>1</v>
      </c>
      <c r="U455" s="130">
        <v>87</v>
      </c>
      <c r="V455" s="130" t="s">
        <v>1172</v>
      </c>
      <c r="W455" s="130" t="b">
        <v>0</v>
      </c>
      <c r="X455" s="130">
        <v>0</v>
      </c>
      <c r="Y455" s="130" t="b">
        <v>1</v>
      </c>
      <c r="Z455" s="130">
        <v>53</v>
      </c>
      <c r="AA455" s="130">
        <v>0.81599999999999995</v>
      </c>
      <c r="AB455" s="130" t="s">
        <v>3707</v>
      </c>
      <c r="AC455" s="130" t="s">
        <v>3848</v>
      </c>
      <c r="AD455" s="130" t="s">
        <v>4231</v>
      </c>
      <c r="AE455" s="130" cm="1">
        <f t="array" aca="1" ref="AE455" ca="1">INDIRECT(ADDRESS(MATCH(AG455,'rs_industries'!B:B,0),5,1,TRUE,"rs_industries"))</f>
        <v>73</v>
      </c>
      <c r="AF455" s="130" cm="1">
        <f t="array" aca="1" ref="AF455" ca="1">INDIRECT(ADDRESS(MATCH(A455,'rs_stocks'!B:B,0),7,1,TRUE,"rs_stocks"))</f>
        <v>77</v>
      </c>
      <c r="AG455" s="130" t="str" cm="1">
        <f t="array" aca="1" ref="AG455" ca="1">INDIRECT(ADDRESS(MATCH(A455,'rs_stocks'!B:B,0),4,1,TRUE,"rs_stocks"))</f>
        <v>Beverages—Non-Alcoholic</v>
      </c>
    </row>
    <row r="456" spans="1:33" x14ac:dyDescent="0.3">
      <c r="A456" s="130" t="s">
        <v>4217</v>
      </c>
      <c r="B456" s="130">
        <v>-0.33</v>
      </c>
      <c r="C456" s="130">
        <v>0.5</v>
      </c>
      <c r="D456" s="130">
        <v>4.5599999999999996</v>
      </c>
      <c r="E456" s="130">
        <v>13.23</v>
      </c>
      <c r="F456" s="130">
        <v>18.079999999999998</v>
      </c>
      <c r="G456" s="130" t="s">
        <v>3834</v>
      </c>
      <c r="H456" s="130" t="s">
        <v>3677</v>
      </c>
      <c r="I456" s="130">
        <v>0.88200000000000001</v>
      </c>
      <c r="J456" s="130">
        <v>-44</v>
      </c>
      <c r="K456" s="130">
        <v>-31</v>
      </c>
      <c r="L456" s="130" t="b">
        <v>1</v>
      </c>
      <c r="M456" s="130">
        <v>72.162999999999997</v>
      </c>
      <c r="N456" s="130">
        <v>3.5870000000000002</v>
      </c>
      <c r="O456" s="130">
        <v>20.120999999999999</v>
      </c>
      <c r="P456" s="130">
        <v>0.124</v>
      </c>
      <c r="Q456" s="133">
        <v>-32.283999999999999</v>
      </c>
      <c r="R456" s="130">
        <v>12.15</v>
      </c>
      <c r="S456" s="130">
        <v>12.406000000000001</v>
      </c>
      <c r="T456" s="130">
        <v>-1</v>
      </c>
      <c r="U456" s="130">
        <v>1614</v>
      </c>
      <c r="V456" s="130" t="s">
        <v>4217</v>
      </c>
      <c r="W456" s="130" t="b">
        <v>0</v>
      </c>
      <c r="X456" s="130">
        <v>0</v>
      </c>
      <c r="Y456" s="130" t="b">
        <v>1</v>
      </c>
      <c r="Z456" s="130">
        <v>47</v>
      </c>
      <c r="AA456" s="130">
        <v>0.81499999999999995</v>
      </c>
      <c r="AB456" s="130" t="s">
        <v>3677</v>
      </c>
      <c r="AC456" s="130" t="s">
        <v>3834</v>
      </c>
      <c r="AD456" s="130" t="s">
        <v>4218</v>
      </c>
      <c r="AE456" s="130" t="e" cm="1">
        <f t="array" aca="1" ref="AE456" ca="1">INDIRECT(ADDRESS(MATCH(AG456,'rs_industries'!B:B,0),5,1,TRUE,"rs_industries"))</f>
        <v>#N/A</v>
      </c>
      <c r="AF456" s="130" t="e" cm="1">
        <f t="array" aca="1" ref="AF456" ca="1">INDIRECT(ADDRESS(MATCH(A456,'rs_stocks'!B:B,0),7,1,TRUE,"rs_stocks"))</f>
        <v>#N/A</v>
      </c>
      <c r="AG456" s="130" t="e" cm="1">
        <f t="array" aca="1" ref="AG456" ca="1">INDIRECT(ADDRESS(MATCH(A456,'rs_stocks'!B:B,0),4,1,TRUE,"rs_stocks"))</f>
        <v>#N/A</v>
      </c>
    </row>
    <row r="457" spans="1:33" x14ac:dyDescent="0.3">
      <c r="A457" s="130" t="s">
        <v>975</v>
      </c>
      <c r="B457" s="130">
        <v>-0.25</v>
      </c>
      <c r="C457" s="130">
        <v>0.45</v>
      </c>
      <c r="D457" s="130">
        <v>4.37</v>
      </c>
      <c r="E457" s="130">
        <v>20.010000000000002</v>
      </c>
      <c r="F457" s="130">
        <v>12.74</v>
      </c>
      <c r="G457" s="130" t="s">
        <v>4237</v>
      </c>
      <c r="H457" s="130" t="s">
        <v>3674</v>
      </c>
      <c r="I457" s="130">
        <v>18.695</v>
      </c>
      <c r="J457" s="130">
        <v>-55</v>
      </c>
      <c r="K457" s="130">
        <v>-27</v>
      </c>
      <c r="L457" s="130" t="b">
        <v>1</v>
      </c>
      <c r="M457" s="130">
        <v>47.207000000000001</v>
      </c>
      <c r="N457" s="130">
        <v>2.3479999999999999</v>
      </c>
      <c r="O457" s="130">
        <v>20.102</v>
      </c>
      <c r="P457" s="130">
        <v>1.0069999999999999</v>
      </c>
      <c r="Q457" s="133">
        <v>-25.83</v>
      </c>
      <c r="R457" s="130">
        <v>36.1</v>
      </c>
      <c r="S457" s="130">
        <v>35.104999999999997</v>
      </c>
      <c r="T457" s="130">
        <v>1</v>
      </c>
      <c r="U457" s="130">
        <v>198</v>
      </c>
      <c r="V457" s="130" t="s">
        <v>975</v>
      </c>
      <c r="W457" s="130" t="b">
        <v>0</v>
      </c>
      <c r="X457" s="130">
        <v>0</v>
      </c>
      <c r="Y457" s="130" t="b">
        <v>1</v>
      </c>
      <c r="Z457" s="130">
        <v>46</v>
      </c>
      <c r="AA457" s="130">
        <v>0.81499999999999995</v>
      </c>
      <c r="AB457" s="130" t="s">
        <v>3674</v>
      </c>
      <c r="AC457" s="130" t="s">
        <v>4237</v>
      </c>
      <c r="AD457" s="130" t="s">
        <v>4238</v>
      </c>
      <c r="AE457" s="130" cm="1">
        <f t="array" aca="1" ref="AE457" ca="1">INDIRECT(ADDRESS(MATCH(AG457,'rs_industries'!B:B,0),5,1,TRUE,"rs_industries"))</f>
        <v>30</v>
      </c>
      <c r="AF457" s="130" cm="1">
        <f t="array" aca="1" ref="AF457" ca="1">INDIRECT(ADDRESS(MATCH(A457,'rs_stocks'!B:B,0),7,1,TRUE,"rs_stocks"))</f>
        <v>71</v>
      </c>
      <c r="AG457" s="130" t="str" cm="1">
        <f t="array" aca="1" ref="AG457" ca="1">INDIRECT(ADDRESS(MATCH(A457,'rs_stocks'!B:B,0),4,1,TRUE,"rs_stocks"))</f>
        <v>Entertainment</v>
      </c>
    </row>
    <row r="458" spans="1:33" x14ac:dyDescent="0.3">
      <c r="A458" s="130" t="s">
        <v>2111</v>
      </c>
      <c r="B458" s="130">
        <v>-3.22</v>
      </c>
      <c r="C458" s="130">
        <v>-1.49</v>
      </c>
      <c r="D458" s="130">
        <v>3.83</v>
      </c>
      <c r="E458" s="130">
        <v>28.26</v>
      </c>
      <c r="F458" s="130">
        <v>31.41</v>
      </c>
      <c r="G458" s="130" t="s">
        <v>3693</v>
      </c>
      <c r="H458" s="130" t="s">
        <v>31</v>
      </c>
      <c r="I458" s="130">
        <v>2.5270000000000001</v>
      </c>
      <c r="J458" s="130">
        <v>-75</v>
      </c>
      <c r="K458" s="130">
        <v>-54</v>
      </c>
      <c r="L458" s="130" t="b">
        <v>1</v>
      </c>
      <c r="M458" s="130">
        <v>124.807</v>
      </c>
      <c r="N458" s="130">
        <v>6.2290000000000001</v>
      </c>
      <c r="O458" s="130">
        <v>20.036999999999999</v>
      </c>
      <c r="P458" s="130">
        <v>0.64400000000000002</v>
      </c>
      <c r="Q458" s="133">
        <v>-209.56200000000001</v>
      </c>
      <c r="R458" s="130">
        <v>22.51</v>
      </c>
      <c r="S458" s="130">
        <v>24.347999999999999</v>
      </c>
      <c r="T458" s="130">
        <v>-1</v>
      </c>
      <c r="U458" s="130">
        <v>310</v>
      </c>
      <c r="V458" s="130" t="s">
        <v>2111</v>
      </c>
      <c r="W458" s="130" t="b">
        <v>0</v>
      </c>
      <c r="X458" s="130">
        <v>0</v>
      </c>
      <c r="Y458" s="130" t="b">
        <v>0</v>
      </c>
      <c r="Z458" s="130">
        <v>55</v>
      </c>
      <c r="AA458" s="130">
        <v>0.81399999999999995</v>
      </c>
      <c r="AB458" s="130" t="s">
        <v>31</v>
      </c>
      <c r="AC458" s="130" t="s">
        <v>3693</v>
      </c>
      <c r="AD458" s="130" t="s">
        <v>4168</v>
      </c>
      <c r="AE458" s="130" cm="1">
        <f t="array" aca="1" ref="AE458" ca="1">INDIRECT(ADDRESS(MATCH(AG458,'rs_industries'!B:B,0),5,1,TRUE,"rs_industries"))</f>
        <v>39</v>
      </c>
      <c r="AF458" s="130" cm="1">
        <f t="array" aca="1" ref="AF458" ca="1">INDIRECT(ADDRESS(MATCH(A458,'rs_stocks'!B:B,0),7,1,TRUE,"rs_stocks"))</f>
        <v>79</v>
      </c>
      <c r="AG458" s="130" t="str" cm="1">
        <f t="array" aca="1" ref="AG458" ca="1">INDIRECT(ADDRESS(MATCH(A458,'rs_stocks'!B:B,0),4,1,TRUE,"rs_stocks"))</f>
        <v>Internet Content &amp; Information</v>
      </c>
    </row>
    <row r="459" spans="1:33" x14ac:dyDescent="0.3">
      <c r="A459" s="130" t="s">
        <v>1725</v>
      </c>
      <c r="B459" s="130">
        <v>-0.4</v>
      </c>
      <c r="C459" s="130">
        <v>2.38</v>
      </c>
      <c r="D459" s="130">
        <v>6.57</v>
      </c>
      <c r="E459" s="130">
        <v>19.190000000000001</v>
      </c>
      <c r="F459" s="130">
        <v>13.02</v>
      </c>
      <c r="G459" s="130" t="s">
        <v>3709</v>
      </c>
      <c r="H459" s="130" t="s">
        <v>3674</v>
      </c>
      <c r="I459" s="130">
        <v>1.804</v>
      </c>
      <c r="J459" s="130">
        <v>-76</v>
      </c>
      <c r="K459" s="130">
        <v>-4</v>
      </c>
      <c r="L459" s="130" t="b">
        <v>1</v>
      </c>
      <c r="M459" s="130">
        <v>59.543999999999997</v>
      </c>
      <c r="N459" s="130">
        <v>2.9750000000000001</v>
      </c>
      <c r="O459" s="130">
        <v>20.016999999999999</v>
      </c>
      <c r="P459" s="130">
        <v>1.554</v>
      </c>
      <c r="Q459" s="133">
        <v>-160.834</v>
      </c>
      <c r="R459" s="130">
        <v>61.99</v>
      </c>
      <c r="S459" s="130">
        <v>60.783000000000001</v>
      </c>
      <c r="T459" s="130">
        <v>1</v>
      </c>
      <c r="U459" s="130">
        <v>128</v>
      </c>
      <c r="V459" s="130" t="s">
        <v>1725</v>
      </c>
      <c r="W459" s="130" t="b">
        <v>0</v>
      </c>
      <c r="X459" s="130">
        <v>0</v>
      </c>
      <c r="Y459" s="130" t="b">
        <v>1</v>
      </c>
      <c r="Z459" s="130">
        <v>54</v>
      </c>
      <c r="AA459" s="130">
        <v>0.81399999999999995</v>
      </c>
      <c r="AB459" s="130" t="s">
        <v>3674</v>
      </c>
      <c r="AC459" s="130" t="s">
        <v>3709</v>
      </c>
      <c r="AD459" s="130" t="s">
        <v>4226</v>
      </c>
      <c r="AE459" s="130" cm="1">
        <f t="array" aca="1" ref="AE459" ca="1">INDIRECT(ADDRESS(MATCH(AG459,'rs_industries'!B:B,0),5,1,TRUE,"rs_industries"))</f>
        <v>96</v>
      </c>
      <c r="AF459" s="130" cm="1">
        <f t="array" aca="1" ref="AF459" ca="1">INDIRECT(ADDRESS(MATCH(A459,'rs_stocks'!B:B,0),7,1,TRUE,"rs_stocks"))</f>
        <v>81</v>
      </c>
      <c r="AG459" s="130" t="str" cm="1">
        <f t="array" aca="1" ref="AG459" ca="1">INDIRECT(ADDRESS(MATCH(A459,'rs_stocks'!B:B,0),4,1,TRUE,"rs_stocks"))</f>
        <v>Capital Markets</v>
      </c>
    </row>
    <row r="460" spans="1:33" x14ac:dyDescent="0.3">
      <c r="A460" s="130" t="s">
        <v>1248</v>
      </c>
      <c r="B460" s="130">
        <v>-1.07</v>
      </c>
      <c r="C460" s="130">
        <v>-1.07</v>
      </c>
      <c r="D460" s="130">
        <v>1.21</v>
      </c>
      <c r="E460" s="130">
        <v>3.15</v>
      </c>
      <c r="F460" s="130">
        <v>13.31</v>
      </c>
      <c r="G460" s="130" t="s">
        <v>3848</v>
      </c>
      <c r="H460" s="130" t="s">
        <v>3707</v>
      </c>
      <c r="I460" s="130">
        <v>255.64500000000001</v>
      </c>
      <c r="J460" s="130">
        <v>-38</v>
      </c>
      <c r="K460" s="130">
        <v>-10</v>
      </c>
      <c r="L460" s="130" t="b">
        <v>1</v>
      </c>
      <c r="M460" s="130">
        <v>34.277000000000001</v>
      </c>
      <c r="N460" s="130">
        <v>1.7130000000000001</v>
      </c>
      <c r="O460" s="130">
        <v>20.006</v>
      </c>
      <c r="P460" s="130">
        <v>0.79600000000000004</v>
      </c>
      <c r="Q460" s="133">
        <v>-43.948</v>
      </c>
      <c r="R460" s="130">
        <v>59.35</v>
      </c>
      <c r="S460" s="130">
        <v>58.74</v>
      </c>
      <c r="T460" s="130">
        <v>1</v>
      </c>
      <c r="U460" s="130">
        <v>251</v>
      </c>
      <c r="V460" s="130" t="s">
        <v>1248</v>
      </c>
      <c r="W460" s="130" t="b">
        <v>0</v>
      </c>
      <c r="X460" s="130">
        <v>0</v>
      </c>
      <c r="Y460" s="130" t="b">
        <v>0</v>
      </c>
      <c r="Z460" s="130">
        <v>53</v>
      </c>
      <c r="AA460" s="130">
        <v>0.81399999999999995</v>
      </c>
      <c r="AB460" s="130" t="s">
        <v>3707</v>
      </c>
      <c r="AC460" s="130" t="s">
        <v>3848</v>
      </c>
      <c r="AD460" s="130" t="s">
        <v>4204</v>
      </c>
      <c r="AE460" s="130" t="e" cm="1">
        <f t="array" aca="1" ref="AE460" ca="1">INDIRECT(ADDRESS(MATCH(AG460,'rs_industries'!B:B,0),5,1,TRUE,"rs_industries"))</f>
        <v>#N/A</v>
      </c>
      <c r="AF460" s="130" t="e" cm="1">
        <f t="array" aca="1" ref="AF460" ca="1">INDIRECT(ADDRESS(MATCH(A460,'rs_stocks'!B:B,0),7,1,TRUE,"rs_stocks"))</f>
        <v>#N/A</v>
      </c>
      <c r="AG460" s="130" t="e" cm="1">
        <f t="array" aca="1" ref="AG460" ca="1">INDIRECT(ADDRESS(MATCH(A460,'rs_stocks'!B:B,0),4,1,TRUE,"rs_stocks"))</f>
        <v>#N/A</v>
      </c>
    </row>
    <row r="461" spans="1:33" x14ac:dyDescent="0.3">
      <c r="A461" s="130" t="s">
        <v>2989</v>
      </c>
      <c r="B461" s="130">
        <v>-11.15</v>
      </c>
      <c r="C461" s="130">
        <v>-0.61</v>
      </c>
      <c r="D461" s="130">
        <v>14.89</v>
      </c>
      <c r="E461" s="130">
        <v>19.12</v>
      </c>
      <c r="F461" s="130">
        <v>31.35</v>
      </c>
      <c r="G461" s="130" t="s">
        <v>3839</v>
      </c>
      <c r="H461" s="130" t="s">
        <v>248</v>
      </c>
      <c r="I461" s="130">
        <v>1.103</v>
      </c>
      <c r="J461" s="130">
        <v>-75</v>
      </c>
      <c r="K461" s="130">
        <v>-57</v>
      </c>
      <c r="L461" s="130" t="b">
        <v>1</v>
      </c>
      <c r="M461" s="130">
        <v>156.84899999999999</v>
      </c>
      <c r="N461" s="130">
        <v>7.843</v>
      </c>
      <c r="O461" s="130">
        <v>19.998000000000001</v>
      </c>
      <c r="P461" s="130">
        <v>0.254</v>
      </c>
      <c r="Q461" s="133">
        <v>-185.33099999999999</v>
      </c>
      <c r="R461" s="130">
        <v>4.8600000000000003</v>
      </c>
      <c r="S461" s="130">
        <v>4.827</v>
      </c>
      <c r="T461" s="130">
        <v>1</v>
      </c>
      <c r="U461" s="130">
        <v>788</v>
      </c>
      <c r="V461" s="130" t="s">
        <v>2989</v>
      </c>
      <c r="W461" s="130" t="b">
        <v>0</v>
      </c>
      <c r="X461" s="130">
        <v>0</v>
      </c>
      <c r="Y461" s="130" t="b">
        <v>0</v>
      </c>
      <c r="Z461" s="130">
        <v>43</v>
      </c>
      <c r="AA461" s="130">
        <v>0.81299999999999994</v>
      </c>
      <c r="AB461" s="130" t="s">
        <v>248</v>
      </c>
      <c r="AC461" s="130" t="s">
        <v>3839</v>
      </c>
      <c r="AD461" s="130" t="s">
        <v>4286</v>
      </c>
      <c r="AE461" s="130" t="e" cm="1">
        <f t="array" aca="1" ref="AE461" ca="1">INDIRECT(ADDRESS(MATCH(AG461,'rs_industries'!B:B,0),5,1,TRUE,"rs_industries"))</f>
        <v>#N/A</v>
      </c>
      <c r="AF461" s="130" t="e" cm="1">
        <f t="array" aca="1" ref="AF461" ca="1">INDIRECT(ADDRESS(MATCH(A461,'rs_stocks'!B:B,0),7,1,TRUE,"rs_stocks"))</f>
        <v>#N/A</v>
      </c>
      <c r="AG461" s="130" t="e" cm="1">
        <f t="array" aca="1" ref="AG461" ca="1">INDIRECT(ADDRESS(MATCH(A461,'rs_stocks'!B:B,0),4,1,TRUE,"rs_stocks"))</f>
        <v>#N/A</v>
      </c>
    </row>
    <row r="462" spans="1:33" x14ac:dyDescent="0.3">
      <c r="A462" s="130" t="s">
        <v>978</v>
      </c>
      <c r="B462" s="130">
        <v>0.21</v>
      </c>
      <c r="C462" s="130">
        <v>4.9400000000000004</v>
      </c>
      <c r="D462" s="130">
        <v>7.4</v>
      </c>
      <c r="E462" s="130">
        <v>9.3800000000000008</v>
      </c>
      <c r="F462" s="130">
        <v>12.54</v>
      </c>
      <c r="G462" s="130" t="s">
        <v>3701</v>
      </c>
      <c r="H462" s="130" t="s">
        <v>24</v>
      </c>
      <c r="I462" s="130">
        <v>5.9729999999999999</v>
      </c>
      <c r="J462" s="130">
        <v>-30</v>
      </c>
      <c r="K462" s="130">
        <v>-19</v>
      </c>
      <c r="L462" s="130" t="b">
        <v>1</v>
      </c>
      <c r="M462" s="130">
        <v>29.286999999999999</v>
      </c>
      <c r="N462" s="130">
        <v>1.4650000000000001</v>
      </c>
      <c r="O462" s="130">
        <v>19.989999999999998</v>
      </c>
      <c r="P462" s="130">
        <v>0.48199999999999998</v>
      </c>
      <c r="Q462" s="133">
        <v>-14.535</v>
      </c>
      <c r="R462" s="130">
        <v>28.44</v>
      </c>
      <c r="S462" s="130">
        <v>27.477</v>
      </c>
      <c r="T462" s="130">
        <v>1</v>
      </c>
      <c r="U462" s="130">
        <v>415</v>
      </c>
      <c r="V462" s="130" t="s">
        <v>978</v>
      </c>
      <c r="W462" s="130" t="b">
        <v>0</v>
      </c>
      <c r="X462" s="130">
        <v>0</v>
      </c>
      <c r="Y462" s="130" t="b">
        <v>0</v>
      </c>
      <c r="Z462" s="130">
        <v>51</v>
      </c>
      <c r="AA462" s="130">
        <v>0.81299999999999994</v>
      </c>
      <c r="AB462" s="130" t="s">
        <v>24</v>
      </c>
      <c r="AC462" s="130" t="s">
        <v>3701</v>
      </c>
      <c r="AD462" s="130" t="s">
        <v>4253</v>
      </c>
      <c r="AE462" s="130" t="e" cm="1">
        <f t="array" aca="1" ref="AE462" ca="1">INDIRECT(ADDRESS(MATCH(AG462,'rs_industries'!B:B,0),5,1,TRUE,"rs_industries"))</f>
        <v>#N/A</v>
      </c>
      <c r="AF462" s="130" t="e" cm="1">
        <f t="array" aca="1" ref="AF462" ca="1">INDIRECT(ADDRESS(MATCH(A462,'rs_stocks'!B:B,0),7,1,TRUE,"rs_stocks"))</f>
        <v>#N/A</v>
      </c>
      <c r="AG462" s="130" t="e" cm="1">
        <f t="array" aca="1" ref="AG462" ca="1">INDIRECT(ADDRESS(MATCH(A462,'rs_stocks'!B:B,0),4,1,TRUE,"rs_stocks"))</f>
        <v>#N/A</v>
      </c>
    </row>
    <row r="463" spans="1:33" x14ac:dyDescent="0.3">
      <c r="A463" s="130" t="s">
        <v>612</v>
      </c>
      <c r="B463" s="130">
        <v>0.43</v>
      </c>
      <c r="C463" s="130">
        <v>2.27</v>
      </c>
      <c r="D463" s="130">
        <v>10.06</v>
      </c>
      <c r="E463" s="130">
        <v>4.0599999999999996</v>
      </c>
      <c r="F463" s="130">
        <v>10.66</v>
      </c>
      <c r="G463" s="130" t="s">
        <v>3689</v>
      </c>
      <c r="H463" s="130" t="s">
        <v>3690</v>
      </c>
      <c r="I463" s="130">
        <v>7.3250000000000002</v>
      </c>
      <c r="J463" s="130">
        <v>-40</v>
      </c>
      <c r="K463" s="130">
        <v>-1</v>
      </c>
      <c r="L463" s="130" t="b">
        <v>1</v>
      </c>
      <c r="M463" s="130">
        <v>43.414999999999999</v>
      </c>
      <c r="N463" s="130">
        <v>2.1720000000000002</v>
      </c>
      <c r="O463" s="130">
        <v>19.984000000000002</v>
      </c>
      <c r="P463" s="130">
        <v>1.609</v>
      </c>
      <c r="Q463" s="133">
        <v>-31.074999999999999</v>
      </c>
      <c r="R463" s="130">
        <v>73.069999999999993</v>
      </c>
      <c r="S463" s="130">
        <v>70.212000000000003</v>
      </c>
      <c r="T463" s="130">
        <v>1</v>
      </c>
      <c r="U463" s="130">
        <v>124</v>
      </c>
      <c r="V463" s="130" t="s">
        <v>612</v>
      </c>
      <c r="W463" s="130" t="b">
        <v>0</v>
      </c>
      <c r="X463" s="130">
        <v>0</v>
      </c>
      <c r="Y463" s="130" t="b">
        <v>1</v>
      </c>
      <c r="Z463" s="130">
        <v>48</v>
      </c>
      <c r="AA463" s="130">
        <v>0.81200000000000006</v>
      </c>
      <c r="AB463" s="130" t="s">
        <v>3690</v>
      </c>
      <c r="AC463" s="130" t="s">
        <v>3689</v>
      </c>
      <c r="AD463" s="130" t="s">
        <v>4376</v>
      </c>
      <c r="AE463" s="130" t="e" cm="1">
        <f t="array" aca="1" ref="AE463" ca="1">INDIRECT(ADDRESS(MATCH(AG463,'rs_industries'!B:B,0),5,1,TRUE,"rs_industries"))</f>
        <v>#N/A</v>
      </c>
      <c r="AF463" s="130" t="e" cm="1">
        <f t="array" aca="1" ref="AF463" ca="1">INDIRECT(ADDRESS(MATCH(A463,'rs_stocks'!B:B,0),7,1,TRUE,"rs_stocks"))</f>
        <v>#N/A</v>
      </c>
      <c r="AG463" s="130" t="e" cm="1">
        <f t="array" aca="1" ref="AG463" ca="1">INDIRECT(ADDRESS(MATCH(A463,'rs_stocks'!B:B,0),4,1,TRUE,"rs_stocks"))</f>
        <v>#N/A</v>
      </c>
    </row>
    <row r="464" spans="1:33" x14ac:dyDescent="0.3">
      <c r="A464" s="130" t="s">
        <v>2185</v>
      </c>
      <c r="B464" s="130">
        <v>0.89</v>
      </c>
      <c r="C464" s="130">
        <v>4.63</v>
      </c>
      <c r="D464" s="130">
        <v>8</v>
      </c>
      <c r="E464" s="130">
        <v>26.9</v>
      </c>
      <c r="F464" s="130">
        <v>34.79</v>
      </c>
      <c r="G464" s="130" t="s">
        <v>3809</v>
      </c>
      <c r="H464" s="130" t="s">
        <v>24</v>
      </c>
      <c r="I464" s="130">
        <v>2.258</v>
      </c>
      <c r="J464" s="130">
        <v>-54</v>
      </c>
      <c r="K464" s="130">
        <v>-21</v>
      </c>
      <c r="L464" s="130" t="b">
        <v>1</v>
      </c>
      <c r="M464" s="130">
        <v>109.557</v>
      </c>
      <c r="N464" s="130">
        <v>5.4829999999999997</v>
      </c>
      <c r="O464" s="130">
        <v>19.981000000000002</v>
      </c>
      <c r="P464" s="130">
        <v>1.921</v>
      </c>
      <c r="Q464" s="133">
        <v>-138.506</v>
      </c>
      <c r="R464" s="130">
        <v>69.39</v>
      </c>
      <c r="S464" s="130">
        <v>66.983999999999995</v>
      </c>
      <c r="T464" s="130">
        <v>1</v>
      </c>
      <c r="U464" s="130">
        <v>104</v>
      </c>
      <c r="V464" s="130" t="s">
        <v>2185</v>
      </c>
      <c r="W464" s="130" t="b">
        <v>0</v>
      </c>
      <c r="X464" s="130">
        <v>0</v>
      </c>
      <c r="Y464" s="130" t="b">
        <v>1</v>
      </c>
      <c r="Z464" s="130">
        <v>48</v>
      </c>
      <c r="AA464" s="130">
        <v>0.81200000000000006</v>
      </c>
      <c r="AB464" s="130" t="s">
        <v>24</v>
      </c>
      <c r="AC464" s="130" t="s">
        <v>3809</v>
      </c>
      <c r="AD464" s="130" t="s">
        <v>4225</v>
      </c>
      <c r="AE464" s="130" cm="1">
        <f t="array" aca="1" ref="AE464" ca="1">INDIRECT(ADDRESS(MATCH(AG464,'rs_industries'!B:B,0),5,1,TRUE,"rs_industries"))</f>
        <v>20</v>
      </c>
      <c r="AF464" s="130" cm="1">
        <f t="array" aca="1" ref="AF464" ca="1">INDIRECT(ADDRESS(MATCH(A464,'rs_stocks'!B:B,0),7,1,TRUE,"rs_stocks"))</f>
        <v>71</v>
      </c>
      <c r="AG464" s="130" t="str" cm="1">
        <f t="array" aca="1" ref="AG464" ca="1">INDIRECT(ADDRESS(MATCH(A464,'rs_stocks'!B:B,0),4,1,TRUE,"rs_stocks"))</f>
        <v>Chemicals</v>
      </c>
    </row>
    <row r="465" spans="1:33" x14ac:dyDescent="0.3">
      <c r="A465" s="130" t="s">
        <v>640</v>
      </c>
      <c r="B465" s="130">
        <v>-0.79</v>
      </c>
      <c r="C465" s="130">
        <v>0.86</v>
      </c>
      <c r="D465" s="130">
        <v>2.42</v>
      </c>
      <c r="E465" s="130">
        <v>7.66</v>
      </c>
      <c r="F465" s="130">
        <v>13.56</v>
      </c>
      <c r="I465" s="130">
        <v>7.319</v>
      </c>
      <c r="J465" s="130">
        <v>-47</v>
      </c>
      <c r="K465" s="130">
        <v>-19</v>
      </c>
      <c r="L465" s="130" t="b">
        <v>1</v>
      </c>
      <c r="M465" s="130">
        <v>58.204000000000001</v>
      </c>
      <c r="N465" s="130">
        <v>2.9129999999999998</v>
      </c>
      <c r="O465" s="130">
        <v>19.978999999999999</v>
      </c>
      <c r="P465" s="130">
        <v>3.492</v>
      </c>
      <c r="Q465" s="133">
        <v>-87.337000000000003</v>
      </c>
      <c r="R465" s="130">
        <v>162.85</v>
      </c>
      <c r="S465" s="130">
        <v>162.398</v>
      </c>
      <c r="T465" s="130">
        <v>1</v>
      </c>
      <c r="U465" s="130">
        <v>57</v>
      </c>
      <c r="V465" s="130" t="s">
        <v>640</v>
      </c>
      <c r="W465" s="130" t="b">
        <v>0</v>
      </c>
      <c r="X465" s="130">
        <v>0</v>
      </c>
      <c r="Y465" s="130" t="b">
        <v>1</v>
      </c>
      <c r="Z465" s="130">
        <v>50</v>
      </c>
      <c r="AA465" s="130">
        <v>0.81200000000000006</v>
      </c>
      <c r="AD465" s="130" t="s">
        <v>4207</v>
      </c>
      <c r="AE465" s="130" t="e" cm="1">
        <f t="array" aca="1" ref="AE465" ca="1">INDIRECT(ADDRESS(MATCH(AG465,'rs_industries'!B:B,0),5,1,TRUE,"rs_industries"))</f>
        <v>#N/A</v>
      </c>
      <c r="AF465" s="130" t="e" cm="1">
        <f t="array" aca="1" ref="AF465" ca="1">INDIRECT(ADDRESS(MATCH(A465,'rs_stocks'!B:B,0),7,1,TRUE,"rs_stocks"))</f>
        <v>#N/A</v>
      </c>
      <c r="AG465" s="130" t="e" cm="1">
        <f t="array" aca="1" ref="AG465" ca="1">INDIRECT(ADDRESS(MATCH(A465,'rs_stocks'!B:B,0),4,1,TRUE,"rs_stocks"))</f>
        <v>#N/A</v>
      </c>
    </row>
    <row r="466" spans="1:33" x14ac:dyDescent="0.3">
      <c r="A466" s="130" t="s">
        <v>2250</v>
      </c>
      <c r="B466" s="130">
        <v>-1.32</v>
      </c>
      <c r="C466" s="130">
        <v>-4.4400000000000004</v>
      </c>
      <c r="D466" s="130">
        <v>5.85</v>
      </c>
      <c r="E466" s="130">
        <v>9.76</v>
      </c>
      <c r="F466" s="130">
        <v>14.06</v>
      </c>
      <c r="G466" s="130" t="s">
        <v>330</v>
      </c>
      <c r="H466" s="130" t="s">
        <v>3707</v>
      </c>
      <c r="I466" s="130">
        <v>2.8959999999999999</v>
      </c>
      <c r="J466" s="130">
        <v>-59</v>
      </c>
      <c r="K466" s="130">
        <v>-46</v>
      </c>
      <c r="L466" s="130" t="b">
        <v>1</v>
      </c>
      <c r="M466" s="130">
        <v>77.573999999999998</v>
      </c>
      <c r="N466" s="130">
        <v>3.8839999999999999</v>
      </c>
      <c r="O466" s="130">
        <v>19.97</v>
      </c>
      <c r="P466" s="130">
        <v>0.38400000000000001</v>
      </c>
      <c r="Q466" s="133">
        <v>-36.43</v>
      </c>
      <c r="R466" s="130">
        <v>17.2</v>
      </c>
      <c r="S466" s="130">
        <v>18.388000000000002</v>
      </c>
      <c r="T466" s="130">
        <v>-1</v>
      </c>
      <c r="U466" s="130">
        <v>520</v>
      </c>
      <c r="V466" s="130" t="s">
        <v>2250</v>
      </c>
      <c r="W466" s="130" t="b">
        <v>0</v>
      </c>
      <c r="X466" s="130">
        <v>0</v>
      </c>
      <c r="Y466" s="130" t="b">
        <v>0</v>
      </c>
      <c r="Z466" s="130">
        <v>42</v>
      </c>
      <c r="AA466" s="130">
        <v>0.81100000000000005</v>
      </c>
      <c r="AB466" s="130" t="s">
        <v>3707</v>
      </c>
      <c r="AC466" s="130" t="s">
        <v>330</v>
      </c>
      <c r="AD466" s="130" t="s">
        <v>4244</v>
      </c>
      <c r="AE466" s="130" t="e" cm="1">
        <f t="array" aca="1" ref="AE466" ca="1">INDIRECT(ADDRESS(MATCH(AG466,'rs_industries'!B:B,0),5,1,TRUE,"rs_industries"))</f>
        <v>#N/A</v>
      </c>
      <c r="AF466" s="130" t="e" cm="1">
        <f t="array" aca="1" ref="AF466" ca="1">INDIRECT(ADDRESS(MATCH(A466,'rs_stocks'!B:B,0),7,1,TRUE,"rs_stocks"))</f>
        <v>#N/A</v>
      </c>
      <c r="AG466" s="130" t="e" cm="1">
        <f t="array" aca="1" ref="AG466" ca="1">INDIRECT(ADDRESS(MATCH(A466,'rs_stocks'!B:B,0),4,1,TRUE,"rs_stocks"))</f>
        <v>#N/A</v>
      </c>
    </row>
    <row r="467" spans="1:33" x14ac:dyDescent="0.3">
      <c r="A467" s="130" t="s">
        <v>1072</v>
      </c>
      <c r="B467" s="130">
        <v>-0.03</v>
      </c>
      <c r="C467" s="130">
        <v>8.3800000000000008</v>
      </c>
      <c r="D467" s="130">
        <v>7.94</v>
      </c>
      <c r="E467" s="130">
        <v>16.16</v>
      </c>
      <c r="F467" s="130">
        <v>17.11</v>
      </c>
      <c r="G467" s="130" t="s">
        <v>3676</v>
      </c>
      <c r="H467" s="130" t="s">
        <v>3677</v>
      </c>
      <c r="I467" s="130">
        <v>100.7</v>
      </c>
      <c r="J467" s="130">
        <v>-43</v>
      </c>
      <c r="K467" s="130">
        <v>-1</v>
      </c>
      <c r="L467" s="130" t="b">
        <v>1</v>
      </c>
      <c r="M467" s="130">
        <v>46.209000000000003</v>
      </c>
      <c r="N467" s="130">
        <v>2.3149999999999999</v>
      </c>
      <c r="O467" s="130">
        <v>19.959</v>
      </c>
      <c r="P467" s="130">
        <v>3.5609999999999999</v>
      </c>
      <c r="Q467" s="133">
        <v>-33.420999999999999</v>
      </c>
      <c r="R467" s="130">
        <v>246.82</v>
      </c>
      <c r="S467" s="130">
        <v>239.09299999999999</v>
      </c>
      <c r="T467" s="130">
        <v>1</v>
      </c>
      <c r="U467" s="130">
        <v>56</v>
      </c>
      <c r="V467" s="130" t="s">
        <v>1072</v>
      </c>
      <c r="W467" s="130" t="b">
        <v>0</v>
      </c>
      <c r="X467" s="130">
        <v>0</v>
      </c>
      <c r="Y467" s="130" t="b">
        <v>1</v>
      </c>
      <c r="Z467" s="130">
        <v>54</v>
      </c>
      <c r="AA467" s="130">
        <v>0.81100000000000005</v>
      </c>
      <c r="AB467" s="130" t="s">
        <v>3677</v>
      </c>
      <c r="AC467" s="130" t="s">
        <v>3676</v>
      </c>
      <c r="AD467" s="130" t="s">
        <v>4245</v>
      </c>
      <c r="AE467" s="130" cm="1">
        <f t="array" aca="1" ref="AE467" ca="1">INDIRECT(ADDRESS(MATCH(AG467,'rs_industries'!B:B,0),5,1,TRUE,"rs_industries"))</f>
        <v>82</v>
      </c>
      <c r="AF467" s="130" cm="1">
        <f t="array" aca="1" ref="AF467" ca="1">INDIRECT(ADDRESS(MATCH(A467,'rs_stocks'!B:B,0),7,1,TRUE,"rs_stocks"))</f>
        <v>74</v>
      </c>
      <c r="AG467" s="130" t="str" cm="1">
        <f t="array" aca="1" ref="AG467" ca="1">INDIRECT(ADDRESS(MATCH(A467,'rs_stocks'!B:B,0),4,1,TRUE,"rs_stocks"))</f>
        <v>Insurance—Property &amp; Casualty</v>
      </c>
    </row>
    <row r="468" spans="1:33" x14ac:dyDescent="0.3">
      <c r="A468" s="130" t="s">
        <v>892</v>
      </c>
      <c r="B468" s="130">
        <v>-0.7</v>
      </c>
      <c r="C468" s="130">
        <v>0.13</v>
      </c>
      <c r="D468" s="130">
        <v>2.2400000000000002</v>
      </c>
      <c r="E468" s="130">
        <v>7.34</v>
      </c>
      <c r="F468" s="130">
        <v>13.09</v>
      </c>
      <c r="G468" s="130" t="s">
        <v>3729</v>
      </c>
      <c r="H468" s="130" t="s">
        <v>3674</v>
      </c>
      <c r="I468" s="130">
        <v>36.42</v>
      </c>
      <c r="J468" s="130">
        <v>-70</v>
      </c>
      <c r="K468" s="130">
        <v>-61</v>
      </c>
      <c r="L468" s="130" t="b">
        <v>1</v>
      </c>
      <c r="M468" s="130">
        <v>73.233999999999995</v>
      </c>
      <c r="N468" s="130">
        <v>3.6709999999999998</v>
      </c>
      <c r="O468" s="130">
        <v>19.95</v>
      </c>
      <c r="P468" s="130">
        <v>1.276</v>
      </c>
      <c r="Q468" s="133">
        <v>-84.638999999999996</v>
      </c>
      <c r="R468" s="130">
        <v>61.24</v>
      </c>
      <c r="S468" s="130">
        <v>59.390999999999998</v>
      </c>
      <c r="T468" s="130">
        <v>1</v>
      </c>
      <c r="U468" s="130">
        <v>156</v>
      </c>
      <c r="V468" s="130" t="s">
        <v>892</v>
      </c>
      <c r="W468" s="130" t="b">
        <v>0</v>
      </c>
      <c r="X468" s="130">
        <v>0</v>
      </c>
      <c r="Y468" s="130" t="b">
        <v>0</v>
      </c>
      <c r="Z468" s="130">
        <v>49</v>
      </c>
      <c r="AA468" s="130">
        <v>0.81</v>
      </c>
      <c r="AB468" s="130" t="s">
        <v>3674</v>
      </c>
      <c r="AC468" s="130" t="s">
        <v>3729</v>
      </c>
      <c r="AD468" s="130" t="s">
        <v>4267</v>
      </c>
      <c r="AE468" s="130" t="e" cm="1">
        <f t="array" aca="1" ref="AE468" ca="1">INDIRECT(ADDRESS(MATCH(AG468,'rs_industries'!B:B,0),5,1,TRUE,"rs_industries"))</f>
        <v>#N/A</v>
      </c>
      <c r="AF468" s="130" t="e" cm="1">
        <f t="array" aca="1" ref="AF468" ca="1">INDIRECT(ADDRESS(MATCH(A468,'rs_stocks'!B:B,0),7,1,TRUE,"rs_stocks"))</f>
        <v>#N/A</v>
      </c>
      <c r="AG468" s="130" t="e" cm="1">
        <f t="array" aca="1" ref="AG468" ca="1">INDIRECT(ADDRESS(MATCH(A468,'rs_stocks'!B:B,0),4,1,TRUE,"rs_stocks"))</f>
        <v>#N/A</v>
      </c>
    </row>
    <row r="469" spans="1:33" x14ac:dyDescent="0.3">
      <c r="A469" s="130" t="s">
        <v>1908</v>
      </c>
      <c r="B469" s="130">
        <v>-1.5</v>
      </c>
      <c r="C469" s="130">
        <v>9.3000000000000007</v>
      </c>
      <c r="D469" s="130">
        <v>8.9499999999999993</v>
      </c>
      <c r="E469" s="130">
        <v>17.46</v>
      </c>
      <c r="F469" s="130">
        <v>23.67</v>
      </c>
      <c r="G469" s="130" t="s">
        <v>3715</v>
      </c>
      <c r="H469" s="130" t="s">
        <v>3677</v>
      </c>
      <c r="I469" s="130">
        <v>4.3099999999999996</v>
      </c>
      <c r="J469" s="130">
        <v>-58</v>
      </c>
      <c r="K469" s="130">
        <v>-45</v>
      </c>
      <c r="L469" s="130" t="b">
        <v>1</v>
      </c>
      <c r="M469" s="130">
        <v>96.522000000000006</v>
      </c>
      <c r="N469" s="130">
        <v>4.8449999999999998</v>
      </c>
      <c r="O469" s="130">
        <v>19.922000000000001</v>
      </c>
      <c r="P469" s="130">
        <v>1.075</v>
      </c>
      <c r="Q469" s="133">
        <v>-160.96</v>
      </c>
      <c r="R469" s="130">
        <v>30.2</v>
      </c>
      <c r="S469" s="130">
        <v>33.988999999999997</v>
      </c>
      <c r="T469" s="130">
        <v>-1</v>
      </c>
      <c r="U469" s="130">
        <v>186</v>
      </c>
      <c r="V469" s="130" t="s">
        <v>1908</v>
      </c>
      <c r="W469" s="130" t="b">
        <v>0</v>
      </c>
      <c r="X469" s="130">
        <v>0</v>
      </c>
      <c r="Y469" s="130" t="b">
        <v>0</v>
      </c>
      <c r="Z469" s="130">
        <v>45</v>
      </c>
      <c r="AA469" s="130">
        <v>0.81</v>
      </c>
      <c r="AB469" s="130" t="s">
        <v>3677</v>
      </c>
      <c r="AC469" s="130" t="s">
        <v>3715</v>
      </c>
      <c r="AD469" s="130" t="s">
        <v>4224</v>
      </c>
      <c r="AE469" s="130" t="e" cm="1">
        <f t="array" aca="1" ref="AE469" ca="1">INDIRECT(ADDRESS(MATCH(AG469,'rs_industries'!B:B,0),5,1,TRUE,"rs_industries"))</f>
        <v>#N/A</v>
      </c>
      <c r="AF469" s="130" t="e" cm="1">
        <f t="array" aca="1" ref="AF469" ca="1">INDIRECT(ADDRESS(MATCH(A469,'rs_stocks'!B:B,0),7,1,TRUE,"rs_stocks"))</f>
        <v>#N/A</v>
      </c>
      <c r="AG469" s="130" t="e" cm="1">
        <f t="array" aca="1" ref="AG469" ca="1">INDIRECT(ADDRESS(MATCH(A469,'rs_stocks'!B:B,0),4,1,TRUE,"rs_stocks"))</f>
        <v>#N/A</v>
      </c>
    </row>
    <row r="470" spans="1:33" x14ac:dyDescent="0.3">
      <c r="A470" s="130" t="s">
        <v>1864</v>
      </c>
      <c r="B470" s="130">
        <v>-1.71</v>
      </c>
      <c r="C470" s="130">
        <v>-0.97</v>
      </c>
      <c r="D470" s="130">
        <v>13.39</v>
      </c>
      <c r="E470" s="130">
        <v>13.16</v>
      </c>
      <c r="F470" s="130">
        <v>17.71</v>
      </c>
      <c r="G470" s="130" t="s">
        <v>3762</v>
      </c>
      <c r="H470" s="130" t="s">
        <v>3677</v>
      </c>
      <c r="I470" s="130">
        <v>1.639</v>
      </c>
      <c r="J470" s="130">
        <v>-59</v>
      </c>
      <c r="K470" s="130">
        <v>-32</v>
      </c>
      <c r="L470" s="130" t="b">
        <v>1</v>
      </c>
      <c r="M470" s="130">
        <v>107.206</v>
      </c>
      <c r="N470" s="130">
        <v>5.3819999999999997</v>
      </c>
      <c r="O470" s="130">
        <v>19.917999999999999</v>
      </c>
      <c r="P470" s="130">
        <v>7.3540000000000001</v>
      </c>
      <c r="Q470" s="133">
        <v>-132.85300000000001</v>
      </c>
      <c r="R470" s="130">
        <v>228.18</v>
      </c>
      <c r="S470" s="130">
        <v>249.11</v>
      </c>
      <c r="T470" s="130">
        <v>-1</v>
      </c>
      <c r="U470" s="130">
        <v>27</v>
      </c>
      <c r="V470" s="130" t="s">
        <v>1864</v>
      </c>
      <c r="W470" s="130" t="b">
        <v>0</v>
      </c>
      <c r="X470" s="130">
        <v>0</v>
      </c>
      <c r="Y470" s="130" t="b">
        <v>0</v>
      </c>
      <c r="Z470" s="130">
        <v>47</v>
      </c>
      <c r="AA470" s="130">
        <v>0.81</v>
      </c>
      <c r="AB470" s="130" t="s">
        <v>3677</v>
      </c>
      <c r="AC470" s="130" t="s">
        <v>3762</v>
      </c>
      <c r="AD470" s="130" t="s">
        <v>4235</v>
      </c>
      <c r="AE470" s="130" cm="1">
        <f t="array" aca="1" ref="AE470" ca="1">INDIRECT(ADDRESS(MATCH(AG470,'rs_industries'!B:B,0),5,1,TRUE,"rs_industries"))</f>
        <v>63</v>
      </c>
      <c r="AF470" s="130" cm="1">
        <f t="array" aca="1" ref="AF470" ca="1">INDIRECT(ADDRESS(MATCH(A470,'rs_stocks'!B:B,0),7,1,TRUE,"rs_stocks"))</f>
        <v>76</v>
      </c>
      <c r="AG470" s="130" t="str" cm="1">
        <f t="array" aca="1" ref="AG470" ca="1">INDIRECT(ADDRESS(MATCH(A470,'rs_stocks'!B:B,0),4,1,TRUE,"rs_stocks"))</f>
        <v>Asset Management</v>
      </c>
    </row>
    <row r="471" spans="1:33" x14ac:dyDescent="0.3">
      <c r="A471" s="130" t="s">
        <v>1097</v>
      </c>
      <c r="B471" s="130">
        <v>-3.38</v>
      </c>
      <c r="C471" s="130">
        <v>-2.74</v>
      </c>
      <c r="D471" s="130">
        <v>2.86</v>
      </c>
      <c r="E471" s="130">
        <v>2.17</v>
      </c>
      <c r="F471" s="130">
        <v>4.97</v>
      </c>
      <c r="G471" s="130" t="s">
        <v>3693</v>
      </c>
      <c r="H471" s="130" t="s">
        <v>31</v>
      </c>
      <c r="I471" s="130">
        <v>10.275</v>
      </c>
      <c r="J471" s="130">
        <v>-39</v>
      </c>
      <c r="K471" s="130">
        <v>-11</v>
      </c>
      <c r="L471" s="130" t="b">
        <v>0</v>
      </c>
      <c r="M471" s="130">
        <v>44.81</v>
      </c>
      <c r="N471" s="130">
        <v>2.2509999999999999</v>
      </c>
      <c r="O471" s="130">
        <v>19.905000000000001</v>
      </c>
      <c r="P471" s="130">
        <v>1.327</v>
      </c>
      <c r="Q471" s="133">
        <v>-132.61000000000001</v>
      </c>
      <c r="R471" s="130">
        <v>87.89</v>
      </c>
      <c r="S471" s="130">
        <v>92.356999999999999</v>
      </c>
      <c r="T471" s="130">
        <v>-1</v>
      </c>
      <c r="U471" s="130">
        <v>150</v>
      </c>
      <c r="V471" s="130" t="s">
        <v>1097</v>
      </c>
      <c r="W471" s="130" t="b">
        <v>0</v>
      </c>
      <c r="X471" s="130">
        <v>0</v>
      </c>
      <c r="Y471" s="130" t="b">
        <v>0</v>
      </c>
      <c r="Z471" s="130">
        <v>48</v>
      </c>
      <c r="AA471" s="130">
        <v>0.80900000000000005</v>
      </c>
      <c r="AB471" s="130" t="s">
        <v>31</v>
      </c>
      <c r="AC471" s="130" t="s">
        <v>3693</v>
      </c>
      <c r="AD471" s="130" t="s">
        <v>4259</v>
      </c>
      <c r="AE471" s="130" t="e" cm="1">
        <f t="array" aca="1" ref="AE471" ca="1">INDIRECT(ADDRESS(MATCH(AG471,'rs_industries'!B:B,0),5,1,TRUE,"rs_industries"))</f>
        <v>#N/A</v>
      </c>
      <c r="AF471" s="130" t="e" cm="1">
        <f t="array" aca="1" ref="AF471" ca="1">INDIRECT(ADDRESS(MATCH(A471,'rs_stocks'!B:B,0),7,1,TRUE,"rs_stocks"))</f>
        <v>#N/A</v>
      </c>
      <c r="AG471" s="130" t="e" cm="1">
        <f t="array" aca="1" ref="AG471" ca="1">INDIRECT(ADDRESS(MATCH(A471,'rs_stocks'!B:B,0),4,1,TRUE,"rs_stocks"))</f>
        <v>#N/A</v>
      </c>
    </row>
    <row r="472" spans="1:33" x14ac:dyDescent="0.3">
      <c r="A472" s="130" t="s">
        <v>301</v>
      </c>
      <c r="B472" s="130">
        <v>-0.5</v>
      </c>
      <c r="C472" s="130">
        <v>3.03</v>
      </c>
      <c r="D472" s="130">
        <v>7.15</v>
      </c>
      <c r="E472" s="130">
        <v>13.99</v>
      </c>
      <c r="F472" s="130">
        <v>22.75</v>
      </c>
      <c r="G472" s="130" t="s">
        <v>3715</v>
      </c>
      <c r="H472" s="130" t="s">
        <v>3677</v>
      </c>
      <c r="I472" s="130">
        <v>173.60900000000001</v>
      </c>
      <c r="J472" s="130">
        <v>-61</v>
      </c>
      <c r="K472" s="130">
        <v>-18</v>
      </c>
      <c r="L472" s="130" t="b">
        <v>1</v>
      </c>
      <c r="M472" s="130">
        <v>88.582999999999998</v>
      </c>
      <c r="N472" s="130">
        <v>4.4509999999999996</v>
      </c>
      <c r="O472" s="130">
        <v>19.902999999999999</v>
      </c>
      <c r="P472" s="130">
        <v>1.0820000000000001</v>
      </c>
      <c r="Q472" s="133">
        <v>-62.835000000000001</v>
      </c>
      <c r="R472" s="130">
        <v>48.24</v>
      </c>
      <c r="S472" s="130">
        <v>51.222000000000001</v>
      </c>
      <c r="T472" s="130">
        <v>-1</v>
      </c>
      <c r="U472" s="130">
        <v>184</v>
      </c>
      <c r="V472" s="130" t="s">
        <v>301</v>
      </c>
      <c r="W472" s="130" t="b">
        <v>0</v>
      </c>
      <c r="X472" s="130">
        <v>0</v>
      </c>
      <c r="Y472" s="130" t="b">
        <v>1</v>
      </c>
      <c r="Z472" s="130">
        <v>50</v>
      </c>
      <c r="AA472" s="130">
        <v>0.80900000000000005</v>
      </c>
      <c r="AB472" s="130" t="s">
        <v>3677</v>
      </c>
      <c r="AC472" s="130" t="s">
        <v>3715</v>
      </c>
      <c r="AD472" s="130" t="s">
        <v>4209</v>
      </c>
      <c r="AE472" s="130" cm="1">
        <f t="array" aca="1" ref="AE472" ca="1">INDIRECT(ADDRESS(MATCH(AG472,'rs_industries'!B:B,0),5,1,TRUE,"rs_industries"))</f>
        <v>69</v>
      </c>
      <c r="AF472" s="130" cm="1">
        <f t="array" aca="1" ref="AF472" ca="1">INDIRECT(ADDRESS(MATCH(A472,'rs_stocks'!B:B,0),7,1,TRUE,"rs_stocks"))</f>
        <v>72</v>
      </c>
      <c r="AG472" s="130" t="str" cm="1">
        <f t="array" aca="1" ref="AG472" ca="1">INDIRECT(ADDRESS(MATCH(A472,'rs_stocks'!B:B,0),4,1,TRUE,"rs_stocks"))</f>
        <v>Banks—Diversified</v>
      </c>
    </row>
    <row r="473" spans="1:33" x14ac:dyDescent="0.3">
      <c r="A473" s="130" t="s">
        <v>2095</v>
      </c>
      <c r="B473" s="130">
        <v>-2.02</v>
      </c>
      <c r="C473" s="130">
        <v>6.11</v>
      </c>
      <c r="D473" s="130">
        <v>26.95</v>
      </c>
      <c r="E473" s="130">
        <v>28.58</v>
      </c>
      <c r="F473" s="130">
        <v>43.23</v>
      </c>
      <c r="G473" s="130" t="s">
        <v>3735</v>
      </c>
      <c r="H473" s="130" t="s">
        <v>3690</v>
      </c>
      <c r="I473" s="130">
        <v>2.177</v>
      </c>
      <c r="J473" s="130">
        <v>-70</v>
      </c>
      <c r="K473" s="130">
        <v>-15</v>
      </c>
      <c r="L473" s="130" t="b">
        <v>1</v>
      </c>
      <c r="M473" s="130">
        <v>173.56800000000001</v>
      </c>
      <c r="N473" s="130">
        <v>8.7270000000000003</v>
      </c>
      <c r="O473" s="130">
        <v>19.888999999999999</v>
      </c>
      <c r="P473" s="130">
        <v>0.58799999999999997</v>
      </c>
      <c r="Q473" s="133">
        <v>-69.703999999999994</v>
      </c>
      <c r="R473" s="130">
        <v>15.97</v>
      </c>
      <c r="S473" s="130">
        <v>15.459</v>
      </c>
      <c r="T473" s="130">
        <v>1</v>
      </c>
      <c r="U473" s="130">
        <v>340</v>
      </c>
      <c r="V473" s="130" t="s">
        <v>2095</v>
      </c>
      <c r="W473" s="130" t="b">
        <v>0</v>
      </c>
      <c r="X473" s="130">
        <v>0</v>
      </c>
      <c r="Y473" s="130" t="b">
        <v>1</v>
      </c>
      <c r="Z473" s="130">
        <v>52</v>
      </c>
      <c r="AA473" s="130">
        <v>0.80800000000000005</v>
      </c>
      <c r="AB473" s="130" t="s">
        <v>3690</v>
      </c>
      <c r="AC473" s="130" t="s">
        <v>3735</v>
      </c>
      <c r="AD473" s="130" t="s">
        <v>4274</v>
      </c>
      <c r="AE473" s="130" cm="1">
        <f t="array" aca="1" ref="AE473" ca="1">INDIRECT(ADDRESS(MATCH(AG473,'rs_industries'!B:B,0),5,1,TRUE,"rs_industries"))</f>
        <v>39</v>
      </c>
      <c r="AF473" s="130" cm="1">
        <f t="array" aca="1" ref="AF473" ca="1">INDIRECT(ADDRESS(MATCH(A473,'rs_stocks'!B:B,0),7,1,TRUE,"rs_stocks"))</f>
        <v>85</v>
      </c>
      <c r="AG473" s="130" t="str" cm="1">
        <f t="array" aca="1" ref="AG473" ca="1">INDIRECT(ADDRESS(MATCH(A473,'rs_stocks'!B:B,0),4,1,TRUE,"rs_stocks"))</f>
        <v>Medical Devices</v>
      </c>
    </row>
    <row r="474" spans="1:33" x14ac:dyDescent="0.3">
      <c r="A474" s="130" t="s">
        <v>1997</v>
      </c>
      <c r="B474" s="130">
        <v>0.48</v>
      </c>
      <c r="C474" s="130">
        <v>-2.7</v>
      </c>
      <c r="D474" s="130">
        <v>12.37</v>
      </c>
      <c r="E474" s="130">
        <v>27.5</v>
      </c>
      <c r="F474" s="130">
        <v>27.23</v>
      </c>
      <c r="G474" s="130" t="s">
        <v>3908</v>
      </c>
      <c r="H474" s="130" t="s">
        <v>117</v>
      </c>
      <c r="I474" s="130">
        <v>5.109</v>
      </c>
      <c r="J474" s="130">
        <v>-65</v>
      </c>
      <c r="K474" s="130">
        <v>-3</v>
      </c>
      <c r="L474" s="130" t="b">
        <v>1</v>
      </c>
      <c r="M474" s="130">
        <v>71.304000000000002</v>
      </c>
      <c r="N474" s="130">
        <v>3.5880000000000001</v>
      </c>
      <c r="O474" s="130">
        <v>19.875</v>
      </c>
      <c r="P474" s="130">
        <v>1.5820000000000001</v>
      </c>
      <c r="Q474" s="133">
        <v>-41.094999999999999</v>
      </c>
      <c r="R474" s="130">
        <v>60.51</v>
      </c>
      <c r="S474" s="130">
        <v>62.441000000000003</v>
      </c>
      <c r="T474" s="130">
        <v>-1</v>
      </c>
      <c r="U474" s="130">
        <v>126</v>
      </c>
      <c r="V474" s="130" t="s">
        <v>1997</v>
      </c>
      <c r="W474" s="130" t="b">
        <v>0</v>
      </c>
      <c r="X474" s="130">
        <v>0</v>
      </c>
      <c r="Y474" s="130" t="b">
        <v>1</v>
      </c>
      <c r="Z474" s="130">
        <v>58</v>
      </c>
      <c r="AA474" s="130">
        <v>0.80800000000000005</v>
      </c>
      <c r="AB474" s="130" t="s">
        <v>117</v>
      </c>
      <c r="AC474" s="130" t="s">
        <v>3908</v>
      </c>
      <c r="AD474" s="130" t="s">
        <v>4241</v>
      </c>
      <c r="AE474" s="130" cm="1">
        <f t="array" aca="1" ref="AE474" ca="1">INDIRECT(ADDRESS(MATCH(AG474,'rs_industries'!B:B,0),5,1,TRUE,"rs_industries"))</f>
        <v>76</v>
      </c>
      <c r="AF474" s="130" cm="1">
        <f t="array" aca="1" ref="AF474" ca="1">INDIRECT(ADDRESS(MATCH(A474,'rs_stocks'!B:B,0),7,1,TRUE,"rs_stocks"))</f>
        <v>85</v>
      </c>
      <c r="AG474" s="130" t="str" cm="1">
        <f t="array" aca="1" ref="AG474" ca="1">INDIRECT(ADDRESS(MATCH(A474,'rs_stocks'!B:B,0),4,1,TRUE,"rs_stocks"))</f>
        <v>Oil &amp; Gas Refining &amp; Marketing</v>
      </c>
    </row>
    <row r="475" spans="1:33" x14ac:dyDescent="0.3">
      <c r="A475" s="130" t="s">
        <v>1013</v>
      </c>
      <c r="B475" s="130">
        <v>-0.69</v>
      </c>
      <c r="C475" s="130">
        <v>6.61</v>
      </c>
      <c r="D475" s="130">
        <v>7.02</v>
      </c>
      <c r="E475" s="130">
        <v>20.43</v>
      </c>
      <c r="F475" s="130">
        <v>23.28</v>
      </c>
      <c r="G475" s="130" t="s">
        <v>3873</v>
      </c>
      <c r="H475" s="130" t="s">
        <v>24</v>
      </c>
      <c r="I475" s="130">
        <v>73.212999999999994</v>
      </c>
      <c r="J475" s="130">
        <v>-45</v>
      </c>
      <c r="K475" s="130">
        <v>-1</v>
      </c>
      <c r="L475" s="130" t="b">
        <v>1</v>
      </c>
      <c r="M475" s="130">
        <v>41.24</v>
      </c>
      <c r="N475" s="130">
        <v>2.077</v>
      </c>
      <c r="O475" s="130">
        <v>19.856000000000002</v>
      </c>
      <c r="P475" s="130">
        <v>3.7789999999999999</v>
      </c>
      <c r="Q475" s="133">
        <v>-58.749000000000002</v>
      </c>
      <c r="R475" s="130">
        <v>267.22000000000003</v>
      </c>
      <c r="S475" s="130">
        <v>259.50400000000002</v>
      </c>
      <c r="T475" s="130">
        <v>1</v>
      </c>
      <c r="U475" s="130">
        <v>52</v>
      </c>
      <c r="V475" s="130" t="s">
        <v>1013</v>
      </c>
      <c r="W475" s="130" t="b">
        <v>0</v>
      </c>
      <c r="X475" s="130">
        <v>0</v>
      </c>
      <c r="Y475" s="130" t="b">
        <v>1</v>
      </c>
      <c r="Z475" s="130">
        <v>45</v>
      </c>
      <c r="AA475" s="130">
        <v>0.80800000000000005</v>
      </c>
      <c r="AB475" s="130" t="s">
        <v>24</v>
      </c>
      <c r="AC475" s="130" t="s">
        <v>3873</v>
      </c>
      <c r="AD475" s="130" t="s">
        <v>4285</v>
      </c>
      <c r="AE475" s="130" cm="1">
        <f t="array" aca="1" ref="AE475" ca="1">INDIRECT(ADDRESS(MATCH(AG475,'rs_industries'!B:B,0),5,1,TRUE,"rs_industries"))</f>
        <v>66</v>
      </c>
      <c r="AF475" s="130" cm="1">
        <f t="array" aca="1" ref="AF475" ca="1">INDIRECT(ADDRESS(MATCH(A475,'rs_stocks'!B:B,0),7,1,TRUE,"rs_stocks"))</f>
        <v>73</v>
      </c>
      <c r="AG475" s="130" t="str" cm="1">
        <f t="array" aca="1" ref="AG475" ca="1">INDIRECT(ADDRESS(MATCH(A475,'rs_stocks'!B:B,0),4,1,TRUE,"rs_stocks"))</f>
        <v>Aerospace &amp; Defense</v>
      </c>
    </row>
    <row r="476" spans="1:33" x14ac:dyDescent="0.3">
      <c r="A476" s="130" t="s">
        <v>1779</v>
      </c>
      <c r="B476" s="130">
        <v>0.75</v>
      </c>
      <c r="C476" s="130">
        <v>0.33</v>
      </c>
      <c r="D476" s="130">
        <v>12.16</v>
      </c>
      <c r="E476" s="130">
        <v>31.35</v>
      </c>
      <c r="F476" s="130">
        <v>37.01</v>
      </c>
      <c r="G476" s="130" t="s">
        <v>3757</v>
      </c>
      <c r="H476" s="130" t="s">
        <v>3674</v>
      </c>
      <c r="I476" s="130">
        <v>4.5839999999999996</v>
      </c>
      <c r="J476" s="130">
        <v>-72</v>
      </c>
      <c r="K476" s="130">
        <v>-5</v>
      </c>
      <c r="L476" s="130" t="b">
        <v>1</v>
      </c>
      <c r="M476" s="130">
        <v>134.84899999999999</v>
      </c>
      <c r="N476" s="130">
        <v>6.7930000000000001</v>
      </c>
      <c r="O476" s="130">
        <v>19.852</v>
      </c>
      <c r="P476" s="130">
        <v>1.833</v>
      </c>
      <c r="Q476" s="133">
        <v>-166.43</v>
      </c>
      <c r="R476" s="130">
        <v>60.42</v>
      </c>
      <c r="S476" s="130">
        <v>64.501000000000005</v>
      </c>
      <c r="T476" s="130">
        <v>-1</v>
      </c>
      <c r="U476" s="130">
        <v>109</v>
      </c>
      <c r="V476" s="130" t="s">
        <v>1779</v>
      </c>
      <c r="W476" s="130" t="b">
        <v>0</v>
      </c>
      <c r="X476" s="130">
        <v>0</v>
      </c>
      <c r="Y476" s="130" t="b">
        <v>1</v>
      </c>
      <c r="Z476" s="130">
        <v>49</v>
      </c>
      <c r="AA476" s="130">
        <v>0.80700000000000005</v>
      </c>
      <c r="AB476" s="130" t="s">
        <v>3674</v>
      </c>
      <c r="AC476" s="130" t="s">
        <v>3757</v>
      </c>
      <c r="AD476" s="130" t="s">
        <v>4219</v>
      </c>
      <c r="AE476" s="130" cm="1">
        <f t="array" aca="1" ref="AE476" ca="1">INDIRECT(ADDRESS(MATCH(AG476,'rs_industries'!B:B,0),5,1,TRUE,"rs_industries"))</f>
        <v>98</v>
      </c>
      <c r="AF476" s="130" cm="1">
        <f t="array" aca="1" ref="AF476" ca="1">INDIRECT(ADDRESS(MATCH(A476,'rs_stocks'!B:B,0),7,1,TRUE,"rs_stocks"))</f>
        <v>85</v>
      </c>
      <c r="AG476" s="130" t="str" cm="1">
        <f t="array" aca="1" ref="AG476" ca="1">INDIRECT(ADDRESS(MATCH(A476,'rs_stocks'!B:B,0),4,1,TRUE,"rs_stocks"))</f>
        <v>Residential Construction</v>
      </c>
    </row>
    <row r="477" spans="1:33" x14ac:dyDescent="0.3">
      <c r="A477" s="130" t="s">
        <v>1844</v>
      </c>
      <c r="B477" s="130">
        <v>2.1800000000000002</v>
      </c>
      <c r="C477" s="130">
        <v>8.4499999999999993</v>
      </c>
      <c r="D477" s="130">
        <v>21.6</v>
      </c>
      <c r="E477" s="130">
        <v>86.47</v>
      </c>
      <c r="F477" s="130">
        <v>28.99</v>
      </c>
      <c r="G477" s="130" t="s">
        <v>3713</v>
      </c>
      <c r="H477" s="130" t="s">
        <v>3690</v>
      </c>
      <c r="I477" s="130">
        <v>5.0419999999999998</v>
      </c>
      <c r="J477" s="130">
        <v>-81</v>
      </c>
      <c r="K477" s="130">
        <v>-4</v>
      </c>
      <c r="L477" s="130" t="b">
        <v>1</v>
      </c>
      <c r="M477" s="130">
        <v>143.19999999999999</v>
      </c>
      <c r="N477" s="130">
        <v>7.2160000000000002</v>
      </c>
      <c r="O477" s="130">
        <v>19.843</v>
      </c>
      <c r="P477" s="130">
        <v>3.9140000000000001</v>
      </c>
      <c r="Q477" s="133">
        <v>-77.923000000000002</v>
      </c>
      <c r="R477" s="130">
        <v>80.5</v>
      </c>
      <c r="S477" s="130">
        <v>73.781000000000006</v>
      </c>
      <c r="T477" s="130">
        <v>1</v>
      </c>
      <c r="U477" s="130">
        <v>51</v>
      </c>
      <c r="V477" s="130" t="s">
        <v>1844</v>
      </c>
      <c r="W477" s="130" t="b">
        <v>0</v>
      </c>
      <c r="X477" s="130">
        <v>0</v>
      </c>
      <c r="Y477" s="130" t="b">
        <v>1</v>
      </c>
      <c r="Z477" s="130">
        <v>51</v>
      </c>
      <c r="AA477" s="130">
        <v>0.80700000000000005</v>
      </c>
      <c r="AB477" s="130" t="s">
        <v>3690</v>
      </c>
      <c r="AC477" s="130" t="s">
        <v>3713</v>
      </c>
      <c r="AD477" s="130" t="s">
        <v>4271</v>
      </c>
      <c r="AE477" s="130" cm="1">
        <f t="array" aca="1" ref="AE477" ca="1">INDIRECT(ADDRESS(MATCH(AG477,'rs_industries'!B:B,0),5,1,TRUE,"rs_industries"))</f>
        <v>90</v>
      </c>
      <c r="AF477" s="130" cm="1">
        <f t="array" aca="1" ref="AF477" ca="1">INDIRECT(ADDRESS(MATCH(A477,'rs_stocks'!B:B,0),7,1,TRUE,"rs_stocks"))</f>
        <v>96</v>
      </c>
      <c r="AG477" s="130" t="str" cm="1">
        <f t="array" aca="1" ref="AG477" ca="1">INDIRECT(ADDRESS(MATCH(A477,'rs_stocks'!B:B,0),4,1,TRUE,"rs_stocks"))</f>
        <v>Biotechnology</v>
      </c>
    </row>
    <row r="478" spans="1:33" x14ac:dyDescent="0.3">
      <c r="A478" s="130" t="s">
        <v>1180</v>
      </c>
      <c r="B478" s="130">
        <v>0.08</v>
      </c>
      <c r="C478" s="130">
        <v>12.33</v>
      </c>
      <c r="D478" s="130">
        <v>22.04</v>
      </c>
      <c r="E478" s="130">
        <v>17.43</v>
      </c>
      <c r="F478" s="130">
        <v>24.25</v>
      </c>
      <c r="G478" s="130" t="s">
        <v>330</v>
      </c>
      <c r="H478" s="130" t="s">
        <v>3707</v>
      </c>
      <c r="I478" s="130">
        <v>6.3339999999999996</v>
      </c>
      <c r="J478" s="130">
        <v>-37</v>
      </c>
      <c r="K478" s="130">
        <v>-2</v>
      </c>
      <c r="L478" s="130" t="b">
        <v>1</v>
      </c>
      <c r="M478" s="130">
        <v>64.105000000000004</v>
      </c>
      <c r="N478" s="130">
        <v>3.238</v>
      </c>
      <c r="O478" s="130">
        <v>19.798999999999999</v>
      </c>
      <c r="P478" s="130">
        <v>2.04</v>
      </c>
      <c r="Q478" s="133">
        <v>-7.3540000000000001</v>
      </c>
      <c r="R478" s="130">
        <v>104.38</v>
      </c>
      <c r="S478" s="130">
        <v>99.796000000000006</v>
      </c>
      <c r="T478" s="130">
        <v>1</v>
      </c>
      <c r="U478" s="130">
        <v>98</v>
      </c>
      <c r="V478" s="130" t="s">
        <v>1180</v>
      </c>
      <c r="W478" s="130" t="b">
        <v>0</v>
      </c>
      <c r="X478" s="130">
        <v>0</v>
      </c>
      <c r="Y478" s="130" t="b">
        <v>1</v>
      </c>
      <c r="Z478" s="130">
        <v>50</v>
      </c>
      <c r="AA478" s="130">
        <v>0.80600000000000005</v>
      </c>
      <c r="AB478" s="130" t="s">
        <v>3707</v>
      </c>
      <c r="AC478" s="130" t="s">
        <v>330</v>
      </c>
      <c r="AD478" s="130" t="s">
        <v>4317</v>
      </c>
      <c r="AE478" s="130" cm="1">
        <f t="array" aca="1" ref="AE478" ca="1">INDIRECT(ADDRESS(MATCH(AG478,'rs_industries'!B:B,0),5,1,TRUE,"rs_industries"))</f>
        <v>35</v>
      </c>
      <c r="AF478" s="130" cm="1">
        <f t="array" aca="1" ref="AF478" ca="1">INDIRECT(ADDRESS(MATCH(A478,'rs_stocks'!B:B,0),7,1,TRUE,"rs_stocks"))</f>
        <v>75</v>
      </c>
      <c r="AG478" s="130" t="str" cm="1">
        <f t="array" aca="1" ref="AG478" ca="1">INDIRECT(ADDRESS(MATCH(A478,'rs_stocks'!B:B,0),4,1,TRUE,"rs_stocks"))</f>
        <v>Packaged Foods</v>
      </c>
    </row>
    <row r="479" spans="1:33" x14ac:dyDescent="0.3">
      <c r="A479" s="130" t="s">
        <v>406</v>
      </c>
      <c r="B479" s="130">
        <v>-3.56</v>
      </c>
      <c r="C479" s="130">
        <v>2.64</v>
      </c>
      <c r="D479" s="130">
        <v>7.67</v>
      </c>
      <c r="E479" s="130">
        <v>8.5299999999999994</v>
      </c>
      <c r="F479" s="130">
        <v>14.59</v>
      </c>
      <c r="G479" s="130" t="s">
        <v>3697</v>
      </c>
      <c r="H479" s="130" t="s">
        <v>3677</v>
      </c>
      <c r="I479" s="130">
        <v>37.991999999999997</v>
      </c>
      <c r="J479" s="130">
        <v>-63</v>
      </c>
      <c r="K479" s="130">
        <v>-13</v>
      </c>
      <c r="L479" s="130" t="b">
        <v>1</v>
      </c>
      <c r="M479" s="130">
        <v>53.676000000000002</v>
      </c>
      <c r="N479" s="130">
        <v>2.7130000000000001</v>
      </c>
      <c r="O479" s="130">
        <v>19.786999999999999</v>
      </c>
      <c r="P479" s="130">
        <v>2.367</v>
      </c>
      <c r="Q479" s="133">
        <v>-84.075999999999993</v>
      </c>
      <c r="R479" s="130">
        <v>105.24</v>
      </c>
      <c r="S479" s="130">
        <v>103.14400000000001</v>
      </c>
      <c r="T479" s="130">
        <v>1</v>
      </c>
      <c r="U479" s="130">
        <v>84</v>
      </c>
      <c r="V479" s="130" t="s">
        <v>406</v>
      </c>
      <c r="W479" s="130" t="b">
        <v>0</v>
      </c>
      <c r="X479" s="130">
        <v>0</v>
      </c>
      <c r="Y479" s="130" t="b">
        <v>1</v>
      </c>
      <c r="Z479" s="130">
        <v>53</v>
      </c>
      <c r="AA479" s="130">
        <v>0.80600000000000005</v>
      </c>
      <c r="AB479" s="130" t="s">
        <v>3677</v>
      </c>
      <c r="AC479" s="130" t="s">
        <v>3697</v>
      </c>
      <c r="AD479" s="130" t="s">
        <v>4242</v>
      </c>
      <c r="AE479" s="130" cm="1">
        <f t="array" aca="1" ref="AE479" ca="1">INDIRECT(ADDRESS(MATCH(AG479,'rs_industries'!B:B,0),5,1,TRUE,"rs_industries"))</f>
        <v>77</v>
      </c>
      <c r="AF479" s="130" cm="1">
        <f t="array" aca="1" ref="AF479" ca="1">INDIRECT(ADDRESS(MATCH(A479,'rs_stocks'!B:B,0),7,1,TRUE,"rs_stocks"))</f>
        <v>74</v>
      </c>
      <c r="AG479" s="130" t="str" cm="1">
        <f t="array" aca="1" ref="AG479" ca="1">INDIRECT(ADDRESS(MATCH(A479,'rs_stocks'!B:B,0),4,1,TRUE,"rs_stocks"))</f>
        <v>Insurance—Life</v>
      </c>
    </row>
    <row r="480" spans="1:33" x14ac:dyDescent="0.3">
      <c r="A480" s="130" t="s">
        <v>391</v>
      </c>
      <c r="B480" s="130">
        <v>-3.08</v>
      </c>
      <c r="C480" s="130">
        <v>3.76</v>
      </c>
      <c r="D480" s="130">
        <v>3.64</v>
      </c>
      <c r="E480" s="130">
        <v>10.08</v>
      </c>
      <c r="F480" s="130">
        <v>11.85</v>
      </c>
      <c r="G480" s="130" t="s">
        <v>3751</v>
      </c>
      <c r="H480" s="130" t="s">
        <v>24</v>
      </c>
      <c r="I480" s="130">
        <v>16.613</v>
      </c>
      <c r="J480" s="130">
        <v>-41</v>
      </c>
      <c r="K480" s="130">
        <v>-4</v>
      </c>
      <c r="L480" s="130" t="b">
        <v>1</v>
      </c>
      <c r="M480" s="130">
        <v>42.235999999999997</v>
      </c>
      <c r="N480" s="130">
        <v>2.1360000000000001</v>
      </c>
      <c r="O480" s="130">
        <v>19.771999999999998</v>
      </c>
      <c r="P480" s="130">
        <v>5.4269999999999996</v>
      </c>
      <c r="Q480" s="133">
        <v>-173.214</v>
      </c>
      <c r="R480" s="130">
        <v>289.07</v>
      </c>
      <c r="S480" s="130">
        <v>286.54500000000002</v>
      </c>
      <c r="T480" s="130">
        <v>1</v>
      </c>
      <c r="U480" s="130">
        <v>36</v>
      </c>
      <c r="V480" s="130" t="s">
        <v>391</v>
      </c>
      <c r="W480" s="130" t="b">
        <v>0</v>
      </c>
      <c r="X480" s="130">
        <v>0</v>
      </c>
      <c r="Y480" s="130" t="b">
        <v>1</v>
      </c>
      <c r="Z480" s="130">
        <v>54</v>
      </c>
      <c r="AA480" s="130">
        <v>0.80600000000000005</v>
      </c>
      <c r="AB480" s="130" t="s">
        <v>24</v>
      </c>
      <c r="AC480" s="130" t="s">
        <v>3751</v>
      </c>
      <c r="AD480" s="130" t="s">
        <v>4263</v>
      </c>
      <c r="AE480" s="130" t="e" cm="1">
        <f t="array" aca="1" ref="AE480" ca="1">INDIRECT(ADDRESS(MATCH(AG480,'rs_industries'!B:B,0),5,1,TRUE,"rs_industries"))</f>
        <v>#N/A</v>
      </c>
      <c r="AF480" s="130" t="e" cm="1">
        <f t="array" aca="1" ref="AF480" ca="1">INDIRECT(ADDRESS(MATCH(A480,'rs_stocks'!B:B,0),7,1,TRUE,"rs_stocks"))</f>
        <v>#N/A</v>
      </c>
      <c r="AG480" s="130" t="e" cm="1">
        <f t="array" aca="1" ref="AG480" ca="1">INDIRECT(ADDRESS(MATCH(A480,'rs_stocks'!B:B,0),4,1,TRUE,"rs_stocks"))</f>
        <v>#N/A</v>
      </c>
    </row>
    <row r="481" spans="1:33" x14ac:dyDescent="0.3">
      <c r="A481" s="130" t="s">
        <v>670</v>
      </c>
      <c r="B481" s="130">
        <v>-4.0199999999999996</v>
      </c>
      <c r="C481" s="130">
        <v>-6.75</v>
      </c>
      <c r="D481" s="130">
        <v>16.690000000000001</v>
      </c>
      <c r="E481" s="130">
        <v>29.87</v>
      </c>
      <c r="F481" s="130">
        <v>34.090000000000003</v>
      </c>
      <c r="G481" s="130" t="s">
        <v>3848</v>
      </c>
      <c r="H481" s="130" t="s">
        <v>3707</v>
      </c>
      <c r="I481" s="130">
        <v>7.9470000000000001</v>
      </c>
      <c r="J481" s="130">
        <v>-52</v>
      </c>
      <c r="K481" s="130">
        <v>-11</v>
      </c>
      <c r="L481" s="130" t="b">
        <v>1</v>
      </c>
      <c r="M481" s="130">
        <v>148.56299999999999</v>
      </c>
      <c r="N481" s="130">
        <v>7.5190000000000001</v>
      </c>
      <c r="O481" s="130">
        <v>19.757999999999999</v>
      </c>
      <c r="P481" s="130">
        <v>19.064</v>
      </c>
      <c r="Q481" s="133">
        <v>-35.880000000000003</v>
      </c>
      <c r="R481" s="130">
        <v>847.84</v>
      </c>
      <c r="S481" s="130">
        <v>847.08</v>
      </c>
      <c r="T481" s="130">
        <v>1</v>
      </c>
      <c r="U481" s="130">
        <v>10</v>
      </c>
      <c r="V481" s="130" t="s">
        <v>670</v>
      </c>
      <c r="W481" s="130" t="b">
        <v>0</v>
      </c>
      <c r="X481" s="130">
        <v>0</v>
      </c>
      <c r="Y481" s="130" t="b">
        <v>0</v>
      </c>
      <c r="Z481" s="130">
        <v>51</v>
      </c>
      <c r="AA481" s="130">
        <v>0.80500000000000005</v>
      </c>
      <c r="AB481" s="130" t="s">
        <v>3707</v>
      </c>
      <c r="AC481" s="130" t="s">
        <v>3848</v>
      </c>
      <c r="AD481" s="130" t="s">
        <v>4215</v>
      </c>
      <c r="AE481" s="130" cm="1">
        <f t="array" aca="1" ref="AE481" ca="1">INDIRECT(ADDRESS(MATCH(AG481,'rs_industries'!B:B,0),5,1,TRUE,"rs_industries"))</f>
        <v>73</v>
      </c>
      <c r="AF481" s="130" cm="1">
        <f t="array" aca="1" ref="AF481" ca="1">INDIRECT(ADDRESS(MATCH(A481,'rs_stocks'!B:B,0),7,1,TRUE,"rs_stocks"))</f>
        <v>88</v>
      </c>
      <c r="AG481" s="130" t="str" cm="1">
        <f t="array" aca="1" ref="AG481" ca="1">INDIRECT(ADDRESS(MATCH(A481,'rs_stocks'!B:B,0),4,1,TRUE,"rs_stocks"))</f>
        <v>Beverages—Non-Alcoholic</v>
      </c>
    </row>
    <row r="482" spans="1:33" x14ac:dyDescent="0.3">
      <c r="A482" s="130" t="s">
        <v>4280</v>
      </c>
      <c r="B482" s="130">
        <v>-0.09</v>
      </c>
      <c r="C482" s="130">
        <v>0.76</v>
      </c>
      <c r="D482" s="130">
        <v>1.05</v>
      </c>
      <c r="E482" s="130">
        <v>1.43</v>
      </c>
      <c r="F482" s="130">
        <v>1.43</v>
      </c>
      <c r="G482" s="130" t="s">
        <v>4281</v>
      </c>
      <c r="H482" s="130" t="s">
        <v>3677</v>
      </c>
      <c r="I482" s="130">
        <v>0.97199999999999998</v>
      </c>
      <c r="J482" s="130">
        <v>-4</v>
      </c>
      <c r="K482" s="130">
        <v>-2</v>
      </c>
      <c r="L482" s="130" t="b">
        <v>1</v>
      </c>
      <c r="M482" s="130">
        <v>3.7040000000000002</v>
      </c>
      <c r="N482" s="130">
        <v>0.187</v>
      </c>
      <c r="O482" s="130">
        <v>19.757000000000001</v>
      </c>
      <c r="P482" s="130">
        <v>2.4E-2</v>
      </c>
      <c r="Q482" s="133">
        <v>-20.920999999999999</v>
      </c>
      <c r="R482" s="130">
        <v>10.61</v>
      </c>
      <c r="S482" s="130">
        <v>10.545</v>
      </c>
      <c r="T482" s="130">
        <v>1</v>
      </c>
      <c r="U482" s="130">
        <v>8368</v>
      </c>
      <c r="V482" s="130" t="s">
        <v>4280</v>
      </c>
      <c r="W482" s="130" t="b">
        <v>0</v>
      </c>
      <c r="X482" s="130">
        <v>0</v>
      </c>
      <c r="Y482" s="130" t="b">
        <v>1</v>
      </c>
      <c r="Z482" s="130">
        <v>27</v>
      </c>
      <c r="AA482" s="130">
        <v>0.80500000000000005</v>
      </c>
      <c r="AB482" s="130" t="s">
        <v>3677</v>
      </c>
      <c r="AC482" s="130" t="s">
        <v>4281</v>
      </c>
      <c r="AD482" s="130" t="s">
        <v>4282</v>
      </c>
      <c r="AE482" s="130" t="e" cm="1">
        <f t="array" aca="1" ref="AE482" ca="1">INDIRECT(ADDRESS(MATCH(AG482,'rs_industries'!B:B,0),5,1,TRUE,"rs_industries"))</f>
        <v>#N/A</v>
      </c>
      <c r="AF482" s="130" t="e" cm="1">
        <f t="array" aca="1" ref="AF482" ca="1">INDIRECT(ADDRESS(MATCH(A482,'rs_stocks'!B:B,0),7,1,TRUE,"rs_stocks"))</f>
        <v>#N/A</v>
      </c>
      <c r="AG482" s="130" t="e" cm="1">
        <f t="array" aca="1" ref="AG482" ca="1">INDIRECT(ADDRESS(MATCH(A482,'rs_stocks'!B:B,0),4,1,TRUE,"rs_stocks"))</f>
        <v>#N/A</v>
      </c>
    </row>
    <row r="483" spans="1:33" x14ac:dyDescent="0.3">
      <c r="A483" s="130" t="s">
        <v>1690</v>
      </c>
      <c r="B483" s="130">
        <v>-0.78</v>
      </c>
      <c r="C483" s="130">
        <v>3.34</v>
      </c>
      <c r="D483" s="130">
        <v>9.94</v>
      </c>
      <c r="E483" s="130">
        <v>22.23</v>
      </c>
      <c r="F483" s="130">
        <v>21.49</v>
      </c>
      <c r="G483" s="130" t="s">
        <v>3778</v>
      </c>
      <c r="H483" s="130" t="s">
        <v>3674</v>
      </c>
      <c r="I483" s="130">
        <v>3.056</v>
      </c>
      <c r="J483" s="130">
        <v>-55</v>
      </c>
      <c r="K483" s="130">
        <v>-30</v>
      </c>
      <c r="L483" s="130" t="b">
        <v>1</v>
      </c>
      <c r="M483" s="130">
        <v>86.051000000000002</v>
      </c>
      <c r="N483" s="130">
        <v>4.3650000000000002</v>
      </c>
      <c r="O483" s="130">
        <v>19.712</v>
      </c>
      <c r="P483" s="130">
        <v>1.26</v>
      </c>
      <c r="Q483" s="133">
        <v>-214.26900000000001</v>
      </c>
      <c r="R483" s="130">
        <v>58.17</v>
      </c>
      <c r="S483" s="130">
        <v>57.771000000000001</v>
      </c>
      <c r="T483" s="130">
        <v>1</v>
      </c>
      <c r="U483" s="130">
        <v>158</v>
      </c>
      <c r="V483" s="130" t="s">
        <v>1690</v>
      </c>
      <c r="W483" s="130" t="b">
        <v>0</v>
      </c>
      <c r="X483" s="130">
        <v>0</v>
      </c>
      <c r="Y483" s="130" t="b">
        <v>1</v>
      </c>
      <c r="Z483" s="130">
        <v>56</v>
      </c>
      <c r="AA483" s="130">
        <v>0.80400000000000005</v>
      </c>
      <c r="AB483" s="130" t="s">
        <v>3674</v>
      </c>
      <c r="AC483" s="130" t="s">
        <v>3778</v>
      </c>
      <c r="AD483" s="130" t="s">
        <v>4252</v>
      </c>
      <c r="AE483" s="130" cm="1">
        <f t="array" aca="1" ref="AE483" ca="1">INDIRECT(ADDRESS(MATCH(AG483,'rs_industries'!B:B,0),5,1,TRUE,"rs_industries"))</f>
        <v>17</v>
      </c>
      <c r="AF483" s="130" cm="1">
        <f t="array" aca="1" ref="AF483" ca="1">INDIRECT(ADDRESS(MATCH(A483,'rs_stocks'!B:B,0),7,1,TRUE,"rs_stocks"))</f>
        <v>73</v>
      </c>
      <c r="AG483" s="130" t="str" cm="1">
        <f t="array" aca="1" ref="AG483" ca="1">INDIRECT(ADDRESS(MATCH(A483,'rs_stocks'!B:B,0),4,1,TRUE,"rs_stocks"))</f>
        <v>Staffing &amp; Employment Services</v>
      </c>
    </row>
    <row r="484" spans="1:33" x14ac:dyDescent="0.3">
      <c r="A484" s="130" t="s">
        <v>1728</v>
      </c>
      <c r="B484" s="130">
        <v>-5.52</v>
      </c>
      <c r="C484" s="130">
        <v>-3.43</v>
      </c>
      <c r="D484" s="130">
        <v>22.89</v>
      </c>
      <c r="E484" s="130">
        <v>17.45</v>
      </c>
      <c r="F484" s="130">
        <v>25.63</v>
      </c>
      <c r="G484" s="130" t="s">
        <v>3762</v>
      </c>
      <c r="H484" s="130" t="s">
        <v>3677</v>
      </c>
      <c r="I484" s="130">
        <v>3.2480000000000002</v>
      </c>
      <c r="J484" s="130">
        <v>-53</v>
      </c>
      <c r="K484" s="130">
        <v>-30</v>
      </c>
      <c r="L484" s="130" t="b">
        <v>1</v>
      </c>
      <c r="M484" s="130">
        <v>137.351</v>
      </c>
      <c r="N484" s="130">
        <v>6.9690000000000003</v>
      </c>
      <c r="O484" s="130">
        <v>19.709</v>
      </c>
      <c r="P484" s="130">
        <v>1.2050000000000001</v>
      </c>
      <c r="Q484" s="133">
        <v>-116.14400000000001</v>
      </c>
      <c r="R484" s="130">
        <v>37.15</v>
      </c>
      <c r="S484" s="130">
        <v>41.295999999999999</v>
      </c>
      <c r="T484" s="130">
        <v>-1</v>
      </c>
      <c r="U484" s="130">
        <v>165</v>
      </c>
      <c r="V484" s="130" t="s">
        <v>1728</v>
      </c>
      <c r="W484" s="130" t="b">
        <v>0</v>
      </c>
      <c r="X484" s="130">
        <v>0</v>
      </c>
      <c r="Y484" s="130" t="b">
        <v>1</v>
      </c>
      <c r="Z484" s="130">
        <v>46</v>
      </c>
      <c r="AA484" s="130">
        <v>0.80400000000000005</v>
      </c>
      <c r="AB484" s="130" t="s">
        <v>3677</v>
      </c>
      <c r="AC484" s="130" t="s">
        <v>3762</v>
      </c>
      <c r="AD484" s="130" t="s">
        <v>4266</v>
      </c>
      <c r="AE484" s="130" cm="1">
        <f t="array" aca="1" ref="AE484" ca="1">INDIRECT(ADDRESS(MATCH(AG484,'rs_industries'!B:B,0),5,1,TRUE,"rs_industries"))</f>
        <v>96</v>
      </c>
      <c r="AF484" s="130" cm="1">
        <f t="array" aca="1" ref="AF484" ca="1">INDIRECT(ADDRESS(MATCH(A484,'rs_stocks'!B:B,0),7,1,TRUE,"rs_stocks"))</f>
        <v>84</v>
      </c>
      <c r="AG484" s="130" t="str" cm="1">
        <f t="array" aca="1" ref="AG484" ca="1">INDIRECT(ADDRESS(MATCH(A484,'rs_stocks'!B:B,0),4,1,TRUE,"rs_stocks"))</f>
        <v>Capital Markets</v>
      </c>
    </row>
    <row r="485" spans="1:33" x14ac:dyDescent="0.3">
      <c r="A485" s="130" t="s">
        <v>1088</v>
      </c>
      <c r="B485" s="130">
        <v>-0.08</v>
      </c>
      <c r="C485" s="130">
        <v>-1.37</v>
      </c>
      <c r="D485" s="130">
        <v>0.4</v>
      </c>
      <c r="E485" s="130">
        <v>5.86</v>
      </c>
      <c r="F485" s="130">
        <v>13.83</v>
      </c>
      <c r="G485" s="130" t="s">
        <v>205</v>
      </c>
      <c r="H485" s="130" t="s">
        <v>3674</v>
      </c>
      <c r="I485" s="130">
        <v>207.334</v>
      </c>
      <c r="J485" s="130">
        <v>-38</v>
      </c>
      <c r="K485" s="130">
        <v>-4</v>
      </c>
      <c r="L485" s="130" t="b">
        <v>1</v>
      </c>
      <c r="M485" s="130">
        <v>53.988</v>
      </c>
      <c r="N485" s="130">
        <v>2.7410000000000001</v>
      </c>
      <c r="O485" s="130">
        <v>19.693999999999999</v>
      </c>
      <c r="P485" s="130">
        <v>5.2060000000000004</v>
      </c>
      <c r="Q485" s="133">
        <v>-44.755000000000003</v>
      </c>
      <c r="R485" s="130">
        <v>287.11</v>
      </c>
      <c r="S485" s="130">
        <v>300.86</v>
      </c>
      <c r="T485" s="130">
        <v>-1</v>
      </c>
      <c r="U485" s="130">
        <v>38</v>
      </c>
      <c r="V485" s="130" t="s">
        <v>1088</v>
      </c>
      <c r="W485" s="130" t="b">
        <v>0</v>
      </c>
      <c r="X485" s="130">
        <v>0</v>
      </c>
      <c r="Y485" s="130" t="b">
        <v>0</v>
      </c>
      <c r="Z485" s="130">
        <v>54</v>
      </c>
      <c r="AA485" s="130">
        <v>0.80300000000000005</v>
      </c>
      <c r="AB485" s="130" t="s">
        <v>3674</v>
      </c>
      <c r="AC485" s="130" t="s">
        <v>205</v>
      </c>
      <c r="AD485" s="130" t="s">
        <v>4198</v>
      </c>
      <c r="AE485" s="130" t="e" cm="1">
        <f t="array" aca="1" ref="AE485" ca="1">INDIRECT(ADDRESS(MATCH(AG485,'rs_industries'!B:B,0),5,1,TRUE,"rs_industries"))</f>
        <v>#N/A</v>
      </c>
      <c r="AF485" s="130" t="e" cm="1">
        <f t="array" aca="1" ref="AF485" ca="1">INDIRECT(ADDRESS(MATCH(A485,'rs_stocks'!B:B,0),7,1,TRUE,"rs_stocks"))</f>
        <v>#N/A</v>
      </c>
      <c r="AG485" s="130" t="e" cm="1">
        <f t="array" aca="1" ref="AG485" ca="1">INDIRECT(ADDRESS(MATCH(A485,'rs_stocks'!B:B,0),4,1,TRUE,"rs_stocks"))</f>
        <v>#N/A</v>
      </c>
    </row>
    <row r="486" spans="1:33" x14ac:dyDescent="0.3">
      <c r="A486" s="130" t="s">
        <v>465</v>
      </c>
      <c r="B486" s="130">
        <v>1.96</v>
      </c>
      <c r="C486" s="130">
        <v>1.87</v>
      </c>
      <c r="D486" s="130">
        <v>27.75</v>
      </c>
      <c r="E486" s="130">
        <v>23.53</v>
      </c>
      <c r="F486" s="130">
        <v>23.53</v>
      </c>
      <c r="G486" s="130" t="s">
        <v>3737</v>
      </c>
      <c r="H486" s="130" t="s">
        <v>3690</v>
      </c>
      <c r="I486" s="130">
        <v>14.36</v>
      </c>
      <c r="J486" s="130">
        <v>-74</v>
      </c>
      <c r="K486" s="130">
        <v>-63</v>
      </c>
      <c r="L486" s="130" t="b">
        <v>1</v>
      </c>
      <c r="M486" s="130">
        <v>99.777000000000001</v>
      </c>
      <c r="N486" s="130">
        <v>5.0670000000000002</v>
      </c>
      <c r="O486" s="130">
        <v>19.693000000000001</v>
      </c>
      <c r="P486" s="130">
        <v>0.313</v>
      </c>
      <c r="Q486" s="133">
        <v>6.3819999999999997</v>
      </c>
      <c r="R486" s="130">
        <v>11.97</v>
      </c>
      <c r="S486" s="130">
        <v>11.269</v>
      </c>
      <c r="T486" s="130">
        <v>1</v>
      </c>
      <c r="U486" s="130">
        <v>638</v>
      </c>
      <c r="V486" s="130" t="s">
        <v>465</v>
      </c>
      <c r="W486" s="130" t="b">
        <v>0</v>
      </c>
      <c r="X486" s="130">
        <v>0</v>
      </c>
      <c r="Y486" s="130" t="b">
        <v>1</v>
      </c>
      <c r="Z486" s="130">
        <v>47</v>
      </c>
      <c r="AA486" s="130">
        <v>0.80300000000000005</v>
      </c>
      <c r="AB486" s="130" t="s">
        <v>3690</v>
      </c>
      <c r="AC486" s="130" t="s">
        <v>3737</v>
      </c>
      <c r="AD486" s="130" t="s">
        <v>4332</v>
      </c>
      <c r="AE486" s="130" cm="1">
        <f t="array" aca="1" ref="AE486" ca="1">INDIRECT(ADDRESS(MATCH(AG486,'rs_industries'!B:B,0),5,1,TRUE,"rs_industries"))</f>
        <v>19</v>
      </c>
      <c r="AF486" s="130" cm="1">
        <f t="array" aca="1" ref="AF486" ca="1">INDIRECT(ADDRESS(MATCH(A486,'rs_stocks'!B:B,0),7,1,TRUE,"rs_stocks"))</f>
        <v>80</v>
      </c>
      <c r="AG486" s="130" t="str" cm="1">
        <f t="array" aca="1" ref="AG486" ca="1">INDIRECT(ADDRESS(MATCH(A486,'rs_stocks'!B:B,0),4,1,TRUE,"rs_stocks"))</f>
        <v>Drug Manufacturers—Specialty &amp; Generic</v>
      </c>
    </row>
    <row r="487" spans="1:33" x14ac:dyDescent="0.3">
      <c r="A487" s="130" t="s">
        <v>573</v>
      </c>
      <c r="B487" s="130">
        <v>2.5</v>
      </c>
      <c r="C487" s="130">
        <v>17.57</v>
      </c>
      <c r="D487" s="130">
        <v>20.92</v>
      </c>
      <c r="E487" s="130">
        <v>39.43</v>
      </c>
      <c r="F487" s="130">
        <v>43.19</v>
      </c>
      <c r="G487" s="130" t="s">
        <v>55</v>
      </c>
      <c r="H487" s="130" t="s">
        <v>24</v>
      </c>
      <c r="I487" s="130">
        <v>8.4909999999999997</v>
      </c>
      <c r="J487" s="130">
        <v>-49</v>
      </c>
      <c r="K487" s="130">
        <v>-2</v>
      </c>
      <c r="L487" s="130" t="b">
        <v>1</v>
      </c>
      <c r="M487" s="130">
        <v>108.214</v>
      </c>
      <c r="N487" s="130">
        <v>5.5019999999999998</v>
      </c>
      <c r="O487" s="130">
        <v>19.669</v>
      </c>
      <c r="P487" s="130">
        <v>6.88</v>
      </c>
      <c r="Q487" s="133">
        <v>-86.924000000000007</v>
      </c>
      <c r="R487" s="130">
        <v>237.74</v>
      </c>
      <c r="S487" s="130">
        <v>225.33099999999999</v>
      </c>
      <c r="T487" s="130">
        <v>1</v>
      </c>
      <c r="U487" s="130">
        <v>29</v>
      </c>
      <c r="V487" s="130" t="s">
        <v>573</v>
      </c>
      <c r="W487" s="130" t="b">
        <v>0</v>
      </c>
      <c r="X487" s="130">
        <v>0</v>
      </c>
      <c r="Y487" s="130" t="b">
        <v>1</v>
      </c>
      <c r="Z487" s="130">
        <v>52</v>
      </c>
      <c r="AA487" s="130">
        <v>0.80300000000000005</v>
      </c>
      <c r="AB487" s="130" t="s">
        <v>24</v>
      </c>
      <c r="AC487" s="130" t="s">
        <v>55</v>
      </c>
      <c r="AD487" s="130" t="s">
        <v>4273</v>
      </c>
      <c r="AE487" s="130" cm="1">
        <f t="array" aca="1" ref="AE487" ca="1">INDIRECT(ADDRESS(MATCH(AG487,'rs_industries'!B:B,0),5,1,TRUE,"rs_industries"))</f>
        <v>96</v>
      </c>
      <c r="AF487" s="130" cm="1">
        <f t="array" aca="1" ref="AF487" ca="1">INDIRECT(ADDRESS(MATCH(A487,'rs_stocks'!B:B,0),7,1,TRUE,"rs_stocks"))</f>
        <v>92</v>
      </c>
      <c r="AG487" s="130" t="str" cm="1">
        <f t="array" aca="1" ref="AG487" ca="1">INDIRECT(ADDRESS(MATCH(A487,'rs_stocks'!B:B,0),4,1,TRUE,"rs_stocks"))</f>
        <v>Engineering &amp; Construction</v>
      </c>
    </row>
    <row r="488" spans="1:33" x14ac:dyDescent="0.3">
      <c r="A488" s="130" t="s">
        <v>857</v>
      </c>
      <c r="B488" s="130">
        <v>2.1</v>
      </c>
      <c r="C488" s="130">
        <v>8.02</v>
      </c>
      <c r="D488" s="130">
        <v>11.8</v>
      </c>
      <c r="E488" s="130">
        <v>23.31</v>
      </c>
      <c r="F488" s="130">
        <v>31.24</v>
      </c>
      <c r="G488" s="130" t="s">
        <v>3722</v>
      </c>
      <c r="H488" s="130" t="s">
        <v>3674</v>
      </c>
      <c r="I488" s="130">
        <v>15.597</v>
      </c>
      <c r="J488" s="130">
        <v>-79</v>
      </c>
      <c r="K488" s="130">
        <v>-10</v>
      </c>
      <c r="L488" s="130" t="b">
        <v>1</v>
      </c>
      <c r="M488" s="130">
        <v>86.655000000000001</v>
      </c>
      <c r="N488" s="130">
        <v>4.4059999999999997</v>
      </c>
      <c r="O488" s="130">
        <v>19.669</v>
      </c>
      <c r="P488" s="130">
        <v>1.1359999999999999</v>
      </c>
      <c r="Q488" s="133">
        <v>-119.76</v>
      </c>
      <c r="R488" s="130">
        <v>45.66</v>
      </c>
      <c r="S488" s="130">
        <v>44.134999999999998</v>
      </c>
      <c r="T488" s="130">
        <v>1</v>
      </c>
      <c r="U488" s="130">
        <v>176</v>
      </c>
      <c r="V488" s="130" t="s">
        <v>857</v>
      </c>
      <c r="W488" s="130" t="b">
        <v>0</v>
      </c>
      <c r="X488" s="130">
        <v>0</v>
      </c>
      <c r="Y488" s="130" t="b">
        <v>1</v>
      </c>
      <c r="Z488" s="130">
        <v>52</v>
      </c>
      <c r="AA488" s="130">
        <v>0.80200000000000005</v>
      </c>
      <c r="AB488" s="130" t="s">
        <v>3674</v>
      </c>
      <c r="AC488" s="130" t="s">
        <v>3722</v>
      </c>
      <c r="AD488" s="130" t="s">
        <v>4249</v>
      </c>
      <c r="AE488" s="130" t="e" cm="1">
        <f t="array" aca="1" ref="AE488" ca="1">INDIRECT(ADDRESS(MATCH(AG488,'rs_industries'!B:B,0),5,1,TRUE,"rs_industries"))</f>
        <v>#N/A</v>
      </c>
      <c r="AF488" s="130" t="e" cm="1">
        <f t="array" aca="1" ref="AF488" ca="1">INDIRECT(ADDRESS(MATCH(A488,'rs_stocks'!B:B,0),7,1,TRUE,"rs_stocks"))</f>
        <v>#N/A</v>
      </c>
      <c r="AG488" s="130" t="e" cm="1">
        <f t="array" aca="1" ref="AG488" ca="1">INDIRECT(ADDRESS(MATCH(A488,'rs_stocks'!B:B,0),4,1,TRUE,"rs_stocks"))</f>
        <v>#N/A</v>
      </c>
    </row>
    <row r="489" spans="1:33" x14ac:dyDescent="0.3">
      <c r="A489" s="130" t="s">
        <v>1432</v>
      </c>
      <c r="B489" s="130">
        <v>0.47</v>
      </c>
      <c r="C489" s="130">
        <v>-0.31</v>
      </c>
      <c r="D489" s="130">
        <v>8.01</v>
      </c>
      <c r="E489" s="130">
        <v>12.98</v>
      </c>
      <c r="F489" s="130">
        <v>11.73</v>
      </c>
      <c r="G489" s="130" t="s">
        <v>3676</v>
      </c>
      <c r="H489" s="130" t="s">
        <v>3677</v>
      </c>
      <c r="I489" s="130">
        <v>5.2190000000000003</v>
      </c>
      <c r="J489" s="130">
        <v>-66</v>
      </c>
      <c r="K489" s="130">
        <v>-5</v>
      </c>
      <c r="L489" s="130" t="b">
        <v>1</v>
      </c>
      <c r="M489" s="130">
        <v>56.076999999999998</v>
      </c>
      <c r="N489" s="130">
        <v>2.8519999999999999</v>
      </c>
      <c r="O489" s="130">
        <v>19.658999999999999</v>
      </c>
      <c r="P489" s="130">
        <v>0.378</v>
      </c>
      <c r="Q489" s="133">
        <v>-50.250999999999998</v>
      </c>
      <c r="R489" s="130">
        <v>19.149999999999999</v>
      </c>
      <c r="S489" s="130">
        <v>20.132000000000001</v>
      </c>
      <c r="T489" s="130">
        <v>-1</v>
      </c>
      <c r="U489" s="130">
        <v>528</v>
      </c>
      <c r="V489" s="130" t="s">
        <v>1432</v>
      </c>
      <c r="W489" s="130" t="b">
        <v>0</v>
      </c>
      <c r="X489" s="130">
        <v>0</v>
      </c>
      <c r="Y489" s="130" t="b">
        <v>1</v>
      </c>
      <c r="Z489" s="130">
        <v>51</v>
      </c>
      <c r="AA489" s="130">
        <v>0.80200000000000005</v>
      </c>
      <c r="AB489" s="130" t="s">
        <v>3677</v>
      </c>
      <c r="AC489" s="130" t="s">
        <v>3676</v>
      </c>
      <c r="AD489" s="130" t="s">
        <v>4228</v>
      </c>
      <c r="AE489" s="130" cm="1">
        <f t="array" aca="1" ref="AE489" ca="1">INDIRECT(ADDRESS(MATCH(AG489,'rs_industries'!B:B,0),5,1,TRUE,"rs_industries"))</f>
        <v>74</v>
      </c>
      <c r="AF489" s="130" cm="1">
        <f t="array" aca="1" ref="AF489" ca="1">INDIRECT(ADDRESS(MATCH(A489,'rs_stocks'!B:B,0),7,1,TRUE,"rs_stocks"))</f>
        <v>75</v>
      </c>
      <c r="AG489" s="130" t="str" cm="1">
        <f t="array" aca="1" ref="AG489" ca="1">INDIRECT(ADDRESS(MATCH(A489,'rs_stocks'!B:B,0),4,1,TRUE,"rs_stocks"))</f>
        <v>Insurance—Specialty</v>
      </c>
    </row>
    <row r="490" spans="1:33" x14ac:dyDescent="0.3">
      <c r="A490" s="130" t="s">
        <v>913</v>
      </c>
      <c r="B490" s="130">
        <v>-1.64</v>
      </c>
      <c r="C490" s="130">
        <v>9.3699999999999992</v>
      </c>
      <c r="D490" s="130">
        <v>5.93</v>
      </c>
      <c r="E490" s="130">
        <v>16.29</v>
      </c>
      <c r="F490" s="130">
        <v>22.01</v>
      </c>
      <c r="G490" s="130" t="s">
        <v>4089</v>
      </c>
      <c r="H490" s="130" t="s">
        <v>24</v>
      </c>
      <c r="I490" s="130">
        <v>9.5719999999999992</v>
      </c>
      <c r="J490" s="130">
        <v>-29</v>
      </c>
      <c r="K490" s="130">
        <v>-6</v>
      </c>
      <c r="L490" s="130" t="b">
        <v>1</v>
      </c>
      <c r="M490" s="130">
        <v>69.611999999999995</v>
      </c>
      <c r="N490" s="130">
        <v>3.5419999999999998</v>
      </c>
      <c r="O490" s="130">
        <v>19.655000000000001</v>
      </c>
      <c r="P490" s="130">
        <v>1.45</v>
      </c>
      <c r="Q490" s="133">
        <v>-62.737000000000002</v>
      </c>
      <c r="R490" s="130">
        <v>59.32</v>
      </c>
      <c r="S490" s="130">
        <v>56.332999999999998</v>
      </c>
      <c r="T490" s="130">
        <v>1</v>
      </c>
      <c r="U490" s="130">
        <v>137</v>
      </c>
      <c r="V490" s="130" t="s">
        <v>913</v>
      </c>
      <c r="W490" s="130" t="b">
        <v>0</v>
      </c>
      <c r="X490" s="130">
        <v>0</v>
      </c>
      <c r="Y490" s="130" t="b">
        <v>1</v>
      </c>
      <c r="Z490" s="130">
        <v>47</v>
      </c>
      <c r="AA490" s="130">
        <v>0.80100000000000005</v>
      </c>
      <c r="AB490" s="130" t="s">
        <v>24</v>
      </c>
      <c r="AC490" s="130" t="s">
        <v>4089</v>
      </c>
      <c r="AD490" s="130" t="s">
        <v>914</v>
      </c>
      <c r="AE490" s="130" t="e" cm="1">
        <f t="array" aca="1" ref="AE490" ca="1">INDIRECT(ADDRESS(MATCH(AG490,'rs_industries'!B:B,0),5,1,TRUE,"rs_industries"))</f>
        <v>#N/A</v>
      </c>
      <c r="AF490" s="130" t="e" cm="1">
        <f t="array" aca="1" ref="AF490" ca="1">INDIRECT(ADDRESS(MATCH(A490,'rs_stocks'!B:B,0),7,1,TRUE,"rs_stocks"))</f>
        <v>#N/A</v>
      </c>
      <c r="AG490" s="130" t="e" cm="1">
        <f t="array" aca="1" ref="AG490" ca="1">INDIRECT(ADDRESS(MATCH(A490,'rs_stocks'!B:B,0),4,1,TRUE,"rs_stocks"))</f>
        <v>#N/A</v>
      </c>
    </row>
    <row r="491" spans="1:33" x14ac:dyDescent="0.3">
      <c r="A491" s="130" t="s">
        <v>584</v>
      </c>
      <c r="B491" s="130">
        <v>0.93</v>
      </c>
      <c r="C491" s="130">
        <v>1.95</v>
      </c>
      <c r="D491" s="130">
        <v>11.33</v>
      </c>
      <c r="E491" s="130">
        <v>21.78</v>
      </c>
      <c r="F491" s="130">
        <v>27.27</v>
      </c>
      <c r="G491" s="130" t="s">
        <v>3757</v>
      </c>
      <c r="H491" s="130" t="s">
        <v>24</v>
      </c>
      <c r="I491" s="130">
        <v>6.19</v>
      </c>
      <c r="J491" s="130">
        <v>-61</v>
      </c>
      <c r="K491" s="130">
        <v>-24</v>
      </c>
      <c r="L491" s="130" t="b">
        <v>1</v>
      </c>
      <c r="M491" s="130">
        <v>101.857</v>
      </c>
      <c r="N491" s="130">
        <v>5.1840000000000002</v>
      </c>
      <c r="O491" s="130">
        <v>19.649999999999999</v>
      </c>
      <c r="P491" s="130">
        <v>3.06</v>
      </c>
      <c r="Q491" s="133">
        <v>-116.002</v>
      </c>
      <c r="R491" s="130">
        <v>116.08</v>
      </c>
      <c r="S491" s="130">
        <v>119.982</v>
      </c>
      <c r="T491" s="130">
        <v>-1</v>
      </c>
      <c r="U491" s="130">
        <v>65</v>
      </c>
      <c r="V491" s="130" t="s">
        <v>584</v>
      </c>
      <c r="W491" s="130" t="b">
        <v>0</v>
      </c>
      <c r="X491" s="130">
        <v>0</v>
      </c>
      <c r="Y491" s="130" t="b">
        <v>1</v>
      </c>
      <c r="Z491" s="130">
        <v>47</v>
      </c>
      <c r="AA491" s="130">
        <v>0.80100000000000005</v>
      </c>
      <c r="AB491" s="130" t="s">
        <v>24</v>
      </c>
      <c r="AC491" s="130" t="s">
        <v>3757</v>
      </c>
      <c r="AD491" s="130" t="s">
        <v>4261</v>
      </c>
      <c r="AE491" s="130" cm="1">
        <f t="array" aca="1" ref="AE491" ca="1">INDIRECT(ADDRESS(MATCH(AG491,'rs_industries'!B:B,0),5,1,TRUE,"rs_industries"))</f>
        <v>13</v>
      </c>
      <c r="AF491" s="130" cm="1">
        <f t="array" aca="1" ref="AF491" ca="1">INDIRECT(ADDRESS(MATCH(A491,'rs_stocks'!B:B,0),7,1,TRUE,"rs_stocks"))</f>
        <v>83</v>
      </c>
      <c r="AG491" s="130" t="str" cm="1">
        <f t="array" aca="1" ref="AG491" ca="1">INDIRECT(ADDRESS(MATCH(A491,'rs_stocks'!B:B,0),4,1,TRUE,"rs_stocks"))</f>
        <v>Recreational Vehicles</v>
      </c>
    </row>
    <row r="492" spans="1:33" x14ac:dyDescent="0.3">
      <c r="A492" s="130" t="s">
        <v>2404</v>
      </c>
      <c r="B492" s="130">
        <v>-1.22</v>
      </c>
      <c r="C492" s="130">
        <v>-1.78</v>
      </c>
      <c r="D492" s="130">
        <v>4.58</v>
      </c>
      <c r="E492" s="130">
        <v>16.41</v>
      </c>
      <c r="F492" s="130">
        <v>11.82</v>
      </c>
      <c r="G492" s="130" t="s">
        <v>3722</v>
      </c>
      <c r="H492" s="130" t="s">
        <v>3674</v>
      </c>
      <c r="I492" s="130">
        <v>2.157</v>
      </c>
      <c r="J492" s="130">
        <v>-55</v>
      </c>
      <c r="K492" s="130">
        <v>-32</v>
      </c>
      <c r="L492" s="130" t="b">
        <v>1</v>
      </c>
      <c r="M492" s="130">
        <v>55.71</v>
      </c>
      <c r="N492" s="130">
        <v>2.839</v>
      </c>
      <c r="O492" s="130">
        <v>19.62</v>
      </c>
      <c r="P492" s="130">
        <v>0.23</v>
      </c>
      <c r="Q492" s="133">
        <v>-113.04300000000001</v>
      </c>
      <c r="R492" s="130">
        <v>10.5</v>
      </c>
      <c r="S492" s="130">
        <v>10.342000000000001</v>
      </c>
      <c r="T492" s="130">
        <v>1</v>
      </c>
      <c r="U492" s="130">
        <v>869</v>
      </c>
      <c r="V492" s="130" t="s">
        <v>2404</v>
      </c>
      <c r="W492" s="130" t="b">
        <v>0</v>
      </c>
      <c r="X492" s="130">
        <v>0</v>
      </c>
      <c r="Y492" s="130" t="b">
        <v>0</v>
      </c>
      <c r="Z492" s="130">
        <v>47</v>
      </c>
      <c r="AA492" s="130">
        <v>0.80100000000000005</v>
      </c>
      <c r="AB492" s="130" t="s">
        <v>3674</v>
      </c>
      <c r="AC492" s="130" t="s">
        <v>3722</v>
      </c>
      <c r="AD492" s="130" t="s">
        <v>4213</v>
      </c>
      <c r="AE492" s="130" t="e" cm="1">
        <f t="array" aca="1" ref="AE492" ca="1">INDIRECT(ADDRESS(MATCH(AG492,'rs_industries'!B:B,0),5,1,TRUE,"rs_industries"))</f>
        <v>#N/A</v>
      </c>
      <c r="AF492" s="130" t="e" cm="1">
        <f t="array" aca="1" ref="AF492" ca="1">INDIRECT(ADDRESS(MATCH(A492,'rs_stocks'!B:B,0),7,1,TRUE,"rs_stocks"))</f>
        <v>#N/A</v>
      </c>
      <c r="AG492" s="130" t="e" cm="1">
        <f t="array" aca="1" ref="AG492" ca="1">INDIRECT(ADDRESS(MATCH(A492,'rs_stocks'!B:B,0),4,1,TRUE,"rs_stocks"))</f>
        <v>#N/A</v>
      </c>
    </row>
    <row r="493" spans="1:33" x14ac:dyDescent="0.3">
      <c r="A493" s="130" t="s">
        <v>2453</v>
      </c>
      <c r="B493" s="130">
        <v>-2.5099999999999998</v>
      </c>
      <c r="C493" s="130">
        <v>4.93</v>
      </c>
      <c r="D493" s="130">
        <v>19.12</v>
      </c>
      <c r="E493" s="130">
        <v>10.63</v>
      </c>
      <c r="F493" s="130">
        <v>21.66</v>
      </c>
      <c r="G493" s="130" t="s">
        <v>4284</v>
      </c>
      <c r="H493" s="130" t="s">
        <v>3674</v>
      </c>
      <c r="I493" s="130">
        <v>3.8340000000000001</v>
      </c>
      <c r="J493" s="130">
        <v>-80</v>
      </c>
      <c r="K493" s="130">
        <v>-73</v>
      </c>
      <c r="L493" s="130" t="b">
        <v>1</v>
      </c>
      <c r="M493" s="130">
        <v>93.481999999999999</v>
      </c>
      <c r="N493" s="130">
        <v>4.7690000000000001</v>
      </c>
      <c r="O493" s="130">
        <v>19.600000000000001</v>
      </c>
      <c r="P493" s="130">
        <v>2.379</v>
      </c>
      <c r="Q493" s="133">
        <v>-68.093000000000004</v>
      </c>
      <c r="R493" s="130">
        <v>64.430000000000007</v>
      </c>
      <c r="S493" s="130">
        <v>62.915999999999997</v>
      </c>
      <c r="T493" s="130">
        <v>1</v>
      </c>
      <c r="U493" s="130">
        <v>84</v>
      </c>
      <c r="V493" s="130" t="s">
        <v>2453</v>
      </c>
      <c r="W493" s="130" t="b">
        <v>0</v>
      </c>
      <c r="X493" s="130">
        <v>0</v>
      </c>
      <c r="Y493" s="130" t="b">
        <v>0</v>
      </c>
      <c r="Z493" s="130">
        <v>45</v>
      </c>
      <c r="AA493" s="130">
        <v>0.8</v>
      </c>
      <c r="AB493" s="130" t="s">
        <v>3674</v>
      </c>
      <c r="AC493" s="130" t="s">
        <v>4284</v>
      </c>
      <c r="AD493" s="130" t="s">
        <v>2454</v>
      </c>
      <c r="AE493" s="130" t="e" cm="1">
        <f t="array" aca="1" ref="AE493" ca="1">INDIRECT(ADDRESS(MATCH(AG493,'rs_industries'!B:B,0),5,1,TRUE,"rs_industries"))</f>
        <v>#N/A</v>
      </c>
      <c r="AF493" s="130" t="e" cm="1">
        <f t="array" aca="1" ref="AF493" ca="1">INDIRECT(ADDRESS(MATCH(A493,'rs_stocks'!B:B,0),7,1,TRUE,"rs_stocks"))</f>
        <v>#N/A</v>
      </c>
      <c r="AG493" s="130" t="e" cm="1">
        <f t="array" aca="1" ref="AG493" ca="1">INDIRECT(ADDRESS(MATCH(A493,'rs_stocks'!B:B,0),4,1,TRUE,"rs_stocks"))</f>
        <v>#N/A</v>
      </c>
    </row>
    <row r="494" spans="1:33" x14ac:dyDescent="0.3">
      <c r="A494" s="130" t="s">
        <v>2410</v>
      </c>
      <c r="B494" s="130">
        <v>5.91</v>
      </c>
      <c r="C494" s="130">
        <v>-0.99</v>
      </c>
      <c r="D494" s="130">
        <v>19.18</v>
      </c>
      <c r="E494" s="130">
        <v>44.52</v>
      </c>
      <c r="F494" s="130">
        <v>35.799999999999997</v>
      </c>
      <c r="G494" s="130" t="s">
        <v>4210</v>
      </c>
      <c r="H494" s="130" t="s">
        <v>31</v>
      </c>
      <c r="I494" s="130">
        <v>5.4139999999999997</v>
      </c>
      <c r="J494" s="130">
        <v>-81</v>
      </c>
      <c r="K494" s="130">
        <v>-72</v>
      </c>
      <c r="L494" s="130" t="b">
        <v>0</v>
      </c>
      <c r="M494" s="130">
        <v>126.374</v>
      </c>
      <c r="N494" s="130">
        <v>6.45</v>
      </c>
      <c r="O494" s="130">
        <v>19.593</v>
      </c>
      <c r="P494" s="130">
        <v>1.6459999999999999</v>
      </c>
      <c r="Q494" s="133">
        <v>-87.484999999999999</v>
      </c>
      <c r="R494" s="130">
        <v>29.02</v>
      </c>
      <c r="S494" s="130">
        <v>25.794</v>
      </c>
      <c r="T494" s="130">
        <v>1</v>
      </c>
      <c r="U494" s="130">
        <v>121</v>
      </c>
      <c r="V494" s="130" t="s">
        <v>2410</v>
      </c>
      <c r="W494" s="130" t="b">
        <v>0</v>
      </c>
      <c r="X494" s="130">
        <v>0</v>
      </c>
      <c r="Y494" s="130" t="b">
        <v>0</v>
      </c>
      <c r="Z494" s="130">
        <v>50</v>
      </c>
      <c r="AA494" s="130">
        <v>0.8</v>
      </c>
      <c r="AB494" s="130" t="s">
        <v>31</v>
      </c>
      <c r="AC494" s="130" t="s">
        <v>4210</v>
      </c>
      <c r="AD494" s="130" t="s">
        <v>4257</v>
      </c>
      <c r="AE494" s="130" t="e" cm="1">
        <f t="array" aca="1" ref="AE494" ca="1">INDIRECT(ADDRESS(MATCH(AG494,'rs_industries'!B:B,0),5,1,TRUE,"rs_industries"))</f>
        <v>#N/A</v>
      </c>
      <c r="AF494" s="130" t="e" cm="1">
        <f t="array" aca="1" ref="AF494" ca="1">INDIRECT(ADDRESS(MATCH(A494,'rs_stocks'!B:B,0),7,1,TRUE,"rs_stocks"))</f>
        <v>#N/A</v>
      </c>
      <c r="AG494" s="130" t="e" cm="1">
        <f t="array" aca="1" ref="AG494" ca="1">INDIRECT(ADDRESS(MATCH(A494,'rs_stocks'!B:B,0),4,1,TRUE,"rs_stocks"))</f>
        <v>#N/A</v>
      </c>
    </row>
    <row r="495" spans="1:33" x14ac:dyDescent="0.3">
      <c r="A495" s="130" t="s">
        <v>1173</v>
      </c>
      <c r="B495" s="130">
        <v>-4.32</v>
      </c>
      <c r="C495" s="130">
        <v>-5.53</v>
      </c>
      <c r="D495" s="130">
        <v>7.07</v>
      </c>
      <c r="E495" s="130">
        <v>-2.71</v>
      </c>
      <c r="F495" s="130">
        <v>7.14</v>
      </c>
      <c r="G495" s="130" t="s">
        <v>4239</v>
      </c>
      <c r="H495" s="130" t="s">
        <v>3707</v>
      </c>
      <c r="I495" s="130">
        <v>18.425000000000001</v>
      </c>
      <c r="J495" s="130">
        <v>-54</v>
      </c>
      <c r="K495" s="130">
        <v>-48</v>
      </c>
      <c r="L495" s="130" t="b">
        <v>0</v>
      </c>
      <c r="M495" s="130">
        <v>61.402999999999999</v>
      </c>
      <c r="N495" s="130">
        <v>3.1349999999999998</v>
      </c>
      <c r="O495" s="130">
        <v>19.588000000000001</v>
      </c>
      <c r="P495" s="130">
        <v>1.526</v>
      </c>
      <c r="Q495" s="133">
        <v>-61.587000000000003</v>
      </c>
      <c r="R495" s="130">
        <v>51.61</v>
      </c>
      <c r="S495" s="130">
        <v>56.594000000000001</v>
      </c>
      <c r="T495" s="130">
        <v>-1</v>
      </c>
      <c r="U495" s="130">
        <v>131</v>
      </c>
      <c r="V495" s="130" t="s">
        <v>1173</v>
      </c>
      <c r="W495" s="130" t="b">
        <v>0</v>
      </c>
      <c r="X495" s="130">
        <v>0</v>
      </c>
      <c r="Y495" s="130" t="b">
        <v>0</v>
      </c>
      <c r="Z495" s="130">
        <v>43</v>
      </c>
      <c r="AA495" s="130">
        <v>0.79900000000000004</v>
      </c>
      <c r="AB495" s="130" t="s">
        <v>3707</v>
      </c>
      <c r="AC495" s="130" t="s">
        <v>4239</v>
      </c>
      <c r="AD495" s="130" t="s">
        <v>4240</v>
      </c>
      <c r="AE495" s="130" t="e" cm="1">
        <f t="array" aca="1" ref="AE495" ca="1">INDIRECT(ADDRESS(MATCH(AG495,'rs_industries'!B:B,0),5,1,TRUE,"rs_industries"))</f>
        <v>#N/A</v>
      </c>
      <c r="AF495" s="130" t="e" cm="1">
        <f t="array" aca="1" ref="AF495" ca="1">INDIRECT(ADDRESS(MATCH(A495,'rs_stocks'!B:B,0),7,1,TRUE,"rs_stocks"))</f>
        <v>#N/A</v>
      </c>
      <c r="AG495" s="130" t="e" cm="1">
        <f t="array" aca="1" ref="AG495" ca="1">INDIRECT(ADDRESS(MATCH(A495,'rs_stocks'!B:B,0),4,1,TRUE,"rs_stocks"))</f>
        <v>#N/A</v>
      </c>
    </row>
    <row r="496" spans="1:33" x14ac:dyDescent="0.3">
      <c r="A496" s="130" t="s">
        <v>1454</v>
      </c>
      <c r="B496" s="130">
        <v>0.63</v>
      </c>
      <c r="C496" s="130">
        <v>5.98</v>
      </c>
      <c r="D496" s="130">
        <v>25.58</v>
      </c>
      <c r="E496" s="130">
        <v>43.57</v>
      </c>
      <c r="F496" s="130">
        <v>28.06</v>
      </c>
      <c r="G496" s="130" t="s">
        <v>226</v>
      </c>
      <c r="H496" s="130" t="s">
        <v>31</v>
      </c>
      <c r="I496" s="130">
        <v>3.5209999999999999</v>
      </c>
      <c r="J496" s="130">
        <v>-56</v>
      </c>
      <c r="K496" s="130">
        <v>-4</v>
      </c>
      <c r="L496" s="130" t="b">
        <v>1</v>
      </c>
      <c r="M496" s="130">
        <v>123.709</v>
      </c>
      <c r="N496" s="130">
        <v>6.3170000000000002</v>
      </c>
      <c r="O496" s="130">
        <v>19.582999999999998</v>
      </c>
      <c r="P496" s="130">
        <v>3.39</v>
      </c>
      <c r="Q496" s="133">
        <v>-56.634</v>
      </c>
      <c r="R496" s="130">
        <v>78.459999999999994</v>
      </c>
      <c r="S496" s="130">
        <v>72.918000000000006</v>
      </c>
      <c r="T496" s="130">
        <v>1</v>
      </c>
      <c r="U496" s="130">
        <v>58</v>
      </c>
      <c r="V496" s="130" t="s">
        <v>1454</v>
      </c>
      <c r="W496" s="130" t="b">
        <v>0</v>
      </c>
      <c r="X496" s="130">
        <v>0</v>
      </c>
      <c r="Y496" s="130" t="b">
        <v>1</v>
      </c>
      <c r="Z496" s="130">
        <v>49</v>
      </c>
      <c r="AA496" s="130">
        <v>0.79900000000000004</v>
      </c>
      <c r="AB496" s="130" t="s">
        <v>31</v>
      </c>
      <c r="AC496" s="130" t="s">
        <v>226</v>
      </c>
      <c r="AD496" s="130" t="s">
        <v>4331</v>
      </c>
      <c r="AE496" s="130" cm="1">
        <f t="array" aca="1" ref="AE496" ca="1">INDIRECT(ADDRESS(MATCH(AG496,'rs_industries'!B:B,0),5,1,TRUE,"rs_industries"))</f>
        <v>85</v>
      </c>
      <c r="AF496" s="130" cm="1">
        <f t="array" aca="1" ref="AF496" ca="1">INDIRECT(ADDRESS(MATCH(A496,'rs_stocks'!B:B,0),7,1,TRUE,"rs_stocks"))</f>
        <v>97</v>
      </c>
      <c r="AG496" s="130" t="str" cm="1">
        <f t="array" aca="1" ref="AG496" ca="1">INDIRECT(ADDRESS(MATCH(A496,'rs_stocks'!B:B,0),4,1,TRUE,"rs_stocks"))</f>
        <v>Semiconductor Equipment &amp; Materials</v>
      </c>
    </row>
    <row r="497" spans="1:33" x14ac:dyDescent="0.3">
      <c r="A497" s="130" t="s">
        <v>1536</v>
      </c>
      <c r="B497" s="130">
        <v>3.34</v>
      </c>
      <c r="C497" s="130">
        <v>21.99</v>
      </c>
      <c r="D497" s="130">
        <v>36.409999999999997</v>
      </c>
      <c r="E497" s="130">
        <v>52.24</v>
      </c>
      <c r="F497" s="130">
        <v>48.39</v>
      </c>
      <c r="G497" s="130" t="s">
        <v>4127</v>
      </c>
      <c r="H497" s="130" t="s">
        <v>3674</v>
      </c>
      <c r="I497" s="130">
        <v>6.3410000000000002</v>
      </c>
      <c r="J497" s="130">
        <v>-66</v>
      </c>
      <c r="K497" s="130">
        <v>-2</v>
      </c>
      <c r="L497" s="130" t="b">
        <v>1</v>
      </c>
      <c r="M497" s="130">
        <v>121.47</v>
      </c>
      <c r="N497" s="130">
        <v>6.2039999999999997</v>
      </c>
      <c r="O497" s="130">
        <v>19.579999999999998</v>
      </c>
      <c r="P497" s="130">
        <v>2.2669999999999999</v>
      </c>
      <c r="Q497" s="133">
        <v>-1.3240000000000001</v>
      </c>
      <c r="R497" s="130">
        <v>58.14</v>
      </c>
      <c r="S497" s="130">
        <v>53.347999999999999</v>
      </c>
      <c r="T497" s="130">
        <v>1</v>
      </c>
      <c r="U497" s="130">
        <v>88</v>
      </c>
      <c r="V497" s="130" t="s">
        <v>1536</v>
      </c>
      <c r="W497" s="130" t="b">
        <v>0</v>
      </c>
      <c r="X497" s="130">
        <v>0</v>
      </c>
      <c r="Y497" s="130" t="b">
        <v>1</v>
      </c>
      <c r="Z497" s="130">
        <v>53</v>
      </c>
      <c r="AA497" s="130">
        <v>0.79900000000000004</v>
      </c>
      <c r="AB497" s="130" t="s">
        <v>3674</v>
      </c>
      <c r="AC497" s="130" t="s">
        <v>4127</v>
      </c>
      <c r="AD497" s="130" t="s">
        <v>4291</v>
      </c>
      <c r="AE497" s="130" cm="1">
        <f t="array" aca="1" ref="AE497" ca="1">INDIRECT(ADDRESS(MATCH(AG497,'rs_industries'!B:B,0),5,1,TRUE,"rs_industries"))</f>
        <v>86</v>
      </c>
      <c r="AF497" s="130" cm="1">
        <f t="array" aca="1" ref="AF497" ca="1">INDIRECT(ADDRESS(MATCH(A497,'rs_stocks'!B:B,0),7,1,TRUE,"rs_stocks"))</f>
        <v>96</v>
      </c>
      <c r="AG497" s="130" t="str" cm="1">
        <f t="array" aca="1" ref="AG497" ca="1">INDIRECT(ADDRESS(MATCH(A497,'rs_stocks'!B:B,0),4,1,TRUE,"rs_stocks"))</f>
        <v>Travel Services</v>
      </c>
    </row>
    <row r="498" spans="1:33" x14ac:dyDescent="0.3">
      <c r="A498" s="130" t="s">
        <v>2029</v>
      </c>
      <c r="B498" s="130">
        <v>-3.07</v>
      </c>
      <c r="C498" s="130">
        <v>1.51</v>
      </c>
      <c r="D498" s="130">
        <v>25.42</v>
      </c>
      <c r="E498" s="130">
        <v>25.79</v>
      </c>
      <c r="F498" s="130">
        <v>34.799999999999997</v>
      </c>
      <c r="G498" s="130" t="s">
        <v>3676</v>
      </c>
      <c r="H498" s="130" t="s">
        <v>3677</v>
      </c>
      <c r="I498" s="130">
        <v>3.5960000000000001</v>
      </c>
      <c r="J498" s="130">
        <v>-57</v>
      </c>
      <c r="K498" s="130">
        <v>-38</v>
      </c>
      <c r="L498" s="130" t="b">
        <v>1</v>
      </c>
      <c r="M498" s="130">
        <v>142.14500000000001</v>
      </c>
      <c r="N498" s="130">
        <v>7.2629999999999999</v>
      </c>
      <c r="O498" s="130">
        <v>19.571999999999999</v>
      </c>
      <c r="P498" s="130">
        <v>1.9710000000000001</v>
      </c>
      <c r="Q498" s="133">
        <v>-101.96299999999999</v>
      </c>
      <c r="R498" s="130">
        <v>55.9</v>
      </c>
      <c r="S498" s="130">
        <v>62.518999999999998</v>
      </c>
      <c r="T498" s="130">
        <v>-1</v>
      </c>
      <c r="U498" s="130">
        <v>101</v>
      </c>
      <c r="V498" s="130" t="s">
        <v>2029</v>
      </c>
      <c r="W498" s="130" t="b">
        <v>0</v>
      </c>
      <c r="X498" s="130">
        <v>0</v>
      </c>
      <c r="Y498" s="130" t="b">
        <v>1</v>
      </c>
      <c r="Z498" s="130">
        <v>57</v>
      </c>
      <c r="AA498" s="130">
        <v>0.79800000000000004</v>
      </c>
      <c r="AB498" s="130" t="s">
        <v>3677</v>
      </c>
      <c r="AC498" s="130" t="s">
        <v>3676</v>
      </c>
      <c r="AD498" s="130" t="s">
        <v>2030</v>
      </c>
      <c r="AE498" s="130" cm="1">
        <f t="array" aca="1" ref="AE498" ca="1">INDIRECT(ADDRESS(MATCH(AG498,'rs_industries'!B:B,0),5,1,TRUE,"rs_industries"))</f>
        <v>82</v>
      </c>
      <c r="AF498" s="130" cm="1">
        <f t="array" aca="1" ref="AF498" ca="1">INDIRECT(ADDRESS(MATCH(A498,'rs_stocks'!B:B,0),7,1,TRUE,"rs_stocks"))</f>
        <v>80</v>
      </c>
      <c r="AG498" s="130" t="str" cm="1">
        <f t="array" aca="1" ref="AG498" ca="1">INDIRECT(ADDRESS(MATCH(A498,'rs_stocks'!B:B,0),4,1,TRUE,"rs_stocks"))</f>
        <v>Insurance—Property &amp; Casualty</v>
      </c>
    </row>
    <row r="499" spans="1:33" x14ac:dyDescent="0.3">
      <c r="A499" s="130" t="s">
        <v>1970</v>
      </c>
      <c r="B499" s="130">
        <v>-2.17</v>
      </c>
      <c r="C499" s="130">
        <v>2.23</v>
      </c>
      <c r="D499" s="130">
        <v>4.91</v>
      </c>
      <c r="E499" s="130">
        <v>21.34</v>
      </c>
      <c r="F499" s="130">
        <v>25.29</v>
      </c>
      <c r="G499" s="130" t="s">
        <v>3886</v>
      </c>
      <c r="H499" s="130" t="s">
        <v>24</v>
      </c>
      <c r="I499" s="130">
        <v>3.2949999999999999</v>
      </c>
      <c r="J499" s="130">
        <v>-65</v>
      </c>
      <c r="K499" s="130">
        <v>-40</v>
      </c>
      <c r="L499" s="130" t="b">
        <v>1</v>
      </c>
      <c r="M499" s="130">
        <v>95.415999999999997</v>
      </c>
      <c r="N499" s="130">
        <v>4.8760000000000003</v>
      </c>
      <c r="O499" s="130">
        <v>19.567</v>
      </c>
      <c r="P499" s="130">
        <v>2.0019999999999998</v>
      </c>
      <c r="Q499" s="133">
        <v>-178.84800000000001</v>
      </c>
      <c r="R499" s="130">
        <v>72.430000000000007</v>
      </c>
      <c r="S499" s="130">
        <v>71.162999999999997</v>
      </c>
      <c r="T499" s="130">
        <v>1</v>
      </c>
      <c r="U499" s="130">
        <v>99</v>
      </c>
      <c r="V499" s="130" t="s">
        <v>1970</v>
      </c>
      <c r="W499" s="130" t="b">
        <v>0</v>
      </c>
      <c r="X499" s="130">
        <v>0</v>
      </c>
      <c r="Y499" s="130" t="b">
        <v>1</v>
      </c>
      <c r="Z499" s="130">
        <v>50</v>
      </c>
      <c r="AA499" s="130">
        <v>0.79800000000000004</v>
      </c>
      <c r="AB499" s="130" t="s">
        <v>24</v>
      </c>
      <c r="AC499" s="130" t="s">
        <v>3886</v>
      </c>
      <c r="AD499" s="130" t="s">
        <v>4223</v>
      </c>
      <c r="AE499" s="130" t="e" cm="1">
        <f t="array" aca="1" ref="AE499" ca="1">INDIRECT(ADDRESS(MATCH(AG499,'rs_industries'!B:B,0),5,1,TRUE,"rs_industries"))</f>
        <v>#N/A</v>
      </c>
      <c r="AF499" s="130" t="e" cm="1">
        <f t="array" aca="1" ref="AF499" ca="1">INDIRECT(ADDRESS(MATCH(A499,'rs_stocks'!B:B,0),7,1,TRUE,"rs_stocks"))</f>
        <v>#N/A</v>
      </c>
      <c r="AG499" s="130" t="e" cm="1">
        <f t="array" aca="1" ref="AG499" ca="1">INDIRECT(ADDRESS(MATCH(A499,'rs_stocks'!B:B,0),4,1,TRUE,"rs_stocks"))</f>
        <v>#N/A</v>
      </c>
    </row>
    <row r="500" spans="1:33" x14ac:dyDescent="0.3">
      <c r="A500" s="130" t="s">
        <v>1376</v>
      </c>
      <c r="B500" s="130">
        <v>-2.48</v>
      </c>
      <c r="C500" s="130">
        <v>2.8</v>
      </c>
      <c r="D500" s="130">
        <v>0.84</v>
      </c>
      <c r="E500" s="130">
        <v>10.39</v>
      </c>
      <c r="F500" s="130">
        <v>13.96</v>
      </c>
      <c r="G500" s="130" t="s">
        <v>3839</v>
      </c>
      <c r="H500" s="130" t="s">
        <v>3776</v>
      </c>
      <c r="I500" s="130">
        <v>120.83499999999999</v>
      </c>
      <c r="J500" s="130">
        <v>-55</v>
      </c>
      <c r="K500" s="130">
        <v>-44</v>
      </c>
      <c r="L500" s="130" t="b">
        <v>1</v>
      </c>
      <c r="M500" s="130">
        <v>53.368000000000002</v>
      </c>
      <c r="N500" s="130">
        <v>2.7309999999999999</v>
      </c>
      <c r="O500" s="130">
        <v>19.539000000000001</v>
      </c>
      <c r="P500" s="130">
        <v>0.36099999999999999</v>
      </c>
      <c r="Q500" s="133">
        <v>-33.213000000000001</v>
      </c>
      <c r="R500" s="130">
        <v>16.899999999999999</v>
      </c>
      <c r="S500" s="130">
        <v>17.931999999999999</v>
      </c>
      <c r="T500" s="130">
        <v>-1</v>
      </c>
      <c r="U500" s="130">
        <v>553</v>
      </c>
      <c r="V500" s="130" t="s">
        <v>1376</v>
      </c>
      <c r="W500" s="130" t="b">
        <v>0</v>
      </c>
      <c r="X500" s="130">
        <v>0</v>
      </c>
      <c r="Y500" s="130" t="b">
        <v>1</v>
      </c>
      <c r="Z500" s="130">
        <v>49</v>
      </c>
      <c r="AA500" s="130">
        <v>0.79700000000000004</v>
      </c>
      <c r="AB500" s="130" t="s">
        <v>3776</v>
      </c>
      <c r="AC500" s="130" t="s">
        <v>3839</v>
      </c>
      <c r="AD500" s="130" t="s">
        <v>1377</v>
      </c>
      <c r="AE500" s="130" t="e" cm="1">
        <f t="array" aca="1" ref="AE500" ca="1">INDIRECT(ADDRESS(MATCH(AG500,'rs_industries'!B:B,0),5,1,TRUE,"rs_industries"))</f>
        <v>#N/A</v>
      </c>
      <c r="AF500" s="130" t="e" cm="1">
        <f t="array" aca="1" ref="AF500" ca="1">INDIRECT(ADDRESS(MATCH(A500,'rs_stocks'!B:B,0),7,1,TRUE,"rs_stocks"))</f>
        <v>#N/A</v>
      </c>
      <c r="AG500" s="130" t="e" cm="1">
        <f t="array" aca="1" ref="AG500" ca="1">INDIRECT(ADDRESS(MATCH(A500,'rs_stocks'!B:B,0),4,1,TRUE,"rs_stocks"))</f>
        <v>#N/A</v>
      </c>
    </row>
    <row r="501" spans="1:33" x14ac:dyDescent="0.3">
      <c r="A501" s="130" t="s">
        <v>846</v>
      </c>
      <c r="B501" s="130">
        <v>-0.08</v>
      </c>
      <c r="C501" s="130">
        <v>0.73</v>
      </c>
      <c r="D501" s="130">
        <v>5.1100000000000003</v>
      </c>
      <c r="E501" s="130">
        <v>18.77</v>
      </c>
      <c r="F501" s="130">
        <v>23.03</v>
      </c>
      <c r="G501" s="130" t="s">
        <v>3715</v>
      </c>
      <c r="H501" s="130" t="s">
        <v>3677</v>
      </c>
      <c r="I501" s="130">
        <v>17.872</v>
      </c>
      <c r="J501" s="130">
        <v>-56</v>
      </c>
      <c r="K501" s="130">
        <v>-30</v>
      </c>
      <c r="L501" s="130" t="b">
        <v>1</v>
      </c>
      <c r="M501" s="130">
        <v>105.687</v>
      </c>
      <c r="N501" s="130">
        <v>5.4119999999999999</v>
      </c>
      <c r="O501" s="130">
        <v>19.529</v>
      </c>
      <c r="P501" s="130">
        <v>0.35</v>
      </c>
      <c r="Q501" s="133">
        <v>-91.376000000000005</v>
      </c>
      <c r="R501" s="130">
        <v>12.34</v>
      </c>
      <c r="S501" s="130">
        <v>12.292</v>
      </c>
      <c r="T501" s="130">
        <v>1</v>
      </c>
      <c r="U501" s="130">
        <v>571</v>
      </c>
      <c r="V501" s="130" t="s">
        <v>846</v>
      </c>
      <c r="W501" s="130" t="b">
        <v>0</v>
      </c>
      <c r="X501" s="130">
        <v>0</v>
      </c>
      <c r="Y501" s="130" t="b">
        <v>1</v>
      </c>
      <c r="Z501" s="130">
        <v>44</v>
      </c>
      <c r="AA501" s="130">
        <v>0.79700000000000004</v>
      </c>
      <c r="AB501" s="130" t="s">
        <v>3677</v>
      </c>
      <c r="AC501" s="130" t="s">
        <v>3715</v>
      </c>
      <c r="AD501" s="130" t="s">
        <v>4227</v>
      </c>
      <c r="AE501" s="130" cm="1">
        <f t="array" aca="1" ref="AE501" ca="1">INDIRECT(ADDRESS(MATCH(AG501,'rs_industries'!B:B,0),5,1,TRUE,"rs_industries"))</f>
        <v>59</v>
      </c>
      <c r="AF501" s="130" cm="1">
        <f t="array" aca="1" ref="AF501" ca="1">INDIRECT(ADDRESS(MATCH(A501,'rs_stocks'!B:B,0),7,1,TRUE,"rs_stocks"))</f>
        <v>70</v>
      </c>
      <c r="AG501" s="130" t="str" cm="1">
        <f t="array" aca="1" ref="AG501" ca="1">INDIRECT(ADDRESS(MATCH(A501,'rs_stocks'!B:B,0),4,1,TRUE,"rs_stocks"))</f>
        <v>Banks—Regional</v>
      </c>
    </row>
    <row r="502" spans="1:33" x14ac:dyDescent="0.3">
      <c r="A502" s="130" t="s">
        <v>2157</v>
      </c>
      <c r="B502" s="130">
        <v>6.62</v>
      </c>
      <c r="C502" s="130">
        <v>8.1999999999999993</v>
      </c>
      <c r="D502" s="130">
        <v>22.76</v>
      </c>
      <c r="E502" s="130">
        <v>58.06</v>
      </c>
      <c r="F502" s="130">
        <v>69.739999999999995</v>
      </c>
      <c r="G502" s="130" t="s">
        <v>4210</v>
      </c>
      <c r="H502" s="130" t="s">
        <v>31</v>
      </c>
      <c r="I502" s="130">
        <v>3.2570000000000001</v>
      </c>
      <c r="J502" s="130">
        <v>-85</v>
      </c>
      <c r="K502" s="130">
        <v>-71</v>
      </c>
      <c r="L502" s="130" t="b">
        <v>0</v>
      </c>
      <c r="M502" s="130">
        <v>222.30199999999999</v>
      </c>
      <c r="N502" s="130">
        <v>11.422000000000001</v>
      </c>
      <c r="O502" s="130">
        <v>19.462</v>
      </c>
      <c r="P502" s="130">
        <v>1.88</v>
      </c>
      <c r="Q502" s="133">
        <v>-82.974000000000004</v>
      </c>
      <c r="R502" s="130">
        <v>37.869999999999997</v>
      </c>
      <c r="S502" s="130">
        <v>34.536000000000001</v>
      </c>
      <c r="T502" s="130">
        <v>1</v>
      </c>
      <c r="U502" s="130">
        <v>106</v>
      </c>
      <c r="V502" s="130" t="s">
        <v>2157</v>
      </c>
      <c r="W502" s="130" t="b">
        <v>0</v>
      </c>
      <c r="X502" s="130">
        <v>0</v>
      </c>
      <c r="Y502" s="130" t="b">
        <v>0</v>
      </c>
      <c r="Z502" s="130">
        <v>50</v>
      </c>
      <c r="AA502" s="130">
        <v>0.79700000000000004</v>
      </c>
      <c r="AB502" s="130" t="s">
        <v>31</v>
      </c>
      <c r="AC502" s="130" t="s">
        <v>4210</v>
      </c>
      <c r="AD502" s="130" t="s">
        <v>4272</v>
      </c>
      <c r="AE502" s="130" cm="1">
        <f t="array" aca="1" ref="AE502" ca="1">INDIRECT(ADDRESS(MATCH(AG502,'rs_industries'!B:B,0),5,1,TRUE,"rs_industries"))</f>
        <v>87</v>
      </c>
      <c r="AF502" s="130" cm="1">
        <f t="array" aca="1" ref="AF502" ca="1">INDIRECT(ADDRESS(MATCH(A502,'rs_stocks'!B:B,0),7,1,TRUE,"rs_stocks"))</f>
        <v>85</v>
      </c>
      <c r="AG502" s="130" t="str" cm="1">
        <f t="array" aca="1" ref="AG502" ca="1">INDIRECT(ADDRESS(MATCH(A502,'rs_stocks'!B:B,0),4,1,TRUE,"rs_stocks"))</f>
        <v>Software—Infrastructure</v>
      </c>
    </row>
    <row r="503" spans="1:33" x14ac:dyDescent="0.3">
      <c r="A503" s="130" t="s">
        <v>277</v>
      </c>
      <c r="B503" s="130">
        <v>-2.2599999999999998</v>
      </c>
      <c r="C503" s="130">
        <v>3.26</v>
      </c>
      <c r="D503" s="130">
        <v>1.49</v>
      </c>
      <c r="E503" s="130">
        <v>11.55</v>
      </c>
      <c r="F503" s="130">
        <v>15.01</v>
      </c>
      <c r="G503" s="130" t="s">
        <v>205</v>
      </c>
      <c r="H503" s="130" t="s">
        <v>3674</v>
      </c>
      <c r="I503" s="130">
        <v>19.379000000000001</v>
      </c>
      <c r="J503" s="130">
        <v>-73</v>
      </c>
      <c r="K503" s="130">
        <v>-6</v>
      </c>
      <c r="L503" s="130" t="b">
        <v>1</v>
      </c>
      <c r="M503" s="130">
        <v>57.145000000000003</v>
      </c>
      <c r="N503" s="130">
        <v>2.9369999999999998</v>
      </c>
      <c r="O503" s="130">
        <v>19.46</v>
      </c>
      <c r="P503" s="130">
        <v>3</v>
      </c>
      <c r="Q503" s="133">
        <v>-102.01</v>
      </c>
      <c r="R503" s="130">
        <v>162.29</v>
      </c>
      <c r="S503" s="130">
        <v>159.69499999999999</v>
      </c>
      <c r="T503" s="130">
        <v>1</v>
      </c>
      <c r="U503" s="130">
        <v>66</v>
      </c>
      <c r="V503" s="130" t="s">
        <v>277</v>
      </c>
      <c r="W503" s="130" t="b">
        <v>0</v>
      </c>
      <c r="X503" s="130">
        <v>0</v>
      </c>
      <c r="Y503" s="130" t="b">
        <v>1</v>
      </c>
      <c r="Z503" s="130">
        <v>52</v>
      </c>
      <c r="AA503" s="130">
        <v>0.79600000000000004</v>
      </c>
      <c r="AB503" s="130" t="s">
        <v>3674</v>
      </c>
      <c r="AC503" s="130" t="s">
        <v>205</v>
      </c>
      <c r="AD503" s="130" t="s">
        <v>4233</v>
      </c>
      <c r="AE503" s="130" t="e" cm="1">
        <f t="array" aca="1" ref="AE503" ca="1">INDIRECT(ADDRESS(MATCH(AG503,'rs_industries'!B:B,0),5,1,TRUE,"rs_industries"))</f>
        <v>#N/A</v>
      </c>
      <c r="AF503" s="130" t="e" cm="1">
        <f t="array" aca="1" ref="AF503" ca="1">INDIRECT(ADDRESS(MATCH(A503,'rs_stocks'!B:B,0),7,1,TRUE,"rs_stocks"))</f>
        <v>#N/A</v>
      </c>
      <c r="AG503" s="130" t="e" cm="1">
        <f t="array" aca="1" ref="AG503" ca="1">INDIRECT(ADDRESS(MATCH(A503,'rs_stocks'!B:B,0),4,1,TRUE,"rs_stocks"))</f>
        <v>#N/A</v>
      </c>
    </row>
    <row r="504" spans="1:33" x14ac:dyDescent="0.3">
      <c r="A504" s="130" t="s">
        <v>3298</v>
      </c>
      <c r="B504" s="130">
        <v>-2.56</v>
      </c>
      <c r="C504" s="130">
        <v>24.29</v>
      </c>
      <c r="D504" s="130">
        <v>55.36</v>
      </c>
      <c r="E504" s="130">
        <v>59.09</v>
      </c>
      <c r="F504" s="130">
        <v>47.89</v>
      </c>
      <c r="G504" s="130" t="s">
        <v>3780</v>
      </c>
      <c r="H504" s="130" t="s">
        <v>3674</v>
      </c>
      <c r="I504" s="130">
        <v>0.98</v>
      </c>
      <c r="J504" s="130">
        <v>-74</v>
      </c>
      <c r="K504" s="130">
        <v>-3</v>
      </c>
      <c r="L504" s="130" t="b">
        <v>1</v>
      </c>
      <c r="M504" s="130">
        <v>182.58600000000001</v>
      </c>
      <c r="N504" s="130">
        <v>9.3840000000000003</v>
      </c>
      <c r="O504" s="130">
        <v>19.457000000000001</v>
      </c>
      <c r="P504" s="130">
        <v>1.343</v>
      </c>
      <c r="Q504" s="133">
        <v>-40.947000000000003</v>
      </c>
      <c r="R504" s="130">
        <v>30.45</v>
      </c>
      <c r="S504" s="130">
        <v>28.352</v>
      </c>
      <c r="T504" s="130">
        <v>1</v>
      </c>
      <c r="U504" s="130">
        <v>148</v>
      </c>
      <c r="V504" s="130" t="s">
        <v>3298</v>
      </c>
      <c r="W504" s="130" t="b">
        <v>0</v>
      </c>
      <c r="X504" s="130">
        <v>0</v>
      </c>
      <c r="Y504" s="130" t="b">
        <v>1</v>
      </c>
      <c r="Z504" s="130">
        <v>50</v>
      </c>
      <c r="AA504" s="130">
        <v>0.79600000000000004</v>
      </c>
      <c r="AB504" s="130" t="s">
        <v>3674</v>
      </c>
      <c r="AC504" s="130" t="s">
        <v>3780</v>
      </c>
      <c r="AD504" s="130" t="s">
        <v>4365</v>
      </c>
      <c r="AE504" s="130" cm="1">
        <f t="array" aca="1" ref="AE504" ca="1">INDIRECT(ADDRESS(MATCH(AG504,'rs_industries'!B:B,0),5,1,TRUE,"rs_industries"))</f>
        <v>3</v>
      </c>
      <c r="AF504" s="130" cm="1">
        <f t="array" aca="1" ref="AF504" ca="1">INDIRECT(ADDRESS(MATCH(A504,'rs_stocks'!B:B,0),7,1,TRUE,"rs_stocks"))</f>
        <v>93</v>
      </c>
      <c r="AG504" s="130" t="str" cm="1">
        <f t="array" aca="1" ref="AG504" ca="1">INDIRECT(ADDRESS(MATCH(A504,'rs_stocks'!B:B,0),4,1,TRUE,"rs_stocks"))</f>
        <v>Auto Manufacturers</v>
      </c>
    </row>
    <row r="505" spans="1:33" x14ac:dyDescent="0.3">
      <c r="A505" s="130" t="s">
        <v>2999</v>
      </c>
      <c r="B505" s="130">
        <v>-2.12</v>
      </c>
      <c r="C505" s="130">
        <v>-3.89</v>
      </c>
      <c r="D505" s="130">
        <v>40.340000000000003</v>
      </c>
      <c r="E505" s="130">
        <v>16.649999999999999</v>
      </c>
      <c r="F505" s="130">
        <v>50.12</v>
      </c>
      <c r="G505" s="130" t="s">
        <v>3729</v>
      </c>
      <c r="H505" s="130" t="s">
        <v>3674</v>
      </c>
      <c r="I505" s="130">
        <v>0.98399999999999999</v>
      </c>
      <c r="J505" s="130">
        <v>-91</v>
      </c>
      <c r="K505" s="130">
        <v>-79</v>
      </c>
      <c r="L505" s="130" t="b">
        <v>1</v>
      </c>
      <c r="M505" s="130">
        <v>216.286</v>
      </c>
      <c r="N505" s="130">
        <v>11.124000000000001</v>
      </c>
      <c r="O505" s="130">
        <v>19.443000000000001</v>
      </c>
      <c r="P505" s="130">
        <v>0.78800000000000003</v>
      </c>
      <c r="Q505" s="133">
        <v>-152.86099999999999</v>
      </c>
      <c r="R505" s="130">
        <v>12.715</v>
      </c>
      <c r="S505" s="130">
        <v>14.074</v>
      </c>
      <c r="T505" s="130">
        <v>-1</v>
      </c>
      <c r="U505" s="130">
        <v>253</v>
      </c>
      <c r="V505" s="130" t="s">
        <v>2999</v>
      </c>
      <c r="W505" s="130" t="b">
        <v>0</v>
      </c>
      <c r="X505" s="130">
        <v>0</v>
      </c>
      <c r="Y505" s="130" t="b">
        <v>0</v>
      </c>
      <c r="Z505" s="130">
        <v>51</v>
      </c>
      <c r="AA505" s="130">
        <v>0.79500000000000004</v>
      </c>
      <c r="AB505" s="130" t="s">
        <v>3674</v>
      </c>
      <c r="AC505" s="130" t="s">
        <v>3729</v>
      </c>
      <c r="AD505" s="130" t="s">
        <v>4396</v>
      </c>
      <c r="AE505" s="130" cm="1">
        <f t="array" aca="1" ref="AE505" ca="1">INDIRECT(ADDRESS(MATCH(AG505,'rs_industries'!B:B,0),5,1,TRUE,"rs_industries"))</f>
        <v>9</v>
      </c>
      <c r="AF505" s="130" cm="1">
        <f t="array" aca="1" ref="AF505" ca="1">INDIRECT(ADDRESS(MATCH(A505,'rs_stocks'!B:B,0),7,1,TRUE,"rs_stocks"))</f>
        <v>89</v>
      </c>
      <c r="AG505" s="130" t="str" cm="1">
        <f t="array" aca="1" ref="AG505" ca="1">INDIRECT(ADDRESS(MATCH(A505,'rs_stocks'!B:B,0),4,1,TRUE,"rs_stocks"))</f>
        <v>Health Information Services</v>
      </c>
    </row>
    <row r="506" spans="1:33" x14ac:dyDescent="0.3">
      <c r="A506" s="130" t="s">
        <v>2216</v>
      </c>
      <c r="B506" s="130">
        <v>-0.28000000000000003</v>
      </c>
      <c r="C506" s="130">
        <v>1.78</v>
      </c>
      <c r="D506" s="130">
        <v>7.94</v>
      </c>
      <c r="E506" s="130">
        <v>9.48</v>
      </c>
      <c r="F506" s="130">
        <v>9.6999999999999993</v>
      </c>
      <c r="G506" s="130" t="s">
        <v>4353</v>
      </c>
      <c r="H506" s="130" t="s">
        <v>3674</v>
      </c>
      <c r="I506" s="130">
        <v>2.9359999999999999</v>
      </c>
      <c r="J506" s="130">
        <v>-36</v>
      </c>
      <c r="K506" s="130">
        <v>-3</v>
      </c>
      <c r="L506" s="130" t="b">
        <v>1</v>
      </c>
      <c r="M506" s="130">
        <v>49.353000000000002</v>
      </c>
      <c r="N506" s="130">
        <v>2.5419999999999998</v>
      </c>
      <c r="O506" s="130">
        <v>19.413</v>
      </c>
      <c r="P506" s="130">
        <v>1.028</v>
      </c>
      <c r="Q506" s="133">
        <v>-174.07400000000001</v>
      </c>
      <c r="R506" s="130">
        <v>60.75</v>
      </c>
      <c r="S506" s="130">
        <v>59.874000000000002</v>
      </c>
      <c r="T506" s="130">
        <v>1</v>
      </c>
      <c r="U506" s="130">
        <v>194</v>
      </c>
      <c r="V506" s="130" t="s">
        <v>2216</v>
      </c>
      <c r="W506" s="130" t="b">
        <v>0</v>
      </c>
      <c r="X506" s="130">
        <v>0</v>
      </c>
      <c r="Y506" s="130" t="b">
        <v>1</v>
      </c>
      <c r="Z506" s="130">
        <v>48</v>
      </c>
      <c r="AA506" s="130">
        <v>0.79500000000000004</v>
      </c>
      <c r="AB506" s="130" t="s">
        <v>3674</v>
      </c>
      <c r="AC506" s="130" t="s">
        <v>4353</v>
      </c>
      <c r="AD506" s="130" t="s">
        <v>4354</v>
      </c>
      <c r="AE506" s="130" cm="1">
        <f t="array" aca="1" ref="AE506" ca="1">INDIRECT(ADDRESS(MATCH(AG506,'rs_industries'!B:B,0),5,1,TRUE,"rs_industries"))</f>
        <v>27</v>
      </c>
      <c r="AF506" s="130" cm="1">
        <f t="array" aca="1" ref="AF506" ca="1">INDIRECT(ADDRESS(MATCH(A506,'rs_stocks'!B:B,0),7,1,TRUE,"rs_stocks"))</f>
        <v>73</v>
      </c>
      <c r="AG506" s="130" t="str" cm="1">
        <f t="array" aca="1" ref="AG506" ca="1">INDIRECT(ADDRESS(MATCH(A506,'rs_stocks'!B:B,0),4,1,TRUE,"rs_stocks"))</f>
        <v>Security &amp; Protection Services</v>
      </c>
    </row>
    <row r="507" spans="1:33" x14ac:dyDescent="0.3">
      <c r="A507" s="130" t="s">
        <v>1927</v>
      </c>
      <c r="B507" s="130">
        <v>-2.02</v>
      </c>
      <c r="C507" s="130">
        <v>16.82</v>
      </c>
      <c r="D507" s="130">
        <v>21.69</v>
      </c>
      <c r="E507" s="130">
        <v>35.26</v>
      </c>
      <c r="F507" s="130">
        <v>35.14</v>
      </c>
      <c r="G507" s="130" t="s">
        <v>3680</v>
      </c>
      <c r="H507" s="130" t="s">
        <v>31</v>
      </c>
      <c r="I507" s="130">
        <v>3.996</v>
      </c>
      <c r="J507" s="130">
        <v>-59</v>
      </c>
      <c r="K507" s="130">
        <v>-4</v>
      </c>
      <c r="L507" s="130" t="b">
        <v>1</v>
      </c>
      <c r="M507" s="130">
        <v>103.459</v>
      </c>
      <c r="N507" s="130">
        <v>5.3310000000000004</v>
      </c>
      <c r="O507" s="130">
        <v>19.407</v>
      </c>
      <c r="P507" s="130">
        <v>2.44</v>
      </c>
      <c r="Q507" s="133">
        <v>-56.965000000000003</v>
      </c>
      <c r="R507" s="130">
        <v>91.52</v>
      </c>
      <c r="S507" s="130">
        <v>87.962000000000003</v>
      </c>
      <c r="T507" s="130">
        <v>1</v>
      </c>
      <c r="U507" s="130">
        <v>81</v>
      </c>
      <c r="V507" s="130" t="s">
        <v>1927</v>
      </c>
      <c r="W507" s="130" t="b">
        <v>0</v>
      </c>
      <c r="X507" s="130">
        <v>0</v>
      </c>
      <c r="Y507" s="130" t="b">
        <v>1</v>
      </c>
      <c r="Z507" s="130">
        <v>62</v>
      </c>
      <c r="AA507" s="130">
        <v>0.79500000000000004</v>
      </c>
      <c r="AB507" s="130" t="s">
        <v>31</v>
      </c>
      <c r="AC507" s="130" t="s">
        <v>3680</v>
      </c>
      <c r="AD507" s="130" t="s">
        <v>4312</v>
      </c>
      <c r="AE507" s="130" cm="1">
        <f t="array" aca="1" ref="AE507" ca="1">INDIRECT(ADDRESS(MATCH(AG507,'rs_industries'!B:B,0),5,1,TRUE,"rs_industries"))</f>
        <v>77</v>
      </c>
      <c r="AF507" s="130" cm="1">
        <f t="array" aca="1" ref="AF507" ca="1">INDIRECT(ADDRESS(MATCH(A507,'rs_stocks'!B:B,0),7,1,TRUE,"rs_stocks"))</f>
        <v>88</v>
      </c>
      <c r="AG507" s="130" t="str" cm="1">
        <f t="array" aca="1" ref="AG507" ca="1">INDIRECT(ADDRESS(MATCH(A507,'rs_stocks'!B:B,0),4,1,TRUE,"rs_stocks"))</f>
        <v>Software—Application</v>
      </c>
    </row>
    <row r="508" spans="1:33" x14ac:dyDescent="0.3">
      <c r="A508" s="130" t="s">
        <v>181</v>
      </c>
      <c r="B508" s="130">
        <v>-2.65</v>
      </c>
      <c r="C508" s="130">
        <v>2.2000000000000002</v>
      </c>
      <c r="D508" s="130">
        <v>11.26</v>
      </c>
      <c r="E508" s="130">
        <v>20.11</v>
      </c>
      <c r="F508" s="130">
        <v>18.989999999999998</v>
      </c>
      <c r="G508" s="130" t="s">
        <v>3680</v>
      </c>
      <c r="H508" s="130" t="s">
        <v>31</v>
      </c>
      <c r="I508" s="130">
        <v>10.805999999999999</v>
      </c>
      <c r="J508" s="130">
        <v>-42</v>
      </c>
      <c r="K508" s="130">
        <v>-3</v>
      </c>
      <c r="L508" s="130" t="b">
        <v>1</v>
      </c>
      <c r="M508" s="130">
        <v>69.382999999999996</v>
      </c>
      <c r="N508" s="130">
        <v>3.5760000000000001</v>
      </c>
      <c r="O508" s="130">
        <v>19.405000000000001</v>
      </c>
      <c r="P508" s="130">
        <v>0.71899999999999997</v>
      </c>
      <c r="Q508" s="133">
        <v>-58.398000000000003</v>
      </c>
      <c r="R508" s="130">
        <v>32.020000000000003</v>
      </c>
      <c r="S508" s="130">
        <v>31.353999999999999</v>
      </c>
      <c r="T508" s="130">
        <v>1</v>
      </c>
      <c r="U508" s="130">
        <v>278</v>
      </c>
      <c r="V508" s="130" t="s">
        <v>181</v>
      </c>
      <c r="W508" s="130" t="b">
        <v>0</v>
      </c>
      <c r="X508" s="130">
        <v>0</v>
      </c>
      <c r="Y508" s="130" t="b">
        <v>1</v>
      </c>
      <c r="Z508" s="130">
        <v>54</v>
      </c>
      <c r="AA508" s="130">
        <v>0.79400000000000004</v>
      </c>
      <c r="AB508" s="130" t="s">
        <v>31</v>
      </c>
      <c r="AC508" s="130" t="s">
        <v>3680</v>
      </c>
      <c r="AD508" s="130" t="s">
        <v>4304</v>
      </c>
      <c r="AE508" s="130" cm="1">
        <f t="array" aca="1" ref="AE508" ca="1">INDIRECT(ADDRESS(MATCH(AG508,'rs_industries'!B:B,0),5,1,TRUE,"rs_industries"))</f>
        <v>87</v>
      </c>
      <c r="AF508" s="130" cm="1">
        <f t="array" aca="1" ref="AF508" ca="1">INDIRECT(ADDRESS(MATCH(A508,'rs_stocks'!B:B,0),7,1,TRUE,"rs_stocks"))</f>
        <v>82</v>
      </c>
      <c r="AG508" s="130" t="str" cm="1">
        <f t="array" aca="1" ref="AG508" ca="1">INDIRECT(ADDRESS(MATCH(A508,'rs_stocks'!B:B,0),4,1,TRUE,"rs_stocks"))</f>
        <v>Software—Infrastructure</v>
      </c>
    </row>
    <row r="509" spans="1:33" x14ac:dyDescent="0.3">
      <c r="A509" s="130" t="s">
        <v>795</v>
      </c>
      <c r="B509" s="130">
        <v>2.06</v>
      </c>
      <c r="C509" s="130">
        <v>25.45</v>
      </c>
      <c r="D509" s="130">
        <v>29.43</v>
      </c>
      <c r="E509" s="130">
        <v>49.43</v>
      </c>
      <c r="F509" s="130">
        <v>46.56</v>
      </c>
      <c r="G509" s="130" t="s">
        <v>90</v>
      </c>
      <c r="H509" s="130" t="s">
        <v>31</v>
      </c>
      <c r="I509" s="130">
        <v>661.52700000000004</v>
      </c>
      <c r="J509" s="130">
        <v>-57</v>
      </c>
      <c r="K509" s="130">
        <v>-9</v>
      </c>
      <c r="L509" s="130" t="b">
        <v>1</v>
      </c>
      <c r="M509" s="130">
        <v>108.73099999999999</v>
      </c>
      <c r="N509" s="130">
        <v>5.609</v>
      </c>
      <c r="O509" s="130">
        <v>19.384</v>
      </c>
      <c r="P509" s="130">
        <v>3.7370000000000001</v>
      </c>
      <c r="Q509" s="133">
        <v>-77.873999999999995</v>
      </c>
      <c r="R509" s="130">
        <v>127.55</v>
      </c>
      <c r="S509" s="130">
        <v>123.22</v>
      </c>
      <c r="T509" s="130">
        <v>1</v>
      </c>
      <c r="U509" s="130">
        <v>53</v>
      </c>
      <c r="V509" s="130" t="s">
        <v>795</v>
      </c>
      <c r="W509" s="130" t="b">
        <v>0</v>
      </c>
      <c r="X509" s="130">
        <v>0</v>
      </c>
      <c r="Y509" s="130" t="b">
        <v>1</v>
      </c>
      <c r="Z509" s="130">
        <v>55</v>
      </c>
      <c r="AA509" s="130">
        <v>0.79400000000000004</v>
      </c>
      <c r="AB509" s="130" t="s">
        <v>31</v>
      </c>
      <c r="AC509" s="130" t="s">
        <v>90</v>
      </c>
      <c r="AD509" s="130" t="s">
        <v>4287</v>
      </c>
      <c r="AE509" s="130" cm="1">
        <f t="array" aca="1" ref="AE509" ca="1">INDIRECT(ADDRESS(MATCH(AG509,'rs_industries'!B:B,0),5,1,TRUE,"rs_industries"))</f>
        <v>89</v>
      </c>
      <c r="AF509" s="130" cm="1">
        <f t="array" aca="1" ref="AF509" ca="1">INDIRECT(ADDRESS(MATCH(A509,'rs_stocks'!B:B,0),7,1,TRUE,"rs_stocks"))</f>
        <v>89</v>
      </c>
      <c r="AG509" s="130" t="str" cm="1">
        <f t="array" aca="1" ref="AG509" ca="1">INDIRECT(ADDRESS(MATCH(A509,'rs_stocks'!B:B,0),4,1,TRUE,"rs_stocks"))</f>
        <v>Semiconductors</v>
      </c>
    </row>
    <row r="510" spans="1:33" x14ac:dyDescent="0.3">
      <c r="A510" s="130" t="s">
        <v>2462</v>
      </c>
      <c r="B510" s="130">
        <v>-2.42</v>
      </c>
      <c r="C510" s="130">
        <v>8.56</v>
      </c>
      <c r="D510" s="130">
        <v>19.68</v>
      </c>
      <c r="E510" s="130">
        <v>68.95</v>
      </c>
      <c r="F510" s="130">
        <v>66.84</v>
      </c>
      <c r="I510" s="130">
        <v>3.5579999999999998</v>
      </c>
      <c r="J510" s="130">
        <v>-90</v>
      </c>
      <c r="K510" s="130">
        <v>-82</v>
      </c>
      <c r="L510" s="130" t="b">
        <v>1</v>
      </c>
      <c r="M510" s="130">
        <v>241.99100000000001</v>
      </c>
      <c r="N510" s="130">
        <v>12.493</v>
      </c>
      <c r="O510" s="130">
        <v>19.370999999999999</v>
      </c>
      <c r="P510" s="130">
        <v>1.198</v>
      </c>
      <c r="Q510" s="133">
        <v>-104.349</v>
      </c>
      <c r="R510" s="130">
        <v>25.36</v>
      </c>
      <c r="S510" s="130">
        <v>23.7</v>
      </c>
      <c r="T510" s="130">
        <v>1</v>
      </c>
      <c r="U510" s="130">
        <v>166</v>
      </c>
      <c r="V510" s="130" t="s">
        <v>2462</v>
      </c>
      <c r="W510" s="130" t="b">
        <v>0</v>
      </c>
      <c r="X510" s="130">
        <v>0</v>
      </c>
      <c r="Y510" s="130" t="b">
        <v>0</v>
      </c>
      <c r="Z510" s="130">
        <v>52</v>
      </c>
      <c r="AA510" s="130">
        <v>0.79300000000000004</v>
      </c>
      <c r="AD510" s="130" t="s">
        <v>4258</v>
      </c>
      <c r="AE510" s="130" cm="1">
        <f t="array" aca="1" ref="AE510" ca="1">INDIRECT(ADDRESS(MATCH(AG510,'rs_industries'!B:B,0),5,1,TRUE,"rs_industries"))</f>
        <v>87</v>
      </c>
      <c r="AF510" s="130" cm="1">
        <f t="array" aca="1" ref="AF510" ca="1">INDIRECT(ADDRESS(MATCH(A510,'rs_stocks'!B:B,0),7,1,TRUE,"rs_stocks"))</f>
        <v>72</v>
      </c>
      <c r="AG510" s="130" t="str" cm="1">
        <f t="array" aca="1" ref="AG510" ca="1">INDIRECT(ADDRESS(MATCH(A510,'rs_stocks'!B:B,0),4,1,TRUE,"rs_stocks"))</f>
        <v>Software—Infrastructure</v>
      </c>
    </row>
    <row r="511" spans="1:33" x14ac:dyDescent="0.3">
      <c r="A511" s="130" t="s">
        <v>417</v>
      </c>
      <c r="B511" s="130">
        <v>8.0399999999999991</v>
      </c>
      <c r="C511" s="130">
        <v>9.3800000000000008</v>
      </c>
      <c r="D511" s="130">
        <v>13.37</v>
      </c>
      <c r="E511" s="130">
        <v>57.2</v>
      </c>
      <c r="F511" s="130">
        <v>46.95</v>
      </c>
      <c r="G511" s="130" t="s">
        <v>4111</v>
      </c>
      <c r="H511" s="130" t="s">
        <v>3674</v>
      </c>
      <c r="I511" s="130">
        <v>14.243</v>
      </c>
      <c r="J511" s="130">
        <v>-60</v>
      </c>
      <c r="K511" s="130">
        <v>-2</v>
      </c>
      <c r="L511" s="130" t="b">
        <v>1</v>
      </c>
      <c r="M511" s="130">
        <v>130.02600000000001</v>
      </c>
      <c r="N511" s="130">
        <v>6.7370000000000001</v>
      </c>
      <c r="O511" s="130">
        <v>19.302</v>
      </c>
      <c r="P511" s="130">
        <v>6.9359999999999999</v>
      </c>
      <c r="Q511" s="133">
        <v>-68.195999999999998</v>
      </c>
      <c r="R511" s="130">
        <v>222.04</v>
      </c>
      <c r="S511" s="130">
        <v>209.245</v>
      </c>
      <c r="T511" s="130">
        <v>1</v>
      </c>
      <c r="U511" s="130">
        <v>28</v>
      </c>
      <c r="V511" s="130" t="s">
        <v>417</v>
      </c>
      <c r="W511" s="130" t="b">
        <v>0</v>
      </c>
      <c r="X511" s="130">
        <v>0</v>
      </c>
      <c r="Y511" s="130" t="b">
        <v>1</v>
      </c>
      <c r="Z511" s="130">
        <v>51</v>
      </c>
      <c r="AA511" s="130">
        <v>0.79300000000000004</v>
      </c>
      <c r="AB511" s="130" t="s">
        <v>3674</v>
      </c>
      <c r="AC511" s="130" t="s">
        <v>4111</v>
      </c>
      <c r="AD511" s="130" t="s">
        <v>4292</v>
      </c>
      <c r="AE511" s="130" cm="1">
        <f t="array" aca="1" ref="AE511" ca="1">INDIRECT(ADDRESS(MATCH(AG511,'rs_industries'!B:B,0),5,1,TRUE,"rs_industries"))</f>
        <v>26</v>
      </c>
      <c r="AF511" s="130" cm="1">
        <f t="array" aca="1" ref="AF511" ca="1">INDIRECT(ADDRESS(MATCH(A511,'rs_stocks'!B:B,0),7,1,TRUE,"rs_stocks"))</f>
        <v>95</v>
      </c>
      <c r="AG511" s="130" t="str" cm="1">
        <f t="array" aca="1" ref="AG511" ca="1">INDIRECT(ADDRESS(MATCH(A511,'rs_stocks'!B:B,0),4,1,TRUE,"rs_stocks"))</f>
        <v>Specialty Retail</v>
      </c>
    </row>
    <row r="512" spans="1:33" x14ac:dyDescent="0.3">
      <c r="A512" s="130" t="s">
        <v>801</v>
      </c>
      <c r="B512" s="130">
        <v>1.47</v>
      </c>
      <c r="C512" s="130">
        <v>1.43</v>
      </c>
      <c r="D512" s="130">
        <v>6.35</v>
      </c>
      <c r="E512" s="130">
        <v>5.24</v>
      </c>
      <c r="F512" s="130">
        <v>14.77</v>
      </c>
      <c r="G512" s="130" t="s">
        <v>3796</v>
      </c>
      <c r="H512" s="130" t="s">
        <v>3677</v>
      </c>
      <c r="I512" s="130">
        <v>18.736999999999998</v>
      </c>
      <c r="J512" s="130">
        <v>-60</v>
      </c>
      <c r="K512" s="130">
        <v>-17</v>
      </c>
      <c r="L512" s="130" t="b">
        <v>1</v>
      </c>
      <c r="M512" s="130">
        <v>55.134</v>
      </c>
      <c r="N512" s="130">
        <v>2.859</v>
      </c>
      <c r="O512" s="130">
        <v>19.286999999999999</v>
      </c>
      <c r="P512" s="130">
        <v>1.752</v>
      </c>
      <c r="Q512" s="133">
        <v>18.260999999999999</v>
      </c>
      <c r="R512" s="130">
        <v>79.260000000000005</v>
      </c>
      <c r="S512" s="130">
        <v>80.992999999999995</v>
      </c>
      <c r="T512" s="130">
        <v>-1</v>
      </c>
      <c r="U512" s="130">
        <v>114</v>
      </c>
      <c r="V512" s="130" t="s">
        <v>801</v>
      </c>
      <c r="W512" s="130" t="b">
        <v>0</v>
      </c>
      <c r="X512" s="130">
        <v>0</v>
      </c>
      <c r="Y512" s="130" t="b">
        <v>1</v>
      </c>
      <c r="Z512" s="130">
        <v>51</v>
      </c>
      <c r="AA512" s="130">
        <v>0.79300000000000004</v>
      </c>
      <c r="AB512" s="130" t="s">
        <v>3677</v>
      </c>
      <c r="AC512" s="130" t="s">
        <v>3796</v>
      </c>
      <c r="AD512" s="130" t="s">
        <v>4265</v>
      </c>
      <c r="AE512" s="130" t="e" cm="1">
        <f t="array" aca="1" ref="AE512" ca="1">INDIRECT(ADDRESS(MATCH(AG512,'rs_industries'!B:B,0),5,1,TRUE,"rs_industries"))</f>
        <v>#N/A</v>
      </c>
      <c r="AF512" s="130" t="e" cm="1">
        <f t="array" aca="1" ref="AF512" ca="1">INDIRECT(ADDRESS(MATCH(A512,'rs_stocks'!B:B,0),7,1,TRUE,"rs_stocks"))</f>
        <v>#N/A</v>
      </c>
      <c r="AG512" s="130" t="e" cm="1">
        <f t="array" aca="1" ref="AG512" ca="1">INDIRECT(ADDRESS(MATCH(A512,'rs_stocks'!B:B,0),4,1,TRUE,"rs_stocks"))</f>
        <v>#N/A</v>
      </c>
    </row>
    <row r="513" spans="1:33" x14ac:dyDescent="0.3">
      <c r="A513" s="130" t="s">
        <v>854</v>
      </c>
      <c r="B513" s="130">
        <v>-2.85</v>
      </c>
      <c r="C513" s="130">
        <v>-0.28999999999999998</v>
      </c>
      <c r="D513" s="130">
        <v>2.63</v>
      </c>
      <c r="E513" s="130">
        <v>3.01</v>
      </c>
      <c r="F513" s="130">
        <v>8.48</v>
      </c>
      <c r="G513" s="130" t="s">
        <v>3742</v>
      </c>
      <c r="H513" s="130" t="s">
        <v>3674</v>
      </c>
      <c r="I513" s="130">
        <v>24.116</v>
      </c>
      <c r="J513" s="130">
        <v>-32</v>
      </c>
      <c r="K513" s="130">
        <v>-6</v>
      </c>
      <c r="L513" s="130" t="b">
        <v>1</v>
      </c>
      <c r="M513" s="130">
        <v>36.389000000000003</v>
      </c>
      <c r="N513" s="130">
        <v>1.887</v>
      </c>
      <c r="O513" s="130">
        <v>19.283999999999999</v>
      </c>
      <c r="P513" s="130">
        <v>1.732</v>
      </c>
      <c r="Q513" s="133">
        <v>-40.423000000000002</v>
      </c>
      <c r="R513" s="130">
        <v>97.88</v>
      </c>
      <c r="S513" s="130">
        <v>97.225999999999999</v>
      </c>
      <c r="T513" s="130">
        <v>1</v>
      </c>
      <c r="U513" s="130">
        <v>115</v>
      </c>
      <c r="V513" s="130" t="s">
        <v>854</v>
      </c>
      <c r="W513" s="130" t="b">
        <v>0</v>
      </c>
      <c r="X513" s="130">
        <v>0</v>
      </c>
      <c r="Y513" s="130" t="b">
        <v>1</v>
      </c>
      <c r="Z513" s="130">
        <v>57</v>
      </c>
      <c r="AA513" s="130">
        <v>0.79200000000000004</v>
      </c>
      <c r="AB513" s="130" t="s">
        <v>3674</v>
      </c>
      <c r="AC513" s="130" t="s">
        <v>3742</v>
      </c>
      <c r="AD513" s="130" t="s">
        <v>4355</v>
      </c>
      <c r="AE513" s="130" t="e" cm="1">
        <f t="array" aca="1" ref="AE513" ca="1">INDIRECT(ADDRESS(MATCH(AG513,'rs_industries'!B:B,0),5,1,TRUE,"rs_industries"))</f>
        <v>#N/A</v>
      </c>
      <c r="AF513" s="130" t="e" cm="1">
        <f t="array" aca="1" ref="AF513" ca="1">INDIRECT(ADDRESS(MATCH(A513,'rs_stocks'!B:B,0),7,1,TRUE,"rs_stocks"))</f>
        <v>#N/A</v>
      </c>
      <c r="AG513" s="130" t="e" cm="1">
        <f t="array" aca="1" ref="AG513" ca="1">INDIRECT(ADDRESS(MATCH(A513,'rs_stocks'!B:B,0),4,1,TRUE,"rs_stocks"))</f>
        <v>#N/A</v>
      </c>
    </row>
    <row r="514" spans="1:33" x14ac:dyDescent="0.3">
      <c r="A514" s="130" t="s">
        <v>2100</v>
      </c>
      <c r="B514" s="130">
        <v>-0.43</v>
      </c>
      <c r="C514" s="130">
        <v>-1.47</v>
      </c>
      <c r="D514" s="130">
        <v>3.85</v>
      </c>
      <c r="E514" s="130">
        <v>10.029999999999999</v>
      </c>
      <c r="F514" s="130">
        <v>18.48</v>
      </c>
      <c r="G514" s="130" t="s">
        <v>3778</v>
      </c>
      <c r="H514" s="130" t="s">
        <v>3674</v>
      </c>
      <c r="I514" s="130">
        <v>1.3879999999999999</v>
      </c>
      <c r="J514" s="130">
        <v>-68</v>
      </c>
      <c r="K514" s="130">
        <v>-56</v>
      </c>
      <c r="L514" s="130" t="b">
        <v>1</v>
      </c>
      <c r="M514" s="130">
        <v>103.624</v>
      </c>
      <c r="N514" s="130">
        <v>5.3730000000000002</v>
      </c>
      <c r="O514" s="130">
        <v>19.283999999999999</v>
      </c>
      <c r="P514" s="130">
        <v>0.499</v>
      </c>
      <c r="Q514" s="133">
        <v>-132.13200000000001</v>
      </c>
      <c r="R514" s="130">
        <v>14.04</v>
      </c>
      <c r="S514" s="130">
        <v>15.467000000000001</v>
      </c>
      <c r="T514" s="130">
        <v>-1</v>
      </c>
      <c r="U514" s="130">
        <v>400</v>
      </c>
      <c r="V514" s="130" t="s">
        <v>2100</v>
      </c>
      <c r="W514" s="130" t="b">
        <v>0</v>
      </c>
      <c r="X514" s="130">
        <v>0</v>
      </c>
      <c r="Y514" s="130" t="b">
        <v>0</v>
      </c>
      <c r="Z514" s="130">
        <v>50</v>
      </c>
      <c r="AA514" s="130">
        <v>0.79200000000000004</v>
      </c>
      <c r="AB514" s="130" t="s">
        <v>3674</v>
      </c>
      <c r="AC514" s="130" t="s">
        <v>3778</v>
      </c>
      <c r="AD514" s="130" t="s">
        <v>4283</v>
      </c>
      <c r="AE514" s="130" t="e" cm="1">
        <f t="array" aca="1" ref="AE514" ca="1">INDIRECT(ADDRESS(MATCH(AG514,'rs_industries'!B:B,0),5,1,TRUE,"rs_industries"))</f>
        <v>#N/A</v>
      </c>
      <c r="AF514" s="130" t="e" cm="1">
        <f t="array" aca="1" ref="AF514" ca="1">INDIRECT(ADDRESS(MATCH(A514,'rs_stocks'!B:B,0),7,1,TRUE,"rs_stocks"))</f>
        <v>#N/A</v>
      </c>
      <c r="AG514" s="130" t="e" cm="1">
        <f t="array" aca="1" ref="AG514" ca="1">INDIRECT(ADDRESS(MATCH(A514,'rs_stocks'!B:B,0),4,1,TRUE,"rs_stocks"))</f>
        <v>#N/A</v>
      </c>
    </row>
    <row r="515" spans="1:33" x14ac:dyDescent="0.3">
      <c r="A515" s="130" t="s">
        <v>1375</v>
      </c>
      <c r="B515" s="130">
        <v>-0.74</v>
      </c>
      <c r="C515" s="130">
        <v>-3.94</v>
      </c>
      <c r="D515" s="130">
        <v>1.72</v>
      </c>
      <c r="E515" s="130">
        <v>4.76</v>
      </c>
      <c r="F515" s="130">
        <v>11.79</v>
      </c>
      <c r="G515" s="130" t="s">
        <v>330</v>
      </c>
      <c r="H515" s="130" t="s">
        <v>3707</v>
      </c>
      <c r="I515" s="130">
        <v>44.314999999999998</v>
      </c>
      <c r="J515" s="130">
        <v>-58</v>
      </c>
      <c r="K515" s="130">
        <v>-25</v>
      </c>
      <c r="L515" s="130" t="b">
        <v>1</v>
      </c>
      <c r="M515" s="130">
        <v>59.232999999999997</v>
      </c>
      <c r="N515" s="130">
        <v>3.0720000000000001</v>
      </c>
      <c r="O515" s="130">
        <v>19.28</v>
      </c>
      <c r="P515" s="130">
        <v>0.60199999999999998</v>
      </c>
      <c r="Q515" s="133">
        <v>-38.186999999999998</v>
      </c>
      <c r="R515" s="130">
        <v>36.130000000000003</v>
      </c>
      <c r="S515" s="130">
        <v>37.895000000000003</v>
      </c>
      <c r="T515" s="130">
        <v>-1</v>
      </c>
      <c r="U515" s="130">
        <v>332</v>
      </c>
      <c r="V515" s="130" t="s">
        <v>1375</v>
      </c>
      <c r="W515" s="130" t="b">
        <v>0</v>
      </c>
      <c r="X515" s="130">
        <v>0</v>
      </c>
      <c r="Y515" s="130" t="b">
        <v>0</v>
      </c>
      <c r="Z515" s="130">
        <v>50</v>
      </c>
      <c r="AA515" s="130">
        <v>0.79100000000000004</v>
      </c>
      <c r="AB515" s="130" t="s">
        <v>3707</v>
      </c>
      <c r="AC515" s="130" t="s">
        <v>330</v>
      </c>
      <c r="AD515" s="130" t="s">
        <v>4250</v>
      </c>
      <c r="AE515" s="130" t="e" cm="1">
        <f t="array" aca="1" ref="AE515" ca="1">INDIRECT(ADDRESS(MATCH(AG515,'rs_industries'!B:B,0),5,1,TRUE,"rs_industries"))</f>
        <v>#N/A</v>
      </c>
      <c r="AF515" s="130" t="e" cm="1">
        <f t="array" aca="1" ref="AF515" ca="1">INDIRECT(ADDRESS(MATCH(A515,'rs_stocks'!B:B,0),7,1,TRUE,"rs_stocks"))</f>
        <v>#N/A</v>
      </c>
      <c r="AG515" s="130" t="e" cm="1">
        <f t="array" aca="1" ref="AG515" ca="1">INDIRECT(ADDRESS(MATCH(A515,'rs_stocks'!B:B,0),4,1,TRUE,"rs_stocks"))</f>
        <v>#N/A</v>
      </c>
    </row>
    <row r="516" spans="1:33" x14ac:dyDescent="0.3">
      <c r="A516" s="130" t="s">
        <v>1585</v>
      </c>
      <c r="B516" s="130">
        <v>0.26</v>
      </c>
      <c r="C516" s="130">
        <v>2.4500000000000002</v>
      </c>
      <c r="D516" s="130">
        <v>3.48</v>
      </c>
      <c r="E516" s="130">
        <v>8.35</v>
      </c>
      <c r="F516" s="130">
        <v>9.42</v>
      </c>
      <c r="G516" s="130" t="s">
        <v>3807</v>
      </c>
      <c r="H516" s="130" t="s">
        <v>3677</v>
      </c>
      <c r="I516" s="130">
        <v>2.6360000000000001</v>
      </c>
      <c r="J516" s="130">
        <v>-49</v>
      </c>
      <c r="K516" s="130">
        <v>-17</v>
      </c>
      <c r="L516" s="130" t="b">
        <v>1</v>
      </c>
      <c r="M516" s="130">
        <v>24.617999999999999</v>
      </c>
      <c r="N516" s="130">
        <v>1.2769999999999999</v>
      </c>
      <c r="O516" s="130">
        <v>19.279</v>
      </c>
      <c r="P516" s="130">
        <v>0.215</v>
      </c>
      <c r="Q516" s="133">
        <v>-41.88</v>
      </c>
      <c r="R516" s="130">
        <v>15.45</v>
      </c>
      <c r="S516" s="130">
        <v>15.112</v>
      </c>
      <c r="T516" s="130">
        <v>1</v>
      </c>
      <c r="U516" s="130">
        <v>930</v>
      </c>
      <c r="V516" s="130" t="s">
        <v>1585</v>
      </c>
      <c r="W516" s="130" t="b">
        <v>0</v>
      </c>
      <c r="X516" s="130">
        <v>0</v>
      </c>
      <c r="Y516" s="130" t="b">
        <v>1</v>
      </c>
      <c r="Z516" s="130">
        <v>54</v>
      </c>
      <c r="AA516" s="130">
        <v>0.79100000000000004</v>
      </c>
      <c r="AB516" s="130" t="s">
        <v>3677</v>
      </c>
      <c r="AC516" s="130" t="s">
        <v>3807</v>
      </c>
      <c r="AD516" s="130" t="s">
        <v>4275</v>
      </c>
      <c r="AE516" s="130" cm="1">
        <f t="array" aca="1" ref="AE516" ca="1">INDIRECT(ADDRESS(MATCH(AG516,'rs_industries'!B:B,0),5,1,TRUE,"rs_industries"))</f>
        <v>63</v>
      </c>
      <c r="AF516" s="130" cm="1">
        <f t="array" aca="1" ref="AF516" ca="1">INDIRECT(ADDRESS(MATCH(A516,'rs_stocks'!B:B,0),7,1,TRUE,"rs_stocks"))</f>
        <v>70</v>
      </c>
      <c r="AG516" s="130" t="str" cm="1">
        <f t="array" aca="1" ref="AG516" ca="1">INDIRECT(ADDRESS(MATCH(A516,'rs_stocks'!B:B,0),4,1,TRUE,"rs_stocks"))</f>
        <v>Asset Management</v>
      </c>
    </row>
    <row r="517" spans="1:33" x14ac:dyDescent="0.3">
      <c r="A517" s="130" t="s">
        <v>2468</v>
      </c>
      <c r="B517" s="130">
        <v>9.2799999999999994</v>
      </c>
      <c r="C517" s="130">
        <v>5.66</v>
      </c>
      <c r="D517" s="130">
        <v>83.36</v>
      </c>
      <c r="E517" s="130">
        <v>70.19</v>
      </c>
      <c r="F517" s="130">
        <v>71.069999999999993</v>
      </c>
      <c r="G517" s="130" t="s">
        <v>3713</v>
      </c>
      <c r="H517" s="130" t="s">
        <v>3690</v>
      </c>
      <c r="I517" s="130">
        <v>1.915</v>
      </c>
      <c r="J517" s="130">
        <v>-69</v>
      </c>
      <c r="K517" s="130">
        <v>-32</v>
      </c>
      <c r="L517" s="130" t="b">
        <v>1</v>
      </c>
      <c r="M517" s="130">
        <v>298.68599999999998</v>
      </c>
      <c r="N517" s="130">
        <v>15.496</v>
      </c>
      <c r="O517" s="130">
        <v>19.274999999999999</v>
      </c>
      <c r="P517" s="130">
        <v>3.3610000000000002</v>
      </c>
      <c r="Q517" s="133">
        <v>-34.811</v>
      </c>
      <c r="R517" s="130">
        <v>56.18</v>
      </c>
      <c r="S517" s="130">
        <v>49.320999999999998</v>
      </c>
      <c r="T517" s="130">
        <v>1</v>
      </c>
      <c r="U517" s="130">
        <v>59</v>
      </c>
      <c r="V517" s="130" t="s">
        <v>2468</v>
      </c>
      <c r="W517" s="130" t="b">
        <v>0</v>
      </c>
      <c r="X517" s="130">
        <v>0</v>
      </c>
      <c r="Y517" s="130" t="b">
        <v>1</v>
      </c>
      <c r="Z517" s="130">
        <v>53</v>
      </c>
      <c r="AA517" s="130">
        <v>0.79</v>
      </c>
      <c r="AB517" s="130" t="s">
        <v>3690</v>
      </c>
      <c r="AC517" s="130" t="s">
        <v>3713</v>
      </c>
      <c r="AD517" s="130" t="s">
        <v>4347</v>
      </c>
      <c r="AE517" s="130" cm="1">
        <f t="array" aca="1" ref="AE517" ca="1">INDIRECT(ADDRESS(MATCH(AG517,'rs_industries'!B:B,0),5,1,TRUE,"rs_industries"))</f>
        <v>90</v>
      </c>
      <c r="AF517" s="130" cm="1">
        <f t="array" aca="1" ref="AF517" ca="1">INDIRECT(ADDRESS(MATCH(A517,'rs_stocks'!B:B,0),7,1,TRUE,"rs_stocks"))</f>
        <v>93</v>
      </c>
      <c r="AG517" s="130" t="str" cm="1">
        <f t="array" aca="1" ref="AG517" ca="1">INDIRECT(ADDRESS(MATCH(A517,'rs_stocks'!B:B,0),4,1,TRUE,"rs_stocks"))</f>
        <v>Biotechnology</v>
      </c>
    </row>
    <row r="518" spans="1:33" x14ac:dyDescent="0.3">
      <c r="A518" s="130" t="s">
        <v>1328</v>
      </c>
      <c r="B518" s="130">
        <v>-2.13</v>
      </c>
      <c r="C518" s="130">
        <v>-1.35</v>
      </c>
      <c r="D518" s="130">
        <v>-0.36</v>
      </c>
      <c r="E518" s="130">
        <v>14.05</v>
      </c>
      <c r="F518" s="130">
        <v>13.63</v>
      </c>
      <c r="G518" s="130" t="s">
        <v>3834</v>
      </c>
      <c r="H518" s="130" t="s">
        <v>3677</v>
      </c>
      <c r="I518" s="130">
        <v>32.222000000000001</v>
      </c>
      <c r="J518" s="130">
        <v>-39</v>
      </c>
      <c r="K518" s="130">
        <v>-21</v>
      </c>
      <c r="L518" s="130" t="b">
        <v>1</v>
      </c>
      <c r="M518" s="130">
        <v>54.893000000000001</v>
      </c>
      <c r="N518" s="130">
        <v>2.8490000000000002</v>
      </c>
      <c r="O518" s="130">
        <v>19.265999999999998</v>
      </c>
      <c r="P518" s="130">
        <v>0.98499999999999999</v>
      </c>
      <c r="Q518" s="133">
        <v>-114.709</v>
      </c>
      <c r="R518" s="130">
        <v>55.7</v>
      </c>
      <c r="S518" s="130">
        <v>58.924999999999997</v>
      </c>
      <c r="T518" s="130">
        <v>-1</v>
      </c>
      <c r="U518" s="130">
        <v>203</v>
      </c>
      <c r="V518" s="130" t="s">
        <v>1328</v>
      </c>
      <c r="W518" s="130" t="b">
        <v>0</v>
      </c>
      <c r="X518" s="130">
        <v>0</v>
      </c>
      <c r="Y518" s="130" t="b">
        <v>0</v>
      </c>
      <c r="Z518" s="130">
        <v>54</v>
      </c>
      <c r="AA518" s="130">
        <v>0.79</v>
      </c>
      <c r="AB518" s="130" t="s">
        <v>3677</v>
      </c>
      <c r="AC518" s="130" t="s">
        <v>3834</v>
      </c>
      <c r="AD518" s="130" t="s">
        <v>4214</v>
      </c>
      <c r="AE518" s="130" t="e" cm="1">
        <f t="array" aca="1" ref="AE518" ca="1">INDIRECT(ADDRESS(MATCH(AG518,'rs_industries'!B:B,0),5,1,TRUE,"rs_industries"))</f>
        <v>#N/A</v>
      </c>
      <c r="AF518" s="130" t="e" cm="1">
        <f t="array" aca="1" ref="AF518" ca="1">INDIRECT(ADDRESS(MATCH(A518,'rs_stocks'!B:B,0),7,1,TRUE,"rs_stocks"))</f>
        <v>#N/A</v>
      </c>
      <c r="AG518" s="130" t="e" cm="1">
        <f t="array" aca="1" ref="AG518" ca="1">INDIRECT(ADDRESS(MATCH(A518,'rs_stocks'!B:B,0),4,1,TRUE,"rs_stocks"))</f>
        <v>#N/A</v>
      </c>
    </row>
    <row r="519" spans="1:33" x14ac:dyDescent="0.3">
      <c r="A519" s="130" t="s">
        <v>150</v>
      </c>
      <c r="B519" s="130">
        <v>-2.0099999999999998</v>
      </c>
      <c r="C519" s="130">
        <v>1.79</v>
      </c>
      <c r="D519" s="130">
        <v>5.91</v>
      </c>
      <c r="E519" s="130">
        <v>25.18</v>
      </c>
      <c r="F519" s="130">
        <v>27.29</v>
      </c>
      <c r="G519" s="130" t="s">
        <v>3715</v>
      </c>
      <c r="H519" s="130" t="s">
        <v>3677</v>
      </c>
      <c r="I519" s="130">
        <v>66.578999999999994</v>
      </c>
      <c r="J519" s="130">
        <v>-64</v>
      </c>
      <c r="K519" s="130">
        <v>-18</v>
      </c>
      <c r="L519" s="130" t="b">
        <v>1</v>
      </c>
      <c r="M519" s="130">
        <v>90.28</v>
      </c>
      <c r="N519" s="130">
        <v>4.6870000000000003</v>
      </c>
      <c r="O519" s="130">
        <v>19.260000000000002</v>
      </c>
      <c r="P519" s="130">
        <v>0.17199999999999999</v>
      </c>
      <c r="Q519" s="133">
        <v>-92.807000000000002</v>
      </c>
      <c r="R519" s="130">
        <v>6.81</v>
      </c>
      <c r="S519" s="130">
        <v>6.5629999999999997</v>
      </c>
      <c r="T519" s="130">
        <v>1</v>
      </c>
      <c r="U519" s="130">
        <v>1160</v>
      </c>
      <c r="V519" s="130" t="s">
        <v>150</v>
      </c>
      <c r="W519" s="130" t="b">
        <v>0</v>
      </c>
      <c r="X519" s="130">
        <v>0</v>
      </c>
      <c r="Y519" s="130" t="b">
        <v>1</v>
      </c>
      <c r="Z519" s="130">
        <v>51</v>
      </c>
      <c r="AA519" s="130">
        <v>0.79</v>
      </c>
      <c r="AB519" s="130" t="s">
        <v>3677</v>
      </c>
      <c r="AC519" s="130" t="s">
        <v>3715</v>
      </c>
      <c r="AD519" s="130" t="s">
        <v>4254</v>
      </c>
      <c r="AE519" s="130" cm="1">
        <f t="array" aca="1" ref="AE519" ca="1">INDIRECT(ADDRESS(MATCH(AG519,'rs_industries'!B:B,0),5,1,TRUE,"rs_industries"))</f>
        <v>59</v>
      </c>
      <c r="AF519" s="130" cm="1">
        <f t="array" aca="1" ref="AF519" ca="1">INDIRECT(ADDRESS(MATCH(A519,'rs_stocks'!B:B,0),7,1,TRUE,"rs_stocks"))</f>
        <v>82</v>
      </c>
      <c r="AG519" s="130" t="str" cm="1">
        <f t="array" aca="1" ref="AG519" ca="1">INDIRECT(ADDRESS(MATCH(A519,'rs_stocks'!B:B,0),4,1,TRUE,"rs_stocks"))</f>
        <v>Banks—Regional</v>
      </c>
    </row>
    <row r="520" spans="1:33" x14ac:dyDescent="0.3">
      <c r="A520" s="130" t="s">
        <v>182</v>
      </c>
      <c r="B520" s="130">
        <v>1.78</v>
      </c>
      <c r="C520" s="130">
        <v>3.92</v>
      </c>
      <c r="D520" s="130">
        <v>9.0299999999999994</v>
      </c>
      <c r="E520" s="130">
        <v>16.38</v>
      </c>
      <c r="F520" s="130">
        <v>17.36</v>
      </c>
      <c r="G520" s="130" t="s">
        <v>3792</v>
      </c>
      <c r="H520" s="130" t="s">
        <v>24</v>
      </c>
      <c r="I520" s="130">
        <v>14.871</v>
      </c>
      <c r="J520" s="130">
        <v>-44</v>
      </c>
      <c r="K520" s="130">
        <v>-4</v>
      </c>
      <c r="L520" s="130" t="b">
        <v>1</v>
      </c>
      <c r="M520" s="130">
        <v>62.918999999999997</v>
      </c>
      <c r="N520" s="130">
        <v>3.2759999999999998</v>
      </c>
      <c r="O520" s="130">
        <v>19.207999999999998</v>
      </c>
      <c r="P520" s="130">
        <v>4.4779999999999998</v>
      </c>
      <c r="Q520" s="133">
        <v>-98.03</v>
      </c>
      <c r="R520" s="130">
        <v>260.37</v>
      </c>
      <c r="S520" s="130">
        <v>252.77600000000001</v>
      </c>
      <c r="T520" s="130">
        <v>1</v>
      </c>
      <c r="U520" s="130">
        <v>44</v>
      </c>
      <c r="V520" s="130" t="s">
        <v>182</v>
      </c>
      <c r="W520" s="130" t="b">
        <v>0</v>
      </c>
      <c r="X520" s="130">
        <v>0</v>
      </c>
      <c r="Y520" s="130" t="b">
        <v>1</v>
      </c>
      <c r="Z520" s="130">
        <v>51</v>
      </c>
      <c r="AA520" s="130">
        <v>0.78900000000000003</v>
      </c>
      <c r="AB520" s="130" t="s">
        <v>24</v>
      </c>
      <c r="AC520" s="130" t="s">
        <v>3792</v>
      </c>
      <c r="AD520" s="130" t="s">
        <v>4309</v>
      </c>
      <c r="AE520" s="130" t="e" cm="1">
        <f t="array" aca="1" ref="AE520" ca="1">INDIRECT(ADDRESS(MATCH(AG520,'rs_industries'!B:B,0),5,1,TRUE,"rs_industries"))</f>
        <v>#N/A</v>
      </c>
      <c r="AF520" s="130" t="e" cm="1">
        <f t="array" aca="1" ref="AF520" ca="1">INDIRECT(ADDRESS(MATCH(A520,'rs_stocks'!B:B,0),7,1,TRUE,"rs_stocks"))</f>
        <v>#N/A</v>
      </c>
      <c r="AG520" s="130" t="e" cm="1">
        <f t="array" aca="1" ref="AG520" ca="1">INDIRECT(ADDRESS(MATCH(A520,'rs_stocks'!B:B,0),4,1,TRUE,"rs_stocks"))</f>
        <v>#N/A</v>
      </c>
    </row>
    <row r="521" spans="1:33" x14ac:dyDescent="0.3">
      <c r="A521" s="130" t="s">
        <v>900</v>
      </c>
      <c r="B521" s="130">
        <v>0.86</v>
      </c>
      <c r="C521" s="130">
        <v>7.22</v>
      </c>
      <c r="D521" s="130">
        <v>6.98</v>
      </c>
      <c r="E521" s="130">
        <v>26.18</v>
      </c>
      <c r="F521" s="130">
        <v>23.19</v>
      </c>
      <c r="G521" s="130" t="s">
        <v>90</v>
      </c>
      <c r="H521" s="130" t="s">
        <v>31</v>
      </c>
      <c r="I521" s="130">
        <v>20.155999999999999</v>
      </c>
      <c r="J521" s="130">
        <v>-52</v>
      </c>
      <c r="K521" s="130">
        <v>-3</v>
      </c>
      <c r="L521" s="130" t="b">
        <v>1</v>
      </c>
      <c r="M521" s="130">
        <v>73.872</v>
      </c>
      <c r="N521" s="130">
        <v>3.847</v>
      </c>
      <c r="O521" s="130">
        <v>19.204000000000001</v>
      </c>
      <c r="P521" s="130">
        <v>0.222</v>
      </c>
      <c r="Q521" s="133">
        <v>-103.791</v>
      </c>
      <c r="R521" s="130">
        <v>9.35</v>
      </c>
      <c r="S521" s="130">
        <v>9.0109999999999992</v>
      </c>
      <c r="T521" s="130">
        <v>1</v>
      </c>
      <c r="U521" s="130">
        <v>902</v>
      </c>
      <c r="V521" s="130" t="s">
        <v>900</v>
      </c>
      <c r="W521" s="130" t="b">
        <v>0</v>
      </c>
      <c r="X521" s="130">
        <v>0</v>
      </c>
      <c r="Y521" s="130" t="b">
        <v>1</v>
      </c>
      <c r="Z521" s="130">
        <v>44</v>
      </c>
      <c r="AA521" s="130">
        <v>0.78900000000000003</v>
      </c>
      <c r="AB521" s="130" t="s">
        <v>31</v>
      </c>
      <c r="AC521" s="130" t="s">
        <v>90</v>
      </c>
      <c r="AD521" s="130" t="s">
        <v>4278</v>
      </c>
      <c r="AE521" s="130" cm="1">
        <f t="array" aca="1" ref="AE521" ca="1">INDIRECT(ADDRESS(MATCH(AG521,'rs_industries'!B:B,0),5,1,TRUE,"rs_industries"))</f>
        <v>89</v>
      </c>
      <c r="AF521" s="130" cm="1">
        <f t="array" aca="1" ref="AF521" ca="1">INDIRECT(ADDRESS(MATCH(A521,'rs_stocks'!B:B,0),7,1,TRUE,"rs_stocks"))</f>
        <v>83</v>
      </c>
      <c r="AG521" s="130" t="str" cm="1">
        <f t="array" aca="1" ref="AG521" ca="1">INDIRECT(ADDRESS(MATCH(A521,'rs_stocks'!B:B,0),4,1,TRUE,"rs_stocks"))</f>
        <v>Semiconductors</v>
      </c>
    </row>
    <row r="522" spans="1:33" x14ac:dyDescent="0.3">
      <c r="A522" s="130" t="s">
        <v>669</v>
      </c>
      <c r="B522" s="130">
        <v>-0.65</v>
      </c>
      <c r="C522" s="130">
        <v>8.3000000000000007</v>
      </c>
      <c r="D522" s="130">
        <v>9.8699999999999992</v>
      </c>
      <c r="E522" s="130">
        <v>18.309999999999999</v>
      </c>
      <c r="F522" s="130">
        <v>17.829999999999998</v>
      </c>
      <c r="G522" s="130" t="s">
        <v>3792</v>
      </c>
      <c r="H522" s="130" t="s">
        <v>24</v>
      </c>
      <c r="I522" s="130">
        <v>7.0410000000000004</v>
      </c>
      <c r="J522" s="130">
        <v>-55</v>
      </c>
      <c r="K522" s="130">
        <v>-3</v>
      </c>
      <c r="L522" s="130" t="b">
        <v>1</v>
      </c>
      <c r="M522" s="130">
        <v>50.793999999999997</v>
      </c>
      <c r="N522" s="130">
        <v>2.6459999999999999</v>
      </c>
      <c r="O522" s="130">
        <v>19.195</v>
      </c>
      <c r="P522" s="130">
        <v>4.2</v>
      </c>
      <c r="Q522" s="133">
        <v>-119.986</v>
      </c>
      <c r="R522" s="130">
        <v>182.08</v>
      </c>
      <c r="S522" s="130">
        <v>176.62100000000001</v>
      </c>
      <c r="T522" s="130">
        <v>1</v>
      </c>
      <c r="U522" s="130">
        <v>47</v>
      </c>
      <c r="V522" s="130" t="s">
        <v>669</v>
      </c>
      <c r="W522" s="130" t="b">
        <v>0</v>
      </c>
      <c r="X522" s="130">
        <v>0</v>
      </c>
      <c r="Y522" s="130" t="b">
        <v>1</v>
      </c>
      <c r="Z522" s="130">
        <v>53</v>
      </c>
      <c r="AA522" s="130">
        <v>0.78800000000000003</v>
      </c>
      <c r="AB522" s="130" t="s">
        <v>24</v>
      </c>
      <c r="AC522" s="130" t="s">
        <v>3792</v>
      </c>
      <c r="AD522" s="130" t="s">
        <v>4302</v>
      </c>
      <c r="AE522" s="130" cm="1">
        <f t="array" aca="1" ref="AE522" ca="1">INDIRECT(ADDRESS(MATCH(AG522,'rs_industries'!B:B,0),5,1,TRUE,"rs_industries"))</f>
        <v>85</v>
      </c>
      <c r="AF522" s="130" cm="1">
        <f t="array" aca="1" ref="AF522" ca="1">INDIRECT(ADDRESS(MATCH(A522,'rs_stocks'!B:B,0),7,1,TRUE,"rs_stocks"))</f>
        <v>79</v>
      </c>
      <c r="AG522" s="130" t="str" cm="1">
        <f t="array" aca="1" ref="AG522" ca="1">INDIRECT(ADDRESS(MATCH(A522,'rs_stocks'!B:B,0),4,1,TRUE,"rs_stocks"))</f>
        <v>Industrial Distribution</v>
      </c>
    </row>
    <row r="523" spans="1:33" x14ac:dyDescent="0.3">
      <c r="A523" s="130" t="s">
        <v>3426</v>
      </c>
      <c r="B523" s="130">
        <v>-4.53</v>
      </c>
      <c r="C523" s="130">
        <v>-3.02</v>
      </c>
      <c r="D523" s="130">
        <v>14.8</v>
      </c>
      <c r="E523" s="130">
        <v>4.17</v>
      </c>
      <c r="F523" s="130">
        <v>16.78</v>
      </c>
      <c r="G523" s="130" t="s">
        <v>4146</v>
      </c>
      <c r="H523" s="130" t="s">
        <v>48</v>
      </c>
      <c r="I523" s="130">
        <v>0.89400000000000002</v>
      </c>
      <c r="J523" s="130">
        <v>-79</v>
      </c>
      <c r="K523" s="130">
        <v>-46</v>
      </c>
      <c r="L523" s="130" t="b">
        <v>1</v>
      </c>
      <c r="M523" s="130">
        <v>91.682000000000002</v>
      </c>
      <c r="N523" s="130">
        <v>4.79</v>
      </c>
      <c r="O523" s="130">
        <v>19.138999999999999</v>
      </c>
      <c r="P523" s="130">
        <v>0.18</v>
      </c>
      <c r="Q523" s="133">
        <v>-72.302999999999997</v>
      </c>
      <c r="R523" s="130">
        <v>6.75</v>
      </c>
      <c r="S523" s="130">
        <v>6.7130000000000001</v>
      </c>
      <c r="T523" s="130">
        <v>1</v>
      </c>
      <c r="U523" s="130">
        <v>1112</v>
      </c>
      <c r="V523" s="130" t="s">
        <v>3426</v>
      </c>
      <c r="W523" s="130" t="b">
        <v>0</v>
      </c>
      <c r="X523" s="130">
        <v>0</v>
      </c>
      <c r="Y523" s="130" t="b">
        <v>1</v>
      </c>
      <c r="Z523" s="130">
        <v>47</v>
      </c>
      <c r="AA523" s="130">
        <v>0.78800000000000003</v>
      </c>
      <c r="AB523" s="130" t="s">
        <v>48</v>
      </c>
      <c r="AC523" s="130" t="s">
        <v>4146</v>
      </c>
      <c r="AD523" s="130" t="s">
        <v>4301</v>
      </c>
      <c r="AE523" s="130" cm="1">
        <f t="array" aca="1" ref="AE523" ca="1">INDIRECT(ADDRESS(MATCH(AG523,'rs_industries'!B:B,0),5,1,TRUE,"rs_industries"))</f>
        <v>4</v>
      </c>
      <c r="AF523" s="130" cm="1">
        <f t="array" aca="1" ref="AF523" ca="1">INDIRECT(ADDRESS(MATCH(A523,'rs_stocks'!B:B,0),7,1,TRUE,"rs_stocks"))</f>
        <v>74</v>
      </c>
      <c r="AG523" s="130" t="str" cm="1">
        <f t="array" aca="1" ref="AG523" ca="1">INDIRECT(ADDRESS(MATCH(A523,'rs_stocks'!B:B,0),4,1,TRUE,"rs_stocks"))</f>
        <v>Other Industrial Metals &amp; Mining</v>
      </c>
    </row>
    <row r="524" spans="1:33" x14ac:dyDescent="0.3">
      <c r="A524" s="130" t="s">
        <v>2376</v>
      </c>
      <c r="B524" s="130">
        <v>0.27</v>
      </c>
      <c r="C524" s="130">
        <v>0.87</v>
      </c>
      <c r="D524" s="130">
        <v>14.04</v>
      </c>
      <c r="E524" s="130">
        <v>30.03</v>
      </c>
      <c r="F524" s="130">
        <v>27.43</v>
      </c>
      <c r="G524" s="130" t="s">
        <v>3680</v>
      </c>
      <c r="H524" s="130" t="s">
        <v>31</v>
      </c>
      <c r="I524" s="130">
        <v>3.452</v>
      </c>
      <c r="J524" s="130">
        <v>-85</v>
      </c>
      <c r="K524" s="130">
        <v>-74</v>
      </c>
      <c r="L524" s="130" t="b">
        <v>0</v>
      </c>
      <c r="M524" s="130">
        <v>139.624</v>
      </c>
      <c r="N524" s="130">
        <v>7.3129999999999997</v>
      </c>
      <c r="O524" s="130">
        <v>19.093</v>
      </c>
      <c r="P524" s="130">
        <v>0.17299999999999999</v>
      </c>
      <c r="Q524" s="133">
        <v>-34.642000000000003</v>
      </c>
      <c r="R524" s="130">
        <v>47.76</v>
      </c>
      <c r="S524" s="130">
        <v>47.311999999999998</v>
      </c>
      <c r="T524" s="130">
        <v>1</v>
      </c>
      <c r="U524" s="130">
        <v>1154</v>
      </c>
      <c r="V524" s="130" t="s">
        <v>2376</v>
      </c>
      <c r="W524" s="130" t="b">
        <v>0</v>
      </c>
      <c r="X524" s="130">
        <v>0</v>
      </c>
      <c r="Y524" s="130" t="b">
        <v>0</v>
      </c>
      <c r="Z524" s="130">
        <v>50</v>
      </c>
      <c r="AA524" s="130">
        <v>0.78800000000000003</v>
      </c>
      <c r="AB524" s="130" t="s">
        <v>31</v>
      </c>
      <c r="AC524" s="130" t="s">
        <v>3680</v>
      </c>
      <c r="AD524" s="130" t="s">
        <v>4308</v>
      </c>
      <c r="AE524" s="130" cm="1">
        <f t="array" aca="1" ref="AE524" ca="1">INDIRECT(ADDRESS(MATCH(AG524,'rs_industries'!B:B,0),5,1,TRUE,"rs_industries"))</f>
        <v>77</v>
      </c>
      <c r="AF524" s="130" cm="1">
        <f t="array" aca="1" ref="AF524" ca="1">INDIRECT(ADDRESS(MATCH(A524,'rs_stocks'!B:B,0),7,1,TRUE,"rs_stocks"))</f>
        <v>79</v>
      </c>
      <c r="AG524" s="130" t="str" cm="1">
        <f t="array" aca="1" ref="AG524" ca="1">INDIRECT(ADDRESS(MATCH(A524,'rs_stocks'!B:B,0),4,1,TRUE,"rs_stocks"))</f>
        <v>Software—Application</v>
      </c>
    </row>
    <row r="525" spans="1:33" x14ac:dyDescent="0.3">
      <c r="A525" s="130" t="s">
        <v>937</v>
      </c>
      <c r="B525" s="130">
        <v>-1.86</v>
      </c>
      <c r="C525" s="130">
        <v>0.3</v>
      </c>
      <c r="D525" s="130">
        <v>27.68</v>
      </c>
      <c r="E525" s="130">
        <v>27</v>
      </c>
      <c r="F525" s="130">
        <v>33.71</v>
      </c>
      <c r="G525" s="130" t="s">
        <v>3673</v>
      </c>
      <c r="H525" s="130" t="s">
        <v>3674</v>
      </c>
      <c r="I525" s="130">
        <v>9.7769999999999992</v>
      </c>
      <c r="J525" s="130">
        <v>-68</v>
      </c>
      <c r="K525" s="130">
        <v>-45</v>
      </c>
      <c r="L525" s="130" t="b">
        <v>1</v>
      </c>
      <c r="M525" s="130">
        <v>158.577</v>
      </c>
      <c r="N525" s="130">
        <v>8.3119999999999994</v>
      </c>
      <c r="O525" s="130">
        <v>19.077000000000002</v>
      </c>
      <c r="P525" s="130">
        <v>1.2629999999999999</v>
      </c>
      <c r="Q525" s="133">
        <v>-116.39</v>
      </c>
      <c r="R525" s="130">
        <v>43.27</v>
      </c>
      <c r="S525" s="130">
        <v>45.500999999999998</v>
      </c>
      <c r="T525" s="130">
        <v>-1</v>
      </c>
      <c r="U525" s="130">
        <v>158</v>
      </c>
      <c r="V525" s="130" t="s">
        <v>937</v>
      </c>
      <c r="W525" s="130" t="b">
        <v>0</v>
      </c>
      <c r="X525" s="130">
        <v>0</v>
      </c>
      <c r="Y525" s="130" t="b">
        <v>1</v>
      </c>
      <c r="Z525" s="130">
        <v>50</v>
      </c>
      <c r="AA525" s="130">
        <v>0.78700000000000003</v>
      </c>
      <c r="AB525" s="130" t="s">
        <v>3674</v>
      </c>
      <c r="AC525" s="130" t="s">
        <v>3673</v>
      </c>
      <c r="AD525" s="130" t="s">
        <v>4333</v>
      </c>
      <c r="AE525" s="130" cm="1">
        <f t="array" aca="1" ref="AE525" ca="1">INDIRECT(ADDRESS(MATCH(AG525,'rs_industries'!B:B,0),5,1,TRUE,"rs_industries"))</f>
        <v>26</v>
      </c>
      <c r="AF525" s="130" cm="1">
        <f t="array" aca="1" ref="AF525" ca="1">INDIRECT(ADDRESS(MATCH(A525,'rs_stocks'!B:B,0),7,1,TRUE,"rs_stocks"))</f>
        <v>84</v>
      </c>
      <c r="AG525" s="130" t="str" cm="1">
        <f t="array" aca="1" ref="AG525" ca="1">INDIRECT(ADDRESS(MATCH(A525,'rs_stocks'!B:B,0),4,1,TRUE,"rs_stocks"))</f>
        <v>Specialty Retail</v>
      </c>
    </row>
    <row r="526" spans="1:33" x14ac:dyDescent="0.3">
      <c r="A526" s="130" t="s">
        <v>1764</v>
      </c>
      <c r="B526" s="130">
        <v>3.18</v>
      </c>
      <c r="C526" s="130">
        <v>6.45</v>
      </c>
      <c r="D526" s="130">
        <v>48.66</v>
      </c>
      <c r="E526" s="130">
        <v>64.06</v>
      </c>
      <c r="F526" s="130">
        <v>56.33</v>
      </c>
      <c r="G526" s="130" t="s">
        <v>90</v>
      </c>
      <c r="H526" s="130" t="s">
        <v>31</v>
      </c>
      <c r="I526" s="130">
        <v>1.972</v>
      </c>
      <c r="J526" s="130">
        <v>-47</v>
      </c>
      <c r="K526" s="130">
        <v>-6</v>
      </c>
      <c r="L526" s="130" t="b">
        <v>1</v>
      </c>
      <c r="M526" s="130">
        <v>219.04</v>
      </c>
      <c r="N526" s="130">
        <v>11.500999999999999</v>
      </c>
      <c r="O526" s="130">
        <v>19.045999999999999</v>
      </c>
      <c r="P526" s="130">
        <v>1.37</v>
      </c>
      <c r="Q526" s="133">
        <v>-144.56800000000001</v>
      </c>
      <c r="R526" s="130">
        <v>31.5</v>
      </c>
      <c r="S526" s="130">
        <v>29.954999999999998</v>
      </c>
      <c r="T526" s="130">
        <v>1</v>
      </c>
      <c r="U526" s="130">
        <v>146</v>
      </c>
      <c r="V526" s="130" t="s">
        <v>1764</v>
      </c>
      <c r="W526" s="130" t="b">
        <v>0</v>
      </c>
      <c r="X526" s="130">
        <v>0</v>
      </c>
      <c r="Y526" s="130" t="b">
        <v>1</v>
      </c>
      <c r="Z526" s="130">
        <v>43</v>
      </c>
      <c r="AA526" s="130">
        <v>0.78700000000000003</v>
      </c>
      <c r="AB526" s="130" t="s">
        <v>31</v>
      </c>
      <c r="AC526" s="130" t="s">
        <v>90</v>
      </c>
      <c r="AD526" s="130" t="s">
        <v>4327</v>
      </c>
      <c r="AE526" s="130" cm="1">
        <f t="array" aca="1" ref="AE526" ca="1">INDIRECT(ADDRESS(MATCH(AG526,'rs_industries'!B:B,0),5,1,TRUE,"rs_industries"))</f>
        <v>85</v>
      </c>
      <c r="AF526" s="130" cm="1">
        <f t="array" aca="1" ref="AF526" ca="1">INDIRECT(ADDRESS(MATCH(A526,'rs_stocks'!B:B,0),7,1,TRUE,"rs_stocks"))</f>
        <v>95</v>
      </c>
      <c r="AG526" s="130" t="str" cm="1">
        <f t="array" aca="1" ref="AG526" ca="1">INDIRECT(ADDRESS(MATCH(A526,'rs_stocks'!B:B,0),4,1,TRUE,"rs_stocks"))</f>
        <v>Semiconductor Equipment &amp; Materials</v>
      </c>
    </row>
    <row r="527" spans="1:33" x14ac:dyDescent="0.3">
      <c r="A527" s="130" t="s">
        <v>1464</v>
      </c>
      <c r="B527" s="130">
        <v>2.79</v>
      </c>
      <c r="C527" s="130">
        <v>16.350000000000001</v>
      </c>
      <c r="D527" s="130">
        <v>28.93</v>
      </c>
      <c r="E527" s="130">
        <v>40.18</v>
      </c>
      <c r="F527" s="130">
        <v>32.78</v>
      </c>
      <c r="G527" s="130" t="s">
        <v>55</v>
      </c>
      <c r="H527" s="130" t="s">
        <v>24</v>
      </c>
      <c r="I527" s="130">
        <v>1.867</v>
      </c>
      <c r="J527" s="130">
        <v>-54</v>
      </c>
      <c r="K527" s="130">
        <v>-2</v>
      </c>
      <c r="L527" s="130" t="b">
        <v>1</v>
      </c>
      <c r="M527" s="130">
        <v>119.369</v>
      </c>
      <c r="N527" s="130">
        <v>6.27</v>
      </c>
      <c r="O527" s="130">
        <v>19.038</v>
      </c>
      <c r="P527" s="130">
        <v>3.1829999999999998</v>
      </c>
      <c r="Q527" s="133">
        <v>-73.819999999999993</v>
      </c>
      <c r="R527" s="130">
        <v>92.35</v>
      </c>
      <c r="S527" s="130">
        <v>85.332999999999998</v>
      </c>
      <c r="T527" s="130">
        <v>1</v>
      </c>
      <c r="U527" s="130">
        <v>62</v>
      </c>
      <c r="V527" s="130" t="s">
        <v>1464</v>
      </c>
      <c r="W527" s="130" t="b">
        <v>0</v>
      </c>
      <c r="X527" s="130">
        <v>0</v>
      </c>
      <c r="Y527" s="130" t="b">
        <v>1</v>
      </c>
      <c r="Z527" s="130">
        <v>54</v>
      </c>
      <c r="AA527" s="130">
        <v>0.78600000000000003</v>
      </c>
      <c r="AB527" s="130" t="s">
        <v>24</v>
      </c>
      <c r="AC527" s="130" t="s">
        <v>55</v>
      </c>
      <c r="AD527" s="130" t="s">
        <v>4387</v>
      </c>
      <c r="AE527" s="130" cm="1">
        <f t="array" aca="1" ref="AE527" ca="1">INDIRECT(ADDRESS(MATCH(AG527,'rs_industries'!B:B,0),5,1,TRUE,"rs_industries"))</f>
        <v>96</v>
      </c>
      <c r="AF527" s="130" cm="1">
        <f t="array" aca="1" ref="AF527" ca="1">INDIRECT(ADDRESS(MATCH(A527,'rs_stocks'!B:B,0),7,1,TRUE,"rs_stocks"))</f>
        <v>95</v>
      </c>
      <c r="AG527" s="130" t="str" cm="1">
        <f t="array" aca="1" ref="AG527" ca="1">INDIRECT(ADDRESS(MATCH(A527,'rs_stocks'!B:B,0),4,1,TRUE,"rs_stocks"))</f>
        <v>Engineering &amp; Construction</v>
      </c>
    </row>
    <row r="528" spans="1:33" x14ac:dyDescent="0.3">
      <c r="A528" s="130" t="s">
        <v>1804</v>
      </c>
      <c r="B528" s="130">
        <v>4.96</v>
      </c>
      <c r="C528" s="130">
        <v>2.27</v>
      </c>
      <c r="D528" s="130">
        <v>8.48</v>
      </c>
      <c r="E528" s="130">
        <v>37.25</v>
      </c>
      <c r="F528" s="130">
        <v>30.56</v>
      </c>
      <c r="G528" s="130" t="s">
        <v>3802</v>
      </c>
      <c r="H528" s="130" t="s">
        <v>3690</v>
      </c>
      <c r="I528" s="130">
        <v>2.544</v>
      </c>
      <c r="J528" s="130">
        <v>-73</v>
      </c>
      <c r="K528" s="130">
        <v>-3</v>
      </c>
      <c r="L528" s="130" t="b">
        <v>1</v>
      </c>
      <c r="M528" s="130">
        <v>111.20399999999999</v>
      </c>
      <c r="N528" s="130">
        <v>5.8449999999999998</v>
      </c>
      <c r="O528" s="130">
        <v>19.024999999999999</v>
      </c>
      <c r="P528" s="130">
        <v>1.27</v>
      </c>
      <c r="Q528" s="133">
        <v>-95.313000000000002</v>
      </c>
      <c r="R528" s="130">
        <v>37.47</v>
      </c>
      <c r="S528" s="130">
        <v>35.268999999999998</v>
      </c>
      <c r="T528" s="130">
        <v>1</v>
      </c>
      <c r="U528" s="130">
        <v>157</v>
      </c>
      <c r="V528" s="130" t="s">
        <v>1804</v>
      </c>
      <c r="W528" s="130" t="b">
        <v>0</v>
      </c>
      <c r="X528" s="130">
        <v>0</v>
      </c>
      <c r="Y528" s="130" t="b">
        <v>1</v>
      </c>
      <c r="Z528" s="130">
        <v>48</v>
      </c>
      <c r="AA528" s="130">
        <v>0.78600000000000003</v>
      </c>
      <c r="AB528" s="130" t="s">
        <v>3690</v>
      </c>
      <c r="AC528" s="130" t="s">
        <v>3802</v>
      </c>
      <c r="AD528" s="130" t="s">
        <v>4296</v>
      </c>
      <c r="AE528" s="130" cm="1">
        <f t="array" aca="1" ref="AE528" ca="1">INDIRECT(ADDRESS(MATCH(AG528,'rs_industries'!B:B,0),5,1,TRUE,"rs_industries"))</f>
        <v>44</v>
      </c>
      <c r="AF528" s="130" cm="1">
        <f t="array" aca="1" ref="AF528" ca="1">INDIRECT(ADDRESS(MATCH(A528,'rs_stocks'!B:B,0),7,1,TRUE,"rs_stocks"))</f>
        <v>89</v>
      </c>
      <c r="AG528" s="130" t="str" cm="1">
        <f t="array" aca="1" ref="AG528" ca="1">INDIRECT(ADDRESS(MATCH(A528,'rs_stocks'!B:B,0),4,1,TRUE,"rs_stocks"))</f>
        <v>Diagnostics &amp; Research</v>
      </c>
    </row>
    <row r="529" spans="1:33" x14ac:dyDescent="0.3">
      <c r="A529" s="130" t="s">
        <v>2253</v>
      </c>
      <c r="B529" s="130">
        <v>1.32</v>
      </c>
      <c r="C529" s="130">
        <v>13.49</v>
      </c>
      <c r="D529" s="130">
        <v>21.36</v>
      </c>
      <c r="E529" s="130">
        <v>35.54</v>
      </c>
      <c r="F529" s="130">
        <v>38.369999999999997</v>
      </c>
      <c r="G529" s="130" t="s">
        <v>3757</v>
      </c>
      <c r="H529" s="130" t="s">
        <v>3674</v>
      </c>
      <c r="I529" s="130">
        <v>2.9529999999999998</v>
      </c>
      <c r="J529" s="130">
        <v>-54</v>
      </c>
      <c r="K529" s="130">
        <v>-5</v>
      </c>
      <c r="L529" s="130" t="b">
        <v>1</v>
      </c>
      <c r="M529" s="130">
        <v>119.97799999999999</v>
      </c>
      <c r="N529" s="130">
        <v>6.3129999999999997</v>
      </c>
      <c r="O529" s="130">
        <v>19.006</v>
      </c>
      <c r="P529" s="130">
        <v>12.742000000000001</v>
      </c>
      <c r="Q529" s="133">
        <v>-149.73500000000001</v>
      </c>
      <c r="R529" s="130">
        <v>353.75</v>
      </c>
      <c r="S529" s="130">
        <v>339.79399999999998</v>
      </c>
      <c r="T529" s="130">
        <v>1</v>
      </c>
      <c r="U529" s="130">
        <v>15</v>
      </c>
      <c r="V529" s="130" t="s">
        <v>2253</v>
      </c>
      <c r="W529" s="130" t="b">
        <v>0</v>
      </c>
      <c r="X529" s="130">
        <v>0</v>
      </c>
      <c r="Y529" s="130" t="b">
        <v>1</v>
      </c>
      <c r="Z529" s="130">
        <v>48</v>
      </c>
      <c r="AA529" s="130">
        <v>0.78600000000000003</v>
      </c>
      <c r="AB529" s="130" t="s">
        <v>3674</v>
      </c>
      <c r="AC529" s="130" t="s">
        <v>3757</v>
      </c>
      <c r="AD529" s="130" t="s">
        <v>4311</v>
      </c>
      <c r="AE529" s="130" cm="1">
        <f t="array" aca="1" ref="AE529" ca="1">INDIRECT(ADDRESS(MATCH(AG529,'rs_industries'!B:B,0),5,1,TRUE,"rs_industries"))</f>
        <v>98</v>
      </c>
      <c r="AF529" s="130" cm="1">
        <f t="array" aca="1" ref="AF529" ca="1">INDIRECT(ADDRESS(MATCH(A529,'rs_stocks'!B:B,0),7,1,TRUE,"rs_stocks"))</f>
        <v>83</v>
      </c>
      <c r="AG529" s="130" t="str" cm="1">
        <f t="array" aca="1" ref="AG529" ca="1">INDIRECT(ADDRESS(MATCH(A529,'rs_stocks'!B:B,0),4,1,TRUE,"rs_stocks"))</f>
        <v>Residential Construction</v>
      </c>
    </row>
    <row r="530" spans="1:33" x14ac:dyDescent="0.3">
      <c r="A530" s="130" t="s">
        <v>1941</v>
      </c>
      <c r="B530" s="130">
        <v>5.04</v>
      </c>
      <c r="C530" s="130">
        <v>10</v>
      </c>
      <c r="D530" s="130">
        <v>22.22</v>
      </c>
      <c r="E530" s="130">
        <v>14.58</v>
      </c>
      <c r="F530" s="130">
        <v>27.67</v>
      </c>
      <c r="G530" s="130" t="s">
        <v>3693</v>
      </c>
      <c r="H530" s="130" t="s">
        <v>31</v>
      </c>
      <c r="I530" s="130">
        <v>1.637</v>
      </c>
      <c r="J530" s="130">
        <v>-89</v>
      </c>
      <c r="K530" s="130">
        <v>-84</v>
      </c>
      <c r="L530" s="130" t="b">
        <v>1</v>
      </c>
      <c r="M530" s="130">
        <v>98.816999999999993</v>
      </c>
      <c r="N530" s="130">
        <v>5.2050000000000001</v>
      </c>
      <c r="O530" s="130">
        <v>18.984000000000002</v>
      </c>
      <c r="P530" s="130">
        <v>0.49399999999999999</v>
      </c>
      <c r="Q530" s="133">
        <v>-109.29</v>
      </c>
      <c r="R530" s="130">
        <v>13.75</v>
      </c>
      <c r="S530" s="130">
        <v>12.954000000000001</v>
      </c>
      <c r="T530" s="130">
        <v>1</v>
      </c>
      <c r="U530" s="130">
        <v>404</v>
      </c>
      <c r="V530" s="130" t="s">
        <v>1941</v>
      </c>
      <c r="W530" s="130" t="b">
        <v>0</v>
      </c>
      <c r="X530" s="130">
        <v>0</v>
      </c>
      <c r="Y530" s="130" t="b">
        <v>0</v>
      </c>
      <c r="Z530" s="130">
        <v>43</v>
      </c>
      <c r="AA530" s="130">
        <v>0.78500000000000003</v>
      </c>
      <c r="AB530" s="130" t="s">
        <v>31</v>
      </c>
      <c r="AC530" s="130" t="s">
        <v>3693</v>
      </c>
      <c r="AD530" s="130" t="s">
        <v>4370</v>
      </c>
      <c r="AE530" s="130" t="e" cm="1">
        <f t="array" aca="1" ref="AE530" ca="1">INDIRECT(ADDRESS(MATCH(AG530,'rs_industries'!B:B,0),5,1,TRUE,"rs_industries"))</f>
        <v>#N/A</v>
      </c>
      <c r="AF530" s="130" t="e" cm="1">
        <f t="array" aca="1" ref="AF530" ca="1">INDIRECT(ADDRESS(MATCH(A530,'rs_stocks'!B:B,0),7,1,TRUE,"rs_stocks"))</f>
        <v>#N/A</v>
      </c>
      <c r="AG530" s="130" t="e" cm="1">
        <f t="array" aca="1" ref="AG530" ca="1">INDIRECT(ADDRESS(MATCH(A530,'rs_stocks'!B:B,0),4,1,TRUE,"rs_stocks"))</f>
        <v>#N/A</v>
      </c>
    </row>
    <row r="531" spans="1:33" x14ac:dyDescent="0.3">
      <c r="A531" s="130" t="s">
        <v>2528</v>
      </c>
      <c r="B531" s="130">
        <v>-1.53</v>
      </c>
      <c r="C531" s="130">
        <v>3.21</v>
      </c>
      <c r="D531" s="130">
        <v>7.33</v>
      </c>
      <c r="E531" s="130">
        <v>17.77</v>
      </c>
      <c r="F531" s="130">
        <v>18.440000000000001</v>
      </c>
      <c r="G531" s="130" t="s">
        <v>3722</v>
      </c>
      <c r="H531" s="130" t="s">
        <v>3674</v>
      </c>
      <c r="I531" s="130">
        <v>1.1559999999999999</v>
      </c>
      <c r="J531" s="130">
        <v>-84</v>
      </c>
      <c r="K531" s="130">
        <v>-13</v>
      </c>
      <c r="L531" s="130" t="b">
        <v>1</v>
      </c>
      <c r="M531" s="130">
        <v>69.319000000000003</v>
      </c>
      <c r="N531" s="130">
        <v>3.6549999999999998</v>
      </c>
      <c r="O531" s="130">
        <v>18.965</v>
      </c>
      <c r="P531" s="130">
        <v>0.19900000000000001</v>
      </c>
      <c r="Q531" s="133">
        <v>-135.40600000000001</v>
      </c>
      <c r="R531" s="130">
        <v>8.35</v>
      </c>
      <c r="S531" s="130">
        <v>8.1069999999999993</v>
      </c>
      <c r="T531" s="130">
        <v>1</v>
      </c>
      <c r="U531" s="130">
        <v>1003</v>
      </c>
      <c r="V531" s="130" t="s">
        <v>2528</v>
      </c>
      <c r="W531" s="130" t="b">
        <v>0</v>
      </c>
      <c r="X531" s="130">
        <v>0</v>
      </c>
      <c r="Y531" s="130" t="b">
        <v>1</v>
      </c>
      <c r="Z531" s="130">
        <v>45</v>
      </c>
      <c r="AA531" s="130">
        <v>0.78500000000000003</v>
      </c>
      <c r="AB531" s="130" t="s">
        <v>3674</v>
      </c>
      <c r="AC531" s="130" t="s">
        <v>3722</v>
      </c>
      <c r="AD531" s="130" t="s">
        <v>4293</v>
      </c>
      <c r="AE531" s="130" t="e" cm="1">
        <f t="array" aca="1" ref="AE531" ca="1">INDIRECT(ADDRESS(MATCH(AG531,'rs_industries'!B:B,0),5,1,TRUE,"rs_industries"))</f>
        <v>#N/A</v>
      </c>
      <c r="AF531" s="130" t="e" cm="1">
        <f t="array" aca="1" ref="AF531" ca="1">INDIRECT(ADDRESS(MATCH(A531,'rs_stocks'!B:B,0),7,1,TRUE,"rs_stocks"))</f>
        <v>#N/A</v>
      </c>
      <c r="AG531" s="130" t="e" cm="1">
        <f t="array" aca="1" ref="AG531" ca="1">INDIRECT(ADDRESS(MATCH(A531,'rs_stocks'!B:B,0),4,1,TRUE,"rs_stocks"))</f>
        <v>#N/A</v>
      </c>
    </row>
    <row r="532" spans="1:33" x14ac:dyDescent="0.3">
      <c r="A532" s="130" t="s">
        <v>618</v>
      </c>
      <c r="B532" s="130">
        <v>8.34</v>
      </c>
      <c r="C532" s="130">
        <v>13.66</v>
      </c>
      <c r="D532" s="130">
        <v>39.03</v>
      </c>
      <c r="E532" s="130">
        <v>37.9</v>
      </c>
      <c r="F532" s="130">
        <v>40.43</v>
      </c>
      <c r="G532" s="130" t="s">
        <v>3792</v>
      </c>
      <c r="H532" s="130" t="s">
        <v>24</v>
      </c>
      <c r="I532" s="130">
        <v>7.8280000000000003</v>
      </c>
      <c r="J532" s="130">
        <v>-67</v>
      </c>
      <c r="K532" s="130">
        <v>-41</v>
      </c>
      <c r="L532" s="130" t="b">
        <v>1</v>
      </c>
      <c r="M532" s="130">
        <v>157.19300000000001</v>
      </c>
      <c r="N532" s="130">
        <v>8.2899999999999991</v>
      </c>
      <c r="O532" s="130">
        <v>18.962</v>
      </c>
      <c r="P532" s="130">
        <v>4.1349999999999998</v>
      </c>
      <c r="Q532" s="133">
        <v>-80.290000000000006</v>
      </c>
      <c r="R532" s="130">
        <v>117.05</v>
      </c>
      <c r="S532" s="130">
        <v>109.869</v>
      </c>
      <c r="T532" s="130">
        <v>1</v>
      </c>
      <c r="U532" s="130">
        <v>48</v>
      </c>
      <c r="V532" s="130" t="s">
        <v>618</v>
      </c>
      <c r="W532" s="130" t="b">
        <v>0</v>
      </c>
      <c r="X532" s="130">
        <v>0</v>
      </c>
      <c r="Y532" s="130" t="b">
        <v>1</v>
      </c>
      <c r="Z532" s="130">
        <v>55</v>
      </c>
      <c r="AA532" s="130">
        <v>0.78400000000000003</v>
      </c>
      <c r="AB532" s="130" t="s">
        <v>24</v>
      </c>
      <c r="AC532" s="130" t="s">
        <v>3792</v>
      </c>
      <c r="AD532" s="130" t="s">
        <v>4418</v>
      </c>
      <c r="AE532" s="130" cm="1">
        <f t="array" aca="1" ref="AE532" ca="1">INDIRECT(ADDRESS(MATCH(AG532,'rs_industries'!B:B,0),5,1,TRUE,"rs_industries"))</f>
        <v>51</v>
      </c>
      <c r="AF532" s="130" cm="1">
        <f t="array" aca="1" ref="AF532" ca="1">INDIRECT(ADDRESS(MATCH(A532,'rs_stocks'!B:B,0),7,1,TRUE,"rs_stocks"))</f>
        <v>91</v>
      </c>
      <c r="AG532" s="130" t="str" cm="1">
        <f t="array" aca="1" ref="AG532" ca="1">INDIRECT(ADDRESS(MATCH(A532,'rs_stocks'!B:B,0),4,1,TRUE,"rs_stocks"))</f>
        <v>Scientific &amp; Technical Instruments</v>
      </c>
    </row>
    <row r="533" spans="1:33" x14ac:dyDescent="0.3">
      <c r="A533" s="130" t="s">
        <v>2350</v>
      </c>
      <c r="B533" s="130">
        <v>0</v>
      </c>
      <c r="C533" s="130">
        <v>0.09</v>
      </c>
      <c r="D533" s="130">
        <v>2.2400000000000002</v>
      </c>
      <c r="E533" s="130">
        <v>8.9600000000000009</v>
      </c>
      <c r="F533" s="130">
        <v>14.66</v>
      </c>
      <c r="G533" s="130" t="s">
        <v>3762</v>
      </c>
      <c r="H533" s="130" t="s">
        <v>3677</v>
      </c>
      <c r="I533" s="130">
        <v>1.585</v>
      </c>
      <c r="J533" s="130">
        <v>-42</v>
      </c>
      <c r="K533" s="130">
        <v>-32</v>
      </c>
      <c r="L533" s="130" t="b">
        <v>1</v>
      </c>
      <c r="M533" s="130">
        <v>54.186999999999998</v>
      </c>
      <c r="N533" s="130">
        <v>2.859</v>
      </c>
      <c r="O533" s="130">
        <v>18.954999999999998</v>
      </c>
      <c r="P533" s="130">
        <v>9.1999999999999998E-2</v>
      </c>
      <c r="Q533" s="133">
        <v>-109.051</v>
      </c>
      <c r="R533" s="130">
        <v>10.95</v>
      </c>
      <c r="S533" s="130">
        <v>10.856</v>
      </c>
      <c r="T533" s="130">
        <v>1</v>
      </c>
      <c r="U533" s="130">
        <v>2181</v>
      </c>
      <c r="V533" s="130" t="s">
        <v>2350</v>
      </c>
      <c r="W533" s="130" t="b">
        <v>0</v>
      </c>
      <c r="X533" s="130">
        <v>0</v>
      </c>
      <c r="Y533" s="130" t="b">
        <v>0</v>
      </c>
      <c r="Z533" s="130">
        <v>50</v>
      </c>
      <c r="AA533" s="130">
        <v>0.78400000000000003</v>
      </c>
      <c r="AB533" s="130" t="s">
        <v>3677</v>
      </c>
      <c r="AC533" s="130" t="s">
        <v>3762</v>
      </c>
      <c r="AD533" s="130" t="s">
        <v>2351</v>
      </c>
      <c r="AE533" s="130" t="e" cm="1">
        <f t="array" aca="1" ref="AE533" ca="1">INDIRECT(ADDRESS(MATCH(AG533,'rs_industries'!B:B,0),5,1,TRUE,"rs_industries"))</f>
        <v>#N/A</v>
      </c>
      <c r="AF533" s="130" t="e" cm="1">
        <f t="array" aca="1" ref="AF533" ca="1">INDIRECT(ADDRESS(MATCH(A533,'rs_stocks'!B:B,0),7,1,TRUE,"rs_stocks"))</f>
        <v>#N/A</v>
      </c>
      <c r="AG533" s="130" t="e" cm="1">
        <f t="array" aca="1" ref="AG533" ca="1">INDIRECT(ADDRESS(MATCH(A533,'rs_stocks'!B:B,0),4,1,TRUE,"rs_stocks"))</f>
        <v>#N/A</v>
      </c>
    </row>
    <row r="534" spans="1:33" x14ac:dyDescent="0.3">
      <c r="A534" s="130" t="s">
        <v>1806</v>
      </c>
      <c r="B534" s="130">
        <v>2.56</v>
      </c>
      <c r="C534" s="130">
        <v>0.65</v>
      </c>
      <c r="D534" s="130">
        <v>16.64</v>
      </c>
      <c r="E534" s="130">
        <v>24.62</v>
      </c>
      <c r="F534" s="130">
        <v>21</v>
      </c>
      <c r="G534" s="130" t="s">
        <v>4350</v>
      </c>
      <c r="H534" s="130" t="s">
        <v>3707</v>
      </c>
      <c r="I534" s="130">
        <v>5.2030000000000003</v>
      </c>
      <c r="J534" s="130">
        <v>-47</v>
      </c>
      <c r="K534" s="130">
        <v>-2</v>
      </c>
      <c r="L534" s="130" t="b">
        <v>1</v>
      </c>
      <c r="M534" s="130">
        <v>77.067999999999998</v>
      </c>
      <c r="N534" s="130">
        <v>4.069</v>
      </c>
      <c r="O534" s="130">
        <v>18.940999999999999</v>
      </c>
      <c r="P534" s="130">
        <v>1.0389999999999999</v>
      </c>
      <c r="Q534" s="133">
        <v>-90.489000000000004</v>
      </c>
      <c r="R534" s="130">
        <v>51.23</v>
      </c>
      <c r="S534" s="130">
        <v>52.966000000000001</v>
      </c>
      <c r="T534" s="130">
        <v>-1</v>
      </c>
      <c r="U534" s="130">
        <v>192</v>
      </c>
      <c r="V534" s="130" t="s">
        <v>1806</v>
      </c>
      <c r="W534" s="130" t="b">
        <v>0</v>
      </c>
      <c r="X534" s="130">
        <v>0</v>
      </c>
      <c r="Y534" s="130" t="b">
        <v>1</v>
      </c>
      <c r="Z534" s="130">
        <v>53</v>
      </c>
      <c r="AA534" s="130">
        <v>0.78400000000000003</v>
      </c>
      <c r="AB534" s="130" t="s">
        <v>3707</v>
      </c>
      <c r="AC534" s="130" t="s">
        <v>4350</v>
      </c>
      <c r="AD534" s="130" t="s">
        <v>4351</v>
      </c>
      <c r="AE534" s="130" cm="1">
        <f t="array" aca="1" ref="AE534" ca="1">INDIRECT(ADDRESS(MATCH(AG534,'rs_industries'!B:B,0),5,1,TRUE,"rs_industries"))</f>
        <v>31</v>
      </c>
      <c r="AF534" s="130" cm="1">
        <f t="array" aca="1" ref="AF534" ca="1">INDIRECT(ADDRESS(MATCH(A534,'rs_stocks'!B:B,0),7,1,TRUE,"rs_stocks"))</f>
        <v>88</v>
      </c>
      <c r="AG534" s="130" t="str" cm="1">
        <f t="array" aca="1" ref="AG534" ca="1">INDIRECT(ADDRESS(MATCH(A534,'rs_stocks'!B:B,0),4,1,TRUE,"rs_stocks"))</f>
        <v>Grocery Stores</v>
      </c>
    </row>
    <row r="535" spans="1:33" x14ac:dyDescent="0.3">
      <c r="A535" s="130" t="s">
        <v>994</v>
      </c>
      <c r="B535" s="130">
        <v>-0.9</v>
      </c>
      <c r="C535" s="130">
        <v>8.48</v>
      </c>
      <c r="D535" s="130">
        <v>9.02</v>
      </c>
      <c r="E535" s="130">
        <v>14.02</v>
      </c>
      <c r="F535" s="130">
        <v>18.149999999999999</v>
      </c>
      <c r="G535" s="130" t="s">
        <v>3676</v>
      </c>
      <c r="H535" s="130" t="s">
        <v>3677</v>
      </c>
      <c r="I535" s="130">
        <v>12.468999999999999</v>
      </c>
      <c r="J535" s="130">
        <v>-49</v>
      </c>
      <c r="K535" s="130">
        <v>-9</v>
      </c>
      <c r="L535" s="130" t="b">
        <v>1</v>
      </c>
      <c r="M535" s="130">
        <v>42.712000000000003</v>
      </c>
      <c r="N535" s="130">
        <v>2.2610000000000001</v>
      </c>
      <c r="O535" s="130">
        <v>18.890999999999998</v>
      </c>
      <c r="P535" s="130">
        <v>0.97499999999999998</v>
      </c>
      <c r="Q535" s="133">
        <v>-30.785</v>
      </c>
      <c r="R535" s="130">
        <v>46.03</v>
      </c>
      <c r="S535" s="130">
        <v>43.829000000000001</v>
      </c>
      <c r="T535" s="130">
        <v>1</v>
      </c>
      <c r="U535" s="130">
        <v>205</v>
      </c>
      <c r="V535" s="130" t="s">
        <v>994</v>
      </c>
      <c r="W535" s="130" t="b">
        <v>0</v>
      </c>
      <c r="X535" s="130">
        <v>0</v>
      </c>
      <c r="Y535" s="130" t="b">
        <v>1</v>
      </c>
      <c r="Z535" s="130">
        <v>51</v>
      </c>
      <c r="AA535" s="130">
        <v>0.78300000000000003</v>
      </c>
      <c r="AB535" s="130" t="s">
        <v>3677</v>
      </c>
      <c r="AC535" s="130" t="s">
        <v>3676</v>
      </c>
      <c r="AD535" s="130" t="s">
        <v>4313</v>
      </c>
      <c r="AE535" s="130" cm="1">
        <f t="array" aca="1" ref="AE535" ca="1">INDIRECT(ADDRESS(MATCH(AG535,'rs_industries'!B:B,0),5,1,TRUE,"rs_industries"))</f>
        <v>82</v>
      </c>
      <c r="AF535" s="130" cm="1">
        <f t="array" aca="1" ref="AF535" ca="1">INDIRECT(ADDRESS(MATCH(A535,'rs_stocks'!B:B,0),7,1,TRUE,"rs_stocks"))</f>
        <v>71</v>
      </c>
      <c r="AG535" s="130" t="str" cm="1">
        <f t="array" aca="1" ref="AG535" ca="1">INDIRECT(ADDRESS(MATCH(A535,'rs_stocks'!B:B,0),4,1,TRUE,"rs_stocks"))</f>
        <v>Insurance—Property &amp; Casualty</v>
      </c>
    </row>
    <row r="536" spans="1:33" x14ac:dyDescent="0.3">
      <c r="A536" s="130" t="s">
        <v>810</v>
      </c>
      <c r="B536" s="130">
        <v>-2.06</v>
      </c>
      <c r="C536" s="130">
        <v>2.44</v>
      </c>
      <c r="D536" s="130">
        <v>7.01</v>
      </c>
      <c r="E536" s="130">
        <v>10.65</v>
      </c>
      <c r="F536" s="130">
        <v>11.84</v>
      </c>
      <c r="G536" s="130" t="s">
        <v>3751</v>
      </c>
      <c r="H536" s="130" t="s">
        <v>24</v>
      </c>
      <c r="I536" s="130">
        <v>5.6360000000000001</v>
      </c>
      <c r="J536" s="130">
        <v>-58</v>
      </c>
      <c r="K536" s="130">
        <v>-15</v>
      </c>
      <c r="L536" s="130" t="b">
        <v>1</v>
      </c>
      <c r="M536" s="130">
        <v>53.527999999999999</v>
      </c>
      <c r="N536" s="130">
        <v>2.8359999999999999</v>
      </c>
      <c r="O536" s="130">
        <v>18.876999999999999</v>
      </c>
      <c r="P536" s="130">
        <v>2.3860000000000001</v>
      </c>
      <c r="Q536" s="133">
        <v>-154.227</v>
      </c>
      <c r="R536" s="130">
        <v>79.89</v>
      </c>
      <c r="S536" s="130">
        <v>87.832999999999998</v>
      </c>
      <c r="T536" s="130">
        <v>-1</v>
      </c>
      <c r="U536" s="130">
        <v>83</v>
      </c>
      <c r="V536" s="130" t="s">
        <v>810</v>
      </c>
      <c r="W536" s="130" t="b">
        <v>0</v>
      </c>
      <c r="X536" s="130">
        <v>0</v>
      </c>
      <c r="Y536" s="130" t="b">
        <v>1</v>
      </c>
      <c r="Z536" s="130">
        <v>44</v>
      </c>
      <c r="AA536" s="130">
        <v>0.78300000000000003</v>
      </c>
      <c r="AB536" s="130" t="s">
        <v>24</v>
      </c>
      <c r="AC536" s="130" t="s">
        <v>3751</v>
      </c>
      <c r="AD536" s="130" t="s">
        <v>4319</v>
      </c>
      <c r="AE536" s="130" t="e" cm="1">
        <f t="array" aca="1" ref="AE536" ca="1">INDIRECT(ADDRESS(MATCH(AG536,'rs_industries'!B:B,0),5,1,TRUE,"rs_industries"))</f>
        <v>#N/A</v>
      </c>
      <c r="AF536" s="130" t="e" cm="1">
        <f t="array" aca="1" ref="AF536" ca="1">INDIRECT(ADDRESS(MATCH(A536,'rs_stocks'!B:B,0),7,1,TRUE,"rs_stocks"))</f>
        <v>#N/A</v>
      </c>
      <c r="AG536" s="130" t="e" cm="1">
        <f t="array" aca="1" ref="AG536" ca="1">INDIRECT(ADDRESS(MATCH(A536,'rs_stocks'!B:B,0),4,1,TRUE,"rs_stocks"))</f>
        <v>#N/A</v>
      </c>
    </row>
    <row r="537" spans="1:33" x14ac:dyDescent="0.3">
      <c r="A537" s="130" t="s">
        <v>52</v>
      </c>
      <c r="B537" s="130">
        <v>-2.39</v>
      </c>
      <c r="C537" s="130">
        <v>-5.07</v>
      </c>
      <c r="D537" s="130">
        <v>5.27</v>
      </c>
      <c r="E537" s="130">
        <v>23.59</v>
      </c>
      <c r="F537" s="130">
        <v>31.32</v>
      </c>
      <c r="G537" s="130" t="s">
        <v>3873</v>
      </c>
      <c r="H537" s="130" t="s">
        <v>3674</v>
      </c>
      <c r="I537" s="130">
        <v>29.890999999999998</v>
      </c>
      <c r="J537" s="130">
        <v>-83</v>
      </c>
      <c r="K537" s="130">
        <v>-14</v>
      </c>
      <c r="L537" s="130" t="b">
        <v>1</v>
      </c>
      <c r="M537" s="130">
        <v>155.91399999999999</v>
      </c>
      <c r="N537" s="130">
        <v>8.2629999999999999</v>
      </c>
      <c r="O537" s="130">
        <v>18.869</v>
      </c>
      <c r="P537" s="130">
        <v>3.9279999999999999</v>
      </c>
      <c r="Q537" s="133">
        <v>-11.456</v>
      </c>
      <c r="R537" s="130">
        <v>116.57</v>
      </c>
      <c r="S537" s="130">
        <v>128.666</v>
      </c>
      <c r="T537" s="130">
        <v>-1</v>
      </c>
      <c r="U537" s="130">
        <v>50</v>
      </c>
      <c r="V537" s="130" t="s">
        <v>52</v>
      </c>
      <c r="W537" s="130" t="b">
        <v>0</v>
      </c>
      <c r="X537" s="130">
        <v>0</v>
      </c>
      <c r="Y537" s="130" t="b">
        <v>0</v>
      </c>
      <c r="Z537" s="130">
        <v>51</v>
      </c>
      <c r="AA537" s="130">
        <v>0.78200000000000003</v>
      </c>
      <c r="AB537" s="130" t="s">
        <v>3674</v>
      </c>
      <c r="AC537" s="130" t="s">
        <v>3873</v>
      </c>
      <c r="AD537" s="130" t="s">
        <v>4251</v>
      </c>
      <c r="AE537" s="130" cm="1">
        <f t="array" aca="1" ref="AE537" ca="1">INDIRECT(ADDRESS(MATCH(AG537,'rs_industries'!B:B,0),5,1,TRUE,"rs_industries"))</f>
        <v>86</v>
      </c>
      <c r="AF537" s="130" cm="1">
        <f t="array" aca="1" ref="AF537" ca="1">INDIRECT(ADDRESS(MATCH(A537,'rs_stocks'!B:B,0),7,1,TRUE,"rs_stocks"))</f>
        <v>86</v>
      </c>
      <c r="AG537" s="130" t="str" cm="1">
        <f t="array" aca="1" ref="AG537" ca="1">INDIRECT(ADDRESS(MATCH(A537,'rs_stocks'!B:B,0),4,1,TRUE,"rs_stocks"))</f>
        <v>Travel Services</v>
      </c>
    </row>
    <row r="538" spans="1:33" x14ac:dyDescent="0.3">
      <c r="A538" s="130" t="s">
        <v>398</v>
      </c>
      <c r="B538" s="130">
        <v>-2.09</v>
      </c>
      <c r="C538" s="130">
        <v>-1.68</v>
      </c>
      <c r="D538" s="130">
        <v>2.87</v>
      </c>
      <c r="E538" s="130">
        <v>16.329999999999998</v>
      </c>
      <c r="F538" s="130">
        <v>21.52</v>
      </c>
      <c r="G538" s="130" t="s">
        <v>3834</v>
      </c>
      <c r="H538" s="130" t="s">
        <v>3677</v>
      </c>
      <c r="I538" s="130">
        <v>115.762</v>
      </c>
      <c r="J538" s="130">
        <v>-45</v>
      </c>
      <c r="K538" s="130">
        <v>-20</v>
      </c>
      <c r="L538" s="130" t="b">
        <v>1</v>
      </c>
      <c r="M538" s="130">
        <v>96.001999999999995</v>
      </c>
      <c r="N538" s="130">
        <v>5.0890000000000004</v>
      </c>
      <c r="O538" s="130">
        <v>18.866</v>
      </c>
      <c r="P538" s="130">
        <v>13.975</v>
      </c>
      <c r="Q538" s="133">
        <v>-169.523</v>
      </c>
      <c r="R538" s="130">
        <v>778.07</v>
      </c>
      <c r="S538" s="130">
        <v>816.60900000000004</v>
      </c>
      <c r="T538" s="130">
        <v>-1</v>
      </c>
      <c r="U538" s="130">
        <v>14</v>
      </c>
      <c r="V538" s="130" t="s">
        <v>398</v>
      </c>
      <c r="W538" s="130" t="b">
        <v>0</v>
      </c>
      <c r="X538" s="130">
        <v>0</v>
      </c>
      <c r="Y538" s="130" t="b">
        <v>1</v>
      </c>
      <c r="Z538" s="130">
        <v>54</v>
      </c>
      <c r="AA538" s="130">
        <v>0.78200000000000003</v>
      </c>
      <c r="AB538" s="130" t="s">
        <v>3677</v>
      </c>
      <c r="AC538" s="130" t="s">
        <v>3834</v>
      </c>
      <c r="AD538" s="130" t="s">
        <v>4270</v>
      </c>
      <c r="AE538" s="130" cm="1">
        <f t="array" aca="1" ref="AE538" ca="1">INDIRECT(ADDRESS(MATCH(AG538,'rs_industries'!B:B,0),5,1,TRUE,"rs_industries"))</f>
        <v>63</v>
      </c>
      <c r="AF538" s="130" cm="1">
        <f t="array" aca="1" ref="AF538" ca="1">INDIRECT(ADDRESS(MATCH(A538,'rs_stocks'!B:B,0),7,1,TRUE,"rs_stocks"))</f>
        <v>73</v>
      </c>
      <c r="AG538" s="130" t="str" cm="1">
        <f t="array" aca="1" ref="AG538" ca="1">INDIRECT(ADDRESS(MATCH(A538,'rs_stocks'!B:B,0),4,1,TRUE,"rs_stocks"))</f>
        <v>Asset Management</v>
      </c>
    </row>
    <row r="539" spans="1:33" x14ac:dyDescent="0.3">
      <c r="A539" s="130" t="s">
        <v>62</v>
      </c>
      <c r="B539" s="130">
        <v>-1.39</v>
      </c>
      <c r="C539" s="130">
        <v>2.64</v>
      </c>
      <c r="D539" s="130">
        <v>10.86</v>
      </c>
      <c r="E539" s="130">
        <v>27.45</v>
      </c>
      <c r="F539" s="130">
        <v>18.57</v>
      </c>
      <c r="G539" s="130" t="s">
        <v>4325</v>
      </c>
      <c r="H539" s="130" t="s">
        <v>4325</v>
      </c>
      <c r="I539" s="130">
        <v>38.796999999999997</v>
      </c>
      <c r="J539" s="130">
        <v>-55</v>
      </c>
      <c r="K539" s="130">
        <v>-4</v>
      </c>
      <c r="L539" s="130" t="b">
        <v>1</v>
      </c>
      <c r="M539" s="130">
        <v>76.933999999999997</v>
      </c>
      <c r="N539" s="130">
        <v>4.0830000000000002</v>
      </c>
      <c r="O539" s="130">
        <v>18.843</v>
      </c>
      <c r="P539" s="130">
        <v>3.4620000000000002</v>
      </c>
      <c r="Q539" s="133">
        <v>-198.429</v>
      </c>
      <c r="R539" s="130">
        <v>191.13</v>
      </c>
      <c r="S539" s="130">
        <v>189.67</v>
      </c>
      <c r="T539" s="130">
        <v>1</v>
      </c>
      <c r="U539" s="130">
        <v>57</v>
      </c>
      <c r="V539" s="130" t="s">
        <v>62</v>
      </c>
      <c r="W539" s="130" t="b">
        <v>0</v>
      </c>
      <c r="X539" s="130">
        <v>0</v>
      </c>
      <c r="Y539" s="130" t="b">
        <v>1</v>
      </c>
      <c r="Z539" s="130">
        <v>54</v>
      </c>
      <c r="AA539" s="130">
        <v>0.78200000000000003</v>
      </c>
      <c r="AB539" s="130" t="s">
        <v>4325</v>
      </c>
      <c r="AC539" s="130" t="s">
        <v>4325</v>
      </c>
      <c r="AD539" s="130" t="s">
        <v>4326</v>
      </c>
      <c r="AE539" s="130" cm="1">
        <f t="array" aca="1" ref="AE539" ca="1">INDIRECT(ADDRESS(MATCH(AG539,'rs_industries'!B:B,0),5,1,TRUE,"rs_industries"))</f>
        <v>85</v>
      </c>
      <c r="AF539" s="130" cm="1">
        <f t="array" aca="1" ref="AF539" ca="1">INDIRECT(ADDRESS(MATCH(A539,'rs_stocks'!B:B,0),7,1,TRUE,"rs_stocks"))</f>
        <v>81</v>
      </c>
      <c r="AG539" s="130" t="str" cm="1">
        <f t="array" aca="1" ref="AG539" ca="1">INDIRECT(ADDRESS(MATCH(A539,'rs_stocks'!B:B,0),4,1,TRUE,"rs_stocks"))</f>
        <v>Industrial Distribution</v>
      </c>
    </row>
    <row r="540" spans="1:33" x14ac:dyDescent="0.3">
      <c r="A540" s="130" t="s">
        <v>2055</v>
      </c>
      <c r="B540" s="130">
        <v>2.63</v>
      </c>
      <c r="C540" s="130">
        <v>7.15</v>
      </c>
      <c r="D540" s="130">
        <v>9.27</v>
      </c>
      <c r="E540" s="130">
        <v>27.23</v>
      </c>
      <c r="F540" s="130">
        <v>31.33</v>
      </c>
      <c r="G540" s="130" t="s">
        <v>3757</v>
      </c>
      <c r="H540" s="130" t="s">
        <v>3674</v>
      </c>
      <c r="I540" s="130">
        <v>2.4060000000000001</v>
      </c>
      <c r="J540" s="130">
        <v>-54</v>
      </c>
      <c r="K540" s="130">
        <v>-9</v>
      </c>
      <c r="L540" s="130" t="b">
        <v>1</v>
      </c>
      <c r="M540" s="130">
        <v>103.63200000000001</v>
      </c>
      <c r="N540" s="130">
        <v>5.5060000000000002</v>
      </c>
      <c r="O540" s="130">
        <v>18.821000000000002</v>
      </c>
      <c r="P540" s="130">
        <v>1.821</v>
      </c>
      <c r="Q540" s="133">
        <v>-113.15600000000001</v>
      </c>
      <c r="R540" s="130">
        <v>53.03</v>
      </c>
      <c r="S540" s="130">
        <v>50.545000000000002</v>
      </c>
      <c r="T540" s="130">
        <v>1</v>
      </c>
      <c r="U540" s="130">
        <v>109</v>
      </c>
      <c r="V540" s="130" t="s">
        <v>2055</v>
      </c>
      <c r="W540" s="130" t="b">
        <v>0</v>
      </c>
      <c r="X540" s="130">
        <v>0</v>
      </c>
      <c r="Y540" s="130" t="b">
        <v>1</v>
      </c>
      <c r="Z540" s="130">
        <v>47</v>
      </c>
      <c r="AA540" s="130">
        <v>0.78100000000000003</v>
      </c>
      <c r="AB540" s="130" t="s">
        <v>3674</v>
      </c>
      <c r="AC540" s="130" t="s">
        <v>3757</v>
      </c>
      <c r="AD540" s="130" t="s">
        <v>4307</v>
      </c>
      <c r="AE540" s="130" cm="1">
        <f t="array" aca="1" ref="AE540" ca="1">INDIRECT(ADDRESS(MATCH(AG540,'rs_industries'!B:B,0),5,1,TRUE,"rs_industries"))</f>
        <v>98</v>
      </c>
      <c r="AF540" s="130" cm="1">
        <f t="array" aca="1" ref="AF540" ca="1">INDIRECT(ADDRESS(MATCH(A540,'rs_stocks'!B:B,0),7,1,TRUE,"rs_stocks"))</f>
        <v>77</v>
      </c>
      <c r="AG540" s="130" t="str" cm="1">
        <f t="array" aca="1" ref="AG540" ca="1">INDIRECT(ADDRESS(MATCH(A540,'rs_stocks'!B:B,0),4,1,TRUE,"rs_stocks"))</f>
        <v>Residential Construction</v>
      </c>
    </row>
    <row r="541" spans="1:33" x14ac:dyDescent="0.3">
      <c r="A541" s="130" t="s">
        <v>2031</v>
      </c>
      <c r="B541" s="130">
        <v>4.25</v>
      </c>
      <c r="C541" s="130">
        <v>7.36</v>
      </c>
      <c r="D541" s="130">
        <v>20.260000000000002</v>
      </c>
      <c r="E541" s="130">
        <v>39.39</v>
      </c>
      <c r="F541" s="130">
        <v>56.54</v>
      </c>
      <c r="G541" s="130" t="s">
        <v>4305</v>
      </c>
      <c r="H541" s="130" t="s">
        <v>3674</v>
      </c>
      <c r="I541" s="130">
        <v>4.5510000000000002</v>
      </c>
      <c r="J541" s="130">
        <v>-81</v>
      </c>
      <c r="K541" s="130">
        <v>-6</v>
      </c>
      <c r="L541" s="130" t="b">
        <v>1</v>
      </c>
      <c r="M541" s="130">
        <v>167.54400000000001</v>
      </c>
      <c r="N541" s="130">
        <v>8.9090000000000007</v>
      </c>
      <c r="O541" s="130">
        <v>18.806000000000001</v>
      </c>
      <c r="P541" s="130">
        <v>3.5569999999999999</v>
      </c>
      <c r="Q541" s="133">
        <v>-89.956000000000003</v>
      </c>
      <c r="R541" s="130">
        <v>102.69</v>
      </c>
      <c r="S541" s="130">
        <v>96.778999999999996</v>
      </c>
      <c r="T541" s="130">
        <v>1</v>
      </c>
      <c r="U541" s="130">
        <v>56</v>
      </c>
      <c r="V541" s="130" t="s">
        <v>2031</v>
      </c>
      <c r="W541" s="130" t="b">
        <v>0</v>
      </c>
      <c r="X541" s="130">
        <v>0</v>
      </c>
      <c r="Y541" s="130" t="b">
        <v>1</v>
      </c>
      <c r="Z541" s="130">
        <v>50</v>
      </c>
      <c r="AA541" s="130">
        <v>0.78100000000000003</v>
      </c>
      <c r="AB541" s="130" t="s">
        <v>3674</v>
      </c>
      <c r="AC541" s="130" t="s">
        <v>4305</v>
      </c>
      <c r="AD541" s="130" t="s">
        <v>4306</v>
      </c>
      <c r="AE541" s="130" cm="1">
        <f t="array" aca="1" ref="AE541" ca="1">INDIRECT(ADDRESS(MATCH(AG541,'rs_industries'!B:B,0),5,1,TRUE,"rs_industries"))</f>
        <v>15</v>
      </c>
      <c r="AF541" s="130" cm="1">
        <f t="array" aca="1" ref="AF541" ca="1">INDIRECT(ADDRESS(MATCH(A541,'rs_stocks'!B:B,0),7,1,TRUE,"rs_stocks"))</f>
        <v>89</v>
      </c>
      <c r="AG541" s="130" t="str" cm="1">
        <f t="array" aca="1" ref="AG541" ca="1">INDIRECT(ADDRESS(MATCH(A541,'rs_stocks'!B:B,0),4,1,TRUE,"rs_stocks"))</f>
        <v>Luxury Goods</v>
      </c>
    </row>
    <row r="542" spans="1:33" x14ac:dyDescent="0.3">
      <c r="A542" s="130" t="s">
        <v>2192</v>
      </c>
      <c r="B542" s="130">
        <v>-3.81</v>
      </c>
      <c r="C542" s="130">
        <v>-4.91</v>
      </c>
      <c r="D542" s="130">
        <v>12.93</v>
      </c>
      <c r="E542" s="130">
        <v>27.71</v>
      </c>
      <c r="F542" s="130">
        <v>26.11</v>
      </c>
      <c r="G542" s="130" t="s">
        <v>3713</v>
      </c>
      <c r="H542" s="130" t="s">
        <v>3690</v>
      </c>
      <c r="I542" s="130">
        <v>1.2709999999999999</v>
      </c>
      <c r="J542" s="130">
        <v>-91</v>
      </c>
      <c r="K542" s="130">
        <v>-14</v>
      </c>
      <c r="L542" s="130" t="b">
        <v>1</v>
      </c>
      <c r="M542" s="130">
        <v>155.26400000000001</v>
      </c>
      <c r="N542" s="130">
        <v>8.2569999999999997</v>
      </c>
      <c r="O542" s="130">
        <v>18.803999999999998</v>
      </c>
      <c r="P542" s="130">
        <v>0.66900000000000004</v>
      </c>
      <c r="Q542" s="133">
        <v>-74.75</v>
      </c>
      <c r="R542" s="130">
        <v>14.15</v>
      </c>
      <c r="S542" s="130">
        <v>15.855</v>
      </c>
      <c r="T542" s="130">
        <v>-1</v>
      </c>
      <c r="U542" s="130">
        <v>298</v>
      </c>
      <c r="V542" s="130" t="s">
        <v>2192</v>
      </c>
      <c r="W542" s="130" t="b">
        <v>0</v>
      </c>
      <c r="X542" s="130">
        <v>0</v>
      </c>
      <c r="Y542" s="130" t="b">
        <v>1</v>
      </c>
      <c r="Z542" s="130">
        <v>49</v>
      </c>
      <c r="AA542" s="130">
        <v>0.78</v>
      </c>
      <c r="AB542" s="130" t="s">
        <v>3690</v>
      </c>
      <c r="AC542" s="130" t="s">
        <v>3713</v>
      </c>
      <c r="AD542" s="130" t="s">
        <v>4288</v>
      </c>
      <c r="AE542" s="130" cm="1">
        <f t="array" aca="1" ref="AE542" ca="1">INDIRECT(ADDRESS(MATCH(AG542,'rs_industries'!B:B,0),5,1,TRUE,"rs_industries"))</f>
        <v>19</v>
      </c>
      <c r="AF542" s="130" cm="1">
        <f t="array" aca="1" ref="AF542" ca="1">INDIRECT(ADDRESS(MATCH(A542,'rs_stocks'!B:B,0),7,1,TRUE,"rs_stocks"))</f>
        <v>84</v>
      </c>
      <c r="AG542" s="130" t="str" cm="1">
        <f t="array" aca="1" ref="AG542" ca="1">INDIRECT(ADDRESS(MATCH(A542,'rs_stocks'!B:B,0),4,1,TRUE,"rs_stocks"))</f>
        <v>Drug Manufacturers—Specialty &amp; Generic</v>
      </c>
    </row>
    <row r="543" spans="1:33" x14ac:dyDescent="0.3">
      <c r="A543" s="130" t="s">
        <v>445</v>
      </c>
      <c r="B543" s="130">
        <v>10.34</v>
      </c>
      <c r="C543" s="130">
        <v>19.399999999999999</v>
      </c>
      <c r="D543" s="130">
        <v>27.25</v>
      </c>
      <c r="E543" s="130">
        <v>61.71</v>
      </c>
      <c r="F543" s="130">
        <v>57.63</v>
      </c>
      <c r="G543" s="130" t="s">
        <v>90</v>
      </c>
      <c r="H543" s="130" t="s">
        <v>31</v>
      </c>
      <c r="I543" s="130">
        <v>34.201999999999998</v>
      </c>
      <c r="J543" s="130">
        <v>-46</v>
      </c>
      <c r="K543" s="130">
        <v>-5</v>
      </c>
      <c r="L543" s="130" t="b">
        <v>1</v>
      </c>
      <c r="M543" s="130">
        <v>148.494</v>
      </c>
      <c r="N543" s="130">
        <v>7.8970000000000002</v>
      </c>
      <c r="O543" s="130">
        <v>18.803999999999998</v>
      </c>
      <c r="P543" s="130">
        <v>31.158999999999999</v>
      </c>
      <c r="Q543" s="133">
        <v>-56.966000000000001</v>
      </c>
      <c r="R543" s="130">
        <v>712.12</v>
      </c>
      <c r="S543" s="130">
        <v>666.14099999999996</v>
      </c>
      <c r="T543" s="130">
        <v>1</v>
      </c>
      <c r="U543" s="130">
        <v>6</v>
      </c>
      <c r="V543" s="130" t="s">
        <v>445</v>
      </c>
      <c r="W543" s="130" t="b">
        <v>0</v>
      </c>
      <c r="X543" s="130">
        <v>0</v>
      </c>
      <c r="Y543" s="130" t="b">
        <v>1</v>
      </c>
      <c r="Z543" s="130">
        <v>51</v>
      </c>
      <c r="AA543" s="130">
        <v>0.78</v>
      </c>
      <c r="AB543" s="130" t="s">
        <v>31</v>
      </c>
      <c r="AC543" s="130" t="s">
        <v>90</v>
      </c>
      <c r="AD543" s="130" t="s">
        <v>4341</v>
      </c>
      <c r="AE543" s="130" cm="1">
        <f t="array" aca="1" ref="AE543" ca="1">INDIRECT(ADDRESS(MATCH(AG543,'rs_industries'!B:B,0),5,1,TRUE,"rs_industries"))</f>
        <v>89</v>
      </c>
      <c r="AF543" s="130" cm="1">
        <f t="array" aca="1" ref="AF543" ca="1">INDIRECT(ADDRESS(MATCH(A543,'rs_stocks'!B:B,0),7,1,TRUE,"rs_stocks"))</f>
        <v>92</v>
      </c>
      <c r="AG543" s="130" t="str" cm="1">
        <f t="array" aca="1" ref="AG543" ca="1">INDIRECT(ADDRESS(MATCH(A543,'rs_stocks'!B:B,0),4,1,TRUE,"rs_stocks"))</f>
        <v>Semiconductors</v>
      </c>
    </row>
    <row r="544" spans="1:33" x14ac:dyDescent="0.3">
      <c r="A544" s="130" t="s">
        <v>1707</v>
      </c>
      <c r="B544" s="130">
        <v>0.51</v>
      </c>
      <c r="C544" s="130">
        <v>-0.7</v>
      </c>
      <c r="D544" s="130">
        <v>12.03</v>
      </c>
      <c r="E544" s="130">
        <v>35.909999999999997</v>
      </c>
      <c r="F544" s="130">
        <v>24.09</v>
      </c>
      <c r="G544" s="130" t="s">
        <v>3792</v>
      </c>
      <c r="H544" s="130" t="s">
        <v>24</v>
      </c>
      <c r="I544" s="130">
        <v>1.5960000000000001</v>
      </c>
      <c r="J544" s="130">
        <v>-58</v>
      </c>
      <c r="K544" s="130">
        <v>-4</v>
      </c>
      <c r="L544" s="130" t="b">
        <v>1</v>
      </c>
      <c r="M544" s="130">
        <v>96.546999999999997</v>
      </c>
      <c r="N544" s="130">
        <v>5.14</v>
      </c>
      <c r="O544" s="130">
        <v>18.783000000000001</v>
      </c>
      <c r="P544" s="130">
        <v>0.33200000000000002</v>
      </c>
      <c r="Q544" s="133">
        <v>-33.133000000000003</v>
      </c>
      <c r="R544" s="130">
        <v>25.7</v>
      </c>
      <c r="S544" s="130">
        <v>26.141999999999999</v>
      </c>
      <c r="T544" s="130">
        <v>-1</v>
      </c>
      <c r="U544" s="130">
        <v>602</v>
      </c>
      <c r="V544" s="130" t="s">
        <v>1707</v>
      </c>
      <c r="W544" s="130" t="b">
        <v>0</v>
      </c>
      <c r="X544" s="130">
        <v>0</v>
      </c>
      <c r="Y544" s="130" t="b">
        <v>1</v>
      </c>
      <c r="Z544" s="130">
        <v>41</v>
      </c>
      <c r="AA544" s="130">
        <v>0.77900000000000003</v>
      </c>
      <c r="AB544" s="130" t="s">
        <v>24</v>
      </c>
      <c r="AC544" s="130" t="s">
        <v>3792</v>
      </c>
      <c r="AD544" s="130" t="s">
        <v>4303</v>
      </c>
      <c r="AE544" s="130" cm="1">
        <f t="array" aca="1" ref="AE544" ca="1">INDIRECT(ADDRESS(MATCH(AG544,'rs_industries'!B:B,0),5,1,TRUE,"rs_industries"))</f>
        <v>53</v>
      </c>
      <c r="AF544" s="130" cm="1">
        <f t="array" aca="1" ref="AF544" ca="1">INDIRECT(ADDRESS(MATCH(A544,'rs_stocks'!B:B,0),7,1,TRUE,"rs_stocks"))</f>
        <v>88</v>
      </c>
      <c r="AG544" s="130" t="str" cm="1">
        <f t="array" aca="1" ref="AG544" ca="1">INDIRECT(ADDRESS(MATCH(A544,'rs_stocks'!B:B,0),4,1,TRUE,"rs_stocks"))</f>
        <v>Electrical Equipment &amp; Parts</v>
      </c>
    </row>
    <row r="545" spans="1:33" x14ac:dyDescent="0.3">
      <c r="A545" s="130" t="s">
        <v>1271</v>
      </c>
      <c r="B545" s="130">
        <v>-0.06</v>
      </c>
      <c r="C545" s="130">
        <v>4.04</v>
      </c>
      <c r="D545" s="130">
        <v>11.07</v>
      </c>
      <c r="E545" s="130">
        <v>14.04</v>
      </c>
      <c r="F545" s="130">
        <v>13.72</v>
      </c>
      <c r="G545" s="130" t="s">
        <v>3703</v>
      </c>
      <c r="H545" s="130" t="s">
        <v>3674</v>
      </c>
      <c r="I545" s="130">
        <v>25.225000000000001</v>
      </c>
      <c r="J545" s="130">
        <v>-40</v>
      </c>
      <c r="K545" s="130">
        <v>-7</v>
      </c>
      <c r="L545" s="130" t="b">
        <v>1</v>
      </c>
      <c r="M545" s="130">
        <v>54.424999999999997</v>
      </c>
      <c r="N545" s="130">
        <v>2.899</v>
      </c>
      <c r="O545" s="130">
        <v>18.774999999999999</v>
      </c>
      <c r="P545" s="130">
        <v>4.9740000000000002</v>
      </c>
      <c r="Q545" s="133">
        <v>-58.095999999999997</v>
      </c>
      <c r="R545" s="130">
        <v>233.32</v>
      </c>
      <c r="S545" s="130">
        <v>222.191</v>
      </c>
      <c r="T545" s="130">
        <v>1</v>
      </c>
      <c r="U545" s="130">
        <v>40</v>
      </c>
      <c r="V545" s="130" t="s">
        <v>1271</v>
      </c>
      <c r="W545" s="130" t="b">
        <v>0</v>
      </c>
      <c r="X545" s="130">
        <v>0</v>
      </c>
      <c r="Y545" s="130" t="b">
        <v>1</v>
      </c>
      <c r="Z545" s="130">
        <v>49</v>
      </c>
      <c r="AA545" s="130">
        <v>0.77900000000000003</v>
      </c>
      <c r="AB545" s="130" t="s">
        <v>3674</v>
      </c>
      <c r="AC545" s="130" t="s">
        <v>3703</v>
      </c>
      <c r="AD545" s="130" t="s">
        <v>4405</v>
      </c>
      <c r="AE545" s="130" t="e" cm="1">
        <f t="array" aca="1" ref="AE545" ca="1">INDIRECT(ADDRESS(MATCH(AG545,'rs_industries'!B:B,0),5,1,TRUE,"rs_industries"))</f>
        <v>#N/A</v>
      </c>
      <c r="AF545" s="130" t="e" cm="1">
        <f t="array" aca="1" ref="AF545" ca="1">INDIRECT(ADDRESS(MATCH(A545,'rs_stocks'!B:B,0),7,1,TRUE,"rs_stocks"))</f>
        <v>#N/A</v>
      </c>
      <c r="AG545" s="130" t="e" cm="1">
        <f t="array" aca="1" ref="AG545" ca="1">INDIRECT(ADDRESS(MATCH(A545,'rs_stocks'!B:B,0),4,1,TRUE,"rs_stocks"))</f>
        <v>#N/A</v>
      </c>
    </row>
    <row r="546" spans="1:33" x14ac:dyDescent="0.3">
      <c r="A546" s="130" t="s">
        <v>2159</v>
      </c>
      <c r="B546" s="130">
        <v>-0.85</v>
      </c>
      <c r="C546" s="130">
        <v>2.74</v>
      </c>
      <c r="D546" s="130">
        <v>6.54</v>
      </c>
      <c r="E546" s="130">
        <v>7.76</v>
      </c>
      <c r="F546" s="130">
        <v>11.13</v>
      </c>
      <c r="G546" s="130" t="s">
        <v>3722</v>
      </c>
      <c r="H546" s="130" t="s">
        <v>3674</v>
      </c>
      <c r="I546" s="130">
        <v>1.3080000000000001</v>
      </c>
      <c r="J546" s="130">
        <v>-75</v>
      </c>
      <c r="K546" s="130">
        <v>-26</v>
      </c>
      <c r="L546" s="130" t="b">
        <v>1</v>
      </c>
      <c r="M546" s="130">
        <v>45.368000000000002</v>
      </c>
      <c r="N546" s="130">
        <v>2.4169999999999998</v>
      </c>
      <c r="O546" s="130">
        <v>18.774000000000001</v>
      </c>
      <c r="P546" s="130">
        <v>1.405</v>
      </c>
      <c r="Q546" s="133">
        <v>-118.124</v>
      </c>
      <c r="R546" s="130">
        <v>68.599999999999994</v>
      </c>
      <c r="S546" s="130">
        <v>66.808999999999997</v>
      </c>
      <c r="T546" s="130">
        <v>1</v>
      </c>
      <c r="U546" s="130">
        <v>142</v>
      </c>
      <c r="V546" s="130" t="s">
        <v>2159</v>
      </c>
      <c r="W546" s="130" t="b">
        <v>0</v>
      </c>
      <c r="X546" s="130">
        <v>0</v>
      </c>
      <c r="Y546" s="130" t="b">
        <v>0</v>
      </c>
      <c r="Z546" s="130">
        <v>51</v>
      </c>
      <c r="AA546" s="130">
        <v>0.77900000000000003</v>
      </c>
      <c r="AB546" s="130" t="s">
        <v>3674</v>
      </c>
      <c r="AC546" s="130" t="s">
        <v>3722</v>
      </c>
      <c r="AD546" s="130" t="s">
        <v>4343</v>
      </c>
      <c r="AE546" s="130" t="e" cm="1">
        <f t="array" aca="1" ref="AE546" ca="1">INDIRECT(ADDRESS(MATCH(AG546,'rs_industries'!B:B,0),5,1,TRUE,"rs_industries"))</f>
        <v>#N/A</v>
      </c>
      <c r="AF546" s="130" t="e" cm="1">
        <f t="array" aca="1" ref="AF546" ca="1">INDIRECT(ADDRESS(MATCH(A546,'rs_stocks'!B:B,0),7,1,TRUE,"rs_stocks"))</f>
        <v>#N/A</v>
      </c>
      <c r="AG546" s="130" t="e" cm="1">
        <f t="array" aca="1" ref="AG546" ca="1">INDIRECT(ADDRESS(MATCH(A546,'rs_stocks'!B:B,0),4,1,TRUE,"rs_stocks"))</f>
        <v>#N/A</v>
      </c>
    </row>
    <row r="547" spans="1:33" x14ac:dyDescent="0.3">
      <c r="A547" s="130" t="s">
        <v>1938</v>
      </c>
      <c r="B547" s="130">
        <v>-2.8</v>
      </c>
      <c r="C547" s="130">
        <v>4.05</v>
      </c>
      <c r="D547" s="130">
        <v>4.26</v>
      </c>
      <c r="E547" s="130">
        <v>3.17</v>
      </c>
      <c r="F547" s="130">
        <v>9.56</v>
      </c>
      <c r="G547" s="130" t="s">
        <v>3778</v>
      </c>
      <c r="H547" s="130" t="s">
        <v>3674</v>
      </c>
      <c r="I547" s="130">
        <v>4.593</v>
      </c>
      <c r="J547" s="130">
        <v>-78</v>
      </c>
      <c r="K547" s="130">
        <v>-20</v>
      </c>
      <c r="L547" s="130" t="b">
        <v>1</v>
      </c>
      <c r="M547" s="130">
        <v>60.048000000000002</v>
      </c>
      <c r="N547" s="130">
        <v>3.1989999999999998</v>
      </c>
      <c r="O547" s="130">
        <v>18.768999999999998</v>
      </c>
      <c r="P547" s="130">
        <v>0.91900000000000004</v>
      </c>
      <c r="Q547" s="133">
        <v>-128.45599999999999</v>
      </c>
      <c r="R547" s="130">
        <v>41.37</v>
      </c>
      <c r="S547" s="130">
        <v>40.776000000000003</v>
      </c>
      <c r="T547" s="130">
        <v>1</v>
      </c>
      <c r="U547" s="130">
        <v>217</v>
      </c>
      <c r="V547" s="130" t="s">
        <v>1938</v>
      </c>
      <c r="W547" s="130" t="b">
        <v>0</v>
      </c>
      <c r="X547" s="130">
        <v>0</v>
      </c>
      <c r="Y547" s="130" t="b">
        <v>1</v>
      </c>
      <c r="Z547" s="130">
        <v>49</v>
      </c>
      <c r="AA547" s="130">
        <v>0.77800000000000002</v>
      </c>
      <c r="AB547" s="130" t="s">
        <v>3674</v>
      </c>
      <c r="AC547" s="130" t="s">
        <v>3778</v>
      </c>
      <c r="AD547" s="130" t="s">
        <v>4357</v>
      </c>
      <c r="AE547" s="130" t="e" cm="1">
        <f t="array" aca="1" ref="AE547" ca="1">INDIRECT(ADDRESS(MATCH(AG547,'rs_industries'!B:B,0),5,1,TRUE,"rs_industries"))</f>
        <v>#N/A</v>
      </c>
      <c r="AF547" s="130" t="e" cm="1">
        <f t="array" aca="1" ref="AF547" ca="1">INDIRECT(ADDRESS(MATCH(A547,'rs_stocks'!B:B,0),7,1,TRUE,"rs_stocks"))</f>
        <v>#N/A</v>
      </c>
      <c r="AG547" s="130" t="e" cm="1">
        <f t="array" aca="1" ref="AG547" ca="1">INDIRECT(ADDRESS(MATCH(A547,'rs_stocks'!B:B,0),4,1,TRUE,"rs_stocks"))</f>
        <v>#N/A</v>
      </c>
    </row>
    <row r="548" spans="1:33" x14ac:dyDescent="0.3">
      <c r="A548" s="130" t="s">
        <v>3174</v>
      </c>
      <c r="B548" s="130">
        <v>2.85</v>
      </c>
      <c r="C548" s="130">
        <v>10.54</v>
      </c>
      <c r="D548" s="130">
        <v>9.0299999999999994</v>
      </c>
      <c r="E548" s="130">
        <v>85.05</v>
      </c>
      <c r="F548" s="130">
        <v>73.11</v>
      </c>
      <c r="G548" s="130" t="s">
        <v>3676</v>
      </c>
      <c r="H548" s="130" t="s">
        <v>3677</v>
      </c>
      <c r="I548" s="130">
        <v>0.91200000000000003</v>
      </c>
      <c r="J548" s="130">
        <v>-79</v>
      </c>
      <c r="K548" s="130">
        <v>-32</v>
      </c>
      <c r="L548" s="130" t="b">
        <v>1</v>
      </c>
      <c r="M548" s="130">
        <v>209.94800000000001</v>
      </c>
      <c r="N548" s="130">
        <v>11.194000000000001</v>
      </c>
      <c r="O548" s="130">
        <v>18.756</v>
      </c>
      <c r="P548" s="130">
        <v>2.625</v>
      </c>
      <c r="Q548" s="133">
        <v>-51.048000000000002</v>
      </c>
      <c r="R548" s="130">
        <v>93.67</v>
      </c>
      <c r="S548" s="130">
        <v>87.733999999999995</v>
      </c>
      <c r="T548" s="130">
        <v>1</v>
      </c>
      <c r="U548" s="130">
        <v>76</v>
      </c>
      <c r="V548" s="130" t="s">
        <v>3174</v>
      </c>
      <c r="W548" s="130" t="b">
        <v>0</v>
      </c>
      <c r="X548" s="130">
        <v>0</v>
      </c>
      <c r="Y548" s="130" t="b">
        <v>1</v>
      </c>
      <c r="Z548" s="130">
        <v>52</v>
      </c>
      <c r="AA548" s="130">
        <v>0.77800000000000002</v>
      </c>
      <c r="AB548" s="130" t="s">
        <v>3677</v>
      </c>
      <c r="AC548" s="130" t="s">
        <v>3676</v>
      </c>
      <c r="AD548" s="130" t="s">
        <v>4297</v>
      </c>
      <c r="AE548" s="130" cm="1">
        <f t="array" aca="1" ref="AE548" ca="1">INDIRECT(ADDRESS(MATCH(AG548,'rs_industries'!B:B,0),5,1,TRUE,"rs_industries"))</f>
        <v>82</v>
      </c>
      <c r="AF548" s="130" cm="1">
        <f t="array" aca="1" ref="AF548" ca="1">INDIRECT(ADDRESS(MATCH(A548,'rs_stocks'!B:B,0),7,1,TRUE,"rs_stocks"))</f>
        <v>93</v>
      </c>
      <c r="AG548" s="130" t="str" cm="1">
        <f t="array" aca="1" ref="AG548" ca="1">INDIRECT(ADDRESS(MATCH(A548,'rs_stocks'!B:B,0),4,1,TRUE,"rs_stocks"))</f>
        <v>Insurance—Property &amp; Casualty</v>
      </c>
    </row>
    <row r="549" spans="1:33" x14ac:dyDescent="0.3">
      <c r="A549" s="130" t="s">
        <v>1062</v>
      </c>
      <c r="B549" s="130">
        <v>2.8</v>
      </c>
      <c r="C549" s="130">
        <v>15.55</v>
      </c>
      <c r="D549" s="130">
        <v>12.09</v>
      </c>
      <c r="E549" s="130">
        <v>37.36</v>
      </c>
      <c r="F549" s="130">
        <v>33.31</v>
      </c>
      <c r="G549" s="130" t="s">
        <v>3786</v>
      </c>
      <c r="H549" s="130" t="s">
        <v>3674</v>
      </c>
      <c r="I549" s="130">
        <v>7.008</v>
      </c>
      <c r="J549" s="130">
        <v>-60</v>
      </c>
      <c r="K549" s="130">
        <v>-42</v>
      </c>
      <c r="L549" s="130" t="b">
        <v>1</v>
      </c>
      <c r="M549" s="130">
        <v>68.796999999999997</v>
      </c>
      <c r="N549" s="130">
        <v>3.6739999999999999</v>
      </c>
      <c r="O549" s="130">
        <v>18.727</v>
      </c>
      <c r="P549" s="130">
        <v>0.57399999999999995</v>
      </c>
      <c r="Q549" s="133">
        <v>-60.985999999999997</v>
      </c>
      <c r="R549" s="130">
        <v>17.61</v>
      </c>
      <c r="S549" s="130">
        <v>16.361999999999998</v>
      </c>
      <c r="T549" s="130">
        <v>1</v>
      </c>
      <c r="U549" s="130">
        <v>348</v>
      </c>
      <c r="V549" s="130" t="s">
        <v>1062</v>
      </c>
      <c r="W549" s="130" t="b">
        <v>0</v>
      </c>
      <c r="X549" s="130">
        <v>0</v>
      </c>
      <c r="Y549" s="130" t="b">
        <v>1</v>
      </c>
      <c r="Z549" s="130">
        <v>51</v>
      </c>
      <c r="AA549" s="130">
        <v>0.77700000000000002</v>
      </c>
      <c r="AB549" s="130" t="s">
        <v>3674</v>
      </c>
      <c r="AC549" s="130" t="s">
        <v>3786</v>
      </c>
      <c r="AD549" s="130" t="s">
        <v>4330</v>
      </c>
      <c r="AE549" s="130" cm="1">
        <f t="array" aca="1" ref="AE549" ca="1">INDIRECT(ADDRESS(MATCH(AG549,'rs_industries'!B:B,0),5,1,TRUE,"rs_industries"))</f>
        <v>70</v>
      </c>
      <c r="AF549" s="130" cm="1">
        <f t="array" aca="1" ref="AF549" ca="1">INDIRECT(ADDRESS(MATCH(A549,'rs_stocks'!B:B,0),7,1,TRUE,"rs_stocks"))</f>
        <v>77</v>
      </c>
      <c r="AG549" s="130" t="str" cm="1">
        <f t="array" aca="1" ref="AG549" ca="1">INDIRECT(ADDRESS(MATCH(A549,'rs_stocks'!B:B,0),4,1,TRUE,"rs_stocks"))</f>
        <v>Apparel Manufacturing</v>
      </c>
    </row>
    <row r="550" spans="1:33" x14ac:dyDescent="0.3">
      <c r="A550" s="130" t="s">
        <v>3312</v>
      </c>
      <c r="B550" s="130">
        <v>3.94</v>
      </c>
      <c r="C550" s="130">
        <v>20.11</v>
      </c>
      <c r="D550" s="130">
        <v>55.89</v>
      </c>
      <c r="E550" s="130">
        <v>44.02</v>
      </c>
      <c r="F550" s="130">
        <v>52.58</v>
      </c>
      <c r="G550" s="130" t="s">
        <v>3713</v>
      </c>
      <c r="H550" s="130" t="s">
        <v>3690</v>
      </c>
      <c r="I550" s="130">
        <v>1.036</v>
      </c>
      <c r="J550" s="130">
        <v>-90</v>
      </c>
      <c r="K550" s="130">
        <v>-69</v>
      </c>
      <c r="L550" s="130" t="b">
        <v>0</v>
      </c>
      <c r="M550" s="130">
        <v>210.97499999999999</v>
      </c>
      <c r="N550" s="130">
        <v>11.266</v>
      </c>
      <c r="O550" s="130">
        <v>18.725999999999999</v>
      </c>
      <c r="P550" s="130">
        <v>2.3140000000000001</v>
      </c>
      <c r="Q550" s="133">
        <v>-123.17400000000001</v>
      </c>
      <c r="R550" s="130">
        <v>38.770000000000003</v>
      </c>
      <c r="S550" s="130">
        <v>35.374000000000002</v>
      </c>
      <c r="T550" s="130">
        <v>1</v>
      </c>
      <c r="U550" s="130">
        <v>86</v>
      </c>
      <c r="V550" s="130" t="s">
        <v>3312</v>
      </c>
      <c r="W550" s="130" t="b">
        <v>0</v>
      </c>
      <c r="X550" s="130">
        <v>0</v>
      </c>
      <c r="Y550" s="130" t="b">
        <v>1</v>
      </c>
      <c r="Z550" s="130">
        <v>46</v>
      </c>
      <c r="AA550" s="130">
        <v>0.77700000000000002</v>
      </c>
      <c r="AB550" s="130" t="s">
        <v>3690</v>
      </c>
      <c r="AC550" s="130" t="s">
        <v>3713</v>
      </c>
      <c r="AD550" s="130" t="s">
        <v>4430</v>
      </c>
      <c r="AE550" s="130" cm="1">
        <f t="array" aca="1" ref="AE550" ca="1">INDIRECT(ADDRESS(MATCH(AG550,'rs_industries'!B:B,0),5,1,TRUE,"rs_industries"))</f>
        <v>90</v>
      </c>
      <c r="AF550" s="130" cm="1">
        <f t="array" aca="1" ref="AF550" ca="1">INDIRECT(ADDRESS(MATCH(A550,'rs_stocks'!B:B,0),7,1,TRUE,"rs_stocks"))</f>
        <v>96</v>
      </c>
      <c r="AG550" s="130" t="str" cm="1">
        <f t="array" aca="1" ref="AG550" ca="1">INDIRECT(ADDRESS(MATCH(A550,'rs_stocks'!B:B,0),4,1,TRUE,"rs_stocks"))</f>
        <v>Biotechnology</v>
      </c>
    </row>
    <row r="551" spans="1:33" x14ac:dyDescent="0.3">
      <c r="A551" s="130" t="s">
        <v>1515</v>
      </c>
      <c r="B551" s="130">
        <v>0.09</v>
      </c>
      <c r="C551" s="130">
        <v>0.46</v>
      </c>
      <c r="D551" s="130">
        <v>0.09</v>
      </c>
      <c r="E551" s="130">
        <v>85.45</v>
      </c>
      <c r="F551" s="130">
        <v>76.489999999999995</v>
      </c>
      <c r="G551" s="130" t="s">
        <v>3709</v>
      </c>
      <c r="H551" s="130" t="s">
        <v>3674</v>
      </c>
      <c r="I551" s="130">
        <v>1.9930000000000001</v>
      </c>
      <c r="J551" s="130">
        <v>-78</v>
      </c>
      <c r="K551" s="130">
        <v>-25</v>
      </c>
      <c r="L551" s="130" t="b">
        <v>0</v>
      </c>
      <c r="M551" s="130">
        <v>260.77499999999998</v>
      </c>
      <c r="N551" s="130">
        <v>13.93</v>
      </c>
      <c r="O551" s="130">
        <v>18.72</v>
      </c>
      <c r="P551" s="130">
        <v>2.1999999999999999E-2</v>
      </c>
      <c r="Q551" s="133">
        <v>-46.082999999999998</v>
      </c>
      <c r="R551" s="130">
        <v>10.96</v>
      </c>
      <c r="S551" s="130">
        <v>10.904999999999999</v>
      </c>
      <c r="T551" s="130">
        <v>1</v>
      </c>
      <c r="U551" s="130">
        <v>9216</v>
      </c>
      <c r="V551" s="130" t="s">
        <v>1515</v>
      </c>
      <c r="W551" s="130" t="b">
        <v>0</v>
      </c>
      <c r="X551" s="130">
        <v>0</v>
      </c>
      <c r="Y551" s="130" t="b">
        <v>1</v>
      </c>
      <c r="Z551" s="130">
        <v>45</v>
      </c>
      <c r="AA551" s="130">
        <v>0.77700000000000002</v>
      </c>
      <c r="AB551" s="130" t="s">
        <v>3674</v>
      </c>
      <c r="AC551" s="130" t="s">
        <v>3709</v>
      </c>
      <c r="AD551" s="130" t="s">
        <v>4289</v>
      </c>
      <c r="AE551" s="130" t="e" cm="1">
        <f t="array" aca="1" ref="AE551" ca="1">INDIRECT(ADDRESS(MATCH(AG551,'rs_industries'!B:B,0),5,1,TRUE,"rs_industries"))</f>
        <v>#N/A</v>
      </c>
      <c r="AF551" s="130" t="e" cm="1">
        <f t="array" aca="1" ref="AF551" ca="1">INDIRECT(ADDRESS(MATCH(A551,'rs_stocks'!B:B,0),7,1,TRUE,"rs_stocks"))</f>
        <v>#N/A</v>
      </c>
      <c r="AG551" s="130" t="e" cm="1">
        <f t="array" aca="1" ref="AG551" ca="1">INDIRECT(ADDRESS(MATCH(A551,'rs_stocks'!B:B,0),4,1,TRUE,"rs_stocks"))</f>
        <v>#N/A</v>
      </c>
    </row>
    <row r="552" spans="1:33" x14ac:dyDescent="0.3">
      <c r="A552" s="130" t="s">
        <v>2970</v>
      </c>
      <c r="B552" s="130">
        <v>-0.32</v>
      </c>
      <c r="C552" s="130">
        <v>-5.72</v>
      </c>
      <c r="D552" s="130">
        <v>10.65</v>
      </c>
      <c r="E552" s="130">
        <v>19.72</v>
      </c>
      <c r="F552" s="130">
        <v>17.010000000000002</v>
      </c>
      <c r="G552" s="130" t="s">
        <v>3713</v>
      </c>
      <c r="H552" s="130" t="s">
        <v>3690</v>
      </c>
      <c r="I552" s="130">
        <v>0.99199999999999999</v>
      </c>
      <c r="J552" s="130">
        <v>-50</v>
      </c>
      <c r="K552" s="130">
        <v>-24</v>
      </c>
      <c r="L552" s="130" t="b">
        <v>1</v>
      </c>
      <c r="M552" s="130">
        <v>93.363</v>
      </c>
      <c r="N552" s="130">
        <v>4.9880000000000004</v>
      </c>
      <c r="O552" s="130">
        <v>18.718</v>
      </c>
      <c r="P552" s="130">
        <v>0.35099999999999998</v>
      </c>
      <c r="Q552" s="133">
        <v>-65.507999999999996</v>
      </c>
      <c r="R552" s="130">
        <v>15.48</v>
      </c>
      <c r="S552" s="130">
        <v>16.613</v>
      </c>
      <c r="T552" s="130">
        <v>-1</v>
      </c>
      <c r="U552" s="130">
        <v>569</v>
      </c>
      <c r="V552" s="130" t="s">
        <v>2970</v>
      </c>
      <c r="W552" s="130" t="b">
        <v>0</v>
      </c>
      <c r="X552" s="130">
        <v>0</v>
      </c>
      <c r="Y552" s="130" t="b">
        <v>0</v>
      </c>
      <c r="Z552" s="130">
        <v>50</v>
      </c>
      <c r="AA552" s="130">
        <v>0.77600000000000002</v>
      </c>
      <c r="AB552" s="130" t="s">
        <v>3690</v>
      </c>
      <c r="AC552" s="130" t="s">
        <v>3713</v>
      </c>
      <c r="AD552" s="130" t="s">
        <v>4276</v>
      </c>
      <c r="AE552" s="130" cm="1">
        <f t="array" aca="1" ref="AE552" ca="1">INDIRECT(ADDRESS(MATCH(AG552,'rs_industries'!B:B,0),5,1,TRUE,"rs_industries"))</f>
        <v>90</v>
      </c>
      <c r="AF552" s="130" cm="1">
        <f t="array" aca="1" ref="AF552" ca="1">INDIRECT(ADDRESS(MATCH(A552,'rs_stocks'!B:B,0),7,1,TRUE,"rs_stocks"))</f>
        <v>72</v>
      </c>
      <c r="AG552" s="130" t="str" cm="1">
        <f t="array" aca="1" ref="AG552" ca="1">INDIRECT(ADDRESS(MATCH(A552,'rs_stocks'!B:B,0),4,1,TRUE,"rs_stocks"))</f>
        <v>Biotechnology</v>
      </c>
    </row>
    <row r="553" spans="1:33" x14ac:dyDescent="0.3">
      <c r="A553" s="130" t="s">
        <v>1955</v>
      </c>
      <c r="B553" s="130">
        <v>0.71</v>
      </c>
      <c r="C553" s="130">
        <v>23.07</v>
      </c>
      <c r="D553" s="130">
        <v>47.42</v>
      </c>
      <c r="E553" s="130">
        <v>42.56</v>
      </c>
      <c r="F553" s="130">
        <v>40.520000000000003</v>
      </c>
      <c r="G553" s="130" t="s">
        <v>90</v>
      </c>
      <c r="H553" s="130" t="s">
        <v>31</v>
      </c>
      <c r="I553" s="130">
        <v>1.8440000000000001</v>
      </c>
      <c r="J553" s="130">
        <v>-64</v>
      </c>
      <c r="K553" s="130">
        <v>-37</v>
      </c>
      <c r="L553" s="130" t="b">
        <v>1</v>
      </c>
      <c r="M553" s="130">
        <v>157.92500000000001</v>
      </c>
      <c r="N553" s="130">
        <v>8.4380000000000006</v>
      </c>
      <c r="O553" s="130">
        <v>18.715</v>
      </c>
      <c r="P553" s="130">
        <v>1.5920000000000001</v>
      </c>
      <c r="Q553" s="133">
        <v>-119.967</v>
      </c>
      <c r="R553" s="130">
        <v>41.13</v>
      </c>
      <c r="S553" s="130">
        <v>39.529000000000003</v>
      </c>
      <c r="T553" s="130">
        <v>1</v>
      </c>
      <c r="U553" s="130">
        <v>125</v>
      </c>
      <c r="V553" s="130" t="s">
        <v>1955</v>
      </c>
      <c r="W553" s="130" t="b">
        <v>0</v>
      </c>
      <c r="X553" s="130">
        <v>0</v>
      </c>
      <c r="Y553" s="130" t="b">
        <v>1</v>
      </c>
      <c r="Z553" s="130">
        <v>46</v>
      </c>
      <c r="AA553" s="130">
        <v>0.77600000000000002</v>
      </c>
      <c r="AB553" s="130" t="s">
        <v>31</v>
      </c>
      <c r="AC553" s="130" t="s">
        <v>90</v>
      </c>
      <c r="AD553" s="130" t="s">
        <v>4439</v>
      </c>
      <c r="AE553" s="130" cm="1">
        <f t="array" aca="1" ref="AE553" ca="1">INDIRECT(ADDRESS(MATCH(AG553,'rs_industries'!B:B,0),5,1,TRUE,"rs_industries"))</f>
        <v>85</v>
      </c>
      <c r="AF553" s="130" cm="1">
        <f t="array" aca="1" ref="AF553" ca="1">INDIRECT(ADDRESS(MATCH(A553,'rs_stocks'!B:B,0),7,1,TRUE,"rs_stocks"))</f>
        <v>90</v>
      </c>
      <c r="AG553" s="130" t="str" cm="1">
        <f t="array" aca="1" ref="AG553" ca="1">INDIRECT(ADDRESS(MATCH(A553,'rs_stocks'!B:B,0),4,1,TRUE,"rs_stocks"))</f>
        <v>Semiconductor Equipment &amp; Materials</v>
      </c>
    </row>
    <row r="554" spans="1:33" x14ac:dyDescent="0.3">
      <c r="A554" s="130" t="s">
        <v>1987</v>
      </c>
      <c r="B554" s="130">
        <v>0.93</v>
      </c>
      <c r="C554" s="130">
        <v>4.75</v>
      </c>
      <c r="D554" s="130">
        <v>16.100000000000001</v>
      </c>
      <c r="E554" s="130">
        <v>20.78</v>
      </c>
      <c r="F554" s="130">
        <v>20.49</v>
      </c>
      <c r="G554" s="130" t="s">
        <v>4392</v>
      </c>
      <c r="H554" s="130" t="s">
        <v>3690</v>
      </c>
      <c r="I554" s="130">
        <v>3.8490000000000002</v>
      </c>
      <c r="J554" s="130">
        <v>-61</v>
      </c>
      <c r="K554" s="130">
        <v>-40</v>
      </c>
      <c r="L554" s="130" t="b">
        <v>1</v>
      </c>
      <c r="M554" s="130">
        <v>79.224999999999994</v>
      </c>
      <c r="N554" s="130">
        <v>4.2359999999999998</v>
      </c>
      <c r="O554" s="130">
        <v>18.702000000000002</v>
      </c>
      <c r="P554" s="130">
        <v>1.2629999999999999</v>
      </c>
      <c r="Q554" s="133">
        <v>-115.57</v>
      </c>
      <c r="R554" s="130">
        <v>40.159999999999997</v>
      </c>
      <c r="S554" s="130">
        <v>37.972999999999999</v>
      </c>
      <c r="T554" s="130">
        <v>1</v>
      </c>
      <c r="U554" s="130">
        <v>158</v>
      </c>
      <c r="V554" s="130" t="s">
        <v>1987</v>
      </c>
      <c r="W554" s="130" t="b">
        <v>0</v>
      </c>
      <c r="X554" s="130">
        <v>0</v>
      </c>
      <c r="Y554" s="130" t="b">
        <v>1</v>
      </c>
      <c r="Z554" s="130">
        <v>49</v>
      </c>
      <c r="AA554" s="130">
        <v>0.77500000000000002</v>
      </c>
      <c r="AB554" s="130" t="s">
        <v>3690</v>
      </c>
      <c r="AC554" s="130" t="s">
        <v>4392</v>
      </c>
      <c r="AD554" s="130" t="s">
        <v>4393</v>
      </c>
      <c r="AE554" s="130" cm="1">
        <f t="array" aca="1" ref="AE554" ca="1">INDIRECT(ADDRESS(MATCH(AG554,'rs_industries'!B:B,0),5,1,TRUE,"rs_industries"))</f>
        <v>9</v>
      </c>
      <c r="AF554" s="130" cm="1">
        <f t="array" aca="1" ref="AF554" ca="1">INDIRECT(ADDRESS(MATCH(A554,'rs_stocks'!B:B,0),7,1,TRUE,"rs_stocks"))</f>
        <v>77</v>
      </c>
      <c r="AG554" s="130" t="str" cm="1">
        <f t="array" aca="1" ref="AG554" ca="1">INDIRECT(ADDRESS(MATCH(A554,'rs_stocks'!B:B,0),4,1,TRUE,"rs_stocks"))</f>
        <v>Health Information Services</v>
      </c>
    </row>
    <row r="555" spans="1:33" x14ac:dyDescent="0.3">
      <c r="A555" s="130" t="s">
        <v>1452</v>
      </c>
      <c r="B555" s="130">
        <v>4.4800000000000004</v>
      </c>
      <c r="C555" s="130">
        <v>4.67</v>
      </c>
      <c r="D555" s="130">
        <v>20.170000000000002</v>
      </c>
      <c r="E555" s="130">
        <v>31.15</v>
      </c>
      <c r="F555" s="130">
        <v>43.59</v>
      </c>
      <c r="G555" s="130" t="s">
        <v>3713</v>
      </c>
      <c r="H555" s="130" t="s">
        <v>3690</v>
      </c>
      <c r="I555" s="130">
        <v>1.7170000000000001</v>
      </c>
      <c r="J555" s="130">
        <v>-91</v>
      </c>
      <c r="K555" s="130">
        <v>-61</v>
      </c>
      <c r="L555" s="130" t="b">
        <v>1</v>
      </c>
      <c r="M555" s="130">
        <v>154.953</v>
      </c>
      <c r="N555" s="130">
        <v>8.3049999999999997</v>
      </c>
      <c r="O555" s="130">
        <v>18.658000000000001</v>
      </c>
      <c r="P555" s="130">
        <v>0.25800000000000001</v>
      </c>
      <c r="Q555" s="133">
        <v>-96.823999999999998</v>
      </c>
      <c r="R555" s="130">
        <v>5.6</v>
      </c>
      <c r="S555" s="130">
        <v>6.032</v>
      </c>
      <c r="T555" s="130">
        <v>-1</v>
      </c>
      <c r="U555" s="130">
        <v>774</v>
      </c>
      <c r="V555" s="130" t="s">
        <v>1452</v>
      </c>
      <c r="W555" s="130" t="b">
        <v>0</v>
      </c>
      <c r="X555" s="130">
        <v>0</v>
      </c>
      <c r="Y555" s="130" t="b">
        <v>1</v>
      </c>
      <c r="Z555" s="130">
        <v>45</v>
      </c>
      <c r="AA555" s="130">
        <v>0.77500000000000002</v>
      </c>
      <c r="AB555" s="130" t="s">
        <v>3690</v>
      </c>
      <c r="AC555" s="130" t="s">
        <v>3713</v>
      </c>
      <c r="AD555" s="130" t="s">
        <v>4356</v>
      </c>
      <c r="AE555" s="130" cm="1">
        <f t="array" aca="1" ref="AE555" ca="1">INDIRECT(ADDRESS(MATCH(AG555,'rs_industries'!B:B,0),5,1,TRUE,"rs_industries"))</f>
        <v>95</v>
      </c>
      <c r="AF555" s="130" cm="1">
        <f t="array" aca="1" ref="AF555" ca="1">INDIRECT(ADDRESS(MATCH(A555,'rs_stocks'!B:B,0),7,1,TRUE,"rs_stocks"))</f>
        <v>96</v>
      </c>
      <c r="AG555" s="130" t="str" cm="1">
        <f t="array" aca="1" ref="AG555" ca="1">INDIRECT(ADDRESS(MATCH(A555,'rs_stocks'!B:B,0),4,1,TRUE,"rs_stocks"))</f>
        <v>Drug Manufacturersâ€”Specialty &amp; Generic</v>
      </c>
    </row>
    <row r="556" spans="1:33" x14ac:dyDescent="0.3">
      <c r="A556" s="130" t="s">
        <v>1630</v>
      </c>
      <c r="B556" s="130">
        <v>0.53</v>
      </c>
      <c r="C556" s="130">
        <v>2.86</v>
      </c>
      <c r="D556" s="130">
        <v>6.73</v>
      </c>
      <c r="E556" s="130">
        <v>20</v>
      </c>
      <c r="F556" s="130">
        <v>19.68</v>
      </c>
      <c r="G556" s="130" t="s">
        <v>3809</v>
      </c>
      <c r="H556" s="130" t="s">
        <v>24</v>
      </c>
      <c r="I556" s="130">
        <v>5.4779999999999998</v>
      </c>
      <c r="J556" s="130">
        <v>-50</v>
      </c>
      <c r="K556" s="130">
        <v>-14</v>
      </c>
      <c r="L556" s="130" t="b">
        <v>1</v>
      </c>
      <c r="M556" s="130">
        <v>76.899000000000001</v>
      </c>
      <c r="N556" s="130">
        <v>4.1230000000000002</v>
      </c>
      <c r="O556" s="130">
        <v>18.651</v>
      </c>
      <c r="P556" s="130">
        <v>0.498</v>
      </c>
      <c r="Q556" s="133">
        <v>-104.313</v>
      </c>
      <c r="R556" s="130">
        <v>22.68</v>
      </c>
      <c r="S556" s="130">
        <v>21.916</v>
      </c>
      <c r="T556" s="130">
        <v>1</v>
      </c>
      <c r="U556" s="130">
        <v>401</v>
      </c>
      <c r="V556" s="130" t="s">
        <v>1630</v>
      </c>
      <c r="W556" s="130" t="b">
        <v>0</v>
      </c>
      <c r="X556" s="130">
        <v>0</v>
      </c>
      <c r="Y556" s="130" t="b">
        <v>1</v>
      </c>
      <c r="Z556" s="130">
        <v>49</v>
      </c>
      <c r="AA556" s="130">
        <v>0.77500000000000002</v>
      </c>
      <c r="AB556" s="130" t="s">
        <v>24</v>
      </c>
      <c r="AC556" s="130" t="s">
        <v>3809</v>
      </c>
      <c r="AD556" s="130" t="s">
        <v>4329</v>
      </c>
      <c r="AE556" s="130" cm="1">
        <f t="array" aca="1" ref="AE556" ca="1">INDIRECT(ADDRESS(MATCH(AG556,'rs_industries'!B:B,0),5,1,TRUE,"rs_industries"))</f>
        <v>24</v>
      </c>
      <c r="AF556" s="130" cm="1">
        <f t="array" aca="1" ref="AF556" ca="1">INDIRECT(ADDRESS(MATCH(A556,'rs_stocks'!B:B,0),7,1,TRUE,"rs_stocks"))</f>
        <v>75</v>
      </c>
      <c r="AG556" s="130" t="str" cm="1">
        <f t="array" aca="1" ref="AG556" ca="1">INDIRECT(ADDRESS(MATCH(A556,'rs_stocks'!B:B,0),4,1,TRUE,"rs_stocks"))</f>
        <v>Specialty Chemicals</v>
      </c>
    </row>
    <row r="557" spans="1:33" x14ac:dyDescent="0.3">
      <c r="A557" s="130" t="s">
        <v>1353</v>
      </c>
      <c r="B557" s="130">
        <v>-2.6</v>
      </c>
      <c r="C557" s="130">
        <v>-4.3899999999999997</v>
      </c>
      <c r="D557" s="130">
        <v>-2.17</v>
      </c>
      <c r="E557" s="130">
        <v>20.05</v>
      </c>
      <c r="F557" s="130">
        <v>23.87</v>
      </c>
      <c r="G557" s="130" t="s">
        <v>3805</v>
      </c>
      <c r="H557" s="130" t="s">
        <v>3674</v>
      </c>
      <c r="I557" s="130">
        <v>28.922999999999998</v>
      </c>
      <c r="J557" s="130">
        <v>-61</v>
      </c>
      <c r="K557" s="130">
        <v>-49</v>
      </c>
      <c r="L557" s="130" t="b">
        <v>0</v>
      </c>
      <c r="M557" s="130">
        <v>74.965999999999994</v>
      </c>
      <c r="N557" s="130">
        <v>4.0199999999999996</v>
      </c>
      <c r="O557" s="130">
        <v>18.649999999999999</v>
      </c>
      <c r="P557" s="130">
        <v>3.137</v>
      </c>
      <c r="Q557" s="133">
        <v>-139.31</v>
      </c>
      <c r="R557" s="130">
        <v>131.77000000000001</v>
      </c>
      <c r="S557" s="130">
        <v>130.37200000000001</v>
      </c>
      <c r="T557" s="130">
        <v>1</v>
      </c>
      <c r="U557" s="130">
        <v>63</v>
      </c>
      <c r="V557" s="130" t="s">
        <v>1353</v>
      </c>
      <c r="W557" s="130" t="b">
        <v>0</v>
      </c>
      <c r="X557" s="130">
        <v>0</v>
      </c>
      <c r="Y557" s="130" t="b">
        <v>0</v>
      </c>
      <c r="Z557" s="130">
        <v>53</v>
      </c>
      <c r="AA557" s="130">
        <v>0.77400000000000002</v>
      </c>
      <c r="AB557" s="130" t="s">
        <v>3674</v>
      </c>
      <c r="AC557" s="130" t="s">
        <v>3805</v>
      </c>
      <c r="AD557" s="130" t="s">
        <v>4264</v>
      </c>
      <c r="AE557" s="130" t="e" cm="1">
        <f t="array" aca="1" ref="AE557" ca="1">INDIRECT(ADDRESS(MATCH(AG557,'rs_industries'!B:B,0),5,1,TRUE,"rs_industries"))</f>
        <v>#N/A</v>
      </c>
      <c r="AF557" s="130" t="e" cm="1">
        <f t="array" aca="1" ref="AF557" ca="1">INDIRECT(ADDRESS(MATCH(A557,'rs_stocks'!B:B,0),7,1,TRUE,"rs_stocks"))</f>
        <v>#N/A</v>
      </c>
      <c r="AG557" s="130" t="e" cm="1">
        <f t="array" aca="1" ref="AG557" ca="1">INDIRECT(ADDRESS(MATCH(A557,'rs_stocks'!B:B,0),4,1,TRUE,"rs_stocks"))</f>
        <v>#N/A</v>
      </c>
    </row>
    <row r="558" spans="1:33" x14ac:dyDescent="0.3">
      <c r="A558" s="130" t="s">
        <v>1696</v>
      </c>
      <c r="B558" s="130">
        <v>0.35</v>
      </c>
      <c r="C558" s="130">
        <v>3.26</v>
      </c>
      <c r="D558" s="130">
        <v>3.79</v>
      </c>
      <c r="E558" s="130">
        <v>11.07</v>
      </c>
      <c r="F558" s="130">
        <v>14</v>
      </c>
      <c r="G558" s="130" t="s">
        <v>3727</v>
      </c>
      <c r="H558" s="130" t="s">
        <v>3677</v>
      </c>
      <c r="I558" s="130">
        <v>1.591</v>
      </c>
      <c r="J558" s="130">
        <v>-48</v>
      </c>
      <c r="K558" s="130">
        <v>-28</v>
      </c>
      <c r="L558" s="130" t="b">
        <v>1</v>
      </c>
      <c r="M558" s="130">
        <v>59.12</v>
      </c>
      <c r="N558" s="130">
        <v>3.1760000000000002</v>
      </c>
      <c r="O558" s="130">
        <v>18.611999999999998</v>
      </c>
      <c r="P558" s="130">
        <v>0.253</v>
      </c>
      <c r="Q558" s="133">
        <v>-169.69200000000001</v>
      </c>
      <c r="R558" s="130">
        <v>14.25</v>
      </c>
      <c r="S558" s="130">
        <v>14.039</v>
      </c>
      <c r="T558" s="130">
        <v>1</v>
      </c>
      <c r="U558" s="130">
        <v>789</v>
      </c>
      <c r="V558" s="130" t="s">
        <v>1696</v>
      </c>
      <c r="W558" s="130" t="b">
        <v>0</v>
      </c>
      <c r="X558" s="130">
        <v>0</v>
      </c>
      <c r="Y558" s="130" t="b">
        <v>1</v>
      </c>
      <c r="Z558" s="130">
        <v>51</v>
      </c>
      <c r="AA558" s="130">
        <v>0.77400000000000002</v>
      </c>
      <c r="AB558" s="130" t="s">
        <v>3677</v>
      </c>
      <c r="AC558" s="130" t="s">
        <v>3727</v>
      </c>
      <c r="AD558" s="130" t="s">
        <v>4323</v>
      </c>
      <c r="AE558" s="130" t="e" cm="1">
        <f t="array" aca="1" ref="AE558" ca="1">INDIRECT(ADDRESS(MATCH(AG558,'rs_industries'!B:B,0),5,1,TRUE,"rs_industries"))</f>
        <v>#N/A</v>
      </c>
      <c r="AF558" s="130" t="e" cm="1">
        <f t="array" aca="1" ref="AF558" ca="1">INDIRECT(ADDRESS(MATCH(A558,'rs_stocks'!B:B,0),7,1,TRUE,"rs_stocks"))</f>
        <v>#N/A</v>
      </c>
      <c r="AG558" s="130" t="e" cm="1">
        <f t="array" aca="1" ref="AG558" ca="1">INDIRECT(ADDRESS(MATCH(A558,'rs_stocks'!B:B,0),4,1,TRUE,"rs_stocks"))</f>
        <v>#N/A</v>
      </c>
    </row>
    <row r="559" spans="1:33" x14ac:dyDescent="0.3">
      <c r="A559" s="130" t="s">
        <v>1221</v>
      </c>
      <c r="B559" s="130">
        <v>-1.59</v>
      </c>
      <c r="C559" s="130">
        <v>6.62</v>
      </c>
      <c r="D559" s="130">
        <v>6.41</v>
      </c>
      <c r="E559" s="130">
        <v>13.7</v>
      </c>
      <c r="F559" s="130">
        <v>22.52</v>
      </c>
      <c r="G559" s="130" t="s">
        <v>156</v>
      </c>
      <c r="H559" s="130" t="s">
        <v>3674</v>
      </c>
      <c r="I559" s="130">
        <v>18.995999999999999</v>
      </c>
      <c r="J559" s="130">
        <v>-51</v>
      </c>
      <c r="K559" s="130">
        <v>-36</v>
      </c>
      <c r="L559" s="130" t="b">
        <v>1</v>
      </c>
      <c r="M559" s="130">
        <v>66.099000000000004</v>
      </c>
      <c r="N559" s="130">
        <v>3.5529999999999999</v>
      </c>
      <c r="O559" s="130">
        <v>18.606000000000002</v>
      </c>
      <c r="P559" s="130">
        <v>3.1509999999999998</v>
      </c>
      <c r="Q559" s="133">
        <v>-21.899000000000001</v>
      </c>
      <c r="R559" s="130">
        <v>153.06</v>
      </c>
      <c r="S559" s="130">
        <v>147.31299999999999</v>
      </c>
      <c r="T559" s="130">
        <v>1</v>
      </c>
      <c r="U559" s="130">
        <v>63</v>
      </c>
      <c r="V559" s="130" t="s">
        <v>1221</v>
      </c>
      <c r="W559" s="130" t="b">
        <v>0</v>
      </c>
      <c r="X559" s="130">
        <v>0</v>
      </c>
      <c r="Y559" s="130" t="b">
        <v>0</v>
      </c>
      <c r="Z559" s="130">
        <v>55</v>
      </c>
      <c r="AA559" s="130">
        <v>0.77300000000000002</v>
      </c>
      <c r="AB559" s="130" t="s">
        <v>3674</v>
      </c>
      <c r="AC559" s="130" t="s">
        <v>156</v>
      </c>
      <c r="AD559" s="130" t="s">
        <v>4402</v>
      </c>
      <c r="AE559" s="130" t="e" cm="1">
        <f t="array" aca="1" ref="AE559" ca="1">INDIRECT(ADDRESS(MATCH(AG559,'rs_industries'!B:B,0),5,1,TRUE,"rs_industries"))</f>
        <v>#N/A</v>
      </c>
      <c r="AF559" s="130" t="e" cm="1">
        <f t="array" aca="1" ref="AF559" ca="1">INDIRECT(ADDRESS(MATCH(A559,'rs_stocks'!B:B,0),7,1,TRUE,"rs_stocks"))</f>
        <v>#N/A</v>
      </c>
      <c r="AG559" s="130" t="e" cm="1">
        <f t="array" aca="1" ref="AG559" ca="1">INDIRECT(ADDRESS(MATCH(A559,'rs_stocks'!B:B,0),4,1,TRUE,"rs_stocks"))</f>
        <v>#N/A</v>
      </c>
    </row>
    <row r="560" spans="1:33" x14ac:dyDescent="0.3">
      <c r="A560" s="130" t="s">
        <v>2179</v>
      </c>
      <c r="B560" s="130">
        <v>0.98</v>
      </c>
      <c r="C560" s="130">
        <v>33.5</v>
      </c>
      <c r="D560" s="130">
        <v>52.31</v>
      </c>
      <c r="E560" s="130">
        <v>-27.67</v>
      </c>
      <c r="F560" s="130">
        <v>73.010000000000005</v>
      </c>
      <c r="G560" s="130" t="s">
        <v>3713</v>
      </c>
      <c r="H560" s="130" t="s">
        <v>3690</v>
      </c>
      <c r="I560" s="130">
        <v>1.849</v>
      </c>
      <c r="J560" s="130">
        <v>-77</v>
      </c>
      <c r="K560" s="130">
        <v>-56</v>
      </c>
      <c r="L560" s="130" t="b">
        <v>1</v>
      </c>
      <c r="M560" s="130">
        <v>199.21899999999999</v>
      </c>
      <c r="N560" s="130">
        <v>10.714</v>
      </c>
      <c r="O560" s="130">
        <v>18.594999999999999</v>
      </c>
      <c r="P560" s="130">
        <v>2.2130000000000001</v>
      </c>
      <c r="Q560" s="133">
        <v>-141.43700000000001</v>
      </c>
      <c r="R560" s="130">
        <v>37.18</v>
      </c>
      <c r="S560" s="130">
        <v>34.837000000000003</v>
      </c>
      <c r="T560" s="130">
        <v>1</v>
      </c>
      <c r="U560" s="130">
        <v>90</v>
      </c>
      <c r="V560" s="130" t="s">
        <v>2179</v>
      </c>
      <c r="W560" s="130" t="b">
        <v>0</v>
      </c>
      <c r="X560" s="130">
        <v>0</v>
      </c>
      <c r="Y560" s="130" t="b">
        <v>0</v>
      </c>
      <c r="Z560" s="130">
        <v>54</v>
      </c>
      <c r="AA560" s="130">
        <v>0.77300000000000002</v>
      </c>
      <c r="AB560" s="130" t="s">
        <v>3690</v>
      </c>
      <c r="AC560" s="130" t="s">
        <v>3713</v>
      </c>
      <c r="AD560" s="130" t="s">
        <v>4380</v>
      </c>
      <c r="AE560" s="130" cm="1">
        <f t="array" aca="1" ref="AE560" ca="1">INDIRECT(ADDRESS(MATCH(AG560,'rs_industries'!B:B,0),5,1,TRUE,"rs_industries"))</f>
        <v>90</v>
      </c>
      <c r="AF560" s="130" cm="1">
        <f t="array" aca="1" ref="AF560" ca="1">INDIRECT(ADDRESS(MATCH(A560,'rs_stocks'!B:B,0),7,1,TRUE,"rs_stocks"))</f>
        <v>72</v>
      </c>
      <c r="AG560" s="130" t="str" cm="1">
        <f t="array" aca="1" ref="AG560" ca="1">INDIRECT(ADDRESS(MATCH(A560,'rs_stocks'!B:B,0),4,1,TRUE,"rs_stocks"))</f>
        <v>Biotechnology</v>
      </c>
    </row>
    <row r="561" spans="1:33" x14ac:dyDescent="0.3">
      <c r="A561" s="130" t="s">
        <v>1628</v>
      </c>
      <c r="B561" s="130">
        <v>-2.11</v>
      </c>
      <c r="C561" s="130">
        <v>10.38</v>
      </c>
      <c r="D561" s="130">
        <v>13.17</v>
      </c>
      <c r="E561" s="130">
        <v>27.13</v>
      </c>
      <c r="F561" s="130">
        <v>31.26</v>
      </c>
      <c r="G561" s="130" t="s">
        <v>3682</v>
      </c>
      <c r="H561" s="130" t="s">
        <v>24</v>
      </c>
      <c r="I561" s="130">
        <v>1.93</v>
      </c>
      <c r="J561" s="130">
        <v>-74</v>
      </c>
      <c r="K561" s="130">
        <v>-7</v>
      </c>
      <c r="L561" s="130" t="b">
        <v>1</v>
      </c>
      <c r="M561" s="130">
        <v>99.977000000000004</v>
      </c>
      <c r="N561" s="130">
        <v>5.38</v>
      </c>
      <c r="O561" s="130">
        <v>18.584</v>
      </c>
      <c r="P561" s="130">
        <v>1.7809999999999999</v>
      </c>
      <c r="Q561" s="133">
        <v>-229.64599999999999</v>
      </c>
      <c r="R561" s="130">
        <v>52.95</v>
      </c>
      <c r="S561" s="130">
        <v>52.609000000000002</v>
      </c>
      <c r="T561" s="130">
        <v>1</v>
      </c>
      <c r="U561" s="130">
        <v>112</v>
      </c>
      <c r="V561" s="130" t="s">
        <v>1628</v>
      </c>
      <c r="W561" s="130" t="b">
        <v>0</v>
      </c>
      <c r="X561" s="130">
        <v>0</v>
      </c>
      <c r="Y561" s="130" t="b">
        <v>1</v>
      </c>
      <c r="Z561" s="130">
        <v>52</v>
      </c>
      <c r="AA561" s="130">
        <v>0.77300000000000002</v>
      </c>
      <c r="AB561" s="130" t="s">
        <v>24</v>
      </c>
      <c r="AC561" s="130" t="s">
        <v>3682</v>
      </c>
      <c r="AD561" s="130" t="s">
        <v>4321</v>
      </c>
      <c r="AE561" s="130" cm="1">
        <f t="array" aca="1" ref="AE561" ca="1">INDIRECT(ADDRESS(MATCH(AG561,'rs_industries'!B:B,0),5,1,TRUE,"rs_industries"))</f>
        <v>83</v>
      </c>
      <c r="AF561" s="130" cm="1">
        <f t="array" aca="1" ref="AF561" ca="1">INDIRECT(ADDRESS(MATCH(A561,'rs_stocks'!B:B,0),7,1,TRUE,"rs_stocks"))</f>
        <v>80</v>
      </c>
      <c r="AG561" s="130" t="str" cm="1">
        <f t="array" aca="1" ref="AG561" ca="1">INDIRECT(ADDRESS(MATCH(A561,'rs_stocks'!B:B,0),4,1,TRUE,"rs_stocks"))</f>
        <v>Rental &amp; Leasing Services</v>
      </c>
    </row>
    <row r="562" spans="1:33" x14ac:dyDescent="0.3">
      <c r="A562" s="130" t="s">
        <v>4315</v>
      </c>
      <c r="B562" s="130">
        <v>0.17</v>
      </c>
      <c r="C562" s="130">
        <v>0.86</v>
      </c>
      <c r="D562" s="130">
        <v>2.72</v>
      </c>
      <c r="E562" s="130">
        <v>10.36</v>
      </c>
      <c r="F562" s="130">
        <v>15.47</v>
      </c>
      <c r="G562" s="130" t="s">
        <v>3834</v>
      </c>
      <c r="H562" s="130" t="s">
        <v>3677</v>
      </c>
      <c r="I562" s="130">
        <v>0.85399999999999998</v>
      </c>
      <c r="J562" s="130">
        <v>-39</v>
      </c>
      <c r="K562" s="130">
        <v>-27</v>
      </c>
      <c r="L562" s="130" t="b">
        <v>1</v>
      </c>
      <c r="M562" s="130">
        <v>58.344999999999999</v>
      </c>
      <c r="N562" s="130">
        <v>3.14</v>
      </c>
      <c r="O562" s="130">
        <v>18.582999999999998</v>
      </c>
      <c r="P562" s="130">
        <v>9.9000000000000005E-2</v>
      </c>
      <c r="Q562" s="133">
        <v>-50.302</v>
      </c>
      <c r="R562" s="130">
        <v>11.72</v>
      </c>
      <c r="S562" s="130">
        <v>11.795999999999999</v>
      </c>
      <c r="T562" s="130">
        <v>-1</v>
      </c>
      <c r="U562" s="130">
        <v>2012</v>
      </c>
      <c r="V562" s="130" t="s">
        <v>4315</v>
      </c>
      <c r="W562" s="130" t="b">
        <v>0</v>
      </c>
      <c r="X562" s="130">
        <v>0</v>
      </c>
      <c r="Y562" s="130" t="b">
        <v>1</v>
      </c>
      <c r="Z562" s="130">
        <v>45</v>
      </c>
      <c r="AA562" s="130">
        <v>0.77200000000000002</v>
      </c>
      <c r="AB562" s="130" t="s">
        <v>3677</v>
      </c>
      <c r="AC562" s="130" t="s">
        <v>3834</v>
      </c>
      <c r="AD562" s="130" t="s">
        <v>4316</v>
      </c>
      <c r="AE562" s="130" t="e" cm="1">
        <f t="array" aca="1" ref="AE562" ca="1">INDIRECT(ADDRESS(MATCH(AG562,'rs_industries'!B:B,0),5,1,TRUE,"rs_industries"))</f>
        <v>#N/A</v>
      </c>
      <c r="AF562" s="130" t="e" cm="1">
        <f t="array" aca="1" ref="AF562" ca="1">INDIRECT(ADDRESS(MATCH(A562,'rs_stocks'!B:B,0),7,1,TRUE,"rs_stocks"))</f>
        <v>#N/A</v>
      </c>
      <c r="AG562" s="130" t="e" cm="1">
        <f t="array" aca="1" ref="AG562" ca="1">INDIRECT(ADDRESS(MATCH(A562,'rs_stocks'!B:B,0),4,1,TRUE,"rs_stocks"))</f>
        <v>#N/A</v>
      </c>
    </row>
    <row r="563" spans="1:33" x14ac:dyDescent="0.3">
      <c r="A563" s="130" t="s">
        <v>2529</v>
      </c>
      <c r="B563" s="130">
        <v>0.42</v>
      </c>
      <c r="C563" s="130">
        <v>12.06</v>
      </c>
      <c r="D563" s="130">
        <v>7.36</v>
      </c>
      <c r="E563" s="130">
        <v>55.16</v>
      </c>
      <c r="F563" s="130">
        <v>50.24</v>
      </c>
      <c r="G563" s="130" t="s">
        <v>4337</v>
      </c>
      <c r="H563" s="130" t="s">
        <v>3690</v>
      </c>
      <c r="I563" s="130">
        <v>2.0099999999999998</v>
      </c>
      <c r="J563" s="130">
        <v>-87</v>
      </c>
      <c r="K563" s="130">
        <v>-61</v>
      </c>
      <c r="L563" s="130" t="b">
        <v>1</v>
      </c>
      <c r="M563" s="130">
        <v>165.08600000000001</v>
      </c>
      <c r="N563" s="130">
        <v>8.8949999999999996</v>
      </c>
      <c r="O563" s="130">
        <v>18.559000000000001</v>
      </c>
      <c r="P563" s="130">
        <v>0.439</v>
      </c>
      <c r="Q563" s="133">
        <v>-107.11</v>
      </c>
      <c r="R563" s="130">
        <v>9.48</v>
      </c>
      <c r="S563" s="130">
        <v>8.8260000000000005</v>
      </c>
      <c r="T563" s="130">
        <v>1</v>
      </c>
      <c r="U563" s="130">
        <v>455</v>
      </c>
      <c r="V563" s="130" t="s">
        <v>2529</v>
      </c>
      <c r="W563" s="130" t="b">
        <v>0</v>
      </c>
      <c r="X563" s="130">
        <v>0</v>
      </c>
      <c r="Y563" s="130" t="b">
        <v>1</v>
      </c>
      <c r="Z563" s="130">
        <v>52</v>
      </c>
      <c r="AA563" s="130">
        <v>0.77200000000000002</v>
      </c>
      <c r="AB563" s="130" t="s">
        <v>3690</v>
      </c>
      <c r="AC563" s="130" t="s">
        <v>4337</v>
      </c>
      <c r="AD563" s="130" t="s">
        <v>4338</v>
      </c>
      <c r="AE563" s="130" cm="1">
        <f t="array" aca="1" ref="AE563" ca="1">INDIRECT(ADDRESS(MATCH(AG563,'rs_industries'!B:B,0),5,1,TRUE,"rs_industries"))</f>
        <v>33</v>
      </c>
      <c r="AF563" s="130" cm="1">
        <f t="array" aca="1" ref="AF563" ca="1">INDIRECT(ADDRESS(MATCH(A563,'rs_stocks'!B:B,0),7,1,TRUE,"rs_stocks"))</f>
        <v>74</v>
      </c>
      <c r="AG563" s="130" t="str" cm="1">
        <f t="array" aca="1" ref="AG563" ca="1">INDIRECT(ADDRESS(MATCH(A563,'rs_stocks'!B:B,0),4,1,TRUE,"rs_stocks"))</f>
        <v>Household &amp; Personal Products</v>
      </c>
    </row>
    <row r="564" spans="1:33" x14ac:dyDescent="0.3">
      <c r="A564" s="130" t="s">
        <v>2373</v>
      </c>
      <c r="B564" s="130">
        <v>0.45</v>
      </c>
      <c r="C564" s="130">
        <v>8.5</v>
      </c>
      <c r="D564" s="130">
        <v>68.72</v>
      </c>
      <c r="E564" s="130">
        <v>47.71</v>
      </c>
      <c r="F564" s="130">
        <v>49.44</v>
      </c>
      <c r="G564" s="130" t="s">
        <v>3729</v>
      </c>
      <c r="H564" s="130" t="s">
        <v>3674</v>
      </c>
      <c r="I564" s="130">
        <v>1.492</v>
      </c>
      <c r="J564" s="130">
        <v>-85</v>
      </c>
      <c r="K564" s="130">
        <v>-67</v>
      </c>
      <c r="L564" s="130" t="b">
        <v>0</v>
      </c>
      <c r="M564" s="130">
        <v>220.624</v>
      </c>
      <c r="N564" s="130">
        <v>11.896000000000001</v>
      </c>
      <c r="O564" s="130">
        <v>18.547000000000001</v>
      </c>
      <c r="P564" s="130">
        <v>1.26</v>
      </c>
      <c r="Q564" s="133">
        <v>-157.19300000000001</v>
      </c>
      <c r="R564" s="130">
        <v>26.81</v>
      </c>
      <c r="S564" s="130">
        <v>25.670999999999999</v>
      </c>
      <c r="T564" s="130">
        <v>1</v>
      </c>
      <c r="U564" s="130">
        <v>158</v>
      </c>
      <c r="V564" s="130" t="s">
        <v>2373</v>
      </c>
      <c r="W564" s="130" t="b">
        <v>0</v>
      </c>
      <c r="X564" s="130">
        <v>0</v>
      </c>
      <c r="Y564" s="130" t="b">
        <v>0</v>
      </c>
      <c r="Z564" s="130">
        <v>52</v>
      </c>
      <c r="AA564" s="130">
        <v>0.77100000000000002</v>
      </c>
      <c r="AB564" s="130" t="s">
        <v>3674</v>
      </c>
      <c r="AC564" s="130" t="s">
        <v>3729</v>
      </c>
      <c r="AD564" s="130" t="s">
        <v>4422</v>
      </c>
      <c r="AE564" s="130" cm="1">
        <f t="array" aca="1" ref="AE564" ca="1">INDIRECT(ADDRESS(MATCH(AG564,'rs_industries'!B:B,0),5,1,TRUE,"rs_industries"))</f>
        <v>9</v>
      </c>
      <c r="AF564" s="130" cm="1">
        <f t="array" aca="1" ref="AF564" ca="1">INDIRECT(ADDRESS(MATCH(A564,'rs_stocks'!B:B,0),7,1,TRUE,"rs_stocks"))</f>
        <v>80</v>
      </c>
      <c r="AG564" s="130" t="str" cm="1">
        <f t="array" aca="1" ref="AG564" ca="1">INDIRECT(ADDRESS(MATCH(A564,'rs_stocks'!B:B,0),4,1,TRUE,"rs_stocks"))</f>
        <v>Health Information Services</v>
      </c>
    </row>
    <row r="565" spans="1:33" x14ac:dyDescent="0.3">
      <c r="A565" s="130" t="s">
        <v>1407</v>
      </c>
      <c r="B565" s="130">
        <v>0.26</v>
      </c>
      <c r="C565" s="130">
        <v>23.53</v>
      </c>
      <c r="D565" s="130">
        <v>14.41</v>
      </c>
      <c r="E565" s="130">
        <v>29.57</v>
      </c>
      <c r="F565" s="130">
        <v>52.76</v>
      </c>
      <c r="G565" s="130" t="s">
        <v>3852</v>
      </c>
      <c r="H565" s="130" t="s">
        <v>3677</v>
      </c>
      <c r="I565" s="130">
        <v>4.1239999999999997</v>
      </c>
      <c r="J565" s="130">
        <v>-84</v>
      </c>
      <c r="K565" s="130">
        <v>-49</v>
      </c>
      <c r="L565" s="130" t="b">
        <v>0</v>
      </c>
      <c r="M565" s="130">
        <v>218.66800000000001</v>
      </c>
      <c r="N565" s="130">
        <v>11.798999999999999</v>
      </c>
      <c r="O565" s="130">
        <v>18.533000000000001</v>
      </c>
      <c r="P565" s="130">
        <v>1</v>
      </c>
      <c r="Q565" s="133">
        <v>12.004</v>
      </c>
      <c r="R565" s="130">
        <v>19.37</v>
      </c>
      <c r="S565" s="130">
        <v>22.140999999999998</v>
      </c>
      <c r="T565" s="130">
        <v>-1</v>
      </c>
      <c r="U565" s="130">
        <v>200</v>
      </c>
      <c r="V565" s="130" t="s">
        <v>1407</v>
      </c>
      <c r="W565" s="130" t="b">
        <v>0</v>
      </c>
      <c r="X565" s="130">
        <v>0</v>
      </c>
      <c r="Y565" s="130" t="b">
        <v>1</v>
      </c>
      <c r="Z565" s="130">
        <v>50</v>
      </c>
      <c r="AA565" s="130">
        <v>0.77100000000000002</v>
      </c>
      <c r="AB565" s="130" t="s">
        <v>3677</v>
      </c>
      <c r="AC565" s="130" t="s">
        <v>3852</v>
      </c>
      <c r="AD565" s="130" t="s">
        <v>4358</v>
      </c>
      <c r="AE565" s="130" cm="1">
        <f t="array" aca="1" ref="AE565" ca="1">INDIRECT(ADDRESS(MATCH(AG565,'rs_industries'!B:B,0),5,1,TRUE,"rs_industries"))</f>
        <v>59</v>
      </c>
      <c r="AF565" s="130" cm="1">
        <f t="array" aca="1" ref="AF565" ca="1">INDIRECT(ADDRESS(MATCH(A565,'rs_stocks'!B:B,0),7,1,TRUE,"rs_stocks"))</f>
        <v>94</v>
      </c>
      <c r="AG565" s="130" t="str" cm="1">
        <f t="array" aca="1" ref="AG565" ca="1">INDIRECT(ADDRESS(MATCH(A565,'rs_stocks'!B:B,0),4,1,TRUE,"rs_stocks"))</f>
        <v>Banks—Regional</v>
      </c>
    </row>
    <row r="566" spans="1:33" x14ac:dyDescent="0.3">
      <c r="A566" s="130" t="s">
        <v>3379</v>
      </c>
      <c r="B566" s="130">
        <v>0.1</v>
      </c>
      <c r="C566" s="130">
        <v>5.94</v>
      </c>
      <c r="D566" s="130">
        <v>20.72</v>
      </c>
      <c r="E566" s="130">
        <v>24.98</v>
      </c>
      <c r="F566" s="130">
        <v>35.21</v>
      </c>
      <c r="G566" s="130" t="s">
        <v>3807</v>
      </c>
      <c r="H566" s="130" t="s">
        <v>3677</v>
      </c>
      <c r="I566" s="130">
        <v>0.88800000000000001</v>
      </c>
      <c r="J566" s="130">
        <v>-55</v>
      </c>
      <c r="K566" s="130">
        <v>-18</v>
      </c>
      <c r="L566" s="130" t="b">
        <v>1</v>
      </c>
      <c r="M566" s="130">
        <v>104.848</v>
      </c>
      <c r="N566" s="130">
        <v>5.6589999999999998</v>
      </c>
      <c r="O566" s="130">
        <v>18.529</v>
      </c>
      <c r="P566" s="130">
        <v>0.57699999999999996</v>
      </c>
      <c r="Q566" s="133">
        <v>118.697</v>
      </c>
      <c r="R566" s="130">
        <v>14.535</v>
      </c>
      <c r="S566" s="130">
        <v>13.449</v>
      </c>
      <c r="T566" s="130">
        <v>1</v>
      </c>
      <c r="U566" s="130">
        <v>346</v>
      </c>
      <c r="V566" s="130" t="s">
        <v>3379</v>
      </c>
      <c r="W566" s="130" t="b">
        <v>0</v>
      </c>
      <c r="X566" s="130">
        <v>0</v>
      </c>
      <c r="Y566" s="130" t="b">
        <v>1</v>
      </c>
      <c r="Z566" s="130">
        <v>49</v>
      </c>
      <c r="AA566" s="130">
        <v>0.77100000000000002</v>
      </c>
      <c r="AB566" s="130" t="s">
        <v>3677</v>
      </c>
      <c r="AC566" s="130" t="s">
        <v>3807</v>
      </c>
      <c r="AD566" s="130" t="s">
        <v>4349</v>
      </c>
      <c r="AE566" s="130" cm="1">
        <f t="array" aca="1" ref="AE566" ca="1">INDIRECT(ADDRESS(MATCH(AG566,'rs_industries'!B:B,0),5,1,TRUE,"rs_industries"))</f>
        <v>91</v>
      </c>
      <c r="AF566" s="130" cm="1">
        <f t="array" aca="1" ref="AF566" ca="1">INDIRECT(ADDRESS(MATCH(A566,'rs_stocks'!B:B,0),7,1,TRUE,"rs_stocks"))</f>
        <v>84</v>
      </c>
      <c r="AG566" s="130" t="str" cm="1">
        <f t="array" aca="1" ref="AG566" ca="1">INDIRECT(ADDRESS(MATCH(A566,'rs_stocks'!B:B,0),4,1,TRUE,"rs_stocks"))</f>
        <v>Mortgage Finance</v>
      </c>
    </row>
    <row r="567" spans="1:33" x14ac:dyDescent="0.3">
      <c r="A567" s="130" t="s">
        <v>2286</v>
      </c>
      <c r="B567" s="130">
        <v>-1.23</v>
      </c>
      <c r="C567" s="130">
        <v>-0.01</v>
      </c>
      <c r="D567" s="130">
        <v>6.05</v>
      </c>
      <c r="E567" s="130">
        <v>16.079999999999998</v>
      </c>
      <c r="F567" s="130">
        <v>25.78</v>
      </c>
      <c r="G567" s="130" t="s">
        <v>3742</v>
      </c>
      <c r="H567" s="130" t="s">
        <v>3674</v>
      </c>
      <c r="I567" s="130">
        <v>1.9730000000000001</v>
      </c>
      <c r="J567" s="130">
        <v>-54</v>
      </c>
      <c r="K567" s="130">
        <v>-36</v>
      </c>
      <c r="L567" s="130" t="b">
        <v>1</v>
      </c>
      <c r="M567" s="130">
        <v>104.417</v>
      </c>
      <c r="N567" s="130">
        <v>5.6369999999999996</v>
      </c>
      <c r="O567" s="130">
        <v>18.523</v>
      </c>
      <c r="P567" s="130">
        <v>2.3929999999999998</v>
      </c>
      <c r="Q567" s="133">
        <v>-175.53399999999999</v>
      </c>
      <c r="R567" s="130">
        <v>88.21</v>
      </c>
      <c r="S567" s="130">
        <v>87.983999999999995</v>
      </c>
      <c r="T567" s="130">
        <v>1</v>
      </c>
      <c r="U567" s="130">
        <v>83</v>
      </c>
      <c r="V567" s="130" t="s">
        <v>2286</v>
      </c>
      <c r="W567" s="130" t="b">
        <v>0</v>
      </c>
      <c r="X567" s="130">
        <v>0</v>
      </c>
      <c r="Y567" s="130" t="b">
        <v>0</v>
      </c>
      <c r="Z567" s="130">
        <v>49</v>
      </c>
      <c r="AA567" s="130">
        <v>0.77</v>
      </c>
      <c r="AB567" s="130" t="s">
        <v>3674</v>
      </c>
      <c r="AC567" s="130" t="s">
        <v>3742</v>
      </c>
      <c r="AD567" s="130" t="s">
        <v>4279</v>
      </c>
      <c r="AE567" s="130" t="e" cm="1">
        <f t="array" aca="1" ref="AE567" ca="1">INDIRECT(ADDRESS(MATCH(AG567,'rs_industries'!B:B,0),5,1,TRUE,"rs_industries"))</f>
        <v>#N/A</v>
      </c>
      <c r="AF567" s="130" t="e" cm="1">
        <f t="array" aca="1" ref="AF567" ca="1">INDIRECT(ADDRESS(MATCH(A567,'rs_stocks'!B:B,0),7,1,TRUE,"rs_stocks"))</f>
        <v>#N/A</v>
      </c>
      <c r="AG567" s="130" t="e" cm="1">
        <f t="array" aca="1" ref="AG567" ca="1">INDIRECT(ADDRESS(MATCH(A567,'rs_stocks'!B:B,0),4,1,TRUE,"rs_stocks"))</f>
        <v>#N/A</v>
      </c>
    </row>
    <row r="568" spans="1:33" x14ac:dyDescent="0.3">
      <c r="A568" s="130" t="s">
        <v>578</v>
      </c>
      <c r="B568" s="130">
        <v>-2.65</v>
      </c>
      <c r="C568" s="130">
        <v>-2.0099999999999998</v>
      </c>
      <c r="D568" s="130">
        <v>5.46</v>
      </c>
      <c r="E568" s="130">
        <v>6.59</v>
      </c>
      <c r="F568" s="130">
        <v>8.8800000000000008</v>
      </c>
      <c r="G568" s="130" t="s">
        <v>3676</v>
      </c>
      <c r="H568" s="130" t="s">
        <v>3677</v>
      </c>
      <c r="I568" s="130">
        <v>5.5140000000000002</v>
      </c>
      <c r="J568" s="130">
        <v>-65</v>
      </c>
      <c r="K568" s="130">
        <v>-8</v>
      </c>
      <c r="L568" s="130" t="b">
        <v>1</v>
      </c>
      <c r="M568" s="130">
        <v>51.49</v>
      </c>
      <c r="N568" s="130">
        <v>2.78</v>
      </c>
      <c r="O568" s="130">
        <v>18.52</v>
      </c>
      <c r="P568" s="130">
        <v>1.3480000000000001</v>
      </c>
      <c r="Q568" s="133">
        <v>-98.665000000000006</v>
      </c>
      <c r="R568" s="130">
        <v>51.73</v>
      </c>
      <c r="S568" s="130">
        <v>56.005000000000003</v>
      </c>
      <c r="T568" s="130">
        <v>-1</v>
      </c>
      <c r="U568" s="130">
        <v>148</v>
      </c>
      <c r="V568" s="130" t="s">
        <v>578</v>
      </c>
      <c r="W568" s="130" t="b">
        <v>0</v>
      </c>
      <c r="X568" s="130">
        <v>0</v>
      </c>
      <c r="Y568" s="130" t="b">
        <v>0</v>
      </c>
      <c r="Z568" s="130">
        <v>50</v>
      </c>
      <c r="AA568" s="130">
        <v>0.77</v>
      </c>
      <c r="AB568" s="130" t="s">
        <v>3677</v>
      </c>
      <c r="AC568" s="130" t="s">
        <v>3676</v>
      </c>
      <c r="AD568" s="130" t="s">
        <v>4269</v>
      </c>
      <c r="AE568" s="130" t="e" cm="1">
        <f t="array" aca="1" ref="AE568" ca="1">INDIRECT(ADDRESS(MATCH(AG568,'rs_industries'!B:B,0),5,1,TRUE,"rs_industries"))</f>
        <v>#N/A</v>
      </c>
      <c r="AF568" s="130" t="e" cm="1">
        <f t="array" aca="1" ref="AF568" ca="1">INDIRECT(ADDRESS(MATCH(A568,'rs_stocks'!B:B,0),7,1,TRUE,"rs_stocks"))</f>
        <v>#N/A</v>
      </c>
      <c r="AG568" s="130" t="e" cm="1">
        <f t="array" aca="1" ref="AG568" ca="1">INDIRECT(ADDRESS(MATCH(A568,'rs_stocks'!B:B,0),4,1,TRUE,"rs_stocks"))</f>
        <v>#N/A</v>
      </c>
    </row>
    <row r="569" spans="1:33" x14ac:dyDescent="0.3">
      <c r="A569" s="130" t="s">
        <v>2345</v>
      </c>
      <c r="B569" s="130">
        <v>-0.76</v>
      </c>
      <c r="C569" s="130">
        <v>0.6</v>
      </c>
      <c r="D569" s="130">
        <v>2.97</v>
      </c>
      <c r="E569" s="130">
        <v>9.9700000000000006</v>
      </c>
      <c r="F569" s="130">
        <v>15.01</v>
      </c>
      <c r="G569" s="130" t="s">
        <v>3762</v>
      </c>
      <c r="H569" s="130" t="s">
        <v>3677</v>
      </c>
      <c r="I569" s="130">
        <v>2.52</v>
      </c>
      <c r="J569" s="130">
        <v>-47</v>
      </c>
      <c r="K569" s="130">
        <v>-35</v>
      </c>
      <c r="L569" s="130" t="b">
        <v>1</v>
      </c>
      <c r="M569" s="130">
        <v>60.000999999999998</v>
      </c>
      <c r="N569" s="130">
        <v>3.2450000000000001</v>
      </c>
      <c r="O569" s="130">
        <v>18.488</v>
      </c>
      <c r="P569" s="130">
        <v>0.125</v>
      </c>
      <c r="Q569" s="133">
        <v>-63.898000000000003</v>
      </c>
      <c r="R569" s="130">
        <v>11.8</v>
      </c>
      <c r="S569" s="130">
        <v>11.673</v>
      </c>
      <c r="T569" s="130">
        <v>1</v>
      </c>
      <c r="U569" s="130">
        <v>1597</v>
      </c>
      <c r="V569" s="130" t="s">
        <v>2345</v>
      </c>
      <c r="W569" s="130" t="b">
        <v>0</v>
      </c>
      <c r="X569" s="130">
        <v>0</v>
      </c>
      <c r="Y569" s="130" t="b">
        <v>0</v>
      </c>
      <c r="Z569" s="130">
        <v>49</v>
      </c>
      <c r="AA569" s="130">
        <v>0.76900000000000002</v>
      </c>
      <c r="AB569" s="130" t="s">
        <v>3677</v>
      </c>
      <c r="AC569" s="130" t="s">
        <v>3762</v>
      </c>
      <c r="AD569" s="130" t="s">
        <v>4322</v>
      </c>
      <c r="AE569" s="130" t="e" cm="1">
        <f t="array" aca="1" ref="AE569" ca="1">INDIRECT(ADDRESS(MATCH(AG569,'rs_industries'!B:B,0),5,1,TRUE,"rs_industries"))</f>
        <v>#N/A</v>
      </c>
      <c r="AF569" s="130" t="e" cm="1">
        <f t="array" aca="1" ref="AF569" ca="1">INDIRECT(ADDRESS(MATCH(A569,'rs_stocks'!B:B,0),7,1,TRUE,"rs_stocks"))</f>
        <v>#N/A</v>
      </c>
      <c r="AG569" s="130" t="e" cm="1">
        <f t="array" aca="1" ref="AG569" ca="1">INDIRECT(ADDRESS(MATCH(A569,'rs_stocks'!B:B,0),4,1,TRUE,"rs_stocks"))</f>
        <v>#N/A</v>
      </c>
    </row>
    <row r="570" spans="1:33" x14ac:dyDescent="0.3">
      <c r="A570" s="130" t="s">
        <v>1760</v>
      </c>
      <c r="B570" s="130">
        <v>3.27</v>
      </c>
      <c r="C570" s="130">
        <v>16.46</v>
      </c>
      <c r="D570" s="130">
        <v>15.94</v>
      </c>
      <c r="E570" s="130">
        <v>37.6</v>
      </c>
      <c r="F570" s="130">
        <v>34.270000000000003</v>
      </c>
      <c r="G570" s="130" t="s">
        <v>3792</v>
      </c>
      <c r="H570" s="130" t="s">
        <v>24</v>
      </c>
      <c r="I570" s="130">
        <v>3.5609999999999999</v>
      </c>
      <c r="J570" s="130">
        <v>-52</v>
      </c>
      <c r="K570" s="130">
        <v>-2</v>
      </c>
      <c r="L570" s="130" t="b">
        <v>1</v>
      </c>
      <c r="M570" s="130">
        <v>88.656000000000006</v>
      </c>
      <c r="N570" s="130">
        <v>4.7949999999999999</v>
      </c>
      <c r="O570" s="130">
        <v>18.488</v>
      </c>
      <c r="P570" s="130">
        <v>7.25</v>
      </c>
      <c r="Q570" s="133">
        <v>-83.73</v>
      </c>
      <c r="R570" s="130">
        <v>304.13</v>
      </c>
      <c r="S570" s="130">
        <v>290.31400000000002</v>
      </c>
      <c r="T570" s="130">
        <v>1</v>
      </c>
      <c r="U570" s="130">
        <v>27</v>
      </c>
      <c r="V570" s="130" t="s">
        <v>1760</v>
      </c>
      <c r="W570" s="130" t="b">
        <v>0</v>
      </c>
      <c r="X570" s="130">
        <v>0</v>
      </c>
      <c r="Y570" s="130" t="b">
        <v>1</v>
      </c>
      <c r="Z570" s="130">
        <v>55</v>
      </c>
      <c r="AA570" s="130">
        <v>0.76900000000000002</v>
      </c>
      <c r="AB570" s="130" t="s">
        <v>24</v>
      </c>
      <c r="AC570" s="130" t="s">
        <v>3792</v>
      </c>
      <c r="AD570" s="130" t="s">
        <v>4364</v>
      </c>
      <c r="AE570" s="130" cm="1">
        <f t="array" aca="1" ref="AE570" ca="1">INDIRECT(ADDRESS(MATCH(AG570,'rs_industries'!B:B,0),5,1,TRUE,"rs_industries"))</f>
        <v>79</v>
      </c>
      <c r="AF570" s="130" cm="1">
        <f t="array" aca="1" ref="AF570" ca="1">INDIRECT(ADDRESS(MATCH(A570,'rs_stocks'!B:B,0),7,1,TRUE,"rs_stocks"))</f>
        <v>89</v>
      </c>
      <c r="AG570" s="130" t="str" cm="1">
        <f t="array" aca="1" ref="AG570" ca="1">INDIRECT(ADDRESS(MATCH(A570,'rs_stocks'!B:B,0),4,1,TRUE,"rs_stocks"))</f>
        <v>Specialty Industrial Machinery</v>
      </c>
    </row>
    <row r="571" spans="1:33" x14ac:dyDescent="0.3">
      <c r="A571" s="130" t="s">
        <v>736</v>
      </c>
      <c r="B571" s="130">
        <v>-2.79</v>
      </c>
      <c r="C571" s="130">
        <v>2</v>
      </c>
      <c r="D571" s="130">
        <v>12.01</v>
      </c>
      <c r="E571" s="130">
        <v>11.95</v>
      </c>
      <c r="F571" s="130">
        <v>12.78</v>
      </c>
      <c r="G571" s="130" t="s">
        <v>3693</v>
      </c>
      <c r="H571" s="130" t="s">
        <v>31</v>
      </c>
      <c r="I571" s="130">
        <v>84.025999999999996</v>
      </c>
      <c r="J571" s="130">
        <v>-44</v>
      </c>
      <c r="K571" s="130">
        <v>-24</v>
      </c>
      <c r="L571" s="130" t="b">
        <v>1</v>
      </c>
      <c r="M571" s="130">
        <v>61.345999999999997</v>
      </c>
      <c r="N571" s="130">
        <v>3.3210000000000002</v>
      </c>
      <c r="O571" s="130">
        <v>18.471</v>
      </c>
      <c r="P571" s="130">
        <v>0.31900000000000001</v>
      </c>
      <c r="Q571" s="133">
        <v>-87.747</v>
      </c>
      <c r="R571" s="130">
        <v>19.86</v>
      </c>
      <c r="S571" s="130">
        <v>19.663</v>
      </c>
      <c r="T571" s="130">
        <v>1</v>
      </c>
      <c r="U571" s="130">
        <v>626</v>
      </c>
      <c r="V571" s="130" t="s">
        <v>736</v>
      </c>
      <c r="W571" s="130" t="b">
        <v>0</v>
      </c>
      <c r="X571" s="130">
        <v>0</v>
      </c>
      <c r="Y571" s="130" t="b">
        <v>1</v>
      </c>
      <c r="Z571" s="130">
        <v>42</v>
      </c>
      <c r="AA571" s="130">
        <v>0.76900000000000002</v>
      </c>
      <c r="AB571" s="130" t="s">
        <v>31</v>
      </c>
      <c r="AC571" s="130" t="s">
        <v>3693</v>
      </c>
      <c r="AD571" s="130" t="s">
        <v>4408</v>
      </c>
      <c r="AE571" s="130" cm="1">
        <f t="array" aca="1" ref="AE571" ca="1">INDIRECT(ADDRESS(MATCH(AG571,'rs_industries'!B:B,0),5,1,TRUE,"rs_industries"))</f>
        <v>72</v>
      </c>
      <c r="AF571" s="130" cm="1">
        <f t="array" aca="1" ref="AF571" ca="1">INDIRECT(ADDRESS(MATCH(A571,'rs_stocks'!B:B,0),7,1,TRUE,"rs_stocks"))</f>
        <v>76</v>
      </c>
      <c r="AG571" s="130" t="str" cm="1">
        <f t="array" aca="1" ref="AG571" ca="1">INDIRECT(ADDRESS(MATCH(A571,'rs_stocks'!B:B,0),4,1,TRUE,"rs_stocks"))</f>
        <v>Information Technology Services</v>
      </c>
    </row>
    <row r="572" spans="1:33" x14ac:dyDescent="0.3">
      <c r="A572" s="130" t="s">
        <v>866</v>
      </c>
      <c r="B572" s="130">
        <v>7.25</v>
      </c>
      <c r="C572" s="130">
        <v>11.53</v>
      </c>
      <c r="D572" s="130">
        <v>11.33</v>
      </c>
      <c r="E572" s="130">
        <v>31.26</v>
      </c>
      <c r="F572" s="130">
        <v>34.090000000000003</v>
      </c>
      <c r="G572" s="130" t="s">
        <v>3693</v>
      </c>
      <c r="H572" s="130" t="s">
        <v>31</v>
      </c>
      <c r="I572" s="130">
        <v>16.466999999999999</v>
      </c>
      <c r="J572" s="130">
        <v>-43</v>
      </c>
      <c r="K572" s="130">
        <v>-2</v>
      </c>
      <c r="L572" s="130" t="b">
        <v>1</v>
      </c>
      <c r="M572" s="130">
        <v>63.902000000000001</v>
      </c>
      <c r="N572" s="130">
        <v>3.4630000000000001</v>
      </c>
      <c r="O572" s="130">
        <v>18.454999999999998</v>
      </c>
      <c r="P572" s="130">
        <v>2.181</v>
      </c>
      <c r="Q572" s="133">
        <v>308.17200000000003</v>
      </c>
      <c r="R572" s="130">
        <v>121.28</v>
      </c>
      <c r="S572" s="130">
        <v>115.348</v>
      </c>
      <c r="T572" s="130">
        <v>1</v>
      </c>
      <c r="U572" s="130">
        <v>91</v>
      </c>
      <c r="V572" s="130" t="s">
        <v>866</v>
      </c>
      <c r="W572" s="130" t="b">
        <v>0</v>
      </c>
      <c r="X572" s="130">
        <v>0</v>
      </c>
      <c r="Y572" s="130" t="b">
        <v>1</v>
      </c>
      <c r="Z572" s="130">
        <v>51</v>
      </c>
      <c r="AA572" s="130">
        <v>0.76800000000000002</v>
      </c>
      <c r="AB572" s="130" t="s">
        <v>31</v>
      </c>
      <c r="AC572" s="130" t="s">
        <v>3693</v>
      </c>
      <c r="AD572" s="130" t="s">
        <v>4345</v>
      </c>
      <c r="AE572" s="130" cm="1">
        <f t="array" aca="1" ref="AE572" ca="1">INDIRECT(ADDRESS(MATCH(AG572,'rs_industries'!B:B,0),5,1,TRUE,"rs_industries"))</f>
        <v>72</v>
      </c>
      <c r="AF572" s="130" cm="1">
        <f t="array" aca="1" ref="AF572" ca="1">INDIRECT(ADDRESS(MATCH(A572,'rs_stocks'!B:B,0),7,1,TRUE,"rs_stocks"))</f>
        <v>83</v>
      </c>
      <c r="AG572" s="130" t="str" cm="1">
        <f t="array" aca="1" ref="AG572" ca="1">INDIRECT(ADDRESS(MATCH(A572,'rs_stocks'!B:B,0),4,1,TRUE,"rs_stocks"))</f>
        <v>Information Technology Services</v>
      </c>
    </row>
    <row r="573" spans="1:33" x14ac:dyDescent="0.3">
      <c r="A573" s="130" t="s">
        <v>92</v>
      </c>
      <c r="B573" s="130">
        <v>-0.3</v>
      </c>
      <c r="C573" s="130">
        <v>4.5</v>
      </c>
      <c r="D573" s="130">
        <v>11.47</v>
      </c>
      <c r="E573" s="130">
        <v>13.56</v>
      </c>
      <c r="F573" s="130">
        <v>17.62</v>
      </c>
      <c r="G573" s="130" t="s">
        <v>3699</v>
      </c>
      <c r="H573" s="130" t="s">
        <v>24</v>
      </c>
      <c r="I573" s="130">
        <v>12.212</v>
      </c>
      <c r="J573" s="130">
        <v>-52</v>
      </c>
      <c r="K573" s="130">
        <v>-8</v>
      </c>
      <c r="L573" s="130" t="b">
        <v>1</v>
      </c>
      <c r="M573" s="130">
        <v>66.686999999999998</v>
      </c>
      <c r="N573" s="130">
        <v>3.6160000000000001</v>
      </c>
      <c r="O573" s="130">
        <v>18.443999999999999</v>
      </c>
      <c r="P573" s="130">
        <v>1.645</v>
      </c>
      <c r="Q573" s="133">
        <v>-86.296000000000006</v>
      </c>
      <c r="R573" s="130">
        <v>73.88</v>
      </c>
      <c r="S573" s="130">
        <v>70.966999999999999</v>
      </c>
      <c r="T573" s="130">
        <v>1</v>
      </c>
      <c r="U573" s="130">
        <v>121</v>
      </c>
      <c r="V573" s="130" t="s">
        <v>92</v>
      </c>
      <c r="W573" s="130" t="b">
        <v>0</v>
      </c>
      <c r="X573" s="130">
        <v>0</v>
      </c>
      <c r="Y573" s="130" t="b">
        <v>1</v>
      </c>
      <c r="Z573" s="130">
        <v>56</v>
      </c>
      <c r="AA573" s="130">
        <v>0.76800000000000002</v>
      </c>
      <c r="AB573" s="130" t="s">
        <v>24</v>
      </c>
      <c r="AC573" s="130" t="s">
        <v>3699</v>
      </c>
      <c r="AD573" s="130" t="s">
        <v>4406</v>
      </c>
      <c r="AE573" s="130" cm="1">
        <f t="array" aca="1" ref="AE573" ca="1">INDIRECT(ADDRESS(MATCH(AG573,'rs_industries'!B:B,0),5,1,TRUE,"rs_industries"))</f>
        <v>79</v>
      </c>
      <c r="AF573" s="130" cm="1">
        <f t="array" aca="1" ref="AF573" ca="1">INDIRECT(ADDRESS(MATCH(A573,'rs_stocks'!B:B,0),7,1,TRUE,"rs_stocks"))</f>
        <v>79</v>
      </c>
      <c r="AG573" s="130" t="str" cm="1">
        <f t="array" aca="1" ref="AG573" ca="1">INDIRECT(ADDRESS(MATCH(A573,'rs_stocks'!B:B,0),4,1,TRUE,"rs_stocks"))</f>
        <v>Specialty Industrial Machinery</v>
      </c>
    </row>
    <row r="574" spans="1:33" x14ac:dyDescent="0.3">
      <c r="A574" s="130" t="s">
        <v>362</v>
      </c>
      <c r="B574" s="130">
        <v>1.36</v>
      </c>
      <c r="C574" s="130">
        <v>4</v>
      </c>
      <c r="D574" s="130">
        <v>22.54</v>
      </c>
      <c r="E574" s="130">
        <v>17.72</v>
      </c>
      <c r="F574" s="130">
        <v>22.54</v>
      </c>
      <c r="G574" s="130" t="s">
        <v>3693</v>
      </c>
      <c r="H574" s="130" t="s">
        <v>31</v>
      </c>
      <c r="I574" s="130">
        <v>32.207999999999998</v>
      </c>
      <c r="J574" s="130">
        <v>-56</v>
      </c>
      <c r="K574" s="130">
        <v>-40</v>
      </c>
      <c r="L574" s="130" t="b">
        <v>1</v>
      </c>
      <c r="M574" s="130">
        <v>84.108999999999995</v>
      </c>
      <c r="N574" s="130">
        <v>4.5620000000000003</v>
      </c>
      <c r="O574" s="130">
        <v>18.437000000000001</v>
      </c>
      <c r="P574" s="130">
        <v>0.115</v>
      </c>
      <c r="Q574" s="133">
        <v>0</v>
      </c>
      <c r="R574" s="130">
        <v>5.98</v>
      </c>
      <c r="S574" s="130">
        <v>6.077</v>
      </c>
      <c r="T574" s="130">
        <v>-1</v>
      </c>
      <c r="U574" s="130">
        <v>1743</v>
      </c>
      <c r="V574" s="130" t="s">
        <v>362</v>
      </c>
      <c r="W574" s="130" t="b">
        <v>0</v>
      </c>
      <c r="X574" s="130">
        <v>0</v>
      </c>
      <c r="Y574" s="130" t="b">
        <v>1</v>
      </c>
      <c r="Z574" s="130">
        <v>46</v>
      </c>
      <c r="AA574" s="130">
        <v>0.76700000000000002</v>
      </c>
      <c r="AB574" s="130" t="s">
        <v>31</v>
      </c>
      <c r="AC574" s="130" t="s">
        <v>3693</v>
      </c>
      <c r="AD574" s="130" t="s">
        <v>4428</v>
      </c>
      <c r="AE574" s="130" cm="1">
        <f t="array" aca="1" ref="AE574" ca="1">INDIRECT(ADDRESS(MATCH(AG574,'rs_industries'!B:B,0),5,1,TRUE,"rs_industries"))</f>
        <v>72</v>
      </c>
      <c r="AF574" s="130" cm="1">
        <f t="array" aca="1" ref="AF574" ca="1">INDIRECT(ADDRESS(MATCH(A574,'rs_stocks'!B:B,0),7,1,TRUE,"rs_stocks"))</f>
        <v>83</v>
      </c>
      <c r="AG574" s="130" t="str" cm="1">
        <f t="array" aca="1" ref="AG574" ca="1">INDIRECT(ADDRESS(MATCH(A574,'rs_stocks'!B:B,0),4,1,TRUE,"rs_stocks"))</f>
        <v>Information Technology Services</v>
      </c>
    </row>
    <row r="575" spans="1:33" x14ac:dyDescent="0.3">
      <c r="A575" s="130" t="s">
        <v>1947</v>
      </c>
      <c r="B575" s="130">
        <v>4.92</v>
      </c>
      <c r="C575" s="130">
        <v>3.65</v>
      </c>
      <c r="D575" s="130">
        <v>19.23</v>
      </c>
      <c r="E575" s="130">
        <v>38.619999999999997</v>
      </c>
      <c r="F575" s="130">
        <v>46.14</v>
      </c>
      <c r="G575" s="130" t="s">
        <v>153</v>
      </c>
      <c r="H575" s="130" t="s">
        <v>3677</v>
      </c>
      <c r="I575" s="130">
        <v>2.3250000000000002</v>
      </c>
      <c r="J575" s="130">
        <v>-72</v>
      </c>
      <c r="K575" s="130">
        <v>-56</v>
      </c>
      <c r="L575" s="130" t="b">
        <v>1</v>
      </c>
      <c r="M575" s="130">
        <v>170.18199999999999</v>
      </c>
      <c r="N575" s="130">
        <v>9.2379999999999995</v>
      </c>
      <c r="O575" s="130">
        <v>18.420999999999999</v>
      </c>
      <c r="P575" s="130">
        <v>0.44800000000000001</v>
      </c>
      <c r="Q575" s="133">
        <v>-115.994</v>
      </c>
      <c r="R575" s="130">
        <v>10.23</v>
      </c>
      <c r="S575" s="130">
        <v>10.782999999999999</v>
      </c>
      <c r="T575" s="130">
        <v>-1</v>
      </c>
      <c r="U575" s="130">
        <v>446</v>
      </c>
      <c r="V575" s="130" t="s">
        <v>1947</v>
      </c>
      <c r="W575" s="130" t="b">
        <v>0</v>
      </c>
      <c r="X575" s="130">
        <v>0</v>
      </c>
      <c r="Y575" s="130" t="b">
        <v>0</v>
      </c>
      <c r="Z575" s="130">
        <v>44</v>
      </c>
      <c r="AA575" s="130">
        <v>0.76700000000000002</v>
      </c>
      <c r="AB575" s="130" t="s">
        <v>3677</v>
      </c>
      <c r="AC575" s="130" t="s">
        <v>153</v>
      </c>
      <c r="AD575" s="130" t="s">
        <v>4314</v>
      </c>
      <c r="AE575" s="130" cm="1">
        <f t="array" aca="1" ref="AE575" ca="1">INDIRECT(ADDRESS(MATCH(AG575,'rs_industries'!B:B,0),5,1,TRUE,"rs_industries"))</f>
        <v>32</v>
      </c>
      <c r="AF575" s="130" cm="1">
        <f t="array" aca="1" ref="AF575" ca="1">INDIRECT(ADDRESS(MATCH(A575,'rs_stocks'!B:B,0),7,1,TRUE,"rs_stocks"))</f>
        <v>72</v>
      </c>
      <c r="AG575" s="130" t="str" cm="1">
        <f t="array" aca="1" ref="AG575" ca="1">INDIRECT(ADDRESS(MATCH(A575,'rs_stocks'!B:B,0),4,1,TRUE,"rs_stocks"))</f>
        <v>Real Estate Services</v>
      </c>
    </row>
    <row r="576" spans="1:33" x14ac:dyDescent="0.3">
      <c r="A576" s="130" t="s">
        <v>931</v>
      </c>
      <c r="B576" s="130">
        <v>-1.02</v>
      </c>
      <c r="C576" s="130">
        <v>-3.45</v>
      </c>
      <c r="D576" s="130">
        <v>25.83</v>
      </c>
      <c r="E576" s="130">
        <v>46.01</v>
      </c>
      <c r="F576" s="130">
        <v>38.18</v>
      </c>
      <c r="G576" s="130" t="s">
        <v>3880</v>
      </c>
      <c r="H576" s="130" t="s">
        <v>24</v>
      </c>
      <c r="I576" s="130">
        <v>10.202</v>
      </c>
      <c r="J576" s="130">
        <v>-80</v>
      </c>
      <c r="K576" s="130">
        <v>-8</v>
      </c>
      <c r="L576" s="130" t="b">
        <v>0</v>
      </c>
      <c r="M576" s="130">
        <v>174.59100000000001</v>
      </c>
      <c r="N576" s="130">
        <v>9.4830000000000005</v>
      </c>
      <c r="O576" s="130">
        <v>18.41</v>
      </c>
      <c r="P576" s="130">
        <v>0.69099999999999995</v>
      </c>
      <c r="Q576" s="133">
        <v>-15.919</v>
      </c>
      <c r="R576" s="130">
        <v>45.6</v>
      </c>
      <c r="S576" s="130">
        <v>47.762999999999998</v>
      </c>
      <c r="T576" s="130">
        <v>-1</v>
      </c>
      <c r="U576" s="130">
        <v>289</v>
      </c>
      <c r="V576" s="130" t="s">
        <v>931</v>
      </c>
      <c r="W576" s="130" t="b">
        <v>0</v>
      </c>
      <c r="X576" s="130">
        <v>0</v>
      </c>
      <c r="Y576" s="130" t="b">
        <v>1</v>
      </c>
      <c r="Z576" s="130">
        <v>47</v>
      </c>
      <c r="AA576" s="130">
        <v>0.76600000000000001</v>
      </c>
      <c r="AB576" s="130" t="s">
        <v>24</v>
      </c>
      <c r="AC576" s="130" t="s">
        <v>3880</v>
      </c>
      <c r="AD576" s="130" t="s">
        <v>4334</v>
      </c>
      <c r="AE576" s="130" cm="1">
        <f t="array" aca="1" ref="AE576" ca="1">INDIRECT(ADDRESS(MATCH(AG576,'rs_industries'!B:B,0),5,1,TRUE,"rs_industries"))</f>
        <v>80</v>
      </c>
      <c r="AF576" s="130" cm="1">
        <f t="array" aca="1" ref="AF576" ca="1">INDIRECT(ADDRESS(MATCH(A576,'rs_stocks'!B:B,0),7,1,TRUE,"rs_stocks"))</f>
        <v>94</v>
      </c>
      <c r="AG576" s="130" t="str" cm="1">
        <f t="array" aca="1" ref="AG576" ca="1">INDIRECT(ADDRESS(MATCH(A576,'rs_stocks'!B:B,0),4,1,TRUE,"rs_stocks"))</f>
        <v>Steel</v>
      </c>
    </row>
    <row r="577" spans="1:33" x14ac:dyDescent="0.3">
      <c r="A577" s="130" t="s">
        <v>157</v>
      </c>
      <c r="B577" s="130">
        <v>0.79</v>
      </c>
      <c r="C577" s="130">
        <v>2.71</v>
      </c>
      <c r="D577" s="130">
        <v>7</v>
      </c>
      <c r="E577" s="130">
        <v>11.26</v>
      </c>
      <c r="F577" s="130">
        <v>13.23</v>
      </c>
      <c r="G577" s="130" t="s">
        <v>3792</v>
      </c>
      <c r="H577" s="130" t="s">
        <v>24</v>
      </c>
      <c r="I577" s="130">
        <v>38.783000000000001</v>
      </c>
      <c r="J577" s="130">
        <v>-43</v>
      </c>
      <c r="K577" s="130">
        <v>0</v>
      </c>
      <c r="L577" s="130" t="b">
        <v>1</v>
      </c>
      <c r="M577" s="130">
        <v>48.024999999999999</v>
      </c>
      <c r="N577" s="130">
        <v>2.609</v>
      </c>
      <c r="O577" s="130">
        <v>18.408999999999999</v>
      </c>
      <c r="P577" s="130">
        <v>2.746</v>
      </c>
      <c r="Q577" s="133">
        <v>-13.837999999999999</v>
      </c>
      <c r="R577" s="130">
        <v>168.04</v>
      </c>
      <c r="S577" s="130">
        <v>160.95500000000001</v>
      </c>
      <c r="T577" s="130">
        <v>1</v>
      </c>
      <c r="U577" s="130">
        <v>72</v>
      </c>
      <c r="V577" s="130" t="s">
        <v>157</v>
      </c>
      <c r="W577" s="130" t="b">
        <v>0</v>
      </c>
      <c r="X577" s="130">
        <v>0</v>
      </c>
      <c r="Y577" s="130" t="b">
        <v>1</v>
      </c>
      <c r="Z577" s="130">
        <v>53</v>
      </c>
      <c r="AA577" s="130">
        <v>0.76600000000000001</v>
      </c>
      <c r="AB577" s="130" t="s">
        <v>24</v>
      </c>
      <c r="AC577" s="130" t="s">
        <v>3792</v>
      </c>
      <c r="AD577" s="130" t="s">
        <v>4399</v>
      </c>
      <c r="AE577" s="130" t="e" cm="1">
        <f t="array" aca="1" ref="AE577" ca="1">INDIRECT(ADDRESS(MATCH(AG577,'rs_industries'!B:B,0),5,1,TRUE,"rs_industries"))</f>
        <v>#N/A</v>
      </c>
      <c r="AF577" s="130" t="e" cm="1">
        <f t="array" aca="1" ref="AF577" ca="1">INDIRECT(ADDRESS(MATCH(A577,'rs_stocks'!B:B,0),7,1,TRUE,"rs_stocks"))</f>
        <v>#N/A</v>
      </c>
      <c r="AG577" s="130" t="e" cm="1">
        <f t="array" aca="1" ref="AG577" ca="1">INDIRECT(ADDRESS(MATCH(A577,'rs_stocks'!B:B,0),4,1,TRUE,"rs_stocks"))</f>
        <v>#N/A</v>
      </c>
    </row>
    <row r="578" spans="1:33" x14ac:dyDescent="0.3">
      <c r="A578" s="130" t="s">
        <v>79</v>
      </c>
      <c r="B578" s="130">
        <v>-1.57</v>
      </c>
      <c r="C578" s="130">
        <v>-6.94</v>
      </c>
      <c r="D578" s="130">
        <v>8.8000000000000007</v>
      </c>
      <c r="E578" s="130">
        <v>30.55</v>
      </c>
      <c r="F578" s="130">
        <v>37.17</v>
      </c>
      <c r="G578" s="130" t="s">
        <v>3757</v>
      </c>
      <c r="H578" s="130" t="s">
        <v>3674</v>
      </c>
      <c r="I578" s="130">
        <v>47.241</v>
      </c>
      <c r="J578" s="130">
        <v>-54</v>
      </c>
      <c r="K578" s="130">
        <v>-10</v>
      </c>
      <c r="L578" s="130" t="b">
        <v>1</v>
      </c>
      <c r="M578" s="130">
        <v>149.173</v>
      </c>
      <c r="N578" s="130">
        <v>8.1039999999999992</v>
      </c>
      <c r="O578" s="130">
        <v>18.407</v>
      </c>
      <c r="P578" s="130">
        <v>4.109</v>
      </c>
      <c r="Q578" s="133">
        <v>-143.82400000000001</v>
      </c>
      <c r="R578" s="130">
        <v>142.37</v>
      </c>
      <c r="S578" s="130">
        <v>151.88</v>
      </c>
      <c r="T578" s="130">
        <v>-1</v>
      </c>
      <c r="U578" s="130">
        <v>48</v>
      </c>
      <c r="V578" s="130" t="s">
        <v>79</v>
      </c>
      <c r="W578" s="130" t="b">
        <v>0</v>
      </c>
      <c r="X578" s="130">
        <v>0</v>
      </c>
      <c r="Y578" s="130" t="b">
        <v>0</v>
      </c>
      <c r="Z578" s="130">
        <v>53</v>
      </c>
      <c r="AA578" s="130">
        <v>0.76600000000000001</v>
      </c>
      <c r="AB578" s="130" t="s">
        <v>3674</v>
      </c>
      <c r="AC578" s="130" t="s">
        <v>3757</v>
      </c>
      <c r="AD578" s="130" t="s">
        <v>4290</v>
      </c>
      <c r="AE578" s="130" cm="1">
        <f t="array" aca="1" ref="AE578" ca="1">INDIRECT(ADDRESS(MATCH(AG578,'rs_industries'!B:B,0),5,1,TRUE,"rs_industries"))</f>
        <v>98</v>
      </c>
      <c r="AF578" s="130" cm="1">
        <f t="array" aca="1" ref="AF578" ca="1">INDIRECT(ADDRESS(MATCH(A578,'rs_stocks'!B:B,0),7,1,TRUE,"rs_stocks"))</f>
        <v>80</v>
      </c>
      <c r="AG578" s="130" t="str" cm="1">
        <f t="array" aca="1" ref="AG578" ca="1">INDIRECT(ADDRESS(MATCH(A578,'rs_stocks'!B:B,0),4,1,TRUE,"rs_stocks"))</f>
        <v>Residential Construction</v>
      </c>
    </row>
    <row r="579" spans="1:33" x14ac:dyDescent="0.3">
      <c r="A579" s="130" t="s">
        <v>3315</v>
      </c>
      <c r="B579" s="130">
        <v>5.49</v>
      </c>
      <c r="C579" s="130">
        <v>8.1199999999999992</v>
      </c>
      <c r="D579" s="130">
        <v>9.49</v>
      </c>
      <c r="E579" s="130">
        <v>15.33</v>
      </c>
      <c r="F579" s="130">
        <v>41.8</v>
      </c>
      <c r="G579" s="130" t="s">
        <v>3870</v>
      </c>
      <c r="H579" s="130" t="s">
        <v>3674</v>
      </c>
      <c r="I579" s="130">
        <v>0.83599999999999997</v>
      </c>
      <c r="J579" s="130">
        <v>-92</v>
      </c>
      <c r="K579" s="130">
        <v>-69</v>
      </c>
      <c r="L579" s="130" t="b">
        <v>1</v>
      </c>
      <c r="M579" s="130">
        <v>163.654</v>
      </c>
      <c r="N579" s="130">
        <v>8.9149999999999991</v>
      </c>
      <c r="O579" s="130">
        <v>18.356999999999999</v>
      </c>
      <c r="P579" s="130">
        <v>0.104</v>
      </c>
      <c r="Q579" s="133">
        <v>-76.628</v>
      </c>
      <c r="R579" s="130">
        <v>1.73</v>
      </c>
      <c r="S579" s="130">
        <v>1.593</v>
      </c>
      <c r="T579" s="130">
        <v>1</v>
      </c>
      <c r="U579" s="130">
        <v>1915</v>
      </c>
      <c r="V579" s="130" t="s">
        <v>3315</v>
      </c>
      <c r="W579" s="130" t="b">
        <v>0</v>
      </c>
      <c r="X579" s="130">
        <v>0</v>
      </c>
      <c r="Y579" s="130" t="b">
        <v>1</v>
      </c>
      <c r="Z579" s="130">
        <v>42</v>
      </c>
      <c r="AA579" s="130">
        <v>0.76500000000000001</v>
      </c>
      <c r="AB579" s="130" t="s">
        <v>3674</v>
      </c>
      <c r="AC579" s="130" t="s">
        <v>3870</v>
      </c>
      <c r="AD579" s="130" t="s">
        <v>4395</v>
      </c>
      <c r="AE579" s="130" cm="1">
        <f t="array" aca="1" ref="AE579" ca="1">INDIRECT(ADDRESS(MATCH(AG579,'rs_industries'!B:B,0),5,1,TRUE,"rs_industries"))</f>
        <v>84</v>
      </c>
      <c r="AF579" s="130" cm="1">
        <f t="array" aca="1" ref="AF579" ca="1">INDIRECT(ADDRESS(MATCH(A579,'rs_stocks'!B:B,0),7,1,TRUE,"rs_stocks"))</f>
        <v>83</v>
      </c>
      <c r="AG579" s="130" t="str" cm="1">
        <f t="array" aca="1" ref="AG579" ca="1">INDIRECT(ADDRESS(MATCH(A579,'rs_stocks'!B:B,0),4,1,TRUE,"rs_stocks"))</f>
        <v>Advertising Agencies</v>
      </c>
    </row>
    <row r="580" spans="1:33" x14ac:dyDescent="0.3">
      <c r="A580" s="130" t="s">
        <v>1884</v>
      </c>
      <c r="B580" s="130">
        <v>-0.55000000000000004</v>
      </c>
      <c r="C580" s="130">
        <v>5.03</v>
      </c>
      <c r="D580" s="130">
        <v>7.42</v>
      </c>
      <c r="E580" s="130">
        <v>9.64</v>
      </c>
      <c r="F580" s="130">
        <v>10.88</v>
      </c>
      <c r="G580" s="130" t="s">
        <v>3854</v>
      </c>
      <c r="H580" s="130" t="s">
        <v>3677</v>
      </c>
      <c r="I580" s="130">
        <v>2.0049999999999999</v>
      </c>
      <c r="J580" s="130">
        <v>-43</v>
      </c>
      <c r="K580" s="130">
        <v>-15</v>
      </c>
      <c r="L580" s="130" t="b">
        <v>1</v>
      </c>
      <c r="M580" s="130">
        <v>37.869</v>
      </c>
      <c r="N580" s="130">
        <v>2.0630000000000002</v>
      </c>
      <c r="O580" s="130">
        <v>18.356000000000002</v>
      </c>
      <c r="P580" s="130">
        <v>0.13100000000000001</v>
      </c>
      <c r="Q580" s="133">
        <v>-114.855</v>
      </c>
      <c r="R580" s="130">
        <v>12.74</v>
      </c>
      <c r="S580" s="130">
        <v>12.555999999999999</v>
      </c>
      <c r="T580" s="130">
        <v>1</v>
      </c>
      <c r="U580" s="130">
        <v>1531</v>
      </c>
      <c r="V580" s="130" t="s">
        <v>1884</v>
      </c>
      <c r="W580" s="130" t="b">
        <v>0</v>
      </c>
      <c r="X580" s="130">
        <v>0</v>
      </c>
      <c r="Y580" s="130" t="b">
        <v>1</v>
      </c>
      <c r="Z580" s="130">
        <v>53</v>
      </c>
      <c r="AA580" s="130">
        <v>0.76500000000000001</v>
      </c>
      <c r="AB580" s="130" t="s">
        <v>3677</v>
      </c>
      <c r="AC580" s="130" t="s">
        <v>3854</v>
      </c>
      <c r="AD580" s="130" t="s">
        <v>4403</v>
      </c>
      <c r="AE580" s="130" t="e" cm="1">
        <f t="array" aca="1" ref="AE580" ca="1">INDIRECT(ADDRESS(MATCH(AG580,'rs_industries'!B:B,0),5,1,TRUE,"rs_industries"))</f>
        <v>#N/A</v>
      </c>
      <c r="AF580" s="130" t="e" cm="1">
        <f t="array" aca="1" ref="AF580" ca="1">INDIRECT(ADDRESS(MATCH(A580,'rs_stocks'!B:B,0),7,1,TRUE,"rs_stocks"))</f>
        <v>#N/A</v>
      </c>
      <c r="AG580" s="130" t="e" cm="1">
        <f t="array" aca="1" ref="AG580" ca="1">INDIRECT(ADDRESS(MATCH(A580,'rs_stocks'!B:B,0),4,1,TRUE,"rs_stocks"))</f>
        <v>#N/A</v>
      </c>
    </row>
    <row r="581" spans="1:33" x14ac:dyDescent="0.3">
      <c r="A581" s="130" t="s">
        <v>1600</v>
      </c>
      <c r="B581" s="130">
        <v>0.33</v>
      </c>
      <c r="C581" s="130">
        <v>-1.44</v>
      </c>
      <c r="D581" s="130">
        <v>5.55</v>
      </c>
      <c r="E581" s="130">
        <v>14.25</v>
      </c>
      <c r="F581" s="130">
        <v>14.08</v>
      </c>
      <c r="G581" s="130" t="s">
        <v>3873</v>
      </c>
      <c r="H581" s="130" t="s">
        <v>3674</v>
      </c>
      <c r="I581" s="130">
        <v>1.4670000000000001</v>
      </c>
      <c r="J581" s="130">
        <v>-82</v>
      </c>
      <c r="K581" s="130">
        <v>-29</v>
      </c>
      <c r="L581" s="130" t="b">
        <v>1</v>
      </c>
      <c r="M581" s="130">
        <v>58.784999999999997</v>
      </c>
      <c r="N581" s="130">
        <v>3.2029999999999998</v>
      </c>
      <c r="O581" s="130">
        <v>18.352</v>
      </c>
      <c r="P581" s="130">
        <v>1.76</v>
      </c>
      <c r="Q581" s="133">
        <v>-34.658999999999999</v>
      </c>
      <c r="R581" s="130">
        <v>75.45</v>
      </c>
      <c r="S581" s="130">
        <v>79.650000000000006</v>
      </c>
      <c r="T581" s="130">
        <v>-1</v>
      </c>
      <c r="U581" s="130">
        <v>113</v>
      </c>
      <c r="V581" s="130" t="s">
        <v>1600</v>
      </c>
      <c r="W581" s="130" t="b">
        <v>0</v>
      </c>
      <c r="X581" s="130">
        <v>0</v>
      </c>
      <c r="Y581" s="130" t="b">
        <v>1</v>
      </c>
      <c r="Z581" s="130">
        <v>45</v>
      </c>
      <c r="AA581" s="130">
        <v>0.76400000000000001</v>
      </c>
      <c r="AB581" s="130" t="s">
        <v>3674</v>
      </c>
      <c r="AC581" s="130" t="s">
        <v>3873</v>
      </c>
      <c r="AD581" s="130" t="s">
        <v>4342</v>
      </c>
      <c r="AE581" s="130" cm="1">
        <f t="array" aca="1" ref="AE581" ca="1">INDIRECT(ADDRESS(MATCH(AG581,'rs_industries'!B:B,0),5,1,TRUE,"rs_industries"))</f>
        <v>97</v>
      </c>
      <c r="AF581" s="130" cm="1">
        <f t="array" aca="1" ref="AF581" ca="1">INDIRECT(ADDRESS(MATCH(A581,'rs_stocks'!B:B,0),7,1,TRUE,"rs_stocks"))</f>
        <v>80</v>
      </c>
      <c r="AG581" s="130" t="str" cm="1">
        <f t="array" aca="1" ref="AG581" ca="1">INDIRECT(ADDRESS(MATCH(A581,'rs_stocks'!B:B,0),4,1,TRUE,"rs_stocks"))</f>
        <v>Marine Shipping</v>
      </c>
    </row>
    <row r="582" spans="1:33" x14ac:dyDescent="0.3">
      <c r="A582" s="130" t="s">
        <v>1610</v>
      </c>
      <c r="B582" s="130">
        <v>0.73</v>
      </c>
      <c r="C582" s="130">
        <v>5.37</v>
      </c>
      <c r="D582" s="130">
        <v>9.61</v>
      </c>
      <c r="E582" s="130">
        <v>29.42</v>
      </c>
      <c r="F582" s="130">
        <v>31.93</v>
      </c>
      <c r="G582" s="130" t="s">
        <v>3673</v>
      </c>
      <c r="H582" s="130" t="s">
        <v>3674</v>
      </c>
      <c r="I582" s="130">
        <v>3.8410000000000002</v>
      </c>
      <c r="J582" s="130">
        <v>-62</v>
      </c>
      <c r="K582" s="130">
        <v>-3</v>
      </c>
      <c r="L582" s="130" t="b">
        <v>1</v>
      </c>
      <c r="M582" s="130">
        <v>72.97</v>
      </c>
      <c r="N582" s="130">
        <v>3.9780000000000002</v>
      </c>
      <c r="O582" s="130">
        <v>18.343</v>
      </c>
      <c r="P582" s="130">
        <v>1.204</v>
      </c>
      <c r="Q582" s="133">
        <v>-68.100999999999999</v>
      </c>
      <c r="R582" s="130">
        <v>41.4</v>
      </c>
      <c r="S582" s="130">
        <v>39.444000000000003</v>
      </c>
      <c r="T582" s="130">
        <v>1</v>
      </c>
      <c r="U582" s="130">
        <v>166</v>
      </c>
      <c r="V582" s="130" t="s">
        <v>1610</v>
      </c>
      <c r="W582" s="130" t="b">
        <v>0</v>
      </c>
      <c r="X582" s="130">
        <v>0</v>
      </c>
      <c r="Y582" s="130" t="b">
        <v>1</v>
      </c>
      <c r="Z582" s="130">
        <v>51</v>
      </c>
      <c r="AA582" s="130">
        <v>0.76400000000000001</v>
      </c>
      <c r="AB582" s="130" t="s">
        <v>3674</v>
      </c>
      <c r="AC582" s="130" t="s">
        <v>3673</v>
      </c>
      <c r="AD582" s="130" t="s">
        <v>4368</v>
      </c>
      <c r="AE582" s="130" cm="1">
        <f t="array" aca="1" ref="AE582" ca="1">INDIRECT(ADDRESS(MATCH(AG582,'rs_industries'!B:B,0),5,1,TRUE,"rs_industries"))</f>
        <v>82</v>
      </c>
      <c r="AF582" s="130" cm="1">
        <f t="array" aca="1" ref="AF582" ca="1">INDIRECT(ADDRESS(MATCH(A582,'rs_stocks'!B:B,0),7,1,TRUE,"rs_stocks"))</f>
        <v>86</v>
      </c>
      <c r="AG582" s="130" t="str" cm="1">
        <f t="array" aca="1" ref="AG582" ca="1">INDIRECT(ADDRESS(MATCH(A582,'rs_stocks'!B:B,0),4,1,TRUE,"rs_stocks"))</f>
        <v>Apparel Retail</v>
      </c>
    </row>
    <row r="583" spans="1:33" x14ac:dyDescent="0.3">
      <c r="A583" s="130" t="s">
        <v>568</v>
      </c>
      <c r="B583" s="130">
        <v>0</v>
      </c>
      <c r="C583" s="130">
        <v>8.41</v>
      </c>
      <c r="D583" s="130">
        <v>9.9499999999999993</v>
      </c>
      <c r="E583" s="130">
        <v>34.93</v>
      </c>
      <c r="F583" s="130">
        <v>31.35</v>
      </c>
      <c r="G583" s="130" t="s">
        <v>55</v>
      </c>
      <c r="H583" s="130" t="s">
        <v>3674</v>
      </c>
      <c r="I583" s="130">
        <v>8.3160000000000007</v>
      </c>
      <c r="J583" s="130">
        <v>-50</v>
      </c>
      <c r="K583" s="130">
        <v>-3</v>
      </c>
      <c r="L583" s="130" t="b">
        <v>1</v>
      </c>
      <c r="M583" s="130">
        <v>100.864</v>
      </c>
      <c r="N583" s="130">
        <v>5.5</v>
      </c>
      <c r="O583" s="130">
        <v>18.34</v>
      </c>
      <c r="P583" s="130">
        <v>0.81399999999999995</v>
      </c>
      <c r="Q583" s="133">
        <v>-137.60900000000001</v>
      </c>
      <c r="R583" s="130">
        <v>34.15</v>
      </c>
      <c r="S583" s="130">
        <v>33.119999999999997</v>
      </c>
      <c r="T583" s="130">
        <v>1</v>
      </c>
      <c r="U583" s="130">
        <v>245</v>
      </c>
      <c r="V583" s="130" t="s">
        <v>568</v>
      </c>
      <c r="W583" s="130" t="b">
        <v>0</v>
      </c>
      <c r="X583" s="130">
        <v>0</v>
      </c>
      <c r="Y583" s="130" t="b">
        <v>1</v>
      </c>
      <c r="Z583" s="130">
        <v>63</v>
      </c>
      <c r="AA583" s="130">
        <v>0.76400000000000001</v>
      </c>
      <c r="AB583" s="130" t="s">
        <v>3674</v>
      </c>
      <c r="AC583" s="130" t="s">
        <v>55</v>
      </c>
      <c r="AD583" s="130" t="s">
        <v>4359</v>
      </c>
      <c r="AE583" s="130" cm="1">
        <f t="array" aca="1" ref="AE583" ca="1">INDIRECT(ADDRESS(MATCH(AG583,'rs_industries'!B:B,0),5,1,TRUE,"rs_industries"))</f>
        <v>96</v>
      </c>
      <c r="AF583" s="130" cm="1">
        <f t="array" aca="1" ref="AF583" ca="1">INDIRECT(ADDRESS(MATCH(A583,'rs_stocks'!B:B,0),7,1,TRUE,"rs_stocks"))</f>
        <v>87</v>
      </c>
      <c r="AG583" s="130" t="str" cm="1">
        <f t="array" aca="1" ref="AG583" ca="1">INDIRECT(ADDRESS(MATCH(A583,'rs_stocks'!B:B,0),4,1,TRUE,"rs_stocks"))</f>
        <v>Engineering &amp; Construction</v>
      </c>
    </row>
    <row r="584" spans="1:33" x14ac:dyDescent="0.3">
      <c r="A584" s="130" t="s">
        <v>2284</v>
      </c>
      <c r="B584" s="130">
        <v>-0.38</v>
      </c>
      <c r="C584" s="130">
        <v>7.9</v>
      </c>
      <c r="D584" s="130">
        <v>7.38</v>
      </c>
      <c r="E584" s="130">
        <v>35.78</v>
      </c>
      <c r="F584" s="130">
        <v>29.62</v>
      </c>
      <c r="G584" s="130" t="s">
        <v>4036</v>
      </c>
      <c r="H584" s="130" t="s">
        <v>31</v>
      </c>
      <c r="I584" s="130">
        <v>2.4870000000000001</v>
      </c>
      <c r="J584" s="130">
        <v>-75</v>
      </c>
      <c r="K584" s="130">
        <v>-40</v>
      </c>
      <c r="L584" s="130" t="b">
        <v>0</v>
      </c>
      <c r="M584" s="130">
        <v>94.915000000000006</v>
      </c>
      <c r="N584" s="130">
        <v>5.1769999999999996</v>
      </c>
      <c r="O584" s="130">
        <v>18.332999999999998</v>
      </c>
      <c r="P584" s="130">
        <v>0.49099999999999999</v>
      </c>
      <c r="Q584" s="133">
        <v>-52.91</v>
      </c>
      <c r="R584" s="130">
        <v>15.71</v>
      </c>
      <c r="S584" s="130">
        <v>14.741</v>
      </c>
      <c r="T584" s="130">
        <v>1</v>
      </c>
      <c r="U584" s="130">
        <v>407</v>
      </c>
      <c r="V584" s="130" t="s">
        <v>2284</v>
      </c>
      <c r="W584" s="130" t="b">
        <v>0</v>
      </c>
      <c r="X584" s="130">
        <v>0</v>
      </c>
      <c r="Y584" s="130" t="b">
        <v>1</v>
      </c>
      <c r="Z584" s="130">
        <v>46</v>
      </c>
      <c r="AA584" s="130">
        <v>0.76300000000000001</v>
      </c>
      <c r="AB584" s="130" t="s">
        <v>31</v>
      </c>
      <c r="AC584" s="130" t="s">
        <v>4036</v>
      </c>
      <c r="AD584" s="130" t="s">
        <v>4362</v>
      </c>
      <c r="AE584" s="130" t="e" cm="1">
        <f t="array" aca="1" ref="AE584" ca="1">INDIRECT(ADDRESS(MATCH(AG584,'rs_industries'!B:B,0),5,1,TRUE,"rs_industries"))</f>
        <v>#N/A</v>
      </c>
      <c r="AF584" s="130" t="e" cm="1">
        <f t="array" aca="1" ref="AF584" ca="1">INDIRECT(ADDRESS(MATCH(A584,'rs_stocks'!B:B,0),7,1,TRUE,"rs_stocks"))</f>
        <v>#N/A</v>
      </c>
      <c r="AG584" s="130" t="e" cm="1">
        <f t="array" aca="1" ref="AG584" ca="1">INDIRECT(ADDRESS(MATCH(A584,'rs_stocks'!B:B,0),4,1,TRUE,"rs_stocks"))</f>
        <v>#N/A</v>
      </c>
    </row>
    <row r="585" spans="1:33" x14ac:dyDescent="0.3">
      <c r="A585" s="130" t="s">
        <v>3606</v>
      </c>
      <c r="B585" s="130">
        <v>14.79</v>
      </c>
      <c r="C585" s="130">
        <v>35.729999999999997</v>
      </c>
      <c r="D585" s="130">
        <v>41.01</v>
      </c>
      <c r="E585" s="130">
        <v>80.25</v>
      </c>
      <c r="F585" s="130">
        <v>80.7</v>
      </c>
      <c r="G585" s="130" t="s">
        <v>3792</v>
      </c>
      <c r="H585" s="130" t="s">
        <v>24</v>
      </c>
      <c r="I585" s="130">
        <v>0.95199999999999996</v>
      </c>
      <c r="J585" s="130">
        <v>-92</v>
      </c>
      <c r="K585" s="130">
        <v>-77</v>
      </c>
      <c r="L585" s="130" t="b">
        <v>1</v>
      </c>
      <c r="M585" s="130">
        <v>143.63300000000001</v>
      </c>
      <c r="N585" s="130">
        <v>7.8360000000000003</v>
      </c>
      <c r="O585" s="130">
        <v>18.331</v>
      </c>
      <c r="P585" s="130">
        <v>0.624</v>
      </c>
      <c r="Q585" s="133">
        <v>-8.0079999999999991</v>
      </c>
      <c r="R585" s="130">
        <v>14.51</v>
      </c>
      <c r="S585" s="130">
        <v>12.707000000000001</v>
      </c>
      <c r="T585" s="130">
        <v>1</v>
      </c>
      <c r="U585" s="130">
        <v>320</v>
      </c>
      <c r="V585" s="130" t="s">
        <v>3606</v>
      </c>
      <c r="W585" s="130" t="b">
        <v>0</v>
      </c>
      <c r="X585" s="130">
        <v>0</v>
      </c>
      <c r="Y585" s="130" t="b">
        <v>1</v>
      </c>
      <c r="Z585" s="130">
        <v>46</v>
      </c>
      <c r="AA585" s="130">
        <v>0.76300000000000001</v>
      </c>
      <c r="AB585" s="130" t="s">
        <v>24</v>
      </c>
      <c r="AC585" s="130" t="s">
        <v>3792</v>
      </c>
      <c r="AD585" s="130" t="s">
        <v>4335</v>
      </c>
      <c r="AE585" s="130" cm="1">
        <f t="array" aca="1" ref="AE585" ca="1">INDIRECT(ADDRESS(MATCH(AG585,'rs_industries'!B:B,0),5,1,TRUE,"rs_industries"))</f>
        <v>39</v>
      </c>
      <c r="AF585" s="130" cm="1">
        <f t="array" aca="1" ref="AF585" ca="1">INDIRECT(ADDRESS(MATCH(A585,'rs_stocks'!B:B,0),7,1,TRUE,"rs_stocks"))</f>
        <v>95</v>
      </c>
      <c r="AG585" s="130" t="str" cm="1">
        <f t="array" aca="1" ref="AG585" ca="1">INDIRECT(ADDRESS(MATCH(A585,'rs_stocks'!B:B,0),4,1,TRUE,"rs_stocks"))</f>
        <v>Internet Content &amp; Information</v>
      </c>
    </row>
    <row r="586" spans="1:33" x14ac:dyDescent="0.3">
      <c r="A586" s="130" t="s">
        <v>1479</v>
      </c>
      <c r="B586" s="130">
        <v>1.57</v>
      </c>
      <c r="C586" s="130">
        <v>-0.06</v>
      </c>
      <c r="D586" s="130">
        <v>24.35</v>
      </c>
      <c r="E586" s="130">
        <v>43.29</v>
      </c>
      <c r="F586" s="130">
        <v>49.79</v>
      </c>
      <c r="G586" s="130" t="s">
        <v>3757</v>
      </c>
      <c r="H586" s="130" t="s">
        <v>3674</v>
      </c>
      <c r="I586" s="130">
        <v>2.9529999999999998</v>
      </c>
      <c r="J586" s="130">
        <v>-75</v>
      </c>
      <c r="K586" s="130">
        <v>-13</v>
      </c>
      <c r="L586" s="130" t="b">
        <v>1</v>
      </c>
      <c r="M586" s="130">
        <v>228.99299999999999</v>
      </c>
      <c r="N586" s="130">
        <v>12.494</v>
      </c>
      <c r="O586" s="130">
        <v>18.329000000000001</v>
      </c>
      <c r="P586" s="130">
        <v>1.716</v>
      </c>
      <c r="Q586" s="133">
        <v>-142.18299999999999</v>
      </c>
      <c r="R586" s="130">
        <v>31.71</v>
      </c>
      <c r="S586" s="130">
        <v>35.29</v>
      </c>
      <c r="T586" s="130">
        <v>-1</v>
      </c>
      <c r="U586" s="130">
        <v>116</v>
      </c>
      <c r="V586" s="130" t="s">
        <v>1479</v>
      </c>
      <c r="W586" s="130" t="b">
        <v>0</v>
      </c>
      <c r="X586" s="130">
        <v>0</v>
      </c>
      <c r="Y586" s="130" t="b">
        <v>1</v>
      </c>
      <c r="Z586" s="130">
        <v>54</v>
      </c>
      <c r="AA586" s="130">
        <v>0.76200000000000001</v>
      </c>
      <c r="AB586" s="130" t="s">
        <v>3674</v>
      </c>
      <c r="AC586" s="130" t="s">
        <v>3757</v>
      </c>
      <c r="AD586" s="130" t="s">
        <v>4328</v>
      </c>
      <c r="AE586" s="130" cm="1">
        <f t="array" aca="1" ref="AE586" ca="1">INDIRECT(ADDRESS(MATCH(AG586,'rs_industries'!B:B,0),5,1,TRUE,"rs_industries"))</f>
        <v>98</v>
      </c>
      <c r="AF586" s="130" cm="1">
        <f t="array" aca="1" ref="AF586" ca="1">INDIRECT(ADDRESS(MATCH(A586,'rs_stocks'!B:B,0),7,1,TRUE,"rs_stocks"))</f>
        <v>95</v>
      </c>
      <c r="AG586" s="130" t="str" cm="1">
        <f t="array" aca="1" ref="AG586" ca="1">INDIRECT(ADDRESS(MATCH(A586,'rs_stocks'!B:B,0),4,1,TRUE,"rs_stocks"))</f>
        <v>Residential Construction</v>
      </c>
    </row>
    <row r="587" spans="1:33" x14ac:dyDescent="0.3">
      <c r="A587" s="130" t="s">
        <v>1923</v>
      </c>
      <c r="B587" s="130">
        <v>-0.68</v>
      </c>
      <c r="C587" s="130">
        <v>-0.79</v>
      </c>
      <c r="D587" s="130">
        <v>9.1</v>
      </c>
      <c r="E587" s="130">
        <v>25.74</v>
      </c>
      <c r="F587" s="130">
        <v>20.68</v>
      </c>
      <c r="G587" s="130" t="s">
        <v>3715</v>
      </c>
      <c r="H587" s="130" t="s">
        <v>3677</v>
      </c>
      <c r="I587" s="130">
        <v>1.611</v>
      </c>
      <c r="J587" s="130">
        <v>-50</v>
      </c>
      <c r="K587" s="130">
        <v>-31</v>
      </c>
      <c r="L587" s="130" t="b">
        <v>1</v>
      </c>
      <c r="M587" s="130">
        <v>115.819</v>
      </c>
      <c r="N587" s="130">
        <v>6.3259999999999996</v>
      </c>
      <c r="O587" s="130">
        <v>18.306999999999999</v>
      </c>
      <c r="P587" s="130">
        <v>0.89</v>
      </c>
      <c r="Q587" s="133">
        <v>-122.431</v>
      </c>
      <c r="R587" s="130">
        <v>26.38</v>
      </c>
      <c r="S587" s="130">
        <v>26.166</v>
      </c>
      <c r="T587" s="130">
        <v>1</v>
      </c>
      <c r="U587" s="130">
        <v>224</v>
      </c>
      <c r="V587" s="130" t="s">
        <v>1923</v>
      </c>
      <c r="W587" s="130" t="b">
        <v>0</v>
      </c>
      <c r="X587" s="130">
        <v>0</v>
      </c>
      <c r="Y587" s="130" t="b">
        <v>0</v>
      </c>
      <c r="Z587" s="130">
        <v>42</v>
      </c>
      <c r="AA587" s="130">
        <v>0.76200000000000001</v>
      </c>
      <c r="AB587" s="130" t="s">
        <v>3677</v>
      </c>
      <c r="AC587" s="130" t="s">
        <v>3715</v>
      </c>
      <c r="AD587" s="130" t="s">
        <v>4320</v>
      </c>
      <c r="AE587" s="130" cm="1">
        <f t="array" aca="1" ref="AE587" ca="1">INDIRECT(ADDRESS(MATCH(AG587,'rs_industries'!B:B,0),5,1,TRUE,"rs_industries"))</f>
        <v>59</v>
      </c>
      <c r="AF587" s="130" cm="1">
        <f t="array" aca="1" ref="AF587" ca="1">INDIRECT(ADDRESS(MATCH(A587,'rs_stocks'!B:B,0),7,1,TRUE,"rs_stocks"))</f>
        <v>72</v>
      </c>
      <c r="AG587" s="130" t="str" cm="1">
        <f t="array" aca="1" ref="AG587" ca="1">INDIRECT(ADDRESS(MATCH(A587,'rs_stocks'!B:B,0),4,1,TRUE,"rs_stocks"))</f>
        <v>Banks—Regional</v>
      </c>
    </row>
    <row r="588" spans="1:33" x14ac:dyDescent="0.3">
      <c r="A588" s="130" t="s">
        <v>3332</v>
      </c>
      <c r="B588" s="130">
        <v>6.82</v>
      </c>
      <c r="C588" s="130">
        <v>9.9499999999999993</v>
      </c>
      <c r="D588" s="130">
        <v>8.59</v>
      </c>
      <c r="E588" s="130">
        <v>58.56</v>
      </c>
      <c r="F588" s="130">
        <v>54.88</v>
      </c>
      <c r="G588" s="130" t="s">
        <v>3720</v>
      </c>
      <c r="H588" s="130" t="s">
        <v>3674</v>
      </c>
      <c r="I588" s="130">
        <v>0.83899999999999997</v>
      </c>
      <c r="J588" s="130">
        <v>-72</v>
      </c>
      <c r="K588" s="130">
        <v>-28</v>
      </c>
      <c r="L588" s="130" t="b">
        <v>0</v>
      </c>
      <c r="M588" s="130">
        <v>175.19499999999999</v>
      </c>
      <c r="N588" s="130">
        <v>9.6</v>
      </c>
      <c r="O588" s="130">
        <v>18.25</v>
      </c>
      <c r="P588" s="130">
        <v>2.5710000000000002</v>
      </c>
      <c r="Q588" s="133">
        <v>-137.279</v>
      </c>
      <c r="R588" s="130">
        <v>71.290000000000006</v>
      </c>
      <c r="S588" s="130">
        <v>68.081000000000003</v>
      </c>
      <c r="T588" s="130">
        <v>1</v>
      </c>
      <c r="U588" s="130">
        <v>77</v>
      </c>
      <c r="V588" s="130" t="s">
        <v>3332</v>
      </c>
      <c r="W588" s="130" t="b">
        <v>0</v>
      </c>
      <c r="X588" s="130">
        <v>0</v>
      </c>
      <c r="Y588" s="130" t="b">
        <v>1</v>
      </c>
      <c r="Z588" s="130">
        <v>49</v>
      </c>
      <c r="AA588" s="130">
        <v>0.76200000000000001</v>
      </c>
      <c r="AB588" s="130" t="s">
        <v>3674</v>
      </c>
      <c r="AC588" s="130" t="s">
        <v>3720</v>
      </c>
      <c r="AD588" s="130" t="s">
        <v>4360</v>
      </c>
      <c r="AE588" s="130" cm="1">
        <f t="array" aca="1" ref="AE588" ca="1">INDIRECT(ADDRESS(MATCH(AG588,'rs_industries'!B:B,0),5,1,TRUE,"rs_industries"))</f>
        <v>26</v>
      </c>
      <c r="AF588" s="130" cm="1">
        <f t="array" aca="1" ref="AF588" ca="1">INDIRECT(ADDRESS(MATCH(A588,'rs_stocks'!B:B,0),7,1,TRUE,"rs_stocks"))</f>
        <v>91</v>
      </c>
      <c r="AG588" s="130" t="str" cm="1">
        <f t="array" aca="1" ref="AG588" ca="1">INDIRECT(ADDRESS(MATCH(A588,'rs_stocks'!B:B,0),4,1,TRUE,"rs_stocks"))</f>
        <v>Specialty Retail</v>
      </c>
    </row>
    <row r="589" spans="1:33" x14ac:dyDescent="0.3">
      <c r="A589" s="130" t="s">
        <v>4475</v>
      </c>
      <c r="B589" s="130">
        <v>-2.12</v>
      </c>
      <c r="C589" s="130">
        <v>6.21</v>
      </c>
      <c r="D589" s="130">
        <v>10</v>
      </c>
      <c r="E589" s="130">
        <v>8.7100000000000009</v>
      </c>
      <c r="F589" s="130">
        <v>10.53</v>
      </c>
      <c r="G589" s="130" t="s">
        <v>3693</v>
      </c>
      <c r="H589" s="130" t="s">
        <v>31</v>
      </c>
      <c r="I589" s="130">
        <v>0.82399999999999995</v>
      </c>
      <c r="J589" s="130">
        <v>-90</v>
      </c>
      <c r="K589" s="130">
        <v>-87</v>
      </c>
      <c r="L589" s="130" t="b">
        <v>1</v>
      </c>
      <c r="M589" s="130">
        <v>66.900999999999996</v>
      </c>
      <c r="N589" s="130">
        <v>3.6669999999999998</v>
      </c>
      <c r="O589" s="130">
        <v>18.245000000000001</v>
      </c>
      <c r="P589" s="130">
        <v>0.17499999999999999</v>
      </c>
      <c r="Q589" s="133">
        <v>-114.482</v>
      </c>
      <c r="R589" s="130">
        <v>4.62</v>
      </c>
      <c r="S589" s="130">
        <v>4.3929999999999998</v>
      </c>
      <c r="T589" s="130">
        <v>1</v>
      </c>
      <c r="U589" s="130">
        <v>1144</v>
      </c>
      <c r="V589" s="130" t="s">
        <v>4475</v>
      </c>
      <c r="W589" s="130" t="b">
        <v>0</v>
      </c>
      <c r="X589" s="130">
        <v>0</v>
      </c>
      <c r="Y589" s="130" t="b">
        <v>0</v>
      </c>
      <c r="Z589" s="130">
        <v>43</v>
      </c>
      <c r="AA589" s="130">
        <v>0.76100000000000001</v>
      </c>
      <c r="AB589" s="130" t="s">
        <v>31</v>
      </c>
      <c r="AC589" s="130" t="s">
        <v>3693</v>
      </c>
      <c r="AD589" s="130" t="s">
        <v>4476</v>
      </c>
      <c r="AE589" s="130" t="e" cm="1">
        <f t="array" aca="1" ref="AE589" ca="1">INDIRECT(ADDRESS(MATCH(AG589,'rs_industries'!B:B,0),5,1,TRUE,"rs_industries"))</f>
        <v>#N/A</v>
      </c>
      <c r="AF589" s="130" t="e" cm="1">
        <f t="array" aca="1" ref="AF589" ca="1">INDIRECT(ADDRESS(MATCH(A589,'rs_stocks'!B:B,0),7,1,TRUE,"rs_stocks"))</f>
        <v>#N/A</v>
      </c>
      <c r="AG589" s="130" t="e" cm="1">
        <f t="array" aca="1" ref="AG589" ca="1">INDIRECT(ADDRESS(MATCH(A589,'rs_stocks'!B:B,0),4,1,TRUE,"rs_stocks"))</f>
        <v>#N/A</v>
      </c>
    </row>
    <row r="590" spans="1:33" x14ac:dyDescent="0.3">
      <c r="A590" s="130" t="s">
        <v>1446</v>
      </c>
      <c r="B590" s="130">
        <v>-1.07</v>
      </c>
      <c r="C590" s="130">
        <v>15.05</v>
      </c>
      <c r="D590" s="130">
        <v>9.86</v>
      </c>
      <c r="E590" s="130">
        <v>22.84</v>
      </c>
      <c r="F590" s="130">
        <v>23.5</v>
      </c>
      <c r="G590" s="130" t="s">
        <v>3680</v>
      </c>
      <c r="H590" s="130" t="s">
        <v>31</v>
      </c>
      <c r="I590" s="130">
        <v>1.8260000000000001</v>
      </c>
      <c r="J590" s="130">
        <v>-68</v>
      </c>
      <c r="K590" s="130">
        <v>-24</v>
      </c>
      <c r="L590" s="130" t="b">
        <v>1</v>
      </c>
      <c r="M590" s="130">
        <v>88.570999999999998</v>
      </c>
      <c r="N590" s="130">
        <v>4.8559999999999999</v>
      </c>
      <c r="O590" s="130">
        <v>18.241</v>
      </c>
      <c r="P590" s="130">
        <v>0.27700000000000002</v>
      </c>
      <c r="Q590" s="133">
        <v>-10.846</v>
      </c>
      <c r="R590" s="130">
        <v>9.25</v>
      </c>
      <c r="S590" s="130">
        <v>8.6809999999999992</v>
      </c>
      <c r="T590" s="130">
        <v>1</v>
      </c>
      <c r="U590" s="130">
        <v>723</v>
      </c>
      <c r="V590" s="130" t="s">
        <v>1446</v>
      </c>
      <c r="W590" s="130" t="b">
        <v>0</v>
      </c>
      <c r="X590" s="130">
        <v>0</v>
      </c>
      <c r="Y590" s="130" t="b">
        <v>1</v>
      </c>
      <c r="Z590" s="130">
        <v>45</v>
      </c>
      <c r="AA590" s="130">
        <v>0.76100000000000001</v>
      </c>
      <c r="AB590" s="130" t="s">
        <v>31</v>
      </c>
      <c r="AC590" s="130" t="s">
        <v>3680</v>
      </c>
      <c r="AD590" s="130" t="s">
        <v>4404</v>
      </c>
      <c r="AE590" s="130" cm="1">
        <f t="array" aca="1" ref="AE590" ca="1">INDIRECT(ADDRESS(MATCH(AG590,'rs_industries'!B:B,0),5,1,TRUE,"rs_industries"))</f>
        <v>87</v>
      </c>
      <c r="AF590" s="130" cm="1">
        <f t="array" aca="1" ref="AF590" ca="1">INDIRECT(ADDRESS(MATCH(A590,'rs_stocks'!B:B,0),7,1,TRUE,"rs_stocks"))</f>
        <v>91</v>
      </c>
      <c r="AG590" s="130" t="str" cm="1">
        <f t="array" aca="1" ref="AG590" ca="1">INDIRECT(ADDRESS(MATCH(A590,'rs_stocks'!B:B,0),4,1,TRUE,"rs_stocks"))</f>
        <v>Software—Infrastructure</v>
      </c>
    </row>
    <row r="591" spans="1:33" x14ac:dyDescent="0.3">
      <c r="A591" s="130" t="s">
        <v>2002</v>
      </c>
      <c r="B591" s="130">
        <v>1.56</v>
      </c>
      <c r="C591" s="130">
        <v>5.41</v>
      </c>
      <c r="D591" s="130">
        <v>5.95</v>
      </c>
      <c r="E591" s="130">
        <v>32.82</v>
      </c>
      <c r="F591" s="130">
        <v>40.69</v>
      </c>
      <c r="G591" s="130" t="s">
        <v>3697</v>
      </c>
      <c r="H591" s="130" t="s">
        <v>3677</v>
      </c>
      <c r="I591" s="130">
        <v>4.077</v>
      </c>
      <c r="J591" s="130">
        <v>-49</v>
      </c>
      <c r="K591" s="130">
        <v>-3</v>
      </c>
      <c r="L591" s="130" t="b">
        <v>1</v>
      </c>
      <c r="M591" s="130">
        <v>118.411</v>
      </c>
      <c r="N591" s="130">
        <v>6.4950000000000001</v>
      </c>
      <c r="O591" s="130">
        <v>18.231000000000002</v>
      </c>
      <c r="P591" s="130">
        <v>1.3440000000000001</v>
      </c>
      <c r="Q591" s="133">
        <v>-103.4</v>
      </c>
      <c r="R591" s="130">
        <v>51.28</v>
      </c>
      <c r="S591" s="130">
        <v>49.149000000000001</v>
      </c>
      <c r="T591" s="130">
        <v>1</v>
      </c>
      <c r="U591" s="130">
        <v>148</v>
      </c>
      <c r="V591" s="130" t="s">
        <v>2002</v>
      </c>
      <c r="W591" s="130" t="b">
        <v>0</v>
      </c>
      <c r="X591" s="130">
        <v>0</v>
      </c>
      <c r="Y591" s="130" t="b">
        <v>1</v>
      </c>
      <c r="Z591" s="130">
        <v>56</v>
      </c>
      <c r="AA591" s="130">
        <v>0.76</v>
      </c>
      <c r="AB591" s="130" t="s">
        <v>3677</v>
      </c>
      <c r="AC591" s="130" t="s">
        <v>3697</v>
      </c>
      <c r="AD591" s="130" t="s">
        <v>4336</v>
      </c>
      <c r="AE591" s="130" cm="1">
        <f t="array" aca="1" ref="AE591" ca="1">INDIRECT(ADDRESS(MATCH(AG591,'rs_industries'!B:B,0),5,1,TRUE,"rs_industries"))</f>
        <v>63</v>
      </c>
      <c r="AF591" s="130" cm="1">
        <f t="array" aca="1" ref="AF591" ca="1">INDIRECT(ADDRESS(MATCH(A591,'rs_stocks'!B:B,0),7,1,TRUE,"rs_stocks"))</f>
        <v>90</v>
      </c>
      <c r="AG591" s="130" t="str" cm="1">
        <f t="array" aca="1" ref="AG591" ca="1">INDIRECT(ADDRESS(MATCH(A591,'rs_stocks'!B:B,0),4,1,TRUE,"rs_stocks"))</f>
        <v>Asset Management</v>
      </c>
    </row>
    <row r="592" spans="1:33" x14ac:dyDescent="0.3">
      <c r="A592" s="130" t="s">
        <v>656</v>
      </c>
      <c r="B592" s="130">
        <v>1.17</v>
      </c>
      <c r="C592" s="130">
        <v>2.15</v>
      </c>
      <c r="D592" s="130">
        <v>8.43</v>
      </c>
      <c r="E592" s="130">
        <v>22.05</v>
      </c>
      <c r="F592" s="130">
        <v>23.66</v>
      </c>
      <c r="G592" s="130" t="s">
        <v>3693</v>
      </c>
      <c r="H592" s="130" t="s">
        <v>31</v>
      </c>
      <c r="I592" s="130">
        <v>6.77</v>
      </c>
      <c r="J592" s="130">
        <v>-46</v>
      </c>
      <c r="K592" s="130">
        <v>-4</v>
      </c>
      <c r="L592" s="130" t="b">
        <v>1</v>
      </c>
      <c r="M592" s="130">
        <v>66.710999999999999</v>
      </c>
      <c r="N592" s="130">
        <v>3.66</v>
      </c>
      <c r="O592" s="130">
        <v>18.228999999999999</v>
      </c>
      <c r="P592" s="130">
        <v>2.073</v>
      </c>
      <c r="Q592" s="133">
        <v>-59.345999999999997</v>
      </c>
      <c r="R592" s="130">
        <v>130.03</v>
      </c>
      <c r="S592" s="130">
        <v>125.84399999999999</v>
      </c>
      <c r="T592" s="130">
        <v>1</v>
      </c>
      <c r="U592" s="130">
        <v>96</v>
      </c>
      <c r="V592" s="130" t="s">
        <v>656</v>
      </c>
      <c r="W592" s="130" t="b">
        <v>0</v>
      </c>
      <c r="X592" s="130">
        <v>0</v>
      </c>
      <c r="Y592" s="130" t="b">
        <v>1</v>
      </c>
      <c r="Z592" s="130">
        <v>47</v>
      </c>
      <c r="AA592" s="130">
        <v>0.76</v>
      </c>
      <c r="AB592" s="130" t="s">
        <v>31</v>
      </c>
      <c r="AC592" s="130" t="s">
        <v>3693</v>
      </c>
      <c r="AD592" s="130" t="s">
        <v>4348</v>
      </c>
      <c r="AE592" s="130" cm="1">
        <f t="array" aca="1" ref="AE592" ca="1">INDIRECT(ADDRESS(MATCH(AG592,'rs_industries'!B:B,0),5,1,TRUE,"rs_industries"))</f>
        <v>72</v>
      </c>
      <c r="AF592" s="130" cm="1">
        <f t="array" aca="1" ref="AF592" ca="1">INDIRECT(ADDRESS(MATCH(A592,'rs_stocks'!B:B,0),7,1,TRUE,"rs_stocks"))</f>
        <v>75</v>
      </c>
      <c r="AG592" s="130" t="str" cm="1">
        <f t="array" aca="1" ref="AG592" ca="1">INDIRECT(ADDRESS(MATCH(A592,'rs_stocks'!B:B,0),4,1,TRUE,"rs_stocks"))</f>
        <v>Information Technology Services</v>
      </c>
    </row>
    <row r="593" spans="1:33" x14ac:dyDescent="0.3">
      <c r="A593" s="130" t="s">
        <v>1781</v>
      </c>
      <c r="B593" s="130">
        <v>-0.5</v>
      </c>
      <c r="C593" s="130">
        <v>-2.79</v>
      </c>
      <c r="D593" s="130">
        <v>2.06</v>
      </c>
      <c r="E593" s="130">
        <v>28.47</v>
      </c>
      <c r="F593" s="130">
        <v>19.940000000000001</v>
      </c>
      <c r="G593" s="130" t="s">
        <v>3929</v>
      </c>
      <c r="H593" s="130" t="s">
        <v>117</v>
      </c>
      <c r="I593" s="130">
        <v>3.0979999999999999</v>
      </c>
      <c r="J593" s="130">
        <v>-70</v>
      </c>
      <c r="K593" s="130">
        <v>-15</v>
      </c>
      <c r="L593" s="130" t="b">
        <v>1</v>
      </c>
      <c r="M593" s="130">
        <v>115.672</v>
      </c>
      <c r="N593" s="130">
        <v>6.3520000000000003</v>
      </c>
      <c r="O593" s="130">
        <v>18.209</v>
      </c>
      <c r="P593" s="130">
        <v>2.14</v>
      </c>
      <c r="Q593" s="133">
        <v>-36.442999999999998</v>
      </c>
      <c r="R593" s="130">
        <v>59.56</v>
      </c>
      <c r="S593" s="130">
        <v>66.349999999999994</v>
      </c>
      <c r="T593" s="130">
        <v>-1</v>
      </c>
      <c r="U593" s="130">
        <v>93</v>
      </c>
      <c r="V593" s="130" t="s">
        <v>1781</v>
      </c>
      <c r="W593" s="130" t="b">
        <v>0</v>
      </c>
      <c r="X593" s="130">
        <v>0</v>
      </c>
      <c r="Y593" s="130" t="b">
        <v>0</v>
      </c>
      <c r="Z593" s="130">
        <v>47</v>
      </c>
      <c r="AA593" s="130">
        <v>0.76</v>
      </c>
      <c r="AB593" s="130" t="s">
        <v>117</v>
      </c>
      <c r="AC593" s="130" t="s">
        <v>3929</v>
      </c>
      <c r="AD593" s="130" t="s">
        <v>4310</v>
      </c>
      <c r="AE593" s="130" cm="1">
        <f t="array" aca="1" ref="AE593" ca="1">INDIRECT(ADDRESS(MATCH(AG593,'rs_industries'!B:B,0),5,1,TRUE,"rs_industries"))</f>
        <v>99</v>
      </c>
      <c r="AF593" s="130" cm="1">
        <f t="array" aca="1" ref="AF593" ca="1">INDIRECT(ADDRESS(MATCH(A593,'rs_stocks'!B:B,0),7,1,TRUE,"rs_stocks"))</f>
        <v>91</v>
      </c>
      <c r="AG593" s="130" t="str" cm="1">
        <f t="array" aca="1" ref="AG593" ca="1">INDIRECT(ADDRESS(MATCH(A593,'rs_stocks'!B:B,0),4,1,TRUE,"rs_stocks"))</f>
        <v>Coking Coal</v>
      </c>
    </row>
    <row r="594" spans="1:33" x14ac:dyDescent="0.3">
      <c r="A594" s="130" t="s">
        <v>110</v>
      </c>
      <c r="B594" s="130">
        <v>-2.37</v>
      </c>
      <c r="C594" s="130">
        <v>-4.25</v>
      </c>
      <c r="D594" s="130">
        <v>-0.94</v>
      </c>
      <c r="E594" s="130">
        <v>5.48</v>
      </c>
      <c r="F594" s="130">
        <v>7.94</v>
      </c>
      <c r="G594" s="130" t="s">
        <v>3729</v>
      </c>
      <c r="H594" s="130" t="s">
        <v>3674</v>
      </c>
      <c r="I594" s="130">
        <v>22.795999999999999</v>
      </c>
      <c r="J594" s="130">
        <v>-38</v>
      </c>
      <c r="K594" s="130">
        <v>-7</v>
      </c>
      <c r="L594" s="130" t="b">
        <v>1</v>
      </c>
      <c r="M594" s="130">
        <v>54.847999999999999</v>
      </c>
      <c r="N594" s="130">
        <v>3.02</v>
      </c>
      <c r="O594" s="130">
        <v>18.163</v>
      </c>
      <c r="P594" s="130">
        <v>3.375</v>
      </c>
      <c r="Q594" s="133">
        <v>-120.578</v>
      </c>
      <c r="R594" s="130">
        <v>193.56</v>
      </c>
      <c r="S594" s="130">
        <v>204.78100000000001</v>
      </c>
      <c r="T594" s="130">
        <v>-1</v>
      </c>
      <c r="U594" s="130">
        <v>59</v>
      </c>
      <c r="V594" s="130" t="s">
        <v>110</v>
      </c>
      <c r="W594" s="130" t="b">
        <v>0</v>
      </c>
      <c r="X594" s="130">
        <v>0</v>
      </c>
      <c r="Y594" s="130" t="b">
        <v>0</v>
      </c>
      <c r="Z594" s="130">
        <v>46</v>
      </c>
      <c r="AA594" s="130">
        <v>0.75900000000000001</v>
      </c>
      <c r="AB594" s="130" t="s">
        <v>3674</v>
      </c>
      <c r="AC594" s="130" t="s">
        <v>3729</v>
      </c>
      <c r="AD594" s="130" t="s">
        <v>4300</v>
      </c>
      <c r="AE594" s="130" cm="1">
        <f t="array" aca="1" ref="AE594" ca="1">INDIRECT(ADDRESS(MATCH(AG594,'rs_industries'!B:B,0),5,1,TRUE,"rs_industries"))</f>
        <v>72</v>
      </c>
      <c r="AF594" s="130" cm="1">
        <f t="array" aca="1" ref="AF594" ca="1">INDIRECT(ADDRESS(MATCH(A594,'rs_stocks'!B:B,0),7,1,TRUE,"rs_stocks"))</f>
        <v>73</v>
      </c>
      <c r="AG594" s="130" t="str" cm="1">
        <f t="array" aca="1" ref="AG594" ca="1">INDIRECT(ADDRESS(MATCH(A594,'rs_stocks'!B:B,0),4,1,TRUE,"rs_stocks"))</f>
        <v>Information Technology Services</v>
      </c>
    </row>
    <row r="595" spans="1:33" x14ac:dyDescent="0.3">
      <c r="A595" s="130" t="s">
        <v>234</v>
      </c>
      <c r="B595" s="130">
        <v>-1.79</v>
      </c>
      <c r="C595" s="130">
        <v>3.98</v>
      </c>
      <c r="D595" s="130">
        <v>29.03</v>
      </c>
      <c r="E595" s="130">
        <v>31.42</v>
      </c>
      <c r="F595" s="130">
        <v>28.31</v>
      </c>
      <c r="G595" s="130" t="s">
        <v>90</v>
      </c>
      <c r="H595" s="130" t="s">
        <v>31</v>
      </c>
      <c r="I595" s="130">
        <v>58.898000000000003</v>
      </c>
      <c r="J595" s="130">
        <v>-62</v>
      </c>
      <c r="K595" s="130">
        <v>-26</v>
      </c>
      <c r="L595" s="130" t="b">
        <v>1</v>
      </c>
      <c r="M595" s="130">
        <v>113.97199999999999</v>
      </c>
      <c r="N595" s="130">
        <v>6.2809999999999997</v>
      </c>
      <c r="O595" s="130">
        <v>18.145</v>
      </c>
      <c r="P595" s="130">
        <v>2.9239999999999999</v>
      </c>
      <c r="Q595" s="133">
        <v>-78.328000000000003</v>
      </c>
      <c r="R595" s="130">
        <v>68.13</v>
      </c>
      <c r="S595" s="130">
        <v>65.162000000000006</v>
      </c>
      <c r="T595" s="130">
        <v>1</v>
      </c>
      <c r="U595" s="130">
        <v>68</v>
      </c>
      <c r="V595" s="130" t="s">
        <v>234</v>
      </c>
      <c r="W595" s="130" t="b">
        <v>0</v>
      </c>
      <c r="X595" s="130">
        <v>0</v>
      </c>
      <c r="Y595" s="130" t="b">
        <v>1</v>
      </c>
      <c r="Z595" s="130">
        <v>46</v>
      </c>
      <c r="AA595" s="130">
        <v>0.75900000000000001</v>
      </c>
      <c r="AB595" s="130" t="s">
        <v>31</v>
      </c>
      <c r="AC595" s="130" t="s">
        <v>90</v>
      </c>
      <c r="AD595" s="130" t="s">
        <v>4423</v>
      </c>
      <c r="AE595" s="130" cm="1">
        <f t="array" aca="1" ref="AE595" ca="1">INDIRECT(ADDRESS(MATCH(AG595,'rs_industries'!B:B,0),5,1,TRUE,"rs_industries"))</f>
        <v>89</v>
      </c>
      <c r="AF595" s="130" cm="1">
        <f t="array" aca="1" ref="AF595" ca="1">INDIRECT(ADDRESS(MATCH(A595,'rs_stocks'!B:B,0),7,1,TRUE,"rs_stocks"))</f>
        <v>88</v>
      </c>
      <c r="AG595" s="130" t="str" cm="1">
        <f t="array" aca="1" ref="AG595" ca="1">INDIRECT(ADDRESS(MATCH(A595,'rs_stocks'!B:B,0),4,1,TRUE,"rs_stocks"))</f>
        <v>Semiconductors</v>
      </c>
    </row>
    <row r="596" spans="1:33" x14ac:dyDescent="0.3">
      <c r="A596" s="130" t="s">
        <v>1738</v>
      </c>
      <c r="B596" s="130">
        <v>-1.1200000000000001</v>
      </c>
      <c r="C596" s="130">
        <v>2.2799999999999998</v>
      </c>
      <c r="D596" s="130">
        <v>2.86</v>
      </c>
      <c r="E596" s="130">
        <v>7.32</v>
      </c>
      <c r="F596" s="130">
        <v>8.0500000000000007</v>
      </c>
      <c r="G596" s="130" t="s">
        <v>3821</v>
      </c>
      <c r="H596" s="130" t="s">
        <v>3677</v>
      </c>
      <c r="I596" s="130">
        <v>1.0820000000000001</v>
      </c>
      <c r="J596" s="130">
        <v>-40</v>
      </c>
      <c r="K596" s="130">
        <v>-15</v>
      </c>
      <c r="L596" s="130" t="b">
        <v>1</v>
      </c>
      <c r="M596" s="130">
        <v>23.763999999999999</v>
      </c>
      <c r="N596" s="130">
        <v>1.31</v>
      </c>
      <c r="O596" s="130">
        <v>18.138000000000002</v>
      </c>
      <c r="P596" s="130">
        <v>0.32300000000000001</v>
      </c>
      <c r="Q596" s="133">
        <v>-167.286</v>
      </c>
      <c r="R596" s="130">
        <v>38.130000000000003</v>
      </c>
      <c r="S596" s="130">
        <v>37.838999999999999</v>
      </c>
      <c r="T596" s="130">
        <v>1</v>
      </c>
      <c r="U596" s="130">
        <v>619</v>
      </c>
      <c r="V596" s="130" t="s">
        <v>1738</v>
      </c>
      <c r="W596" s="130" t="b">
        <v>0</v>
      </c>
      <c r="X596" s="130">
        <v>0</v>
      </c>
      <c r="Y596" s="130" t="b">
        <v>1</v>
      </c>
      <c r="Z596" s="130">
        <v>52</v>
      </c>
      <c r="AA596" s="130">
        <v>0.75800000000000001</v>
      </c>
      <c r="AB596" s="130" t="s">
        <v>3677</v>
      </c>
      <c r="AC596" s="130" t="s">
        <v>3821</v>
      </c>
      <c r="AD596" s="130" t="s">
        <v>4372</v>
      </c>
      <c r="AE596" s="130" t="e" cm="1">
        <f t="array" aca="1" ref="AE596" ca="1">INDIRECT(ADDRESS(MATCH(AG596,'rs_industries'!B:B,0),5,1,TRUE,"rs_industries"))</f>
        <v>#N/A</v>
      </c>
      <c r="AF596" s="130" t="e" cm="1">
        <f t="array" aca="1" ref="AF596" ca="1">INDIRECT(ADDRESS(MATCH(A596,'rs_stocks'!B:B,0),7,1,TRUE,"rs_stocks"))</f>
        <v>#N/A</v>
      </c>
      <c r="AG596" s="130" t="e" cm="1">
        <f t="array" aca="1" ref="AG596" ca="1">INDIRECT(ADDRESS(MATCH(A596,'rs_stocks'!B:B,0),4,1,TRUE,"rs_stocks"))</f>
        <v>#N/A</v>
      </c>
    </row>
    <row r="597" spans="1:33" x14ac:dyDescent="0.3">
      <c r="A597" s="130" t="s">
        <v>2183</v>
      </c>
      <c r="B597" s="130">
        <v>-1.87</v>
      </c>
      <c r="C597" s="130">
        <v>8.61</v>
      </c>
      <c r="D597" s="130">
        <v>35.68</v>
      </c>
      <c r="E597" s="130">
        <v>23.46</v>
      </c>
      <c r="F597" s="130">
        <v>36.97</v>
      </c>
      <c r="G597" s="130" t="s">
        <v>3713</v>
      </c>
      <c r="H597" s="130" t="s">
        <v>3690</v>
      </c>
      <c r="I597" s="130">
        <v>4.3659999999999997</v>
      </c>
      <c r="J597" s="130">
        <v>-81</v>
      </c>
      <c r="K597" s="130">
        <v>-13</v>
      </c>
      <c r="L597" s="130" t="b">
        <v>1</v>
      </c>
      <c r="M597" s="130">
        <v>155.86699999999999</v>
      </c>
      <c r="N597" s="130">
        <v>8.6020000000000003</v>
      </c>
      <c r="O597" s="130">
        <v>18.120999999999999</v>
      </c>
      <c r="P597" s="130">
        <v>3.2719999999999998</v>
      </c>
      <c r="Q597" s="133">
        <v>-164.441</v>
      </c>
      <c r="R597" s="130">
        <v>92.26</v>
      </c>
      <c r="S597" s="130">
        <v>89.063000000000002</v>
      </c>
      <c r="T597" s="130">
        <v>1</v>
      </c>
      <c r="U597" s="130">
        <v>61</v>
      </c>
      <c r="V597" s="130" t="s">
        <v>2183</v>
      </c>
      <c r="W597" s="130" t="b">
        <v>0</v>
      </c>
      <c r="X597" s="130">
        <v>0</v>
      </c>
      <c r="Y597" s="130" t="b">
        <v>1</v>
      </c>
      <c r="Z597" s="130">
        <v>48</v>
      </c>
      <c r="AA597" s="130">
        <v>0.75800000000000001</v>
      </c>
      <c r="AB597" s="130" t="s">
        <v>3690</v>
      </c>
      <c r="AC597" s="130" t="s">
        <v>3713</v>
      </c>
      <c r="AD597" s="130" t="s">
        <v>4414</v>
      </c>
      <c r="AE597" s="130" cm="1">
        <f t="array" aca="1" ref="AE597" ca="1">INDIRECT(ADDRESS(MATCH(AG597,'rs_industries'!B:B,0),5,1,TRUE,"rs_industries"))</f>
        <v>90</v>
      </c>
      <c r="AF597" s="130" cm="1">
        <f t="array" aca="1" ref="AF597" ca="1">INDIRECT(ADDRESS(MATCH(A597,'rs_stocks'!B:B,0),7,1,TRUE,"rs_stocks"))</f>
        <v>90</v>
      </c>
      <c r="AG597" s="130" t="str" cm="1">
        <f t="array" aca="1" ref="AG597" ca="1">INDIRECT(ADDRESS(MATCH(A597,'rs_stocks'!B:B,0),4,1,TRUE,"rs_stocks"))</f>
        <v>Biotechnology</v>
      </c>
    </row>
    <row r="598" spans="1:33" x14ac:dyDescent="0.3">
      <c r="A598" s="130" t="s">
        <v>1052</v>
      </c>
      <c r="B598" s="130">
        <v>-1.63</v>
      </c>
      <c r="C598" s="130">
        <v>14.88</v>
      </c>
      <c r="D598" s="130">
        <v>20.32</v>
      </c>
      <c r="E598" s="130">
        <v>22.72</v>
      </c>
      <c r="F598" s="130">
        <v>31.27</v>
      </c>
      <c r="G598" s="130" t="s">
        <v>3812</v>
      </c>
      <c r="H598" s="130" t="s">
        <v>3690</v>
      </c>
      <c r="I598" s="130">
        <v>11.08</v>
      </c>
      <c r="J598" s="130">
        <v>-65</v>
      </c>
      <c r="K598" s="130">
        <v>-39</v>
      </c>
      <c r="L598" s="130" t="b">
        <v>0</v>
      </c>
      <c r="M598" s="130">
        <v>113.542</v>
      </c>
      <c r="N598" s="130">
        <v>6.2679999999999998</v>
      </c>
      <c r="O598" s="130">
        <v>18.114000000000001</v>
      </c>
      <c r="P598" s="130">
        <v>6.8979999999999997</v>
      </c>
      <c r="Q598" s="133">
        <v>-104.959</v>
      </c>
      <c r="R598" s="130">
        <v>198.46</v>
      </c>
      <c r="S598" s="130">
        <v>186.71600000000001</v>
      </c>
      <c r="T598" s="130">
        <v>1</v>
      </c>
      <c r="U598" s="130">
        <v>28</v>
      </c>
      <c r="V598" s="130" t="s">
        <v>1052</v>
      </c>
      <c r="W598" s="130" t="b">
        <v>0</v>
      </c>
      <c r="X598" s="130">
        <v>0</v>
      </c>
      <c r="Y598" s="130" t="b">
        <v>1</v>
      </c>
      <c r="Z598" s="130">
        <v>51</v>
      </c>
      <c r="AA598" s="130">
        <v>0.75800000000000001</v>
      </c>
      <c r="AB598" s="130" t="s">
        <v>3690</v>
      </c>
      <c r="AC598" s="130" t="s">
        <v>3812</v>
      </c>
      <c r="AD598" s="130" t="s">
        <v>4443</v>
      </c>
      <c r="AE598" s="130" cm="1">
        <f t="array" aca="1" ref="AE598" ca="1">INDIRECT(ADDRESS(MATCH(AG598,'rs_industries'!B:B,0),5,1,TRUE,"rs_industries"))</f>
        <v>49</v>
      </c>
      <c r="AF598" s="130" cm="1">
        <f t="array" aca="1" ref="AF598" ca="1">INDIRECT(ADDRESS(MATCH(A598,'rs_stocks'!B:B,0),7,1,TRUE,"rs_stocks"))</f>
        <v>81</v>
      </c>
      <c r="AG598" s="130" t="str" cm="1">
        <f t="array" aca="1" ref="AG598" ca="1">INDIRECT(ADDRESS(MATCH(A598,'rs_stocks'!B:B,0),4,1,TRUE,"rs_stocks"))</f>
        <v>Medical Instruments &amp; Supplies</v>
      </c>
    </row>
    <row r="599" spans="1:33" x14ac:dyDescent="0.3">
      <c r="A599" s="130" t="s">
        <v>958</v>
      </c>
      <c r="B599" s="130">
        <v>-2.35</v>
      </c>
      <c r="C599" s="130">
        <v>5.12</v>
      </c>
      <c r="D599" s="130">
        <v>11.21</v>
      </c>
      <c r="E599" s="130">
        <v>57.56</v>
      </c>
      <c r="F599" s="130">
        <v>60.97</v>
      </c>
      <c r="G599" s="130" t="s">
        <v>3680</v>
      </c>
      <c r="H599" s="130" t="s">
        <v>31</v>
      </c>
      <c r="I599" s="130">
        <v>12.21</v>
      </c>
      <c r="J599" s="130">
        <v>-74</v>
      </c>
      <c r="K599" s="130">
        <v>-34</v>
      </c>
      <c r="L599" s="130" t="b">
        <v>0</v>
      </c>
      <c r="M599" s="130">
        <v>222.083</v>
      </c>
      <c r="N599" s="130">
        <v>12.262</v>
      </c>
      <c r="O599" s="130">
        <v>18.111999999999998</v>
      </c>
      <c r="P599" s="130">
        <v>5.1619999999999999</v>
      </c>
      <c r="Q599" s="133">
        <v>-99.378</v>
      </c>
      <c r="R599" s="130">
        <v>122.55</v>
      </c>
      <c r="S599" s="130">
        <v>117.113</v>
      </c>
      <c r="T599" s="130">
        <v>1</v>
      </c>
      <c r="U599" s="130">
        <v>38</v>
      </c>
      <c r="V599" s="130" t="s">
        <v>958</v>
      </c>
      <c r="W599" s="130" t="b">
        <v>0</v>
      </c>
      <c r="X599" s="130">
        <v>0</v>
      </c>
      <c r="Y599" s="130" t="b">
        <v>1</v>
      </c>
      <c r="Z599" s="130">
        <v>46</v>
      </c>
      <c r="AA599" s="130">
        <v>0.75700000000000001</v>
      </c>
      <c r="AB599" s="130" t="s">
        <v>31</v>
      </c>
      <c r="AC599" s="130" t="s">
        <v>3680</v>
      </c>
      <c r="AD599" s="130" t="s">
        <v>4386</v>
      </c>
      <c r="AE599" s="130" cm="1">
        <f t="array" aca="1" ref="AE599" ca="1">INDIRECT(ADDRESS(MATCH(AG599,'rs_industries'!B:B,0),5,1,TRUE,"rs_industries"))</f>
        <v>77</v>
      </c>
      <c r="AF599" s="130" cm="1">
        <f t="array" aca="1" ref="AF599" ca="1">INDIRECT(ADDRESS(MATCH(A599,'rs_stocks'!B:B,0),7,1,TRUE,"rs_stocks"))</f>
        <v>96</v>
      </c>
      <c r="AG599" s="130" t="str" cm="1">
        <f t="array" aca="1" ref="AG599" ca="1">INDIRECT(ADDRESS(MATCH(A599,'rs_stocks'!B:B,0),4,1,TRUE,"rs_stocks"))</f>
        <v>Software—Application</v>
      </c>
    </row>
    <row r="600" spans="1:33" x14ac:dyDescent="0.3">
      <c r="A600" s="130" t="s">
        <v>2054</v>
      </c>
      <c r="B600" s="130">
        <v>-19.02</v>
      </c>
      <c r="C600" s="130">
        <v>-9.61</v>
      </c>
      <c r="D600" s="130">
        <v>7.55</v>
      </c>
      <c r="E600" s="130">
        <v>2.08</v>
      </c>
      <c r="F600" s="130">
        <v>14.37</v>
      </c>
      <c r="G600" s="130" t="s">
        <v>3839</v>
      </c>
      <c r="H600" s="130" t="s">
        <v>3776</v>
      </c>
      <c r="I600" s="130">
        <v>3.2080000000000002</v>
      </c>
      <c r="J600" s="130">
        <v>-67</v>
      </c>
      <c r="K600" s="130">
        <v>-56</v>
      </c>
      <c r="L600" s="130" t="b">
        <v>0</v>
      </c>
      <c r="M600" s="130">
        <v>118.59399999999999</v>
      </c>
      <c r="N600" s="130">
        <v>6.5620000000000003</v>
      </c>
      <c r="O600" s="130">
        <v>18.074000000000002</v>
      </c>
      <c r="P600" s="130">
        <v>3.3170000000000002</v>
      </c>
      <c r="Q600" s="133">
        <v>-82.915999999999997</v>
      </c>
      <c r="R600" s="130">
        <v>47.59</v>
      </c>
      <c r="S600" s="130">
        <v>58.018999999999998</v>
      </c>
      <c r="T600" s="130">
        <v>-1</v>
      </c>
      <c r="U600" s="130">
        <v>60</v>
      </c>
      <c r="V600" s="130" t="s">
        <v>2054</v>
      </c>
      <c r="W600" s="130" t="b">
        <v>0</v>
      </c>
      <c r="X600" s="130">
        <v>0</v>
      </c>
      <c r="Y600" s="130" t="b">
        <v>0</v>
      </c>
      <c r="Z600" s="130">
        <v>47</v>
      </c>
      <c r="AA600" s="130">
        <v>0.75700000000000001</v>
      </c>
      <c r="AB600" s="130" t="s">
        <v>3776</v>
      </c>
      <c r="AC600" s="130" t="s">
        <v>3839</v>
      </c>
      <c r="AD600" s="130" t="s">
        <v>4324</v>
      </c>
      <c r="AE600" s="130" t="e" cm="1">
        <f t="array" aca="1" ref="AE600" ca="1">INDIRECT(ADDRESS(MATCH(AG600,'rs_industries'!B:B,0),5,1,TRUE,"rs_industries"))</f>
        <v>#N/A</v>
      </c>
      <c r="AF600" s="130" t="e" cm="1">
        <f t="array" aca="1" ref="AF600" ca="1">INDIRECT(ADDRESS(MATCH(A600,'rs_stocks'!B:B,0),7,1,TRUE,"rs_stocks"))</f>
        <v>#N/A</v>
      </c>
      <c r="AG600" s="130" t="e" cm="1">
        <f t="array" aca="1" ref="AG600" ca="1">INDIRECT(ADDRESS(MATCH(A600,'rs_stocks'!B:B,0),4,1,TRUE,"rs_stocks"))</f>
        <v>#N/A</v>
      </c>
    </row>
    <row r="601" spans="1:33" x14ac:dyDescent="0.3">
      <c r="A601" s="130" t="s">
        <v>2547</v>
      </c>
      <c r="B601" s="130">
        <v>13.5</v>
      </c>
      <c r="C601" s="130">
        <v>12.62</v>
      </c>
      <c r="D601" s="130">
        <v>32.94</v>
      </c>
      <c r="E601" s="130">
        <v>29.72</v>
      </c>
      <c r="F601" s="130">
        <v>36.51</v>
      </c>
      <c r="I601" s="130">
        <v>2.8119999999999998</v>
      </c>
      <c r="J601" s="130">
        <v>-85</v>
      </c>
      <c r="K601" s="130">
        <v>-74</v>
      </c>
      <c r="L601" s="130" t="b">
        <v>1</v>
      </c>
      <c r="M601" s="130">
        <v>111.059</v>
      </c>
      <c r="N601" s="130">
        <v>6.1459999999999999</v>
      </c>
      <c r="O601" s="130">
        <v>18.07</v>
      </c>
      <c r="P601" s="130">
        <v>0.41399999999999998</v>
      </c>
      <c r="Q601" s="133">
        <v>28.972000000000001</v>
      </c>
      <c r="R601" s="130">
        <v>10.17</v>
      </c>
      <c r="S601" s="130">
        <v>8.9369999999999994</v>
      </c>
      <c r="T601" s="130">
        <v>1</v>
      </c>
      <c r="U601" s="130">
        <v>482</v>
      </c>
      <c r="V601" s="130" t="s">
        <v>2547</v>
      </c>
      <c r="W601" s="130" t="b">
        <v>0</v>
      </c>
      <c r="X601" s="130">
        <v>0</v>
      </c>
      <c r="Y601" s="130" t="b">
        <v>0</v>
      </c>
      <c r="Z601" s="130">
        <v>51</v>
      </c>
      <c r="AA601" s="130">
        <v>0.75600000000000001</v>
      </c>
      <c r="AD601" s="130" t="s">
        <v>4449</v>
      </c>
      <c r="AE601" s="130" t="e" cm="1">
        <f t="array" aca="1" ref="AE601" ca="1">INDIRECT(ADDRESS(MATCH(AG601,'rs_industries'!B:B,0),5,1,TRUE,"rs_industries"))</f>
        <v>#N/A</v>
      </c>
      <c r="AF601" s="130" t="e" cm="1">
        <f t="array" aca="1" ref="AF601" ca="1">INDIRECT(ADDRESS(MATCH(A601,'rs_stocks'!B:B,0),7,1,TRUE,"rs_stocks"))</f>
        <v>#N/A</v>
      </c>
      <c r="AG601" s="130" t="e" cm="1">
        <f t="array" aca="1" ref="AG601" ca="1">INDIRECT(ADDRESS(MATCH(A601,'rs_stocks'!B:B,0),4,1,TRUE,"rs_stocks"))</f>
        <v>#N/A</v>
      </c>
    </row>
    <row r="602" spans="1:33" x14ac:dyDescent="0.3">
      <c r="A602" s="130" t="s">
        <v>1293</v>
      </c>
      <c r="B602" s="130">
        <v>-1.54</v>
      </c>
      <c r="C602" s="130">
        <v>-2.2999999999999998</v>
      </c>
      <c r="D602" s="130">
        <v>-1.89</v>
      </c>
      <c r="E602" s="130">
        <v>10.41</v>
      </c>
      <c r="F602" s="130">
        <v>15.4</v>
      </c>
      <c r="G602" s="130" t="s">
        <v>4294</v>
      </c>
      <c r="H602" s="130" t="s">
        <v>117</v>
      </c>
      <c r="I602" s="130">
        <v>18.39</v>
      </c>
      <c r="J602" s="130">
        <v>-71</v>
      </c>
      <c r="K602" s="130">
        <v>-22</v>
      </c>
      <c r="L602" s="130" t="b">
        <v>1</v>
      </c>
      <c r="M602" s="130">
        <v>45.357999999999997</v>
      </c>
      <c r="N602" s="130">
        <v>2.5129999999999999</v>
      </c>
      <c r="O602" s="130">
        <v>18.048999999999999</v>
      </c>
      <c r="P602" s="130">
        <v>0.52200000000000002</v>
      </c>
      <c r="Q602" s="133">
        <v>-134.202</v>
      </c>
      <c r="R602" s="130">
        <v>33.200000000000003</v>
      </c>
      <c r="S602" s="130">
        <v>35.064999999999998</v>
      </c>
      <c r="T602" s="130">
        <v>-1</v>
      </c>
      <c r="U602" s="130">
        <v>383</v>
      </c>
      <c r="V602" s="130" t="s">
        <v>1293</v>
      </c>
      <c r="W602" s="130" t="b">
        <v>0</v>
      </c>
      <c r="X602" s="130">
        <v>0</v>
      </c>
      <c r="Y602" s="130" t="b">
        <v>0</v>
      </c>
      <c r="Z602" s="130">
        <v>57</v>
      </c>
      <c r="AA602" s="130">
        <v>0.75600000000000001</v>
      </c>
      <c r="AB602" s="130" t="s">
        <v>117</v>
      </c>
      <c r="AC602" s="130" t="s">
        <v>4294</v>
      </c>
      <c r="AD602" s="130" t="s">
        <v>4295</v>
      </c>
      <c r="AE602" s="130" t="e" cm="1">
        <f t="array" aca="1" ref="AE602" ca="1">INDIRECT(ADDRESS(MATCH(AG602,'rs_industries'!B:B,0),5,1,TRUE,"rs_industries"))</f>
        <v>#N/A</v>
      </c>
      <c r="AF602" s="130" t="e" cm="1">
        <f t="array" aca="1" ref="AF602" ca="1">INDIRECT(ADDRESS(MATCH(A602,'rs_stocks'!B:B,0),7,1,TRUE,"rs_stocks"))</f>
        <v>#N/A</v>
      </c>
      <c r="AG602" s="130" t="e" cm="1">
        <f t="array" aca="1" ref="AG602" ca="1">INDIRECT(ADDRESS(MATCH(A602,'rs_stocks'!B:B,0),4,1,TRUE,"rs_stocks"))</f>
        <v>#N/A</v>
      </c>
    </row>
    <row r="603" spans="1:33" x14ac:dyDescent="0.3">
      <c r="A603" s="130" t="s">
        <v>4298</v>
      </c>
      <c r="B603" s="130">
        <v>-0.77</v>
      </c>
      <c r="C603" s="130">
        <v>-4.88</v>
      </c>
      <c r="D603" s="130">
        <v>1.5</v>
      </c>
      <c r="E603" s="130">
        <v>-14.09</v>
      </c>
      <c r="F603" s="130">
        <v>11.83</v>
      </c>
      <c r="G603" s="130" t="s">
        <v>3693</v>
      </c>
      <c r="H603" s="130" t="s">
        <v>31</v>
      </c>
      <c r="I603" s="130">
        <v>0.95599999999999996</v>
      </c>
      <c r="J603" s="130">
        <v>-55</v>
      </c>
      <c r="K603" s="130">
        <v>-33</v>
      </c>
      <c r="L603" s="130" t="b">
        <v>0</v>
      </c>
      <c r="M603" s="130">
        <v>73.81</v>
      </c>
      <c r="N603" s="130">
        <v>4.0910000000000002</v>
      </c>
      <c r="O603" s="130">
        <v>18.044</v>
      </c>
      <c r="P603" s="130">
        <v>0.34699999999999998</v>
      </c>
      <c r="Q603" s="133">
        <v>-94.991</v>
      </c>
      <c r="R603" s="130">
        <v>12.86</v>
      </c>
      <c r="S603" s="130">
        <v>13.826000000000001</v>
      </c>
      <c r="T603" s="130">
        <v>-1</v>
      </c>
      <c r="U603" s="130">
        <v>575</v>
      </c>
      <c r="V603" s="130" t="s">
        <v>4298</v>
      </c>
      <c r="W603" s="130" t="b">
        <v>0</v>
      </c>
      <c r="X603" s="130">
        <v>0</v>
      </c>
      <c r="Y603" s="130" t="b">
        <v>0</v>
      </c>
      <c r="Z603" s="130">
        <v>47</v>
      </c>
      <c r="AA603" s="130">
        <v>0.755</v>
      </c>
      <c r="AB603" s="130" t="s">
        <v>31</v>
      </c>
      <c r="AC603" s="130" t="s">
        <v>3693</v>
      </c>
      <c r="AD603" s="130" t="s">
        <v>4299</v>
      </c>
      <c r="AE603" s="130" t="e" cm="1">
        <f t="array" aca="1" ref="AE603" ca="1">INDIRECT(ADDRESS(MATCH(AG603,'rs_industries'!B:B,0),5,1,TRUE,"rs_industries"))</f>
        <v>#N/A</v>
      </c>
      <c r="AF603" s="130" t="e" cm="1">
        <f t="array" aca="1" ref="AF603" ca="1">INDIRECT(ADDRESS(MATCH(A603,'rs_stocks'!B:B,0),7,1,TRUE,"rs_stocks"))</f>
        <v>#N/A</v>
      </c>
      <c r="AG603" s="130" t="e" cm="1">
        <f t="array" aca="1" ref="AG603" ca="1">INDIRECT(ADDRESS(MATCH(A603,'rs_stocks'!B:B,0),4,1,TRUE,"rs_stocks"))</f>
        <v>#N/A</v>
      </c>
    </row>
    <row r="604" spans="1:33" x14ac:dyDescent="0.3">
      <c r="A604" s="130" t="s">
        <v>1090</v>
      </c>
      <c r="B604" s="130">
        <v>-0.26</v>
      </c>
      <c r="C604" s="130">
        <v>6.62</v>
      </c>
      <c r="D604" s="130">
        <v>12.12</v>
      </c>
      <c r="E604" s="130">
        <v>13</v>
      </c>
      <c r="F604" s="130">
        <v>15.59</v>
      </c>
      <c r="G604" s="130" t="s">
        <v>3730</v>
      </c>
      <c r="H604" s="130" t="s">
        <v>248</v>
      </c>
      <c r="I604" s="130">
        <v>40.334000000000003</v>
      </c>
      <c r="J604" s="130">
        <v>-32</v>
      </c>
      <c r="K604" s="130">
        <v>-1</v>
      </c>
      <c r="L604" s="130" t="b">
        <v>1</v>
      </c>
      <c r="M604" s="130">
        <v>56.225000000000001</v>
      </c>
      <c r="N604" s="130">
        <v>3.1160000000000001</v>
      </c>
      <c r="O604" s="130">
        <v>18.042000000000002</v>
      </c>
      <c r="P604" s="130">
        <v>2.327</v>
      </c>
      <c r="Q604" s="133">
        <v>93.236999999999995</v>
      </c>
      <c r="R604" s="130">
        <v>156.55000000000001</v>
      </c>
      <c r="S604" s="130">
        <v>151.34800000000001</v>
      </c>
      <c r="T604" s="130">
        <v>1</v>
      </c>
      <c r="U604" s="130">
        <v>85</v>
      </c>
      <c r="V604" s="130" t="s">
        <v>1090</v>
      </c>
      <c r="W604" s="130" t="b">
        <v>0</v>
      </c>
      <c r="X604" s="130">
        <v>0</v>
      </c>
      <c r="Y604" s="130" t="b">
        <v>1</v>
      </c>
      <c r="Z604" s="130">
        <v>53</v>
      </c>
      <c r="AA604" s="130">
        <v>0.755</v>
      </c>
      <c r="AB604" s="130" t="s">
        <v>248</v>
      </c>
      <c r="AC604" s="130" t="s">
        <v>3730</v>
      </c>
      <c r="AD604" s="130" t="s">
        <v>4411</v>
      </c>
      <c r="AE604" s="130" cm="1">
        <f t="array" aca="1" ref="AE604" ca="1">INDIRECT(ADDRESS(MATCH(AG604,'rs_industries'!B:B,0),5,1,TRUE,"rs_industries"))</f>
        <v>58</v>
      </c>
      <c r="AF604" s="130" cm="1">
        <f t="array" aca="1" ref="AF604" ca="1">INDIRECT(ADDRESS(MATCH(A604,'rs_stocks'!B:B,0),7,1,TRUE,"rs_stocks"))</f>
        <v>71</v>
      </c>
      <c r="AG604" s="130" t="str" cm="1">
        <f t="array" aca="1" ref="AG604" ca="1">INDIRECT(ADDRESS(MATCH(A604,'rs_stocks'!B:B,0),4,1,TRUE,"rs_stocks"))</f>
        <v>Waste Management</v>
      </c>
    </row>
    <row r="605" spans="1:33" x14ac:dyDescent="0.3">
      <c r="A605" s="130" t="s">
        <v>780</v>
      </c>
      <c r="B605" s="130">
        <v>-1.96</v>
      </c>
      <c r="C605" s="130">
        <v>-2.52</v>
      </c>
      <c r="D605" s="130">
        <v>4.5</v>
      </c>
      <c r="E605" s="130">
        <v>18.899999999999999</v>
      </c>
      <c r="F605" s="130">
        <v>20.67</v>
      </c>
      <c r="G605" s="130" t="s">
        <v>3715</v>
      </c>
      <c r="H605" s="130" t="s">
        <v>3677</v>
      </c>
      <c r="I605" s="130">
        <v>57.817999999999998</v>
      </c>
      <c r="J605" s="130">
        <v>-52</v>
      </c>
      <c r="K605" s="130">
        <v>-36</v>
      </c>
      <c r="L605" s="130" t="b">
        <v>1</v>
      </c>
      <c r="M605" s="130">
        <v>107.38800000000001</v>
      </c>
      <c r="N605" s="130">
        <v>5.9589999999999996</v>
      </c>
      <c r="O605" s="130">
        <v>18.021000000000001</v>
      </c>
      <c r="P605" s="130">
        <v>3.7189999999999999</v>
      </c>
      <c r="Q605" s="133">
        <v>-104.33799999999999</v>
      </c>
      <c r="R605" s="130">
        <v>145.26</v>
      </c>
      <c r="S605" s="130">
        <v>157.386</v>
      </c>
      <c r="T605" s="130">
        <v>-1</v>
      </c>
      <c r="U605" s="130">
        <v>53</v>
      </c>
      <c r="V605" s="130" t="s">
        <v>780</v>
      </c>
      <c r="W605" s="130" t="b">
        <v>0</v>
      </c>
      <c r="X605" s="130">
        <v>0</v>
      </c>
      <c r="Y605" s="130" t="b">
        <v>0</v>
      </c>
      <c r="Z605" s="130">
        <v>54</v>
      </c>
      <c r="AA605" s="130">
        <v>0.755</v>
      </c>
      <c r="AB605" s="130" t="s">
        <v>3677</v>
      </c>
      <c r="AC605" s="130" t="s">
        <v>3715</v>
      </c>
      <c r="AD605" s="130" t="s">
        <v>4340</v>
      </c>
      <c r="AE605" s="130" cm="1">
        <f t="array" aca="1" ref="AE605" ca="1">INDIRECT(ADDRESS(MATCH(AG605,'rs_industries'!B:B,0),5,1,TRUE,"rs_industries"))</f>
        <v>59</v>
      </c>
      <c r="AF605" s="130" cm="1">
        <f t="array" aca="1" ref="AF605" ca="1">INDIRECT(ADDRESS(MATCH(A605,'rs_stocks'!B:B,0),7,1,TRUE,"rs_stocks"))</f>
        <v>74</v>
      </c>
      <c r="AG605" s="130" t="str" cm="1">
        <f t="array" aca="1" ref="AG605" ca="1">INDIRECT(ADDRESS(MATCH(A605,'rs_stocks'!B:B,0),4,1,TRUE,"rs_stocks"))</f>
        <v>Banks—Regional</v>
      </c>
    </row>
    <row r="606" spans="1:33" x14ac:dyDescent="0.3">
      <c r="A606" s="130" t="s">
        <v>1896</v>
      </c>
      <c r="B606" s="130">
        <v>2.61</v>
      </c>
      <c r="C606" s="130">
        <v>-0.1</v>
      </c>
      <c r="D606" s="130">
        <v>24.13</v>
      </c>
      <c r="E606" s="130">
        <v>33.840000000000003</v>
      </c>
      <c r="F606" s="130">
        <v>36.409999999999997</v>
      </c>
      <c r="G606" s="130" t="s">
        <v>4366</v>
      </c>
      <c r="H606" s="130" t="s">
        <v>3677</v>
      </c>
      <c r="I606" s="130">
        <v>2.948</v>
      </c>
      <c r="J606" s="130">
        <v>-56</v>
      </c>
      <c r="K606" s="130">
        <v>-17</v>
      </c>
      <c r="L606" s="130" t="b">
        <v>1</v>
      </c>
      <c r="M606" s="130">
        <v>182.84200000000001</v>
      </c>
      <c r="N606" s="130">
        <v>10.157</v>
      </c>
      <c r="O606" s="130">
        <v>18.001000000000001</v>
      </c>
      <c r="P606" s="130">
        <v>2.2480000000000002</v>
      </c>
      <c r="Q606" s="133">
        <v>-60.061</v>
      </c>
      <c r="R606" s="130">
        <v>51.81</v>
      </c>
      <c r="S606" s="130">
        <v>57.073</v>
      </c>
      <c r="T606" s="130">
        <v>-1</v>
      </c>
      <c r="U606" s="130">
        <v>88</v>
      </c>
      <c r="V606" s="130" t="s">
        <v>1896</v>
      </c>
      <c r="W606" s="130" t="b">
        <v>0</v>
      </c>
      <c r="X606" s="130">
        <v>0</v>
      </c>
      <c r="Y606" s="130" t="b">
        <v>1</v>
      </c>
      <c r="Z606" s="130">
        <v>42</v>
      </c>
      <c r="AA606" s="130">
        <v>0.754</v>
      </c>
      <c r="AB606" s="130" t="s">
        <v>3677</v>
      </c>
      <c r="AC606" s="130" t="s">
        <v>4366</v>
      </c>
      <c r="AD606" s="130" t="s">
        <v>4367</v>
      </c>
      <c r="AE606" s="130" cm="1">
        <f t="array" aca="1" ref="AE606" ca="1">INDIRECT(ADDRESS(MATCH(AG606,'rs_industries'!B:B,0),5,1,TRUE,"rs_industries"))</f>
        <v>59</v>
      </c>
      <c r="AF606" s="130" cm="1">
        <f t="array" aca="1" ref="AF606" ca="1">INDIRECT(ADDRESS(MATCH(A606,'rs_stocks'!B:B,0),7,1,TRUE,"rs_stocks"))</f>
        <v>88</v>
      </c>
      <c r="AG606" s="130" t="str" cm="1">
        <f t="array" aca="1" ref="AG606" ca="1">INDIRECT(ADDRESS(MATCH(A606,'rs_stocks'!B:B,0),4,1,TRUE,"rs_stocks"))</f>
        <v>Banks—Regional</v>
      </c>
    </row>
    <row r="607" spans="1:33" x14ac:dyDescent="0.3">
      <c r="A607" s="130" t="s">
        <v>1573</v>
      </c>
      <c r="B607" s="130">
        <v>-0.55000000000000004</v>
      </c>
      <c r="C607" s="130">
        <v>5.88</v>
      </c>
      <c r="D607" s="130">
        <v>4.8600000000000003</v>
      </c>
      <c r="E607" s="130">
        <v>24.17</v>
      </c>
      <c r="F607" s="130">
        <v>19.11</v>
      </c>
      <c r="G607" s="130" t="s">
        <v>3715</v>
      </c>
      <c r="H607" s="130" t="s">
        <v>3677</v>
      </c>
      <c r="I607" s="130">
        <v>2.7749999999999999</v>
      </c>
      <c r="J607" s="130">
        <v>-68</v>
      </c>
      <c r="K607" s="130">
        <v>-6</v>
      </c>
      <c r="L607" s="130" t="b">
        <v>1</v>
      </c>
      <c r="M607" s="130">
        <v>78.626000000000005</v>
      </c>
      <c r="N607" s="130">
        <v>4.3780000000000001</v>
      </c>
      <c r="O607" s="130">
        <v>17.96</v>
      </c>
      <c r="P607" s="130">
        <v>0.48299999999999998</v>
      </c>
      <c r="Q607" s="133">
        <v>-118.086</v>
      </c>
      <c r="R607" s="130">
        <v>16.39</v>
      </c>
      <c r="S607" s="130">
        <v>16.291</v>
      </c>
      <c r="T607" s="130">
        <v>1</v>
      </c>
      <c r="U607" s="130">
        <v>414</v>
      </c>
      <c r="V607" s="130" t="s">
        <v>1573</v>
      </c>
      <c r="W607" s="130" t="b">
        <v>0</v>
      </c>
      <c r="X607" s="130">
        <v>0</v>
      </c>
      <c r="Y607" s="130" t="b">
        <v>1</v>
      </c>
      <c r="Z607" s="130">
        <v>49</v>
      </c>
      <c r="AA607" s="130">
        <v>0.754</v>
      </c>
      <c r="AB607" s="130" t="s">
        <v>3677</v>
      </c>
      <c r="AC607" s="130" t="s">
        <v>3715</v>
      </c>
      <c r="AD607" s="130" t="s">
        <v>4361</v>
      </c>
      <c r="AE607" s="130" cm="1">
        <f t="array" aca="1" ref="AE607" ca="1">INDIRECT(ADDRESS(MATCH(AG607,'rs_industries'!B:B,0),5,1,TRUE,"rs_industries"))</f>
        <v>59</v>
      </c>
      <c r="AF607" s="130" cm="1">
        <f t="array" aca="1" ref="AF607" ca="1">INDIRECT(ADDRESS(MATCH(A607,'rs_stocks'!B:B,0),7,1,TRUE,"rs_stocks"))</f>
        <v>81</v>
      </c>
      <c r="AG607" s="130" t="str" cm="1">
        <f t="array" aca="1" ref="AG607" ca="1">INDIRECT(ADDRESS(MATCH(A607,'rs_stocks'!B:B,0),4,1,TRUE,"rs_stocks"))</f>
        <v>Banks—Regional</v>
      </c>
    </row>
    <row r="608" spans="1:33" x14ac:dyDescent="0.3">
      <c r="A608" s="130" t="s">
        <v>2052</v>
      </c>
      <c r="B608" s="130">
        <v>-1.63</v>
      </c>
      <c r="C608" s="130">
        <v>12.42</v>
      </c>
      <c r="D608" s="130">
        <v>48.97</v>
      </c>
      <c r="E608" s="130">
        <v>23.97</v>
      </c>
      <c r="F608" s="130">
        <v>43.08</v>
      </c>
      <c r="G608" s="130" t="s">
        <v>3693</v>
      </c>
      <c r="H608" s="130" t="s">
        <v>31</v>
      </c>
      <c r="I608" s="130">
        <v>1.6619999999999999</v>
      </c>
      <c r="J608" s="130">
        <v>-90</v>
      </c>
      <c r="K608" s="130">
        <v>-81</v>
      </c>
      <c r="L608" s="130" t="b">
        <v>1</v>
      </c>
      <c r="M608" s="130">
        <v>225.06100000000001</v>
      </c>
      <c r="N608" s="130">
        <v>12.558</v>
      </c>
      <c r="O608" s="130">
        <v>17.920999999999999</v>
      </c>
      <c r="P608" s="130">
        <v>0.23400000000000001</v>
      </c>
      <c r="Q608" s="133">
        <v>-102.78400000000001</v>
      </c>
      <c r="R608" s="130">
        <v>3.62</v>
      </c>
      <c r="S608" s="130">
        <v>3.931</v>
      </c>
      <c r="T608" s="130">
        <v>-1</v>
      </c>
      <c r="U608" s="130">
        <v>856</v>
      </c>
      <c r="V608" s="130" t="s">
        <v>2052</v>
      </c>
      <c r="W608" s="130" t="b">
        <v>0</v>
      </c>
      <c r="X608" s="130">
        <v>0</v>
      </c>
      <c r="Y608" s="130" t="b">
        <v>0</v>
      </c>
      <c r="Z608" s="130">
        <v>41</v>
      </c>
      <c r="AA608" s="130">
        <v>0.753</v>
      </c>
      <c r="AB608" s="130" t="s">
        <v>31</v>
      </c>
      <c r="AC608" s="130" t="s">
        <v>3693</v>
      </c>
      <c r="AD608" s="130" t="s">
        <v>4460</v>
      </c>
      <c r="AE608" s="130" cm="1">
        <f t="array" aca="1" ref="AE608" ca="1">INDIRECT(ADDRESS(MATCH(AG608,'rs_industries'!B:B,0),5,1,TRUE,"rs_industries"))</f>
        <v>77</v>
      </c>
      <c r="AF608" s="130" cm="1">
        <f t="array" aca="1" ref="AF608" ca="1">INDIRECT(ADDRESS(MATCH(A608,'rs_stocks'!B:B,0),7,1,TRUE,"rs_stocks"))</f>
        <v>86</v>
      </c>
      <c r="AG608" s="130" t="str" cm="1">
        <f t="array" aca="1" ref="AG608" ca="1">INDIRECT(ADDRESS(MATCH(A608,'rs_stocks'!B:B,0),4,1,TRUE,"rs_stocks"))</f>
        <v>Software—Application</v>
      </c>
    </row>
    <row r="609" spans="1:33" x14ac:dyDescent="0.3">
      <c r="A609" s="130" t="s">
        <v>139</v>
      </c>
      <c r="B609" s="130">
        <v>3.75</v>
      </c>
      <c r="C609" s="130">
        <v>15.1</v>
      </c>
      <c r="D609" s="130">
        <v>18.52</v>
      </c>
      <c r="E609" s="130">
        <v>21.52</v>
      </c>
      <c r="F609" s="130">
        <v>24.03</v>
      </c>
      <c r="G609" s="130" t="s">
        <v>3762</v>
      </c>
      <c r="H609" s="130" t="s">
        <v>3677</v>
      </c>
      <c r="I609" s="130">
        <v>62.655999999999999</v>
      </c>
      <c r="J609" s="130">
        <v>-54</v>
      </c>
      <c r="K609" s="130">
        <v>0</v>
      </c>
      <c r="L609" s="130" t="b">
        <v>1</v>
      </c>
      <c r="M609" s="130">
        <v>66.933999999999997</v>
      </c>
      <c r="N609" s="130">
        <v>3.74</v>
      </c>
      <c r="O609" s="130">
        <v>17.896999999999998</v>
      </c>
      <c r="P609" s="130">
        <v>2.7989999999999999</v>
      </c>
      <c r="Q609" s="133">
        <v>35.365000000000002</v>
      </c>
      <c r="R609" s="130">
        <v>109.87</v>
      </c>
      <c r="S609" s="130">
        <v>102.36499999999999</v>
      </c>
      <c r="T609" s="130">
        <v>1</v>
      </c>
      <c r="U609" s="130">
        <v>71</v>
      </c>
      <c r="V609" s="130" t="s">
        <v>139</v>
      </c>
      <c r="W609" s="130" t="b">
        <v>0</v>
      </c>
      <c r="X609" s="130">
        <v>0</v>
      </c>
      <c r="Y609" s="130" t="b">
        <v>1</v>
      </c>
      <c r="Z609" s="130">
        <v>55</v>
      </c>
      <c r="AA609" s="130">
        <v>0.753</v>
      </c>
      <c r="AB609" s="130" t="s">
        <v>3677</v>
      </c>
      <c r="AC609" s="130" t="s">
        <v>3762</v>
      </c>
      <c r="AD609" s="130" t="s">
        <v>4451</v>
      </c>
      <c r="AE609" s="130" cm="1">
        <f t="array" aca="1" ref="AE609" ca="1">INDIRECT(ADDRESS(MATCH(AG609,'rs_industries'!B:B,0),5,1,TRUE,"rs_industries"))</f>
        <v>63</v>
      </c>
      <c r="AF609" s="130" cm="1">
        <f t="array" aca="1" ref="AF609" ca="1">INDIRECT(ADDRESS(MATCH(A609,'rs_stocks'!B:B,0),7,1,TRUE,"rs_stocks"))</f>
        <v>91</v>
      </c>
      <c r="AG609" s="130" t="str" cm="1">
        <f t="array" aca="1" ref="AG609" ca="1">INDIRECT(ADDRESS(MATCH(A609,'rs_stocks'!B:B,0),4,1,TRUE,"rs_stocks"))</f>
        <v>Asset Management</v>
      </c>
    </row>
    <row r="610" spans="1:33" x14ac:dyDescent="0.3">
      <c r="A610" s="130" t="s">
        <v>4373</v>
      </c>
      <c r="B610" s="130">
        <v>3.14</v>
      </c>
      <c r="C610" s="130">
        <v>0.37</v>
      </c>
      <c r="D610" s="130">
        <v>8.9</v>
      </c>
      <c r="E610" s="130">
        <v>20.07</v>
      </c>
      <c r="F610" s="130">
        <v>29.8</v>
      </c>
      <c r="G610" s="130" t="s">
        <v>4374</v>
      </c>
      <c r="H610" s="130" t="s">
        <v>24</v>
      </c>
      <c r="I610" s="130">
        <v>0.84599999999999997</v>
      </c>
      <c r="J610" s="130">
        <v>-57</v>
      </c>
      <c r="K610" s="130">
        <v>-16</v>
      </c>
      <c r="L610" s="130" t="b">
        <v>1</v>
      </c>
      <c r="M610" s="130">
        <v>101.861</v>
      </c>
      <c r="N610" s="130">
        <v>5.7039999999999997</v>
      </c>
      <c r="O610" s="130">
        <v>17.859000000000002</v>
      </c>
      <c r="P610" s="130">
        <v>0.46500000000000002</v>
      </c>
      <c r="Q610" s="133">
        <v>-86.022000000000006</v>
      </c>
      <c r="R610" s="130">
        <v>13.46</v>
      </c>
      <c r="S610" s="130">
        <v>12.59</v>
      </c>
      <c r="T610" s="130">
        <v>1</v>
      </c>
      <c r="U610" s="130">
        <v>430</v>
      </c>
      <c r="V610" s="130" t="s">
        <v>4373</v>
      </c>
      <c r="W610" s="130" t="b">
        <v>0</v>
      </c>
      <c r="X610" s="130">
        <v>0</v>
      </c>
      <c r="Y610" s="130" t="b">
        <v>1</v>
      </c>
      <c r="Z610" s="130">
        <v>46</v>
      </c>
      <c r="AA610" s="130">
        <v>0.753</v>
      </c>
      <c r="AB610" s="130" t="s">
        <v>24</v>
      </c>
      <c r="AC610" s="130" t="s">
        <v>4374</v>
      </c>
      <c r="AD610" s="130" t="s">
        <v>4375</v>
      </c>
      <c r="AE610" s="130" cm="1">
        <f t="array" aca="1" ref="AE610" ca="1">INDIRECT(ADDRESS(MATCH(AG610,'rs_industries'!B:B,0),5,1,TRUE,"rs_industries"))</f>
        <v>4</v>
      </c>
      <c r="AF610" s="130" cm="1">
        <f t="array" aca="1" ref="AF610" ca="1">INDIRECT(ADDRESS(MATCH(A610,'rs_stocks'!B:B,0),7,1,TRUE,"rs_stocks"))</f>
        <v>76</v>
      </c>
      <c r="AG610" s="130" t="str" cm="1">
        <f t="array" aca="1" ref="AG610" ca="1">INDIRECT(ADDRESS(MATCH(A610,'rs_stocks'!B:B,0),4,1,TRUE,"rs_stocks"))</f>
        <v>Agricultural Inputs</v>
      </c>
    </row>
    <row r="611" spans="1:33" x14ac:dyDescent="0.3">
      <c r="A611" s="130" t="s">
        <v>272</v>
      </c>
      <c r="B611" s="130">
        <v>-1.18</v>
      </c>
      <c r="C611" s="130">
        <v>0.99</v>
      </c>
      <c r="D611" s="130">
        <v>2.34</v>
      </c>
      <c r="E611" s="130">
        <v>8.6</v>
      </c>
      <c r="F611" s="130">
        <v>16.96</v>
      </c>
      <c r="G611" s="130" t="s">
        <v>3788</v>
      </c>
      <c r="H611" s="130" t="s">
        <v>153</v>
      </c>
      <c r="I611" s="130">
        <v>19.568999999999999</v>
      </c>
      <c r="J611" s="130">
        <v>-41</v>
      </c>
      <c r="K611" s="130">
        <v>-5</v>
      </c>
      <c r="L611" s="130" t="b">
        <v>1</v>
      </c>
      <c r="M611" s="130">
        <v>56.613</v>
      </c>
      <c r="N611" s="130">
        <v>3.17</v>
      </c>
      <c r="O611" s="130">
        <v>17.859000000000002</v>
      </c>
      <c r="P611" s="130">
        <v>1.4330000000000001</v>
      </c>
      <c r="Q611" s="133">
        <v>-126.34399999999999</v>
      </c>
      <c r="R611" s="130">
        <v>67.02</v>
      </c>
      <c r="S611" s="130">
        <v>69.811999999999998</v>
      </c>
      <c r="T611" s="130">
        <v>-1</v>
      </c>
      <c r="U611" s="130">
        <v>139</v>
      </c>
      <c r="V611" s="130" t="s">
        <v>272</v>
      </c>
      <c r="W611" s="130" t="b">
        <v>0</v>
      </c>
      <c r="X611" s="130">
        <v>0</v>
      </c>
      <c r="Y611" s="130" t="b">
        <v>1</v>
      </c>
      <c r="Z611" s="130">
        <v>53</v>
      </c>
      <c r="AA611" s="130">
        <v>0.752</v>
      </c>
      <c r="AB611" s="130" t="s">
        <v>153</v>
      </c>
      <c r="AC611" s="130" t="s">
        <v>3788</v>
      </c>
      <c r="AD611" s="130" t="s">
        <v>4339</v>
      </c>
      <c r="AE611" s="130" cm="1">
        <f t="array" aca="1" ref="AE611" ca="1">INDIRECT(ADDRESS(MATCH(AG611,'rs_industries'!B:B,0),5,1,TRUE,"rs_industries"))</f>
        <v>40</v>
      </c>
      <c r="AF611" s="130" cm="1">
        <f t="array" aca="1" ref="AF611" ca="1">INDIRECT(ADDRESS(MATCH(A611,'rs_stocks'!B:B,0),7,1,TRUE,"rs_stocks"))</f>
        <v>76</v>
      </c>
      <c r="AG611" s="130" t="str" cm="1">
        <f t="array" aca="1" ref="AG611" ca="1">INDIRECT(ADDRESS(MATCH(A611,'rs_stocks'!B:B,0),4,1,TRUE,"rs_stocks"))</f>
        <v>REIT—Specialty</v>
      </c>
    </row>
    <row r="612" spans="1:33" x14ac:dyDescent="0.3">
      <c r="A612" s="130" t="s">
        <v>807</v>
      </c>
      <c r="B612" s="130">
        <v>-3.16</v>
      </c>
      <c r="C612" s="130">
        <v>1.63</v>
      </c>
      <c r="D612" s="130">
        <v>11.07</v>
      </c>
      <c r="E612" s="130">
        <v>16.91</v>
      </c>
      <c r="F612" s="130">
        <v>18.46</v>
      </c>
      <c r="G612" s="130" t="s">
        <v>3792</v>
      </c>
      <c r="H612" s="130" t="s">
        <v>24</v>
      </c>
      <c r="I612" s="130">
        <v>26.751000000000001</v>
      </c>
      <c r="J612" s="130">
        <v>-43</v>
      </c>
      <c r="K612" s="130">
        <v>-26</v>
      </c>
      <c r="L612" s="130" t="b">
        <v>1</v>
      </c>
      <c r="M612" s="130">
        <v>90.369</v>
      </c>
      <c r="N612" s="130">
        <v>5.0650000000000004</v>
      </c>
      <c r="O612" s="130">
        <v>17.841999999999999</v>
      </c>
      <c r="P612" s="130">
        <v>3.2160000000000002</v>
      </c>
      <c r="Q612" s="133">
        <v>-184.08500000000001</v>
      </c>
      <c r="R612" s="130">
        <v>153.15</v>
      </c>
      <c r="S612" s="130">
        <v>164.61799999999999</v>
      </c>
      <c r="T612" s="130">
        <v>-1</v>
      </c>
      <c r="U612" s="130">
        <v>62</v>
      </c>
      <c r="V612" s="130" t="s">
        <v>807</v>
      </c>
      <c r="W612" s="130" t="b">
        <v>0</v>
      </c>
      <c r="X612" s="130">
        <v>0</v>
      </c>
      <c r="Y612" s="130" t="b">
        <v>0</v>
      </c>
      <c r="Z612" s="130">
        <v>52</v>
      </c>
      <c r="AA612" s="130">
        <v>0.752</v>
      </c>
      <c r="AB612" s="130" t="s">
        <v>24</v>
      </c>
      <c r="AC612" s="130" t="s">
        <v>3792</v>
      </c>
      <c r="AD612" s="130" t="s">
        <v>4398</v>
      </c>
      <c r="AE612" s="130" t="e" cm="1">
        <f t="array" aca="1" ref="AE612" ca="1">INDIRECT(ADDRESS(MATCH(AG612,'rs_industries'!B:B,0),5,1,TRUE,"rs_industries"))</f>
        <v>#N/A</v>
      </c>
      <c r="AF612" s="130" t="e" cm="1">
        <f t="array" aca="1" ref="AF612" ca="1">INDIRECT(ADDRESS(MATCH(A612,'rs_stocks'!B:B,0),7,1,TRUE,"rs_stocks"))</f>
        <v>#N/A</v>
      </c>
      <c r="AG612" s="130" t="e" cm="1">
        <f t="array" aca="1" ref="AG612" ca="1">INDIRECT(ADDRESS(MATCH(A612,'rs_stocks'!B:B,0),4,1,TRUE,"rs_stocks"))</f>
        <v>#N/A</v>
      </c>
    </row>
    <row r="613" spans="1:33" x14ac:dyDescent="0.3">
      <c r="A613" s="130" t="s">
        <v>459</v>
      </c>
      <c r="B613" s="130">
        <v>7.56</v>
      </c>
      <c r="C613" s="130">
        <v>17.93</v>
      </c>
      <c r="D613" s="130">
        <v>27.55</v>
      </c>
      <c r="E613" s="130">
        <v>38.880000000000003</v>
      </c>
      <c r="F613" s="130">
        <v>30.53</v>
      </c>
      <c r="G613" s="130" t="s">
        <v>3762</v>
      </c>
      <c r="H613" s="130" t="s">
        <v>3677</v>
      </c>
      <c r="I613" s="130">
        <v>24.459</v>
      </c>
      <c r="J613" s="130">
        <v>-52</v>
      </c>
      <c r="K613" s="130">
        <v>-3</v>
      </c>
      <c r="L613" s="130" t="b">
        <v>1</v>
      </c>
      <c r="M613" s="130">
        <v>82.281000000000006</v>
      </c>
      <c r="N613" s="130">
        <v>4.6210000000000004</v>
      </c>
      <c r="O613" s="130">
        <v>17.805</v>
      </c>
      <c r="P613" s="130">
        <v>0.50900000000000001</v>
      </c>
      <c r="Q613" s="133">
        <v>-64.819999999999993</v>
      </c>
      <c r="R613" s="130">
        <v>17.36</v>
      </c>
      <c r="S613" s="130">
        <v>16.379000000000001</v>
      </c>
      <c r="T613" s="130">
        <v>1</v>
      </c>
      <c r="U613" s="130">
        <v>392</v>
      </c>
      <c r="V613" s="130" t="s">
        <v>459</v>
      </c>
      <c r="W613" s="130" t="b">
        <v>0</v>
      </c>
      <c r="X613" s="130">
        <v>0</v>
      </c>
      <c r="Y613" s="130" t="b">
        <v>1</v>
      </c>
      <c r="Z613" s="130">
        <v>50</v>
      </c>
      <c r="AA613" s="130">
        <v>0.751</v>
      </c>
      <c r="AB613" s="130" t="s">
        <v>3677</v>
      </c>
      <c r="AC613" s="130" t="s">
        <v>3762</v>
      </c>
      <c r="AD613" s="130" t="s">
        <v>4412</v>
      </c>
      <c r="AE613" s="130" cm="1">
        <f t="array" aca="1" ref="AE613" ca="1">INDIRECT(ADDRESS(MATCH(AG613,'rs_industries'!B:B,0),5,1,TRUE,"rs_industries"))</f>
        <v>63</v>
      </c>
      <c r="AF613" s="130" cm="1">
        <f t="array" aca="1" ref="AF613" ca="1">INDIRECT(ADDRESS(MATCH(A613,'rs_stocks'!B:B,0),7,1,TRUE,"rs_stocks"))</f>
        <v>91</v>
      </c>
      <c r="AG613" s="130" t="str" cm="1">
        <f t="array" aca="1" ref="AG613" ca="1">INDIRECT(ADDRESS(MATCH(A613,'rs_stocks'!B:B,0),4,1,TRUE,"rs_stocks"))</f>
        <v>Asset Management</v>
      </c>
    </row>
    <row r="614" spans="1:33" x14ac:dyDescent="0.3">
      <c r="A614" s="130" t="s">
        <v>1530</v>
      </c>
      <c r="B614" s="130">
        <v>1.33</v>
      </c>
      <c r="C614" s="130">
        <v>7.67</v>
      </c>
      <c r="D614" s="130">
        <v>9.52</v>
      </c>
      <c r="E614" s="130">
        <v>14.06</v>
      </c>
      <c r="F614" s="130">
        <v>19.57</v>
      </c>
      <c r="G614" s="130" t="s">
        <v>4426</v>
      </c>
      <c r="H614" s="130" t="s">
        <v>3674</v>
      </c>
      <c r="I614" s="130">
        <v>5.2530000000000001</v>
      </c>
      <c r="J614" s="130">
        <v>-66</v>
      </c>
      <c r="K614" s="130">
        <v>0</v>
      </c>
      <c r="L614" s="130" t="b">
        <v>1</v>
      </c>
      <c r="M614" s="130">
        <v>55.924999999999997</v>
      </c>
      <c r="N614" s="130">
        <v>3.1419999999999999</v>
      </c>
      <c r="O614" s="130">
        <v>17.797000000000001</v>
      </c>
      <c r="P614" s="130">
        <v>2.3639999999999999</v>
      </c>
      <c r="Q614" s="133">
        <v>-18.192</v>
      </c>
      <c r="R614" s="130">
        <v>118.51</v>
      </c>
      <c r="S614" s="130">
        <v>112.111</v>
      </c>
      <c r="T614" s="130">
        <v>1</v>
      </c>
      <c r="U614" s="130">
        <v>84</v>
      </c>
      <c r="V614" s="130" t="s">
        <v>1530</v>
      </c>
      <c r="W614" s="130" t="b">
        <v>0</v>
      </c>
      <c r="X614" s="130">
        <v>0</v>
      </c>
      <c r="Y614" s="130" t="b">
        <v>1</v>
      </c>
      <c r="Z614" s="130">
        <v>50</v>
      </c>
      <c r="AA614" s="130">
        <v>0.751</v>
      </c>
      <c r="AB614" s="130" t="s">
        <v>3674</v>
      </c>
      <c r="AC614" s="130" t="s">
        <v>4426</v>
      </c>
      <c r="AD614" s="130" t="s">
        <v>4427</v>
      </c>
      <c r="AE614" s="130" cm="1">
        <f t="array" aca="1" ref="AE614" ca="1">INDIRECT(ADDRESS(MATCH(AG614,'rs_industries'!B:B,0),5,1,TRUE,"rs_industries"))</f>
        <v>83</v>
      </c>
      <c r="AF614" s="130" cm="1">
        <f t="array" aca="1" ref="AF614" ca="1">INDIRECT(ADDRESS(MATCH(A614,'rs_stocks'!B:B,0),7,1,TRUE,"rs_stocks"))</f>
        <v>81</v>
      </c>
      <c r="AG614" s="130" t="str" cm="1">
        <f t="array" aca="1" ref="AG614" ca="1">INDIRECT(ADDRESS(MATCH(A614,'rs_stocks'!B:B,0),4,1,TRUE,"rs_stocks"))</f>
        <v>Rental &amp; Leasing Services</v>
      </c>
    </row>
    <row r="615" spans="1:33" x14ac:dyDescent="0.3">
      <c r="A615" s="130" t="s">
        <v>211</v>
      </c>
      <c r="B615" s="130">
        <v>1.78</v>
      </c>
      <c r="C615" s="130">
        <v>8.3800000000000008</v>
      </c>
      <c r="D615" s="130">
        <v>8.91</v>
      </c>
      <c r="E615" s="130">
        <v>10.98</v>
      </c>
      <c r="F615" s="130">
        <v>24.49</v>
      </c>
      <c r="G615" s="130" t="s">
        <v>4392</v>
      </c>
      <c r="H615" s="130" t="s">
        <v>3690</v>
      </c>
      <c r="I615" s="130">
        <v>10.377000000000001</v>
      </c>
      <c r="J615" s="130">
        <v>-51</v>
      </c>
      <c r="K615" s="130">
        <v>-15</v>
      </c>
      <c r="L615" s="130" t="b">
        <v>1</v>
      </c>
      <c r="M615" s="130">
        <v>113.599</v>
      </c>
      <c r="N615" s="130">
        <v>6.4020000000000001</v>
      </c>
      <c r="O615" s="130">
        <v>17.744</v>
      </c>
      <c r="P615" s="130">
        <v>2.75</v>
      </c>
      <c r="Q615" s="133">
        <v>-25.454999999999998</v>
      </c>
      <c r="R615" s="130">
        <v>113.6</v>
      </c>
      <c r="S615" s="130">
        <v>106.65600000000001</v>
      </c>
      <c r="T615" s="130">
        <v>1</v>
      </c>
      <c r="U615" s="130">
        <v>72</v>
      </c>
      <c r="V615" s="130" t="s">
        <v>211</v>
      </c>
      <c r="W615" s="130" t="b">
        <v>0</v>
      </c>
      <c r="X615" s="130">
        <v>0</v>
      </c>
      <c r="Y615" s="130" t="b">
        <v>1</v>
      </c>
      <c r="Z615" s="130">
        <v>49</v>
      </c>
      <c r="AA615" s="130">
        <v>0.751</v>
      </c>
      <c r="AB615" s="130" t="s">
        <v>3690</v>
      </c>
      <c r="AC615" s="130" t="s">
        <v>4392</v>
      </c>
      <c r="AD615" s="130" t="s">
        <v>4490</v>
      </c>
      <c r="AE615" s="130" cm="1">
        <f t="array" aca="1" ref="AE615" ca="1">INDIRECT(ADDRESS(MATCH(AG615,'rs_industries'!B:B,0),5,1,TRUE,"rs_industries"))</f>
        <v>46</v>
      </c>
      <c r="AF615" s="130" cm="1">
        <f t="array" aca="1" ref="AF615" ca="1">INDIRECT(ADDRESS(MATCH(A615,'rs_stocks'!B:B,0),7,1,TRUE,"rs_stocks"))</f>
        <v>80</v>
      </c>
      <c r="AG615" s="130" t="str" cm="1">
        <f t="array" aca="1" ref="AG615" ca="1">INDIRECT(ADDRESS(MATCH(A615,'rs_stocks'!B:B,0),4,1,TRUE,"rs_stocks"))</f>
        <v>Medical Care Facilities</v>
      </c>
    </row>
    <row r="616" spans="1:33" x14ac:dyDescent="0.3">
      <c r="A616" s="130" t="s">
        <v>1989</v>
      </c>
      <c r="B616" s="130">
        <v>7.0000000000000007E-2</v>
      </c>
      <c r="C616" s="130">
        <v>-0.72</v>
      </c>
      <c r="D616" s="130">
        <v>18</v>
      </c>
      <c r="E616" s="130">
        <v>22.43</v>
      </c>
      <c r="F616" s="130">
        <v>20.56</v>
      </c>
      <c r="G616" s="130" t="s">
        <v>3735</v>
      </c>
      <c r="H616" s="130" t="s">
        <v>3690</v>
      </c>
      <c r="I616" s="130">
        <v>3.4449999999999998</v>
      </c>
      <c r="J616" s="130">
        <v>-61</v>
      </c>
      <c r="K616" s="130">
        <v>-14</v>
      </c>
      <c r="L616" s="130" t="b">
        <v>0</v>
      </c>
      <c r="M616" s="130">
        <v>94.385000000000005</v>
      </c>
      <c r="N616" s="130">
        <v>5.319</v>
      </c>
      <c r="O616" s="130">
        <v>17.744</v>
      </c>
      <c r="P616" s="130">
        <v>0.72</v>
      </c>
      <c r="Q616" s="133">
        <v>0</v>
      </c>
      <c r="R616" s="130">
        <v>67.849999999999994</v>
      </c>
      <c r="S616" s="130">
        <v>65.766000000000005</v>
      </c>
      <c r="T616" s="130">
        <v>1</v>
      </c>
      <c r="U616" s="130">
        <v>277</v>
      </c>
      <c r="V616" s="130" t="s">
        <v>1989</v>
      </c>
      <c r="W616" s="130" t="b">
        <v>0</v>
      </c>
      <c r="X616" s="130">
        <v>0</v>
      </c>
      <c r="Y616" s="130" t="b">
        <v>1</v>
      </c>
      <c r="Z616" s="130">
        <v>43</v>
      </c>
      <c r="AA616" s="130">
        <v>0.75</v>
      </c>
      <c r="AB616" s="130" t="s">
        <v>3690</v>
      </c>
      <c r="AC616" s="130" t="s">
        <v>3735</v>
      </c>
      <c r="AD616" s="130" t="s">
        <v>4468</v>
      </c>
      <c r="AE616" s="130" cm="1">
        <f t="array" aca="1" ref="AE616" ca="1">INDIRECT(ADDRESS(MATCH(AG616,'rs_industries'!B:B,0),5,1,TRUE,"rs_industries"))</f>
        <v>39</v>
      </c>
      <c r="AF616" s="130" cm="1">
        <f t="array" aca="1" ref="AF616" ca="1">INDIRECT(ADDRESS(MATCH(A616,'rs_stocks'!B:B,0),7,1,TRUE,"rs_stocks"))</f>
        <v>78</v>
      </c>
      <c r="AG616" s="130" t="str" cm="1">
        <f t="array" aca="1" ref="AG616" ca="1">INDIRECT(ADDRESS(MATCH(A616,'rs_stocks'!B:B,0),4,1,TRUE,"rs_stocks"))</f>
        <v>Medical Devices</v>
      </c>
    </row>
    <row r="617" spans="1:33" x14ac:dyDescent="0.3">
      <c r="A617" s="130" t="s">
        <v>1867</v>
      </c>
      <c r="B617" s="130">
        <v>0.24</v>
      </c>
      <c r="C617" s="130">
        <v>4.91</v>
      </c>
      <c r="D617" s="130">
        <v>4.5199999999999996</v>
      </c>
      <c r="E617" s="130">
        <v>19.27</v>
      </c>
      <c r="F617" s="130">
        <v>18.59</v>
      </c>
      <c r="G617" s="130" t="s">
        <v>3729</v>
      </c>
      <c r="H617" s="130" t="s">
        <v>3674</v>
      </c>
      <c r="I617" s="130">
        <v>2.4159999999999999</v>
      </c>
      <c r="J617" s="130">
        <v>-58</v>
      </c>
      <c r="K617" s="130">
        <v>-31</v>
      </c>
      <c r="L617" s="130" t="b">
        <v>1</v>
      </c>
      <c r="M617" s="130">
        <v>76.001999999999995</v>
      </c>
      <c r="N617" s="130">
        <v>4.2859999999999996</v>
      </c>
      <c r="O617" s="130">
        <v>17.731999999999999</v>
      </c>
      <c r="P617" s="130">
        <v>0.33300000000000002</v>
      </c>
      <c r="Q617" s="133">
        <v>-111.211</v>
      </c>
      <c r="R617" s="130">
        <v>16.649999999999999</v>
      </c>
      <c r="S617" s="130">
        <v>16.097000000000001</v>
      </c>
      <c r="T617" s="130">
        <v>1</v>
      </c>
      <c r="U617" s="130">
        <v>601</v>
      </c>
      <c r="V617" s="130" t="s">
        <v>1867</v>
      </c>
      <c r="W617" s="130" t="b">
        <v>0</v>
      </c>
      <c r="X617" s="130">
        <v>0</v>
      </c>
      <c r="Y617" s="130" t="b">
        <v>1</v>
      </c>
      <c r="Z617" s="130">
        <v>50</v>
      </c>
      <c r="AA617" s="130">
        <v>0.75</v>
      </c>
      <c r="AB617" s="130" t="s">
        <v>3674</v>
      </c>
      <c r="AC617" s="130" t="s">
        <v>3729</v>
      </c>
      <c r="AD617" s="130" t="s">
        <v>4429</v>
      </c>
      <c r="AE617" s="130" cm="1">
        <f t="array" aca="1" ref="AE617" ca="1">INDIRECT(ADDRESS(MATCH(AG617,'rs_industries'!B:B,0),5,1,TRUE,"rs_industries"))</f>
        <v>37</v>
      </c>
      <c r="AF617" s="130" cm="1">
        <f t="array" aca="1" ref="AF617" ca="1">INDIRECT(ADDRESS(MATCH(A617,'rs_stocks'!B:B,0),7,1,TRUE,"rs_stocks"))</f>
        <v>84</v>
      </c>
      <c r="AG617" s="130" t="str" cm="1">
        <f t="array" aca="1" ref="AG617" ca="1">INDIRECT(ADDRESS(MATCH(A617,'rs_stocks'!B:B,0),4,1,TRUE,"rs_stocks"))</f>
        <v>Specialty Business Services</v>
      </c>
    </row>
    <row r="618" spans="1:33" x14ac:dyDescent="0.3">
      <c r="A618" s="130" t="s">
        <v>996</v>
      </c>
      <c r="B618" s="130">
        <v>3.16</v>
      </c>
      <c r="C618" s="130">
        <v>-2.98</v>
      </c>
      <c r="D618" s="130">
        <v>10.210000000000001</v>
      </c>
      <c r="E618" s="130">
        <v>14.36</v>
      </c>
      <c r="F618" s="130">
        <v>22.87</v>
      </c>
      <c r="G618" s="130" t="s">
        <v>864</v>
      </c>
      <c r="H618" s="130" t="s">
        <v>24</v>
      </c>
      <c r="I618" s="130">
        <v>5.5759999999999996</v>
      </c>
      <c r="J618" s="130">
        <v>-65</v>
      </c>
      <c r="K618" s="130">
        <v>-23</v>
      </c>
      <c r="L618" s="130" t="b">
        <v>1</v>
      </c>
      <c r="M618" s="130">
        <v>80.929000000000002</v>
      </c>
      <c r="N618" s="130">
        <v>4.5650000000000004</v>
      </c>
      <c r="O618" s="130">
        <v>17.728999999999999</v>
      </c>
      <c r="P618" s="130">
        <v>6.3040000000000003</v>
      </c>
      <c r="Q618" s="133">
        <v>-73.447999999999993</v>
      </c>
      <c r="R618" s="130">
        <v>164.34</v>
      </c>
      <c r="S618" s="130">
        <v>179.126</v>
      </c>
      <c r="T618" s="130">
        <v>-1</v>
      </c>
      <c r="U618" s="130">
        <v>31</v>
      </c>
      <c r="V618" s="130" t="s">
        <v>996</v>
      </c>
      <c r="W618" s="130" t="b">
        <v>0</v>
      </c>
      <c r="X618" s="130">
        <v>0</v>
      </c>
      <c r="Y618" s="130" t="b">
        <v>0</v>
      </c>
      <c r="Z618" s="130">
        <v>45</v>
      </c>
      <c r="AA618" s="130">
        <v>0.749</v>
      </c>
      <c r="AB618" s="130" t="s">
        <v>24</v>
      </c>
      <c r="AC618" s="130" t="s">
        <v>864</v>
      </c>
      <c r="AD618" s="130" t="s">
        <v>4369</v>
      </c>
      <c r="AE618" s="130" t="e" cm="1">
        <f t="array" aca="1" ref="AE618" ca="1">INDIRECT(ADDRESS(MATCH(AG618,'rs_industries'!B:B,0),5,1,TRUE,"rs_industries"))</f>
        <v>#N/A</v>
      </c>
      <c r="AF618" s="130" t="e" cm="1">
        <f t="array" aca="1" ref="AF618" ca="1">INDIRECT(ADDRESS(MATCH(A618,'rs_stocks'!B:B,0),7,1,TRUE,"rs_stocks"))</f>
        <v>#N/A</v>
      </c>
      <c r="AG618" s="130" t="e" cm="1">
        <f t="array" aca="1" ref="AG618" ca="1">INDIRECT(ADDRESS(MATCH(A618,'rs_stocks'!B:B,0),4,1,TRUE,"rs_stocks"))</f>
        <v>#N/A</v>
      </c>
    </row>
    <row r="619" spans="1:33" x14ac:dyDescent="0.3">
      <c r="A619" s="130" t="s">
        <v>658</v>
      </c>
      <c r="B619" s="130">
        <v>2.4900000000000002</v>
      </c>
      <c r="C619" s="130">
        <v>3.96</v>
      </c>
      <c r="D619" s="130">
        <v>6.25</v>
      </c>
      <c r="E619" s="130">
        <v>22.7</v>
      </c>
      <c r="F619" s="130">
        <v>23.35</v>
      </c>
      <c r="G619" s="130" t="s">
        <v>3693</v>
      </c>
      <c r="H619" s="130" t="s">
        <v>31</v>
      </c>
      <c r="I619" s="130">
        <v>7.0750000000000002</v>
      </c>
      <c r="J619" s="130">
        <v>-44</v>
      </c>
      <c r="K619" s="130">
        <v>-1</v>
      </c>
      <c r="L619" s="130" t="b">
        <v>1</v>
      </c>
      <c r="M619" s="130">
        <v>51.107999999999997</v>
      </c>
      <c r="N619" s="130">
        <v>2.8879999999999999</v>
      </c>
      <c r="O619" s="130">
        <v>17.699000000000002</v>
      </c>
      <c r="P619" s="130">
        <v>1.1140000000000001</v>
      </c>
      <c r="Q619" s="133">
        <v>-71.807000000000002</v>
      </c>
      <c r="R619" s="130">
        <v>67.45</v>
      </c>
      <c r="S619" s="130">
        <v>65.043999999999997</v>
      </c>
      <c r="T619" s="130">
        <v>1</v>
      </c>
      <c r="U619" s="130">
        <v>179</v>
      </c>
      <c r="V619" s="130" t="s">
        <v>658</v>
      </c>
      <c r="W619" s="130" t="b">
        <v>0</v>
      </c>
      <c r="X619" s="130">
        <v>0</v>
      </c>
      <c r="Y619" s="130" t="b">
        <v>1</v>
      </c>
      <c r="Z619" s="130">
        <v>50</v>
      </c>
      <c r="AA619" s="130">
        <v>0.749</v>
      </c>
      <c r="AB619" s="130" t="s">
        <v>31</v>
      </c>
      <c r="AC619" s="130" t="s">
        <v>3693</v>
      </c>
      <c r="AD619" s="130" t="s">
        <v>4407</v>
      </c>
      <c r="AE619" s="130" cm="1">
        <f t="array" aca="1" ref="AE619" ca="1">INDIRECT(ADDRESS(MATCH(AG619,'rs_industries'!B:B,0),5,1,TRUE,"rs_industries"))</f>
        <v>79</v>
      </c>
      <c r="AF619" s="130" cm="1">
        <f t="array" aca="1" ref="AF619" ca="1">INDIRECT(ADDRESS(MATCH(A619,'rs_stocks'!B:B,0),7,1,TRUE,"rs_stocks"))</f>
        <v>83</v>
      </c>
      <c r="AG619" s="130" t="str" cm="1">
        <f t="array" aca="1" ref="AG619" ca="1">INDIRECT(ADDRESS(MATCH(A619,'rs_stocks'!B:B,0),4,1,TRUE,"rs_stocks"))</f>
        <v>Specialty Industrial Machinery</v>
      </c>
    </row>
    <row r="620" spans="1:33" x14ac:dyDescent="0.3">
      <c r="A620" s="130" t="s">
        <v>46</v>
      </c>
      <c r="B620" s="130">
        <v>0.25</v>
      </c>
      <c r="C620" s="130">
        <v>6.63</v>
      </c>
      <c r="D620" s="130">
        <v>9.9700000000000006</v>
      </c>
      <c r="E620" s="130">
        <v>17.18</v>
      </c>
      <c r="F620" s="130">
        <v>14.58</v>
      </c>
      <c r="G620" s="130" t="s">
        <v>3857</v>
      </c>
      <c r="H620" s="130" t="s">
        <v>24</v>
      </c>
      <c r="I620" s="130">
        <v>31.507000000000001</v>
      </c>
      <c r="J620" s="130">
        <v>-49</v>
      </c>
      <c r="K620" s="130">
        <v>-1</v>
      </c>
      <c r="L620" s="130" t="b">
        <v>1</v>
      </c>
      <c r="M620" s="130">
        <v>42.654000000000003</v>
      </c>
      <c r="N620" s="130">
        <v>2.411</v>
      </c>
      <c r="O620" s="130">
        <v>17.695</v>
      </c>
      <c r="P620" s="130">
        <v>4.5030000000000001</v>
      </c>
      <c r="Q620" s="133">
        <v>-66.846999999999994</v>
      </c>
      <c r="R620" s="130">
        <v>237.12</v>
      </c>
      <c r="S620" s="130">
        <v>228.62299999999999</v>
      </c>
      <c r="T620" s="130">
        <v>1</v>
      </c>
      <c r="U620" s="130">
        <v>44</v>
      </c>
      <c r="V620" s="130" t="s">
        <v>46</v>
      </c>
      <c r="W620" s="130" t="b">
        <v>0</v>
      </c>
      <c r="X620" s="130">
        <v>0</v>
      </c>
      <c r="Y620" s="130" t="b">
        <v>1</v>
      </c>
      <c r="Z620" s="130">
        <v>55</v>
      </c>
      <c r="AA620" s="130">
        <v>0.749</v>
      </c>
      <c r="AB620" s="130" t="s">
        <v>24</v>
      </c>
      <c r="AC620" s="130" t="s">
        <v>3857</v>
      </c>
      <c r="AD620" s="130" t="s">
        <v>4435</v>
      </c>
      <c r="AE620" s="130" cm="1">
        <f t="array" aca="1" ref="AE620" ca="1">INDIRECT(ADDRESS(MATCH(AG620,'rs_industries'!B:B,0),5,1,TRUE,"rs_industries"))</f>
        <v>93</v>
      </c>
      <c r="AF620" s="130" cm="1">
        <f t="array" aca="1" ref="AF620" ca="1">INDIRECT(ADDRESS(MATCH(A620,'rs_stocks'!B:B,0),7,1,TRUE,"rs_stocks"))</f>
        <v>71</v>
      </c>
      <c r="AG620" s="130" t="str" cm="1">
        <f t="array" aca="1" ref="AG620" ca="1">INDIRECT(ADDRESS(MATCH(A620,'rs_stocks'!B:B,0),4,1,TRUE,"rs_stocks"))</f>
        <v>Building Materials</v>
      </c>
    </row>
    <row r="621" spans="1:33" x14ac:dyDescent="0.3">
      <c r="A621" s="130" t="s">
        <v>2082</v>
      </c>
      <c r="B621" s="130">
        <v>3.14</v>
      </c>
      <c r="C621" s="130">
        <v>1.49</v>
      </c>
      <c r="D621" s="130">
        <v>8.84</v>
      </c>
      <c r="E621" s="130">
        <v>21.15</v>
      </c>
      <c r="F621" s="130">
        <v>27.72</v>
      </c>
      <c r="G621" s="130" t="s">
        <v>3843</v>
      </c>
      <c r="H621" s="130" t="s">
        <v>48</v>
      </c>
      <c r="I621" s="130">
        <v>4.9539999999999997</v>
      </c>
      <c r="J621" s="130">
        <v>-59</v>
      </c>
      <c r="K621" s="130">
        <v>-13</v>
      </c>
      <c r="L621" s="130" t="b">
        <v>1</v>
      </c>
      <c r="M621" s="130">
        <v>99.733000000000004</v>
      </c>
      <c r="N621" s="130">
        <v>5.6420000000000003</v>
      </c>
      <c r="O621" s="130">
        <v>17.677</v>
      </c>
      <c r="P621" s="130">
        <v>2.0419999999999998</v>
      </c>
      <c r="Q621" s="133">
        <v>-109.68</v>
      </c>
      <c r="R621" s="130">
        <v>68.69</v>
      </c>
      <c r="S621" s="130">
        <v>71.197999999999993</v>
      </c>
      <c r="T621" s="130">
        <v>-1</v>
      </c>
      <c r="U621" s="130">
        <v>97</v>
      </c>
      <c r="V621" s="130" t="s">
        <v>2082</v>
      </c>
      <c r="W621" s="130" t="b">
        <v>0</v>
      </c>
      <c r="X621" s="130">
        <v>0</v>
      </c>
      <c r="Y621" s="130" t="b">
        <v>1</v>
      </c>
      <c r="Z621" s="130">
        <v>43</v>
      </c>
      <c r="AA621" s="130">
        <v>0.748</v>
      </c>
      <c r="AB621" s="130" t="s">
        <v>48</v>
      </c>
      <c r="AC621" s="130" t="s">
        <v>3843</v>
      </c>
      <c r="AD621" s="130" t="s">
        <v>4390</v>
      </c>
      <c r="AE621" s="130" t="e" cm="1">
        <f t="array" aca="1" ref="AE621" ca="1">INDIRECT(ADDRESS(MATCH(AG621,'rs_industries'!B:B,0),5,1,TRUE,"rs_industries"))</f>
        <v>#N/A</v>
      </c>
      <c r="AF621" s="130" t="e" cm="1">
        <f t="array" aca="1" ref="AF621" ca="1">INDIRECT(ADDRESS(MATCH(A621,'rs_stocks'!B:B,0),7,1,TRUE,"rs_stocks"))</f>
        <v>#N/A</v>
      </c>
      <c r="AG621" s="130" t="e" cm="1">
        <f t="array" aca="1" ref="AG621" ca="1">INDIRECT(ADDRESS(MATCH(A621,'rs_stocks'!B:B,0),4,1,TRUE,"rs_stocks"))</f>
        <v>#N/A</v>
      </c>
    </row>
    <row r="622" spans="1:33" x14ac:dyDescent="0.3">
      <c r="A622" s="130" t="s">
        <v>2299</v>
      </c>
      <c r="B622" s="130">
        <v>-3.7</v>
      </c>
      <c r="C622" s="130">
        <v>-4.0599999999999996</v>
      </c>
      <c r="D622" s="130">
        <v>1.35</v>
      </c>
      <c r="E622" s="130">
        <v>9.99</v>
      </c>
      <c r="F622" s="130">
        <v>12.81</v>
      </c>
      <c r="G622" s="130" t="s">
        <v>3792</v>
      </c>
      <c r="H622" s="130" t="s">
        <v>24</v>
      </c>
      <c r="I622" s="130">
        <v>3.375</v>
      </c>
      <c r="J622" s="130">
        <v>-63</v>
      </c>
      <c r="K622" s="130">
        <v>-32</v>
      </c>
      <c r="L622" s="130" t="b">
        <v>1</v>
      </c>
      <c r="M622" s="130">
        <v>63.555999999999997</v>
      </c>
      <c r="N622" s="130">
        <v>3.6</v>
      </c>
      <c r="O622" s="130">
        <v>17.655999999999999</v>
      </c>
      <c r="P622" s="130">
        <v>0.35799999999999998</v>
      </c>
      <c r="Q622" s="133">
        <v>-8.3870000000000005</v>
      </c>
      <c r="R622" s="130">
        <v>12.77</v>
      </c>
      <c r="S622" s="130">
        <v>13.756</v>
      </c>
      <c r="T622" s="130">
        <v>-1</v>
      </c>
      <c r="U622" s="130">
        <v>559</v>
      </c>
      <c r="V622" s="130" t="s">
        <v>2299</v>
      </c>
      <c r="W622" s="130" t="b">
        <v>0</v>
      </c>
      <c r="X622" s="130">
        <v>0</v>
      </c>
      <c r="Y622" s="130" t="b">
        <v>0</v>
      </c>
      <c r="Z622" s="130">
        <v>43</v>
      </c>
      <c r="AA622" s="130">
        <v>0.748</v>
      </c>
      <c r="AB622" s="130" t="s">
        <v>24</v>
      </c>
      <c r="AC622" s="130" t="s">
        <v>3792</v>
      </c>
      <c r="AD622" s="130" t="s">
        <v>4388</v>
      </c>
      <c r="AE622" s="130" t="e" cm="1">
        <f t="array" aca="1" ref="AE622" ca="1">INDIRECT(ADDRESS(MATCH(AG622,'rs_industries'!B:B,0),5,1,TRUE,"rs_industries"))</f>
        <v>#N/A</v>
      </c>
      <c r="AF622" s="130" t="e" cm="1">
        <f t="array" aca="1" ref="AF622" ca="1">INDIRECT(ADDRESS(MATCH(A622,'rs_stocks'!B:B,0),7,1,TRUE,"rs_stocks"))</f>
        <v>#N/A</v>
      </c>
      <c r="AG622" s="130" t="e" cm="1">
        <f t="array" aca="1" ref="AG622" ca="1">INDIRECT(ADDRESS(MATCH(A622,'rs_stocks'!B:B,0),4,1,TRUE,"rs_stocks"))</f>
        <v>#N/A</v>
      </c>
    </row>
    <row r="623" spans="1:33" x14ac:dyDescent="0.3">
      <c r="A623" s="130" t="s">
        <v>1678</v>
      </c>
      <c r="B623" s="130">
        <v>-0.49</v>
      </c>
      <c r="C623" s="130">
        <v>-2.56</v>
      </c>
      <c r="D623" s="130">
        <v>3.04</v>
      </c>
      <c r="E623" s="130">
        <v>5.35</v>
      </c>
      <c r="F623" s="130">
        <v>10.210000000000001</v>
      </c>
      <c r="G623" s="130" t="s">
        <v>3807</v>
      </c>
      <c r="H623" s="130" t="s">
        <v>3677</v>
      </c>
      <c r="I623" s="130">
        <v>1.157</v>
      </c>
      <c r="J623" s="130">
        <v>-42</v>
      </c>
      <c r="K623" s="130">
        <v>-25</v>
      </c>
      <c r="L623" s="130" t="b">
        <v>1</v>
      </c>
      <c r="M623" s="130">
        <v>48.97</v>
      </c>
      <c r="N623" s="130">
        <v>2.7759999999999998</v>
      </c>
      <c r="O623" s="130">
        <v>17.638000000000002</v>
      </c>
      <c r="P623" s="130">
        <v>0.154</v>
      </c>
      <c r="Q623" s="133">
        <v>-110.533</v>
      </c>
      <c r="R623" s="130">
        <v>12.2</v>
      </c>
      <c r="S623" s="130">
        <v>12.131</v>
      </c>
      <c r="T623" s="130">
        <v>1</v>
      </c>
      <c r="U623" s="130">
        <v>1300</v>
      </c>
      <c r="V623" s="130" t="s">
        <v>1678</v>
      </c>
      <c r="W623" s="130" t="b">
        <v>0</v>
      </c>
      <c r="X623" s="130">
        <v>0</v>
      </c>
      <c r="Y623" s="130" t="b">
        <v>0</v>
      </c>
      <c r="Z623" s="130">
        <v>51</v>
      </c>
      <c r="AA623" s="130">
        <v>0.747</v>
      </c>
      <c r="AB623" s="130" t="s">
        <v>3677</v>
      </c>
      <c r="AC623" s="130" t="s">
        <v>3807</v>
      </c>
      <c r="AD623" s="130" t="s">
        <v>4389</v>
      </c>
      <c r="AE623" s="130" t="e" cm="1">
        <f t="array" aca="1" ref="AE623" ca="1">INDIRECT(ADDRESS(MATCH(AG623,'rs_industries'!B:B,0),5,1,TRUE,"rs_industries"))</f>
        <v>#N/A</v>
      </c>
      <c r="AF623" s="130" t="e" cm="1">
        <f t="array" aca="1" ref="AF623" ca="1">INDIRECT(ADDRESS(MATCH(A623,'rs_stocks'!B:B,0),7,1,TRUE,"rs_stocks"))</f>
        <v>#N/A</v>
      </c>
      <c r="AG623" s="130" t="e" cm="1">
        <f t="array" aca="1" ref="AG623" ca="1">INDIRECT(ADDRESS(MATCH(A623,'rs_stocks'!B:B,0),4,1,TRUE,"rs_stocks"))</f>
        <v>#N/A</v>
      </c>
    </row>
    <row r="624" spans="1:33" x14ac:dyDescent="0.3">
      <c r="A624" s="130" t="s">
        <v>1148</v>
      </c>
      <c r="B624" s="130">
        <v>-3.7</v>
      </c>
      <c r="C624" s="130">
        <v>1.1200000000000001</v>
      </c>
      <c r="D624" s="130">
        <v>7.87</v>
      </c>
      <c r="E624" s="130">
        <v>15.89</v>
      </c>
      <c r="F624" s="130">
        <v>17.14</v>
      </c>
      <c r="G624" s="130" t="s">
        <v>4196</v>
      </c>
      <c r="H624" s="130" t="s">
        <v>24</v>
      </c>
      <c r="I624" s="130">
        <v>18.422999999999998</v>
      </c>
      <c r="J624" s="130">
        <v>-44</v>
      </c>
      <c r="K624" s="130">
        <v>-27</v>
      </c>
      <c r="L624" s="130" t="b">
        <v>1</v>
      </c>
      <c r="M624" s="130">
        <v>95.486999999999995</v>
      </c>
      <c r="N624" s="130">
        <v>5.415</v>
      </c>
      <c r="O624" s="130">
        <v>17.634</v>
      </c>
      <c r="P624" s="130">
        <v>8.8490000000000002</v>
      </c>
      <c r="Q624" s="133">
        <v>-97.415000000000006</v>
      </c>
      <c r="R624" s="130">
        <v>311.58</v>
      </c>
      <c r="S624" s="130">
        <v>331.10899999999998</v>
      </c>
      <c r="T624" s="130">
        <v>-1</v>
      </c>
      <c r="U624" s="130">
        <v>22</v>
      </c>
      <c r="V624" s="130" t="s">
        <v>1148</v>
      </c>
      <c r="W624" s="130" t="b">
        <v>0</v>
      </c>
      <c r="X624" s="130">
        <v>0</v>
      </c>
      <c r="Y624" s="130" t="b">
        <v>1</v>
      </c>
      <c r="Z624" s="130">
        <v>52</v>
      </c>
      <c r="AA624" s="130">
        <v>0.747</v>
      </c>
      <c r="AB624" s="130" t="s">
        <v>24</v>
      </c>
      <c r="AC624" s="130" t="s">
        <v>4196</v>
      </c>
      <c r="AD624" s="130" t="s">
        <v>4415</v>
      </c>
      <c r="AE624" s="130" t="e" cm="1">
        <f t="array" aca="1" ref="AE624" ca="1">INDIRECT(ADDRESS(MATCH(AG624,'rs_industries'!B:B,0),5,1,TRUE,"rs_industries"))</f>
        <v>#N/A</v>
      </c>
      <c r="AF624" s="130" t="e" cm="1">
        <f t="array" aca="1" ref="AF624" ca="1">INDIRECT(ADDRESS(MATCH(A624,'rs_stocks'!B:B,0),7,1,TRUE,"rs_stocks"))</f>
        <v>#N/A</v>
      </c>
      <c r="AG624" s="130" t="e" cm="1">
        <f t="array" aca="1" ref="AG624" ca="1">INDIRECT(ADDRESS(MATCH(A624,'rs_stocks'!B:B,0),4,1,TRUE,"rs_stocks"))</f>
        <v>#N/A</v>
      </c>
    </row>
    <row r="625" spans="1:33" x14ac:dyDescent="0.3">
      <c r="A625" s="130" t="s">
        <v>2064</v>
      </c>
      <c r="B625" s="130">
        <v>4.78</v>
      </c>
      <c r="C625" s="130">
        <v>5.16</v>
      </c>
      <c r="D625" s="130">
        <v>16.420000000000002</v>
      </c>
      <c r="E625" s="130">
        <v>30.12</v>
      </c>
      <c r="F625" s="130">
        <v>46.3</v>
      </c>
      <c r="G625" s="130" t="s">
        <v>4409</v>
      </c>
      <c r="H625" s="130" t="s">
        <v>3674</v>
      </c>
      <c r="I625" s="130">
        <v>1.159</v>
      </c>
      <c r="J625" s="130">
        <v>-77</v>
      </c>
      <c r="K625" s="130">
        <v>-47</v>
      </c>
      <c r="L625" s="130" t="b">
        <v>0</v>
      </c>
      <c r="M625" s="130">
        <v>159.78200000000001</v>
      </c>
      <c r="N625" s="130">
        <v>9.07</v>
      </c>
      <c r="O625" s="130">
        <v>17.617000000000001</v>
      </c>
      <c r="P625" s="130">
        <v>1.0109999999999999</v>
      </c>
      <c r="Q625" s="133">
        <v>-41.530999999999999</v>
      </c>
      <c r="R625" s="130">
        <v>25.88</v>
      </c>
      <c r="S625" s="130">
        <v>27.175999999999998</v>
      </c>
      <c r="T625" s="130">
        <v>-1</v>
      </c>
      <c r="U625" s="130">
        <v>197</v>
      </c>
      <c r="V625" s="130" t="s">
        <v>2064</v>
      </c>
      <c r="W625" s="130" t="b">
        <v>0</v>
      </c>
      <c r="X625" s="130">
        <v>0</v>
      </c>
      <c r="Y625" s="130" t="b">
        <v>0</v>
      </c>
      <c r="Z625" s="130">
        <v>48</v>
      </c>
      <c r="AA625" s="130">
        <v>0.747</v>
      </c>
      <c r="AB625" s="130" t="s">
        <v>3674</v>
      </c>
      <c r="AC625" s="130" t="s">
        <v>4409</v>
      </c>
      <c r="AD625" s="130" t="s">
        <v>4410</v>
      </c>
      <c r="AE625" s="130" cm="1">
        <f t="array" aca="1" ref="AE625" ca="1">INDIRECT(ADDRESS(MATCH(AG625,'rs_industries'!B:B,0),5,1,TRUE,"rs_industries"))</f>
        <v>13</v>
      </c>
      <c r="AF625" s="130" cm="1">
        <f t="array" aca="1" ref="AF625" ca="1">INDIRECT(ADDRESS(MATCH(A625,'rs_stocks'!B:B,0),7,1,TRUE,"rs_stocks"))</f>
        <v>72</v>
      </c>
      <c r="AG625" s="130" t="str" cm="1">
        <f t="array" aca="1" ref="AG625" ca="1">INDIRECT(ADDRESS(MATCH(A625,'rs_stocks'!B:B,0),4,1,TRUE,"rs_stocks"))</f>
        <v>Recreational Vehicles</v>
      </c>
    </row>
    <row r="626" spans="1:33" x14ac:dyDescent="0.3">
      <c r="A626" s="130" t="s">
        <v>2289</v>
      </c>
      <c r="B626" s="130">
        <v>-2.08</v>
      </c>
      <c r="C626" s="130">
        <v>-4.08</v>
      </c>
      <c r="D626" s="130">
        <v>5.31</v>
      </c>
      <c r="E626" s="130">
        <v>13.9</v>
      </c>
      <c r="F626" s="130">
        <v>11.76</v>
      </c>
      <c r="G626" s="130" t="s">
        <v>3788</v>
      </c>
      <c r="H626" s="130" t="s">
        <v>153</v>
      </c>
      <c r="I626" s="130">
        <v>1.8819999999999999</v>
      </c>
      <c r="J626" s="130">
        <v>-81</v>
      </c>
      <c r="K626" s="130">
        <v>-22</v>
      </c>
      <c r="L626" s="130" t="b">
        <v>1</v>
      </c>
      <c r="M626" s="130">
        <v>66.194000000000003</v>
      </c>
      <c r="N626" s="130">
        <v>3.758</v>
      </c>
      <c r="O626" s="130">
        <v>17.614999999999998</v>
      </c>
      <c r="P626" s="130">
        <v>0.223</v>
      </c>
      <c r="Q626" s="133">
        <v>-170.17500000000001</v>
      </c>
      <c r="R626" s="130">
        <v>8.93</v>
      </c>
      <c r="S626" s="130">
        <v>9.67</v>
      </c>
      <c r="T626" s="130">
        <v>-1</v>
      </c>
      <c r="U626" s="130">
        <v>895</v>
      </c>
      <c r="V626" s="130" t="s">
        <v>2289</v>
      </c>
      <c r="W626" s="130" t="b">
        <v>0</v>
      </c>
      <c r="X626" s="130">
        <v>0</v>
      </c>
      <c r="Y626" s="130" t="b">
        <v>0</v>
      </c>
      <c r="Z626" s="130">
        <v>47</v>
      </c>
      <c r="AA626" s="130">
        <v>0.746</v>
      </c>
      <c r="AB626" s="130" t="s">
        <v>153</v>
      </c>
      <c r="AC626" s="130" t="s">
        <v>3788</v>
      </c>
      <c r="AD626" s="130" t="s">
        <v>4346</v>
      </c>
      <c r="AE626" s="130" t="e" cm="1">
        <f t="array" aca="1" ref="AE626" ca="1">INDIRECT(ADDRESS(MATCH(AG626,'rs_industries'!B:B,0),5,1,TRUE,"rs_industries"))</f>
        <v>#N/A</v>
      </c>
      <c r="AF626" s="130" t="e" cm="1">
        <f t="array" aca="1" ref="AF626" ca="1">INDIRECT(ADDRESS(MATCH(A626,'rs_stocks'!B:B,0),7,1,TRUE,"rs_stocks"))</f>
        <v>#N/A</v>
      </c>
      <c r="AG626" s="130" t="e" cm="1">
        <f t="array" aca="1" ref="AG626" ca="1">INDIRECT(ADDRESS(MATCH(A626,'rs_stocks'!B:B,0),4,1,TRUE,"rs_stocks"))</f>
        <v>#N/A</v>
      </c>
    </row>
    <row r="627" spans="1:33" x14ac:dyDescent="0.3">
      <c r="A627" s="130" t="s">
        <v>333</v>
      </c>
      <c r="B627" s="130">
        <v>-1.83</v>
      </c>
      <c r="C627" s="130">
        <v>3.96</v>
      </c>
      <c r="D627" s="130">
        <v>3.85</v>
      </c>
      <c r="E627" s="130">
        <v>11.32</v>
      </c>
      <c r="F627" s="130">
        <v>13.84</v>
      </c>
      <c r="G627" s="130" t="s">
        <v>3747</v>
      </c>
      <c r="H627" s="130" t="s">
        <v>31</v>
      </c>
      <c r="I627" s="130">
        <v>36.527000000000001</v>
      </c>
      <c r="J627" s="130">
        <v>-31</v>
      </c>
      <c r="K627" s="130">
        <v>-2</v>
      </c>
      <c r="L627" s="130" t="b">
        <v>1</v>
      </c>
      <c r="M627" s="130">
        <v>48.494999999999997</v>
      </c>
      <c r="N627" s="130">
        <v>2.7549999999999999</v>
      </c>
      <c r="O627" s="130">
        <v>17.605</v>
      </c>
      <c r="P627" s="130">
        <v>1.3580000000000001</v>
      </c>
      <c r="Q627" s="133">
        <v>-92.061000000000007</v>
      </c>
      <c r="R627" s="130">
        <v>90.09</v>
      </c>
      <c r="S627" s="130">
        <v>87.856999999999999</v>
      </c>
      <c r="T627" s="130">
        <v>1</v>
      </c>
      <c r="U627" s="130">
        <v>147</v>
      </c>
      <c r="V627" s="130" t="s">
        <v>333</v>
      </c>
      <c r="W627" s="130" t="b">
        <v>0</v>
      </c>
      <c r="X627" s="130">
        <v>0</v>
      </c>
      <c r="Y627" s="130" t="b">
        <v>1</v>
      </c>
      <c r="Z627" s="130">
        <v>58</v>
      </c>
      <c r="AA627" s="130">
        <v>0.746</v>
      </c>
      <c r="AB627" s="130" t="s">
        <v>31</v>
      </c>
      <c r="AC627" s="130" t="s">
        <v>3747</v>
      </c>
      <c r="AD627" s="130" t="s">
        <v>4416</v>
      </c>
      <c r="AE627" s="130" t="e" cm="1">
        <f t="array" aca="1" ref="AE627" ca="1">INDIRECT(ADDRESS(MATCH(AG627,'rs_industries'!B:B,0),5,1,TRUE,"rs_industries"))</f>
        <v>#N/A</v>
      </c>
      <c r="AF627" s="130" t="e" cm="1">
        <f t="array" aca="1" ref="AF627" ca="1">INDIRECT(ADDRESS(MATCH(A627,'rs_stocks'!B:B,0),7,1,TRUE,"rs_stocks"))</f>
        <v>#N/A</v>
      </c>
      <c r="AG627" s="130" t="e" cm="1">
        <f t="array" aca="1" ref="AG627" ca="1">INDIRECT(ADDRESS(MATCH(A627,'rs_stocks'!B:B,0),4,1,TRUE,"rs_stocks"))</f>
        <v>#N/A</v>
      </c>
    </row>
    <row r="628" spans="1:33" x14ac:dyDescent="0.3">
      <c r="A628" s="130" t="s">
        <v>1865</v>
      </c>
      <c r="B628" s="130">
        <v>-0.75</v>
      </c>
      <c r="C628" s="130">
        <v>-4.82</v>
      </c>
      <c r="D628" s="130">
        <v>5.28</v>
      </c>
      <c r="E628" s="130">
        <v>14.24</v>
      </c>
      <c r="F628" s="130">
        <v>16.95</v>
      </c>
      <c r="G628" s="130" t="s">
        <v>3715</v>
      </c>
      <c r="H628" s="130" t="s">
        <v>3677</v>
      </c>
      <c r="I628" s="130">
        <v>2.9809999999999999</v>
      </c>
      <c r="J628" s="130">
        <v>-54</v>
      </c>
      <c r="K628" s="130">
        <v>-23</v>
      </c>
      <c r="L628" s="130" t="b">
        <v>1</v>
      </c>
      <c r="M628" s="130">
        <v>109.39</v>
      </c>
      <c r="N628" s="130">
        <v>6.2140000000000004</v>
      </c>
      <c r="O628" s="130">
        <v>17.603999999999999</v>
      </c>
      <c r="P628" s="130">
        <v>0.67400000000000004</v>
      </c>
      <c r="Q628" s="133">
        <v>-151.33500000000001</v>
      </c>
      <c r="R628" s="130">
        <v>19.73</v>
      </c>
      <c r="S628" s="130">
        <v>21.669</v>
      </c>
      <c r="T628" s="130">
        <v>-1</v>
      </c>
      <c r="U628" s="130">
        <v>296</v>
      </c>
      <c r="V628" s="130" t="s">
        <v>1865</v>
      </c>
      <c r="W628" s="130" t="b">
        <v>0</v>
      </c>
      <c r="X628" s="130">
        <v>0</v>
      </c>
      <c r="Y628" s="130" t="b">
        <v>0</v>
      </c>
      <c r="Z628" s="130">
        <v>43</v>
      </c>
      <c r="AA628" s="130">
        <v>0.745</v>
      </c>
      <c r="AB628" s="130" t="s">
        <v>3677</v>
      </c>
      <c r="AC628" s="130" t="s">
        <v>3715</v>
      </c>
      <c r="AD628" s="130" t="s">
        <v>4344</v>
      </c>
      <c r="AE628" s="130" cm="1">
        <f t="array" aca="1" ref="AE628" ca="1">INDIRECT(ADDRESS(MATCH(AG628,'rs_industries'!B:B,0),5,1,TRUE,"rs_industries"))</f>
        <v>87</v>
      </c>
      <c r="AF628" s="130" cm="1">
        <f t="array" aca="1" ref="AF628" ca="1">INDIRECT(ADDRESS(MATCH(A628,'rs_stocks'!B:B,0),7,1,TRUE,"rs_stocks"))</f>
        <v>71</v>
      </c>
      <c r="AG628" s="130" t="str" cm="1">
        <f t="array" aca="1" ref="AG628" ca="1">INDIRECT(ADDRESS(MATCH(A628,'rs_stocks'!B:B,0),4,1,TRUE,"rs_stocks"))</f>
        <v>Banksâ€”Regional</v>
      </c>
    </row>
    <row r="629" spans="1:33" x14ac:dyDescent="0.3">
      <c r="A629" s="130" t="s">
        <v>2359</v>
      </c>
      <c r="B629" s="130">
        <v>2.79</v>
      </c>
      <c r="C629" s="130">
        <v>-1.42</v>
      </c>
      <c r="D629" s="130">
        <v>55.2</v>
      </c>
      <c r="E629" s="130">
        <v>58.33</v>
      </c>
      <c r="F629" s="130">
        <v>66.31</v>
      </c>
      <c r="G629" s="130" t="s">
        <v>3737</v>
      </c>
      <c r="H629" s="130" t="s">
        <v>3690</v>
      </c>
      <c r="I629" s="130">
        <v>1.373</v>
      </c>
      <c r="J629" s="130">
        <v>-94</v>
      </c>
      <c r="K629" s="130">
        <v>-86</v>
      </c>
      <c r="L629" s="130" t="b">
        <v>1</v>
      </c>
      <c r="M629" s="130">
        <v>254.17</v>
      </c>
      <c r="N629" s="130">
        <v>14.452</v>
      </c>
      <c r="O629" s="130">
        <v>17.587</v>
      </c>
      <c r="P629" s="130">
        <v>0.53300000000000003</v>
      </c>
      <c r="Q629" s="133">
        <v>-5.6260000000000003</v>
      </c>
      <c r="R629" s="130">
        <v>6.27</v>
      </c>
      <c r="S629" s="130">
        <v>7.4459999999999997</v>
      </c>
      <c r="T629" s="130">
        <v>-1</v>
      </c>
      <c r="U629" s="130">
        <v>375</v>
      </c>
      <c r="V629" s="130" t="s">
        <v>2359</v>
      </c>
      <c r="W629" s="130" t="b">
        <v>0</v>
      </c>
      <c r="X629" s="130">
        <v>0</v>
      </c>
      <c r="Y629" s="130" t="b">
        <v>0</v>
      </c>
      <c r="Z629" s="130">
        <v>46</v>
      </c>
      <c r="AA629" s="130">
        <v>0.745</v>
      </c>
      <c r="AB629" s="130" t="s">
        <v>3690</v>
      </c>
      <c r="AC629" s="130" t="s">
        <v>3737</v>
      </c>
      <c r="AD629" s="130" t="s">
        <v>4487</v>
      </c>
      <c r="AE629" s="130" cm="1">
        <f t="array" aca="1" ref="AE629" ca="1">INDIRECT(ADDRESS(MATCH(AG629,'rs_industries'!B:B,0),5,1,TRUE,"rs_industries"))</f>
        <v>90</v>
      </c>
      <c r="AF629" s="130" cm="1">
        <f t="array" aca="1" ref="AF629" ca="1">INDIRECT(ADDRESS(MATCH(A629,'rs_stocks'!B:B,0),7,1,TRUE,"rs_stocks"))</f>
        <v>90</v>
      </c>
      <c r="AG629" s="130" t="str" cm="1">
        <f t="array" aca="1" ref="AG629" ca="1">INDIRECT(ADDRESS(MATCH(A629,'rs_stocks'!B:B,0),4,1,TRUE,"rs_stocks"))</f>
        <v>Biotechnology</v>
      </c>
    </row>
    <row r="630" spans="1:33" x14ac:dyDescent="0.3">
      <c r="A630" s="130" t="s">
        <v>1165</v>
      </c>
      <c r="B630" s="130">
        <v>-1.33</v>
      </c>
      <c r="C630" s="130">
        <v>2.87</v>
      </c>
      <c r="D630" s="130">
        <v>3.57</v>
      </c>
      <c r="E630" s="130">
        <v>6.39</v>
      </c>
      <c r="F630" s="130">
        <v>7.35</v>
      </c>
      <c r="G630" s="130" t="s">
        <v>3676</v>
      </c>
      <c r="H630" s="130" t="s">
        <v>3677</v>
      </c>
      <c r="I630" s="130">
        <v>10.087999999999999</v>
      </c>
      <c r="J630" s="130">
        <v>-59</v>
      </c>
      <c r="K630" s="130">
        <v>-20</v>
      </c>
      <c r="L630" s="130" t="b">
        <v>1</v>
      </c>
      <c r="M630" s="130">
        <v>36.718000000000004</v>
      </c>
      <c r="N630" s="130">
        <v>2.0880000000000001</v>
      </c>
      <c r="O630" s="130">
        <v>17.585999999999999</v>
      </c>
      <c r="P630" s="130">
        <v>2.8079999999999998</v>
      </c>
      <c r="Q630" s="133">
        <v>-69.808000000000007</v>
      </c>
      <c r="R630" s="130">
        <v>120.62</v>
      </c>
      <c r="S630" s="130">
        <v>116.523</v>
      </c>
      <c r="T630" s="130">
        <v>1</v>
      </c>
      <c r="U630" s="130">
        <v>71</v>
      </c>
      <c r="V630" s="130" t="s">
        <v>1165</v>
      </c>
      <c r="W630" s="130" t="b">
        <v>0</v>
      </c>
      <c r="X630" s="130">
        <v>0</v>
      </c>
      <c r="Y630" s="130" t="b">
        <v>0</v>
      </c>
      <c r="Z630" s="130">
        <v>49</v>
      </c>
      <c r="AA630" s="130">
        <v>0.745</v>
      </c>
      <c r="AB630" s="130" t="s">
        <v>3677</v>
      </c>
      <c r="AC630" s="130" t="s">
        <v>3676</v>
      </c>
      <c r="AD630" s="130" t="s">
        <v>4440</v>
      </c>
      <c r="AE630" s="130" t="e" cm="1">
        <f t="array" aca="1" ref="AE630" ca="1">INDIRECT(ADDRESS(MATCH(AG630,'rs_industries'!B:B,0),5,1,TRUE,"rs_industries"))</f>
        <v>#N/A</v>
      </c>
      <c r="AF630" s="130" t="e" cm="1">
        <f t="array" aca="1" ref="AF630" ca="1">INDIRECT(ADDRESS(MATCH(A630,'rs_stocks'!B:B,0),7,1,TRUE,"rs_stocks"))</f>
        <v>#N/A</v>
      </c>
      <c r="AG630" s="130" t="e" cm="1">
        <f t="array" aca="1" ref="AG630" ca="1">INDIRECT(ADDRESS(MATCH(A630,'rs_stocks'!B:B,0),4,1,TRUE,"rs_stocks"))</f>
        <v>#N/A</v>
      </c>
    </row>
    <row r="631" spans="1:33" x14ac:dyDescent="0.3">
      <c r="A631" s="130" t="s">
        <v>2320</v>
      </c>
      <c r="B631" s="130">
        <v>-1.43</v>
      </c>
      <c r="C631" s="130">
        <v>1.05</v>
      </c>
      <c r="D631" s="130">
        <v>11.57</v>
      </c>
      <c r="E631" s="130">
        <v>13.02</v>
      </c>
      <c r="F631" s="130">
        <v>24.71</v>
      </c>
      <c r="G631" s="130" t="s">
        <v>4382</v>
      </c>
      <c r="H631" s="130" t="s">
        <v>3707</v>
      </c>
      <c r="I631" s="130">
        <v>2.6920000000000002</v>
      </c>
      <c r="J631" s="130">
        <v>-32</v>
      </c>
      <c r="K631" s="130">
        <v>-15</v>
      </c>
      <c r="L631" s="130" t="b">
        <v>1</v>
      </c>
      <c r="M631" s="130">
        <v>78.367000000000004</v>
      </c>
      <c r="N631" s="130">
        <v>4.4589999999999996</v>
      </c>
      <c r="O631" s="130">
        <v>17.574000000000002</v>
      </c>
      <c r="P631" s="130">
        <v>1.1759999999999999</v>
      </c>
      <c r="Q631" s="133">
        <v>-96.120999999999995</v>
      </c>
      <c r="R631" s="130">
        <v>54.96</v>
      </c>
      <c r="S631" s="130">
        <v>53.488999999999997</v>
      </c>
      <c r="T631" s="130">
        <v>1</v>
      </c>
      <c r="U631" s="130">
        <v>170</v>
      </c>
      <c r="V631" s="130" t="s">
        <v>2320</v>
      </c>
      <c r="W631" s="130" t="b">
        <v>0</v>
      </c>
      <c r="X631" s="130">
        <v>0</v>
      </c>
      <c r="Y631" s="130" t="b">
        <v>1</v>
      </c>
      <c r="Z631" s="130">
        <v>46</v>
      </c>
      <c r="AA631" s="130">
        <v>0.74399999999999999</v>
      </c>
      <c r="AB631" s="130" t="s">
        <v>3707</v>
      </c>
      <c r="AC631" s="130" t="s">
        <v>4382</v>
      </c>
      <c r="AD631" s="130" t="s">
        <v>4383</v>
      </c>
      <c r="AE631" s="130" t="e" cm="1">
        <f t="array" aca="1" ref="AE631" ca="1">INDIRECT(ADDRESS(MATCH(AG631,'rs_industries'!B:B,0),5,1,TRUE,"rs_industries"))</f>
        <v>#N/A</v>
      </c>
      <c r="AF631" s="130" t="e" cm="1">
        <f t="array" aca="1" ref="AF631" ca="1">INDIRECT(ADDRESS(MATCH(A631,'rs_stocks'!B:B,0),7,1,TRUE,"rs_stocks"))</f>
        <v>#N/A</v>
      </c>
      <c r="AG631" s="130" t="e" cm="1">
        <f t="array" aca="1" ref="AG631" ca="1">INDIRECT(ADDRESS(MATCH(A631,'rs_stocks'!B:B,0),4,1,TRUE,"rs_stocks"))</f>
        <v>#N/A</v>
      </c>
    </row>
    <row r="632" spans="1:33" x14ac:dyDescent="0.3">
      <c r="A632" s="130" t="s">
        <v>1744</v>
      </c>
      <c r="B632" s="130">
        <v>-5.94</v>
      </c>
      <c r="C632" s="130">
        <v>8.18</v>
      </c>
      <c r="D632" s="130">
        <v>16.09</v>
      </c>
      <c r="E632" s="130">
        <v>15.58</v>
      </c>
      <c r="F632" s="130">
        <v>20.3</v>
      </c>
      <c r="G632" s="130" t="s">
        <v>3687</v>
      </c>
      <c r="H632" s="130" t="s">
        <v>248</v>
      </c>
      <c r="I632" s="130">
        <v>3.72</v>
      </c>
      <c r="J632" s="130">
        <v>-42</v>
      </c>
      <c r="K632" s="130">
        <v>-10</v>
      </c>
      <c r="L632" s="130" t="b">
        <v>1</v>
      </c>
      <c r="M632" s="130">
        <v>78.406999999999996</v>
      </c>
      <c r="N632" s="130">
        <v>4.4720000000000004</v>
      </c>
      <c r="O632" s="130">
        <v>17.533999999999999</v>
      </c>
      <c r="P632" s="130">
        <v>3.2170000000000001</v>
      </c>
      <c r="Q632" s="133">
        <v>-300.572</v>
      </c>
      <c r="R632" s="130">
        <v>89.18</v>
      </c>
      <c r="S632" s="130">
        <v>100.71599999999999</v>
      </c>
      <c r="T632" s="130">
        <v>-1</v>
      </c>
      <c r="U632" s="130">
        <v>62</v>
      </c>
      <c r="V632" s="130" t="s">
        <v>1744</v>
      </c>
      <c r="W632" s="130" t="b">
        <v>0</v>
      </c>
      <c r="X632" s="130">
        <v>0</v>
      </c>
      <c r="Y632" s="130" t="b">
        <v>1</v>
      </c>
      <c r="Z632" s="130">
        <v>46</v>
      </c>
      <c r="AA632" s="130">
        <v>0.74399999999999999</v>
      </c>
      <c r="AB632" s="130" t="s">
        <v>248</v>
      </c>
      <c r="AC632" s="130" t="s">
        <v>3687</v>
      </c>
      <c r="AD632" s="130" t="s">
        <v>4442</v>
      </c>
      <c r="AE632" s="130" cm="1">
        <f t="array" aca="1" ref="AE632" ca="1">INDIRECT(ADDRESS(MATCH(AG632,'rs_industries'!B:B,0),5,1,TRUE,"rs_industries"))</f>
        <v>16</v>
      </c>
      <c r="AF632" s="130" cm="1">
        <f t="array" aca="1" ref="AF632" ca="1">INDIRECT(ADDRESS(MATCH(A632,'rs_stocks'!B:B,0),7,1,TRUE,"rs_stocks"))</f>
        <v>74</v>
      </c>
      <c r="AG632" s="130" t="str" cm="1">
        <f t="array" aca="1" ref="AG632" ca="1">INDIRECT(ADDRESS(MATCH(A632,'rs_stocks'!B:B,0),4,1,TRUE,"rs_stocks"))</f>
        <v>Utilities—Diversified</v>
      </c>
    </row>
    <row r="633" spans="1:33" x14ac:dyDescent="0.3">
      <c r="A633" s="130" t="s">
        <v>2950</v>
      </c>
      <c r="B633" s="130">
        <v>5.27</v>
      </c>
      <c r="C633" s="130">
        <v>1.4</v>
      </c>
      <c r="D633" s="130">
        <v>8.2200000000000006</v>
      </c>
      <c r="E633" s="130">
        <v>33.72</v>
      </c>
      <c r="F633" s="130">
        <v>53.17</v>
      </c>
      <c r="G633" s="130" t="s">
        <v>3689</v>
      </c>
      <c r="H633" s="130" t="s">
        <v>3690</v>
      </c>
      <c r="I633" s="130">
        <v>1.0900000000000001</v>
      </c>
      <c r="J633" s="130">
        <v>-80</v>
      </c>
      <c r="K633" s="130">
        <v>-34</v>
      </c>
      <c r="L633" s="130" t="b">
        <v>1</v>
      </c>
      <c r="M633" s="130">
        <v>174.75899999999999</v>
      </c>
      <c r="N633" s="130">
        <v>9.9860000000000007</v>
      </c>
      <c r="O633" s="130">
        <v>17.5</v>
      </c>
      <c r="P633" s="130">
        <v>0.24099999999999999</v>
      </c>
      <c r="Q633" s="133">
        <v>-78.903999999999996</v>
      </c>
      <c r="R633" s="130">
        <v>5.79</v>
      </c>
      <c r="S633" s="130">
        <v>6.1079999999999997</v>
      </c>
      <c r="T633" s="130">
        <v>-1</v>
      </c>
      <c r="U633" s="130">
        <v>830</v>
      </c>
      <c r="V633" s="130" t="s">
        <v>2950</v>
      </c>
      <c r="W633" s="130" t="b">
        <v>0</v>
      </c>
      <c r="X633" s="130">
        <v>0</v>
      </c>
      <c r="Y633" s="130" t="b">
        <v>1</v>
      </c>
      <c r="Z633" s="130">
        <v>43</v>
      </c>
      <c r="AA633" s="130">
        <v>0.74299999999999999</v>
      </c>
      <c r="AB633" s="130" t="s">
        <v>3690</v>
      </c>
      <c r="AC633" s="130" t="s">
        <v>3689</v>
      </c>
      <c r="AD633" s="130" t="s">
        <v>4397</v>
      </c>
      <c r="AE633" s="130" cm="1">
        <f t="array" aca="1" ref="AE633" ca="1">INDIRECT(ADDRESS(MATCH(AG633,'rs_industries'!B:B,0),5,1,TRUE,"rs_industries"))</f>
        <v>46</v>
      </c>
      <c r="AF633" s="130" cm="1">
        <f t="array" aca="1" ref="AF633" ca="1">INDIRECT(ADDRESS(MATCH(A633,'rs_stocks'!B:B,0),7,1,TRUE,"rs_stocks"))</f>
        <v>94</v>
      </c>
      <c r="AG633" s="130" t="str" cm="1">
        <f t="array" aca="1" ref="AG633" ca="1">INDIRECT(ADDRESS(MATCH(A633,'rs_stocks'!B:B,0),4,1,TRUE,"rs_stocks"))</f>
        <v>Medical Care Facilities</v>
      </c>
    </row>
    <row r="634" spans="1:33" x14ac:dyDescent="0.3">
      <c r="A634" s="130" t="s">
        <v>2981</v>
      </c>
      <c r="B634" s="130">
        <v>-3.27</v>
      </c>
      <c r="C634" s="130">
        <v>-7.67</v>
      </c>
      <c r="D634" s="130">
        <v>3.09</v>
      </c>
      <c r="E634" s="130">
        <v>5.28</v>
      </c>
      <c r="F634" s="130">
        <v>7.06</v>
      </c>
      <c r="G634" s="130" t="s">
        <v>3821</v>
      </c>
      <c r="H634" s="130" t="s">
        <v>3677</v>
      </c>
      <c r="I634" s="130">
        <v>1.004</v>
      </c>
      <c r="J634" s="130">
        <v>-65</v>
      </c>
      <c r="K634" s="130">
        <v>-18</v>
      </c>
      <c r="L634" s="130" t="b">
        <v>1</v>
      </c>
      <c r="M634" s="130">
        <v>52.476999999999997</v>
      </c>
      <c r="N634" s="130">
        <v>3.01</v>
      </c>
      <c r="O634" s="130">
        <v>17.437000000000001</v>
      </c>
      <c r="P634" s="130">
        <v>0.56200000000000006</v>
      </c>
      <c r="Q634" s="133">
        <v>-26.69</v>
      </c>
      <c r="R634" s="130">
        <v>23.35</v>
      </c>
      <c r="S634" s="130">
        <v>25.135999999999999</v>
      </c>
      <c r="T634" s="130">
        <v>-1</v>
      </c>
      <c r="U634" s="130">
        <v>355</v>
      </c>
      <c r="V634" s="130" t="s">
        <v>2981</v>
      </c>
      <c r="W634" s="130" t="b">
        <v>0</v>
      </c>
      <c r="X634" s="130">
        <v>0</v>
      </c>
      <c r="Y634" s="130" t="b">
        <v>0</v>
      </c>
      <c r="Z634" s="130">
        <v>53</v>
      </c>
      <c r="AA634" s="130">
        <v>0.74299999999999999</v>
      </c>
      <c r="AB634" s="130" t="s">
        <v>3677</v>
      </c>
      <c r="AC634" s="130" t="s">
        <v>3821</v>
      </c>
      <c r="AD634" s="130" t="s">
        <v>4352</v>
      </c>
      <c r="AE634" s="130" cm="1">
        <f t="array" aca="1" ref="AE634" ca="1">INDIRECT(ADDRESS(MATCH(AG634,'rs_industries'!B:B,0),5,1,TRUE,"rs_industries"))</f>
        <v>63</v>
      </c>
      <c r="AF634" s="130" cm="1">
        <f t="array" aca="1" ref="AF634" ca="1">INDIRECT(ADDRESS(MATCH(A634,'rs_stocks'!B:B,0),7,1,TRUE,"rs_stocks"))</f>
        <v>79</v>
      </c>
      <c r="AG634" s="130" t="str" cm="1">
        <f t="array" aca="1" ref="AG634" ca="1">INDIRECT(ADDRESS(MATCH(A634,'rs_stocks'!B:B,0),4,1,TRUE,"rs_stocks"))</f>
        <v>Asset Management</v>
      </c>
    </row>
    <row r="635" spans="1:33" x14ac:dyDescent="0.3">
      <c r="A635" s="130" t="s">
        <v>2204</v>
      </c>
      <c r="B635" s="130">
        <v>-7.74</v>
      </c>
      <c r="C635" s="130">
        <v>1.87</v>
      </c>
      <c r="D635" s="130">
        <v>15.74</v>
      </c>
      <c r="E635" s="130">
        <v>9.24</v>
      </c>
      <c r="F635" s="130">
        <v>18.45</v>
      </c>
      <c r="G635" s="130" t="s">
        <v>3713</v>
      </c>
      <c r="H635" s="130" t="s">
        <v>3690</v>
      </c>
      <c r="I635" s="130">
        <v>1.2350000000000001</v>
      </c>
      <c r="J635" s="130">
        <v>-80</v>
      </c>
      <c r="K635" s="130">
        <v>-49</v>
      </c>
      <c r="L635" s="130" t="b">
        <v>1</v>
      </c>
      <c r="M635" s="130">
        <v>119.6</v>
      </c>
      <c r="N635" s="130">
        <v>6.86</v>
      </c>
      <c r="O635" s="130">
        <v>17.434999999999999</v>
      </c>
      <c r="P635" s="130">
        <v>0.73099999999999998</v>
      </c>
      <c r="Q635" s="133">
        <v>-207.84899999999999</v>
      </c>
      <c r="R635" s="130">
        <v>14.19</v>
      </c>
      <c r="S635" s="130">
        <v>13.898</v>
      </c>
      <c r="T635" s="130">
        <v>1</v>
      </c>
      <c r="U635" s="130">
        <v>273</v>
      </c>
      <c r="V635" s="130" t="s">
        <v>2204</v>
      </c>
      <c r="W635" s="130" t="b">
        <v>0</v>
      </c>
      <c r="X635" s="130">
        <v>0</v>
      </c>
      <c r="Y635" s="130" t="b">
        <v>0</v>
      </c>
      <c r="Z635" s="130">
        <v>44</v>
      </c>
      <c r="AA635" s="130">
        <v>0.74199999999999999</v>
      </c>
      <c r="AB635" s="130" t="s">
        <v>3690</v>
      </c>
      <c r="AC635" s="130" t="s">
        <v>3713</v>
      </c>
      <c r="AD635" s="130" t="s">
        <v>4432</v>
      </c>
      <c r="AE635" s="130" t="e" cm="1">
        <f t="array" aca="1" ref="AE635" ca="1">INDIRECT(ADDRESS(MATCH(AG635,'rs_industries'!B:B,0),5,1,TRUE,"rs_industries"))</f>
        <v>#N/A</v>
      </c>
      <c r="AF635" s="130" t="e" cm="1">
        <f t="array" aca="1" ref="AF635" ca="1">INDIRECT(ADDRESS(MATCH(A635,'rs_stocks'!B:B,0),7,1,TRUE,"rs_stocks"))</f>
        <v>#N/A</v>
      </c>
      <c r="AG635" s="130" t="e" cm="1">
        <f t="array" aca="1" ref="AG635" ca="1">INDIRECT(ADDRESS(MATCH(A635,'rs_stocks'!B:B,0),4,1,TRUE,"rs_stocks"))</f>
        <v>#N/A</v>
      </c>
    </row>
    <row r="636" spans="1:33" x14ac:dyDescent="0.3">
      <c r="A636" s="130" t="s">
        <v>616</v>
      </c>
      <c r="B636" s="130">
        <v>-2.19</v>
      </c>
      <c r="C636" s="130">
        <v>1.44</v>
      </c>
      <c r="D636" s="130">
        <v>17.43</v>
      </c>
      <c r="E636" s="130">
        <v>17.7</v>
      </c>
      <c r="F636" s="130">
        <v>22.51</v>
      </c>
      <c r="G636" s="130" t="s">
        <v>4111</v>
      </c>
      <c r="H636" s="130" t="s">
        <v>3674</v>
      </c>
      <c r="I636" s="130">
        <v>8.6359999999999992</v>
      </c>
      <c r="J636" s="130">
        <v>-75</v>
      </c>
      <c r="K636" s="130">
        <v>-4</v>
      </c>
      <c r="L636" s="130" t="b">
        <v>1</v>
      </c>
      <c r="M636" s="130">
        <v>108.358</v>
      </c>
      <c r="N636" s="130">
        <v>6.2169999999999996</v>
      </c>
      <c r="O636" s="130">
        <v>17.428000000000001</v>
      </c>
      <c r="P636" s="130">
        <v>1.667</v>
      </c>
      <c r="Q636" s="133">
        <v>-112.178</v>
      </c>
      <c r="R636" s="130">
        <v>50.13</v>
      </c>
      <c r="S636" s="130">
        <v>48.762999999999998</v>
      </c>
      <c r="T636" s="130">
        <v>1</v>
      </c>
      <c r="U636" s="130">
        <v>119</v>
      </c>
      <c r="V636" s="130" t="s">
        <v>616</v>
      </c>
      <c r="W636" s="130" t="b">
        <v>0</v>
      </c>
      <c r="X636" s="130">
        <v>0</v>
      </c>
      <c r="Y636" s="130" t="b">
        <v>1</v>
      </c>
      <c r="Z636" s="130">
        <v>49</v>
      </c>
      <c r="AA636" s="130">
        <v>0.74199999999999999</v>
      </c>
      <c r="AB636" s="130" t="s">
        <v>3674</v>
      </c>
      <c r="AC636" s="130" t="s">
        <v>4111</v>
      </c>
      <c r="AD636" s="130" t="s">
        <v>4462</v>
      </c>
      <c r="AE636" s="130" cm="1">
        <f t="array" aca="1" ref="AE636" ca="1">INDIRECT(ADDRESS(MATCH(AG636,'rs_industries'!B:B,0),5,1,TRUE,"rs_industries"))</f>
        <v>80</v>
      </c>
      <c r="AF636" s="130" cm="1">
        <f t="array" aca="1" ref="AF636" ca="1">INDIRECT(ADDRESS(MATCH(A636,'rs_stocks'!B:B,0),7,1,TRUE,"rs_stocks"))</f>
        <v>83</v>
      </c>
      <c r="AG636" s="130" t="str" cm="1">
        <f t="array" aca="1" ref="AG636" ca="1">INDIRECT(ADDRESS(MATCH(A636,'rs_stocks'!B:B,0),4,1,TRUE,"rs_stocks"))</f>
        <v>Furnishings, Fixtures &amp; Appliances</v>
      </c>
    </row>
    <row r="637" spans="1:33" x14ac:dyDescent="0.3">
      <c r="A637" s="130" t="s">
        <v>379</v>
      </c>
      <c r="B637" s="130">
        <v>-0.74</v>
      </c>
      <c r="C637" s="130">
        <v>-2.14</v>
      </c>
      <c r="D637" s="130">
        <v>3.27</v>
      </c>
      <c r="E637" s="130">
        <v>21.61</v>
      </c>
      <c r="F637" s="130">
        <v>19.95</v>
      </c>
      <c r="G637" s="130" t="s">
        <v>3792</v>
      </c>
      <c r="H637" s="130" t="s">
        <v>24</v>
      </c>
      <c r="I637" s="130">
        <v>11.786</v>
      </c>
      <c r="J637" s="130">
        <v>-43</v>
      </c>
      <c r="K637" s="130">
        <v>-8</v>
      </c>
      <c r="L637" s="130" t="b">
        <v>1</v>
      </c>
      <c r="M637" s="130">
        <v>62.749000000000002</v>
      </c>
      <c r="N637" s="130">
        <v>3.61</v>
      </c>
      <c r="O637" s="130">
        <v>17.382999999999999</v>
      </c>
      <c r="P637" s="130">
        <v>1.677</v>
      </c>
      <c r="Q637" s="133">
        <v>-121.021</v>
      </c>
      <c r="R637" s="130">
        <v>79.25</v>
      </c>
      <c r="S637" s="130">
        <v>82.903000000000006</v>
      </c>
      <c r="T637" s="130">
        <v>-1</v>
      </c>
      <c r="U637" s="130">
        <v>119</v>
      </c>
      <c r="V637" s="130" t="s">
        <v>379</v>
      </c>
      <c r="W637" s="130" t="b">
        <v>0</v>
      </c>
      <c r="X637" s="130">
        <v>0</v>
      </c>
      <c r="Y637" s="130" t="b">
        <v>1</v>
      </c>
      <c r="Z637" s="130">
        <v>57</v>
      </c>
      <c r="AA637" s="130">
        <v>0.74199999999999999</v>
      </c>
      <c r="AB637" s="130" t="s">
        <v>24</v>
      </c>
      <c r="AC637" s="130" t="s">
        <v>3792</v>
      </c>
      <c r="AD637" s="130" t="s">
        <v>4377</v>
      </c>
      <c r="AE637" s="130" t="e" cm="1">
        <f t="array" aca="1" ref="AE637" ca="1">INDIRECT(ADDRESS(MATCH(AG637,'rs_industries'!B:B,0),5,1,TRUE,"rs_industries"))</f>
        <v>#N/A</v>
      </c>
      <c r="AF637" s="130" t="e" cm="1">
        <f t="array" aca="1" ref="AF637" ca="1">INDIRECT(ADDRESS(MATCH(A637,'rs_stocks'!B:B,0),7,1,TRUE,"rs_stocks"))</f>
        <v>#N/A</v>
      </c>
      <c r="AG637" s="130" t="e" cm="1">
        <f t="array" aca="1" ref="AG637" ca="1">INDIRECT(ADDRESS(MATCH(A637,'rs_stocks'!B:B,0),4,1,TRUE,"rs_stocks"))</f>
        <v>#N/A</v>
      </c>
    </row>
    <row r="638" spans="1:33" x14ac:dyDescent="0.3">
      <c r="A638" s="130" t="s">
        <v>1250</v>
      </c>
      <c r="B638" s="130">
        <v>-3.04</v>
      </c>
      <c r="C638" s="130">
        <v>-0.42</v>
      </c>
      <c r="D638" s="130">
        <v>14.54</v>
      </c>
      <c r="E638" s="130">
        <v>-0.83</v>
      </c>
      <c r="F638" s="130">
        <v>9.51</v>
      </c>
      <c r="G638" s="130" t="s">
        <v>330</v>
      </c>
      <c r="H638" s="130" t="s">
        <v>3707</v>
      </c>
      <c r="I638" s="130">
        <v>13.545999999999999</v>
      </c>
      <c r="J638" s="130">
        <v>-33</v>
      </c>
      <c r="K638" s="130">
        <v>-22</v>
      </c>
      <c r="L638" s="130" t="b">
        <v>1</v>
      </c>
      <c r="M638" s="130">
        <v>57.633000000000003</v>
      </c>
      <c r="N638" s="130">
        <v>3.3180000000000001</v>
      </c>
      <c r="O638" s="130">
        <v>17.370999999999999</v>
      </c>
      <c r="P638" s="130">
        <v>2.806</v>
      </c>
      <c r="Q638" s="133">
        <v>-75.552000000000007</v>
      </c>
      <c r="R638" s="130">
        <v>127.62</v>
      </c>
      <c r="S638" s="130">
        <v>126.999</v>
      </c>
      <c r="T638" s="130">
        <v>1</v>
      </c>
      <c r="U638" s="130">
        <v>71</v>
      </c>
      <c r="V638" s="130" t="s">
        <v>1250</v>
      </c>
      <c r="W638" s="130" t="b">
        <v>0</v>
      </c>
      <c r="X638" s="130">
        <v>0</v>
      </c>
      <c r="Y638" s="130" t="b">
        <v>0</v>
      </c>
      <c r="Z638" s="130">
        <v>44</v>
      </c>
      <c r="AA638" s="130">
        <v>0.74099999999999999</v>
      </c>
      <c r="AB638" s="130" t="s">
        <v>3707</v>
      </c>
      <c r="AC638" s="130" t="s">
        <v>330</v>
      </c>
      <c r="AD638" s="130" t="s">
        <v>4526</v>
      </c>
      <c r="AE638" s="130" t="e" cm="1">
        <f t="array" aca="1" ref="AE638" ca="1">INDIRECT(ADDRESS(MATCH(AG638,'rs_industries'!B:B,0),5,1,TRUE,"rs_industries"))</f>
        <v>#N/A</v>
      </c>
      <c r="AF638" s="130" t="e" cm="1">
        <f t="array" aca="1" ref="AF638" ca="1">INDIRECT(ADDRESS(MATCH(A638,'rs_stocks'!B:B,0),7,1,TRUE,"rs_stocks"))</f>
        <v>#N/A</v>
      </c>
      <c r="AG638" s="130" t="e" cm="1">
        <f t="array" aca="1" ref="AG638" ca="1">INDIRECT(ADDRESS(MATCH(A638,'rs_stocks'!B:B,0),4,1,TRUE,"rs_stocks"))</f>
        <v>#N/A</v>
      </c>
    </row>
    <row r="639" spans="1:33" x14ac:dyDescent="0.3">
      <c r="A639" s="130" t="s">
        <v>1828</v>
      </c>
      <c r="B639" s="130">
        <v>0.17</v>
      </c>
      <c r="C639" s="130">
        <v>-0.42</v>
      </c>
      <c r="D639" s="130">
        <v>7.26</v>
      </c>
      <c r="E639" s="130">
        <v>27.3</v>
      </c>
      <c r="F639" s="130">
        <v>31.28</v>
      </c>
      <c r="G639" s="130" t="s">
        <v>3715</v>
      </c>
      <c r="H639" s="130" t="s">
        <v>3677</v>
      </c>
      <c r="I639" s="130">
        <v>5.1790000000000003</v>
      </c>
      <c r="J639" s="130">
        <v>-68</v>
      </c>
      <c r="K639" s="130">
        <v>-35</v>
      </c>
      <c r="L639" s="130" t="b">
        <v>1</v>
      </c>
      <c r="M639" s="130">
        <v>153.321</v>
      </c>
      <c r="N639" s="130">
        <v>8.8350000000000009</v>
      </c>
      <c r="O639" s="130">
        <v>17.353999999999999</v>
      </c>
      <c r="P639" s="130">
        <v>1.3169999999999999</v>
      </c>
      <c r="Q639" s="133">
        <v>-134.447</v>
      </c>
      <c r="R639" s="130">
        <v>35.299999999999997</v>
      </c>
      <c r="S639" s="130">
        <v>38.844000000000001</v>
      </c>
      <c r="T639" s="130">
        <v>-1</v>
      </c>
      <c r="U639" s="130">
        <v>151</v>
      </c>
      <c r="V639" s="130" t="s">
        <v>1828</v>
      </c>
      <c r="W639" s="130" t="b">
        <v>0</v>
      </c>
      <c r="X639" s="130">
        <v>0</v>
      </c>
      <c r="Y639" s="130" t="b">
        <v>0</v>
      </c>
      <c r="Z639" s="130">
        <v>43</v>
      </c>
      <c r="AA639" s="130">
        <v>0.74099999999999999</v>
      </c>
      <c r="AB639" s="130" t="s">
        <v>3677</v>
      </c>
      <c r="AC639" s="130" t="s">
        <v>3715</v>
      </c>
      <c r="AD639" s="130" t="s">
        <v>4384</v>
      </c>
      <c r="AE639" s="130" cm="1">
        <f t="array" aca="1" ref="AE639" ca="1">INDIRECT(ADDRESS(MATCH(AG639,'rs_industries'!B:B,0),5,1,TRUE,"rs_industries"))</f>
        <v>59</v>
      </c>
      <c r="AF639" s="130" cm="1">
        <f t="array" aca="1" ref="AF639" ca="1">INDIRECT(ADDRESS(MATCH(A639,'rs_stocks'!B:B,0),7,1,TRUE,"rs_stocks"))</f>
        <v>75</v>
      </c>
      <c r="AG639" s="130" t="str" cm="1">
        <f t="array" aca="1" ref="AG639" ca="1">INDIRECT(ADDRESS(MATCH(A639,'rs_stocks'!B:B,0),4,1,TRUE,"rs_stocks"))</f>
        <v>Banks—Regional</v>
      </c>
    </row>
    <row r="640" spans="1:33" x14ac:dyDescent="0.3">
      <c r="A640" s="130" t="s">
        <v>1834</v>
      </c>
      <c r="B640" s="130">
        <v>-0.54</v>
      </c>
      <c r="C640" s="130">
        <v>0.36</v>
      </c>
      <c r="D640" s="130">
        <v>8.56</v>
      </c>
      <c r="E640" s="130">
        <v>17.39</v>
      </c>
      <c r="F640" s="130">
        <v>15.85</v>
      </c>
      <c r="G640" s="130" t="s">
        <v>4127</v>
      </c>
      <c r="H640" s="130" t="s">
        <v>3674</v>
      </c>
      <c r="I640" s="130">
        <v>3.6709999999999998</v>
      </c>
      <c r="J640" s="130">
        <v>-66</v>
      </c>
      <c r="K640" s="130">
        <v>-9</v>
      </c>
      <c r="L640" s="130" t="b">
        <v>1</v>
      </c>
      <c r="M640" s="130">
        <v>62.847999999999999</v>
      </c>
      <c r="N640" s="130">
        <v>3.6230000000000002</v>
      </c>
      <c r="O640" s="130">
        <v>17.347999999999999</v>
      </c>
      <c r="P640" s="130">
        <v>0.65800000000000003</v>
      </c>
      <c r="Q640" s="133">
        <v>-153.44900000000001</v>
      </c>
      <c r="R640" s="130">
        <v>22.07</v>
      </c>
      <c r="S640" s="130">
        <v>24.109000000000002</v>
      </c>
      <c r="T640" s="130">
        <v>-1</v>
      </c>
      <c r="U640" s="130">
        <v>303</v>
      </c>
      <c r="V640" s="130" t="s">
        <v>1834</v>
      </c>
      <c r="W640" s="130" t="b">
        <v>0</v>
      </c>
      <c r="X640" s="130">
        <v>0</v>
      </c>
      <c r="Y640" s="130" t="b">
        <v>0</v>
      </c>
      <c r="Z640" s="130">
        <v>58</v>
      </c>
      <c r="AA640" s="130">
        <v>0.74</v>
      </c>
      <c r="AB640" s="130" t="s">
        <v>3674</v>
      </c>
      <c r="AC640" s="130" t="s">
        <v>4127</v>
      </c>
      <c r="AD640" s="130" t="s">
        <v>4381</v>
      </c>
      <c r="AE640" s="130" cm="1">
        <f t="array" aca="1" ref="AE640" ca="1">INDIRECT(ADDRESS(MATCH(AG640,'rs_industries'!B:B,0),5,1,TRUE,"rs_industries"))</f>
        <v>27</v>
      </c>
      <c r="AF640" s="130" cm="1">
        <f t="array" aca="1" ref="AF640" ca="1">INDIRECT(ADDRESS(MATCH(A640,'rs_stocks'!B:B,0),7,1,TRUE,"rs_stocks"))</f>
        <v>75</v>
      </c>
      <c r="AG640" s="130" t="str" cm="1">
        <f t="array" aca="1" ref="AG640" ca="1">INDIRECT(ADDRESS(MATCH(A640,'rs_stocks'!B:B,0),4,1,TRUE,"rs_stocks"))</f>
        <v>Security &amp; Protection Services</v>
      </c>
    </row>
    <row r="641" spans="1:33" x14ac:dyDescent="0.3">
      <c r="A641" s="130" t="s">
        <v>1346</v>
      </c>
      <c r="B641" s="130">
        <v>-1.6</v>
      </c>
      <c r="C641" s="130">
        <v>5.86</v>
      </c>
      <c r="D641" s="130">
        <v>21.24</v>
      </c>
      <c r="E641" s="130">
        <v>17.52</v>
      </c>
      <c r="F641" s="130">
        <v>21.07</v>
      </c>
      <c r="G641" s="130" t="s">
        <v>3713</v>
      </c>
      <c r="H641" s="130" t="s">
        <v>3690</v>
      </c>
      <c r="I641" s="130">
        <v>317.84199999999998</v>
      </c>
      <c r="J641" s="130">
        <v>-28</v>
      </c>
      <c r="K641" s="130">
        <v>-2</v>
      </c>
      <c r="L641" s="130" t="b">
        <v>1</v>
      </c>
      <c r="M641" s="130">
        <v>69.906000000000006</v>
      </c>
      <c r="N641" s="130">
        <v>4.03</v>
      </c>
      <c r="O641" s="130">
        <v>17.347999999999999</v>
      </c>
      <c r="P641" s="130">
        <v>1.83</v>
      </c>
      <c r="Q641" s="133">
        <v>4.9169999999999998</v>
      </c>
      <c r="R641" s="130">
        <v>125.43</v>
      </c>
      <c r="S641" s="130">
        <v>122.06100000000001</v>
      </c>
      <c r="T641" s="130">
        <v>1</v>
      </c>
      <c r="U641" s="130">
        <v>109</v>
      </c>
      <c r="V641" s="130" t="s">
        <v>1346</v>
      </c>
      <c r="W641" s="130" t="b">
        <v>0</v>
      </c>
      <c r="X641" s="130">
        <v>0</v>
      </c>
      <c r="Y641" s="130" t="b">
        <v>1</v>
      </c>
      <c r="Z641" s="130">
        <v>56</v>
      </c>
      <c r="AA641" s="130">
        <v>0.74</v>
      </c>
      <c r="AB641" s="130" t="s">
        <v>3690</v>
      </c>
      <c r="AC641" s="130" t="s">
        <v>3713</v>
      </c>
      <c r="AD641" s="130" t="s">
        <v>4494</v>
      </c>
      <c r="AE641" s="130" cm="1">
        <f t="array" aca="1" ref="AE641" ca="1">INDIRECT(ADDRESS(MATCH(AG641,'rs_industries'!B:B,0),5,1,TRUE,"rs_industries"))</f>
        <v>34</v>
      </c>
      <c r="AF641" s="130" cm="1">
        <f t="array" aca="1" ref="AF641" ca="1">INDIRECT(ADDRESS(MATCH(A641,'rs_stocks'!B:B,0),7,1,TRUE,"rs_stocks"))</f>
        <v>74</v>
      </c>
      <c r="AG641" s="130" t="str" cm="1">
        <f t="array" aca="1" ref="AG641" ca="1">INDIRECT(ADDRESS(MATCH(A641,'rs_stocks'!B:B,0),4,1,TRUE,"rs_stocks"))</f>
        <v>Drug Manufacturers—General</v>
      </c>
    </row>
    <row r="642" spans="1:33" x14ac:dyDescent="0.3">
      <c r="A642" s="130" t="s">
        <v>1655</v>
      </c>
      <c r="B642" s="130">
        <v>-0.69</v>
      </c>
      <c r="C642" s="130">
        <v>-6.29</v>
      </c>
      <c r="D642" s="130">
        <v>1.71</v>
      </c>
      <c r="E642" s="130">
        <v>11.42</v>
      </c>
      <c r="F642" s="130">
        <v>16.690000000000001</v>
      </c>
      <c r="G642" s="130" t="s">
        <v>3788</v>
      </c>
      <c r="H642" s="130" t="s">
        <v>153</v>
      </c>
      <c r="I642" s="130">
        <v>1.6539999999999999</v>
      </c>
      <c r="J642" s="130">
        <v>-66</v>
      </c>
      <c r="K642" s="130">
        <v>-56</v>
      </c>
      <c r="L642" s="130" t="b">
        <v>0</v>
      </c>
      <c r="M642" s="130">
        <v>94.102999999999994</v>
      </c>
      <c r="N642" s="130">
        <v>5.431</v>
      </c>
      <c r="O642" s="130">
        <v>17.326000000000001</v>
      </c>
      <c r="P642" s="130">
        <v>0.71</v>
      </c>
      <c r="Q642" s="133">
        <v>-150.64099999999999</v>
      </c>
      <c r="R642" s="130">
        <v>21.46</v>
      </c>
      <c r="S642" s="130">
        <v>23.661000000000001</v>
      </c>
      <c r="T642" s="130">
        <v>-1</v>
      </c>
      <c r="U642" s="130">
        <v>281</v>
      </c>
      <c r="V642" s="130" t="s">
        <v>1655</v>
      </c>
      <c r="W642" s="130" t="b">
        <v>0</v>
      </c>
      <c r="X642" s="130">
        <v>0</v>
      </c>
      <c r="Y642" s="130" t="b">
        <v>0</v>
      </c>
      <c r="Z642" s="130">
        <v>45</v>
      </c>
      <c r="AA642" s="130">
        <v>0.74</v>
      </c>
      <c r="AB642" s="130" t="s">
        <v>153</v>
      </c>
      <c r="AC642" s="130" t="s">
        <v>3788</v>
      </c>
      <c r="AD642" s="130" t="s">
        <v>4371</v>
      </c>
      <c r="AE642" s="130" t="e" cm="1">
        <f t="array" aca="1" ref="AE642" ca="1">INDIRECT(ADDRESS(MATCH(AG642,'rs_industries'!B:B,0),5,1,TRUE,"rs_industries"))</f>
        <v>#N/A</v>
      </c>
      <c r="AF642" s="130" t="e" cm="1">
        <f t="array" aca="1" ref="AF642" ca="1">INDIRECT(ADDRESS(MATCH(A642,'rs_stocks'!B:B,0),7,1,TRUE,"rs_stocks"))</f>
        <v>#N/A</v>
      </c>
      <c r="AG642" s="130" t="e" cm="1">
        <f t="array" aca="1" ref="AG642" ca="1">INDIRECT(ADDRESS(MATCH(A642,'rs_stocks'!B:B,0),4,1,TRUE,"rs_stocks"))</f>
        <v>#N/A</v>
      </c>
    </row>
    <row r="643" spans="1:33" x14ac:dyDescent="0.3">
      <c r="A643" s="130" t="s">
        <v>830</v>
      </c>
      <c r="B643" s="130">
        <v>3.21</v>
      </c>
      <c r="C643" s="130">
        <v>-0.85</v>
      </c>
      <c r="D643" s="130">
        <v>9.41</v>
      </c>
      <c r="E643" s="130">
        <v>19.190000000000001</v>
      </c>
      <c r="F643" s="130">
        <v>19.09</v>
      </c>
      <c r="G643" s="130" t="s">
        <v>4239</v>
      </c>
      <c r="H643" s="130" t="s">
        <v>3707</v>
      </c>
      <c r="I643" s="130">
        <v>6.633</v>
      </c>
      <c r="J643" s="130">
        <v>-57</v>
      </c>
      <c r="K643" s="130">
        <v>-19</v>
      </c>
      <c r="L643" s="130" t="b">
        <v>1</v>
      </c>
      <c r="M643" s="130">
        <v>51.837000000000003</v>
      </c>
      <c r="N643" s="130">
        <v>2.9950000000000001</v>
      </c>
      <c r="O643" s="130">
        <v>17.309999999999999</v>
      </c>
      <c r="P643" s="130">
        <v>0.51400000000000001</v>
      </c>
      <c r="Q643" s="133">
        <v>-3.8889999999999998</v>
      </c>
      <c r="R643" s="130">
        <v>28.01</v>
      </c>
      <c r="S643" s="130">
        <v>28.448</v>
      </c>
      <c r="T643" s="130">
        <v>-1</v>
      </c>
      <c r="U643" s="130">
        <v>388</v>
      </c>
      <c r="V643" s="130" t="s">
        <v>830</v>
      </c>
      <c r="W643" s="130" t="b">
        <v>0</v>
      </c>
      <c r="X643" s="130">
        <v>0</v>
      </c>
      <c r="Y643" s="130" t="b">
        <v>1</v>
      </c>
      <c r="Z643" s="130">
        <v>52</v>
      </c>
      <c r="AA643" s="130">
        <v>0.73899999999999999</v>
      </c>
      <c r="AB643" s="130" t="s">
        <v>3707</v>
      </c>
      <c r="AC643" s="130" t="s">
        <v>4239</v>
      </c>
      <c r="AD643" s="130" t="s">
        <v>4419</v>
      </c>
      <c r="AE643" s="130" t="e" cm="1">
        <f t="array" aca="1" ref="AE643" ca="1">INDIRECT(ADDRESS(MATCH(AG643,'rs_industries'!B:B,0),5,1,TRUE,"rs_industries"))</f>
        <v>#N/A</v>
      </c>
      <c r="AF643" s="130" t="e" cm="1">
        <f t="array" aca="1" ref="AF643" ca="1">INDIRECT(ADDRESS(MATCH(A643,'rs_stocks'!B:B,0),7,1,TRUE,"rs_stocks"))</f>
        <v>#N/A</v>
      </c>
      <c r="AG643" s="130" t="e" cm="1">
        <f t="array" aca="1" ref="AG643" ca="1">INDIRECT(ADDRESS(MATCH(A643,'rs_stocks'!B:B,0),4,1,TRUE,"rs_stocks"))</f>
        <v>#N/A</v>
      </c>
    </row>
    <row r="644" spans="1:33" x14ac:dyDescent="0.3">
      <c r="A644" s="130" t="s">
        <v>218</v>
      </c>
      <c r="B644" s="130">
        <v>-2.75</v>
      </c>
      <c r="C644" s="130">
        <v>10.58</v>
      </c>
      <c r="D644" s="130">
        <v>14.86</v>
      </c>
      <c r="E644" s="130">
        <v>16.5</v>
      </c>
      <c r="F644" s="130">
        <v>20.94</v>
      </c>
      <c r="G644" s="130" t="s">
        <v>3792</v>
      </c>
      <c r="H644" s="130" t="s">
        <v>24</v>
      </c>
      <c r="I644" s="130">
        <v>10.321</v>
      </c>
      <c r="J644" s="130">
        <v>-56</v>
      </c>
      <c r="K644" s="130">
        <v>-3</v>
      </c>
      <c r="L644" s="130" t="b">
        <v>1</v>
      </c>
      <c r="M644" s="130">
        <v>73.344999999999999</v>
      </c>
      <c r="N644" s="130">
        <v>4.24</v>
      </c>
      <c r="O644" s="130">
        <v>17.297000000000001</v>
      </c>
      <c r="P644" s="130">
        <v>1.794</v>
      </c>
      <c r="Q644" s="133">
        <v>-88.075999999999993</v>
      </c>
      <c r="R644" s="130">
        <v>62.21</v>
      </c>
      <c r="S644" s="130">
        <v>59.445</v>
      </c>
      <c r="T644" s="130">
        <v>1</v>
      </c>
      <c r="U644" s="130">
        <v>111</v>
      </c>
      <c r="V644" s="130" t="s">
        <v>218</v>
      </c>
      <c r="W644" s="130" t="b">
        <v>0</v>
      </c>
      <c r="X644" s="130">
        <v>0</v>
      </c>
      <c r="Y644" s="130" t="b">
        <v>1</v>
      </c>
      <c r="Z644" s="130">
        <v>52</v>
      </c>
      <c r="AA644" s="130">
        <v>0.73899999999999999</v>
      </c>
      <c r="AB644" s="130" t="s">
        <v>24</v>
      </c>
      <c r="AC644" s="130" t="s">
        <v>3792</v>
      </c>
      <c r="AD644" s="130" t="s">
        <v>4505</v>
      </c>
      <c r="AE644" s="130" cm="1">
        <f t="array" aca="1" ref="AE644" ca="1">INDIRECT(ADDRESS(MATCH(AG644,'rs_industries'!B:B,0),5,1,TRUE,"rs_industries"))</f>
        <v>53</v>
      </c>
      <c r="AF644" s="130" cm="1">
        <f t="array" aca="1" ref="AF644" ca="1">INDIRECT(ADDRESS(MATCH(A644,'rs_stocks'!B:B,0),7,1,TRUE,"rs_stocks"))</f>
        <v>85</v>
      </c>
      <c r="AG644" s="130" t="str" cm="1">
        <f t="array" aca="1" ref="AG644" ca="1">INDIRECT(ADDRESS(MATCH(A644,'rs_stocks'!B:B,0),4,1,TRUE,"rs_stocks"))</f>
        <v>Electrical Equipment &amp; Parts</v>
      </c>
    </row>
    <row r="645" spans="1:33" x14ac:dyDescent="0.3">
      <c r="A645" s="130" t="s">
        <v>1080</v>
      </c>
      <c r="B645" s="130">
        <v>-1.52</v>
      </c>
      <c r="C645" s="130">
        <v>-4.99</v>
      </c>
      <c r="D645" s="130">
        <v>3.4</v>
      </c>
      <c r="E645" s="130">
        <v>8.26</v>
      </c>
      <c r="F645" s="130">
        <v>5.91</v>
      </c>
      <c r="G645" s="130" t="s">
        <v>3812</v>
      </c>
      <c r="H645" s="130" t="s">
        <v>3690</v>
      </c>
      <c r="I645" s="130">
        <v>9.4860000000000007</v>
      </c>
      <c r="J645" s="130">
        <v>-39</v>
      </c>
      <c r="K645" s="130">
        <v>-25</v>
      </c>
      <c r="L645" s="130" t="b">
        <v>1</v>
      </c>
      <c r="M645" s="130">
        <v>54.249000000000002</v>
      </c>
      <c r="N645" s="130">
        <v>3.1379999999999999</v>
      </c>
      <c r="O645" s="130">
        <v>17.29</v>
      </c>
      <c r="P645" s="130">
        <v>1.0860000000000001</v>
      </c>
      <c r="Q645" s="133">
        <v>-88.414000000000001</v>
      </c>
      <c r="R645" s="130">
        <v>42.86</v>
      </c>
      <c r="S645" s="130">
        <v>45.109000000000002</v>
      </c>
      <c r="T645" s="130">
        <v>-1</v>
      </c>
      <c r="U645" s="130">
        <v>184</v>
      </c>
      <c r="V645" s="130" t="s">
        <v>1080</v>
      </c>
      <c r="W645" s="130" t="b">
        <v>0</v>
      </c>
      <c r="X645" s="130">
        <v>0</v>
      </c>
      <c r="Y645" s="130" t="b">
        <v>0</v>
      </c>
      <c r="Z645" s="130">
        <v>49</v>
      </c>
      <c r="AA645" s="130">
        <v>0.73799999999999999</v>
      </c>
      <c r="AB645" s="130" t="s">
        <v>3690</v>
      </c>
      <c r="AC645" s="130" t="s">
        <v>3812</v>
      </c>
      <c r="AD645" s="130" t="s">
        <v>4456</v>
      </c>
      <c r="AE645" s="130" t="e" cm="1">
        <f t="array" aca="1" ref="AE645" ca="1">INDIRECT(ADDRESS(MATCH(AG645,'rs_industries'!B:B,0),5,1,TRUE,"rs_industries"))</f>
        <v>#N/A</v>
      </c>
      <c r="AF645" s="130" t="e" cm="1">
        <f t="array" aca="1" ref="AF645" ca="1">INDIRECT(ADDRESS(MATCH(A645,'rs_stocks'!B:B,0),7,1,TRUE,"rs_stocks"))</f>
        <v>#N/A</v>
      </c>
      <c r="AG645" s="130" t="e" cm="1">
        <f t="array" aca="1" ref="AG645" ca="1">INDIRECT(ADDRESS(MATCH(A645,'rs_stocks'!B:B,0),4,1,TRUE,"rs_stocks"))</f>
        <v>#N/A</v>
      </c>
    </row>
    <row r="646" spans="1:33" x14ac:dyDescent="0.3">
      <c r="A646" s="130" t="s">
        <v>1133</v>
      </c>
      <c r="B646" s="130">
        <v>-2.4</v>
      </c>
      <c r="C646" s="130">
        <v>-3.71</v>
      </c>
      <c r="D646" s="130">
        <v>3.96</v>
      </c>
      <c r="E646" s="130">
        <v>5.73</v>
      </c>
      <c r="F646" s="130">
        <v>12.82</v>
      </c>
      <c r="G646" s="130" t="s">
        <v>3852</v>
      </c>
      <c r="H646" s="130" t="s">
        <v>3677</v>
      </c>
      <c r="I646" s="130">
        <v>134.36600000000001</v>
      </c>
      <c r="J646" s="130">
        <v>-40</v>
      </c>
      <c r="K646" s="130">
        <v>-20</v>
      </c>
      <c r="L646" s="130" t="b">
        <v>1</v>
      </c>
      <c r="M646" s="130">
        <v>74.066000000000003</v>
      </c>
      <c r="N646" s="130">
        <v>4.2839999999999998</v>
      </c>
      <c r="O646" s="130">
        <v>17.288</v>
      </c>
      <c r="P646" s="130">
        <v>1.4670000000000001</v>
      </c>
      <c r="Q646" s="133">
        <v>-208.60300000000001</v>
      </c>
      <c r="R646" s="130">
        <v>94.7</v>
      </c>
      <c r="S646" s="130">
        <v>100.236</v>
      </c>
      <c r="T646" s="130">
        <v>-1</v>
      </c>
      <c r="U646" s="130">
        <v>136</v>
      </c>
      <c r="V646" s="130" t="s">
        <v>1133</v>
      </c>
      <c r="W646" s="130" t="b">
        <v>0</v>
      </c>
      <c r="X646" s="130">
        <v>0</v>
      </c>
      <c r="Y646" s="130" t="b">
        <v>0</v>
      </c>
      <c r="Z646" s="130">
        <v>51</v>
      </c>
      <c r="AA646" s="130">
        <v>0.73799999999999999</v>
      </c>
      <c r="AB646" s="130" t="s">
        <v>3677</v>
      </c>
      <c r="AC646" s="130" t="s">
        <v>3852</v>
      </c>
      <c r="AD646" s="130" t="s">
        <v>4385</v>
      </c>
      <c r="AE646" s="130" t="e" cm="1">
        <f t="array" aca="1" ref="AE646" ca="1">INDIRECT(ADDRESS(MATCH(AG646,'rs_industries'!B:B,0),5,1,TRUE,"rs_industries"))</f>
        <v>#N/A</v>
      </c>
      <c r="AF646" s="130" t="e" cm="1">
        <f t="array" aca="1" ref="AF646" ca="1">INDIRECT(ADDRESS(MATCH(A646,'rs_stocks'!B:B,0),7,1,TRUE,"rs_stocks"))</f>
        <v>#N/A</v>
      </c>
      <c r="AG646" s="130" t="e" cm="1">
        <f t="array" aca="1" ref="AG646" ca="1">INDIRECT(ADDRESS(MATCH(A646,'rs_stocks'!B:B,0),4,1,TRUE,"rs_stocks"))</f>
        <v>#N/A</v>
      </c>
    </row>
    <row r="647" spans="1:33" x14ac:dyDescent="0.3">
      <c r="A647" s="130" t="s">
        <v>1583</v>
      </c>
      <c r="B647" s="130">
        <v>-10.53</v>
      </c>
      <c r="C647" s="130">
        <v>-7.22</v>
      </c>
      <c r="D647" s="130">
        <v>0.94</v>
      </c>
      <c r="E647" s="130">
        <v>5.69</v>
      </c>
      <c r="F647" s="130">
        <v>20.8</v>
      </c>
      <c r="G647" s="130" t="s">
        <v>3954</v>
      </c>
      <c r="H647" s="130" t="s">
        <v>3674</v>
      </c>
      <c r="I647" s="130">
        <v>3.8530000000000002</v>
      </c>
      <c r="J647" s="130">
        <v>-80</v>
      </c>
      <c r="K647" s="130">
        <v>-13</v>
      </c>
      <c r="L647" s="130" t="b">
        <v>1</v>
      </c>
      <c r="M647" s="130">
        <v>134.85300000000001</v>
      </c>
      <c r="N647" s="130">
        <v>7.806</v>
      </c>
      <c r="O647" s="130">
        <v>17.276</v>
      </c>
      <c r="P647" s="130">
        <v>0.66</v>
      </c>
      <c r="Q647" s="133">
        <v>-190.88</v>
      </c>
      <c r="R647" s="130">
        <v>15.04</v>
      </c>
      <c r="S647" s="130">
        <v>17.37</v>
      </c>
      <c r="T647" s="130">
        <v>-1</v>
      </c>
      <c r="U647" s="130">
        <v>302</v>
      </c>
      <c r="V647" s="130" t="s">
        <v>1583</v>
      </c>
      <c r="W647" s="130" t="b">
        <v>0</v>
      </c>
      <c r="X647" s="130">
        <v>0</v>
      </c>
      <c r="Y647" s="130" t="b">
        <v>0</v>
      </c>
      <c r="Z647" s="130">
        <v>42</v>
      </c>
      <c r="AA647" s="130">
        <v>0.73799999999999999</v>
      </c>
      <c r="AB647" s="130" t="s">
        <v>3674</v>
      </c>
      <c r="AC647" s="130" t="s">
        <v>3954</v>
      </c>
      <c r="AD647" s="130" t="s">
        <v>4431</v>
      </c>
      <c r="AE647" s="130" cm="1">
        <f t="array" aca="1" ref="AE647" ca="1">INDIRECT(ADDRESS(MATCH(AG647,'rs_industries'!B:B,0),5,1,TRUE,"rs_industries"))</f>
        <v>45</v>
      </c>
      <c r="AF647" s="130" cm="1">
        <f t="array" aca="1" ref="AF647" ca="1">INDIRECT(ADDRESS(MATCH(A647,'rs_stocks'!B:B,0),7,1,TRUE,"rs_stocks"))</f>
        <v>86</v>
      </c>
      <c r="AG647" s="130" t="str" cm="1">
        <f t="array" aca="1" ref="AG647" ca="1">INDIRECT(ADDRESS(MATCH(A647,'rs_stocks'!B:B,0),4,1,TRUE,"rs_stocks"))</f>
        <v>Airports &amp; Air Services</v>
      </c>
    </row>
    <row r="648" spans="1:33" x14ac:dyDescent="0.3">
      <c r="A648" s="130" t="s">
        <v>2292</v>
      </c>
      <c r="B648" s="130">
        <v>2.27</v>
      </c>
      <c r="C648" s="130">
        <v>4.3499999999999996</v>
      </c>
      <c r="D648" s="130">
        <v>10.68</v>
      </c>
      <c r="E648" s="130">
        <v>74.91</v>
      </c>
      <c r="F648" s="130">
        <v>70.66</v>
      </c>
      <c r="G648" s="130" t="s">
        <v>3805</v>
      </c>
      <c r="H648" s="130" t="s">
        <v>3674</v>
      </c>
      <c r="I648" s="130">
        <v>5.1959999999999997</v>
      </c>
      <c r="J648" s="130">
        <v>-83</v>
      </c>
      <c r="K648" s="130">
        <v>-49</v>
      </c>
      <c r="L648" s="130" t="b">
        <v>1</v>
      </c>
      <c r="M648" s="130">
        <v>252.244</v>
      </c>
      <c r="N648" s="130">
        <v>14.603</v>
      </c>
      <c r="O648" s="130">
        <v>17.273</v>
      </c>
      <c r="P648" s="130">
        <v>0.61599999999999999</v>
      </c>
      <c r="Q648" s="133">
        <v>-100.6</v>
      </c>
      <c r="R648" s="130">
        <v>18.96</v>
      </c>
      <c r="S648" s="130">
        <v>19.597000000000001</v>
      </c>
      <c r="T648" s="130">
        <v>-1</v>
      </c>
      <c r="U648" s="130">
        <v>324</v>
      </c>
      <c r="V648" s="130" t="s">
        <v>2292</v>
      </c>
      <c r="W648" s="130" t="b">
        <v>0</v>
      </c>
      <c r="X648" s="130">
        <v>0</v>
      </c>
      <c r="Y648" s="130" t="b">
        <v>1</v>
      </c>
      <c r="Z648" s="130">
        <v>45</v>
      </c>
      <c r="AA648" s="130">
        <v>0.73699999999999999</v>
      </c>
      <c r="AB648" s="130" t="s">
        <v>3674</v>
      </c>
      <c r="AC648" s="130" t="s">
        <v>3805</v>
      </c>
      <c r="AD648" s="130" t="s">
        <v>4421</v>
      </c>
      <c r="AE648" s="130" cm="1">
        <f t="array" aca="1" ref="AE648" ca="1">INDIRECT(ADDRESS(MATCH(AG648,'rs_industries'!B:B,0),5,1,TRUE,"rs_industries"))</f>
        <v>75</v>
      </c>
      <c r="AF648" s="130" cm="1">
        <f t="array" aca="1" ref="AF648" ca="1">INDIRECT(ADDRESS(MATCH(A648,'rs_stocks'!B:B,0),7,1,TRUE,"rs_stocks"))</f>
        <v>90</v>
      </c>
      <c r="AG648" s="130" t="str" cm="1">
        <f t="array" aca="1" ref="AG648" ca="1">INDIRECT(ADDRESS(MATCH(A648,'rs_stocks'!B:B,0),4,1,TRUE,"rs_stocks"))</f>
        <v>Department Stores</v>
      </c>
    </row>
    <row r="649" spans="1:33" x14ac:dyDescent="0.3">
      <c r="A649" s="130" t="s">
        <v>683</v>
      </c>
      <c r="B649" s="130">
        <v>-0.05</v>
      </c>
      <c r="C649" s="130">
        <v>7.59</v>
      </c>
      <c r="D649" s="130">
        <v>11.72</v>
      </c>
      <c r="E649" s="130">
        <v>15.82</v>
      </c>
      <c r="F649" s="130">
        <v>16.96</v>
      </c>
      <c r="G649" s="130" t="s">
        <v>3970</v>
      </c>
      <c r="H649" s="130" t="s">
        <v>3674</v>
      </c>
      <c r="I649" s="130">
        <v>31.811</v>
      </c>
      <c r="J649" s="130">
        <v>-45</v>
      </c>
      <c r="K649" s="130">
        <v>-3</v>
      </c>
      <c r="L649" s="130" t="b">
        <v>1</v>
      </c>
      <c r="M649" s="130">
        <v>44.122999999999998</v>
      </c>
      <c r="N649" s="130">
        <v>2.5550000000000002</v>
      </c>
      <c r="O649" s="130">
        <v>17.271000000000001</v>
      </c>
      <c r="P649" s="130">
        <v>5.0609999999999999</v>
      </c>
      <c r="Q649" s="133">
        <v>-89.501000000000005</v>
      </c>
      <c r="R649" s="130">
        <v>237.47</v>
      </c>
      <c r="S649" s="130">
        <v>230.542</v>
      </c>
      <c r="T649" s="130">
        <v>1</v>
      </c>
      <c r="U649" s="130">
        <v>39</v>
      </c>
      <c r="V649" s="130" t="s">
        <v>683</v>
      </c>
      <c r="W649" s="130" t="b">
        <v>0</v>
      </c>
      <c r="X649" s="130">
        <v>0</v>
      </c>
      <c r="Y649" s="130" t="b">
        <v>1</v>
      </c>
      <c r="Z649" s="130">
        <v>51</v>
      </c>
      <c r="AA649" s="130">
        <v>0.73699999999999999</v>
      </c>
      <c r="AB649" s="130" t="s">
        <v>3674</v>
      </c>
      <c r="AC649" s="130" t="s">
        <v>3970</v>
      </c>
      <c r="AD649" s="130" t="s">
        <v>4478</v>
      </c>
      <c r="AE649" s="130" cm="1">
        <f t="array" aca="1" ref="AE649" ca="1">INDIRECT(ADDRESS(MATCH(AG649,'rs_industries'!B:B,0),5,1,TRUE,"rs_industries"))</f>
        <v>72</v>
      </c>
      <c r="AF649" s="130" cm="1">
        <f t="array" aca="1" ref="AF649" ca="1">INDIRECT(ADDRESS(MATCH(A649,'rs_stocks'!B:B,0),7,1,TRUE,"rs_stocks"))</f>
        <v>75</v>
      </c>
      <c r="AG649" s="130" t="str" cm="1">
        <f t="array" aca="1" ref="AG649" ca="1">INDIRECT(ADDRESS(MATCH(A649,'rs_stocks'!B:B,0),4,1,TRUE,"rs_stocks"))</f>
        <v>Information Technology Services</v>
      </c>
    </row>
    <row r="650" spans="1:33" x14ac:dyDescent="0.3">
      <c r="A650" s="130" t="s">
        <v>621</v>
      </c>
      <c r="B650" s="130">
        <v>0.86</v>
      </c>
      <c r="C650" s="130">
        <v>7.24</v>
      </c>
      <c r="D650" s="130">
        <v>14.29</v>
      </c>
      <c r="E650" s="130">
        <v>17.11</v>
      </c>
      <c r="F650" s="130">
        <v>17.52</v>
      </c>
      <c r="G650" s="130" t="s">
        <v>3762</v>
      </c>
      <c r="H650" s="130" t="s">
        <v>3677</v>
      </c>
      <c r="I650" s="130">
        <v>8.6829999999999998</v>
      </c>
      <c r="J650" s="130">
        <v>-37</v>
      </c>
      <c r="K650" s="130">
        <v>-2</v>
      </c>
      <c r="L650" s="130" t="b">
        <v>1</v>
      </c>
      <c r="M650" s="130">
        <v>67.835999999999999</v>
      </c>
      <c r="N650" s="130">
        <v>3.9329999999999998</v>
      </c>
      <c r="O650" s="130">
        <v>17.25</v>
      </c>
      <c r="P650" s="130">
        <v>2.8380000000000001</v>
      </c>
      <c r="Q650" s="133">
        <v>-108.876</v>
      </c>
      <c r="R650" s="130">
        <v>125.64</v>
      </c>
      <c r="S650" s="130">
        <v>120.572</v>
      </c>
      <c r="T650" s="130">
        <v>1</v>
      </c>
      <c r="U650" s="130">
        <v>70</v>
      </c>
      <c r="V650" s="130" t="s">
        <v>621</v>
      </c>
      <c r="W650" s="130" t="b">
        <v>0</v>
      </c>
      <c r="X650" s="130">
        <v>0</v>
      </c>
      <c r="Y650" s="130" t="b">
        <v>1</v>
      </c>
      <c r="Z650" s="130">
        <v>52</v>
      </c>
      <c r="AA650" s="130">
        <v>0.73599999999999999</v>
      </c>
      <c r="AB650" s="130" t="s">
        <v>3677</v>
      </c>
      <c r="AC650" s="130" t="s">
        <v>3762</v>
      </c>
      <c r="AD650" s="130" t="s">
        <v>4495</v>
      </c>
      <c r="AE650" s="130" cm="1">
        <f t="array" aca="1" ref="AE650" ca="1">INDIRECT(ADDRESS(MATCH(AG650,'rs_industries'!B:B,0),5,1,TRUE,"rs_industries"))</f>
        <v>96</v>
      </c>
      <c r="AF650" s="130" cm="1">
        <f t="array" aca="1" ref="AF650" ca="1">INDIRECT(ADDRESS(MATCH(A650,'rs_stocks'!B:B,0),7,1,TRUE,"rs_stocks"))</f>
        <v>85</v>
      </c>
      <c r="AG650" s="130" t="str" cm="1">
        <f t="array" aca="1" ref="AG650" ca="1">INDIRECT(ADDRESS(MATCH(A650,'rs_stocks'!B:B,0),4,1,TRUE,"rs_stocks"))</f>
        <v>Capital Markets</v>
      </c>
    </row>
    <row r="651" spans="1:33" x14ac:dyDescent="0.3">
      <c r="A651" s="130" t="s">
        <v>1411</v>
      </c>
      <c r="B651" s="130">
        <v>-10.89</v>
      </c>
      <c r="C651" s="130">
        <v>-3</v>
      </c>
      <c r="D651" s="130">
        <v>5.52</v>
      </c>
      <c r="E651" s="130">
        <v>87.06</v>
      </c>
      <c r="F651" s="130">
        <v>127.01</v>
      </c>
      <c r="G651" s="130" t="s">
        <v>3729</v>
      </c>
      <c r="H651" s="130" t="s">
        <v>3674</v>
      </c>
      <c r="I651" s="130">
        <v>12.198</v>
      </c>
      <c r="J651" s="130">
        <v>-95</v>
      </c>
      <c r="K651" s="130">
        <v>-76</v>
      </c>
      <c r="L651" s="130" t="b">
        <v>1</v>
      </c>
      <c r="M651" s="130">
        <v>532.87199999999996</v>
      </c>
      <c r="N651" s="130">
        <v>31.01</v>
      </c>
      <c r="O651" s="130">
        <v>17.184000000000001</v>
      </c>
      <c r="P651" s="130">
        <v>3.7570000000000001</v>
      </c>
      <c r="Q651" s="133">
        <v>-139.74700000000001</v>
      </c>
      <c r="R651" s="130">
        <v>39.75</v>
      </c>
      <c r="S651" s="130">
        <v>52.185000000000002</v>
      </c>
      <c r="T651" s="130">
        <v>-1</v>
      </c>
      <c r="U651" s="130">
        <v>53</v>
      </c>
      <c r="V651" s="130" t="s">
        <v>1411</v>
      </c>
      <c r="W651" s="130" t="b">
        <v>0</v>
      </c>
      <c r="X651" s="130">
        <v>0</v>
      </c>
      <c r="Y651" s="130" t="b">
        <v>0</v>
      </c>
      <c r="Z651" s="130">
        <v>53</v>
      </c>
      <c r="AA651" s="130">
        <v>0.73599999999999999</v>
      </c>
      <c r="AB651" s="130" t="s">
        <v>3674</v>
      </c>
      <c r="AC651" s="130" t="s">
        <v>3729</v>
      </c>
      <c r="AD651" s="130" t="s">
        <v>4394</v>
      </c>
      <c r="AE651" s="130" cm="1">
        <f t="array" aca="1" ref="AE651" ca="1">INDIRECT(ADDRESS(MATCH(AG651,'rs_industries'!B:B,0),5,1,TRUE,"rs_industries"))</f>
        <v>72</v>
      </c>
      <c r="AF651" s="130" cm="1">
        <f t="array" aca="1" ref="AF651" ca="1">INDIRECT(ADDRESS(MATCH(A651,'rs_stocks'!B:B,0),7,1,TRUE,"rs_stocks"))</f>
        <v>98</v>
      </c>
      <c r="AG651" s="130" t="str" cm="1">
        <f t="array" aca="1" ref="AG651" ca="1">INDIRECT(ADDRESS(MATCH(A651,'rs_stocks'!B:B,0),4,1,TRUE,"rs_stocks"))</f>
        <v>Information Technology Services</v>
      </c>
    </row>
    <row r="652" spans="1:33" x14ac:dyDescent="0.3">
      <c r="A652" s="130" t="s">
        <v>1950</v>
      </c>
      <c r="B652" s="130">
        <v>-1.25</v>
      </c>
      <c r="C652" s="130">
        <v>4.63</v>
      </c>
      <c r="D652" s="130">
        <v>3.93</v>
      </c>
      <c r="E652" s="130">
        <v>17.63</v>
      </c>
      <c r="F652" s="130">
        <v>15.5</v>
      </c>
      <c r="G652" s="130" t="s">
        <v>3792</v>
      </c>
      <c r="H652" s="130" t="s">
        <v>24</v>
      </c>
      <c r="I652" s="130">
        <v>5.508</v>
      </c>
      <c r="J652" s="130">
        <v>-55</v>
      </c>
      <c r="K652" s="130">
        <v>-3</v>
      </c>
      <c r="L652" s="130" t="b">
        <v>1</v>
      </c>
      <c r="M652" s="130">
        <v>53.042000000000002</v>
      </c>
      <c r="N652" s="130">
        <v>3.089</v>
      </c>
      <c r="O652" s="130">
        <v>17.173999999999999</v>
      </c>
      <c r="P652" s="130">
        <v>0.67400000000000004</v>
      </c>
      <c r="Q652" s="133">
        <v>-160.261</v>
      </c>
      <c r="R652" s="130">
        <v>35.69</v>
      </c>
      <c r="S652" s="130">
        <v>35.021000000000001</v>
      </c>
      <c r="T652" s="130">
        <v>1</v>
      </c>
      <c r="U652" s="130">
        <v>296</v>
      </c>
      <c r="V652" s="130" t="s">
        <v>1950</v>
      </c>
      <c r="W652" s="130" t="b">
        <v>0</v>
      </c>
      <c r="X652" s="130">
        <v>0</v>
      </c>
      <c r="Y652" s="130" t="b">
        <v>1</v>
      </c>
      <c r="Z652" s="130">
        <v>49</v>
      </c>
      <c r="AA652" s="130">
        <v>0.73599999999999999</v>
      </c>
      <c r="AB652" s="130" t="s">
        <v>24</v>
      </c>
      <c r="AC652" s="130" t="s">
        <v>3792</v>
      </c>
      <c r="AD652" s="130" t="s">
        <v>4457</v>
      </c>
      <c r="AE652" s="130" cm="1">
        <f t="array" aca="1" ref="AE652" ca="1">INDIRECT(ADDRESS(MATCH(AG652,'rs_industries'!B:B,0),5,1,TRUE,"rs_industries"))</f>
        <v>51</v>
      </c>
      <c r="AF652" s="130" cm="1">
        <f t="array" aca="1" ref="AF652" ca="1">INDIRECT(ADDRESS(MATCH(A652,'rs_stocks'!B:B,0),7,1,TRUE,"rs_stocks"))</f>
        <v>80</v>
      </c>
      <c r="AG652" s="130" t="str" cm="1">
        <f t="array" aca="1" ref="AG652" ca="1">INDIRECT(ADDRESS(MATCH(A652,'rs_stocks'!B:B,0),4,1,TRUE,"rs_stocks"))</f>
        <v>Scientific &amp; Technical Instruments</v>
      </c>
    </row>
    <row r="653" spans="1:33" x14ac:dyDescent="0.3">
      <c r="A653" s="130" t="s">
        <v>2966</v>
      </c>
      <c r="B653" s="130">
        <v>2.59</v>
      </c>
      <c r="C653" s="130">
        <v>11.21</v>
      </c>
      <c r="D653" s="130">
        <v>44.44</v>
      </c>
      <c r="E653" s="130">
        <v>54.19</v>
      </c>
      <c r="F653" s="130">
        <v>45.56</v>
      </c>
      <c r="G653" s="130" t="s">
        <v>3778</v>
      </c>
      <c r="H653" s="130" t="s">
        <v>4325</v>
      </c>
      <c r="I653" s="130">
        <v>1.391</v>
      </c>
      <c r="J653" s="130">
        <v>-86</v>
      </c>
      <c r="K653" s="130">
        <v>-76</v>
      </c>
      <c r="L653" s="130" t="b">
        <v>1</v>
      </c>
      <c r="M653" s="130">
        <v>149.68199999999999</v>
      </c>
      <c r="N653" s="130">
        <v>8.718</v>
      </c>
      <c r="O653" s="130">
        <v>17.170000000000002</v>
      </c>
      <c r="P653" s="130">
        <v>0.54800000000000004</v>
      </c>
      <c r="Q653" s="133">
        <v>-116.81</v>
      </c>
      <c r="R653" s="130">
        <v>7.54</v>
      </c>
      <c r="S653" s="130">
        <v>6.6150000000000002</v>
      </c>
      <c r="T653" s="130">
        <v>1</v>
      </c>
      <c r="U653" s="130">
        <v>365</v>
      </c>
      <c r="V653" s="130" t="s">
        <v>2966</v>
      </c>
      <c r="W653" s="130" t="b">
        <v>0</v>
      </c>
      <c r="X653" s="130">
        <v>0</v>
      </c>
      <c r="Y653" s="130" t="b">
        <v>0</v>
      </c>
      <c r="Z653" s="130">
        <v>46</v>
      </c>
      <c r="AA653" s="130">
        <v>0.73499999999999999</v>
      </c>
      <c r="AB653" s="130" t="s">
        <v>4325</v>
      </c>
      <c r="AC653" s="130" t="s">
        <v>3778</v>
      </c>
      <c r="AD653" s="130" t="s">
        <v>4498</v>
      </c>
      <c r="AE653" s="130" t="e" cm="1">
        <f t="array" aca="1" ref="AE653" ca="1">INDIRECT(ADDRESS(MATCH(AG653,'rs_industries'!B:B,0),5,1,TRUE,"rs_industries"))</f>
        <v>#N/A</v>
      </c>
      <c r="AF653" s="130" t="e" cm="1">
        <f t="array" aca="1" ref="AF653" ca="1">INDIRECT(ADDRESS(MATCH(A653,'rs_stocks'!B:B,0),7,1,TRUE,"rs_stocks"))</f>
        <v>#N/A</v>
      </c>
      <c r="AG653" s="130" t="e" cm="1">
        <f t="array" aca="1" ref="AG653" ca="1">INDIRECT(ADDRESS(MATCH(A653,'rs_stocks'!B:B,0),4,1,TRUE,"rs_stocks"))</f>
        <v>#N/A</v>
      </c>
    </row>
    <row r="654" spans="1:33" x14ac:dyDescent="0.3">
      <c r="A654" s="130" t="s">
        <v>1503</v>
      </c>
      <c r="B654" s="130">
        <v>0</v>
      </c>
      <c r="C654" s="130">
        <v>-0.79</v>
      </c>
      <c r="D654" s="130">
        <v>2</v>
      </c>
      <c r="E654" s="130">
        <v>6.62</v>
      </c>
      <c r="F654" s="130">
        <v>8.18</v>
      </c>
      <c r="G654" s="130" t="s">
        <v>3762</v>
      </c>
      <c r="H654" s="130" t="s">
        <v>3677</v>
      </c>
      <c r="I654" s="130">
        <v>1.8859999999999999</v>
      </c>
      <c r="J654" s="130">
        <v>-51</v>
      </c>
      <c r="K654" s="130">
        <v>-13</v>
      </c>
      <c r="L654" s="130" t="b">
        <v>1</v>
      </c>
      <c r="M654" s="130">
        <v>33.972999999999999</v>
      </c>
      <c r="N654" s="130">
        <v>1.9790000000000001</v>
      </c>
      <c r="O654" s="130">
        <v>17.164999999999999</v>
      </c>
      <c r="P654" s="130">
        <v>0.28899999999999998</v>
      </c>
      <c r="Q654" s="133">
        <v>-89.997</v>
      </c>
      <c r="R654" s="130">
        <v>21.42</v>
      </c>
      <c r="S654" s="130">
        <v>22.212</v>
      </c>
      <c r="T654" s="130">
        <v>-1</v>
      </c>
      <c r="U654" s="130">
        <v>692</v>
      </c>
      <c r="V654" s="130" t="s">
        <v>1503</v>
      </c>
      <c r="W654" s="130" t="b">
        <v>0</v>
      </c>
      <c r="X654" s="130">
        <v>0</v>
      </c>
      <c r="Y654" s="130" t="b">
        <v>0</v>
      </c>
      <c r="Z654" s="130">
        <v>51</v>
      </c>
      <c r="AA654" s="130">
        <v>0.73499999999999999</v>
      </c>
      <c r="AB654" s="130" t="s">
        <v>3677</v>
      </c>
      <c r="AC654" s="130" t="s">
        <v>3762</v>
      </c>
      <c r="AD654" s="130" t="s">
        <v>4400</v>
      </c>
      <c r="AE654" s="130" cm="1">
        <f t="array" aca="1" ref="AE654" ca="1">INDIRECT(ADDRESS(MATCH(AG654,'rs_industries'!B:B,0),5,1,TRUE,"rs_industries"))</f>
        <v>63</v>
      </c>
      <c r="AF654" s="130" cm="1">
        <f t="array" aca="1" ref="AF654" ca="1">INDIRECT(ADDRESS(MATCH(A654,'rs_stocks'!B:B,0),7,1,TRUE,"rs_stocks"))</f>
        <v>70</v>
      </c>
      <c r="AG654" s="130" t="str" cm="1">
        <f t="array" aca="1" ref="AG654" ca="1">INDIRECT(ADDRESS(MATCH(A654,'rs_stocks'!B:B,0),4,1,TRUE,"rs_stocks"))</f>
        <v>Asset Management</v>
      </c>
    </row>
    <row r="655" spans="1:33" x14ac:dyDescent="0.3">
      <c r="A655" s="130" t="s">
        <v>3396</v>
      </c>
      <c r="B655" s="130">
        <v>6.49</v>
      </c>
      <c r="C655" s="130">
        <v>8.31</v>
      </c>
      <c r="D655" s="130">
        <v>16.87</v>
      </c>
      <c r="E655" s="130">
        <v>31.21</v>
      </c>
      <c r="F655" s="130">
        <v>27.97</v>
      </c>
      <c r="G655" s="130" t="s">
        <v>4210</v>
      </c>
      <c r="H655" s="130" t="s">
        <v>31</v>
      </c>
      <c r="I655" s="130">
        <v>1.004</v>
      </c>
      <c r="J655" s="130">
        <v>-64</v>
      </c>
      <c r="K655" s="130">
        <v>-3</v>
      </c>
      <c r="L655" s="130" t="b">
        <v>1</v>
      </c>
      <c r="M655" s="130">
        <v>97.673000000000002</v>
      </c>
      <c r="N655" s="130">
        <v>5.6980000000000004</v>
      </c>
      <c r="O655" s="130">
        <v>17.143000000000001</v>
      </c>
      <c r="P655" s="130">
        <v>1.573</v>
      </c>
      <c r="Q655" s="133">
        <v>-78.209000000000003</v>
      </c>
      <c r="R655" s="130">
        <v>39.9</v>
      </c>
      <c r="S655" s="130">
        <v>41.860999999999997</v>
      </c>
      <c r="T655" s="130">
        <v>-1</v>
      </c>
      <c r="U655" s="130">
        <v>127</v>
      </c>
      <c r="V655" s="130" t="s">
        <v>3396</v>
      </c>
      <c r="W655" s="130" t="b">
        <v>0</v>
      </c>
      <c r="X655" s="130">
        <v>0</v>
      </c>
      <c r="Y655" s="130" t="b">
        <v>1</v>
      </c>
      <c r="Z655" s="130">
        <v>52</v>
      </c>
      <c r="AA655" s="130">
        <v>0.73399999999999999</v>
      </c>
      <c r="AB655" s="130" t="s">
        <v>31</v>
      </c>
      <c r="AC655" s="130" t="s">
        <v>4210</v>
      </c>
      <c r="AD655" s="130" t="s">
        <v>4466</v>
      </c>
      <c r="AE655" s="130" cm="1">
        <f t="array" aca="1" ref="AE655" ca="1">INDIRECT(ADDRESS(MATCH(AG655,'rs_industries'!B:B,0),5,1,TRUE,"rs_industries"))</f>
        <v>64</v>
      </c>
      <c r="AF655" s="130" cm="1">
        <f t="array" aca="1" ref="AF655" ca="1">INDIRECT(ADDRESS(MATCH(A655,'rs_stocks'!B:B,0),7,1,TRUE,"rs_stocks"))</f>
        <v>87</v>
      </c>
      <c r="AG655" s="130" t="str" cm="1">
        <f t="array" aca="1" ref="AG655" ca="1">INDIRECT(ADDRESS(MATCH(A655,'rs_stocks'!B:B,0),4,1,TRUE,"rs_stocks"))</f>
        <v>Electronics &amp; Computer Distribution</v>
      </c>
    </row>
    <row r="656" spans="1:33" x14ac:dyDescent="0.3">
      <c r="A656" s="130" t="s">
        <v>2513</v>
      </c>
      <c r="B656" s="130">
        <v>2.5099999999999998</v>
      </c>
      <c r="C656" s="130">
        <v>8.44</v>
      </c>
      <c r="D656" s="130">
        <v>6.6</v>
      </c>
      <c r="E656" s="130">
        <v>18.170000000000002</v>
      </c>
      <c r="F656" s="130">
        <v>19.600000000000001</v>
      </c>
      <c r="G656" s="130" t="s">
        <v>3676</v>
      </c>
      <c r="H656" s="130" t="s">
        <v>3677</v>
      </c>
      <c r="I656" s="130">
        <v>4.774</v>
      </c>
      <c r="J656" s="130">
        <v>-40</v>
      </c>
      <c r="K656" s="130">
        <v>-14</v>
      </c>
      <c r="L656" s="130" t="b">
        <v>1</v>
      </c>
      <c r="M656" s="130">
        <v>46.722999999999999</v>
      </c>
      <c r="N656" s="130">
        <v>2.7280000000000002</v>
      </c>
      <c r="O656" s="130">
        <v>17.125</v>
      </c>
      <c r="P656" s="130">
        <v>2.5550000000000002</v>
      </c>
      <c r="Q656" s="133">
        <v>-31.306999999999999</v>
      </c>
      <c r="R656" s="130">
        <v>133.35</v>
      </c>
      <c r="S656" s="130">
        <v>126.73</v>
      </c>
      <c r="T656" s="130">
        <v>1</v>
      </c>
      <c r="U656" s="130">
        <v>78</v>
      </c>
      <c r="V656" s="130" t="s">
        <v>2513</v>
      </c>
      <c r="W656" s="130" t="b">
        <v>0</v>
      </c>
      <c r="X656" s="130">
        <v>0</v>
      </c>
      <c r="Y656" s="130" t="b">
        <v>1</v>
      </c>
      <c r="Z656" s="130">
        <v>53</v>
      </c>
      <c r="AA656" s="130">
        <v>0.73399999999999999</v>
      </c>
      <c r="AB656" s="130" t="s">
        <v>3677</v>
      </c>
      <c r="AC656" s="130" t="s">
        <v>3676</v>
      </c>
      <c r="AD656" s="130" t="s">
        <v>2514</v>
      </c>
      <c r="AE656" s="130" t="e" cm="1">
        <f t="array" aca="1" ref="AE656" ca="1">INDIRECT(ADDRESS(MATCH(AG656,'rs_industries'!B:B,0),5,1,TRUE,"rs_industries"))</f>
        <v>#N/A</v>
      </c>
      <c r="AF656" s="130" t="e" cm="1">
        <f t="array" aca="1" ref="AF656" ca="1">INDIRECT(ADDRESS(MATCH(A656,'rs_stocks'!B:B,0),7,1,TRUE,"rs_stocks"))</f>
        <v>#N/A</v>
      </c>
      <c r="AG656" s="130" t="e" cm="1">
        <f t="array" aca="1" ref="AG656" ca="1">INDIRECT(ADDRESS(MATCH(A656,'rs_stocks'!B:B,0),4,1,TRUE,"rs_stocks"))</f>
        <v>#N/A</v>
      </c>
    </row>
    <row r="657" spans="1:33" x14ac:dyDescent="0.3">
      <c r="A657" s="130" t="s">
        <v>2423</v>
      </c>
      <c r="B657" s="130">
        <v>-0.73</v>
      </c>
      <c r="C657" s="130">
        <v>0.09</v>
      </c>
      <c r="D657" s="130">
        <v>1.77</v>
      </c>
      <c r="E657" s="130">
        <v>8.99</v>
      </c>
      <c r="F657" s="130">
        <v>13.53</v>
      </c>
      <c r="G657" s="130" t="s">
        <v>3821</v>
      </c>
      <c r="H657" s="130" t="s">
        <v>3677</v>
      </c>
      <c r="I657" s="130">
        <v>3.262</v>
      </c>
      <c r="J657" s="130">
        <v>-42</v>
      </c>
      <c r="K657" s="130">
        <v>-32</v>
      </c>
      <c r="L657" s="130" t="b">
        <v>1</v>
      </c>
      <c r="M657" s="130">
        <v>51.561999999999998</v>
      </c>
      <c r="N657" s="130">
        <v>3.0169999999999999</v>
      </c>
      <c r="O657" s="130">
        <v>17.09</v>
      </c>
      <c r="P657" s="130">
        <v>0.11</v>
      </c>
      <c r="Q657" s="133">
        <v>-72.926000000000002</v>
      </c>
      <c r="R657" s="130">
        <v>10.91</v>
      </c>
      <c r="S657" s="130">
        <v>10.792</v>
      </c>
      <c r="T657" s="130">
        <v>1</v>
      </c>
      <c r="U657" s="130">
        <v>1823</v>
      </c>
      <c r="V657" s="130" t="s">
        <v>2423</v>
      </c>
      <c r="W657" s="130" t="b">
        <v>0</v>
      </c>
      <c r="X657" s="130">
        <v>0</v>
      </c>
      <c r="Y657" s="130" t="b">
        <v>0</v>
      </c>
      <c r="Z657" s="130">
        <v>43</v>
      </c>
      <c r="AA657" s="130">
        <v>0.73399999999999999</v>
      </c>
      <c r="AB657" s="130" t="s">
        <v>3677</v>
      </c>
      <c r="AC657" s="130" t="s">
        <v>3821</v>
      </c>
      <c r="AD657" s="130" t="s">
        <v>4424</v>
      </c>
      <c r="AE657" s="130" t="e" cm="1">
        <f t="array" aca="1" ref="AE657" ca="1">INDIRECT(ADDRESS(MATCH(AG657,'rs_industries'!B:B,0),5,1,TRUE,"rs_industries"))</f>
        <v>#N/A</v>
      </c>
      <c r="AF657" s="130" t="e" cm="1">
        <f t="array" aca="1" ref="AF657" ca="1">INDIRECT(ADDRESS(MATCH(A657,'rs_stocks'!B:B,0),7,1,TRUE,"rs_stocks"))</f>
        <v>#N/A</v>
      </c>
      <c r="AG657" s="130" t="e" cm="1">
        <f t="array" aca="1" ref="AG657" ca="1">INDIRECT(ADDRESS(MATCH(A657,'rs_stocks'!B:B,0),4,1,TRUE,"rs_stocks"))</f>
        <v>#N/A</v>
      </c>
    </row>
    <row r="658" spans="1:33" x14ac:dyDescent="0.3">
      <c r="A658" s="130" t="s">
        <v>2205</v>
      </c>
      <c r="B658" s="130">
        <v>-3.58</v>
      </c>
      <c r="C658" s="130">
        <v>1.49</v>
      </c>
      <c r="D658" s="130">
        <v>5.84</v>
      </c>
      <c r="E658" s="130">
        <v>20.82</v>
      </c>
      <c r="F658" s="130">
        <v>18.88</v>
      </c>
      <c r="G658" s="130" t="s">
        <v>3870</v>
      </c>
      <c r="H658" s="130" t="s">
        <v>3674</v>
      </c>
      <c r="I658" s="130">
        <v>1.224</v>
      </c>
      <c r="J658" s="130">
        <v>-91</v>
      </c>
      <c r="K658" s="130">
        <v>-86</v>
      </c>
      <c r="L658" s="130" t="b">
        <v>0</v>
      </c>
      <c r="M658" s="130">
        <v>108.904</v>
      </c>
      <c r="N658" s="130">
        <v>6.3819999999999997</v>
      </c>
      <c r="O658" s="130">
        <v>17.064</v>
      </c>
      <c r="P658" s="130">
        <v>0.44800000000000001</v>
      </c>
      <c r="Q658" s="133">
        <v>-171.72200000000001</v>
      </c>
      <c r="R658" s="130">
        <v>8.8800000000000008</v>
      </c>
      <c r="S658" s="130">
        <v>9.8249999999999993</v>
      </c>
      <c r="T658" s="130">
        <v>-1</v>
      </c>
      <c r="U658" s="130">
        <v>446</v>
      </c>
      <c r="V658" s="130" t="s">
        <v>2205</v>
      </c>
      <c r="W658" s="130" t="b">
        <v>0</v>
      </c>
      <c r="X658" s="130">
        <v>0</v>
      </c>
      <c r="Y658" s="130" t="b">
        <v>0</v>
      </c>
      <c r="Z658" s="130">
        <v>46</v>
      </c>
      <c r="AA658" s="130">
        <v>0.73299999999999998</v>
      </c>
      <c r="AB658" s="130" t="s">
        <v>3674</v>
      </c>
      <c r="AC658" s="130" t="s">
        <v>3870</v>
      </c>
      <c r="AD658" s="130" t="s">
        <v>4438</v>
      </c>
      <c r="AE658" s="130" t="e" cm="1">
        <f t="array" aca="1" ref="AE658" ca="1">INDIRECT(ADDRESS(MATCH(AG658,'rs_industries'!B:B,0),5,1,TRUE,"rs_industries"))</f>
        <v>#N/A</v>
      </c>
      <c r="AF658" s="130" t="e" cm="1">
        <f t="array" aca="1" ref="AF658" ca="1">INDIRECT(ADDRESS(MATCH(A658,'rs_stocks'!B:B,0),7,1,TRUE,"rs_stocks"))</f>
        <v>#N/A</v>
      </c>
      <c r="AG658" s="130" t="e" cm="1">
        <f t="array" aca="1" ref="AG658" ca="1">INDIRECT(ADDRESS(MATCH(A658,'rs_stocks'!B:B,0),4,1,TRUE,"rs_stocks"))</f>
        <v>#N/A</v>
      </c>
    </row>
    <row r="659" spans="1:33" x14ac:dyDescent="0.3">
      <c r="A659" s="130" t="s">
        <v>1581</v>
      </c>
      <c r="B659" s="130">
        <v>-2.62</v>
      </c>
      <c r="C659" s="130">
        <v>-0.96</v>
      </c>
      <c r="D659" s="130">
        <v>6.68</v>
      </c>
      <c r="E659" s="130">
        <v>21.36</v>
      </c>
      <c r="F659" s="130">
        <v>18.670000000000002</v>
      </c>
      <c r="G659" s="130" t="s">
        <v>3705</v>
      </c>
      <c r="H659" s="130" t="s">
        <v>3674</v>
      </c>
      <c r="I659" s="130">
        <v>1.429</v>
      </c>
      <c r="J659" s="130">
        <v>-69</v>
      </c>
      <c r="K659" s="130">
        <v>-23</v>
      </c>
      <c r="L659" s="130" t="b">
        <v>1</v>
      </c>
      <c r="M659" s="130">
        <v>108.69799999999999</v>
      </c>
      <c r="N659" s="130">
        <v>6.3710000000000004</v>
      </c>
      <c r="O659" s="130">
        <v>17.061</v>
      </c>
      <c r="P659" s="130">
        <v>3.1469999999999998</v>
      </c>
      <c r="Q659" s="133">
        <v>-227.547</v>
      </c>
      <c r="R659" s="130">
        <v>89.16</v>
      </c>
      <c r="S659" s="130">
        <v>88.703999999999994</v>
      </c>
      <c r="T659" s="130">
        <v>1</v>
      </c>
      <c r="U659" s="130">
        <v>63</v>
      </c>
      <c r="V659" s="130" t="s">
        <v>1581</v>
      </c>
      <c r="W659" s="130" t="b">
        <v>0</v>
      </c>
      <c r="X659" s="130">
        <v>0</v>
      </c>
      <c r="Y659" s="130" t="b">
        <v>1</v>
      </c>
      <c r="Z659" s="130">
        <v>49</v>
      </c>
      <c r="AA659" s="130">
        <v>0.73299999999999998</v>
      </c>
      <c r="AB659" s="130" t="s">
        <v>3674</v>
      </c>
      <c r="AC659" s="130" t="s">
        <v>3705</v>
      </c>
      <c r="AD659" s="130" t="s">
        <v>4467</v>
      </c>
      <c r="AE659" s="130" cm="1">
        <f t="array" aca="1" ref="AE659" ca="1">INDIRECT(ADDRESS(MATCH(AG659,'rs_industries'!B:B,0),5,1,TRUE,"rs_industries"))</f>
        <v>80</v>
      </c>
      <c r="AF659" s="130" cm="1">
        <f t="array" aca="1" ref="AF659" ca="1">INDIRECT(ADDRESS(MATCH(A659,'rs_stocks'!B:B,0),7,1,TRUE,"rs_stocks"))</f>
        <v>89</v>
      </c>
      <c r="AG659" s="130" t="str" cm="1">
        <f t="array" aca="1" ref="AG659" ca="1">INDIRECT(ADDRESS(MATCH(A659,'rs_stocks'!B:B,0),4,1,TRUE,"rs_stocks"))</f>
        <v>Furnishings, Fixtures &amp; Appliances</v>
      </c>
    </row>
    <row r="660" spans="1:33" x14ac:dyDescent="0.3">
      <c r="A660" s="130" t="s">
        <v>207</v>
      </c>
      <c r="B660" s="130">
        <v>-2.27</v>
      </c>
      <c r="C660" s="130">
        <v>2.52</v>
      </c>
      <c r="D660" s="130">
        <v>2.57</v>
      </c>
      <c r="E660" s="130">
        <v>14.71</v>
      </c>
      <c r="F660" s="130">
        <v>20.79</v>
      </c>
      <c r="G660" s="130" t="s">
        <v>3788</v>
      </c>
      <c r="H660" s="130" t="s">
        <v>153</v>
      </c>
      <c r="I660" s="130">
        <v>43.978000000000002</v>
      </c>
      <c r="J660" s="130">
        <v>-51</v>
      </c>
      <c r="K660" s="130">
        <v>-20</v>
      </c>
      <c r="L660" s="130" t="b">
        <v>1</v>
      </c>
      <c r="M660" s="130">
        <v>56.49</v>
      </c>
      <c r="N660" s="130">
        <v>3.33</v>
      </c>
      <c r="O660" s="130">
        <v>16.966000000000001</v>
      </c>
      <c r="P660" s="130">
        <v>3.4780000000000002</v>
      </c>
      <c r="Q660" s="133">
        <v>-46.872999999999998</v>
      </c>
      <c r="R660" s="130">
        <v>142.16999999999999</v>
      </c>
      <c r="S660" s="130">
        <v>137.791</v>
      </c>
      <c r="T660" s="130">
        <v>1</v>
      </c>
      <c r="U660" s="130">
        <v>57</v>
      </c>
      <c r="V660" s="130" t="s">
        <v>207</v>
      </c>
      <c r="W660" s="130" t="b">
        <v>0</v>
      </c>
      <c r="X660" s="130">
        <v>0</v>
      </c>
      <c r="Y660" s="130" t="b">
        <v>1</v>
      </c>
      <c r="Z660" s="130">
        <v>53</v>
      </c>
      <c r="AA660" s="130">
        <v>0.73199999999999998</v>
      </c>
      <c r="AB660" s="130" t="s">
        <v>153</v>
      </c>
      <c r="AC660" s="130" t="s">
        <v>3788</v>
      </c>
      <c r="AD660" s="130" t="s">
        <v>4455</v>
      </c>
      <c r="AE660" s="130" cm="1">
        <f t="array" aca="1" ref="AE660" ca="1">INDIRECT(ADDRESS(MATCH(AG660,'rs_industries'!B:B,0),5,1,TRUE,"rs_industries"))</f>
        <v>54</v>
      </c>
      <c r="AF660" s="130" cm="1">
        <f t="array" aca="1" ref="AF660" ca="1">INDIRECT(ADDRESS(MATCH(A660,'rs_stocks'!B:B,0),7,1,TRUE,"rs_stocks"))</f>
        <v>81</v>
      </c>
      <c r="AG660" s="130" t="str" cm="1">
        <f t="array" aca="1" ref="AG660" ca="1">INDIRECT(ADDRESS(MATCH(A660,'rs_stocks'!B:B,0),4,1,TRUE,"rs_stocks"))</f>
        <v>REIT—Office</v>
      </c>
    </row>
    <row r="661" spans="1:33" x14ac:dyDescent="0.3">
      <c r="A661" s="130" t="s">
        <v>789</v>
      </c>
      <c r="B661" s="130">
        <v>-2.91</v>
      </c>
      <c r="C661" s="130">
        <v>6.86</v>
      </c>
      <c r="D661" s="130">
        <v>15.14</v>
      </c>
      <c r="E661" s="130">
        <v>26.68</v>
      </c>
      <c r="F661" s="130">
        <v>29.07</v>
      </c>
      <c r="G661" s="130" t="s">
        <v>4109</v>
      </c>
      <c r="H661" s="130" t="s">
        <v>3690</v>
      </c>
      <c r="I661" s="130">
        <v>46.148000000000003</v>
      </c>
      <c r="J661" s="130">
        <v>-54</v>
      </c>
      <c r="K661" s="130">
        <v>-21</v>
      </c>
      <c r="L661" s="130" t="b">
        <v>1</v>
      </c>
      <c r="M661" s="130">
        <v>107.062</v>
      </c>
      <c r="N661" s="130">
        <v>6.3109999999999999</v>
      </c>
      <c r="O661" s="130">
        <v>16.963999999999999</v>
      </c>
      <c r="P661" s="130">
        <v>15.499000000000001</v>
      </c>
      <c r="Q661" s="133">
        <v>-63.875</v>
      </c>
      <c r="R661" s="130">
        <v>555.66</v>
      </c>
      <c r="S661" s="130">
        <v>528.63300000000004</v>
      </c>
      <c r="T661" s="130">
        <v>1</v>
      </c>
      <c r="U661" s="130">
        <v>12</v>
      </c>
      <c r="V661" s="130" t="s">
        <v>789</v>
      </c>
      <c r="W661" s="130" t="b">
        <v>0</v>
      </c>
      <c r="X661" s="130">
        <v>0</v>
      </c>
      <c r="Y661" s="130" t="b">
        <v>1</v>
      </c>
      <c r="Z661" s="130">
        <v>52</v>
      </c>
      <c r="AA661" s="130">
        <v>0.73199999999999998</v>
      </c>
      <c r="AB661" s="130" t="s">
        <v>3690</v>
      </c>
      <c r="AC661" s="130" t="s">
        <v>4109</v>
      </c>
      <c r="AD661" s="130" t="s">
        <v>4479</v>
      </c>
      <c r="AE661" s="130" cm="1">
        <f t="array" aca="1" ref="AE661" ca="1">INDIRECT(ADDRESS(MATCH(AG661,'rs_industries'!B:B,0),5,1,TRUE,"rs_industries"))</f>
        <v>44</v>
      </c>
      <c r="AF661" s="130" cm="1">
        <f t="array" aca="1" ref="AF661" ca="1">INDIRECT(ADDRESS(MATCH(A661,'rs_stocks'!B:B,0),7,1,TRUE,"rs_stocks"))</f>
        <v>74</v>
      </c>
      <c r="AG661" s="130" t="str" cm="1">
        <f t="array" aca="1" ref="AG661" ca="1">INDIRECT(ADDRESS(MATCH(A661,'rs_stocks'!B:B,0),4,1,TRUE,"rs_stocks"))</f>
        <v>Diagnostics &amp; Research</v>
      </c>
    </row>
    <row r="662" spans="1:33" x14ac:dyDescent="0.3">
      <c r="A662" s="130" t="s">
        <v>1031</v>
      </c>
      <c r="B662" s="130">
        <v>-4.47</v>
      </c>
      <c r="C662" s="130">
        <v>-3.08</v>
      </c>
      <c r="D662" s="130">
        <v>-4.05</v>
      </c>
      <c r="E662" s="130">
        <v>10.36</v>
      </c>
      <c r="F662" s="130">
        <v>11.5</v>
      </c>
      <c r="G662" s="130" t="s">
        <v>3693</v>
      </c>
      <c r="H662" s="130" t="s">
        <v>31</v>
      </c>
      <c r="I662" s="130">
        <v>10.542</v>
      </c>
      <c r="J662" s="130">
        <v>-54</v>
      </c>
      <c r="K662" s="130">
        <v>-29</v>
      </c>
      <c r="L662" s="130" t="b">
        <v>0</v>
      </c>
      <c r="M662" s="130">
        <v>78.971000000000004</v>
      </c>
      <c r="N662" s="130">
        <v>4.6630000000000003</v>
      </c>
      <c r="O662" s="130">
        <v>16.937000000000001</v>
      </c>
      <c r="P662" s="130">
        <v>1.2589999999999999</v>
      </c>
      <c r="Q662" s="133">
        <v>-135.02799999999999</v>
      </c>
      <c r="R662" s="130">
        <v>39.08</v>
      </c>
      <c r="S662" s="130">
        <v>43.317</v>
      </c>
      <c r="T662" s="130">
        <v>-1</v>
      </c>
      <c r="U662" s="130">
        <v>158</v>
      </c>
      <c r="V662" s="130" t="s">
        <v>1031</v>
      </c>
      <c r="W662" s="130" t="b">
        <v>0</v>
      </c>
      <c r="X662" s="130">
        <v>0</v>
      </c>
      <c r="Y662" s="130" t="b">
        <v>0</v>
      </c>
      <c r="Z662" s="130">
        <v>52</v>
      </c>
      <c r="AA662" s="130">
        <v>0.73099999999999998</v>
      </c>
      <c r="AB662" s="130" t="s">
        <v>31</v>
      </c>
      <c r="AC662" s="130" t="s">
        <v>3693</v>
      </c>
      <c r="AD662" s="130" t="s">
        <v>4363</v>
      </c>
      <c r="AE662" s="130" t="e" cm="1">
        <f t="array" aca="1" ref="AE662" ca="1">INDIRECT(ADDRESS(MATCH(AG662,'rs_industries'!B:B,0),5,1,TRUE,"rs_industries"))</f>
        <v>#N/A</v>
      </c>
      <c r="AF662" s="130" t="e" cm="1">
        <f t="array" aca="1" ref="AF662" ca="1">INDIRECT(ADDRESS(MATCH(A662,'rs_stocks'!B:B,0),7,1,TRUE,"rs_stocks"))</f>
        <v>#N/A</v>
      </c>
      <c r="AG662" s="130" t="e" cm="1">
        <f t="array" aca="1" ref="AG662" ca="1">INDIRECT(ADDRESS(MATCH(A662,'rs_stocks'!B:B,0),4,1,TRUE,"rs_stocks"))</f>
        <v>#N/A</v>
      </c>
    </row>
    <row r="663" spans="1:33" x14ac:dyDescent="0.3">
      <c r="A663" s="130" t="s">
        <v>2498</v>
      </c>
      <c r="B663" s="130">
        <v>2.79</v>
      </c>
      <c r="C663" s="130">
        <v>11.24</v>
      </c>
      <c r="D663" s="130">
        <v>10.37</v>
      </c>
      <c r="E663" s="130">
        <v>24.93</v>
      </c>
      <c r="F663" s="130">
        <v>24.93</v>
      </c>
      <c r="G663" s="130" t="s">
        <v>3676</v>
      </c>
      <c r="H663" s="130" t="s">
        <v>3677</v>
      </c>
      <c r="I663" s="130">
        <v>1.504</v>
      </c>
      <c r="J663" s="130">
        <v>-41</v>
      </c>
      <c r="K663" s="130">
        <v>-23</v>
      </c>
      <c r="L663" s="130" t="b">
        <v>1</v>
      </c>
      <c r="M663" s="130">
        <v>52.244</v>
      </c>
      <c r="N663" s="130">
        <v>3.09</v>
      </c>
      <c r="O663" s="130">
        <v>16.91</v>
      </c>
      <c r="P663" s="130">
        <v>0.99199999999999999</v>
      </c>
      <c r="Q663" s="133">
        <v>-89.763000000000005</v>
      </c>
      <c r="R663" s="130">
        <v>36.83</v>
      </c>
      <c r="S663" s="130">
        <v>35.128</v>
      </c>
      <c r="T663" s="130">
        <v>1</v>
      </c>
      <c r="U663" s="130">
        <v>201</v>
      </c>
      <c r="V663" s="130" t="s">
        <v>2498</v>
      </c>
      <c r="W663" s="130" t="b">
        <v>0</v>
      </c>
      <c r="X663" s="130">
        <v>0</v>
      </c>
      <c r="Y663" s="130" t="b">
        <v>1</v>
      </c>
      <c r="Z663" s="130">
        <v>55</v>
      </c>
      <c r="AA663" s="130">
        <v>0.73099999999999998</v>
      </c>
      <c r="AB663" s="130" t="s">
        <v>3677</v>
      </c>
      <c r="AC663" s="130" t="s">
        <v>3676</v>
      </c>
      <c r="AD663" s="130" t="s">
        <v>4484</v>
      </c>
      <c r="AE663" s="130" cm="1">
        <f t="array" aca="1" ref="AE663" ca="1">INDIRECT(ADDRESS(MATCH(AG663,'rs_industries'!B:B,0),5,1,TRUE,"rs_industries"))</f>
        <v>82</v>
      </c>
      <c r="AF663" s="130" cm="1">
        <f t="array" aca="1" ref="AF663" ca="1">INDIRECT(ADDRESS(MATCH(A663,'rs_stocks'!B:B,0),7,1,TRUE,"rs_stocks"))</f>
        <v>72</v>
      </c>
      <c r="AG663" s="130" t="str" cm="1">
        <f t="array" aca="1" ref="AG663" ca="1">INDIRECT(ADDRESS(MATCH(A663,'rs_stocks'!B:B,0),4,1,TRUE,"rs_stocks"))</f>
        <v>Insurance—Property &amp; Casualty</v>
      </c>
    </row>
    <row r="664" spans="1:33" x14ac:dyDescent="0.3">
      <c r="A664" s="130" t="s">
        <v>237</v>
      </c>
      <c r="B664" s="130">
        <v>5.51</v>
      </c>
      <c r="C664" s="130">
        <v>17.27</v>
      </c>
      <c r="D664" s="130">
        <v>18.95</v>
      </c>
      <c r="E664" s="130">
        <v>33.380000000000003</v>
      </c>
      <c r="F664" s="130">
        <v>29.46</v>
      </c>
      <c r="G664" s="130" t="s">
        <v>90</v>
      </c>
      <c r="H664" s="130" t="s">
        <v>31</v>
      </c>
      <c r="I664" s="130">
        <v>150.029</v>
      </c>
      <c r="J664" s="130">
        <v>-55</v>
      </c>
      <c r="K664" s="130">
        <v>-3</v>
      </c>
      <c r="L664" s="130" t="b">
        <v>1</v>
      </c>
      <c r="M664" s="130">
        <v>76.203000000000003</v>
      </c>
      <c r="N664" s="130">
        <v>4.5209999999999999</v>
      </c>
      <c r="O664" s="130">
        <v>16.855</v>
      </c>
      <c r="P664" s="130">
        <v>5.4950000000000001</v>
      </c>
      <c r="Q664" s="133">
        <v>-95.177000000000007</v>
      </c>
      <c r="R664" s="130">
        <v>180.31</v>
      </c>
      <c r="S664" s="130">
        <v>171.37</v>
      </c>
      <c r="T664" s="130">
        <v>1</v>
      </c>
      <c r="U664" s="130">
        <v>36</v>
      </c>
      <c r="V664" s="130" t="s">
        <v>237</v>
      </c>
      <c r="W664" s="130" t="b">
        <v>0</v>
      </c>
      <c r="X664" s="130">
        <v>0</v>
      </c>
      <c r="Y664" s="130" t="b">
        <v>1</v>
      </c>
      <c r="Z664" s="130">
        <v>50</v>
      </c>
      <c r="AA664" s="130">
        <v>0.73099999999999998</v>
      </c>
      <c r="AB664" s="130" t="s">
        <v>31</v>
      </c>
      <c r="AC664" s="130" t="s">
        <v>90</v>
      </c>
      <c r="AD664" s="130" t="s">
        <v>4511</v>
      </c>
      <c r="AE664" s="130" cm="1">
        <f t="array" aca="1" ref="AE664" ca="1">INDIRECT(ADDRESS(MATCH(AG664,'rs_industries'!B:B,0),5,1,TRUE,"rs_industries"))</f>
        <v>85</v>
      </c>
      <c r="AF664" s="130" cm="1">
        <f t="array" aca="1" ref="AF664" ca="1">INDIRECT(ADDRESS(MATCH(A664,'rs_stocks'!B:B,0),7,1,TRUE,"rs_stocks"))</f>
        <v>88</v>
      </c>
      <c r="AG664" s="130" t="str" cm="1">
        <f t="array" aca="1" ref="AG664" ca="1">INDIRECT(ADDRESS(MATCH(A664,'rs_stocks'!B:B,0),4,1,TRUE,"rs_stocks"))</f>
        <v>Semiconductor Equipment &amp; Materials</v>
      </c>
    </row>
    <row r="665" spans="1:33" x14ac:dyDescent="0.3">
      <c r="A665" s="130" t="s">
        <v>1595</v>
      </c>
      <c r="B665" s="130">
        <v>4.17</v>
      </c>
      <c r="C665" s="130">
        <v>1.44</v>
      </c>
      <c r="D665" s="130">
        <v>8.4700000000000006</v>
      </c>
      <c r="E665" s="130">
        <v>24.48</v>
      </c>
      <c r="F665" s="130">
        <v>25.02</v>
      </c>
      <c r="G665" s="130" t="s">
        <v>3762</v>
      </c>
      <c r="H665" s="130" t="s">
        <v>3677</v>
      </c>
      <c r="I665" s="130">
        <v>3.802</v>
      </c>
      <c r="J665" s="130">
        <v>-53</v>
      </c>
      <c r="K665" s="130">
        <v>-5</v>
      </c>
      <c r="L665" s="130" t="b">
        <v>1</v>
      </c>
      <c r="M665" s="130">
        <v>101.547</v>
      </c>
      <c r="N665" s="130">
        <v>6.0279999999999996</v>
      </c>
      <c r="O665" s="130">
        <v>16.847000000000001</v>
      </c>
      <c r="P665" s="130">
        <v>2.887</v>
      </c>
      <c r="Q665" s="133">
        <v>-47.802</v>
      </c>
      <c r="R665" s="130">
        <v>97.59</v>
      </c>
      <c r="S665" s="130">
        <v>101.52800000000001</v>
      </c>
      <c r="T665" s="130">
        <v>-1</v>
      </c>
      <c r="U665" s="130">
        <v>69</v>
      </c>
      <c r="V665" s="130" t="s">
        <v>1595</v>
      </c>
      <c r="W665" s="130" t="b">
        <v>0</v>
      </c>
      <c r="X665" s="130">
        <v>0</v>
      </c>
      <c r="Y665" s="130" t="b">
        <v>1</v>
      </c>
      <c r="Z665" s="130">
        <v>48</v>
      </c>
      <c r="AA665" s="130">
        <v>0.73</v>
      </c>
      <c r="AB665" s="130" t="s">
        <v>3677</v>
      </c>
      <c r="AC665" s="130" t="s">
        <v>3762</v>
      </c>
      <c r="AD665" s="130" t="s">
        <v>4454</v>
      </c>
      <c r="AE665" s="130" cm="1">
        <f t="array" aca="1" ref="AE665" ca="1">INDIRECT(ADDRESS(MATCH(AG665,'rs_industries'!B:B,0),5,1,TRUE,"rs_industries"))</f>
        <v>96</v>
      </c>
      <c r="AF665" s="130" cm="1">
        <f t="array" aca="1" ref="AF665" ca="1">INDIRECT(ADDRESS(MATCH(A665,'rs_stocks'!B:B,0),7,1,TRUE,"rs_stocks"))</f>
        <v>84</v>
      </c>
      <c r="AG665" s="130" t="str" cm="1">
        <f t="array" aca="1" ref="AG665" ca="1">INDIRECT(ADDRESS(MATCH(A665,'rs_stocks'!B:B,0),4,1,TRUE,"rs_stocks"))</f>
        <v>Capital Markets</v>
      </c>
    </row>
    <row r="666" spans="1:33" x14ac:dyDescent="0.3">
      <c r="A666" s="130" t="s">
        <v>1472</v>
      </c>
      <c r="B666" s="130">
        <v>-5.26</v>
      </c>
      <c r="C666" s="130">
        <v>-1</v>
      </c>
      <c r="D666" s="130">
        <v>10</v>
      </c>
      <c r="E666" s="130">
        <v>26.11</v>
      </c>
      <c r="F666" s="130">
        <v>26.92</v>
      </c>
      <c r="G666" s="130" t="s">
        <v>3815</v>
      </c>
      <c r="H666" s="130" t="s">
        <v>48</v>
      </c>
      <c r="I666" s="130">
        <v>1.728</v>
      </c>
      <c r="J666" s="130">
        <v>-65</v>
      </c>
      <c r="K666" s="130">
        <v>-7</v>
      </c>
      <c r="L666" s="130" t="b">
        <v>1</v>
      </c>
      <c r="M666" s="130">
        <v>95.882000000000005</v>
      </c>
      <c r="N666" s="130">
        <v>5.694</v>
      </c>
      <c r="O666" s="130">
        <v>16.838000000000001</v>
      </c>
      <c r="P666" s="130">
        <v>8.8999999999999996E-2</v>
      </c>
      <c r="Q666" s="133">
        <v>-55.927999999999997</v>
      </c>
      <c r="R666" s="130">
        <v>1.98</v>
      </c>
      <c r="S666" s="130">
        <v>1.8759999999999999</v>
      </c>
      <c r="T666" s="130">
        <v>1</v>
      </c>
      <c r="U666" s="130">
        <v>2237</v>
      </c>
      <c r="V666" s="130" t="s">
        <v>1472</v>
      </c>
      <c r="W666" s="130" t="b">
        <v>0</v>
      </c>
      <c r="X666" s="130">
        <v>0</v>
      </c>
      <c r="Y666" s="130" t="b">
        <v>1</v>
      </c>
      <c r="Z666" s="130">
        <v>47</v>
      </c>
      <c r="AA666" s="130">
        <v>0.73</v>
      </c>
      <c r="AB666" s="130" t="s">
        <v>48</v>
      </c>
      <c r="AC666" s="130" t="s">
        <v>3815</v>
      </c>
      <c r="AD666" s="130" t="s">
        <v>4497</v>
      </c>
      <c r="AE666" s="130" cm="1">
        <f t="array" aca="1" ref="AE666" ca="1">INDIRECT(ADDRESS(MATCH(AG666,'rs_industries'!B:B,0),5,1,TRUE,"rs_industries"))</f>
        <v>99</v>
      </c>
      <c r="AF666" s="130" cm="1">
        <f t="array" aca="1" ref="AF666" ca="1">INDIRECT(ADDRESS(MATCH(A666,'rs_stocks'!B:B,0),7,1,TRUE,"rs_stocks"))</f>
        <v>90</v>
      </c>
      <c r="AG666" s="130" t="str" cm="1">
        <f t="array" aca="1" ref="AG666" ca="1">INDIRECT(ADDRESS(MATCH(A666,'rs_stocks'!B:B,0),4,1,TRUE,"rs_stocks"))</f>
        <v>Uranium</v>
      </c>
    </row>
    <row r="667" spans="1:33" x14ac:dyDescent="0.3">
      <c r="A667" s="130" t="s">
        <v>2282</v>
      </c>
      <c r="B667" s="130">
        <v>-1.0900000000000001</v>
      </c>
      <c r="C667" s="130">
        <v>0.51</v>
      </c>
      <c r="D667" s="130">
        <v>1.29</v>
      </c>
      <c r="E667" s="130">
        <v>9.7799999999999994</v>
      </c>
      <c r="F667" s="130">
        <v>13.8</v>
      </c>
      <c r="G667" s="130" t="s">
        <v>3854</v>
      </c>
      <c r="H667" s="130" t="s">
        <v>3677</v>
      </c>
      <c r="I667" s="130">
        <v>2.2839999999999998</v>
      </c>
      <c r="J667" s="130">
        <v>-44</v>
      </c>
      <c r="K667" s="130">
        <v>-33</v>
      </c>
      <c r="L667" s="130" t="b">
        <v>1</v>
      </c>
      <c r="M667" s="130">
        <v>53.506999999999998</v>
      </c>
      <c r="N667" s="130">
        <v>3.1779999999999999</v>
      </c>
      <c r="O667" s="130">
        <v>16.835999999999999</v>
      </c>
      <c r="P667" s="130">
        <v>0.11899999999999999</v>
      </c>
      <c r="Q667" s="133">
        <v>-67.17</v>
      </c>
      <c r="R667" s="130">
        <v>11.79</v>
      </c>
      <c r="S667" s="130">
        <v>11.632</v>
      </c>
      <c r="T667" s="130">
        <v>1</v>
      </c>
      <c r="U667" s="130">
        <v>1679</v>
      </c>
      <c r="V667" s="130" t="s">
        <v>2282</v>
      </c>
      <c r="W667" s="130" t="b">
        <v>0</v>
      </c>
      <c r="X667" s="130">
        <v>0</v>
      </c>
      <c r="Y667" s="130" t="b">
        <v>0</v>
      </c>
      <c r="Z667" s="130">
        <v>45</v>
      </c>
      <c r="AA667" s="130">
        <v>0.72899999999999998</v>
      </c>
      <c r="AB667" s="130" t="s">
        <v>3677</v>
      </c>
      <c r="AC667" s="130" t="s">
        <v>3854</v>
      </c>
      <c r="AD667" s="130" t="s">
        <v>4461</v>
      </c>
      <c r="AE667" s="130" t="e" cm="1">
        <f t="array" aca="1" ref="AE667" ca="1">INDIRECT(ADDRESS(MATCH(AG667,'rs_industries'!B:B,0),5,1,TRUE,"rs_industries"))</f>
        <v>#N/A</v>
      </c>
      <c r="AF667" s="130" t="e" cm="1">
        <f t="array" aca="1" ref="AF667" ca="1">INDIRECT(ADDRESS(MATCH(A667,'rs_stocks'!B:B,0),7,1,TRUE,"rs_stocks"))</f>
        <v>#N/A</v>
      </c>
      <c r="AG667" s="130" t="e" cm="1">
        <f t="array" aca="1" ref="AG667" ca="1">INDIRECT(ADDRESS(MATCH(A667,'rs_stocks'!B:B,0),4,1,TRUE,"rs_stocks"))</f>
        <v>#N/A</v>
      </c>
    </row>
    <row r="668" spans="1:33" x14ac:dyDescent="0.3">
      <c r="A668" s="130" t="s">
        <v>974</v>
      </c>
      <c r="B668" s="130">
        <v>-2.81</v>
      </c>
      <c r="C668" s="130">
        <v>7.23</v>
      </c>
      <c r="D668" s="130">
        <v>10.85</v>
      </c>
      <c r="E668" s="130">
        <v>8.64</v>
      </c>
      <c r="F668" s="130">
        <v>14.02</v>
      </c>
      <c r="G668" s="130" t="s">
        <v>180</v>
      </c>
      <c r="H668" s="130" t="s">
        <v>24</v>
      </c>
      <c r="I668" s="130">
        <v>77.960999999999999</v>
      </c>
      <c r="J668" s="130">
        <v>-34</v>
      </c>
      <c r="K668" s="130">
        <v>-3</v>
      </c>
      <c r="L668" s="130" t="b">
        <v>1</v>
      </c>
      <c r="M668" s="130">
        <v>49.054000000000002</v>
      </c>
      <c r="N668" s="130">
        <v>2.9140000000000001</v>
      </c>
      <c r="O668" s="130">
        <v>16.832000000000001</v>
      </c>
      <c r="P668" s="130">
        <v>1.4830000000000001</v>
      </c>
      <c r="Q668" s="133">
        <v>-96.412999999999997</v>
      </c>
      <c r="R668" s="130">
        <v>82.95</v>
      </c>
      <c r="S668" s="130">
        <v>81.421999999999997</v>
      </c>
      <c r="T668" s="130">
        <v>1</v>
      </c>
      <c r="U668" s="130">
        <v>134</v>
      </c>
      <c r="V668" s="130" t="s">
        <v>974</v>
      </c>
      <c r="W668" s="130" t="b">
        <v>0</v>
      </c>
      <c r="X668" s="130">
        <v>0</v>
      </c>
      <c r="Y668" s="130" t="b">
        <v>1</v>
      </c>
      <c r="Z668" s="130">
        <v>47</v>
      </c>
      <c r="AA668" s="130">
        <v>0.72899999999999998</v>
      </c>
      <c r="AB668" s="130" t="s">
        <v>24</v>
      </c>
      <c r="AC668" s="130" t="s">
        <v>180</v>
      </c>
      <c r="AD668" s="130" t="s">
        <v>4549</v>
      </c>
      <c r="AE668" s="130" t="e" cm="1">
        <f t="array" aca="1" ref="AE668" ca="1">INDIRECT(ADDRESS(MATCH(AG668,'rs_industries'!B:B,0),5,1,TRUE,"rs_industries"))</f>
        <v>#N/A</v>
      </c>
      <c r="AF668" s="130" t="e" cm="1">
        <f t="array" aca="1" ref="AF668" ca="1">INDIRECT(ADDRESS(MATCH(A668,'rs_stocks'!B:B,0),7,1,TRUE,"rs_stocks"))</f>
        <v>#N/A</v>
      </c>
      <c r="AG668" s="130" t="e" cm="1">
        <f t="array" aca="1" ref="AG668" ca="1">INDIRECT(ADDRESS(MATCH(A668,'rs_stocks'!B:B,0),4,1,TRUE,"rs_stocks"))</f>
        <v>#N/A</v>
      </c>
    </row>
    <row r="669" spans="1:33" x14ac:dyDescent="0.3">
      <c r="A669" s="130" t="s">
        <v>1880</v>
      </c>
      <c r="B669" s="130">
        <v>0.08</v>
      </c>
      <c r="C669" s="130">
        <v>-0.54</v>
      </c>
      <c r="D669" s="130">
        <v>3.84</v>
      </c>
      <c r="E669" s="130">
        <v>21.44</v>
      </c>
      <c r="F669" s="130">
        <v>18.77</v>
      </c>
      <c r="G669" s="130" t="s">
        <v>3715</v>
      </c>
      <c r="H669" s="130" t="s">
        <v>3677</v>
      </c>
      <c r="I669" s="130">
        <v>4.6539999999999999</v>
      </c>
      <c r="J669" s="130">
        <v>-56</v>
      </c>
      <c r="K669" s="130">
        <v>-11</v>
      </c>
      <c r="L669" s="130" t="b">
        <v>1</v>
      </c>
      <c r="M669" s="130">
        <v>90.539000000000001</v>
      </c>
      <c r="N669" s="130">
        <v>5.3840000000000003</v>
      </c>
      <c r="O669" s="130">
        <v>16.815000000000001</v>
      </c>
      <c r="P669" s="130">
        <v>0.36</v>
      </c>
      <c r="Q669" s="133">
        <v>-108.45399999999999</v>
      </c>
      <c r="R669" s="130">
        <v>12.97</v>
      </c>
      <c r="S669" s="130">
        <v>13.951000000000001</v>
      </c>
      <c r="T669" s="130">
        <v>-1</v>
      </c>
      <c r="U669" s="130">
        <v>556</v>
      </c>
      <c r="V669" s="130" t="s">
        <v>1880</v>
      </c>
      <c r="W669" s="130" t="b">
        <v>0</v>
      </c>
      <c r="X669" s="130">
        <v>0</v>
      </c>
      <c r="Y669" s="130" t="b">
        <v>0</v>
      </c>
      <c r="Z669" s="130">
        <v>49</v>
      </c>
      <c r="AA669" s="130">
        <v>0.72899999999999998</v>
      </c>
      <c r="AB669" s="130" t="s">
        <v>3677</v>
      </c>
      <c r="AC669" s="130" t="s">
        <v>3715</v>
      </c>
      <c r="AD669" s="130" t="s">
        <v>4417</v>
      </c>
      <c r="AE669" s="130" t="e" cm="1">
        <f t="array" aca="1" ref="AE669" ca="1">INDIRECT(ADDRESS(MATCH(AG669,'rs_industries'!B:B,0),5,1,TRUE,"rs_industries"))</f>
        <v>#N/A</v>
      </c>
      <c r="AF669" s="130" t="e" cm="1">
        <f t="array" aca="1" ref="AF669" ca="1">INDIRECT(ADDRESS(MATCH(A669,'rs_stocks'!B:B,0),7,1,TRUE,"rs_stocks"))</f>
        <v>#N/A</v>
      </c>
      <c r="AG669" s="130" t="e" cm="1">
        <f t="array" aca="1" ref="AG669" ca="1">INDIRECT(ADDRESS(MATCH(A669,'rs_stocks'!B:B,0),4,1,TRUE,"rs_stocks"))</f>
        <v>#N/A</v>
      </c>
    </row>
    <row r="670" spans="1:33" x14ac:dyDescent="0.3">
      <c r="A670" s="130" t="s">
        <v>196</v>
      </c>
      <c r="B670" s="130">
        <v>-1.66</v>
      </c>
      <c r="C670" s="130">
        <v>1.66</v>
      </c>
      <c r="D670" s="130">
        <v>1</v>
      </c>
      <c r="E670" s="130">
        <v>13.52</v>
      </c>
      <c r="F670" s="130">
        <v>15.49</v>
      </c>
      <c r="G670" s="130" t="s">
        <v>3788</v>
      </c>
      <c r="H670" s="130" t="s">
        <v>153</v>
      </c>
      <c r="I670" s="130">
        <v>78.174999999999997</v>
      </c>
      <c r="J670" s="130">
        <v>-43</v>
      </c>
      <c r="K670" s="130">
        <v>-6</v>
      </c>
      <c r="L670" s="130" t="b">
        <v>1</v>
      </c>
      <c r="M670" s="130">
        <v>46.755000000000003</v>
      </c>
      <c r="N670" s="130">
        <v>2.7810000000000001</v>
      </c>
      <c r="O670" s="130">
        <v>16.812000000000001</v>
      </c>
      <c r="P670" s="130">
        <v>16.456</v>
      </c>
      <c r="Q670" s="133">
        <v>-105.131</v>
      </c>
      <c r="R670" s="130">
        <v>832.68</v>
      </c>
      <c r="S670" s="130">
        <v>808.42600000000004</v>
      </c>
      <c r="T670" s="130">
        <v>1</v>
      </c>
      <c r="U670" s="130">
        <v>12</v>
      </c>
      <c r="V670" s="130" t="s">
        <v>196</v>
      </c>
      <c r="W670" s="130" t="b">
        <v>0</v>
      </c>
      <c r="X670" s="130">
        <v>0</v>
      </c>
      <c r="Y670" s="130" t="b">
        <v>1</v>
      </c>
      <c r="Z670" s="130">
        <v>50</v>
      </c>
      <c r="AA670" s="130">
        <v>0.72799999999999998</v>
      </c>
      <c r="AB670" s="130" t="s">
        <v>153</v>
      </c>
      <c r="AC670" s="130" t="s">
        <v>3788</v>
      </c>
      <c r="AD670" s="130" t="s">
        <v>4473</v>
      </c>
      <c r="AE670" s="130" t="e" cm="1">
        <f t="array" aca="1" ref="AE670" ca="1">INDIRECT(ADDRESS(MATCH(AG670,'rs_industries'!B:B,0),5,1,TRUE,"rs_industries"))</f>
        <v>#N/A</v>
      </c>
      <c r="AF670" s="130" t="e" cm="1">
        <f t="array" aca="1" ref="AF670" ca="1">INDIRECT(ADDRESS(MATCH(A670,'rs_stocks'!B:B,0),7,1,TRUE,"rs_stocks"))</f>
        <v>#N/A</v>
      </c>
      <c r="AG670" s="130" t="e" cm="1">
        <f t="array" aca="1" ref="AG670" ca="1">INDIRECT(ADDRESS(MATCH(A670,'rs_stocks'!B:B,0),4,1,TRUE,"rs_stocks"))</f>
        <v>#N/A</v>
      </c>
    </row>
    <row r="671" spans="1:33" x14ac:dyDescent="0.3">
      <c r="A671" s="130" t="s">
        <v>458</v>
      </c>
      <c r="B671" s="130">
        <v>-0.87</v>
      </c>
      <c r="C671" s="130">
        <v>3.49</v>
      </c>
      <c r="D671" s="130">
        <v>5.4</v>
      </c>
      <c r="E671" s="130">
        <v>15.45</v>
      </c>
      <c r="F671" s="130">
        <v>13.45</v>
      </c>
      <c r="G671" s="130" t="s">
        <v>3809</v>
      </c>
      <c r="H671" s="130" t="s">
        <v>24</v>
      </c>
      <c r="I671" s="130">
        <v>17.905000000000001</v>
      </c>
      <c r="J671" s="130">
        <v>-63</v>
      </c>
      <c r="K671" s="130">
        <v>-3</v>
      </c>
      <c r="L671" s="130" t="b">
        <v>1</v>
      </c>
      <c r="M671" s="130">
        <v>59.506999999999998</v>
      </c>
      <c r="N671" s="130">
        <v>3.5409999999999999</v>
      </c>
      <c r="O671" s="130">
        <v>16.806999999999999</v>
      </c>
      <c r="P671" s="130">
        <v>3.27</v>
      </c>
      <c r="Q671" s="133">
        <v>-128.75800000000001</v>
      </c>
      <c r="R671" s="130">
        <v>139.72999999999999</v>
      </c>
      <c r="S671" s="130">
        <v>135.53100000000001</v>
      </c>
      <c r="T671" s="130">
        <v>1</v>
      </c>
      <c r="U671" s="130">
        <v>61</v>
      </c>
      <c r="V671" s="130" t="s">
        <v>458</v>
      </c>
      <c r="W671" s="130" t="b">
        <v>0</v>
      </c>
      <c r="X671" s="130">
        <v>0</v>
      </c>
      <c r="Y671" s="130" t="b">
        <v>1</v>
      </c>
      <c r="Z671" s="130">
        <v>45</v>
      </c>
      <c r="AA671" s="130">
        <v>0.72799999999999998</v>
      </c>
      <c r="AB671" s="130" t="s">
        <v>24</v>
      </c>
      <c r="AC671" s="130" t="s">
        <v>3809</v>
      </c>
      <c r="AD671" s="130" t="s">
        <v>4506</v>
      </c>
      <c r="AE671" s="130" t="e" cm="1">
        <f t="array" aca="1" ref="AE671" ca="1">INDIRECT(ADDRESS(MATCH(AG671,'rs_industries'!B:B,0),5,1,TRUE,"rs_industries"))</f>
        <v>#N/A</v>
      </c>
      <c r="AF671" s="130" t="e" cm="1">
        <f t="array" aca="1" ref="AF671" ca="1">INDIRECT(ADDRESS(MATCH(A671,'rs_stocks'!B:B,0),7,1,TRUE,"rs_stocks"))</f>
        <v>#N/A</v>
      </c>
      <c r="AG671" s="130" t="e" cm="1">
        <f t="array" aca="1" ref="AG671" ca="1">INDIRECT(ADDRESS(MATCH(A671,'rs_stocks'!B:B,0),4,1,TRUE,"rs_stocks"))</f>
        <v>#N/A</v>
      </c>
    </row>
    <row r="672" spans="1:33" x14ac:dyDescent="0.3">
      <c r="A672" s="130" t="s">
        <v>49</v>
      </c>
      <c r="B672" s="130">
        <v>-1.18</v>
      </c>
      <c r="C672" s="130">
        <v>-0.3</v>
      </c>
      <c r="D672" s="130">
        <v>3.42</v>
      </c>
      <c r="E672" s="130">
        <v>17.489999999999998</v>
      </c>
      <c r="F672" s="130">
        <v>16.28</v>
      </c>
      <c r="G672" s="130" t="s">
        <v>3792</v>
      </c>
      <c r="H672" s="130" t="s">
        <v>24</v>
      </c>
      <c r="I672" s="130">
        <v>15.393000000000001</v>
      </c>
      <c r="J672" s="130">
        <v>-47</v>
      </c>
      <c r="K672" s="130">
        <v>-5</v>
      </c>
      <c r="L672" s="130" t="b">
        <v>1</v>
      </c>
      <c r="M672" s="130">
        <v>67.974000000000004</v>
      </c>
      <c r="N672" s="130">
        <v>4.0460000000000003</v>
      </c>
      <c r="O672" s="130">
        <v>16.8</v>
      </c>
      <c r="P672" s="130">
        <v>14.14</v>
      </c>
      <c r="Q672" s="133">
        <v>-123.90600000000001</v>
      </c>
      <c r="R672" s="130">
        <v>432.59</v>
      </c>
      <c r="S672" s="130">
        <v>461.84199999999998</v>
      </c>
      <c r="T672" s="130">
        <v>-1</v>
      </c>
      <c r="U672" s="130">
        <v>14</v>
      </c>
      <c r="V672" s="130" t="s">
        <v>49</v>
      </c>
      <c r="W672" s="130" t="b">
        <v>1</v>
      </c>
      <c r="X672" s="130">
        <v>0</v>
      </c>
      <c r="Y672" s="130" t="b">
        <v>1</v>
      </c>
      <c r="Z672" s="130">
        <v>55</v>
      </c>
      <c r="AA672" s="130">
        <v>0.72699999999999998</v>
      </c>
      <c r="AB672" s="130" t="s">
        <v>24</v>
      </c>
      <c r="AC672" s="130" t="s">
        <v>3792</v>
      </c>
      <c r="AD672" s="130" t="s">
        <v>4441</v>
      </c>
      <c r="AE672" s="130" cm="1">
        <f t="array" aca="1" ref="AE672" ca="1">INDIRECT(ADDRESS(MATCH(AG672,'rs_industries'!B:B,0),5,1,TRUE,"rs_industries"))</f>
        <v>79</v>
      </c>
      <c r="AF672" s="130" cm="1">
        <f t="array" aca="1" ref="AF672" ca="1">INDIRECT(ADDRESS(MATCH(A672,'rs_stocks'!B:B,0),7,1,TRUE,"rs_stocks"))</f>
        <v>86</v>
      </c>
      <c r="AG672" s="130" t="str" cm="1">
        <f t="array" aca="1" ref="AG672" ca="1">INDIRECT(ADDRESS(MATCH(A672,'rs_stocks'!B:B,0),4,1,TRUE,"rs_stocks"))</f>
        <v>Specialty Industrial Machinery</v>
      </c>
    </row>
    <row r="673" spans="1:33" x14ac:dyDescent="0.3">
      <c r="A673" s="130" t="s">
        <v>942</v>
      </c>
      <c r="B673" s="130">
        <v>-2.54</v>
      </c>
      <c r="C673" s="130">
        <v>6.11</v>
      </c>
      <c r="D673" s="130">
        <v>9.08</v>
      </c>
      <c r="E673" s="130">
        <v>11.68</v>
      </c>
      <c r="F673" s="130">
        <v>15.55</v>
      </c>
      <c r="G673" s="130" t="s">
        <v>3729</v>
      </c>
      <c r="H673" s="130" t="s">
        <v>3674</v>
      </c>
      <c r="I673" s="130">
        <v>45.526000000000003</v>
      </c>
      <c r="J673" s="130">
        <v>-44</v>
      </c>
      <c r="K673" s="130">
        <v>-15</v>
      </c>
      <c r="L673" s="130" t="b">
        <v>1</v>
      </c>
      <c r="M673" s="130">
        <v>53.35</v>
      </c>
      <c r="N673" s="130">
        <v>3.177</v>
      </c>
      <c r="O673" s="130">
        <v>16.794</v>
      </c>
      <c r="P673" s="130">
        <v>14.082000000000001</v>
      </c>
      <c r="Q673" s="133">
        <v>-103.535</v>
      </c>
      <c r="R673" s="130">
        <v>575.61</v>
      </c>
      <c r="S673" s="130">
        <v>559.02300000000002</v>
      </c>
      <c r="T673" s="130">
        <v>1</v>
      </c>
      <c r="U673" s="130">
        <v>14</v>
      </c>
      <c r="V673" s="130" t="s">
        <v>942</v>
      </c>
      <c r="W673" s="130" t="b">
        <v>0</v>
      </c>
      <c r="X673" s="130">
        <v>0</v>
      </c>
      <c r="Y673" s="130" t="b">
        <v>1</v>
      </c>
      <c r="Z673" s="130">
        <v>46</v>
      </c>
      <c r="AA673" s="130">
        <v>0.72699999999999998</v>
      </c>
      <c r="AB673" s="130" t="s">
        <v>3674</v>
      </c>
      <c r="AC673" s="130" t="s">
        <v>3729</v>
      </c>
      <c r="AD673" s="130" t="s">
        <v>4510</v>
      </c>
      <c r="AE673" s="130" t="e" cm="1">
        <f t="array" aca="1" ref="AE673" ca="1">INDIRECT(ADDRESS(MATCH(AG673,'rs_industries'!B:B,0),5,1,TRUE,"rs_industries"))</f>
        <v>#N/A</v>
      </c>
      <c r="AF673" s="130" t="e" cm="1">
        <f t="array" aca="1" ref="AF673" ca="1">INDIRECT(ADDRESS(MATCH(A673,'rs_stocks'!B:B,0),7,1,TRUE,"rs_stocks"))</f>
        <v>#N/A</v>
      </c>
      <c r="AG673" s="130" t="e" cm="1">
        <f t="array" aca="1" ref="AG673" ca="1">INDIRECT(ADDRESS(MATCH(A673,'rs_stocks'!B:B,0),4,1,TRUE,"rs_stocks"))</f>
        <v>#N/A</v>
      </c>
    </row>
    <row r="674" spans="1:33" x14ac:dyDescent="0.3">
      <c r="A674" s="130" t="s">
        <v>360</v>
      </c>
      <c r="B674" s="130">
        <v>-1.72</v>
      </c>
      <c r="C674" s="130">
        <v>2.41</v>
      </c>
      <c r="D674" s="130">
        <v>5.95</v>
      </c>
      <c r="E674" s="130">
        <v>17.7</v>
      </c>
      <c r="F674" s="130">
        <v>22.53</v>
      </c>
      <c r="G674" s="130" t="s">
        <v>3796</v>
      </c>
      <c r="H674" s="130" t="s">
        <v>3677</v>
      </c>
      <c r="I674" s="130">
        <v>11.055999999999999</v>
      </c>
      <c r="J674" s="130">
        <v>-62</v>
      </c>
      <c r="K674" s="130">
        <v>-9</v>
      </c>
      <c r="L674" s="130" t="b">
        <v>1</v>
      </c>
      <c r="M674" s="130">
        <v>88.546000000000006</v>
      </c>
      <c r="N674" s="130">
        <v>5.2770000000000001</v>
      </c>
      <c r="O674" s="130">
        <v>16.78</v>
      </c>
      <c r="P674" s="130">
        <v>0.77300000000000002</v>
      </c>
      <c r="Q674" s="133">
        <v>-126.697</v>
      </c>
      <c r="R674" s="130">
        <v>33.119999999999997</v>
      </c>
      <c r="S674" s="130">
        <v>32.186</v>
      </c>
      <c r="T674" s="130">
        <v>1</v>
      </c>
      <c r="U674" s="130">
        <v>258</v>
      </c>
      <c r="V674" s="130" t="s">
        <v>360</v>
      </c>
      <c r="W674" s="130" t="b">
        <v>0</v>
      </c>
      <c r="X674" s="130">
        <v>0</v>
      </c>
      <c r="Y674" s="130" t="b">
        <v>1</v>
      </c>
      <c r="Z674" s="130">
        <v>52</v>
      </c>
      <c r="AA674" s="130">
        <v>0.72699999999999998</v>
      </c>
      <c r="AB674" s="130" t="s">
        <v>3677</v>
      </c>
      <c r="AC674" s="130" t="s">
        <v>3796</v>
      </c>
      <c r="AD674" s="130" t="s">
        <v>4474</v>
      </c>
      <c r="AE674" s="130" cm="1">
        <f t="array" aca="1" ref="AE674" ca="1">INDIRECT(ADDRESS(MATCH(AG674,'rs_industries'!B:B,0),5,1,TRUE,"rs_industries"))</f>
        <v>68</v>
      </c>
      <c r="AF674" s="130" cm="1">
        <f t="array" aca="1" ref="AF674" ca="1">INDIRECT(ADDRESS(MATCH(A674,'rs_stocks'!B:B,0),7,1,TRUE,"rs_stocks"))</f>
        <v>81</v>
      </c>
      <c r="AG674" s="130" t="str" cm="1">
        <f t="array" aca="1" ref="AG674" ca="1">INDIRECT(ADDRESS(MATCH(A674,'rs_stocks'!B:B,0),4,1,TRUE,"rs_stocks"))</f>
        <v>Insurance—Diversified</v>
      </c>
    </row>
    <row r="675" spans="1:33" x14ac:dyDescent="0.3">
      <c r="A675" s="130" t="s">
        <v>637</v>
      </c>
      <c r="B675" s="130">
        <v>1.1200000000000001</v>
      </c>
      <c r="C675" s="130">
        <v>-2.25</v>
      </c>
      <c r="D675" s="130">
        <v>5.09</v>
      </c>
      <c r="E675" s="130">
        <v>34.49</v>
      </c>
      <c r="F675" s="130">
        <v>33.47</v>
      </c>
      <c r="G675" s="130" t="s">
        <v>90</v>
      </c>
      <c r="H675" s="130" t="s">
        <v>31</v>
      </c>
      <c r="I675" s="130">
        <v>7.351</v>
      </c>
      <c r="J675" s="130">
        <v>-61</v>
      </c>
      <c r="K675" s="130">
        <v>-12</v>
      </c>
      <c r="L675" s="130" t="b">
        <v>1</v>
      </c>
      <c r="M675" s="130">
        <v>159.512</v>
      </c>
      <c r="N675" s="130">
        <v>9.5129999999999999</v>
      </c>
      <c r="O675" s="130">
        <v>16.768000000000001</v>
      </c>
      <c r="P675" s="130">
        <v>1.2290000000000001</v>
      </c>
      <c r="Q675" s="133">
        <v>-126.078</v>
      </c>
      <c r="R675" s="130">
        <v>29.91</v>
      </c>
      <c r="S675" s="130">
        <v>33.795999999999999</v>
      </c>
      <c r="T675" s="130">
        <v>-1</v>
      </c>
      <c r="U675" s="130">
        <v>162</v>
      </c>
      <c r="V675" s="130" t="s">
        <v>637</v>
      </c>
      <c r="W675" s="130" t="b">
        <v>0</v>
      </c>
      <c r="X675" s="130">
        <v>0</v>
      </c>
      <c r="Y675" s="130" t="b">
        <v>0</v>
      </c>
      <c r="Z675" s="130">
        <v>54</v>
      </c>
      <c r="AA675" s="130">
        <v>0.72599999999999998</v>
      </c>
      <c r="AB675" s="130" t="s">
        <v>31</v>
      </c>
      <c r="AC675" s="130" t="s">
        <v>90</v>
      </c>
      <c r="AD675" s="130" t="s">
        <v>4420</v>
      </c>
      <c r="AE675" s="130" cm="1">
        <f t="array" aca="1" ref="AE675" ca="1">INDIRECT(ADDRESS(MATCH(AG675,'rs_industries'!B:B,0),5,1,TRUE,"rs_industries"))</f>
        <v>89</v>
      </c>
      <c r="AF675" s="130" cm="1">
        <f t="array" aca="1" ref="AF675" ca="1">INDIRECT(ADDRESS(MATCH(A675,'rs_stocks'!B:B,0),7,1,TRUE,"rs_stocks"))</f>
        <v>80</v>
      </c>
      <c r="AG675" s="130" t="str" cm="1">
        <f t="array" aca="1" ref="AG675" ca="1">INDIRECT(ADDRESS(MATCH(A675,'rs_stocks'!B:B,0),4,1,TRUE,"rs_stocks"))</f>
        <v>Semiconductors</v>
      </c>
    </row>
    <row r="676" spans="1:33" x14ac:dyDescent="0.3">
      <c r="A676" s="130" t="s">
        <v>567</v>
      </c>
      <c r="B676" s="130">
        <v>17.920000000000002</v>
      </c>
      <c r="C676" s="130">
        <v>27.01</v>
      </c>
      <c r="D676" s="130">
        <v>32.200000000000003</v>
      </c>
      <c r="E676" s="130">
        <v>51.2</v>
      </c>
      <c r="F676" s="130">
        <v>49.18</v>
      </c>
      <c r="G676" s="130" t="s">
        <v>4433</v>
      </c>
      <c r="H676" s="130" t="s">
        <v>3690</v>
      </c>
      <c r="I676" s="130">
        <v>11.196999999999999</v>
      </c>
      <c r="J676" s="130">
        <v>-43</v>
      </c>
      <c r="K676" s="130">
        <v>0</v>
      </c>
      <c r="L676" s="130" t="b">
        <v>1</v>
      </c>
      <c r="M676" s="130">
        <v>87.616</v>
      </c>
      <c r="N676" s="130">
        <v>5.23</v>
      </c>
      <c r="O676" s="130">
        <v>16.753</v>
      </c>
      <c r="P676" s="130">
        <v>11.930999999999999</v>
      </c>
      <c r="Q676" s="133">
        <v>334.32499999999999</v>
      </c>
      <c r="R676" s="130">
        <v>364.1</v>
      </c>
      <c r="S676" s="130">
        <v>329.46100000000001</v>
      </c>
      <c r="T676" s="130">
        <v>1</v>
      </c>
      <c r="U676" s="130">
        <v>16</v>
      </c>
      <c r="V676" s="130" t="s">
        <v>567</v>
      </c>
      <c r="W676" s="130" t="b">
        <v>0</v>
      </c>
      <c r="X676" s="130">
        <v>0</v>
      </c>
      <c r="Y676" s="130" t="b">
        <v>1</v>
      </c>
      <c r="Z676" s="130">
        <v>53</v>
      </c>
      <c r="AA676" s="130">
        <v>0.72599999999999998</v>
      </c>
      <c r="AB676" s="130" t="s">
        <v>3690</v>
      </c>
      <c r="AC676" s="130" t="s">
        <v>4433</v>
      </c>
      <c r="AD676" s="130" t="s">
        <v>4434</v>
      </c>
      <c r="AE676" s="130" cm="1">
        <f t="array" aca="1" ref="AE676" ca="1">INDIRECT(ADDRESS(MATCH(AG676,'rs_industries'!B:B,0),5,1,TRUE,"rs_industries"))</f>
        <v>44</v>
      </c>
      <c r="AF676" s="130" cm="1">
        <f t="array" aca="1" ref="AF676" ca="1">INDIRECT(ADDRESS(MATCH(A676,'rs_stocks'!B:B,0),7,1,TRUE,"rs_stocks"))</f>
        <v>92</v>
      </c>
      <c r="AG676" s="130" t="str" cm="1">
        <f t="array" aca="1" ref="AG676" ca="1">INDIRECT(ADDRESS(MATCH(A676,'rs_stocks'!B:B,0),4,1,TRUE,"rs_stocks"))</f>
        <v>Diagnostics &amp; Research</v>
      </c>
    </row>
    <row r="677" spans="1:33" x14ac:dyDescent="0.3">
      <c r="A677" s="130" t="s">
        <v>4378</v>
      </c>
      <c r="B677" s="130">
        <v>-4.37</v>
      </c>
      <c r="C677" s="130">
        <v>-7.52</v>
      </c>
      <c r="D677" s="130">
        <v>-1.3</v>
      </c>
      <c r="E677" s="130">
        <v>19.71</v>
      </c>
      <c r="F677" s="130">
        <v>13.1</v>
      </c>
      <c r="G677" s="130" t="s">
        <v>3693</v>
      </c>
      <c r="H677" s="130" t="s">
        <v>31</v>
      </c>
      <c r="I677" s="130">
        <v>0.86799999999999999</v>
      </c>
      <c r="J677" s="130">
        <v>-79</v>
      </c>
      <c r="K677" s="130">
        <v>-71</v>
      </c>
      <c r="L677" s="130" t="b">
        <v>0</v>
      </c>
      <c r="M677" s="130">
        <v>61.691000000000003</v>
      </c>
      <c r="N677" s="130">
        <v>3.6859999999999999</v>
      </c>
      <c r="O677" s="130">
        <v>16.736999999999998</v>
      </c>
      <c r="P677" s="130">
        <v>0.311</v>
      </c>
      <c r="Q677" s="133">
        <v>-128.69999999999999</v>
      </c>
      <c r="R677" s="130">
        <v>9.84</v>
      </c>
      <c r="S677" s="130">
        <v>9.8350000000000009</v>
      </c>
      <c r="T677" s="130">
        <v>1</v>
      </c>
      <c r="U677" s="130">
        <v>643</v>
      </c>
      <c r="V677" s="130" t="s">
        <v>4378</v>
      </c>
      <c r="W677" s="130" t="b">
        <v>0</v>
      </c>
      <c r="X677" s="130">
        <v>0</v>
      </c>
      <c r="Y677" s="130" t="b">
        <v>0</v>
      </c>
      <c r="Z677" s="130">
        <v>47</v>
      </c>
      <c r="AA677" s="130">
        <v>0.72499999999999998</v>
      </c>
      <c r="AB677" s="130" t="s">
        <v>31</v>
      </c>
      <c r="AC677" s="130" t="s">
        <v>3693</v>
      </c>
      <c r="AD677" s="130" t="s">
        <v>4379</v>
      </c>
      <c r="AE677" s="130" t="e" cm="1">
        <f t="array" aca="1" ref="AE677" ca="1">INDIRECT(ADDRESS(MATCH(AG677,'rs_industries'!B:B,0),5,1,TRUE,"rs_industries"))</f>
        <v>#N/A</v>
      </c>
      <c r="AF677" s="130" t="e" cm="1">
        <f t="array" aca="1" ref="AF677" ca="1">INDIRECT(ADDRESS(MATCH(A677,'rs_stocks'!B:B,0),7,1,TRUE,"rs_stocks"))</f>
        <v>#N/A</v>
      </c>
      <c r="AG677" s="130" t="e" cm="1">
        <f t="array" aca="1" ref="AG677" ca="1">INDIRECT(ADDRESS(MATCH(A677,'rs_stocks'!B:B,0),4,1,TRUE,"rs_stocks"))</f>
        <v>#N/A</v>
      </c>
    </row>
    <row r="678" spans="1:33" x14ac:dyDescent="0.3">
      <c r="A678" s="130" t="s">
        <v>1633</v>
      </c>
      <c r="B678" s="130">
        <v>0</v>
      </c>
      <c r="C678" s="130">
        <v>0.76</v>
      </c>
      <c r="D678" s="130">
        <v>-1.24</v>
      </c>
      <c r="E678" s="130">
        <v>23.1</v>
      </c>
      <c r="F678" s="130">
        <v>33.07</v>
      </c>
      <c r="G678" s="130" t="s">
        <v>205</v>
      </c>
      <c r="H678" s="130" t="s">
        <v>3674</v>
      </c>
      <c r="I678" s="130">
        <v>2.5259999999999998</v>
      </c>
      <c r="J678" s="130">
        <v>-65</v>
      </c>
      <c r="K678" s="130">
        <v>-8</v>
      </c>
      <c r="L678" s="130" t="b">
        <v>1</v>
      </c>
      <c r="M678" s="130">
        <v>123.69</v>
      </c>
      <c r="N678" s="130">
        <v>7.391</v>
      </c>
      <c r="O678" s="130">
        <v>16.734999999999999</v>
      </c>
      <c r="P678" s="130">
        <v>0.38200000000000001</v>
      </c>
      <c r="Q678" s="133">
        <v>10.477</v>
      </c>
      <c r="R678" s="130">
        <v>11.99</v>
      </c>
      <c r="S678" s="130">
        <v>13.048</v>
      </c>
      <c r="T678" s="130">
        <v>-1</v>
      </c>
      <c r="U678" s="130">
        <v>523</v>
      </c>
      <c r="V678" s="130" t="s">
        <v>1633</v>
      </c>
      <c r="W678" s="130" t="b">
        <v>0</v>
      </c>
      <c r="X678" s="130">
        <v>0</v>
      </c>
      <c r="Y678" s="130" t="b">
        <v>0</v>
      </c>
      <c r="Z678" s="130">
        <v>49</v>
      </c>
      <c r="AA678" s="130">
        <v>0.72499999999999998</v>
      </c>
      <c r="AB678" s="130" t="s">
        <v>3674</v>
      </c>
      <c r="AC678" s="130" t="s">
        <v>205</v>
      </c>
      <c r="AD678" s="130" t="s">
        <v>4425</v>
      </c>
      <c r="AE678" s="130" cm="1">
        <f t="array" aca="1" ref="AE678" ca="1">INDIRECT(ADDRESS(MATCH(AG678,'rs_industries'!B:B,0),5,1,TRUE,"rs_industries"))</f>
        <v>57</v>
      </c>
      <c r="AF678" s="130" cm="1">
        <f t="array" aca="1" ref="AF678" ca="1">INDIRECT(ADDRESS(MATCH(A678,'rs_stocks'!B:B,0),7,1,TRUE,"rs_stocks"))</f>
        <v>85</v>
      </c>
      <c r="AG678" s="130" t="str" cm="1">
        <f t="array" aca="1" ref="AG678" ca="1">INDIRECT(ADDRESS(MATCH(A678,'rs_stocks'!B:B,0),4,1,TRUE,"rs_stocks"))</f>
        <v>Restaurants</v>
      </c>
    </row>
    <row r="679" spans="1:33" x14ac:dyDescent="0.3">
      <c r="A679" s="130" t="s">
        <v>1535</v>
      </c>
      <c r="B679" s="130">
        <v>1.93</v>
      </c>
      <c r="C679" s="130">
        <v>8.2899999999999991</v>
      </c>
      <c r="D679" s="130">
        <v>6.92</v>
      </c>
      <c r="E679" s="130">
        <v>29.82</v>
      </c>
      <c r="F679" s="130">
        <v>34.22</v>
      </c>
      <c r="G679" s="130" t="s">
        <v>3680</v>
      </c>
      <c r="H679" s="130" t="s">
        <v>31</v>
      </c>
      <c r="I679" s="130">
        <v>2.1110000000000002</v>
      </c>
      <c r="J679" s="130">
        <v>-70</v>
      </c>
      <c r="K679" s="130">
        <v>-49</v>
      </c>
      <c r="L679" s="130" t="b">
        <v>1</v>
      </c>
      <c r="M679" s="130">
        <v>101.608</v>
      </c>
      <c r="N679" s="130">
        <v>6.0759999999999996</v>
      </c>
      <c r="O679" s="130">
        <v>16.724</v>
      </c>
      <c r="P679" s="130">
        <v>0.39800000000000002</v>
      </c>
      <c r="Q679" s="133">
        <v>-128.14099999999999</v>
      </c>
      <c r="R679" s="130">
        <v>12.67</v>
      </c>
      <c r="S679" s="130">
        <v>12.292999999999999</v>
      </c>
      <c r="T679" s="130">
        <v>1</v>
      </c>
      <c r="U679" s="130">
        <v>502</v>
      </c>
      <c r="V679" s="130" t="s">
        <v>1535</v>
      </c>
      <c r="W679" s="130" t="b">
        <v>0</v>
      </c>
      <c r="X679" s="130">
        <v>0</v>
      </c>
      <c r="Y679" s="130" t="b">
        <v>1</v>
      </c>
      <c r="Z679" s="130">
        <v>49</v>
      </c>
      <c r="AA679" s="130">
        <v>0.72499999999999998</v>
      </c>
      <c r="AB679" s="130" t="s">
        <v>31</v>
      </c>
      <c r="AC679" s="130" t="s">
        <v>3680</v>
      </c>
      <c r="AD679" s="130" t="s">
        <v>4491</v>
      </c>
      <c r="AE679" s="130" cm="1">
        <f t="array" aca="1" ref="AE679" ca="1">INDIRECT(ADDRESS(MATCH(AG679,'rs_industries'!B:B,0),5,1,TRUE,"rs_industries"))</f>
        <v>87</v>
      </c>
      <c r="AF679" s="130" cm="1">
        <f t="array" aca="1" ref="AF679" ca="1">INDIRECT(ADDRESS(MATCH(A679,'rs_stocks'!B:B,0),7,1,TRUE,"rs_stocks"))</f>
        <v>77</v>
      </c>
      <c r="AG679" s="130" t="str" cm="1">
        <f t="array" aca="1" ref="AG679" ca="1">INDIRECT(ADDRESS(MATCH(A679,'rs_stocks'!B:B,0),4,1,TRUE,"rs_stocks"))</f>
        <v>Software—Infrastructure</v>
      </c>
    </row>
    <row r="680" spans="1:33" x14ac:dyDescent="0.3">
      <c r="A680" s="130" t="s">
        <v>326</v>
      </c>
      <c r="B680" s="130">
        <v>-0.82</v>
      </c>
      <c r="C680" s="130">
        <v>-1.51</v>
      </c>
      <c r="D680" s="130">
        <v>1.1599999999999999</v>
      </c>
      <c r="E680" s="130">
        <v>27.79</v>
      </c>
      <c r="F680" s="130">
        <v>26.72</v>
      </c>
      <c r="G680" s="130" t="s">
        <v>3709</v>
      </c>
      <c r="H680" s="130" t="s">
        <v>3674</v>
      </c>
      <c r="I680" s="130">
        <v>35.164000000000001</v>
      </c>
      <c r="J680" s="130">
        <v>-51</v>
      </c>
      <c r="K680" s="130">
        <v>-5</v>
      </c>
      <c r="L680" s="130" t="b">
        <v>1</v>
      </c>
      <c r="M680" s="130">
        <v>107.485</v>
      </c>
      <c r="N680" s="130">
        <v>6.4279999999999999</v>
      </c>
      <c r="O680" s="130">
        <v>16.722000000000001</v>
      </c>
      <c r="P680" s="130">
        <v>10.79</v>
      </c>
      <c r="Q680" s="133">
        <v>-43.837000000000003</v>
      </c>
      <c r="R680" s="130">
        <v>446.24</v>
      </c>
      <c r="S680" s="130">
        <v>479.48</v>
      </c>
      <c r="T680" s="130">
        <v>-1</v>
      </c>
      <c r="U680" s="130">
        <v>18</v>
      </c>
      <c r="V680" s="130" t="s">
        <v>326</v>
      </c>
      <c r="W680" s="130" t="b">
        <v>0</v>
      </c>
      <c r="X680" s="130">
        <v>0</v>
      </c>
      <c r="Y680" s="130" t="b">
        <v>1</v>
      </c>
      <c r="Z680" s="130">
        <v>54</v>
      </c>
      <c r="AA680" s="130">
        <v>0.72399999999999998</v>
      </c>
      <c r="AB680" s="130" t="s">
        <v>3674</v>
      </c>
      <c r="AC680" s="130" t="s">
        <v>3709</v>
      </c>
      <c r="AD680" s="130" t="s">
        <v>4436</v>
      </c>
      <c r="AE680" s="130" cm="1">
        <f t="array" aca="1" ref="AE680" ca="1">INDIRECT(ADDRESS(MATCH(AG680,'rs_industries'!B:B,0),5,1,TRUE,"rs_industries"))</f>
        <v>72</v>
      </c>
      <c r="AF680" s="130" cm="1">
        <f t="array" aca="1" ref="AF680" ca="1">INDIRECT(ADDRESS(MATCH(A680,'rs_stocks'!B:B,0),7,1,TRUE,"rs_stocks"))</f>
        <v>80</v>
      </c>
      <c r="AG680" s="130" t="str" cm="1">
        <f t="array" aca="1" ref="AG680" ca="1">INDIRECT(ADDRESS(MATCH(A680,'rs_stocks'!B:B,0),4,1,TRUE,"rs_stocks"))</f>
        <v>Information Technology Services</v>
      </c>
    </row>
    <row r="681" spans="1:33" x14ac:dyDescent="0.3">
      <c r="A681" s="130" t="s">
        <v>581</v>
      </c>
      <c r="B681" s="130">
        <v>1.82</v>
      </c>
      <c r="C681" s="130">
        <v>2.86</v>
      </c>
      <c r="D681" s="130">
        <v>7.84</v>
      </c>
      <c r="E681" s="130">
        <v>26.98</v>
      </c>
      <c r="F681" s="130">
        <v>27.35</v>
      </c>
      <c r="G681" s="130" t="s">
        <v>3792</v>
      </c>
      <c r="H681" s="130" t="s">
        <v>3674</v>
      </c>
      <c r="I681" s="130">
        <v>7.9379999999999997</v>
      </c>
      <c r="J681" s="130">
        <v>-45</v>
      </c>
      <c r="K681" s="130">
        <v>-7</v>
      </c>
      <c r="L681" s="130" t="b">
        <v>1</v>
      </c>
      <c r="M681" s="130">
        <v>130.066</v>
      </c>
      <c r="N681" s="130">
        <v>7.7839999999999998</v>
      </c>
      <c r="O681" s="130">
        <v>16.709</v>
      </c>
      <c r="P681" s="130">
        <v>6.43</v>
      </c>
      <c r="Q681" s="133">
        <v>-137.01599999999999</v>
      </c>
      <c r="R681" s="130">
        <v>186.01</v>
      </c>
      <c r="S681" s="130">
        <v>177.249</v>
      </c>
      <c r="T681" s="130">
        <v>1</v>
      </c>
      <c r="U681" s="130">
        <v>31</v>
      </c>
      <c r="V681" s="130" t="s">
        <v>581</v>
      </c>
      <c r="W681" s="130" t="b">
        <v>0</v>
      </c>
      <c r="X681" s="130">
        <v>0</v>
      </c>
      <c r="Y681" s="130" t="b">
        <v>1</v>
      </c>
      <c r="Z681" s="130">
        <v>53</v>
      </c>
      <c r="AA681" s="130">
        <v>0.72399999999999998</v>
      </c>
      <c r="AB681" s="130" t="s">
        <v>3674</v>
      </c>
      <c r="AC681" s="130" t="s">
        <v>3792</v>
      </c>
      <c r="AD681" s="130" t="s">
        <v>4496</v>
      </c>
      <c r="AE681" s="130" cm="1">
        <f t="array" aca="1" ref="AE681" ca="1">INDIRECT(ADDRESS(MATCH(AG681,'rs_industries'!B:B,0),5,1,TRUE,"rs_industries"))</f>
        <v>98</v>
      </c>
      <c r="AF681" s="130" cm="1">
        <f t="array" aca="1" ref="AF681" ca="1">INDIRECT(ADDRESS(MATCH(A681,'rs_stocks'!B:B,0),7,1,TRUE,"rs_stocks"))</f>
        <v>89</v>
      </c>
      <c r="AG681" s="130" t="str" cm="1">
        <f t="array" aca="1" ref="AG681" ca="1">INDIRECT(ADDRESS(MATCH(A681,'rs_stocks'!B:B,0),4,1,TRUE,"rs_stocks"))</f>
        <v>Building Products &amp; Equipment</v>
      </c>
    </row>
    <row r="682" spans="1:33" x14ac:dyDescent="0.3">
      <c r="A682" s="130" t="s">
        <v>437</v>
      </c>
      <c r="B682" s="130">
        <v>-0.93</v>
      </c>
      <c r="C682" s="130">
        <v>-0.78</v>
      </c>
      <c r="D682" s="130">
        <v>2.64</v>
      </c>
      <c r="E682" s="130">
        <v>8.4499999999999993</v>
      </c>
      <c r="F682" s="130">
        <v>8.11</v>
      </c>
      <c r="G682" s="130" t="s">
        <v>3792</v>
      </c>
      <c r="H682" s="130" t="s">
        <v>24</v>
      </c>
      <c r="I682" s="130">
        <v>75.213999999999999</v>
      </c>
      <c r="J682" s="130">
        <v>-38</v>
      </c>
      <c r="K682" s="130">
        <v>-5</v>
      </c>
      <c r="L682" s="130" t="b">
        <v>1</v>
      </c>
      <c r="M682" s="130">
        <v>46.844000000000001</v>
      </c>
      <c r="N682" s="130">
        <v>2.8029999999999999</v>
      </c>
      <c r="O682" s="130">
        <v>16.709</v>
      </c>
      <c r="P682" s="130">
        <v>4.1470000000000002</v>
      </c>
      <c r="Q682" s="133">
        <v>-113.324</v>
      </c>
      <c r="R682" s="130">
        <v>251.72</v>
      </c>
      <c r="S682" s="130">
        <v>265.64699999999999</v>
      </c>
      <c r="T682" s="130">
        <v>-1</v>
      </c>
      <c r="U682" s="130">
        <v>48</v>
      </c>
      <c r="V682" s="130" t="s">
        <v>437</v>
      </c>
      <c r="W682" s="130" t="b">
        <v>0</v>
      </c>
      <c r="X682" s="130">
        <v>0</v>
      </c>
      <c r="Y682" s="130" t="b">
        <v>0</v>
      </c>
      <c r="Z682" s="130">
        <v>51</v>
      </c>
      <c r="AA682" s="130">
        <v>0.72299999999999998</v>
      </c>
      <c r="AB682" s="130" t="s">
        <v>24</v>
      </c>
      <c r="AC682" s="130" t="s">
        <v>3792</v>
      </c>
      <c r="AD682" s="130" t="s">
        <v>4450</v>
      </c>
      <c r="AE682" s="130" t="e" cm="1">
        <f t="array" aca="1" ref="AE682" ca="1">INDIRECT(ADDRESS(MATCH(AG682,'rs_industries'!B:B,0),5,1,TRUE,"rs_industries"))</f>
        <v>#N/A</v>
      </c>
      <c r="AF682" s="130" t="e" cm="1">
        <f t="array" aca="1" ref="AF682" ca="1">INDIRECT(ADDRESS(MATCH(A682,'rs_stocks'!B:B,0),7,1,TRUE,"rs_stocks"))</f>
        <v>#N/A</v>
      </c>
      <c r="AG682" s="130" t="e" cm="1">
        <f t="array" aca="1" ref="AG682" ca="1">INDIRECT(ADDRESS(MATCH(A682,'rs_stocks'!B:B,0),4,1,TRUE,"rs_stocks"))</f>
        <v>#N/A</v>
      </c>
    </row>
    <row r="683" spans="1:33" x14ac:dyDescent="0.3">
      <c r="A683" s="130" t="s">
        <v>1739</v>
      </c>
      <c r="B683" s="130">
        <v>5.44</v>
      </c>
      <c r="C683" s="130">
        <v>10.39</v>
      </c>
      <c r="D683" s="130">
        <v>24.57</v>
      </c>
      <c r="E683" s="130">
        <v>33.119999999999997</v>
      </c>
      <c r="F683" s="130">
        <v>34.729999999999997</v>
      </c>
      <c r="G683" s="130" t="s">
        <v>3800</v>
      </c>
      <c r="H683" s="130" t="s">
        <v>3674</v>
      </c>
      <c r="I683" s="130">
        <v>1.714</v>
      </c>
      <c r="J683" s="130">
        <v>-67</v>
      </c>
      <c r="K683" s="130">
        <v>-18</v>
      </c>
      <c r="L683" s="130" t="b">
        <v>1</v>
      </c>
      <c r="M683" s="130">
        <v>127.012</v>
      </c>
      <c r="N683" s="130">
        <v>7.6029999999999998</v>
      </c>
      <c r="O683" s="130">
        <v>16.704999999999998</v>
      </c>
      <c r="P683" s="130">
        <v>0.49099999999999999</v>
      </c>
      <c r="Q683" s="133">
        <v>-105.82</v>
      </c>
      <c r="R683" s="130">
        <v>12.22</v>
      </c>
      <c r="S683" s="130">
        <v>11.375999999999999</v>
      </c>
      <c r="T683" s="130">
        <v>1</v>
      </c>
      <c r="U683" s="130">
        <v>407</v>
      </c>
      <c r="V683" s="130" t="s">
        <v>1739</v>
      </c>
      <c r="W683" s="130" t="b">
        <v>0</v>
      </c>
      <c r="X683" s="130">
        <v>0</v>
      </c>
      <c r="Y683" s="130" t="b">
        <v>1</v>
      </c>
      <c r="Z683" s="130">
        <v>53</v>
      </c>
      <c r="AA683" s="130">
        <v>0.72299999999999998</v>
      </c>
      <c r="AB683" s="130" t="s">
        <v>3674</v>
      </c>
      <c r="AC683" s="130" t="s">
        <v>3800</v>
      </c>
      <c r="AD683" s="130" t="s">
        <v>4531</v>
      </c>
      <c r="AE683" s="130" t="e" cm="1">
        <f t="array" aca="1" ref="AE683" ca="1">INDIRECT(ADDRESS(MATCH(AG683,'rs_industries'!B:B,0),5,1,TRUE,"rs_industries"))</f>
        <v>#N/A</v>
      </c>
      <c r="AF683" s="130" t="e" cm="1">
        <f t="array" aca="1" ref="AF683" ca="1">INDIRECT(ADDRESS(MATCH(A683,'rs_stocks'!B:B,0),7,1,TRUE,"rs_stocks"))</f>
        <v>#N/A</v>
      </c>
      <c r="AG683" s="130" t="e" cm="1">
        <f t="array" aca="1" ref="AG683" ca="1">INDIRECT(ADDRESS(MATCH(A683,'rs_stocks'!B:B,0),4,1,TRUE,"rs_stocks"))</f>
        <v>#N/A</v>
      </c>
    </row>
    <row r="684" spans="1:33" x14ac:dyDescent="0.3">
      <c r="A684" s="130" t="s">
        <v>2562</v>
      </c>
      <c r="B684" s="130">
        <v>-3.86</v>
      </c>
      <c r="C684" s="130">
        <v>-5.32</v>
      </c>
      <c r="D684" s="130">
        <v>18.829999999999998</v>
      </c>
      <c r="E684" s="130">
        <v>46.4</v>
      </c>
      <c r="F684" s="130">
        <v>58.51</v>
      </c>
      <c r="G684" s="130" t="s">
        <v>1304</v>
      </c>
      <c r="H684" s="130" t="s">
        <v>24</v>
      </c>
      <c r="I684" s="130">
        <v>0.92100000000000004</v>
      </c>
      <c r="J684" s="130">
        <v>-82</v>
      </c>
      <c r="K684" s="130">
        <v>-66</v>
      </c>
      <c r="L684" s="130" t="b">
        <v>1</v>
      </c>
      <c r="M684" s="130">
        <v>275.858</v>
      </c>
      <c r="N684" s="130">
        <v>16.515999999999998</v>
      </c>
      <c r="O684" s="130">
        <v>16.702000000000002</v>
      </c>
      <c r="P684" s="130">
        <v>0.59899999999999998</v>
      </c>
      <c r="Q684" s="133">
        <v>-147.03399999999999</v>
      </c>
      <c r="R684" s="130">
        <v>9.9700000000000006</v>
      </c>
      <c r="S684" s="130">
        <v>11.936</v>
      </c>
      <c r="T684" s="130">
        <v>-1</v>
      </c>
      <c r="U684" s="130">
        <v>334</v>
      </c>
      <c r="V684" s="130" t="s">
        <v>2562</v>
      </c>
      <c r="W684" s="130" t="b">
        <v>0</v>
      </c>
      <c r="X684" s="130">
        <v>0</v>
      </c>
      <c r="Y684" s="130" t="b">
        <v>0</v>
      </c>
      <c r="Z684" s="130">
        <v>44</v>
      </c>
      <c r="AA684" s="130">
        <v>0.72299999999999998</v>
      </c>
      <c r="AB684" s="130" t="s">
        <v>24</v>
      </c>
      <c r="AC684" s="130" t="s">
        <v>1304</v>
      </c>
      <c r="AD684" s="130" t="s">
        <v>4453</v>
      </c>
      <c r="AE684" s="130" cm="1">
        <f t="array" aca="1" ref="AE684" ca="1">INDIRECT(ADDRESS(MATCH(AG684,'rs_industries'!B:B,0),5,1,TRUE,"rs_industries"))</f>
        <v>55</v>
      </c>
      <c r="AF684" s="130" cm="1">
        <f t="array" aca="1" ref="AF684" ca="1">INDIRECT(ADDRESS(MATCH(A684,'rs_stocks'!B:B,0),7,1,TRUE,"rs_stocks"))</f>
        <v>85</v>
      </c>
      <c r="AG684" s="130" t="str" cm="1">
        <f t="array" aca="1" ref="AG684" ca="1">INDIRECT(ADDRESS(MATCH(A684,'rs_stocks'!B:B,0),4,1,TRUE,"rs_stocks"))</f>
        <v>Aluminum</v>
      </c>
    </row>
    <row r="685" spans="1:33" x14ac:dyDescent="0.3">
      <c r="A685" s="130" t="s">
        <v>752</v>
      </c>
      <c r="B685" s="130">
        <v>-2.3199999999999998</v>
      </c>
      <c r="C685" s="130">
        <v>7.68</v>
      </c>
      <c r="D685" s="130">
        <v>17.25</v>
      </c>
      <c r="E685" s="130">
        <v>35.69</v>
      </c>
      <c r="F685" s="130">
        <v>33.53</v>
      </c>
      <c r="G685" s="130" t="s">
        <v>3807</v>
      </c>
      <c r="H685" s="130" t="s">
        <v>3677</v>
      </c>
      <c r="I685" s="130">
        <v>20.847999999999999</v>
      </c>
      <c r="J685" s="130">
        <v>-79</v>
      </c>
      <c r="K685" s="130">
        <v>-51</v>
      </c>
      <c r="L685" s="130" t="b">
        <v>1</v>
      </c>
      <c r="M685" s="130">
        <v>141.79900000000001</v>
      </c>
      <c r="N685" s="130">
        <v>8.4920000000000009</v>
      </c>
      <c r="O685" s="130">
        <v>16.699000000000002</v>
      </c>
      <c r="P685" s="130">
        <v>0.253</v>
      </c>
      <c r="Q685" s="133">
        <v>-134.28100000000001</v>
      </c>
      <c r="R685" s="130">
        <v>6.73</v>
      </c>
      <c r="S685" s="130">
        <v>6.4729999999999999</v>
      </c>
      <c r="T685" s="130">
        <v>1</v>
      </c>
      <c r="U685" s="130">
        <v>789</v>
      </c>
      <c r="V685" s="130" t="s">
        <v>752</v>
      </c>
      <c r="W685" s="130" t="b">
        <v>0</v>
      </c>
      <c r="X685" s="130">
        <v>0</v>
      </c>
      <c r="Y685" s="130" t="b">
        <v>1</v>
      </c>
      <c r="Z685" s="130">
        <v>48</v>
      </c>
      <c r="AA685" s="130">
        <v>0.72199999999999998</v>
      </c>
      <c r="AB685" s="130" t="s">
        <v>3677</v>
      </c>
      <c r="AC685" s="130" t="s">
        <v>3807</v>
      </c>
      <c r="AD685" s="130" t="s">
        <v>4470</v>
      </c>
      <c r="AE685" s="130" cm="1">
        <f t="array" aca="1" ref="AE685" ca="1">INDIRECT(ADDRESS(MATCH(AG685,'rs_industries'!B:B,0),5,1,TRUE,"rs_industries"))</f>
        <v>91</v>
      </c>
      <c r="AF685" s="130" cm="1">
        <f t="array" aca="1" ref="AF685" ca="1">INDIRECT(ADDRESS(MATCH(A685,'rs_stocks'!B:B,0),7,1,TRUE,"rs_stocks"))</f>
        <v>87</v>
      </c>
      <c r="AG685" s="130" t="str" cm="1">
        <f t="array" aca="1" ref="AG685" ca="1">INDIRECT(ADDRESS(MATCH(A685,'rs_stocks'!B:B,0),4,1,TRUE,"rs_stocks"))</f>
        <v>Mortgage Finance</v>
      </c>
    </row>
    <row r="686" spans="1:33" x14ac:dyDescent="0.3">
      <c r="A686" s="130" t="s">
        <v>653</v>
      </c>
      <c r="B686" s="130">
        <v>2.3199999999999998</v>
      </c>
      <c r="C686" s="130">
        <v>-5.13</v>
      </c>
      <c r="D686" s="130">
        <v>7.82</v>
      </c>
      <c r="E686" s="130">
        <v>29.4</v>
      </c>
      <c r="F686" s="130">
        <v>35.450000000000003</v>
      </c>
      <c r="G686" s="130" t="s">
        <v>3715</v>
      </c>
      <c r="H686" s="130" t="s">
        <v>3677</v>
      </c>
      <c r="I686" s="130">
        <v>6.4749999999999996</v>
      </c>
      <c r="J686" s="130">
        <v>-85</v>
      </c>
      <c r="K686" s="130">
        <v>-52</v>
      </c>
      <c r="L686" s="130" t="b">
        <v>1</v>
      </c>
      <c r="M686" s="130">
        <v>175.36500000000001</v>
      </c>
      <c r="N686" s="130">
        <v>10.502000000000001</v>
      </c>
      <c r="O686" s="130">
        <v>16.698</v>
      </c>
      <c r="P686" s="130">
        <v>3.2789999999999999</v>
      </c>
      <c r="Q686" s="133">
        <v>-110.393</v>
      </c>
      <c r="R686" s="130">
        <v>59.15</v>
      </c>
      <c r="S686" s="130">
        <v>68.043999999999997</v>
      </c>
      <c r="T686" s="130">
        <v>-1</v>
      </c>
      <c r="U686" s="130">
        <v>60</v>
      </c>
      <c r="V686" s="130" t="s">
        <v>653</v>
      </c>
      <c r="W686" s="130" t="b">
        <v>0</v>
      </c>
      <c r="X686" s="130">
        <v>0</v>
      </c>
      <c r="Y686" s="130" t="b">
        <v>0</v>
      </c>
      <c r="Z686" s="130">
        <v>47</v>
      </c>
      <c r="AA686" s="130">
        <v>0.72199999999999998</v>
      </c>
      <c r="AB686" s="130" t="s">
        <v>3677</v>
      </c>
      <c r="AC686" s="130" t="s">
        <v>3715</v>
      </c>
      <c r="AD686" s="130" t="s">
        <v>4437</v>
      </c>
      <c r="AE686" s="130" cm="1">
        <f t="array" aca="1" ref="AE686" ca="1">INDIRECT(ADDRESS(MATCH(AG686,'rs_industries'!B:B,0),5,1,TRUE,"rs_industries"))</f>
        <v>59</v>
      </c>
      <c r="AF686" s="130" cm="1">
        <f t="array" aca="1" ref="AF686" ca="1">INDIRECT(ADDRESS(MATCH(A686,'rs_stocks'!B:B,0),7,1,TRUE,"rs_stocks"))</f>
        <v>87</v>
      </c>
      <c r="AG686" s="130" t="str" cm="1">
        <f t="array" aca="1" ref="AG686" ca="1">INDIRECT(ADDRESS(MATCH(A686,'rs_stocks'!B:B,0),4,1,TRUE,"rs_stocks"))</f>
        <v>Banks—Regional</v>
      </c>
    </row>
    <row r="687" spans="1:33" x14ac:dyDescent="0.3">
      <c r="A687" s="130" t="s">
        <v>2297</v>
      </c>
      <c r="B687" s="130">
        <v>-4.18</v>
      </c>
      <c r="C687" s="130">
        <v>-0.34</v>
      </c>
      <c r="D687" s="130">
        <v>3.55</v>
      </c>
      <c r="E687" s="130">
        <v>12.96</v>
      </c>
      <c r="F687" s="130">
        <v>12.37</v>
      </c>
      <c r="G687" s="130" t="s">
        <v>3751</v>
      </c>
      <c r="H687" s="130" t="s">
        <v>24</v>
      </c>
      <c r="I687" s="130">
        <v>1.105</v>
      </c>
      <c r="J687" s="130">
        <v>-68</v>
      </c>
      <c r="K687" s="130">
        <v>-27</v>
      </c>
      <c r="L687" s="130" t="b">
        <v>0</v>
      </c>
      <c r="M687" s="130">
        <v>78.992999999999995</v>
      </c>
      <c r="N687" s="130">
        <v>4.7329999999999997</v>
      </c>
      <c r="O687" s="130">
        <v>16.690000000000001</v>
      </c>
      <c r="P687" s="130">
        <v>1.042</v>
      </c>
      <c r="Q687" s="133">
        <v>-218.87299999999999</v>
      </c>
      <c r="R687" s="130">
        <v>32.340000000000003</v>
      </c>
      <c r="S687" s="130">
        <v>35.118000000000002</v>
      </c>
      <c r="T687" s="130">
        <v>-1</v>
      </c>
      <c r="U687" s="130">
        <v>191</v>
      </c>
      <c r="V687" s="130" t="s">
        <v>2297</v>
      </c>
      <c r="W687" s="130" t="b">
        <v>0</v>
      </c>
      <c r="X687" s="130">
        <v>0</v>
      </c>
      <c r="Y687" s="130" t="b">
        <v>0</v>
      </c>
      <c r="Z687" s="130">
        <v>50</v>
      </c>
      <c r="AA687" s="130">
        <v>0.72099999999999997</v>
      </c>
      <c r="AB687" s="130" t="s">
        <v>24</v>
      </c>
      <c r="AC687" s="130" t="s">
        <v>3751</v>
      </c>
      <c r="AD687" s="130" t="s">
        <v>4465</v>
      </c>
      <c r="AE687" s="130" t="e" cm="1">
        <f t="array" aca="1" ref="AE687" ca="1">INDIRECT(ADDRESS(MATCH(AG687,'rs_industries'!B:B,0),5,1,TRUE,"rs_industries"))</f>
        <v>#N/A</v>
      </c>
      <c r="AF687" s="130" t="e" cm="1">
        <f t="array" aca="1" ref="AF687" ca="1">INDIRECT(ADDRESS(MATCH(A687,'rs_stocks'!B:B,0),7,1,TRUE,"rs_stocks"))</f>
        <v>#N/A</v>
      </c>
      <c r="AG687" s="130" t="e" cm="1">
        <f t="array" aca="1" ref="AG687" ca="1">INDIRECT(ADDRESS(MATCH(A687,'rs_stocks'!B:B,0),4,1,TRUE,"rs_stocks"))</f>
        <v>#N/A</v>
      </c>
    </row>
    <row r="688" spans="1:33" x14ac:dyDescent="0.3">
      <c r="A688" s="130" t="s">
        <v>271</v>
      </c>
      <c r="B688" s="130">
        <v>-0.13</v>
      </c>
      <c r="C688" s="130">
        <v>0.1</v>
      </c>
      <c r="D688" s="130">
        <v>6.64</v>
      </c>
      <c r="E688" s="130">
        <v>17.739999999999998</v>
      </c>
      <c r="F688" s="130">
        <v>27.74</v>
      </c>
      <c r="G688" s="130" t="s">
        <v>153</v>
      </c>
      <c r="H688" s="130" t="s">
        <v>3677</v>
      </c>
      <c r="I688" s="130">
        <v>8.1660000000000004</v>
      </c>
      <c r="J688" s="130">
        <v>-56</v>
      </c>
      <c r="K688" s="130">
        <v>-37</v>
      </c>
      <c r="L688" s="130" t="b">
        <v>1</v>
      </c>
      <c r="M688" s="130">
        <v>127.06699999999999</v>
      </c>
      <c r="N688" s="130">
        <v>7.633</v>
      </c>
      <c r="O688" s="130">
        <v>16.646999999999998</v>
      </c>
      <c r="P688" s="130">
        <v>5.2030000000000003</v>
      </c>
      <c r="Q688" s="133">
        <v>-146.45400000000001</v>
      </c>
      <c r="R688" s="130">
        <v>171.66</v>
      </c>
      <c r="S688" s="130">
        <v>182.82499999999999</v>
      </c>
      <c r="T688" s="130">
        <v>-1</v>
      </c>
      <c r="U688" s="130">
        <v>38</v>
      </c>
      <c r="V688" s="130" t="s">
        <v>271</v>
      </c>
      <c r="W688" s="130" t="b">
        <v>0</v>
      </c>
      <c r="X688" s="130">
        <v>0</v>
      </c>
      <c r="Y688" s="130" t="b">
        <v>0</v>
      </c>
      <c r="Z688" s="130">
        <v>48</v>
      </c>
      <c r="AA688" s="130">
        <v>0.72099999999999997</v>
      </c>
      <c r="AB688" s="130" t="s">
        <v>3677</v>
      </c>
      <c r="AC688" s="130" t="s">
        <v>153</v>
      </c>
      <c r="AD688" s="130" t="s">
        <v>4452</v>
      </c>
      <c r="AE688" s="130" t="e" cm="1">
        <f t="array" aca="1" ref="AE688" ca="1">INDIRECT(ADDRESS(MATCH(AG688,'rs_industries'!B:B,0),5,1,TRUE,"rs_industries"))</f>
        <v>#N/A</v>
      </c>
      <c r="AF688" s="130" t="e" cm="1">
        <f t="array" aca="1" ref="AF688" ca="1">INDIRECT(ADDRESS(MATCH(A688,'rs_stocks'!B:B,0),7,1,TRUE,"rs_stocks"))</f>
        <v>#N/A</v>
      </c>
      <c r="AG688" s="130" t="e" cm="1">
        <f t="array" aca="1" ref="AG688" ca="1">INDIRECT(ADDRESS(MATCH(A688,'rs_stocks'!B:B,0),4,1,TRUE,"rs_stocks"))</f>
        <v>#N/A</v>
      </c>
    </row>
    <row r="689" spans="1:33" x14ac:dyDescent="0.3">
      <c r="A689" s="130" t="s">
        <v>2938</v>
      </c>
      <c r="B689" s="130">
        <v>-4.2699999999999996</v>
      </c>
      <c r="C689" s="130">
        <v>-11.93</v>
      </c>
      <c r="D689" s="130">
        <v>7.68</v>
      </c>
      <c r="E689" s="130">
        <v>13.18</v>
      </c>
      <c r="F689" s="130">
        <v>13.4</v>
      </c>
      <c r="G689" s="130" t="s">
        <v>3929</v>
      </c>
      <c r="H689" s="130" t="s">
        <v>117</v>
      </c>
      <c r="I689" s="130">
        <v>1.097</v>
      </c>
      <c r="J689" s="130">
        <v>-80</v>
      </c>
      <c r="K689" s="130">
        <v>-14</v>
      </c>
      <c r="L689" s="130" t="b">
        <v>1</v>
      </c>
      <c r="M689" s="130">
        <v>118.44</v>
      </c>
      <c r="N689" s="130">
        <v>7.12</v>
      </c>
      <c r="O689" s="130">
        <v>16.635999999999999</v>
      </c>
      <c r="P689" s="130">
        <v>3.411</v>
      </c>
      <c r="Q689" s="133">
        <v>-51.887999999999998</v>
      </c>
      <c r="R689" s="130">
        <v>86.83</v>
      </c>
      <c r="S689" s="130">
        <v>98.144000000000005</v>
      </c>
      <c r="T689" s="130">
        <v>-1</v>
      </c>
      <c r="U689" s="130">
        <v>58</v>
      </c>
      <c r="V689" s="130" t="s">
        <v>2938</v>
      </c>
      <c r="W689" s="130" t="b">
        <v>0</v>
      </c>
      <c r="X689" s="130">
        <v>0</v>
      </c>
      <c r="Y689" s="130" t="b">
        <v>0</v>
      </c>
      <c r="Z689" s="130">
        <v>46</v>
      </c>
      <c r="AA689" s="130">
        <v>0.72099999999999997</v>
      </c>
      <c r="AB689" s="130" t="s">
        <v>117</v>
      </c>
      <c r="AC689" s="130" t="s">
        <v>3929</v>
      </c>
      <c r="AD689" s="130" t="s">
        <v>4480</v>
      </c>
      <c r="AE689" s="130" cm="1">
        <f t="array" aca="1" ref="AE689" ca="1">INDIRECT(ADDRESS(MATCH(AG689,'rs_industries'!B:B,0),5,1,TRUE,"rs_industries"))</f>
        <v>67</v>
      </c>
      <c r="AF689" s="130" cm="1">
        <f t="array" aca="1" ref="AF689" ca="1">INDIRECT(ADDRESS(MATCH(A689,'rs_stocks'!B:B,0),7,1,TRUE,"rs_stocks"))</f>
        <v>91</v>
      </c>
      <c r="AG689" s="130" t="str" cm="1">
        <f t="array" aca="1" ref="AG689" ca="1">INDIRECT(ADDRESS(MATCH(A689,'rs_stocks'!B:B,0),4,1,TRUE,"rs_stocks"))</f>
        <v>Thermal Coal</v>
      </c>
    </row>
    <row r="690" spans="1:33" x14ac:dyDescent="0.3">
      <c r="A690" s="130" t="s">
        <v>3626</v>
      </c>
      <c r="B690" s="130">
        <v>1.05</v>
      </c>
      <c r="C690" s="130">
        <v>9.56</v>
      </c>
      <c r="D690" s="130">
        <v>14.63</v>
      </c>
      <c r="E690" s="130">
        <v>20.14</v>
      </c>
      <c r="F690" s="130">
        <v>20.09</v>
      </c>
      <c r="G690" s="130" t="s">
        <v>3886</v>
      </c>
      <c r="H690" s="130" t="s">
        <v>31</v>
      </c>
      <c r="I690" s="130">
        <v>1.034</v>
      </c>
      <c r="J690" s="130">
        <v>-60</v>
      </c>
      <c r="K690" s="130">
        <v>-22</v>
      </c>
      <c r="L690" s="130" t="b">
        <v>1</v>
      </c>
      <c r="M690" s="130">
        <v>63.478999999999999</v>
      </c>
      <c r="N690" s="130">
        <v>3.8159999999999998</v>
      </c>
      <c r="O690" s="130">
        <v>16.635999999999999</v>
      </c>
      <c r="P690" s="130">
        <v>0.98799999999999999</v>
      </c>
      <c r="Q690" s="133">
        <v>-172.08199999999999</v>
      </c>
      <c r="R690" s="130">
        <v>28.99</v>
      </c>
      <c r="S690" s="130">
        <v>28.106000000000002</v>
      </c>
      <c r="T690" s="130">
        <v>1</v>
      </c>
      <c r="U690" s="130">
        <v>202</v>
      </c>
      <c r="V690" s="130" t="s">
        <v>3626</v>
      </c>
      <c r="W690" s="130" t="b">
        <v>0</v>
      </c>
      <c r="X690" s="130">
        <v>0</v>
      </c>
      <c r="Y690" s="130" t="b">
        <v>1</v>
      </c>
      <c r="Z690" s="130">
        <v>49</v>
      </c>
      <c r="AA690" s="130">
        <v>0.72</v>
      </c>
      <c r="AB690" s="130" t="s">
        <v>31</v>
      </c>
      <c r="AC690" s="130" t="s">
        <v>3886</v>
      </c>
      <c r="AD690" s="130" t="s">
        <v>4534</v>
      </c>
      <c r="AE690" s="130" cm="1">
        <f t="array" aca="1" ref="AE690" ca="1">INDIRECT(ADDRESS(MATCH(AG690,'rs_industries'!B:B,0),5,1,TRUE,"rs_industries"))</f>
        <v>61</v>
      </c>
      <c r="AF690" s="130" cm="1">
        <f t="array" aca="1" ref="AF690" ca="1">INDIRECT(ADDRESS(MATCH(A690,'rs_stocks'!B:B,0),7,1,TRUE,"rs_stocks"))</f>
        <v>78</v>
      </c>
      <c r="AG690" s="130" t="str" cm="1">
        <f t="array" aca="1" ref="AG690" ca="1">INDIRECT(ADDRESS(MATCH(A690,'rs_stocks'!B:B,0),4,1,TRUE,"rs_stocks"))</f>
        <v>Electronic Components</v>
      </c>
    </row>
    <row r="691" spans="1:33" x14ac:dyDescent="0.3">
      <c r="A691" s="130" t="s">
        <v>1677</v>
      </c>
      <c r="B691" s="130">
        <v>-1.94</v>
      </c>
      <c r="C691" s="130">
        <v>0.15</v>
      </c>
      <c r="D691" s="130">
        <v>8.9600000000000009</v>
      </c>
      <c r="E691" s="130">
        <v>19.63</v>
      </c>
      <c r="F691" s="130">
        <v>20.190000000000001</v>
      </c>
      <c r="G691" s="130" t="s">
        <v>3762</v>
      </c>
      <c r="H691" s="130" t="s">
        <v>3677</v>
      </c>
      <c r="I691" s="130">
        <v>3.5750000000000002</v>
      </c>
      <c r="J691" s="130">
        <v>-56</v>
      </c>
      <c r="K691" s="130">
        <v>-30</v>
      </c>
      <c r="L691" s="130" t="b">
        <v>1</v>
      </c>
      <c r="M691" s="130">
        <v>115.431</v>
      </c>
      <c r="N691" s="130">
        <v>6.9390000000000001</v>
      </c>
      <c r="O691" s="130">
        <v>16.635000000000002</v>
      </c>
      <c r="P691" s="130">
        <v>1.966</v>
      </c>
      <c r="Q691" s="133">
        <v>-124.60599999999999</v>
      </c>
      <c r="R691" s="130">
        <v>53.63</v>
      </c>
      <c r="S691" s="130">
        <v>53.201999999999998</v>
      </c>
      <c r="T691" s="130">
        <v>1</v>
      </c>
      <c r="U691" s="130">
        <v>101</v>
      </c>
      <c r="V691" s="130" t="s">
        <v>1677</v>
      </c>
      <c r="W691" s="130" t="b">
        <v>0</v>
      </c>
      <c r="X691" s="130">
        <v>0</v>
      </c>
      <c r="Y691" s="130" t="b">
        <v>1</v>
      </c>
      <c r="Z691" s="130">
        <v>47</v>
      </c>
      <c r="AA691" s="130">
        <v>0.72</v>
      </c>
      <c r="AB691" s="130" t="s">
        <v>3677</v>
      </c>
      <c r="AC691" s="130" t="s">
        <v>3762</v>
      </c>
      <c r="AD691" s="130" t="s">
        <v>4481</v>
      </c>
      <c r="AE691" s="130" cm="1">
        <f t="array" aca="1" ref="AE691" ca="1">INDIRECT(ADDRESS(MATCH(AG691,'rs_industries'!B:B,0),5,1,TRUE,"rs_industries"))</f>
        <v>96</v>
      </c>
      <c r="AF691" s="130" cm="1">
        <f t="array" aca="1" ref="AF691" ca="1">INDIRECT(ADDRESS(MATCH(A691,'rs_stocks'!B:B,0),7,1,TRUE,"rs_stocks"))</f>
        <v>85</v>
      </c>
      <c r="AG691" s="130" t="str" cm="1">
        <f t="array" aca="1" ref="AG691" ca="1">INDIRECT(ADDRESS(MATCH(A691,'rs_stocks'!B:B,0),4,1,TRUE,"rs_stocks"))</f>
        <v>Capital Markets</v>
      </c>
    </row>
    <row r="692" spans="1:33" x14ac:dyDescent="0.3">
      <c r="A692" s="130" t="s">
        <v>1169</v>
      </c>
      <c r="B692" s="130">
        <v>0.21</v>
      </c>
      <c r="C692" s="130">
        <v>0.34</v>
      </c>
      <c r="D692" s="130">
        <v>15.42</v>
      </c>
      <c r="E692" s="130">
        <v>14.22</v>
      </c>
      <c r="F692" s="130">
        <v>13.16</v>
      </c>
      <c r="G692" s="130" t="s">
        <v>3713</v>
      </c>
      <c r="H692" s="130" t="s">
        <v>3690</v>
      </c>
      <c r="I692" s="130">
        <v>103.229</v>
      </c>
      <c r="J692" s="130">
        <v>-38</v>
      </c>
      <c r="K692" s="130">
        <v>-2</v>
      </c>
      <c r="L692" s="130" t="b">
        <v>1</v>
      </c>
      <c r="M692" s="130">
        <v>58.64</v>
      </c>
      <c r="N692" s="130">
        <v>3.53</v>
      </c>
      <c r="O692" s="130">
        <v>16.611999999999998</v>
      </c>
      <c r="P692" s="130">
        <v>17.988</v>
      </c>
      <c r="Q692" s="133">
        <v>-36.579000000000001</v>
      </c>
      <c r="R692" s="130">
        <v>940.48</v>
      </c>
      <c r="S692" s="130">
        <v>910.04600000000005</v>
      </c>
      <c r="T692" s="130">
        <v>1</v>
      </c>
      <c r="U692" s="130">
        <v>11</v>
      </c>
      <c r="V692" s="130" t="s">
        <v>1169</v>
      </c>
      <c r="W692" s="130" t="b">
        <v>0</v>
      </c>
      <c r="X692" s="130">
        <v>0</v>
      </c>
      <c r="Y692" s="130" t="b">
        <v>1</v>
      </c>
      <c r="Z692" s="130">
        <v>50</v>
      </c>
      <c r="AA692" s="130">
        <v>0.71899999999999997</v>
      </c>
      <c r="AB692" s="130" t="s">
        <v>3690</v>
      </c>
      <c r="AC692" s="130" t="s">
        <v>3713</v>
      </c>
      <c r="AD692" s="130" t="s">
        <v>4541</v>
      </c>
      <c r="AE692" s="130" cm="1">
        <f t="array" aca="1" ref="AE692" ca="1">INDIRECT(ADDRESS(MATCH(AG692,'rs_industries'!B:B,0),5,1,TRUE,"rs_industries"))</f>
        <v>90</v>
      </c>
      <c r="AF692" s="130" cm="1">
        <f t="array" aca="1" ref="AF692" ca="1">INDIRECT(ADDRESS(MATCH(A692,'rs_stocks'!B:B,0),7,1,TRUE,"rs_stocks"))</f>
        <v>76</v>
      </c>
      <c r="AG692" s="130" t="str" cm="1">
        <f t="array" aca="1" ref="AG692" ca="1">INDIRECT(ADDRESS(MATCH(A692,'rs_stocks'!B:B,0),4,1,TRUE,"rs_stocks"))</f>
        <v>Biotechnology</v>
      </c>
    </row>
    <row r="693" spans="1:33" x14ac:dyDescent="0.3">
      <c r="A693" s="130" t="s">
        <v>278</v>
      </c>
      <c r="B693" s="130">
        <v>0.13</v>
      </c>
      <c r="C693" s="130">
        <v>2.1800000000000002</v>
      </c>
      <c r="D693" s="130">
        <v>10.02</v>
      </c>
      <c r="E693" s="130">
        <v>9.86</v>
      </c>
      <c r="F693" s="130">
        <v>11.53</v>
      </c>
      <c r="G693" s="130" t="s">
        <v>3673</v>
      </c>
      <c r="H693" s="130" t="s">
        <v>3674</v>
      </c>
      <c r="I693" s="130">
        <v>111.643</v>
      </c>
      <c r="J693" s="130">
        <v>-43</v>
      </c>
      <c r="K693" s="130">
        <v>-1</v>
      </c>
      <c r="L693" s="130" t="b">
        <v>1</v>
      </c>
      <c r="M693" s="130">
        <v>29.763000000000002</v>
      </c>
      <c r="N693" s="130">
        <v>1.794</v>
      </c>
      <c r="O693" s="130">
        <v>16.591999999999999</v>
      </c>
      <c r="P693" s="130">
        <v>1.3360000000000001</v>
      </c>
      <c r="Q693" s="133">
        <v>-8.9809999999999999</v>
      </c>
      <c r="R693" s="130">
        <v>97.96</v>
      </c>
      <c r="S693" s="130">
        <v>94.682000000000002</v>
      </c>
      <c r="T693" s="130">
        <v>1</v>
      </c>
      <c r="U693" s="130">
        <v>149</v>
      </c>
      <c r="V693" s="130" t="s">
        <v>278</v>
      </c>
      <c r="W693" s="130" t="b">
        <v>0</v>
      </c>
      <c r="X693" s="130">
        <v>0</v>
      </c>
      <c r="Y693" s="130" t="b">
        <v>1</v>
      </c>
      <c r="Z693" s="130">
        <v>51</v>
      </c>
      <c r="AA693" s="130">
        <v>0.71899999999999997</v>
      </c>
      <c r="AB693" s="130" t="s">
        <v>3674</v>
      </c>
      <c r="AC693" s="130" t="s">
        <v>3673</v>
      </c>
      <c r="AD693" s="130" t="s">
        <v>4528</v>
      </c>
      <c r="AE693" s="130" cm="1">
        <f t="array" aca="1" ref="AE693" ca="1">INDIRECT(ADDRESS(MATCH(AG693,'rs_industries'!B:B,0),5,1,TRUE,"rs_industries"))</f>
        <v>82</v>
      </c>
      <c r="AF693" s="130" cm="1">
        <f t="array" aca="1" ref="AF693" ca="1">INDIRECT(ADDRESS(MATCH(A693,'rs_stocks'!B:B,0),7,1,TRUE,"rs_stocks"))</f>
        <v>70</v>
      </c>
      <c r="AG693" s="130" t="str" cm="1">
        <f t="array" aca="1" ref="AG693" ca="1">INDIRECT(ADDRESS(MATCH(A693,'rs_stocks'!B:B,0),4,1,TRUE,"rs_stocks"))</f>
        <v>Apparel Retail</v>
      </c>
    </row>
    <row r="694" spans="1:33" x14ac:dyDescent="0.3">
      <c r="A694" s="130" t="s">
        <v>249</v>
      </c>
      <c r="B694" s="130">
        <v>-12.66</v>
      </c>
      <c r="C694" s="130">
        <v>-9.2899999999999991</v>
      </c>
      <c r="D694" s="130">
        <v>-3.21</v>
      </c>
      <c r="E694" s="130">
        <v>32.25</v>
      </c>
      <c r="F694" s="130">
        <v>34.97</v>
      </c>
      <c r="G694" s="130" t="s">
        <v>4127</v>
      </c>
      <c r="H694" s="130" t="s">
        <v>3674</v>
      </c>
      <c r="I694" s="130">
        <v>18.376999999999999</v>
      </c>
      <c r="J694" s="130">
        <v>-67</v>
      </c>
      <c r="K694" s="130">
        <v>-37</v>
      </c>
      <c r="L694" s="130" t="b">
        <v>1</v>
      </c>
      <c r="M694" s="130">
        <v>178.578</v>
      </c>
      <c r="N694" s="130">
        <v>10.766999999999999</v>
      </c>
      <c r="O694" s="130">
        <v>16.585999999999999</v>
      </c>
      <c r="P694" s="130">
        <v>6.9279999999999999</v>
      </c>
      <c r="Q694" s="133">
        <v>17.899000000000001</v>
      </c>
      <c r="R694" s="130">
        <v>134.84</v>
      </c>
      <c r="S694" s="130">
        <v>153.40700000000001</v>
      </c>
      <c r="T694" s="130">
        <v>-1</v>
      </c>
      <c r="U694" s="130">
        <v>28</v>
      </c>
      <c r="V694" s="130" t="s">
        <v>249</v>
      </c>
      <c r="W694" s="130" t="b">
        <v>0</v>
      </c>
      <c r="X694" s="130">
        <v>0</v>
      </c>
      <c r="Y694" s="130" t="b">
        <v>0</v>
      </c>
      <c r="Z694" s="130">
        <v>51</v>
      </c>
      <c r="AA694" s="130">
        <v>0.71799999999999997</v>
      </c>
      <c r="AB694" s="130" t="s">
        <v>3674</v>
      </c>
      <c r="AC694" s="130" t="s">
        <v>4127</v>
      </c>
      <c r="AD694" s="130" t="s">
        <v>4401</v>
      </c>
      <c r="AE694" s="130" cm="1">
        <f t="array" aca="1" ref="AE694" ca="1">INDIRECT(ADDRESS(MATCH(AG694,'rs_industries'!B:B,0),5,1,TRUE,"rs_industries"))</f>
        <v>86</v>
      </c>
      <c r="AF694" s="130" cm="1">
        <f t="array" aca="1" ref="AF694" ca="1">INDIRECT(ADDRESS(MATCH(A694,'rs_stocks'!B:B,0),7,1,TRUE,"rs_stocks"))</f>
        <v>81</v>
      </c>
      <c r="AG694" s="130" t="str" cm="1">
        <f t="array" aca="1" ref="AG694" ca="1">INDIRECT(ADDRESS(MATCH(A694,'rs_stocks'!B:B,0),4,1,TRUE,"rs_stocks"))</f>
        <v>Travel Services</v>
      </c>
    </row>
    <row r="695" spans="1:33" x14ac:dyDescent="0.3">
      <c r="A695" s="130" t="s">
        <v>4444</v>
      </c>
      <c r="B695" s="130">
        <v>-0.66</v>
      </c>
      <c r="C695" s="130">
        <v>2.81</v>
      </c>
      <c r="D695" s="130">
        <v>4.72</v>
      </c>
      <c r="E695" s="130">
        <v>14.89</v>
      </c>
      <c r="F695" s="130">
        <v>15.99</v>
      </c>
      <c r="G695" s="130" t="s">
        <v>3715</v>
      </c>
      <c r="H695" s="130" t="s">
        <v>3677</v>
      </c>
      <c r="I695" s="130">
        <v>0.93200000000000005</v>
      </c>
      <c r="J695" s="130">
        <v>-49</v>
      </c>
      <c r="K695" s="130">
        <v>-37</v>
      </c>
      <c r="L695" s="130" t="b">
        <v>1</v>
      </c>
      <c r="M695" s="130">
        <v>76.962999999999994</v>
      </c>
      <c r="N695" s="130">
        <v>4.641</v>
      </c>
      <c r="O695" s="130">
        <v>16.582000000000001</v>
      </c>
      <c r="P695" s="130">
        <v>1.123</v>
      </c>
      <c r="Q695" s="133">
        <v>-158.53200000000001</v>
      </c>
      <c r="R695" s="130">
        <v>31.49</v>
      </c>
      <c r="S695" s="130">
        <v>31.311</v>
      </c>
      <c r="T695" s="130">
        <v>1</v>
      </c>
      <c r="U695" s="130">
        <v>178</v>
      </c>
      <c r="V695" s="130" t="s">
        <v>4444</v>
      </c>
      <c r="W695" s="130" t="b">
        <v>0</v>
      </c>
      <c r="X695" s="130">
        <v>0</v>
      </c>
      <c r="Y695" s="130" t="b">
        <v>0</v>
      </c>
      <c r="Z695" s="130">
        <v>47</v>
      </c>
      <c r="AA695" s="130">
        <v>0.71799999999999997</v>
      </c>
      <c r="AB695" s="130" t="s">
        <v>3677</v>
      </c>
      <c r="AC695" s="130" t="s">
        <v>3715</v>
      </c>
      <c r="AD695" s="130" t="s">
        <v>4445</v>
      </c>
      <c r="AE695" s="130" t="e" cm="1">
        <f t="array" aca="1" ref="AE695" ca="1">INDIRECT(ADDRESS(MATCH(AG695,'rs_industries'!B:B,0),5,1,TRUE,"rs_industries"))</f>
        <v>#N/A</v>
      </c>
      <c r="AF695" s="130" t="e" cm="1">
        <f t="array" aca="1" ref="AF695" ca="1">INDIRECT(ADDRESS(MATCH(A695,'rs_stocks'!B:B,0),7,1,TRUE,"rs_stocks"))</f>
        <v>#N/A</v>
      </c>
      <c r="AG695" s="130" t="e" cm="1">
        <f t="array" aca="1" ref="AG695" ca="1">INDIRECT(ADDRESS(MATCH(A695,'rs_stocks'!B:B,0),4,1,TRUE,"rs_stocks"))</f>
        <v>#N/A</v>
      </c>
    </row>
    <row r="696" spans="1:33" x14ac:dyDescent="0.3">
      <c r="A696" s="130" t="s">
        <v>2941</v>
      </c>
      <c r="B696" s="130">
        <v>-6.87</v>
      </c>
      <c r="C696" s="130">
        <v>-1.26</v>
      </c>
      <c r="D696" s="130">
        <v>47.93</v>
      </c>
      <c r="E696" s="130">
        <v>39.03</v>
      </c>
      <c r="F696" s="130">
        <v>43.3</v>
      </c>
      <c r="G696" s="130" t="s">
        <v>3713</v>
      </c>
      <c r="H696" s="130" t="s">
        <v>3690</v>
      </c>
      <c r="I696" s="130">
        <v>1.4330000000000001</v>
      </c>
      <c r="J696" s="130">
        <v>-95</v>
      </c>
      <c r="K696" s="130">
        <v>-31</v>
      </c>
      <c r="L696" s="130" t="b">
        <v>0</v>
      </c>
      <c r="M696" s="130">
        <v>219.178</v>
      </c>
      <c r="N696" s="130">
        <v>13.227</v>
      </c>
      <c r="O696" s="130">
        <v>16.57</v>
      </c>
      <c r="P696" s="130">
        <v>1.9390000000000001</v>
      </c>
      <c r="Q696" s="133">
        <v>-70.64</v>
      </c>
      <c r="R696" s="130">
        <v>27.5</v>
      </c>
      <c r="S696" s="130">
        <v>33.783000000000001</v>
      </c>
      <c r="T696" s="130">
        <v>-1</v>
      </c>
      <c r="U696" s="130">
        <v>103</v>
      </c>
      <c r="V696" s="130" t="s">
        <v>2941</v>
      </c>
      <c r="W696" s="130" t="b">
        <v>0</v>
      </c>
      <c r="X696" s="130">
        <v>0</v>
      </c>
      <c r="Y696" s="130" t="b">
        <v>1</v>
      </c>
      <c r="Z696" s="130">
        <v>48</v>
      </c>
      <c r="AA696" s="130">
        <v>0.71799999999999997</v>
      </c>
      <c r="AB696" s="130" t="s">
        <v>3690</v>
      </c>
      <c r="AC696" s="130" t="s">
        <v>3713</v>
      </c>
      <c r="AD696" s="130" t="s">
        <v>4524</v>
      </c>
      <c r="AE696" s="130" cm="1">
        <f t="array" aca="1" ref="AE696" ca="1">INDIRECT(ADDRESS(MATCH(AG696,'rs_industries'!B:B,0),5,1,TRUE,"rs_industries"))</f>
        <v>90</v>
      </c>
      <c r="AF696" s="130" cm="1">
        <f t="array" aca="1" ref="AF696" ca="1">INDIRECT(ADDRESS(MATCH(A696,'rs_stocks'!B:B,0),7,1,TRUE,"rs_stocks"))</f>
        <v>98</v>
      </c>
      <c r="AG696" s="130" t="str" cm="1">
        <f t="array" aca="1" ref="AG696" ca="1">INDIRECT(ADDRESS(MATCH(A696,'rs_stocks'!B:B,0),4,1,TRUE,"rs_stocks"))</f>
        <v>Biotechnology</v>
      </c>
    </row>
    <row r="697" spans="1:33" x14ac:dyDescent="0.3">
      <c r="A697" s="130" t="s">
        <v>317</v>
      </c>
      <c r="B697" s="130">
        <v>0.15</v>
      </c>
      <c r="C697" s="130">
        <v>0.2</v>
      </c>
      <c r="D697" s="130">
        <v>1.51</v>
      </c>
      <c r="E697" s="130">
        <v>5.97</v>
      </c>
      <c r="F697" s="130">
        <v>7.04</v>
      </c>
      <c r="G697" s="130" t="s">
        <v>3807</v>
      </c>
      <c r="H697" s="130" t="s">
        <v>3677</v>
      </c>
      <c r="I697" s="130">
        <v>11.773999999999999</v>
      </c>
      <c r="J697" s="130">
        <v>-58</v>
      </c>
      <c r="K697" s="130">
        <v>-10</v>
      </c>
      <c r="L697" s="130" t="b">
        <v>1</v>
      </c>
      <c r="M697" s="130">
        <v>21.555</v>
      </c>
      <c r="N697" s="130">
        <v>1.3009999999999999</v>
      </c>
      <c r="O697" s="130">
        <v>16.564</v>
      </c>
      <c r="P697" s="130">
        <v>0.23899999999999999</v>
      </c>
      <c r="Q697" s="133">
        <v>12.531000000000001</v>
      </c>
      <c r="R697" s="130">
        <v>20.22</v>
      </c>
      <c r="S697" s="130">
        <v>20.619</v>
      </c>
      <c r="T697" s="130">
        <v>-1</v>
      </c>
      <c r="U697" s="130">
        <v>835</v>
      </c>
      <c r="V697" s="130" t="s">
        <v>317</v>
      </c>
      <c r="W697" s="130" t="b">
        <v>0</v>
      </c>
      <c r="X697" s="130">
        <v>0</v>
      </c>
      <c r="Y697" s="130" t="b">
        <v>1</v>
      </c>
      <c r="Z697" s="130">
        <v>49</v>
      </c>
      <c r="AA697" s="130">
        <v>0.71699999999999997</v>
      </c>
      <c r="AB697" s="130" t="s">
        <v>3677</v>
      </c>
      <c r="AC697" s="130" t="s">
        <v>3807</v>
      </c>
      <c r="AD697" s="130" t="s">
        <v>4477</v>
      </c>
      <c r="AE697" s="130" t="e" cm="1">
        <f t="array" aca="1" ref="AE697" ca="1">INDIRECT(ADDRESS(MATCH(AG697,'rs_industries'!B:B,0),5,1,TRUE,"rs_industries"))</f>
        <v>#N/A</v>
      </c>
      <c r="AF697" s="130" t="e" cm="1">
        <f t="array" aca="1" ref="AF697" ca="1">INDIRECT(ADDRESS(MATCH(A697,'rs_stocks'!B:B,0),7,1,TRUE,"rs_stocks"))</f>
        <v>#N/A</v>
      </c>
      <c r="AG697" s="130" t="e" cm="1">
        <f t="array" aca="1" ref="AG697" ca="1">INDIRECT(ADDRESS(MATCH(A697,'rs_stocks'!B:B,0),4,1,TRUE,"rs_stocks"))</f>
        <v>#N/A</v>
      </c>
    </row>
    <row r="698" spans="1:33" x14ac:dyDescent="0.3">
      <c r="A698" s="130" t="s">
        <v>1009</v>
      </c>
      <c r="B698" s="130">
        <v>0.61</v>
      </c>
      <c r="C698" s="130">
        <v>1.46</v>
      </c>
      <c r="D698" s="130">
        <v>8.4</v>
      </c>
      <c r="E698" s="130">
        <v>3.96</v>
      </c>
      <c r="F698" s="130">
        <v>7.02</v>
      </c>
      <c r="G698" s="130" t="s">
        <v>3735</v>
      </c>
      <c r="H698" s="130" t="s">
        <v>3690</v>
      </c>
      <c r="I698" s="130">
        <v>20.12</v>
      </c>
      <c r="J698" s="130">
        <v>-66</v>
      </c>
      <c r="K698" s="130">
        <v>-58</v>
      </c>
      <c r="L698" s="130" t="b">
        <v>1</v>
      </c>
      <c r="M698" s="130">
        <v>60.387</v>
      </c>
      <c r="N698" s="130">
        <v>3.6509999999999998</v>
      </c>
      <c r="O698" s="130">
        <v>16.542000000000002</v>
      </c>
      <c r="P698" s="130">
        <v>1.165</v>
      </c>
      <c r="Q698" s="133">
        <v>-59.232999999999997</v>
      </c>
      <c r="R698" s="130">
        <v>39.619999999999997</v>
      </c>
      <c r="S698" s="130">
        <v>40.731000000000002</v>
      </c>
      <c r="T698" s="130">
        <v>-1</v>
      </c>
      <c r="U698" s="130">
        <v>171</v>
      </c>
      <c r="V698" s="130" t="s">
        <v>1009</v>
      </c>
      <c r="W698" s="130" t="b">
        <v>0</v>
      </c>
      <c r="X698" s="130">
        <v>0</v>
      </c>
      <c r="Y698" s="130" t="b">
        <v>0</v>
      </c>
      <c r="Z698" s="130">
        <v>50</v>
      </c>
      <c r="AA698" s="130">
        <v>0.71699999999999997</v>
      </c>
      <c r="AB698" s="130" t="s">
        <v>3690</v>
      </c>
      <c r="AC698" s="130" t="s">
        <v>3735</v>
      </c>
      <c r="AD698" s="130" t="s">
        <v>4604</v>
      </c>
      <c r="AE698" s="130" t="e" cm="1">
        <f t="array" aca="1" ref="AE698" ca="1">INDIRECT(ADDRESS(MATCH(AG698,'rs_industries'!B:B,0),5,1,TRUE,"rs_industries"))</f>
        <v>#N/A</v>
      </c>
      <c r="AF698" s="130" t="e" cm="1">
        <f t="array" aca="1" ref="AF698" ca="1">INDIRECT(ADDRESS(MATCH(A698,'rs_stocks'!B:B,0),7,1,TRUE,"rs_stocks"))</f>
        <v>#N/A</v>
      </c>
      <c r="AG698" s="130" t="e" cm="1">
        <f t="array" aca="1" ref="AG698" ca="1">INDIRECT(ADDRESS(MATCH(A698,'rs_stocks'!B:B,0),4,1,TRUE,"rs_stocks"))</f>
        <v>#N/A</v>
      </c>
    </row>
    <row r="699" spans="1:33" x14ac:dyDescent="0.3">
      <c r="A699" s="130" t="s">
        <v>2349</v>
      </c>
      <c r="B699" s="130">
        <v>-6.55</v>
      </c>
      <c r="C699" s="130">
        <v>-1.29</v>
      </c>
      <c r="D699" s="130">
        <v>-0.49</v>
      </c>
      <c r="E699" s="130">
        <v>39.869999999999997</v>
      </c>
      <c r="F699" s="130">
        <v>46.8</v>
      </c>
      <c r="G699" s="130" t="s">
        <v>3839</v>
      </c>
      <c r="H699" s="130" t="s">
        <v>3674</v>
      </c>
      <c r="I699" s="130">
        <v>5.4660000000000002</v>
      </c>
      <c r="J699" s="130">
        <v>-65</v>
      </c>
      <c r="K699" s="130">
        <v>-36</v>
      </c>
      <c r="L699" s="130" t="b">
        <v>1</v>
      </c>
      <c r="M699" s="130">
        <v>171.74799999999999</v>
      </c>
      <c r="N699" s="130">
        <v>10.385999999999999</v>
      </c>
      <c r="O699" s="130">
        <v>16.536000000000001</v>
      </c>
      <c r="P699" s="130">
        <v>0.90500000000000003</v>
      </c>
      <c r="Q699" s="133">
        <v>-109.34399999999999</v>
      </c>
      <c r="R699" s="130">
        <v>22.24</v>
      </c>
      <c r="S699" s="130">
        <v>25.312000000000001</v>
      </c>
      <c r="T699" s="130">
        <v>-1</v>
      </c>
      <c r="U699" s="130">
        <v>220</v>
      </c>
      <c r="V699" s="130" t="s">
        <v>2349</v>
      </c>
      <c r="W699" s="130" t="b">
        <v>0</v>
      </c>
      <c r="X699" s="130">
        <v>0</v>
      </c>
      <c r="Y699" s="130" t="b">
        <v>0</v>
      </c>
      <c r="Z699" s="130">
        <v>49</v>
      </c>
      <c r="AA699" s="130">
        <v>0.71599999999999997</v>
      </c>
      <c r="AB699" s="130" t="s">
        <v>3674</v>
      </c>
      <c r="AC699" s="130" t="s">
        <v>3839</v>
      </c>
      <c r="AD699" s="130" t="s">
        <v>4413</v>
      </c>
      <c r="AE699" s="130" t="e" cm="1">
        <f t="array" aca="1" ref="AE699" ca="1">INDIRECT(ADDRESS(MATCH(AG699,'rs_industries'!B:B,0),5,1,TRUE,"rs_industries"))</f>
        <v>#N/A</v>
      </c>
      <c r="AF699" s="130" t="e" cm="1">
        <f t="array" aca="1" ref="AF699" ca="1">INDIRECT(ADDRESS(MATCH(A699,'rs_stocks'!B:B,0),7,1,TRUE,"rs_stocks"))</f>
        <v>#N/A</v>
      </c>
      <c r="AG699" s="130" t="e" cm="1">
        <f t="array" aca="1" ref="AG699" ca="1">INDIRECT(ADDRESS(MATCH(A699,'rs_stocks'!B:B,0),4,1,TRUE,"rs_stocks"))</f>
        <v>#N/A</v>
      </c>
    </row>
    <row r="700" spans="1:33" x14ac:dyDescent="0.3">
      <c r="A700" s="130" t="s">
        <v>1620</v>
      </c>
      <c r="B700" s="130">
        <v>-0.81</v>
      </c>
      <c r="C700" s="130">
        <v>2.06</v>
      </c>
      <c r="D700" s="130">
        <v>2.4700000000000002</v>
      </c>
      <c r="E700" s="130">
        <v>24.68</v>
      </c>
      <c r="F700" s="130">
        <v>16.87</v>
      </c>
      <c r="G700" s="130" t="s">
        <v>3715</v>
      </c>
      <c r="H700" s="130" t="s">
        <v>3677</v>
      </c>
      <c r="I700" s="130">
        <v>1.68</v>
      </c>
      <c r="J700" s="130">
        <v>-61</v>
      </c>
      <c r="K700" s="130">
        <v>-7</v>
      </c>
      <c r="L700" s="130" t="b">
        <v>1</v>
      </c>
      <c r="M700" s="130">
        <v>80.363</v>
      </c>
      <c r="N700" s="130">
        <v>4.8630000000000004</v>
      </c>
      <c r="O700" s="130">
        <v>16.526</v>
      </c>
      <c r="P700" s="130">
        <v>1.173</v>
      </c>
      <c r="Q700" s="133">
        <v>-99.787000000000006</v>
      </c>
      <c r="R700" s="130">
        <v>35.67</v>
      </c>
      <c r="S700" s="130">
        <v>35.612000000000002</v>
      </c>
      <c r="T700" s="130">
        <v>1</v>
      </c>
      <c r="U700" s="130">
        <v>170</v>
      </c>
      <c r="V700" s="130" t="s">
        <v>1620</v>
      </c>
      <c r="W700" s="130" t="b">
        <v>0</v>
      </c>
      <c r="X700" s="130">
        <v>0</v>
      </c>
      <c r="Y700" s="130" t="b">
        <v>0</v>
      </c>
      <c r="Z700" s="130">
        <v>45</v>
      </c>
      <c r="AA700" s="130">
        <v>0.71599999999999997</v>
      </c>
      <c r="AB700" s="130" t="s">
        <v>3677</v>
      </c>
      <c r="AC700" s="130" t="s">
        <v>3715</v>
      </c>
      <c r="AD700" s="130" t="s">
        <v>4448</v>
      </c>
      <c r="AE700" s="130" cm="1">
        <f t="array" aca="1" ref="AE700" ca="1">INDIRECT(ADDRESS(MATCH(AG700,'rs_industries'!B:B,0),5,1,TRUE,"rs_industries"))</f>
        <v>59</v>
      </c>
      <c r="AF700" s="130" cm="1">
        <f t="array" aca="1" ref="AF700" ca="1">INDIRECT(ADDRESS(MATCH(A700,'rs_stocks'!B:B,0),7,1,TRUE,"rs_stocks"))</f>
        <v>81</v>
      </c>
      <c r="AG700" s="130" t="str" cm="1">
        <f t="array" aca="1" ref="AG700" ca="1">INDIRECT(ADDRESS(MATCH(A700,'rs_stocks'!B:B,0),4,1,TRUE,"rs_stocks"))</f>
        <v>Banks—Regional</v>
      </c>
    </row>
    <row r="701" spans="1:33" x14ac:dyDescent="0.3">
      <c r="A701" s="130" t="s">
        <v>1188</v>
      </c>
      <c r="B701" s="130">
        <v>0.02</v>
      </c>
      <c r="C701" s="130">
        <v>-1.0900000000000001</v>
      </c>
      <c r="D701" s="130">
        <v>0.32</v>
      </c>
      <c r="E701" s="130">
        <v>24.57</v>
      </c>
      <c r="F701" s="130">
        <v>33.130000000000003</v>
      </c>
      <c r="G701" s="130" t="s">
        <v>3788</v>
      </c>
      <c r="H701" s="130" t="s">
        <v>153</v>
      </c>
      <c r="I701" s="130">
        <v>10.664</v>
      </c>
      <c r="J701" s="130">
        <v>-66</v>
      </c>
      <c r="K701" s="130">
        <v>-15</v>
      </c>
      <c r="L701" s="130" t="b">
        <v>1</v>
      </c>
      <c r="M701" s="130">
        <v>100.721</v>
      </c>
      <c r="N701" s="130">
        <v>6.1</v>
      </c>
      <c r="O701" s="130">
        <v>16.512</v>
      </c>
      <c r="P701" s="130">
        <v>2.5649999999999999</v>
      </c>
      <c r="Q701" s="133">
        <v>-103.32599999999999</v>
      </c>
      <c r="R701" s="130">
        <v>104.55</v>
      </c>
      <c r="S701" s="130">
        <v>109.876</v>
      </c>
      <c r="T701" s="130">
        <v>-1</v>
      </c>
      <c r="U701" s="130">
        <v>77</v>
      </c>
      <c r="V701" s="130" t="s">
        <v>1188</v>
      </c>
      <c r="W701" s="130" t="b">
        <v>0</v>
      </c>
      <c r="X701" s="130">
        <v>0</v>
      </c>
      <c r="Y701" s="130" t="b">
        <v>1</v>
      </c>
      <c r="Z701" s="130">
        <v>53</v>
      </c>
      <c r="AA701" s="130">
        <v>0.71599999999999997</v>
      </c>
      <c r="AB701" s="130" t="s">
        <v>153</v>
      </c>
      <c r="AC701" s="130" t="s">
        <v>3788</v>
      </c>
      <c r="AD701" s="130" t="s">
        <v>4464</v>
      </c>
      <c r="AE701" s="130" t="e" cm="1">
        <f t="array" aca="1" ref="AE701" ca="1">INDIRECT(ADDRESS(MATCH(AG701,'rs_industries'!B:B,0),5,1,TRUE,"rs_industries"))</f>
        <v>#N/A</v>
      </c>
      <c r="AF701" s="130" t="e" cm="1">
        <f t="array" aca="1" ref="AF701" ca="1">INDIRECT(ADDRESS(MATCH(A701,'rs_stocks'!B:B,0),7,1,TRUE,"rs_stocks"))</f>
        <v>#N/A</v>
      </c>
      <c r="AG701" s="130" t="e" cm="1">
        <f t="array" aca="1" ref="AG701" ca="1">INDIRECT(ADDRESS(MATCH(A701,'rs_stocks'!B:B,0),4,1,TRUE,"rs_stocks"))</f>
        <v>#N/A</v>
      </c>
    </row>
    <row r="702" spans="1:33" x14ac:dyDescent="0.3">
      <c r="A702" s="130" t="s">
        <v>804</v>
      </c>
      <c r="B702" s="130">
        <v>-1.06</v>
      </c>
      <c r="C702" s="130">
        <v>8.25</v>
      </c>
      <c r="D702" s="130">
        <v>18.39</v>
      </c>
      <c r="E702" s="130">
        <v>17.12</v>
      </c>
      <c r="F702" s="130">
        <v>26.39</v>
      </c>
      <c r="G702" s="130" t="s">
        <v>4034</v>
      </c>
      <c r="H702" s="130" t="s">
        <v>3674</v>
      </c>
      <c r="I702" s="130">
        <v>44.225999999999999</v>
      </c>
      <c r="J702" s="130">
        <v>-59</v>
      </c>
      <c r="K702" s="130">
        <v>-42</v>
      </c>
      <c r="L702" s="130" t="b">
        <v>1</v>
      </c>
      <c r="M702" s="130">
        <v>101.197</v>
      </c>
      <c r="N702" s="130">
        <v>6.1319999999999997</v>
      </c>
      <c r="O702" s="130">
        <v>16.501999999999999</v>
      </c>
      <c r="P702" s="130">
        <v>1.034</v>
      </c>
      <c r="Q702" s="133">
        <v>-93.801000000000002</v>
      </c>
      <c r="R702" s="130">
        <v>38.31</v>
      </c>
      <c r="S702" s="130">
        <v>36.433999999999997</v>
      </c>
      <c r="T702" s="130">
        <v>1</v>
      </c>
      <c r="U702" s="130">
        <v>193</v>
      </c>
      <c r="V702" s="130" t="s">
        <v>804</v>
      </c>
      <c r="W702" s="130" t="b">
        <v>0</v>
      </c>
      <c r="X702" s="130">
        <v>0</v>
      </c>
      <c r="Y702" s="130" t="b">
        <v>0</v>
      </c>
      <c r="Z702" s="130">
        <v>48</v>
      </c>
      <c r="AA702" s="130">
        <v>0.71499999999999997</v>
      </c>
      <c r="AB702" s="130" t="s">
        <v>3674</v>
      </c>
      <c r="AC702" s="130" t="s">
        <v>4034</v>
      </c>
      <c r="AD702" s="130" t="s">
        <v>4561</v>
      </c>
      <c r="AE702" s="130" cm="1">
        <f t="array" aca="1" ref="AE702" ca="1">INDIRECT(ADDRESS(MATCH(AG702,'rs_industries'!B:B,0),5,1,TRUE,"rs_industries"))</f>
        <v>3</v>
      </c>
      <c r="AF702" s="130" cm="1">
        <f t="array" aca="1" ref="AF702" ca="1">INDIRECT(ADDRESS(MATCH(A702,'rs_stocks'!B:B,0),7,1,TRUE,"rs_stocks"))</f>
        <v>79</v>
      </c>
      <c r="AG702" s="130" t="str" cm="1">
        <f t="array" aca="1" ref="AG702" ca="1">INDIRECT(ADDRESS(MATCH(A702,'rs_stocks'!B:B,0),4,1,TRUE,"rs_stocks"))</f>
        <v>Auto Manufacturers</v>
      </c>
    </row>
    <row r="703" spans="1:33" x14ac:dyDescent="0.3">
      <c r="A703" s="130" t="s">
        <v>233</v>
      </c>
      <c r="B703" s="130">
        <v>2.41</v>
      </c>
      <c r="C703" s="130">
        <v>4.96</v>
      </c>
      <c r="D703" s="130">
        <v>23.1</v>
      </c>
      <c r="E703" s="130">
        <v>19.34</v>
      </c>
      <c r="F703" s="130">
        <v>27.57</v>
      </c>
      <c r="G703" s="130" t="s">
        <v>3852</v>
      </c>
      <c r="H703" s="130" t="s">
        <v>3677</v>
      </c>
      <c r="I703" s="130">
        <v>12.566000000000001</v>
      </c>
      <c r="J703" s="130">
        <v>-63</v>
      </c>
      <c r="K703" s="130">
        <v>-37</v>
      </c>
      <c r="L703" s="130" t="b">
        <v>1</v>
      </c>
      <c r="M703" s="130">
        <v>85.361000000000004</v>
      </c>
      <c r="N703" s="130">
        <v>5.1740000000000004</v>
      </c>
      <c r="O703" s="130">
        <v>16.498000000000001</v>
      </c>
      <c r="P703" s="130">
        <v>3.879</v>
      </c>
      <c r="Q703" s="133">
        <v>-14.178000000000001</v>
      </c>
      <c r="R703" s="130">
        <v>158</v>
      </c>
      <c r="S703" s="130">
        <v>147.23500000000001</v>
      </c>
      <c r="T703" s="130">
        <v>1</v>
      </c>
      <c r="U703" s="130">
        <v>51</v>
      </c>
      <c r="V703" s="130" t="s">
        <v>233</v>
      </c>
      <c r="W703" s="130" t="b">
        <v>0</v>
      </c>
      <c r="X703" s="130">
        <v>0</v>
      </c>
      <c r="Y703" s="130" t="b">
        <v>1</v>
      </c>
      <c r="Z703" s="130">
        <v>48</v>
      </c>
      <c r="AA703" s="130">
        <v>0.71499999999999997</v>
      </c>
      <c r="AB703" s="130" t="s">
        <v>3677</v>
      </c>
      <c r="AC703" s="130" t="s">
        <v>3852</v>
      </c>
      <c r="AD703" s="130" t="s">
        <v>4544</v>
      </c>
      <c r="AE703" s="130" cm="1">
        <f t="array" aca="1" ref="AE703" ca="1">INDIRECT(ADDRESS(MATCH(AG703,'rs_industries'!B:B,0),5,1,TRUE,"rs_industries"))</f>
        <v>59</v>
      </c>
      <c r="AF703" s="130" cm="1">
        <f t="array" aca="1" ref="AF703" ca="1">INDIRECT(ADDRESS(MATCH(A703,'rs_stocks'!B:B,0),7,1,TRUE,"rs_stocks"))</f>
        <v>80</v>
      </c>
      <c r="AG703" s="130" t="str" cm="1">
        <f t="array" aca="1" ref="AG703" ca="1">INDIRECT(ADDRESS(MATCH(A703,'rs_stocks'!B:B,0),4,1,TRUE,"rs_stocks"))</f>
        <v>Banks—Regional</v>
      </c>
    </row>
    <row r="704" spans="1:33" x14ac:dyDescent="0.3">
      <c r="A704" s="130" t="s">
        <v>1803</v>
      </c>
      <c r="B704" s="130">
        <v>5.51</v>
      </c>
      <c r="C704" s="130">
        <v>7.25</v>
      </c>
      <c r="D704" s="130">
        <v>12.97</v>
      </c>
      <c r="E704" s="130">
        <v>49.12</v>
      </c>
      <c r="F704" s="130">
        <v>36.049999999999997</v>
      </c>
      <c r="G704" s="130" t="s">
        <v>3673</v>
      </c>
      <c r="H704" s="130" t="s">
        <v>3674</v>
      </c>
      <c r="I704" s="130">
        <v>4.3540000000000001</v>
      </c>
      <c r="J704" s="130">
        <v>-74</v>
      </c>
      <c r="K704" s="130">
        <v>-42</v>
      </c>
      <c r="L704" s="130" t="b">
        <v>1</v>
      </c>
      <c r="M704" s="130">
        <v>81.203999999999994</v>
      </c>
      <c r="N704" s="130">
        <v>4.9260000000000002</v>
      </c>
      <c r="O704" s="130">
        <v>16.484000000000002</v>
      </c>
      <c r="P704" s="130">
        <v>0.68500000000000005</v>
      </c>
      <c r="Q704" s="133">
        <v>-65.731999999999999</v>
      </c>
      <c r="R704" s="130">
        <v>22.04</v>
      </c>
      <c r="S704" s="130">
        <v>20.795999999999999</v>
      </c>
      <c r="T704" s="130">
        <v>1</v>
      </c>
      <c r="U704" s="130">
        <v>292</v>
      </c>
      <c r="V704" s="130" t="s">
        <v>1803</v>
      </c>
      <c r="W704" s="130" t="b">
        <v>0</v>
      </c>
      <c r="X704" s="130">
        <v>0</v>
      </c>
      <c r="Y704" s="130" t="b">
        <v>1</v>
      </c>
      <c r="Z704" s="130">
        <v>53</v>
      </c>
      <c r="AA704" s="130">
        <v>0.71399999999999997</v>
      </c>
      <c r="AB704" s="130" t="s">
        <v>3674</v>
      </c>
      <c r="AC704" s="130" t="s">
        <v>3673</v>
      </c>
      <c r="AD704" s="130" t="s">
        <v>4514</v>
      </c>
      <c r="AE704" s="130" cm="1">
        <f t="array" aca="1" ref="AE704" ca="1">INDIRECT(ADDRESS(MATCH(AG704,'rs_industries'!B:B,0),5,1,TRUE,"rs_industries"))</f>
        <v>82</v>
      </c>
      <c r="AF704" s="130" cm="1">
        <f t="array" aca="1" ref="AF704" ca="1">INDIRECT(ADDRESS(MATCH(A704,'rs_stocks'!B:B,0),7,1,TRUE,"rs_stocks"))</f>
        <v>90</v>
      </c>
      <c r="AG704" s="130" t="str" cm="1">
        <f t="array" aca="1" ref="AG704" ca="1">INDIRECT(ADDRESS(MATCH(A704,'rs_stocks'!B:B,0),4,1,TRUE,"rs_stocks"))</f>
        <v>Apparel Retail</v>
      </c>
    </row>
    <row r="705" spans="1:32" x14ac:dyDescent="0.3">
      <c r="A705" s="130" t="s">
        <v>1944</v>
      </c>
      <c r="B705" s="130">
        <v>0.94</v>
      </c>
      <c r="C705" s="130">
        <v>4.09</v>
      </c>
      <c r="D705" s="130">
        <v>14.27</v>
      </c>
      <c r="E705" s="130">
        <v>46.64</v>
      </c>
      <c r="F705" s="130">
        <v>50.83</v>
      </c>
      <c r="G705" s="130" t="s">
        <v>3873</v>
      </c>
      <c r="H705" s="130" t="s">
        <v>3674</v>
      </c>
      <c r="I705" s="130">
        <v>1.9730000000000001</v>
      </c>
      <c r="J705" s="130">
        <v>-63</v>
      </c>
      <c r="K705" s="130">
        <v>-7</v>
      </c>
      <c r="L705" s="130" t="b">
        <v>1</v>
      </c>
      <c r="M705" s="130">
        <v>122.654</v>
      </c>
      <c r="N705" s="130">
        <v>7.4420000000000002</v>
      </c>
      <c r="O705" s="130">
        <v>16.481999999999999</v>
      </c>
      <c r="P705" s="130">
        <v>2.35</v>
      </c>
      <c r="Q705" s="133">
        <v>-46.383000000000003</v>
      </c>
      <c r="R705" s="130">
        <v>58.04</v>
      </c>
      <c r="S705" s="130">
        <v>56.091999999999999</v>
      </c>
      <c r="T705" s="130">
        <v>1</v>
      </c>
      <c r="U705" s="130">
        <v>85</v>
      </c>
      <c r="V705" s="130" t="s">
        <v>1944</v>
      </c>
      <c r="W705" s="130" t="b">
        <v>0</v>
      </c>
      <c r="X705" s="130">
        <v>0</v>
      </c>
      <c r="Y705" s="130" t="b">
        <v>1</v>
      </c>
      <c r="Z705" s="130">
        <v>49</v>
      </c>
      <c r="AA705" s="130">
        <v>0.71399999999999997</v>
      </c>
      <c r="AB705" s="130" t="s">
        <v>3674</v>
      </c>
      <c r="AC705" s="130" t="s">
        <v>3873</v>
      </c>
      <c r="AD705" s="130" t="s">
        <v>1945</v>
      </c>
      <c r="AE705" s="130" t="e" cm="1">
        <f t="array" aca="1" ref="AE705" ca="1">INDIRECT(ADDRESS(MATCH(AG705,'rs_industries'!B:B,0),5,1,TRUE,"rs_industries"))</f>
        <v>#N/A</v>
      </c>
      <c r="AF705" s="130" cm="1">
        <f t="array" aca="1" ref="AF705" ca="1">INDIRECT(ADDRESS(MATCH(A705,'rs_stocks'!B:B,0),7,1,TRUE,"rs_stocks"))</f>
        <v>87</v>
      </c>
    </row>
    <row r="706" spans="1:32" x14ac:dyDescent="0.3">
      <c r="A706" s="130" t="s">
        <v>22</v>
      </c>
      <c r="B706" s="130">
        <v>-7.27</v>
      </c>
      <c r="C706" s="130">
        <v>-0.62</v>
      </c>
      <c r="D706" s="130">
        <v>5.76</v>
      </c>
      <c r="E706" s="130">
        <v>9.14</v>
      </c>
      <c r="F706" s="130">
        <v>10.84</v>
      </c>
      <c r="G706" s="130" t="s">
        <v>3792</v>
      </c>
      <c r="H706" s="130" t="s">
        <v>24</v>
      </c>
      <c r="I706" s="130">
        <v>13.068</v>
      </c>
      <c r="J706" s="130">
        <v>-55</v>
      </c>
      <c r="K706" s="130">
        <v>-8</v>
      </c>
      <c r="L706" s="130" t="b">
        <v>1</v>
      </c>
      <c r="M706" s="130">
        <v>80.165000000000006</v>
      </c>
      <c r="N706" s="130">
        <v>4.8659999999999997</v>
      </c>
      <c r="O706" s="130">
        <v>16.475000000000001</v>
      </c>
      <c r="P706" s="130">
        <v>4.407</v>
      </c>
      <c r="Q706" s="133">
        <v>-50.143000000000001</v>
      </c>
      <c r="R706" s="130">
        <v>147.04</v>
      </c>
      <c r="S706" s="130">
        <v>161.047</v>
      </c>
      <c r="T706" s="130">
        <v>-1</v>
      </c>
      <c r="U706" s="130">
        <v>45</v>
      </c>
      <c r="V706" s="130" t="s">
        <v>22</v>
      </c>
      <c r="W706" s="130" t="b">
        <v>0</v>
      </c>
      <c r="X706" s="130">
        <v>0</v>
      </c>
      <c r="Y706" s="130" t="b">
        <v>0</v>
      </c>
      <c r="Z706" s="130">
        <v>51</v>
      </c>
      <c r="AA706" s="130">
        <v>0.71399999999999997</v>
      </c>
      <c r="AB706" s="130" t="s">
        <v>24</v>
      </c>
      <c r="AC706" s="130" t="s">
        <v>3792</v>
      </c>
      <c r="AD706" s="130" t="s">
        <v>4536</v>
      </c>
      <c r="AE706" s="130" t="e" cm="1">
        <f t="array" aca="1" ref="AE706" ca="1">INDIRECT(ADDRESS(MATCH(AG706,'rs_industries'!B:B,0),5,1,TRUE,"rs_industries"))</f>
        <v>#N/A</v>
      </c>
      <c r="AF706" s="130" cm="1">
        <f t="array" aca="1" ref="AF706" ca="1">INDIRECT(ADDRESS(MATCH(A706,'rs_stocks'!B:B,0),7,1,TRUE,"rs_stocks"))</f>
        <v>82</v>
      </c>
    </row>
    <row r="707" spans="1:32" x14ac:dyDescent="0.3">
      <c r="A707" s="130" t="s">
        <v>802</v>
      </c>
      <c r="B707" s="130">
        <v>-0.65</v>
      </c>
      <c r="C707" s="130">
        <v>3.14</v>
      </c>
      <c r="D707" s="130">
        <v>2.58</v>
      </c>
      <c r="E707" s="130">
        <v>12.95</v>
      </c>
      <c r="F707" s="130">
        <v>16.07</v>
      </c>
      <c r="G707" s="130" t="s">
        <v>3754</v>
      </c>
      <c r="H707" s="130" t="s">
        <v>3674</v>
      </c>
      <c r="I707" s="130">
        <v>8.9049999999999994</v>
      </c>
      <c r="J707" s="130">
        <v>-54</v>
      </c>
      <c r="K707" s="130">
        <v>-3</v>
      </c>
      <c r="L707" s="130" t="b">
        <v>1</v>
      </c>
      <c r="M707" s="130">
        <v>49.347999999999999</v>
      </c>
      <c r="N707" s="130">
        <v>2.9969999999999999</v>
      </c>
      <c r="O707" s="130">
        <v>16.465</v>
      </c>
      <c r="P707" s="130">
        <v>2.4809999999999999</v>
      </c>
      <c r="Q707" s="133">
        <v>-128.59800000000001</v>
      </c>
      <c r="R707" s="130">
        <v>107.75</v>
      </c>
      <c r="S707" s="130">
        <v>103.967</v>
      </c>
      <c r="T707" s="130">
        <v>1</v>
      </c>
      <c r="U707" s="130">
        <v>80</v>
      </c>
      <c r="V707" s="130" t="s">
        <v>802</v>
      </c>
      <c r="W707" s="130" t="b">
        <v>0</v>
      </c>
      <c r="X707" s="130">
        <v>0</v>
      </c>
      <c r="Y707" s="130" t="b">
        <v>1</v>
      </c>
      <c r="Z707" s="130">
        <v>50</v>
      </c>
      <c r="AA707" s="130">
        <v>0.71299999999999997</v>
      </c>
      <c r="AB707" s="130" t="s">
        <v>3674</v>
      </c>
      <c r="AC707" s="130" t="s">
        <v>3754</v>
      </c>
      <c r="AD707" s="130" t="s">
        <v>4504</v>
      </c>
      <c r="AE707" s="130" t="e" cm="1">
        <f t="array" aca="1" ref="AE707" ca="1">INDIRECT(ADDRESS(MATCH(AG707,'rs_industries'!B:B,0),5,1,TRUE,"rs_industries"))</f>
        <v>#N/A</v>
      </c>
      <c r="AF707" s="130" cm="1">
        <f t="array" aca="1" ref="AF707" ca="1">INDIRECT(ADDRESS(MATCH(A707,'rs_stocks'!B:B,0),7,1,TRUE,"rs_stocks"))</f>
        <v>74</v>
      </c>
    </row>
    <row r="708" spans="1:32" x14ac:dyDescent="0.3">
      <c r="A708" s="130" t="s">
        <v>1750</v>
      </c>
      <c r="B708" s="130">
        <v>1.03</v>
      </c>
      <c r="C708" s="130">
        <v>6.54</v>
      </c>
      <c r="D708" s="130">
        <v>4.38</v>
      </c>
      <c r="E708" s="130">
        <v>18.2</v>
      </c>
      <c r="F708" s="130">
        <v>24.05</v>
      </c>
      <c r="G708" s="130" t="s">
        <v>4111</v>
      </c>
      <c r="H708" s="130" t="s">
        <v>3674</v>
      </c>
      <c r="I708" s="130">
        <v>1.589</v>
      </c>
      <c r="J708" s="130">
        <v>-55</v>
      </c>
      <c r="K708" s="130">
        <v>-18</v>
      </c>
      <c r="L708" s="130" t="b">
        <v>1</v>
      </c>
      <c r="M708" s="130">
        <v>87.861999999999995</v>
      </c>
      <c r="N708" s="130">
        <v>5.3360000000000003</v>
      </c>
      <c r="O708" s="130">
        <v>16.465</v>
      </c>
      <c r="P708" s="130">
        <v>1.131</v>
      </c>
      <c r="Q708" s="133">
        <v>-156.554</v>
      </c>
      <c r="R708" s="130">
        <v>37.14</v>
      </c>
      <c r="S708" s="130">
        <v>36.338999999999999</v>
      </c>
      <c r="T708" s="130">
        <v>1</v>
      </c>
      <c r="U708" s="130">
        <v>176</v>
      </c>
      <c r="V708" s="130" t="s">
        <v>1750</v>
      </c>
      <c r="W708" s="130" t="b">
        <v>0</v>
      </c>
      <c r="X708" s="130">
        <v>0</v>
      </c>
      <c r="Y708" s="130" t="b">
        <v>1</v>
      </c>
      <c r="Z708" s="130">
        <v>47</v>
      </c>
      <c r="AA708" s="130">
        <v>0.71299999999999997</v>
      </c>
      <c r="AB708" s="130" t="s">
        <v>3674</v>
      </c>
      <c r="AC708" s="130" t="s">
        <v>4111</v>
      </c>
      <c r="AD708" s="130" t="s">
        <v>4527</v>
      </c>
      <c r="AE708" s="130" t="e" cm="1">
        <f t="array" aca="1" ref="AE708" ca="1">INDIRECT(ADDRESS(MATCH(AG708,'rs_industries'!B:B,0),5,1,TRUE,"rs_industries"))</f>
        <v>#N/A</v>
      </c>
      <c r="AF708" s="130" cm="1">
        <f t="array" aca="1" ref="AF708" ca="1">INDIRECT(ADDRESS(MATCH(A708,'rs_stocks'!B:B,0),7,1,TRUE,"rs_stocks"))</f>
        <v>84</v>
      </c>
    </row>
    <row r="709" spans="1:32" x14ac:dyDescent="0.3">
      <c r="A709" s="130" t="s">
        <v>173</v>
      </c>
      <c r="B709" s="130">
        <v>4.7</v>
      </c>
      <c r="C709" s="130">
        <v>15.38</v>
      </c>
      <c r="D709" s="130">
        <v>20.66</v>
      </c>
      <c r="E709" s="130">
        <v>28.8</v>
      </c>
      <c r="F709" s="130">
        <v>27.35</v>
      </c>
      <c r="G709" s="130" t="s">
        <v>3762</v>
      </c>
      <c r="H709" s="130" t="s">
        <v>3677</v>
      </c>
      <c r="I709" s="130">
        <v>41.445999999999998</v>
      </c>
      <c r="J709" s="130">
        <v>-45</v>
      </c>
      <c r="K709" s="130">
        <v>-2</v>
      </c>
      <c r="L709" s="130" t="b">
        <v>1</v>
      </c>
      <c r="M709" s="130">
        <v>67.171999999999997</v>
      </c>
      <c r="N709" s="130">
        <v>4.0860000000000003</v>
      </c>
      <c r="O709" s="130">
        <v>16.440999999999999</v>
      </c>
      <c r="P709" s="130">
        <v>3.4460000000000002</v>
      </c>
      <c r="Q709" s="133">
        <v>-62.381999999999998</v>
      </c>
      <c r="R709" s="130">
        <v>134.91</v>
      </c>
      <c r="S709" s="130">
        <v>127.405</v>
      </c>
      <c r="T709" s="130">
        <v>1</v>
      </c>
      <c r="U709" s="130">
        <v>58</v>
      </c>
      <c r="V709" s="130" t="s">
        <v>173</v>
      </c>
      <c r="W709" s="130" t="b">
        <v>0</v>
      </c>
      <c r="X709" s="130">
        <v>0</v>
      </c>
      <c r="Y709" s="130" t="b">
        <v>1</v>
      </c>
      <c r="Z709" s="130">
        <v>56</v>
      </c>
      <c r="AA709" s="130">
        <v>0.71199999999999997</v>
      </c>
      <c r="AB709" s="130" t="s">
        <v>3677</v>
      </c>
      <c r="AC709" s="130" t="s">
        <v>3762</v>
      </c>
      <c r="AD709" s="130" t="s">
        <v>4522</v>
      </c>
      <c r="AE709" s="130" t="e" cm="1">
        <f t="array" aca="1" ref="AE709" ca="1">INDIRECT(ADDRESS(MATCH(AG709,'rs_industries'!B:B,0),5,1,TRUE,"rs_industries"))</f>
        <v>#N/A</v>
      </c>
      <c r="AF709" s="130" cm="1">
        <f t="array" aca="1" ref="AF709" ca="1">INDIRECT(ADDRESS(MATCH(A709,'rs_stocks'!B:B,0),7,1,TRUE,"rs_stocks"))</f>
        <v>91</v>
      </c>
    </row>
    <row r="710" spans="1:32" x14ac:dyDescent="0.3">
      <c r="A710" s="130" t="s">
        <v>1557</v>
      </c>
      <c r="B710" s="130">
        <v>1.47</v>
      </c>
      <c r="C710" s="130">
        <v>-0.1</v>
      </c>
      <c r="D710" s="130">
        <v>6.44</v>
      </c>
      <c r="E710" s="130">
        <v>58.93</v>
      </c>
      <c r="F710" s="130">
        <v>53.46</v>
      </c>
      <c r="G710" s="130" t="s">
        <v>3715</v>
      </c>
      <c r="H710" s="130" t="s">
        <v>3677</v>
      </c>
      <c r="I710" s="130">
        <v>1.611</v>
      </c>
      <c r="J710" s="130">
        <v>-79</v>
      </c>
      <c r="K710" s="130">
        <v>-31</v>
      </c>
      <c r="L710" s="130" t="b">
        <v>1</v>
      </c>
      <c r="M710" s="130">
        <v>200.78200000000001</v>
      </c>
      <c r="N710" s="130">
        <v>12.227</v>
      </c>
      <c r="O710" s="130">
        <v>16.420999999999999</v>
      </c>
      <c r="P710" s="130">
        <v>2.2269999999999999</v>
      </c>
      <c r="Q710" s="133">
        <v>-73.201999999999998</v>
      </c>
      <c r="R710" s="130">
        <v>51.24</v>
      </c>
      <c r="S710" s="130">
        <v>57.29</v>
      </c>
      <c r="T710" s="130">
        <v>-1</v>
      </c>
      <c r="U710" s="130">
        <v>89</v>
      </c>
      <c r="V710" s="130" t="s">
        <v>1557</v>
      </c>
      <c r="W710" s="130" t="b">
        <v>0</v>
      </c>
      <c r="X710" s="130">
        <v>0</v>
      </c>
      <c r="Y710" s="130" t="b">
        <v>1</v>
      </c>
      <c r="Z710" s="130">
        <v>47</v>
      </c>
      <c r="AA710" s="130">
        <v>0.71199999999999997</v>
      </c>
      <c r="AB710" s="130" t="s">
        <v>3677</v>
      </c>
      <c r="AC710" s="130" t="s">
        <v>3715</v>
      </c>
      <c r="AD710" s="130" t="s">
        <v>4463</v>
      </c>
      <c r="AE710" s="130" t="e" cm="1">
        <f t="array" aca="1" ref="AE710" ca="1">INDIRECT(ADDRESS(MATCH(AG710,'rs_industries'!B:B,0),5,1,TRUE,"rs_industries"))</f>
        <v>#N/A</v>
      </c>
      <c r="AF710" s="130" cm="1">
        <f t="array" aca="1" ref="AF710" ca="1">INDIRECT(ADDRESS(MATCH(A710,'rs_stocks'!B:B,0),7,1,TRUE,"rs_stocks"))</f>
        <v>95</v>
      </c>
    </row>
    <row r="711" spans="1:32" x14ac:dyDescent="0.3">
      <c r="A711" s="130" t="s">
        <v>1136</v>
      </c>
      <c r="B711" s="130">
        <v>-2.48</v>
      </c>
      <c r="C711" s="130">
        <v>-0.63</v>
      </c>
      <c r="D711" s="130">
        <v>8.56</v>
      </c>
      <c r="E711" s="130">
        <v>7.38</v>
      </c>
      <c r="F711" s="130">
        <v>8.15</v>
      </c>
      <c r="G711" s="130" t="s">
        <v>3792</v>
      </c>
      <c r="H711" s="130" t="s">
        <v>24</v>
      </c>
      <c r="I711" s="130">
        <v>208.1</v>
      </c>
      <c r="J711" s="130">
        <v>-35</v>
      </c>
      <c r="K711" s="130">
        <v>-19</v>
      </c>
      <c r="L711" s="130" t="b">
        <v>1</v>
      </c>
      <c r="M711" s="130">
        <v>62.664000000000001</v>
      </c>
      <c r="N711" s="130">
        <v>3.8220000000000001</v>
      </c>
      <c r="O711" s="130">
        <v>16.396000000000001</v>
      </c>
      <c r="P711" s="130">
        <v>11.898</v>
      </c>
      <c r="Q711" s="133">
        <v>-69.421999999999997</v>
      </c>
      <c r="R711" s="130">
        <v>538.6</v>
      </c>
      <c r="S711" s="130">
        <v>533.16899999999998</v>
      </c>
      <c r="T711" s="130">
        <v>1</v>
      </c>
      <c r="U711" s="130">
        <v>16</v>
      </c>
      <c r="V711" s="130" t="s">
        <v>1136</v>
      </c>
      <c r="W711" s="130" t="b">
        <v>0</v>
      </c>
      <c r="X711" s="130">
        <v>0</v>
      </c>
      <c r="Y711" s="130" t="b">
        <v>0</v>
      </c>
      <c r="Z711" s="130">
        <v>50</v>
      </c>
      <c r="AA711" s="130">
        <v>0.71199999999999997</v>
      </c>
      <c r="AB711" s="130" t="s">
        <v>24</v>
      </c>
      <c r="AC711" s="130" t="s">
        <v>3792</v>
      </c>
      <c r="AD711" s="130" t="s">
        <v>4585</v>
      </c>
      <c r="AE711" s="130" t="e" cm="1">
        <f t="array" aca="1" ref="AE711" ca="1">INDIRECT(ADDRESS(MATCH(AG711,'rs_industries'!B:B,0),5,1,TRUE,"rs_industries"))</f>
        <v>#N/A</v>
      </c>
      <c r="AF711" s="130" t="e" cm="1">
        <f t="array" aca="1" ref="AF711" ca="1">INDIRECT(ADDRESS(MATCH(A711,'rs_stocks'!B:B,0),7,1,TRUE,"rs_stocks"))</f>
        <v>#N/A</v>
      </c>
    </row>
    <row r="712" spans="1:32" x14ac:dyDescent="0.3">
      <c r="A712" s="130" t="s">
        <v>1886</v>
      </c>
      <c r="B712" s="130">
        <v>-0.61</v>
      </c>
      <c r="C712" s="130">
        <v>-3.63</v>
      </c>
      <c r="D712" s="130">
        <v>5.04</v>
      </c>
      <c r="E712" s="130">
        <v>15.86</v>
      </c>
      <c r="F712" s="130">
        <v>12.24</v>
      </c>
      <c r="G712" s="130" t="s">
        <v>3715</v>
      </c>
      <c r="H712" s="130" t="s">
        <v>3677</v>
      </c>
      <c r="I712" s="130">
        <v>1.1779999999999999</v>
      </c>
      <c r="J712" s="130">
        <v>-59</v>
      </c>
      <c r="K712" s="130">
        <v>-26</v>
      </c>
      <c r="L712" s="130" t="b">
        <v>0</v>
      </c>
      <c r="M712" s="130">
        <v>87.852999999999994</v>
      </c>
      <c r="N712" s="130">
        <v>5.3609999999999998</v>
      </c>
      <c r="O712" s="130">
        <v>16.385999999999999</v>
      </c>
      <c r="P712" s="130">
        <v>1.254</v>
      </c>
      <c r="Q712" s="133">
        <v>-128.358</v>
      </c>
      <c r="R712" s="130">
        <v>30.82</v>
      </c>
      <c r="S712" s="130">
        <v>34.825000000000003</v>
      </c>
      <c r="T712" s="130">
        <v>-1</v>
      </c>
      <c r="U712" s="130">
        <v>159</v>
      </c>
      <c r="V712" s="130" t="s">
        <v>1886</v>
      </c>
      <c r="W712" s="130" t="b">
        <v>0</v>
      </c>
      <c r="X712" s="130">
        <v>0</v>
      </c>
      <c r="Y712" s="130" t="b">
        <v>0</v>
      </c>
      <c r="Z712" s="130">
        <v>48</v>
      </c>
      <c r="AA712" s="130">
        <v>0.71099999999999997</v>
      </c>
      <c r="AB712" s="130" t="s">
        <v>3677</v>
      </c>
      <c r="AC712" s="130" t="s">
        <v>3715</v>
      </c>
      <c r="AD712" s="130" t="s">
        <v>4458</v>
      </c>
      <c r="AE712" s="130" t="e" cm="1">
        <f t="array" aca="1" ref="AE712" ca="1">INDIRECT(ADDRESS(MATCH(AG712,'rs_industries'!B:B,0),5,1,TRUE,"rs_industries"))</f>
        <v>#N/A</v>
      </c>
      <c r="AF712" s="130" t="e" cm="1">
        <f t="array" aca="1" ref="AF712" ca="1">INDIRECT(ADDRESS(MATCH(A712,'rs_stocks'!B:B,0),7,1,TRUE,"rs_stocks"))</f>
        <v>#N/A</v>
      </c>
    </row>
    <row r="713" spans="1:32" x14ac:dyDescent="0.3">
      <c r="A713" s="130" t="s">
        <v>2041</v>
      </c>
      <c r="B713" s="130">
        <v>-3.23</v>
      </c>
      <c r="C713" s="130">
        <v>-5.4</v>
      </c>
      <c r="D713" s="130">
        <v>-3.07</v>
      </c>
      <c r="E713" s="130">
        <v>6.65</v>
      </c>
      <c r="F713" s="130">
        <v>15.42</v>
      </c>
      <c r="G713" s="130" t="s">
        <v>3727</v>
      </c>
      <c r="H713" s="130" t="s">
        <v>3677</v>
      </c>
      <c r="I713" s="130">
        <v>1.53</v>
      </c>
      <c r="J713" s="130">
        <v>-61</v>
      </c>
      <c r="K713" s="130">
        <v>-38</v>
      </c>
      <c r="L713" s="130" t="b">
        <v>0</v>
      </c>
      <c r="M713" s="130">
        <v>84.197000000000003</v>
      </c>
      <c r="N713" s="130">
        <v>5.14</v>
      </c>
      <c r="O713" s="130">
        <v>16.382000000000001</v>
      </c>
      <c r="P713" s="130">
        <v>0.26200000000000001</v>
      </c>
      <c r="Q713" s="133">
        <v>-156.25</v>
      </c>
      <c r="R713" s="130">
        <v>11.38</v>
      </c>
      <c r="S713" s="130">
        <v>12.237</v>
      </c>
      <c r="T713" s="130">
        <v>-1</v>
      </c>
      <c r="U713" s="130">
        <v>762</v>
      </c>
      <c r="V713" s="130" t="s">
        <v>2041</v>
      </c>
      <c r="W713" s="130" t="b">
        <v>0</v>
      </c>
      <c r="X713" s="130">
        <v>0</v>
      </c>
      <c r="Y713" s="130" t="b">
        <v>0</v>
      </c>
      <c r="Z713" s="130">
        <v>46</v>
      </c>
      <c r="AA713" s="130">
        <v>0.71099999999999997</v>
      </c>
      <c r="AB713" s="130" t="s">
        <v>3677</v>
      </c>
      <c r="AC713" s="130" t="s">
        <v>3727</v>
      </c>
      <c r="AD713" s="130" t="s">
        <v>4446</v>
      </c>
      <c r="AE713" s="130" t="e" cm="1">
        <f t="array" aca="1" ref="AE713" ca="1">INDIRECT(ADDRESS(MATCH(AG713,'rs_industries'!B:B,0),5,1,TRUE,"rs_industries"))</f>
        <v>#N/A</v>
      </c>
      <c r="AF713" s="130" t="e" cm="1">
        <f t="array" aca="1" ref="AF713" ca="1">INDIRECT(ADDRESS(MATCH(A713,'rs_stocks'!B:B,0),7,1,TRUE,"rs_stocks"))</f>
        <v>#N/A</v>
      </c>
    </row>
    <row r="714" spans="1:32" x14ac:dyDescent="0.3">
      <c r="A714" s="130" t="s">
        <v>2133</v>
      </c>
      <c r="B714" s="130">
        <v>1.25</v>
      </c>
      <c r="C714" s="130">
        <v>7.18</v>
      </c>
      <c r="D714" s="130">
        <v>21.06</v>
      </c>
      <c r="E714" s="130">
        <v>28.75</v>
      </c>
      <c r="F714" s="130">
        <v>31.59</v>
      </c>
      <c r="G714" s="130" t="s">
        <v>3873</v>
      </c>
      <c r="H714" s="130" t="s">
        <v>3674</v>
      </c>
      <c r="I714" s="130">
        <v>3.5819999999999999</v>
      </c>
      <c r="J714" s="130">
        <v>-78</v>
      </c>
      <c r="K714" s="130">
        <v>-6</v>
      </c>
      <c r="L714" s="130" t="b">
        <v>1</v>
      </c>
      <c r="M714" s="130">
        <v>90.123999999999995</v>
      </c>
      <c r="N714" s="130">
        <v>5.5010000000000003</v>
      </c>
      <c r="O714" s="130">
        <v>16.382000000000001</v>
      </c>
      <c r="P714" s="130">
        <v>2.4119999999999999</v>
      </c>
      <c r="Q714" s="133">
        <v>-26.122</v>
      </c>
      <c r="R714" s="130">
        <v>67.44</v>
      </c>
      <c r="S714" s="130">
        <v>64.608999999999995</v>
      </c>
      <c r="T714" s="130">
        <v>1</v>
      </c>
      <c r="U714" s="130">
        <v>82</v>
      </c>
      <c r="V714" s="130" t="s">
        <v>2133</v>
      </c>
      <c r="W714" s="130" t="b">
        <v>0</v>
      </c>
      <c r="X714" s="130">
        <v>0</v>
      </c>
      <c r="Y714" s="130" t="b">
        <v>1</v>
      </c>
      <c r="Z714" s="130">
        <v>45</v>
      </c>
      <c r="AA714" s="130">
        <v>0.71</v>
      </c>
      <c r="AB714" s="130" t="s">
        <v>3674</v>
      </c>
      <c r="AC714" s="130" t="s">
        <v>3873</v>
      </c>
      <c r="AD714" s="130" t="s">
        <v>4518</v>
      </c>
      <c r="AE714" s="130" t="e" cm="1">
        <f t="array" aca="1" ref="AE714" ca="1">INDIRECT(ADDRESS(MATCH(AG714,'rs_industries'!B:B,0),5,1,TRUE,"rs_industries"))</f>
        <v>#N/A</v>
      </c>
      <c r="AF714" s="130" cm="1">
        <f t="array" aca="1" ref="AF714" ca="1">INDIRECT(ADDRESS(MATCH(A714,'rs_stocks'!B:B,0),7,1,TRUE,"rs_stocks"))</f>
        <v>82</v>
      </c>
    </row>
    <row r="715" spans="1:32" x14ac:dyDescent="0.3">
      <c r="A715" s="130" t="s">
        <v>331</v>
      </c>
      <c r="B715" s="130">
        <v>-2.13</v>
      </c>
      <c r="C715" s="130">
        <v>6.04</v>
      </c>
      <c r="D715" s="130">
        <v>8.8699999999999992</v>
      </c>
      <c r="E715" s="130">
        <v>28.76</v>
      </c>
      <c r="F715" s="130">
        <v>25.37</v>
      </c>
      <c r="G715" s="130" t="s">
        <v>3680</v>
      </c>
      <c r="H715" s="130" t="s">
        <v>31</v>
      </c>
      <c r="I715" s="130">
        <v>80.075999999999993</v>
      </c>
      <c r="J715" s="130">
        <v>-32</v>
      </c>
      <c r="K715" s="130">
        <v>-6</v>
      </c>
      <c r="L715" s="130" t="b">
        <v>1</v>
      </c>
      <c r="M715" s="130">
        <v>67.346000000000004</v>
      </c>
      <c r="N715" s="130">
        <v>4.1150000000000002</v>
      </c>
      <c r="O715" s="130">
        <v>16.366</v>
      </c>
      <c r="P715" s="130">
        <v>8.4410000000000007</v>
      </c>
      <c r="Q715" s="133">
        <v>-145.12799999999999</v>
      </c>
      <c r="R715" s="130">
        <v>294.33</v>
      </c>
      <c r="S715" s="130">
        <v>291.99200000000002</v>
      </c>
      <c r="T715" s="130">
        <v>1</v>
      </c>
      <c r="U715" s="130">
        <v>23</v>
      </c>
      <c r="V715" s="130" t="s">
        <v>331</v>
      </c>
      <c r="W715" s="130" t="b">
        <v>0</v>
      </c>
      <c r="X715" s="130">
        <v>0</v>
      </c>
      <c r="Y715" s="130" t="b">
        <v>1</v>
      </c>
      <c r="Z715" s="130">
        <v>52</v>
      </c>
      <c r="AA715" s="130">
        <v>0.71</v>
      </c>
      <c r="AB715" s="130" t="s">
        <v>31</v>
      </c>
      <c r="AC715" s="130" t="s">
        <v>3680</v>
      </c>
      <c r="AD715" s="130" t="s">
        <v>4521</v>
      </c>
      <c r="AE715" s="130" t="e" cm="1">
        <f t="array" aca="1" ref="AE715" ca="1">INDIRECT(ADDRESS(MATCH(AG715,'rs_industries'!B:B,0),5,1,TRUE,"rs_industries"))</f>
        <v>#N/A</v>
      </c>
      <c r="AF715" s="130" cm="1">
        <f t="array" aca="1" ref="AF715" ca="1">INDIRECT(ADDRESS(MATCH(A715,'rs_stocks'!B:B,0),7,1,TRUE,"rs_stocks"))</f>
        <v>86</v>
      </c>
    </row>
    <row r="716" spans="1:32" x14ac:dyDescent="0.3">
      <c r="A716" s="130" t="s">
        <v>2268</v>
      </c>
      <c r="B716" s="130">
        <v>-6.72</v>
      </c>
      <c r="C716" s="130">
        <v>-15.2</v>
      </c>
      <c r="D716" s="130">
        <v>10.15</v>
      </c>
      <c r="E716" s="130">
        <v>34.409999999999997</v>
      </c>
      <c r="F716" s="130">
        <v>27.98</v>
      </c>
      <c r="G716" s="130" t="s">
        <v>4109</v>
      </c>
      <c r="H716" s="130" t="s">
        <v>3690</v>
      </c>
      <c r="I716" s="130">
        <v>1.929</v>
      </c>
      <c r="J716" s="130">
        <v>-74</v>
      </c>
      <c r="K716" s="130">
        <v>-37</v>
      </c>
      <c r="L716" s="130" t="b">
        <v>0</v>
      </c>
      <c r="M716" s="130">
        <v>186.81899999999999</v>
      </c>
      <c r="N716" s="130">
        <v>11.417</v>
      </c>
      <c r="O716" s="130">
        <v>16.363</v>
      </c>
      <c r="P716" s="130">
        <v>1.5469999999999999</v>
      </c>
      <c r="Q716" s="133">
        <v>-149.93899999999999</v>
      </c>
      <c r="R716" s="130">
        <v>35.270000000000003</v>
      </c>
      <c r="S716" s="130">
        <v>40.322000000000003</v>
      </c>
      <c r="T716" s="130">
        <v>-1</v>
      </c>
      <c r="U716" s="130">
        <v>129</v>
      </c>
      <c r="V716" s="130" t="s">
        <v>2268</v>
      </c>
      <c r="W716" s="130" t="b">
        <v>0</v>
      </c>
      <c r="X716" s="130">
        <v>0</v>
      </c>
      <c r="Y716" s="130" t="b">
        <v>0</v>
      </c>
      <c r="Z716" s="130">
        <v>47</v>
      </c>
      <c r="AA716" s="130">
        <v>0.71</v>
      </c>
      <c r="AB716" s="130" t="s">
        <v>3690</v>
      </c>
      <c r="AC716" s="130" t="s">
        <v>4109</v>
      </c>
      <c r="AD716" s="130" t="s">
        <v>4493</v>
      </c>
      <c r="AE716" s="130" t="e" cm="1">
        <f t="array" aca="1" ref="AE716" ca="1">INDIRECT(ADDRESS(MATCH(AG716,'rs_industries'!B:B,0),5,1,TRUE,"rs_industries"))</f>
        <v>#N/A</v>
      </c>
      <c r="AF716" s="130" t="e" cm="1">
        <f t="array" aca="1" ref="AF716" ca="1">INDIRECT(ADDRESS(MATCH(A716,'rs_stocks'!B:B,0),7,1,TRUE,"rs_stocks"))</f>
        <v>#N/A</v>
      </c>
    </row>
    <row r="717" spans="1:32" x14ac:dyDescent="0.3">
      <c r="A717" s="130" t="s">
        <v>197</v>
      </c>
      <c r="B717" s="130">
        <v>-14.16</v>
      </c>
      <c r="C717" s="130">
        <v>-6.67</v>
      </c>
      <c r="D717" s="130">
        <v>-5.03</v>
      </c>
      <c r="E717" s="130">
        <v>12.15</v>
      </c>
      <c r="F717" s="130">
        <v>10.72</v>
      </c>
      <c r="G717" s="130" t="s">
        <v>3693</v>
      </c>
      <c r="H717" s="130" t="s">
        <v>31</v>
      </c>
      <c r="I717" s="130">
        <v>15.41</v>
      </c>
      <c r="J717" s="130">
        <v>-62</v>
      </c>
      <c r="K717" s="130">
        <v>-34</v>
      </c>
      <c r="L717" s="130" t="b">
        <v>0</v>
      </c>
      <c r="M717" s="130">
        <v>76.844999999999999</v>
      </c>
      <c r="N717" s="130">
        <v>4.7050000000000001</v>
      </c>
      <c r="O717" s="130">
        <v>16.331</v>
      </c>
      <c r="P717" s="130">
        <v>2.1440000000000001</v>
      </c>
      <c r="Q717" s="133">
        <v>-16.792000000000002</v>
      </c>
      <c r="R717" s="130">
        <v>52.06</v>
      </c>
      <c r="S717" s="130">
        <v>58.707000000000001</v>
      </c>
      <c r="T717" s="130">
        <v>-1</v>
      </c>
      <c r="U717" s="130">
        <v>93</v>
      </c>
      <c r="V717" s="130" t="s">
        <v>197</v>
      </c>
      <c r="W717" s="130" t="b">
        <v>0</v>
      </c>
      <c r="X717" s="130">
        <v>0</v>
      </c>
      <c r="Y717" s="130" t="b">
        <v>0</v>
      </c>
      <c r="Z717" s="130">
        <v>49</v>
      </c>
      <c r="AA717" s="130">
        <v>0.70899999999999996</v>
      </c>
      <c r="AB717" s="130" t="s">
        <v>31</v>
      </c>
      <c r="AC717" s="130" t="s">
        <v>3693</v>
      </c>
      <c r="AD717" s="130" t="s">
        <v>4391</v>
      </c>
      <c r="AE717" s="130" t="e" cm="1">
        <f t="array" aca="1" ref="AE717" ca="1">INDIRECT(ADDRESS(MATCH(AG717,'rs_industries'!B:B,0),5,1,TRUE,"rs_industries"))</f>
        <v>#N/A</v>
      </c>
      <c r="AF717" s="130" t="e" cm="1">
        <f t="array" aca="1" ref="AF717" ca="1">INDIRECT(ADDRESS(MATCH(A717,'rs_stocks'!B:B,0),7,1,TRUE,"rs_stocks"))</f>
        <v>#N/A</v>
      </c>
    </row>
    <row r="718" spans="1:32" x14ac:dyDescent="0.3">
      <c r="A718" s="130" t="s">
        <v>1731</v>
      </c>
      <c r="B718" s="130">
        <v>0.56000000000000005</v>
      </c>
      <c r="C718" s="130">
        <v>0.92</v>
      </c>
      <c r="D718" s="130">
        <v>9.33</v>
      </c>
      <c r="E718" s="130">
        <v>15.75</v>
      </c>
      <c r="F718" s="130">
        <v>16.38</v>
      </c>
      <c r="G718" s="130" t="s">
        <v>3809</v>
      </c>
      <c r="H718" s="130" t="s">
        <v>24</v>
      </c>
      <c r="I718" s="130">
        <v>2.911</v>
      </c>
      <c r="J718" s="130">
        <v>-43</v>
      </c>
      <c r="K718" s="130">
        <v>-6</v>
      </c>
      <c r="L718" s="130" t="b">
        <v>1</v>
      </c>
      <c r="M718" s="130">
        <v>72.716999999999999</v>
      </c>
      <c r="N718" s="130">
        <v>4.4539999999999997</v>
      </c>
      <c r="O718" s="130">
        <v>16.326000000000001</v>
      </c>
      <c r="P718" s="130">
        <v>2.5819999999999999</v>
      </c>
      <c r="Q718" s="133">
        <v>-146.40899999999999</v>
      </c>
      <c r="R718" s="130">
        <v>117.06</v>
      </c>
      <c r="S718" s="130">
        <v>122.059</v>
      </c>
      <c r="T718" s="130">
        <v>-1</v>
      </c>
      <c r="U718" s="130">
        <v>77</v>
      </c>
      <c r="V718" s="130" t="s">
        <v>1731</v>
      </c>
      <c r="W718" s="130" t="b">
        <v>0</v>
      </c>
      <c r="X718" s="130">
        <v>0</v>
      </c>
      <c r="Y718" s="130" t="b">
        <v>1</v>
      </c>
      <c r="Z718" s="130">
        <v>49</v>
      </c>
      <c r="AA718" s="130">
        <v>0.70899999999999996</v>
      </c>
      <c r="AB718" s="130" t="s">
        <v>24</v>
      </c>
      <c r="AC718" s="130" t="s">
        <v>3809</v>
      </c>
      <c r="AD718" s="130" t="s">
        <v>4508</v>
      </c>
      <c r="AE718" s="130" t="e" cm="1">
        <f t="array" aca="1" ref="AE718" ca="1">INDIRECT(ADDRESS(MATCH(AG718,'rs_industries'!B:B,0),5,1,TRUE,"rs_industries"))</f>
        <v>#N/A</v>
      </c>
      <c r="AF718" s="130" t="e" cm="1">
        <f t="array" aca="1" ref="AF718" ca="1">INDIRECT(ADDRESS(MATCH(A718,'rs_stocks'!B:B,0),7,1,TRUE,"rs_stocks"))</f>
        <v>#N/A</v>
      </c>
    </row>
    <row r="719" spans="1:32" x14ac:dyDescent="0.3">
      <c r="A719" s="130" t="s">
        <v>2985</v>
      </c>
      <c r="B719" s="130">
        <v>-0.72</v>
      </c>
      <c r="C719" s="130">
        <v>9.44</v>
      </c>
      <c r="D719" s="130">
        <v>46.19</v>
      </c>
      <c r="E719" s="130">
        <v>45.92</v>
      </c>
      <c r="F719" s="130">
        <v>62.41</v>
      </c>
      <c r="G719" s="130" t="s">
        <v>3812</v>
      </c>
      <c r="H719" s="130" t="s">
        <v>3690</v>
      </c>
      <c r="I719" s="130">
        <v>1.004</v>
      </c>
      <c r="J719" s="130">
        <v>-97</v>
      </c>
      <c r="K719" s="130">
        <v>-8</v>
      </c>
      <c r="L719" s="130" t="b">
        <v>1</v>
      </c>
      <c r="M719" s="130">
        <v>200.58799999999999</v>
      </c>
      <c r="N719" s="130">
        <v>12.292999999999999</v>
      </c>
      <c r="O719" s="130">
        <v>16.317</v>
      </c>
      <c r="P719" s="130">
        <v>1.633</v>
      </c>
      <c r="Q719" s="133">
        <v>-96.748999999999995</v>
      </c>
      <c r="R719" s="130">
        <v>23.42</v>
      </c>
      <c r="S719" s="130">
        <v>20.88</v>
      </c>
      <c r="T719" s="130">
        <v>1</v>
      </c>
      <c r="U719" s="130">
        <v>122</v>
      </c>
      <c r="V719" s="130" t="s">
        <v>2985</v>
      </c>
      <c r="W719" s="130" t="b">
        <v>0</v>
      </c>
      <c r="X719" s="130">
        <v>0</v>
      </c>
      <c r="Y719" s="130" t="b">
        <v>1</v>
      </c>
      <c r="Z719" s="130">
        <v>51</v>
      </c>
      <c r="AA719" s="130">
        <v>0.70799999999999996</v>
      </c>
      <c r="AB719" s="130" t="s">
        <v>3690</v>
      </c>
      <c r="AC719" s="130" t="s">
        <v>3812</v>
      </c>
      <c r="AD719" s="130" t="s">
        <v>4547</v>
      </c>
      <c r="AE719" s="130" t="e" cm="1">
        <f t="array" aca="1" ref="AE719" ca="1">INDIRECT(ADDRESS(MATCH(AG719,'rs_industries'!B:B,0),5,1,TRUE,"rs_industries"))</f>
        <v>#N/A</v>
      </c>
      <c r="AF719" s="130" cm="1">
        <f t="array" aca="1" ref="AF719" ca="1">INDIRECT(ADDRESS(MATCH(A719,'rs_stocks'!B:B,0),7,1,TRUE,"rs_stocks"))</f>
        <v>96</v>
      </c>
    </row>
    <row r="720" spans="1:32" x14ac:dyDescent="0.3">
      <c r="A720" s="130" t="s">
        <v>979</v>
      </c>
      <c r="B720" s="130">
        <v>0.64</v>
      </c>
      <c r="C720" s="130">
        <v>-1.33</v>
      </c>
      <c r="D720" s="130">
        <v>0.56000000000000005</v>
      </c>
      <c r="E720" s="130">
        <v>18.21</v>
      </c>
      <c r="F720" s="130">
        <v>20.11</v>
      </c>
      <c r="G720" s="130" t="s">
        <v>3715</v>
      </c>
      <c r="H720" s="130" t="s">
        <v>3677</v>
      </c>
      <c r="I720" s="130">
        <v>25.762</v>
      </c>
      <c r="J720" s="130">
        <v>-55</v>
      </c>
      <c r="K720" s="130">
        <v>-23</v>
      </c>
      <c r="L720" s="130" t="b">
        <v>1</v>
      </c>
      <c r="M720" s="130">
        <v>88.421000000000006</v>
      </c>
      <c r="N720" s="130">
        <v>5.4210000000000003</v>
      </c>
      <c r="O720" s="130">
        <v>16.309999999999999</v>
      </c>
      <c r="P720" s="130">
        <v>0.312</v>
      </c>
      <c r="Q720" s="133">
        <v>-60.878</v>
      </c>
      <c r="R720" s="130">
        <v>12.66</v>
      </c>
      <c r="S720" s="130">
        <v>13.489000000000001</v>
      </c>
      <c r="T720" s="130">
        <v>-1</v>
      </c>
      <c r="U720" s="130">
        <v>640</v>
      </c>
      <c r="V720" s="130" t="s">
        <v>979</v>
      </c>
      <c r="W720" s="130" t="b">
        <v>0</v>
      </c>
      <c r="X720" s="130">
        <v>0</v>
      </c>
      <c r="Y720" s="130" t="b">
        <v>0</v>
      </c>
      <c r="Z720" s="130">
        <v>51</v>
      </c>
      <c r="AA720" s="130">
        <v>0.70799999999999996</v>
      </c>
      <c r="AB720" s="130" t="s">
        <v>3677</v>
      </c>
      <c r="AC720" s="130" t="s">
        <v>3715</v>
      </c>
      <c r="AD720" s="130" t="s">
        <v>4447</v>
      </c>
      <c r="AE720" s="130" t="e" cm="1">
        <f t="array" aca="1" ref="AE720" ca="1">INDIRECT(ADDRESS(MATCH(AG720,'rs_industries'!B:B,0),5,1,TRUE,"rs_industries"))</f>
        <v>#N/A</v>
      </c>
      <c r="AF720" s="130" t="e" cm="1">
        <f t="array" aca="1" ref="AF720" ca="1">INDIRECT(ADDRESS(MATCH(A720,'rs_stocks'!B:B,0),7,1,TRUE,"rs_stocks"))</f>
        <v>#N/A</v>
      </c>
    </row>
    <row r="721" spans="1:32" x14ac:dyDescent="0.3">
      <c r="A721" s="130" t="s">
        <v>1505</v>
      </c>
      <c r="B721" s="130">
        <v>-0.73</v>
      </c>
      <c r="C721" s="130">
        <v>1.5</v>
      </c>
      <c r="D721" s="130">
        <v>7.67</v>
      </c>
      <c r="E721" s="130">
        <v>5.46</v>
      </c>
      <c r="F721" s="130">
        <v>8.9700000000000006</v>
      </c>
      <c r="G721" s="130" t="s">
        <v>3676</v>
      </c>
      <c r="H721" s="130" t="s">
        <v>3677</v>
      </c>
      <c r="I721" s="130">
        <v>2.419</v>
      </c>
      <c r="J721" s="130">
        <v>-73</v>
      </c>
      <c r="K721" s="130">
        <v>-16</v>
      </c>
      <c r="L721" s="130" t="b">
        <v>1</v>
      </c>
      <c r="M721" s="130">
        <v>44.765999999999998</v>
      </c>
      <c r="N721" s="130">
        <v>2.746</v>
      </c>
      <c r="O721" s="130">
        <v>16.303000000000001</v>
      </c>
      <c r="P721" s="130">
        <v>0.65700000000000003</v>
      </c>
      <c r="Q721" s="133">
        <v>-98.935000000000002</v>
      </c>
      <c r="R721" s="130">
        <v>29.77</v>
      </c>
      <c r="S721" s="130">
        <v>31.864999999999998</v>
      </c>
      <c r="T721" s="130">
        <v>-1</v>
      </c>
      <c r="U721" s="130">
        <v>304</v>
      </c>
      <c r="V721" s="130" t="s">
        <v>1505</v>
      </c>
      <c r="W721" s="130" t="b">
        <v>0</v>
      </c>
      <c r="X721" s="130">
        <v>0</v>
      </c>
      <c r="Y721" s="130" t="b">
        <v>0</v>
      </c>
      <c r="Z721" s="130">
        <v>51</v>
      </c>
      <c r="AA721" s="130">
        <v>0.70699999999999996</v>
      </c>
      <c r="AB721" s="130" t="s">
        <v>3677</v>
      </c>
      <c r="AC721" s="130" t="s">
        <v>3676</v>
      </c>
      <c r="AD721" s="130" t="s">
        <v>4500</v>
      </c>
      <c r="AE721" s="130" t="e" cm="1">
        <f t="array" aca="1" ref="AE721" ca="1">INDIRECT(ADDRESS(MATCH(AG721,'rs_industries'!B:B,0),5,1,TRUE,"rs_industries"))</f>
        <v>#N/A</v>
      </c>
      <c r="AF721" s="130" t="e" cm="1">
        <f t="array" aca="1" ref="AF721" ca="1">INDIRECT(ADDRESS(MATCH(A721,'rs_stocks'!B:B,0),7,1,TRUE,"rs_stocks"))</f>
        <v>#N/A</v>
      </c>
    </row>
    <row r="722" spans="1:32" x14ac:dyDescent="0.3">
      <c r="A722" s="130" t="s">
        <v>910</v>
      </c>
      <c r="B722" s="130">
        <v>1.25</v>
      </c>
      <c r="C722" s="130">
        <v>-0.56000000000000005</v>
      </c>
      <c r="D722" s="130">
        <v>6.4</v>
      </c>
      <c r="E722" s="130">
        <v>4.87</v>
      </c>
      <c r="F722" s="130">
        <v>12.52</v>
      </c>
      <c r="G722" s="130" t="s">
        <v>3697</v>
      </c>
      <c r="H722" s="130" t="s">
        <v>3677</v>
      </c>
      <c r="I722" s="130">
        <v>49.578000000000003</v>
      </c>
      <c r="J722" s="130">
        <v>-55</v>
      </c>
      <c r="K722" s="130">
        <v>-12</v>
      </c>
      <c r="L722" s="130" t="b">
        <v>1</v>
      </c>
      <c r="M722" s="130">
        <v>46.978999999999999</v>
      </c>
      <c r="N722" s="130">
        <v>2.883</v>
      </c>
      <c r="O722" s="130">
        <v>16.297999999999998</v>
      </c>
      <c r="P722" s="130">
        <v>1.373</v>
      </c>
      <c r="Q722" s="133">
        <v>-51.73</v>
      </c>
      <c r="R722" s="130">
        <v>67.84</v>
      </c>
      <c r="S722" s="130">
        <v>70.209999999999994</v>
      </c>
      <c r="T722" s="130">
        <v>-1</v>
      </c>
      <c r="U722" s="130">
        <v>145</v>
      </c>
      <c r="V722" s="130" t="s">
        <v>910</v>
      </c>
      <c r="W722" s="130" t="b">
        <v>0</v>
      </c>
      <c r="X722" s="130">
        <v>0</v>
      </c>
      <c r="Y722" s="130" t="b">
        <v>1</v>
      </c>
      <c r="Z722" s="130">
        <v>49</v>
      </c>
      <c r="AA722" s="130">
        <v>0.70699999999999996</v>
      </c>
      <c r="AB722" s="130" t="s">
        <v>3677</v>
      </c>
      <c r="AC722" s="130" t="s">
        <v>3697</v>
      </c>
      <c r="AD722" s="130" t="s">
        <v>4515</v>
      </c>
      <c r="AE722" s="130" t="e" cm="1">
        <f t="array" aca="1" ref="AE722" ca="1">INDIRECT(ADDRESS(MATCH(AG722,'rs_industries'!B:B,0),5,1,TRUE,"rs_industries"))</f>
        <v>#N/A</v>
      </c>
      <c r="AF722" s="130" t="e" cm="1">
        <f t="array" aca="1" ref="AF722" ca="1">INDIRECT(ADDRESS(MATCH(A722,'rs_stocks'!B:B,0),7,1,TRUE,"rs_stocks"))</f>
        <v>#N/A</v>
      </c>
    </row>
    <row r="723" spans="1:32" x14ac:dyDescent="0.3">
      <c r="A723" s="130" t="s">
        <v>838</v>
      </c>
      <c r="B723" s="130">
        <v>0.21</v>
      </c>
      <c r="C723" s="130">
        <v>-0.83</v>
      </c>
      <c r="D723" s="130">
        <v>3.21</v>
      </c>
      <c r="E723" s="130">
        <v>7.44</v>
      </c>
      <c r="F723" s="130">
        <v>15.04</v>
      </c>
      <c r="G723" s="130" t="s">
        <v>3788</v>
      </c>
      <c r="H723" s="130" t="s">
        <v>153</v>
      </c>
      <c r="I723" s="130">
        <v>8.4499999999999993</v>
      </c>
      <c r="J723" s="130">
        <v>-53</v>
      </c>
      <c r="K723" s="130">
        <v>-28</v>
      </c>
      <c r="L723" s="130" t="b">
        <v>1</v>
      </c>
      <c r="M723" s="130">
        <v>57.381</v>
      </c>
      <c r="N723" s="130">
        <v>3.5219999999999998</v>
      </c>
      <c r="O723" s="130">
        <v>16.292000000000002</v>
      </c>
      <c r="P723" s="130">
        <v>2.1280000000000001</v>
      </c>
      <c r="Q723" s="133">
        <v>15.977</v>
      </c>
      <c r="R723" s="130">
        <v>101.05</v>
      </c>
      <c r="S723" s="130">
        <v>105.574</v>
      </c>
      <c r="T723" s="130">
        <v>-1</v>
      </c>
      <c r="U723" s="130">
        <v>93</v>
      </c>
      <c r="V723" s="130" t="s">
        <v>838</v>
      </c>
      <c r="W723" s="130" t="b">
        <v>0</v>
      </c>
      <c r="X723" s="130">
        <v>0</v>
      </c>
      <c r="Y723" s="130" t="b">
        <v>1</v>
      </c>
      <c r="Z723" s="130">
        <v>51</v>
      </c>
      <c r="AA723" s="130">
        <v>0.70699999999999996</v>
      </c>
      <c r="AB723" s="130" t="s">
        <v>153</v>
      </c>
      <c r="AC723" s="130" t="s">
        <v>3788</v>
      </c>
      <c r="AD723" s="130" t="s">
        <v>4488</v>
      </c>
      <c r="AE723" s="130" t="e" cm="1">
        <f t="array" aca="1" ref="AE723" ca="1">INDIRECT(ADDRESS(MATCH(AG723,'rs_industries'!B:B,0),5,1,TRUE,"rs_industries"))</f>
        <v>#N/A</v>
      </c>
      <c r="AF723" s="130" t="e" cm="1">
        <f t="array" aca="1" ref="AF723" ca="1">INDIRECT(ADDRESS(MATCH(A723,'rs_stocks'!B:B,0),7,1,TRUE,"rs_stocks"))</f>
        <v>#N/A</v>
      </c>
    </row>
    <row r="724" spans="1:32" x14ac:dyDescent="0.3">
      <c r="A724" s="130" t="s">
        <v>187</v>
      </c>
      <c r="B724" s="130">
        <v>-2.42</v>
      </c>
      <c r="C724" s="130">
        <v>-0.34</v>
      </c>
      <c r="D724" s="130">
        <v>-0.95</v>
      </c>
      <c r="E724" s="130">
        <v>8.0299999999999994</v>
      </c>
      <c r="F724" s="130">
        <v>9.4499999999999993</v>
      </c>
      <c r="G724" s="130" t="s">
        <v>3792</v>
      </c>
      <c r="H724" s="130" t="s">
        <v>24</v>
      </c>
      <c r="I724" s="130">
        <v>57.195</v>
      </c>
      <c r="J724" s="130">
        <v>-35</v>
      </c>
      <c r="K724" s="130">
        <v>-5</v>
      </c>
      <c r="L724" s="130" t="b">
        <v>1</v>
      </c>
      <c r="M724" s="130">
        <v>37.948999999999998</v>
      </c>
      <c r="N724" s="130">
        <v>2.3319999999999999</v>
      </c>
      <c r="O724" s="130">
        <v>16.274999999999999</v>
      </c>
      <c r="P724" s="130">
        <v>9.2720000000000002</v>
      </c>
      <c r="Q724" s="133">
        <v>-74.311000000000007</v>
      </c>
      <c r="R724" s="130">
        <v>535.41999999999996</v>
      </c>
      <c r="S724" s="130">
        <v>564.57000000000005</v>
      </c>
      <c r="T724" s="130">
        <v>-1</v>
      </c>
      <c r="U724" s="130">
        <v>21</v>
      </c>
      <c r="V724" s="130" t="s">
        <v>187</v>
      </c>
      <c r="W724" s="130" t="b">
        <v>0</v>
      </c>
      <c r="X724" s="130">
        <v>0</v>
      </c>
      <c r="Y724" s="130" t="b">
        <v>0</v>
      </c>
      <c r="Z724" s="130">
        <v>50</v>
      </c>
      <c r="AA724" s="130">
        <v>0.70599999999999996</v>
      </c>
      <c r="AB724" s="130" t="s">
        <v>24</v>
      </c>
      <c r="AC724" s="130" t="s">
        <v>3792</v>
      </c>
      <c r="AD724" s="130" t="s">
        <v>4472</v>
      </c>
      <c r="AE724" s="130" t="e" cm="1">
        <f t="array" aca="1" ref="AE724" ca="1">INDIRECT(ADDRESS(MATCH(AG724,'rs_industries'!B:B,0),5,1,TRUE,"rs_industries"))</f>
        <v>#N/A</v>
      </c>
      <c r="AF724" s="130" t="e" cm="1">
        <f t="array" aca="1" ref="AF724" ca="1">INDIRECT(ADDRESS(MATCH(A724,'rs_stocks'!B:B,0),7,1,TRUE,"rs_stocks"))</f>
        <v>#N/A</v>
      </c>
    </row>
    <row r="725" spans="1:32" x14ac:dyDescent="0.3">
      <c r="A725" s="130" t="s">
        <v>2559</v>
      </c>
      <c r="B725" s="130">
        <v>0.93</v>
      </c>
      <c r="C725" s="130">
        <v>6</v>
      </c>
      <c r="D725" s="130">
        <v>7.32</v>
      </c>
      <c r="E725" s="130">
        <v>6.4</v>
      </c>
      <c r="F725" s="130">
        <v>8.1300000000000008</v>
      </c>
      <c r="G725" s="130" t="s">
        <v>3727</v>
      </c>
      <c r="H725" s="130" t="s">
        <v>3677</v>
      </c>
      <c r="I725" s="130">
        <v>1.1599999999999999</v>
      </c>
      <c r="J725" s="130">
        <v>-48</v>
      </c>
      <c r="K725" s="130">
        <v>-17</v>
      </c>
      <c r="L725" s="130" t="b">
        <v>1</v>
      </c>
      <c r="M725" s="130">
        <v>23.431000000000001</v>
      </c>
      <c r="N725" s="130">
        <v>1.44</v>
      </c>
      <c r="O725" s="130">
        <v>16.268000000000001</v>
      </c>
      <c r="P725" s="130">
        <v>0.08</v>
      </c>
      <c r="Q725" s="133">
        <v>37.546999999999997</v>
      </c>
      <c r="R725" s="130">
        <v>8.65</v>
      </c>
      <c r="S725" s="130">
        <v>8.41</v>
      </c>
      <c r="T725" s="130">
        <v>1</v>
      </c>
      <c r="U725" s="130">
        <v>2503</v>
      </c>
      <c r="V725" s="130" t="s">
        <v>2559</v>
      </c>
      <c r="W725" s="130" t="b">
        <v>0</v>
      </c>
      <c r="X725" s="130">
        <v>0</v>
      </c>
      <c r="Y725" s="130" t="b">
        <v>1</v>
      </c>
      <c r="Z725" s="130">
        <v>49</v>
      </c>
      <c r="AA725" s="130">
        <v>0.70599999999999996</v>
      </c>
      <c r="AB725" s="130" t="s">
        <v>3677</v>
      </c>
      <c r="AC725" s="130" t="s">
        <v>3727</v>
      </c>
      <c r="AD725" s="130" t="s">
        <v>4580</v>
      </c>
      <c r="AE725" s="130" t="e" cm="1">
        <f t="array" aca="1" ref="AE725" ca="1">INDIRECT(ADDRESS(MATCH(AG725,'rs_industries'!B:B,0),5,1,TRUE,"rs_industries"))</f>
        <v>#N/A</v>
      </c>
      <c r="AF725" s="130" t="e" cm="1">
        <f t="array" aca="1" ref="AF725" ca="1">INDIRECT(ADDRESS(MATCH(A725,'rs_stocks'!B:B,0),7,1,TRUE,"rs_stocks"))</f>
        <v>#N/A</v>
      </c>
    </row>
    <row r="726" spans="1:32" x14ac:dyDescent="0.3">
      <c r="A726" s="130" t="s">
        <v>1030</v>
      </c>
      <c r="B726" s="130">
        <v>-1.07</v>
      </c>
      <c r="C726" s="130">
        <v>-3.59</v>
      </c>
      <c r="D726" s="130">
        <v>5.7</v>
      </c>
      <c r="E726" s="130">
        <v>9.68</v>
      </c>
      <c r="F726" s="130">
        <v>18.739999999999998</v>
      </c>
      <c r="I726" s="130">
        <v>41.594999999999999</v>
      </c>
      <c r="J726" s="130">
        <v>-47</v>
      </c>
      <c r="K726" s="130">
        <v>-33</v>
      </c>
      <c r="L726" s="130" t="b">
        <v>1</v>
      </c>
      <c r="M726" s="130">
        <v>96.905000000000001</v>
      </c>
      <c r="N726" s="130">
        <v>5.9660000000000002</v>
      </c>
      <c r="O726" s="130">
        <v>16.242000000000001</v>
      </c>
      <c r="P726" s="130">
        <v>0.76500000000000001</v>
      </c>
      <c r="Q726" s="133">
        <v>-165.94800000000001</v>
      </c>
      <c r="R726" s="130">
        <v>44.29</v>
      </c>
      <c r="S726" s="130">
        <v>46.726999999999997</v>
      </c>
      <c r="T726" s="130">
        <v>-1</v>
      </c>
      <c r="U726" s="130">
        <v>261</v>
      </c>
      <c r="V726" s="130" t="s">
        <v>1030</v>
      </c>
      <c r="W726" s="130" t="b">
        <v>0</v>
      </c>
      <c r="X726" s="130">
        <v>0</v>
      </c>
      <c r="Y726" s="130" t="b">
        <v>0</v>
      </c>
      <c r="Z726" s="130">
        <v>51</v>
      </c>
      <c r="AA726" s="130">
        <v>0.70499999999999996</v>
      </c>
      <c r="AD726" s="130" t="s">
        <v>4501</v>
      </c>
      <c r="AE726" s="130" t="e" cm="1">
        <f t="array" aca="1" ref="AE726" ca="1">INDIRECT(ADDRESS(MATCH(AG726,'rs_industries'!B:B,0),5,1,TRUE,"rs_industries"))</f>
        <v>#N/A</v>
      </c>
      <c r="AF726" s="130" t="e" cm="1">
        <f t="array" aca="1" ref="AF726" ca="1">INDIRECT(ADDRESS(MATCH(A726,'rs_stocks'!B:B,0),7,1,TRUE,"rs_stocks"))</f>
        <v>#N/A</v>
      </c>
    </row>
    <row r="727" spans="1:32" x14ac:dyDescent="0.3">
      <c r="A727" s="130" t="s">
        <v>849</v>
      </c>
      <c r="B727" s="130">
        <v>19.829999999999998</v>
      </c>
      <c r="C727" s="130">
        <v>27.32</v>
      </c>
      <c r="D727" s="130">
        <v>26.78</v>
      </c>
      <c r="E727" s="130">
        <v>76.62</v>
      </c>
      <c r="F727" s="130">
        <v>71.7</v>
      </c>
      <c r="G727" s="130" t="s">
        <v>3693</v>
      </c>
      <c r="H727" s="130" t="s">
        <v>31</v>
      </c>
      <c r="I727" s="130">
        <v>33.713000000000001</v>
      </c>
      <c r="J727" s="130">
        <v>-83</v>
      </c>
      <c r="K727" s="130">
        <v>-54</v>
      </c>
      <c r="L727" s="130" t="b">
        <v>0</v>
      </c>
      <c r="M727" s="130">
        <v>153.358</v>
      </c>
      <c r="N727" s="130">
        <v>9.4440000000000008</v>
      </c>
      <c r="O727" s="130">
        <v>16.238</v>
      </c>
      <c r="P727" s="130">
        <v>6.0590000000000002</v>
      </c>
      <c r="Q727" s="133">
        <v>-94.736999999999995</v>
      </c>
      <c r="R727" s="130">
        <v>99.88</v>
      </c>
      <c r="S727" s="130">
        <v>94.325000000000003</v>
      </c>
      <c r="T727" s="130">
        <v>1</v>
      </c>
      <c r="U727" s="130">
        <v>33</v>
      </c>
      <c r="V727" s="130" t="s">
        <v>849</v>
      </c>
      <c r="W727" s="130" t="b">
        <v>0</v>
      </c>
      <c r="X727" s="130">
        <v>0</v>
      </c>
      <c r="Y727" s="130" t="b">
        <v>1</v>
      </c>
      <c r="Z727" s="130">
        <v>48</v>
      </c>
      <c r="AA727" s="130">
        <v>0.70499999999999996</v>
      </c>
      <c r="AB727" s="130" t="s">
        <v>31</v>
      </c>
      <c r="AC727" s="130" t="s">
        <v>3693</v>
      </c>
      <c r="AD727" s="130" t="s">
        <v>4548</v>
      </c>
      <c r="AE727" s="130" t="e" cm="1">
        <f t="array" aca="1" ref="AE727" ca="1">INDIRECT(ADDRESS(MATCH(AG727,'rs_industries'!B:B,0),5,1,TRUE,"rs_industries"))</f>
        <v>#N/A</v>
      </c>
      <c r="AF727" s="130" cm="1">
        <f t="array" aca="1" ref="AF727" ca="1">INDIRECT(ADDRESS(MATCH(A727,'rs_stocks'!B:B,0),7,1,TRUE,"rs_stocks"))</f>
        <v>95</v>
      </c>
    </row>
    <row r="728" spans="1:32" x14ac:dyDescent="0.3">
      <c r="A728" s="130" t="s">
        <v>2012</v>
      </c>
      <c r="B728" s="130">
        <v>3.26</v>
      </c>
      <c r="C728" s="130">
        <v>1.85</v>
      </c>
      <c r="D728" s="130">
        <v>4.92</v>
      </c>
      <c r="E728" s="130">
        <v>28.52</v>
      </c>
      <c r="F728" s="130">
        <v>29.48</v>
      </c>
      <c r="G728" s="130" t="s">
        <v>3693</v>
      </c>
      <c r="H728" s="130" t="s">
        <v>31</v>
      </c>
      <c r="I728" s="130">
        <v>3.512</v>
      </c>
      <c r="J728" s="130">
        <v>-73</v>
      </c>
      <c r="K728" s="130">
        <v>-57</v>
      </c>
      <c r="L728" s="130" t="b">
        <v>0</v>
      </c>
      <c r="M728" s="130">
        <v>116.36799999999999</v>
      </c>
      <c r="N728" s="130">
        <v>7.17</v>
      </c>
      <c r="O728" s="130">
        <v>16.231000000000002</v>
      </c>
      <c r="P728" s="130">
        <v>3.0619999999999998</v>
      </c>
      <c r="Q728" s="133">
        <v>-94.706000000000003</v>
      </c>
      <c r="R728" s="130">
        <v>62.72</v>
      </c>
      <c r="S728" s="130">
        <v>58.414999999999999</v>
      </c>
      <c r="T728" s="130">
        <v>1</v>
      </c>
      <c r="U728" s="130">
        <v>65</v>
      </c>
      <c r="V728" s="130" t="s">
        <v>2012</v>
      </c>
      <c r="W728" s="130" t="b">
        <v>0</v>
      </c>
      <c r="X728" s="130">
        <v>0</v>
      </c>
      <c r="Y728" s="130" t="b">
        <v>1</v>
      </c>
      <c r="Z728" s="130">
        <v>51</v>
      </c>
      <c r="AA728" s="130">
        <v>0.70499999999999996</v>
      </c>
      <c r="AB728" s="130" t="s">
        <v>31</v>
      </c>
      <c r="AC728" s="130" t="s">
        <v>3693</v>
      </c>
      <c r="AD728" s="130" t="s">
        <v>4535</v>
      </c>
      <c r="AE728" s="130" t="e" cm="1">
        <f t="array" aca="1" ref="AE728" ca="1">INDIRECT(ADDRESS(MATCH(AG728,'rs_industries'!B:B,0),5,1,TRUE,"rs_industries"))</f>
        <v>#N/A</v>
      </c>
      <c r="AF728" s="130" cm="1">
        <f t="array" aca="1" ref="AF728" ca="1">INDIRECT(ADDRESS(MATCH(A728,'rs_stocks'!B:B,0),7,1,TRUE,"rs_stocks"))</f>
        <v>84</v>
      </c>
    </row>
    <row r="729" spans="1:32" x14ac:dyDescent="0.3">
      <c r="A729" s="130" t="s">
        <v>2046</v>
      </c>
      <c r="B729" s="130">
        <v>-1.06</v>
      </c>
      <c r="C729" s="130">
        <v>1.97</v>
      </c>
      <c r="D729" s="130">
        <v>5.52</v>
      </c>
      <c r="E729" s="130">
        <v>6.65</v>
      </c>
      <c r="F729" s="130">
        <v>7.38</v>
      </c>
      <c r="G729" s="130" t="s">
        <v>3751</v>
      </c>
      <c r="H729" s="130" t="s">
        <v>3674</v>
      </c>
      <c r="I729" s="130">
        <v>4.4089999999999998</v>
      </c>
      <c r="J729" s="130">
        <v>-32</v>
      </c>
      <c r="K729" s="130">
        <v>-10</v>
      </c>
      <c r="L729" s="130" t="b">
        <v>1</v>
      </c>
      <c r="M729" s="130">
        <v>38.875999999999998</v>
      </c>
      <c r="N729" s="130">
        <v>2.3980000000000001</v>
      </c>
      <c r="O729" s="130">
        <v>16.209</v>
      </c>
      <c r="P729" s="130">
        <v>2.17</v>
      </c>
      <c r="Q729" s="133">
        <v>-202.76499999999999</v>
      </c>
      <c r="R729" s="130">
        <v>95.59</v>
      </c>
      <c r="S729" s="130">
        <v>95.287999999999997</v>
      </c>
      <c r="T729" s="130">
        <v>1</v>
      </c>
      <c r="U729" s="130">
        <v>92</v>
      </c>
      <c r="V729" s="130" t="s">
        <v>2046</v>
      </c>
      <c r="W729" s="130" t="b">
        <v>0</v>
      </c>
      <c r="X729" s="130">
        <v>0</v>
      </c>
      <c r="Y729" s="130" t="b">
        <v>1</v>
      </c>
      <c r="Z729" s="130">
        <v>50</v>
      </c>
      <c r="AA729" s="130">
        <v>0.70399999999999996</v>
      </c>
      <c r="AB729" s="130" t="s">
        <v>3674</v>
      </c>
      <c r="AC729" s="130" t="s">
        <v>3751</v>
      </c>
      <c r="AD729" s="130" t="s">
        <v>4554</v>
      </c>
      <c r="AE729" s="130" t="e" cm="1">
        <f t="array" aca="1" ref="AE729" ca="1">INDIRECT(ADDRESS(MATCH(AG729,'rs_industries'!B:B,0),5,1,TRUE,"rs_industries"))</f>
        <v>#N/A</v>
      </c>
      <c r="AF729" s="130" t="e" cm="1">
        <f t="array" aca="1" ref="AF729" ca="1">INDIRECT(ADDRESS(MATCH(A729,'rs_stocks'!B:B,0),7,1,TRUE,"rs_stocks"))</f>
        <v>#N/A</v>
      </c>
    </row>
    <row r="730" spans="1:32" x14ac:dyDescent="0.3">
      <c r="A730" s="130" t="s">
        <v>316</v>
      </c>
      <c r="B730" s="130">
        <v>-2.0099999999999998</v>
      </c>
      <c r="C730" s="130">
        <v>10.77</v>
      </c>
      <c r="D730" s="130">
        <v>12.21</v>
      </c>
      <c r="E730" s="130">
        <v>11.87</v>
      </c>
      <c r="F730" s="130">
        <v>13.7</v>
      </c>
      <c r="G730" s="130" t="s">
        <v>3948</v>
      </c>
      <c r="H730" s="130" t="s">
        <v>3674</v>
      </c>
      <c r="I730" s="130">
        <v>9.5589999999999993</v>
      </c>
      <c r="J730" s="130">
        <v>-75</v>
      </c>
      <c r="K730" s="130">
        <v>-60</v>
      </c>
      <c r="L730" s="130" t="b">
        <v>1</v>
      </c>
      <c r="M730" s="130">
        <v>80.688000000000002</v>
      </c>
      <c r="N730" s="130">
        <v>4.9880000000000004</v>
      </c>
      <c r="O730" s="130">
        <v>16.177</v>
      </c>
      <c r="P730" s="130">
        <v>0.51600000000000001</v>
      </c>
      <c r="Q730" s="133">
        <v>-61.978999999999999</v>
      </c>
      <c r="R730" s="130">
        <v>14.61</v>
      </c>
      <c r="S730" s="130">
        <v>13.548999999999999</v>
      </c>
      <c r="T730" s="130">
        <v>1</v>
      </c>
      <c r="U730" s="130">
        <v>387</v>
      </c>
      <c r="V730" s="130" t="s">
        <v>316</v>
      </c>
      <c r="W730" s="130" t="b">
        <v>0</v>
      </c>
      <c r="X730" s="130">
        <v>0</v>
      </c>
      <c r="Y730" s="130" t="b">
        <v>0</v>
      </c>
      <c r="Z730" s="130">
        <v>43</v>
      </c>
      <c r="AA730" s="130">
        <v>0.70399999999999996</v>
      </c>
      <c r="AB730" s="130" t="s">
        <v>3674</v>
      </c>
      <c r="AC730" s="130" t="s">
        <v>3948</v>
      </c>
      <c r="AD730" s="130" t="s">
        <v>4595</v>
      </c>
      <c r="AE730" s="130" t="e" cm="1">
        <f t="array" aca="1" ref="AE730" ca="1">INDIRECT(ADDRESS(MATCH(AG730,'rs_industries'!B:B,0),5,1,TRUE,"rs_industries"))</f>
        <v>#N/A</v>
      </c>
      <c r="AF730" s="130" t="e" cm="1">
        <f t="array" aca="1" ref="AF730" ca="1">INDIRECT(ADDRESS(MATCH(A730,'rs_stocks'!B:B,0),7,1,TRUE,"rs_stocks"))</f>
        <v>#N/A</v>
      </c>
    </row>
    <row r="731" spans="1:32" x14ac:dyDescent="0.3">
      <c r="A731" s="130" t="s">
        <v>2412</v>
      </c>
      <c r="B731" s="130">
        <v>-0.27</v>
      </c>
      <c r="C731" s="130">
        <v>0</v>
      </c>
      <c r="D731" s="130">
        <v>1.54</v>
      </c>
      <c r="E731" s="130">
        <v>7.87</v>
      </c>
      <c r="F731" s="130">
        <v>11.62</v>
      </c>
      <c r="G731" s="130" t="s">
        <v>3762</v>
      </c>
      <c r="H731" s="130" t="s">
        <v>3677</v>
      </c>
      <c r="I731" s="130">
        <v>2.6230000000000002</v>
      </c>
      <c r="J731" s="130">
        <v>-42</v>
      </c>
      <c r="K731" s="130">
        <v>-32</v>
      </c>
      <c r="L731" s="130" t="b">
        <v>1</v>
      </c>
      <c r="M731" s="130">
        <v>47.997999999999998</v>
      </c>
      <c r="N731" s="130">
        <v>2.968</v>
      </c>
      <c r="O731" s="130">
        <v>16.173999999999999</v>
      </c>
      <c r="P731" s="130">
        <v>0.104</v>
      </c>
      <c r="Q731" s="133">
        <v>-105.26300000000001</v>
      </c>
      <c r="R731" s="130">
        <v>11.24</v>
      </c>
      <c r="S731" s="130">
        <v>11.118</v>
      </c>
      <c r="T731" s="130">
        <v>1</v>
      </c>
      <c r="U731" s="130">
        <v>1913</v>
      </c>
      <c r="V731" s="130" t="s">
        <v>2412</v>
      </c>
      <c r="W731" s="130" t="b">
        <v>0</v>
      </c>
      <c r="X731" s="130">
        <v>0</v>
      </c>
      <c r="Y731" s="130" t="b">
        <v>0</v>
      </c>
      <c r="Z731" s="130">
        <v>46</v>
      </c>
      <c r="AA731" s="130">
        <v>0.70299999999999996</v>
      </c>
      <c r="AB731" s="130" t="s">
        <v>3677</v>
      </c>
      <c r="AC731" s="130" t="s">
        <v>3762</v>
      </c>
      <c r="AD731" s="130" t="s">
        <v>4519</v>
      </c>
      <c r="AE731" s="130" t="e" cm="1">
        <f t="array" aca="1" ref="AE731" ca="1">INDIRECT(ADDRESS(MATCH(AG731,'rs_industries'!B:B,0),5,1,TRUE,"rs_industries"))</f>
        <v>#N/A</v>
      </c>
      <c r="AF731" s="130" t="e" cm="1">
        <f t="array" aca="1" ref="AF731" ca="1">INDIRECT(ADDRESS(MATCH(A731,'rs_stocks'!B:B,0),7,1,TRUE,"rs_stocks"))</f>
        <v>#N/A</v>
      </c>
    </row>
    <row r="732" spans="1:32" x14ac:dyDescent="0.3">
      <c r="A732" s="130" t="s">
        <v>2543</v>
      </c>
      <c r="B732" s="130">
        <v>-6.02</v>
      </c>
      <c r="C732" s="130">
        <v>-2.54</v>
      </c>
      <c r="D732" s="130">
        <v>-3.92</v>
      </c>
      <c r="E732" s="130">
        <v>12.43</v>
      </c>
      <c r="F732" s="130">
        <v>22.63</v>
      </c>
      <c r="G732" s="130" t="s">
        <v>4485</v>
      </c>
      <c r="H732" s="130" t="s">
        <v>48</v>
      </c>
      <c r="I732" s="130">
        <v>2.653</v>
      </c>
      <c r="J732" s="130">
        <v>-60</v>
      </c>
      <c r="K732" s="130">
        <v>-19</v>
      </c>
      <c r="L732" s="130" t="b">
        <v>1</v>
      </c>
      <c r="M732" s="130">
        <v>75.328999999999994</v>
      </c>
      <c r="N732" s="130">
        <v>4.6580000000000004</v>
      </c>
      <c r="O732" s="130">
        <v>16.172999999999998</v>
      </c>
      <c r="P732" s="130">
        <v>0.441</v>
      </c>
      <c r="Q732" s="133">
        <v>-156.321</v>
      </c>
      <c r="R732" s="130">
        <v>14.2</v>
      </c>
      <c r="S732" s="130">
        <v>13.914999999999999</v>
      </c>
      <c r="T732" s="130">
        <v>1</v>
      </c>
      <c r="U732" s="130">
        <v>453</v>
      </c>
      <c r="V732" s="130" t="s">
        <v>2543</v>
      </c>
      <c r="W732" s="130" t="b">
        <v>0</v>
      </c>
      <c r="X732" s="130">
        <v>0</v>
      </c>
      <c r="Y732" s="130" t="b">
        <v>0</v>
      </c>
      <c r="Z732" s="130">
        <v>52</v>
      </c>
      <c r="AA732" s="130">
        <v>0.70299999999999996</v>
      </c>
      <c r="AB732" s="130" t="s">
        <v>48</v>
      </c>
      <c r="AC732" s="130" t="s">
        <v>4485</v>
      </c>
      <c r="AD732" s="130" t="s">
        <v>4486</v>
      </c>
      <c r="AE732" s="130" t="e" cm="1">
        <f t="array" aca="1" ref="AE732" ca="1">INDIRECT(ADDRESS(MATCH(AG732,'rs_industries'!B:B,0),5,1,TRUE,"rs_industries"))</f>
        <v>#N/A</v>
      </c>
      <c r="AF732" s="130" t="e" cm="1">
        <f t="array" aca="1" ref="AF732" ca="1">INDIRECT(ADDRESS(MATCH(A732,'rs_stocks'!B:B,0),7,1,TRUE,"rs_stocks"))</f>
        <v>#N/A</v>
      </c>
    </row>
    <row r="733" spans="1:32" x14ac:dyDescent="0.3">
      <c r="A733" s="130" t="s">
        <v>2515</v>
      </c>
      <c r="B733" s="130">
        <v>0.56000000000000005</v>
      </c>
      <c r="C733" s="130">
        <v>4.9400000000000004</v>
      </c>
      <c r="D733" s="130">
        <v>4.9400000000000004</v>
      </c>
      <c r="E733" s="130">
        <v>10.36</v>
      </c>
      <c r="F733" s="130">
        <v>14.62</v>
      </c>
      <c r="G733" s="130" t="s">
        <v>3730</v>
      </c>
      <c r="H733" s="130" t="s">
        <v>248</v>
      </c>
      <c r="I733" s="130">
        <v>5.0880000000000001</v>
      </c>
      <c r="J733" s="130">
        <v>-35</v>
      </c>
      <c r="K733" s="130">
        <v>-8</v>
      </c>
      <c r="L733" s="130" t="b">
        <v>1</v>
      </c>
      <c r="M733" s="130">
        <v>45.593000000000004</v>
      </c>
      <c r="N733" s="130">
        <v>2.8250000000000002</v>
      </c>
      <c r="O733" s="130">
        <v>16.138000000000002</v>
      </c>
      <c r="P733" s="130">
        <v>1.6140000000000001</v>
      </c>
      <c r="Q733" s="133">
        <v>-89.207999999999998</v>
      </c>
      <c r="R733" s="130">
        <v>87.75</v>
      </c>
      <c r="S733" s="130">
        <v>84.722999999999999</v>
      </c>
      <c r="T733" s="130">
        <v>1</v>
      </c>
      <c r="U733" s="130">
        <v>123</v>
      </c>
      <c r="V733" s="130" t="s">
        <v>2515</v>
      </c>
      <c r="W733" s="130" t="b">
        <v>0</v>
      </c>
      <c r="X733" s="130">
        <v>0</v>
      </c>
      <c r="Y733" s="130" t="b">
        <v>1</v>
      </c>
      <c r="Z733" s="130">
        <v>48</v>
      </c>
      <c r="AA733" s="130">
        <v>0.70299999999999996</v>
      </c>
      <c r="AB733" s="130" t="s">
        <v>248</v>
      </c>
      <c r="AC733" s="130" t="s">
        <v>3730</v>
      </c>
      <c r="AD733" s="130" t="s">
        <v>4537</v>
      </c>
      <c r="AE733" s="130" t="e" cm="1">
        <f t="array" aca="1" ref="AE733" ca="1">INDIRECT(ADDRESS(MATCH(AG733,'rs_industries'!B:B,0),5,1,TRUE,"rs_industries"))</f>
        <v>#N/A</v>
      </c>
      <c r="AF733" s="130" t="e" cm="1">
        <f t="array" aca="1" ref="AF733" ca="1">INDIRECT(ADDRESS(MATCH(A733,'rs_stocks'!B:B,0),7,1,TRUE,"rs_stocks"))</f>
        <v>#N/A</v>
      </c>
    </row>
    <row r="734" spans="1:32" x14ac:dyDescent="0.3">
      <c r="A734" s="130" t="s">
        <v>1170</v>
      </c>
      <c r="B734" s="130">
        <v>-1.67</v>
      </c>
      <c r="C734" s="130">
        <v>-0.35</v>
      </c>
      <c r="D734" s="130">
        <v>1.25</v>
      </c>
      <c r="E734" s="130">
        <v>8.15</v>
      </c>
      <c r="F734" s="130">
        <v>11.82</v>
      </c>
      <c r="G734" s="130" t="s">
        <v>3870</v>
      </c>
      <c r="H734" s="130" t="s">
        <v>3674</v>
      </c>
      <c r="I734" s="130">
        <v>12.141</v>
      </c>
      <c r="J734" s="130">
        <v>-50</v>
      </c>
      <c r="K734" s="130">
        <v>-22</v>
      </c>
      <c r="L734" s="130" t="b">
        <v>0</v>
      </c>
      <c r="M734" s="130">
        <v>50.448</v>
      </c>
      <c r="N734" s="130">
        <v>3.1309999999999998</v>
      </c>
      <c r="O734" s="130">
        <v>16.111000000000001</v>
      </c>
      <c r="P734" s="130">
        <v>0.83099999999999996</v>
      </c>
      <c r="Q734" s="133">
        <v>-40.895000000000003</v>
      </c>
      <c r="R734" s="130">
        <v>31.7</v>
      </c>
      <c r="S734" s="130">
        <v>33.564</v>
      </c>
      <c r="T734" s="130">
        <v>-1</v>
      </c>
      <c r="U734" s="130">
        <v>240</v>
      </c>
      <c r="V734" s="130" t="s">
        <v>1170</v>
      </c>
      <c r="W734" s="130" t="b">
        <v>0</v>
      </c>
      <c r="X734" s="130">
        <v>0</v>
      </c>
      <c r="Y734" s="130" t="b">
        <v>0</v>
      </c>
      <c r="Z734" s="130">
        <v>47</v>
      </c>
      <c r="AA734" s="130">
        <v>0.70199999999999996</v>
      </c>
      <c r="AB734" s="130" t="s">
        <v>3674</v>
      </c>
      <c r="AC734" s="130" t="s">
        <v>3870</v>
      </c>
      <c r="AD734" s="130" t="s">
        <v>4489</v>
      </c>
      <c r="AE734" s="130" t="e" cm="1">
        <f t="array" aca="1" ref="AE734" ca="1">INDIRECT(ADDRESS(MATCH(AG734,'rs_industries'!B:B,0),5,1,TRUE,"rs_industries"))</f>
        <v>#N/A</v>
      </c>
      <c r="AF734" s="130" t="e" cm="1">
        <f t="array" aca="1" ref="AF734" ca="1">INDIRECT(ADDRESS(MATCH(A734,'rs_stocks'!B:B,0),7,1,TRUE,"rs_stocks"))</f>
        <v>#N/A</v>
      </c>
    </row>
    <row r="735" spans="1:32" x14ac:dyDescent="0.3">
      <c r="A735" s="130" t="s">
        <v>1957</v>
      </c>
      <c r="B735" s="130">
        <v>-0.47</v>
      </c>
      <c r="C735" s="130">
        <v>-4.26</v>
      </c>
      <c r="D735" s="130">
        <v>9.06</v>
      </c>
      <c r="E735" s="130">
        <v>38.57</v>
      </c>
      <c r="F735" s="130">
        <v>50.79</v>
      </c>
      <c r="G735" s="130" t="s">
        <v>3687</v>
      </c>
      <c r="H735" s="130" t="s">
        <v>248</v>
      </c>
      <c r="I735" s="130">
        <v>1.885</v>
      </c>
      <c r="J735" s="130">
        <v>-82</v>
      </c>
      <c r="K735" s="130">
        <v>-21</v>
      </c>
      <c r="L735" s="130" t="b">
        <v>0</v>
      </c>
      <c r="M735" s="130">
        <v>202.23400000000001</v>
      </c>
      <c r="N735" s="130">
        <v>12.555999999999999</v>
      </c>
      <c r="O735" s="130">
        <v>16.106000000000002</v>
      </c>
      <c r="P735" s="130">
        <v>0.40100000000000002</v>
      </c>
      <c r="Q735" s="133">
        <v>52.408000000000001</v>
      </c>
      <c r="R735" s="130">
        <v>8.5500000000000007</v>
      </c>
      <c r="S735" s="130">
        <v>9.7010000000000005</v>
      </c>
      <c r="T735" s="130">
        <v>-1</v>
      </c>
      <c r="U735" s="130">
        <v>499</v>
      </c>
      <c r="V735" s="130" t="s">
        <v>1957</v>
      </c>
      <c r="W735" s="130" t="b">
        <v>0</v>
      </c>
      <c r="X735" s="130">
        <v>0</v>
      </c>
      <c r="Y735" s="130" t="b">
        <v>0</v>
      </c>
      <c r="Z735" s="130">
        <v>49</v>
      </c>
      <c r="AA735" s="130">
        <v>0.70199999999999996</v>
      </c>
      <c r="AB735" s="130" t="s">
        <v>248</v>
      </c>
      <c r="AC735" s="130" t="s">
        <v>3687</v>
      </c>
      <c r="AD735" s="130" t="s">
        <v>4492</v>
      </c>
      <c r="AE735" s="130" t="e" cm="1">
        <f t="array" aca="1" ref="AE735" ca="1">INDIRECT(ADDRESS(MATCH(AG735,'rs_industries'!B:B,0),5,1,TRUE,"rs_industries"))</f>
        <v>#N/A</v>
      </c>
      <c r="AF735" s="130" cm="1">
        <f t="array" aca="1" ref="AF735" ca="1">INDIRECT(ADDRESS(MATCH(A735,'rs_stocks'!B:B,0),7,1,TRUE,"rs_stocks"))</f>
        <v>93</v>
      </c>
    </row>
    <row r="736" spans="1:32" x14ac:dyDescent="0.3">
      <c r="A736" s="130" t="s">
        <v>1373</v>
      </c>
      <c r="B736" s="130">
        <v>-1.1599999999999999</v>
      </c>
      <c r="C736" s="130">
        <v>1.64</v>
      </c>
      <c r="D736" s="130">
        <v>0.81</v>
      </c>
      <c r="E736" s="130">
        <v>6.4</v>
      </c>
      <c r="F736" s="130">
        <v>6.64</v>
      </c>
      <c r="G736" s="130" t="s">
        <v>3839</v>
      </c>
      <c r="H736" s="130" t="s">
        <v>3776</v>
      </c>
      <c r="I736" s="130">
        <v>30.094999999999999</v>
      </c>
      <c r="J736" s="130">
        <v>-27</v>
      </c>
      <c r="K736" s="130">
        <v>-15</v>
      </c>
      <c r="L736" s="130" t="b">
        <v>1</v>
      </c>
      <c r="M736" s="130">
        <v>24.236999999999998</v>
      </c>
      <c r="N736" s="130">
        <v>1.5049999999999999</v>
      </c>
      <c r="O736" s="130">
        <v>16.105</v>
      </c>
      <c r="P736" s="130">
        <v>0.441</v>
      </c>
      <c r="Q736" s="133">
        <v>-129.28100000000001</v>
      </c>
      <c r="R736" s="130">
        <v>38.380000000000003</v>
      </c>
      <c r="S736" s="130">
        <v>37.725999999999999</v>
      </c>
      <c r="T736" s="130">
        <v>1</v>
      </c>
      <c r="U736" s="130">
        <v>453</v>
      </c>
      <c r="V736" s="130" t="s">
        <v>1373</v>
      </c>
      <c r="W736" s="130" t="b">
        <v>0</v>
      </c>
      <c r="X736" s="130">
        <v>0</v>
      </c>
      <c r="Y736" s="130" t="b">
        <v>0</v>
      </c>
      <c r="Z736" s="130">
        <v>53</v>
      </c>
      <c r="AA736" s="130">
        <v>0.70099999999999996</v>
      </c>
      <c r="AB736" s="130" t="s">
        <v>3776</v>
      </c>
      <c r="AC736" s="130" t="s">
        <v>3839</v>
      </c>
      <c r="AD736" s="130" t="s">
        <v>4523</v>
      </c>
      <c r="AE736" s="130" t="e" cm="1">
        <f t="array" aca="1" ref="AE736" ca="1">INDIRECT(ADDRESS(MATCH(AG736,'rs_industries'!B:B,0),5,1,TRUE,"rs_industries"))</f>
        <v>#N/A</v>
      </c>
      <c r="AF736" s="130" t="e" cm="1">
        <f t="array" aca="1" ref="AF736" ca="1">INDIRECT(ADDRESS(MATCH(A736,'rs_stocks'!B:B,0),7,1,TRUE,"rs_stocks"))</f>
        <v>#N/A</v>
      </c>
    </row>
    <row r="737" spans="1:32" x14ac:dyDescent="0.3">
      <c r="A737" s="130" t="s">
        <v>2059</v>
      </c>
      <c r="B737" s="130">
        <v>-0.59</v>
      </c>
      <c r="C737" s="130">
        <v>1.1499999999999999</v>
      </c>
      <c r="D737" s="130">
        <v>8.74</v>
      </c>
      <c r="E737" s="130">
        <v>8.92</v>
      </c>
      <c r="F737" s="130">
        <v>11.07</v>
      </c>
      <c r="G737" s="130" t="s">
        <v>205</v>
      </c>
      <c r="H737" s="130" t="s">
        <v>3674</v>
      </c>
      <c r="I737" s="130">
        <v>1.4330000000000001</v>
      </c>
      <c r="J737" s="130">
        <v>-65</v>
      </c>
      <c r="K737" s="130">
        <v>-56</v>
      </c>
      <c r="L737" s="130" t="b">
        <v>1</v>
      </c>
      <c r="M737" s="130">
        <v>60.779000000000003</v>
      </c>
      <c r="N737" s="130">
        <v>3.7749999999999999</v>
      </c>
      <c r="O737" s="130">
        <v>16.099</v>
      </c>
      <c r="P737" s="130">
        <v>0.504</v>
      </c>
      <c r="Q737" s="133">
        <v>-184.34100000000001</v>
      </c>
      <c r="R737" s="130">
        <v>20.27</v>
      </c>
      <c r="S737" s="130">
        <v>19.91</v>
      </c>
      <c r="T737" s="130">
        <v>1</v>
      </c>
      <c r="U737" s="130">
        <v>396</v>
      </c>
      <c r="V737" s="130" t="s">
        <v>2059</v>
      </c>
      <c r="W737" s="130" t="b">
        <v>0</v>
      </c>
      <c r="X737" s="130">
        <v>0</v>
      </c>
      <c r="Y737" s="130" t="b">
        <v>0</v>
      </c>
      <c r="Z737" s="130">
        <v>46</v>
      </c>
      <c r="AA737" s="130">
        <v>0.70099999999999996</v>
      </c>
      <c r="AB737" s="130" t="s">
        <v>3674</v>
      </c>
      <c r="AC737" s="130" t="s">
        <v>205</v>
      </c>
      <c r="AD737" s="130" t="s">
        <v>4574</v>
      </c>
      <c r="AE737" s="130" t="e" cm="1">
        <f t="array" aca="1" ref="AE737" ca="1">INDIRECT(ADDRESS(MATCH(AG737,'rs_industries'!B:B,0),5,1,TRUE,"rs_industries"))</f>
        <v>#N/A</v>
      </c>
      <c r="AF737" s="130" t="e" cm="1">
        <f t="array" aca="1" ref="AF737" ca="1">INDIRECT(ADDRESS(MATCH(A737,'rs_stocks'!B:B,0),7,1,TRUE,"rs_stocks"))</f>
        <v>#N/A</v>
      </c>
    </row>
    <row r="738" spans="1:32" x14ac:dyDescent="0.3">
      <c r="A738" s="130" t="s">
        <v>2371</v>
      </c>
      <c r="B738" s="130">
        <v>-1.92</v>
      </c>
      <c r="C738" s="130">
        <v>-2</v>
      </c>
      <c r="D738" s="130">
        <v>1.92</v>
      </c>
      <c r="E738" s="130">
        <v>9.61</v>
      </c>
      <c r="F738" s="130">
        <v>8.77</v>
      </c>
      <c r="G738" s="130" t="s">
        <v>3722</v>
      </c>
      <c r="H738" s="130" t="s">
        <v>3674</v>
      </c>
      <c r="I738" s="130">
        <v>1.403</v>
      </c>
      <c r="J738" s="130">
        <v>-71</v>
      </c>
      <c r="K738" s="130">
        <v>-44</v>
      </c>
      <c r="L738" s="130" t="b">
        <v>0</v>
      </c>
      <c r="M738" s="130">
        <v>50.35</v>
      </c>
      <c r="N738" s="130">
        <v>3.1280000000000001</v>
      </c>
      <c r="O738" s="130">
        <v>16.094999999999999</v>
      </c>
      <c r="P738" s="130">
        <v>0.308</v>
      </c>
      <c r="Q738" s="133">
        <v>-201.495</v>
      </c>
      <c r="R738" s="130">
        <v>12.77</v>
      </c>
      <c r="S738" s="130">
        <v>13.792999999999999</v>
      </c>
      <c r="T738" s="130">
        <v>-1</v>
      </c>
      <c r="U738" s="130">
        <v>649</v>
      </c>
      <c r="V738" s="130" t="s">
        <v>2371</v>
      </c>
      <c r="W738" s="130" t="b">
        <v>0</v>
      </c>
      <c r="X738" s="130">
        <v>0</v>
      </c>
      <c r="Y738" s="130" t="b">
        <v>0</v>
      </c>
      <c r="Z738" s="130">
        <v>49</v>
      </c>
      <c r="AA738" s="130">
        <v>0.70099999999999996</v>
      </c>
      <c r="AB738" s="130" t="s">
        <v>3674</v>
      </c>
      <c r="AC738" s="130" t="s">
        <v>3722</v>
      </c>
      <c r="AD738" s="130" t="s">
        <v>4459</v>
      </c>
      <c r="AE738" s="130" t="e" cm="1">
        <f t="array" aca="1" ref="AE738" ca="1">INDIRECT(ADDRESS(MATCH(AG738,'rs_industries'!B:B,0),5,1,TRUE,"rs_industries"))</f>
        <v>#N/A</v>
      </c>
      <c r="AF738" s="130" t="e" cm="1">
        <f t="array" aca="1" ref="AF738" ca="1">INDIRECT(ADDRESS(MATCH(A738,'rs_stocks'!B:B,0),7,1,TRUE,"rs_stocks"))</f>
        <v>#N/A</v>
      </c>
    </row>
    <row r="739" spans="1:32" x14ac:dyDescent="0.3">
      <c r="A739" s="130" t="s">
        <v>1405</v>
      </c>
      <c r="B739" s="130">
        <v>-0.67</v>
      </c>
      <c r="C739" s="130">
        <v>-3.17</v>
      </c>
      <c r="D739" s="130">
        <v>4.37</v>
      </c>
      <c r="E739" s="130">
        <v>22.56</v>
      </c>
      <c r="F739" s="130">
        <v>21.32</v>
      </c>
      <c r="G739" s="130" t="s">
        <v>3715</v>
      </c>
      <c r="H739" s="130" t="s">
        <v>3677</v>
      </c>
      <c r="I739" s="130">
        <v>6.16</v>
      </c>
      <c r="J739" s="130">
        <v>-58</v>
      </c>
      <c r="K739" s="130">
        <v>-27</v>
      </c>
      <c r="L739" s="130" t="b">
        <v>1</v>
      </c>
      <c r="M739" s="130">
        <v>121.017</v>
      </c>
      <c r="N739" s="130">
        <v>7.5220000000000002</v>
      </c>
      <c r="O739" s="130">
        <v>16.088000000000001</v>
      </c>
      <c r="P739" s="130">
        <v>3.1579999999999999</v>
      </c>
      <c r="Q739" s="133">
        <v>-105.143</v>
      </c>
      <c r="R739" s="130">
        <v>80.23</v>
      </c>
      <c r="S739" s="130">
        <v>90.453000000000003</v>
      </c>
      <c r="T739" s="130">
        <v>-1</v>
      </c>
      <c r="U739" s="130">
        <v>63</v>
      </c>
      <c r="V739" s="130" t="s">
        <v>1405</v>
      </c>
      <c r="W739" s="130" t="b">
        <v>0</v>
      </c>
      <c r="X739" s="130">
        <v>0</v>
      </c>
      <c r="Y739" s="130" t="b">
        <v>0</v>
      </c>
      <c r="Z739" s="130">
        <v>55</v>
      </c>
      <c r="AA739" s="130">
        <v>0.7</v>
      </c>
      <c r="AB739" s="130" t="s">
        <v>3677</v>
      </c>
      <c r="AC739" s="130" t="s">
        <v>3715</v>
      </c>
      <c r="AD739" s="130" t="s">
        <v>4483</v>
      </c>
      <c r="AE739" s="130" t="e" cm="1">
        <f t="array" aca="1" ref="AE739" ca="1">INDIRECT(ADDRESS(MATCH(AG739,'rs_industries'!B:B,0),5,1,TRUE,"rs_industries"))</f>
        <v>#N/A</v>
      </c>
      <c r="AF739" s="130" cm="1">
        <f t="array" aca="1" ref="AF739" ca="1">INDIRECT(ADDRESS(MATCH(A739,'rs_stocks'!B:B,0),7,1,TRUE,"rs_stocks"))</f>
        <v>82</v>
      </c>
    </row>
    <row r="740" spans="1:32" x14ac:dyDescent="0.3">
      <c r="A740" s="130" t="s">
        <v>1480</v>
      </c>
      <c r="B740" s="130">
        <v>-2.13</v>
      </c>
      <c r="C740" s="130">
        <v>5.26</v>
      </c>
      <c r="D740" s="130">
        <v>7.85</v>
      </c>
      <c r="E740" s="130">
        <v>9.26</v>
      </c>
      <c r="F740" s="130">
        <v>10.84</v>
      </c>
      <c r="G740" s="130" t="s">
        <v>3762</v>
      </c>
      <c r="H740" s="130" t="s">
        <v>3677</v>
      </c>
      <c r="I740" s="130">
        <v>2.282</v>
      </c>
      <c r="J740" s="130">
        <v>-38</v>
      </c>
      <c r="K740" s="130">
        <v>-17</v>
      </c>
      <c r="L740" s="130" t="b">
        <v>1</v>
      </c>
      <c r="M740" s="130">
        <v>33.506999999999998</v>
      </c>
      <c r="N740" s="130">
        <v>2.085</v>
      </c>
      <c r="O740" s="130">
        <v>16.073</v>
      </c>
      <c r="P740" s="130">
        <v>0.184</v>
      </c>
      <c r="Q740" s="133">
        <v>-217.03700000000001</v>
      </c>
      <c r="R740" s="130">
        <v>18.399999999999999</v>
      </c>
      <c r="S740" s="130">
        <v>18.391999999999999</v>
      </c>
      <c r="T740" s="130">
        <v>1</v>
      </c>
      <c r="U740" s="130">
        <v>1085</v>
      </c>
      <c r="V740" s="130" t="s">
        <v>1480</v>
      </c>
      <c r="W740" s="130" t="b">
        <v>0</v>
      </c>
      <c r="X740" s="130">
        <v>0</v>
      </c>
      <c r="Y740" s="130" t="b">
        <v>1</v>
      </c>
      <c r="Z740" s="130">
        <v>56</v>
      </c>
      <c r="AA740" s="130">
        <v>0.7</v>
      </c>
      <c r="AB740" s="130" t="s">
        <v>3677</v>
      </c>
      <c r="AC740" s="130" t="s">
        <v>3762</v>
      </c>
      <c r="AD740" s="130" t="s">
        <v>4557</v>
      </c>
      <c r="AE740" s="130" t="e" cm="1">
        <f t="array" aca="1" ref="AE740" ca="1">INDIRECT(ADDRESS(MATCH(AG740,'rs_industries'!B:B,0),5,1,TRUE,"rs_industries"))</f>
        <v>#N/A</v>
      </c>
      <c r="AF740" s="130" cm="1">
        <f t="array" aca="1" ref="AF740" ca="1">INDIRECT(ADDRESS(MATCH(A740,'rs_stocks'!B:B,0),7,1,TRUE,"rs_stocks"))</f>
        <v>75</v>
      </c>
    </row>
    <row r="741" spans="1:32" x14ac:dyDescent="0.3">
      <c r="A741" s="130" t="s">
        <v>1491</v>
      </c>
      <c r="B741" s="130">
        <v>-0.42</v>
      </c>
      <c r="C741" s="130">
        <v>1.23</v>
      </c>
      <c r="D741" s="130">
        <v>7.06</v>
      </c>
      <c r="E741" s="130">
        <v>18.149999999999999</v>
      </c>
      <c r="F741" s="130">
        <v>20.27</v>
      </c>
      <c r="G741" s="130" t="s">
        <v>4210</v>
      </c>
      <c r="H741" s="130" t="s">
        <v>31</v>
      </c>
      <c r="I741" s="130">
        <v>1.6850000000000001</v>
      </c>
      <c r="J741" s="130">
        <v>-42</v>
      </c>
      <c r="K741" s="130">
        <v>-7</v>
      </c>
      <c r="L741" s="130" t="b">
        <v>1</v>
      </c>
      <c r="M741" s="130">
        <v>78.031999999999996</v>
      </c>
      <c r="N741" s="130">
        <v>4.859</v>
      </c>
      <c r="O741" s="130">
        <v>16.059999999999999</v>
      </c>
      <c r="P741" s="130">
        <v>1.825</v>
      </c>
      <c r="Q741" s="133">
        <v>-185.71299999999999</v>
      </c>
      <c r="R741" s="130">
        <v>64.13</v>
      </c>
      <c r="S741" s="130">
        <v>67.888000000000005</v>
      </c>
      <c r="T741" s="130">
        <v>-1</v>
      </c>
      <c r="U741" s="130">
        <v>109</v>
      </c>
      <c r="V741" s="130" t="s">
        <v>1491</v>
      </c>
      <c r="W741" s="130" t="b">
        <v>0</v>
      </c>
      <c r="X741" s="130">
        <v>0</v>
      </c>
      <c r="Y741" s="130" t="b">
        <v>0</v>
      </c>
      <c r="Z741" s="130">
        <v>50</v>
      </c>
      <c r="AA741" s="130">
        <v>0.69899999999999995</v>
      </c>
      <c r="AB741" s="130" t="s">
        <v>31</v>
      </c>
      <c r="AC741" s="130" t="s">
        <v>4210</v>
      </c>
      <c r="AD741" s="130" t="s">
        <v>4499</v>
      </c>
      <c r="AE741" s="130" t="e" cm="1">
        <f t="array" aca="1" ref="AE741" ca="1">INDIRECT(ADDRESS(MATCH(AG741,'rs_industries'!B:B,0),5,1,TRUE,"rs_industries"))</f>
        <v>#N/A</v>
      </c>
      <c r="AF741" s="130" cm="1">
        <f t="array" aca="1" ref="AF741" ca="1">INDIRECT(ADDRESS(MATCH(A741,'rs_stocks'!B:B,0),7,1,TRUE,"rs_stocks"))</f>
        <v>85</v>
      </c>
    </row>
    <row r="742" spans="1:32" x14ac:dyDescent="0.3">
      <c r="A742" s="130" t="s">
        <v>1577</v>
      </c>
      <c r="B742" s="130">
        <v>-2.06</v>
      </c>
      <c r="C742" s="130">
        <v>1.43</v>
      </c>
      <c r="D742" s="130">
        <v>6.01</v>
      </c>
      <c r="E742" s="130">
        <v>9.98</v>
      </c>
      <c r="F742" s="130">
        <v>12.73</v>
      </c>
      <c r="G742" s="130" t="s">
        <v>3751</v>
      </c>
      <c r="H742" s="130" t="s">
        <v>24</v>
      </c>
      <c r="I742" s="130">
        <v>3.895</v>
      </c>
      <c r="J742" s="130">
        <v>-37</v>
      </c>
      <c r="K742" s="130">
        <v>-5</v>
      </c>
      <c r="L742" s="130" t="b">
        <v>1</v>
      </c>
      <c r="M742" s="130">
        <v>60.837000000000003</v>
      </c>
      <c r="N742" s="130">
        <v>3.7919999999999998</v>
      </c>
      <c r="O742" s="130">
        <v>16.042000000000002</v>
      </c>
      <c r="P742" s="130">
        <v>2.0379999999999998</v>
      </c>
      <c r="Q742" s="133">
        <v>-220.31399999999999</v>
      </c>
      <c r="R742" s="130">
        <v>79.89</v>
      </c>
      <c r="S742" s="130">
        <v>79.445999999999998</v>
      </c>
      <c r="T742" s="130">
        <v>1</v>
      </c>
      <c r="U742" s="130">
        <v>98</v>
      </c>
      <c r="V742" s="130" t="s">
        <v>1577</v>
      </c>
      <c r="W742" s="130" t="b">
        <v>0</v>
      </c>
      <c r="X742" s="130">
        <v>0</v>
      </c>
      <c r="Y742" s="130" t="b">
        <v>1</v>
      </c>
      <c r="Z742" s="130">
        <v>53</v>
      </c>
      <c r="AA742" s="130">
        <v>0.69899999999999995</v>
      </c>
      <c r="AB742" s="130" t="s">
        <v>24</v>
      </c>
      <c r="AC742" s="130" t="s">
        <v>3751</v>
      </c>
      <c r="AD742" s="130" t="s">
        <v>4550</v>
      </c>
      <c r="AE742" s="130" t="e" cm="1">
        <f t="array" aca="1" ref="AE742" ca="1">INDIRECT(ADDRESS(MATCH(AG742,'rs_industries'!B:B,0),5,1,TRUE,"rs_industries"))</f>
        <v>#N/A</v>
      </c>
      <c r="AF742" s="130" cm="1">
        <f t="array" aca="1" ref="AF742" ca="1">INDIRECT(ADDRESS(MATCH(A742,'rs_stocks'!B:B,0),7,1,TRUE,"rs_stocks"))</f>
        <v>72</v>
      </c>
    </row>
    <row r="743" spans="1:32" x14ac:dyDescent="0.3">
      <c r="A743" s="130" t="s">
        <v>659</v>
      </c>
      <c r="B743" s="130">
        <v>-29.55</v>
      </c>
      <c r="C743" s="130">
        <v>-21.77</v>
      </c>
      <c r="D743" s="130">
        <v>-18.399999999999999</v>
      </c>
      <c r="E743" s="130">
        <v>-9.5299999999999994</v>
      </c>
      <c r="F743" s="130">
        <v>-5.18</v>
      </c>
      <c r="G743" s="130" t="s">
        <v>3839</v>
      </c>
      <c r="H743" s="130" t="s">
        <v>3674</v>
      </c>
      <c r="I743" s="130">
        <v>6.7720000000000002</v>
      </c>
      <c r="J743" s="130">
        <v>-74</v>
      </c>
      <c r="K743" s="130">
        <v>-32</v>
      </c>
      <c r="L743" s="130" t="b">
        <v>0</v>
      </c>
      <c r="M743" s="130">
        <v>109.364</v>
      </c>
      <c r="N743" s="130">
        <v>6.8230000000000004</v>
      </c>
      <c r="O743" s="130">
        <v>16.029</v>
      </c>
      <c r="P743" s="130">
        <v>9.83</v>
      </c>
      <c r="Q743" s="133">
        <v>-609.77200000000005</v>
      </c>
      <c r="R743" s="130">
        <v>132.59</v>
      </c>
      <c r="S743" s="130">
        <v>175.06</v>
      </c>
      <c r="T743" s="130">
        <v>-1</v>
      </c>
      <c r="U743" s="130">
        <v>20</v>
      </c>
      <c r="V743" s="130" t="s">
        <v>659</v>
      </c>
      <c r="W743" s="130" t="b">
        <v>0</v>
      </c>
      <c r="X743" s="130">
        <v>0</v>
      </c>
      <c r="Y743" s="130" t="b">
        <v>0</v>
      </c>
      <c r="Z743" s="130">
        <v>54</v>
      </c>
      <c r="AA743" s="130">
        <v>0.69899999999999995</v>
      </c>
      <c r="AB743" s="130" t="s">
        <v>3674</v>
      </c>
      <c r="AC743" s="130" t="s">
        <v>3839</v>
      </c>
      <c r="AD743" s="130" t="s">
        <v>4201</v>
      </c>
      <c r="AE743" s="130" t="e" cm="1">
        <f t="array" aca="1" ref="AE743" ca="1">INDIRECT(ADDRESS(MATCH(AG743,'rs_industries'!B:B,0),5,1,TRUE,"rs_industries"))</f>
        <v>#N/A</v>
      </c>
      <c r="AF743" s="130" t="e" cm="1">
        <f t="array" aca="1" ref="AF743" ca="1">INDIRECT(ADDRESS(MATCH(A743,'rs_stocks'!B:B,0),7,1,TRUE,"rs_stocks"))</f>
        <v>#N/A</v>
      </c>
    </row>
    <row r="744" spans="1:32" x14ac:dyDescent="0.3">
      <c r="A744" s="130" t="s">
        <v>820</v>
      </c>
      <c r="B744" s="130">
        <v>10.87</v>
      </c>
      <c r="C744" s="130">
        <v>9.6999999999999993</v>
      </c>
      <c r="D744" s="130">
        <v>15.04</v>
      </c>
      <c r="E744" s="130">
        <v>18.89</v>
      </c>
      <c r="F744" s="130">
        <v>29.1</v>
      </c>
      <c r="I744" s="130">
        <v>5.9930000000000003</v>
      </c>
      <c r="J744" s="130">
        <v>-60</v>
      </c>
      <c r="K744" s="130">
        <v>-22</v>
      </c>
      <c r="L744" s="130" t="b">
        <v>1</v>
      </c>
      <c r="M744" s="130">
        <v>104.614</v>
      </c>
      <c r="N744" s="130">
        <v>6.5279999999999996</v>
      </c>
      <c r="O744" s="130">
        <v>16.024999999999999</v>
      </c>
      <c r="P744" s="130">
        <v>4.1070000000000002</v>
      </c>
      <c r="Q744" s="133">
        <v>-48.207999999999998</v>
      </c>
      <c r="R744" s="130">
        <v>122.31</v>
      </c>
      <c r="S744" s="130">
        <v>113.536</v>
      </c>
      <c r="T744" s="130">
        <v>1</v>
      </c>
      <c r="U744" s="130">
        <v>48</v>
      </c>
      <c r="V744" s="130" t="s">
        <v>820</v>
      </c>
      <c r="W744" s="130" t="b">
        <v>0</v>
      </c>
      <c r="X744" s="130">
        <v>0</v>
      </c>
      <c r="Y744" s="130" t="b">
        <v>1</v>
      </c>
      <c r="Z744" s="130">
        <v>50</v>
      </c>
      <c r="AA744" s="130">
        <v>0.69799999999999995</v>
      </c>
      <c r="AD744" s="130" t="s">
        <v>4552</v>
      </c>
      <c r="AE744" s="130" t="e" cm="1">
        <f t="array" aca="1" ref="AE744" ca="1">INDIRECT(ADDRESS(MATCH(AG744,'rs_industries'!B:B,0),5,1,TRUE,"rs_industries"))</f>
        <v>#N/A</v>
      </c>
      <c r="AF744" s="130" cm="1">
        <f t="array" aca="1" ref="AF744" ca="1">INDIRECT(ADDRESS(MATCH(A744,'rs_stocks'!B:B,0),7,1,TRUE,"rs_stocks"))</f>
        <v>77</v>
      </c>
    </row>
    <row r="745" spans="1:32" x14ac:dyDescent="0.3">
      <c r="A745" s="130" t="s">
        <v>1325</v>
      </c>
      <c r="B745" s="130">
        <v>-3</v>
      </c>
      <c r="C745" s="130">
        <v>-9.5</v>
      </c>
      <c r="D745" s="130">
        <v>-3.45</v>
      </c>
      <c r="E745" s="130">
        <v>46.82</v>
      </c>
      <c r="F745" s="130">
        <v>41.9</v>
      </c>
      <c r="G745" s="130" t="s">
        <v>3722</v>
      </c>
      <c r="H745" s="130" t="s">
        <v>3674</v>
      </c>
      <c r="I745" s="130">
        <v>5.9290000000000003</v>
      </c>
      <c r="J745" s="130">
        <v>-69</v>
      </c>
      <c r="K745" s="130">
        <v>-30</v>
      </c>
      <c r="L745" s="130" t="b">
        <v>0</v>
      </c>
      <c r="M745" s="130">
        <v>136.94800000000001</v>
      </c>
      <c r="N745" s="130">
        <v>8.5510000000000002</v>
      </c>
      <c r="O745" s="130">
        <v>16.015000000000001</v>
      </c>
      <c r="P745" s="130">
        <v>1.714</v>
      </c>
      <c r="Q745" s="133">
        <v>-159.27699999999999</v>
      </c>
      <c r="R745" s="130">
        <v>67.260000000000005</v>
      </c>
      <c r="S745" s="130">
        <v>73.171999999999997</v>
      </c>
      <c r="T745" s="130">
        <v>-1</v>
      </c>
      <c r="U745" s="130">
        <v>116</v>
      </c>
      <c r="V745" s="130" t="s">
        <v>1325</v>
      </c>
      <c r="W745" s="130" t="b">
        <v>0</v>
      </c>
      <c r="X745" s="130">
        <v>0</v>
      </c>
      <c r="Y745" s="130" t="b">
        <v>0</v>
      </c>
      <c r="Z745" s="130">
        <v>47</v>
      </c>
      <c r="AA745" s="130">
        <v>0.69799999999999995</v>
      </c>
      <c r="AB745" s="130" t="s">
        <v>3674</v>
      </c>
      <c r="AC745" s="130" t="s">
        <v>3722</v>
      </c>
      <c r="AD745" s="130" t="s">
        <v>4471</v>
      </c>
      <c r="AE745" s="130" t="e" cm="1">
        <f t="array" aca="1" ref="AE745" ca="1">INDIRECT(ADDRESS(MATCH(AG745,'rs_industries'!B:B,0),5,1,TRUE,"rs_industries"))</f>
        <v>#N/A</v>
      </c>
      <c r="AF745" s="130" t="e" cm="1">
        <f t="array" aca="1" ref="AF745" ca="1">INDIRECT(ADDRESS(MATCH(A745,'rs_stocks'!B:B,0),7,1,TRUE,"rs_stocks"))</f>
        <v>#N/A</v>
      </c>
    </row>
    <row r="746" spans="1:32" x14ac:dyDescent="0.3">
      <c r="A746" s="130" t="s">
        <v>1268</v>
      </c>
      <c r="B746" s="130">
        <v>-0.05</v>
      </c>
      <c r="C746" s="130">
        <v>8.01</v>
      </c>
      <c r="D746" s="130">
        <v>12.08</v>
      </c>
      <c r="E746" s="130">
        <v>27.87</v>
      </c>
      <c r="F746" s="130">
        <v>27.78</v>
      </c>
      <c r="G746" s="130" t="s">
        <v>3676</v>
      </c>
      <c r="H746" s="130" t="s">
        <v>3677</v>
      </c>
      <c r="I746" s="130">
        <v>106.571</v>
      </c>
      <c r="J746" s="130">
        <v>-23</v>
      </c>
      <c r="K746" s="130">
        <v>0</v>
      </c>
      <c r="L746" s="130" t="b">
        <v>1</v>
      </c>
      <c r="M746" s="130">
        <v>57.247</v>
      </c>
      <c r="N746" s="130">
        <v>3.58</v>
      </c>
      <c r="O746" s="130">
        <v>15.991</v>
      </c>
      <c r="P746" s="130">
        <v>3.0249999999999999</v>
      </c>
      <c r="Q746" s="133">
        <v>-9.2569999999999997</v>
      </c>
      <c r="R746" s="130">
        <v>182.08</v>
      </c>
      <c r="S746" s="130">
        <v>174.42099999999999</v>
      </c>
      <c r="T746" s="130">
        <v>1</v>
      </c>
      <c r="U746" s="130">
        <v>66</v>
      </c>
      <c r="V746" s="130" t="s">
        <v>1268</v>
      </c>
      <c r="W746" s="130" t="b">
        <v>0</v>
      </c>
      <c r="X746" s="130">
        <v>0</v>
      </c>
      <c r="Y746" s="130" t="b">
        <v>1</v>
      </c>
      <c r="Z746" s="130">
        <v>57</v>
      </c>
      <c r="AA746" s="130">
        <v>0.69699999999999995</v>
      </c>
      <c r="AB746" s="130" t="s">
        <v>3677</v>
      </c>
      <c r="AC746" s="130" t="s">
        <v>3676</v>
      </c>
      <c r="AD746" s="130" t="s">
        <v>4551</v>
      </c>
      <c r="AE746" s="130" t="e" cm="1">
        <f t="array" aca="1" ref="AE746" ca="1">INDIRECT(ADDRESS(MATCH(AG746,'rs_industries'!B:B,0),5,1,TRUE,"rs_industries"))</f>
        <v>#N/A</v>
      </c>
      <c r="AF746" s="130" cm="1">
        <f t="array" aca="1" ref="AF746" ca="1">INDIRECT(ADDRESS(MATCH(A746,'rs_stocks'!B:B,0),7,1,TRUE,"rs_stocks"))</f>
        <v>84</v>
      </c>
    </row>
    <row r="747" spans="1:32" x14ac:dyDescent="0.3">
      <c r="A747" s="130" t="s">
        <v>2434</v>
      </c>
      <c r="B747" s="130">
        <v>1.97</v>
      </c>
      <c r="C747" s="130">
        <v>4.87</v>
      </c>
      <c r="D747" s="130">
        <v>30.6</v>
      </c>
      <c r="E747" s="130">
        <v>34.4</v>
      </c>
      <c r="F747" s="130">
        <v>36.65</v>
      </c>
      <c r="G747" s="130" t="s">
        <v>3713</v>
      </c>
      <c r="H747" s="130" t="s">
        <v>3690</v>
      </c>
      <c r="I747" s="130">
        <v>3.6179999999999999</v>
      </c>
      <c r="J747" s="130">
        <v>-54</v>
      </c>
      <c r="K747" s="130">
        <v>-4</v>
      </c>
      <c r="L747" s="130" t="b">
        <v>1</v>
      </c>
      <c r="M747" s="130">
        <v>159.19999999999999</v>
      </c>
      <c r="N747" s="130">
        <v>9.9570000000000007</v>
      </c>
      <c r="O747" s="130">
        <v>15.989000000000001</v>
      </c>
      <c r="P747" s="130">
        <v>1.726</v>
      </c>
      <c r="Q747" s="133">
        <v>-75.313999999999993</v>
      </c>
      <c r="R747" s="130">
        <v>48.06</v>
      </c>
      <c r="S747" s="130">
        <v>45.216999999999999</v>
      </c>
      <c r="T747" s="130">
        <v>1</v>
      </c>
      <c r="U747" s="130">
        <v>115</v>
      </c>
      <c r="V747" s="130" t="s">
        <v>2434</v>
      </c>
      <c r="W747" s="130" t="b">
        <v>0</v>
      </c>
      <c r="X747" s="130">
        <v>0</v>
      </c>
      <c r="Y747" s="130" t="b">
        <v>1</v>
      </c>
      <c r="Z747" s="130">
        <v>45</v>
      </c>
      <c r="AA747" s="130">
        <v>0.69699999999999995</v>
      </c>
      <c r="AB747" s="130" t="s">
        <v>3690</v>
      </c>
      <c r="AC747" s="130" t="s">
        <v>3713</v>
      </c>
      <c r="AD747" s="130" t="s">
        <v>4571</v>
      </c>
      <c r="AE747" s="130" t="e" cm="1">
        <f t="array" aca="1" ref="AE747" ca="1">INDIRECT(ADDRESS(MATCH(AG747,'rs_industries'!B:B,0),5,1,TRUE,"rs_industries"))</f>
        <v>#N/A</v>
      </c>
      <c r="AF747" s="130" cm="1">
        <f t="array" aca="1" ref="AF747" ca="1">INDIRECT(ADDRESS(MATCH(A747,'rs_stocks'!B:B,0),7,1,TRUE,"rs_stocks"))</f>
        <v>89</v>
      </c>
    </row>
    <row r="748" spans="1:32" x14ac:dyDescent="0.3">
      <c r="A748" s="130" t="s">
        <v>1540</v>
      </c>
      <c r="B748" s="130">
        <v>1.18</v>
      </c>
      <c r="C748" s="130">
        <v>1.0900000000000001</v>
      </c>
      <c r="D748" s="130">
        <v>4.25</v>
      </c>
      <c r="E748" s="130">
        <v>10.48</v>
      </c>
      <c r="F748" s="130">
        <v>10.17</v>
      </c>
      <c r="G748" s="130" t="s">
        <v>3873</v>
      </c>
      <c r="H748" s="130" t="s">
        <v>3674</v>
      </c>
      <c r="I748" s="130">
        <v>1.6519999999999999</v>
      </c>
      <c r="J748" s="130">
        <v>-61</v>
      </c>
      <c r="K748" s="130">
        <v>-20</v>
      </c>
      <c r="L748" s="130" t="b">
        <v>1</v>
      </c>
      <c r="M748" s="130">
        <v>33.795000000000002</v>
      </c>
      <c r="N748" s="130">
        <v>2.1150000000000002</v>
      </c>
      <c r="O748" s="130">
        <v>15.975</v>
      </c>
      <c r="P748" s="130">
        <v>0.22600000000000001</v>
      </c>
      <c r="Q748" s="133">
        <v>-44.209000000000003</v>
      </c>
      <c r="R748" s="130">
        <v>12.02</v>
      </c>
      <c r="S748" s="130">
        <v>11.657</v>
      </c>
      <c r="T748" s="130">
        <v>1</v>
      </c>
      <c r="U748" s="130">
        <v>884</v>
      </c>
      <c r="V748" s="130" t="s">
        <v>1540</v>
      </c>
      <c r="W748" s="130" t="b">
        <v>0</v>
      </c>
      <c r="X748" s="130">
        <v>0</v>
      </c>
      <c r="Y748" s="130" t="b">
        <v>1</v>
      </c>
      <c r="Z748" s="130">
        <v>44</v>
      </c>
      <c r="AA748" s="130">
        <v>0.69699999999999995</v>
      </c>
      <c r="AB748" s="130" t="s">
        <v>3674</v>
      </c>
      <c r="AC748" s="130" t="s">
        <v>3873</v>
      </c>
      <c r="AD748" s="130" t="s">
        <v>1541</v>
      </c>
      <c r="AE748" s="130" t="e" cm="1">
        <f t="array" aca="1" ref="AE748" ca="1">INDIRECT(ADDRESS(MATCH(AG748,'rs_industries'!B:B,0),5,1,TRUE,"rs_industries"))</f>
        <v>#N/A</v>
      </c>
      <c r="AF748" s="130" cm="1">
        <f t="array" aca="1" ref="AF748" ca="1">INDIRECT(ADDRESS(MATCH(A748,'rs_stocks'!B:B,0),7,1,TRUE,"rs_stocks"))</f>
        <v>80</v>
      </c>
    </row>
    <row r="749" spans="1:32" x14ac:dyDescent="0.3">
      <c r="A749" s="130" t="s">
        <v>1496</v>
      </c>
      <c r="B749" s="130">
        <v>0.85</v>
      </c>
      <c r="C749" s="130">
        <v>15.83</v>
      </c>
      <c r="D749" s="130">
        <v>16.670000000000002</v>
      </c>
      <c r="E749" s="130">
        <v>29.05</v>
      </c>
      <c r="F749" s="130">
        <v>21.72</v>
      </c>
      <c r="G749" s="130" t="s">
        <v>3815</v>
      </c>
      <c r="H749" s="130" t="s">
        <v>24</v>
      </c>
      <c r="I749" s="130">
        <v>1.45</v>
      </c>
      <c r="J749" s="130">
        <v>-38</v>
      </c>
      <c r="K749" s="130">
        <v>-3</v>
      </c>
      <c r="L749" s="130" t="b">
        <v>1</v>
      </c>
      <c r="M749" s="130">
        <v>73.009</v>
      </c>
      <c r="N749" s="130">
        <v>4.5750000000000002</v>
      </c>
      <c r="O749" s="130">
        <v>15.959</v>
      </c>
      <c r="P749" s="130">
        <v>9.0719999999999992</v>
      </c>
      <c r="Q749" s="133">
        <v>-81.016999999999996</v>
      </c>
      <c r="R749" s="130">
        <v>254.35</v>
      </c>
      <c r="S749" s="130">
        <v>237.46700000000001</v>
      </c>
      <c r="T749" s="130">
        <v>1</v>
      </c>
      <c r="U749" s="130">
        <v>22</v>
      </c>
      <c r="V749" s="130" t="s">
        <v>1496</v>
      </c>
      <c r="W749" s="130" t="b">
        <v>0</v>
      </c>
      <c r="X749" s="130">
        <v>0</v>
      </c>
      <c r="Y749" s="130" t="b">
        <v>1</v>
      </c>
      <c r="Z749" s="130">
        <v>49</v>
      </c>
      <c r="AA749" s="130">
        <v>0.69599999999999995</v>
      </c>
      <c r="AB749" s="130" t="s">
        <v>24</v>
      </c>
      <c r="AC749" s="130" t="s">
        <v>3815</v>
      </c>
      <c r="AD749" s="130" t="s">
        <v>4589</v>
      </c>
      <c r="AE749" s="130" t="e" cm="1">
        <f t="array" aca="1" ref="AE749" ca="1">INDIRECT(ADDRESS(MATCH(AG749,'rs_industries'!B:B,0),5,1,TRUE,"rs_industries"))</f>
        <v>#N/A</v>
      </c>
      <c r="AF749" s="130" cm="1">
        <f t="array" aca="1" ref="AF749" ca="1">INDIRECT(ADDRESS(MATCH(A749,'rs_stocks'!B:B,0),7,1,TRUE,"rs_stocks"))</f>
        <v>87</v>
      </c>
    </row>
    <row r="750" spans="1:32" x14ac:dyDescent="0.3">
      <c r="A750" s="130" t="s">
        <v>2452</v>
      </c>
      <c r="B750" s="130">
        <v>-1.63</v>
      </c>
      <c r="C750" s="130">
        <v>-0.05</v>
      </c>
      <c r="D750" s="130">
        <v>9.51</v>
      </c>
      <c r="E750" s="130">
        <v>20.13</v>
      </c>
      <c r="F750" s="130">
        <v>25.76</v>
      </c>
      <c r="G750" s="130" t="s">
        <v>3713</v>
      </c>
      <c r="H750" s="130" t="s">
        <v>3690</v>
      </c>
      <c r="I750" s="130">
        <v>3.6110000000000002</v>
      </c>
      <c r="J750" s="130">
        <v>-82</v>
      </c>
      <c r="K750" s="130">
        <v>-75</v>
      </c>
      <c r="L750" s="130" t="b">
        <v>1</v>
      </c>
      <c r="M750" s="130">
        <v>122.303</v>
      </c>
      <c r="N750" s="130">
        <v>7.6669999999999998</v>
      </c>
      <c r="O750" s="130">
        <v>15.952999999999999</v>
      </c>
      <c r="P750" s="130">
        <v>1.823</v>
      </c>
      <c r="Q750" s="133">
        <v>-151.38200000000001</v>
      </c>
      <c r="R750" s="130">
        <v>43.98</v>
      </c>
      <c r="S750" s="130">
        <v>48.728000000000002</v>
      </c>
      <c r="T750" s="130">
        <v>-1</v>
      </c>
      <c r="U750" s="130">
        <v>109</v>
      </c>
      <c r="V750" s="130" t="s">
        <v>2452</v>
      </c>
      <c r="W750" s="130" t="b">
        <v>0</v>
      </c>
      <c r="X750" s="130">
        <v>0</v>
      </c>
      <c r="Y750" s="130" t="b">
        <v>0</v>
      </c>
      <c r="Z750" s="130">
        <v>48</v>
      </c>
      <c r="AA750" s="130">
        <v>0.69599999999999995</v>
      </c>
      <c r="AB750" s="130" t="s">
        <v>3690</v>
      </c>
      <c r="AC750" s="130" t="s">
        <v>3713</v>
      </c>
      <c r="AD750" s="130" t="s">
        <v>4512</v>
      </c>
      <c r="AE750" s="130" t="e" cm="1">
        <f t="array" aca="1" ref="AE750" ca="1">INDIRECT(ADDRESS(MATCH(AG750,'rs_industries'!B:B,0),5,1,TRUE,"rs_industries"))</f>
        <v>#N/A</v>
      </c>
      <c r="AF750" s="130" t="e" cm="1">
        <f t="array" aca="1" ref="AF750" ca="1">INDIRECT(ADDRESS(MATCH(A750,'rs_stocks'!B:B,0),7,1,TRUE,"rs_stocks"))</f>
        <v>#N/A</v>
      </c>
    </row>
    <row r="751" spans="1:32" x14ac:dyDescent="0.3">
      <c r="A751" s="130" t="s">
        <v>1768</v>
      </c>
      <c r="B751" s="130">
        <v>1.63</v>
      </c>
      <c r="C751" s="130">
        <v>36.36</v>
      </c>
      <c r="D751" s="130">
        <v>32.74</v>
      </c>
      <c r="E751" s="130">
        <v>40.450000000000003</v>
      </c>
      <c r="F751" s="130">
        <v>48.51</v>
      </c>
      <c r="G751" s="130" t="s">
        <v>4237</v>
      </c>
      <c r="H751" s="130" t="s">
        <v>3674</v>
      </c>
      <c r="I751" s="130">
        <v>1.5669999999999999</v>
      </c>
      <c r="J751" s="130">
        <v>-91</v>
      </c>
      <c r="K751" s="130">
        <v>-70</v>
      </c>
      <c r="L751" s="130" t="b">
        <v>1</v>
      </c>
      <c r="M751" s="130">
        <v>121.39700000000001</v>
      </c>
      <c r="N751" s="130">
        <v>7.6219999999999999</v>
      </c>
      <c r="O751" s="130">
        <v>15.927</v>
      </c>
      <c r="P751" s="130">
        <v>0.26900000000000002</v>
      </c>
      <c r="Q751" s="133">
        <v>-44.542999999999999</v>
      </c>
      <c r="R751" s="130">
        <v>7.5</v>
      </c>
      <c r="S751" s="130">
        <v>6.9690000000000003</v>
      </c>
      <c r="T751" s="130">
        <v>1</v>
      </c>
      <c r="U751" s="130">
        <v>742</v>
      </c>
      <c r="V751" s="130" t="s">
        <v>1768</v>
      </c>
      <c r="W751" s="130" t="b">
        <v>0</v>
      </c>
      <c r="X751" s="130">
        <v>0</v>
      </c>
      <c r="Y751" s="130" t="b">
        <v>1</v>
      </c>
      <c r="Z751" s="130">
        <v>47</v>
      </c>
      <c r="AA751" s="130">
        <v>0.69499999999999995</v>
      </c>
      <c r="AB751" s="130" t="s">
        <v>3674</v>
      </c>
      <c r="AC751" s="130" t="s">
        <v>4237</v>
      </c>
      <c r="AD751" s="130" t="s">
        <v>4578</v>
      </c>
      <c r="AE751" s="130" t="e" cm="1">
        <f t="array" aca="1" ref="AE751" ca="1">INDIRECT(ADDRESS(MATCH(AG751,'rs_industries'!B:B,0),5,1,TRUE,"rs_industries"))</f>
        <v>#N/A</v>
      </c>
      <c r="AF751" s="130" cm="1">
        <f t="array" aca="1" ref="AF751" ca="1">INDIRECT(ADDRESS(MATCH(A751,'rs_stocks'!B:B,0),7,1,TRUE,"rs_stocks"))</f>
        <v>90</v>
      </c>
    </row>
    <row r="752" spans="1:32" x14ac:dyDescent="0.3">
      <c r="A752" s="130" t="s">
        <v>2319</v>
      </c>
      <c r="B752" s="130">
        <v>-5.98</v>
      </c>
      <c r="C752" s="130">
        <v>0.28999999999999998</v>
      </c>
      <c r="D752" s="130">
        <v>-0.28999999999999998</v>
      </c>
      <c r="E752" s="130">
        <v>42.39</v>
      </c>
      <c r="F752" s="130">
        <v>57.99</v>
      </c>
      <c r="G752" s="130" t="s">
        <v>3880</v>
      </c>
      <c r="H752" s="130" t="s">
        <v>24</v>
      </c>
      <c r="I752" s="130">
        <v>4.7640000000000002</v>
      </c>
      <c r="J752" s="130">
        <v>-79</v>
      </c>
      <c r="K752" s="130">
        <v>-66</v>
      </c>
      <c r="L752" s="130" t="b">
        <v>1</v>
      </c>
      <c r="M752" s="130">
        <v>224.727</v>
      </c>
      <c r="N752" s="130">
        <v>14.112</v>
      </c>
      <c r="O752" s="130">
        <v>15.925000000000001</v>
      </c>
      <c r="P752" s="130">
        <v>0.121</v>
      </c>
      <c r="Q752" s="133">
        <v>-82.918999999999997</v>
      </c>
      <c r="R752" s="130">
        <v>3.46</v>
      </c>
      <c r="S752" s="130">
        <v>3.7469999999999999</v>
      </c>
      <c r="T752" s="130">
        <v>-1</v>
      </c>
      <c r="U752" s="130">
        <v>1658</v>
      </c>
      <c r="V752" s="130" t="s">
        <v>2319</v>
      </c>
      <c r="W752" s="130" t="b">
        <v>0</v>
      </c>
      <c r="X752" s="130">
        <v>0</v>
      </c>
      <c r="Y752" s="130" t="b">
        <v>0</v>
      </c>
      <c r="Z752" s="130">
        <v>47</v>
      </c>
      <c r="AA752" s="130">
        <v>0.69499999999999995</v>
      </c>
      <c r="AB752" s="130" t="s">
        <v>24</v>
      </c>
      <c r="AC752" s="130" t="s">
        <v>3880</v>
      </c>
      <c r="AD752" s="130" t="s">
        <v>4507</v>
      </c>
      <c r="AE752" s="130" t="e" cm="1">
        <f t="array" aca="1" ref="AE752" ca="1">INDIRECT(ADDRESS(MATCH(AG752,'rs_industries'!B:B,0),5,1,TRUE,"rs_industries"))</f>
        <v>#N/A</v>
      </c>
      <c r="AF752" s="130" cm="1">
        <f t="array" aca="1" ref="AF752" ca="1">INDIRECT(ADDRESS(MATCH(A752,'rs_stocks'!B:B,0),7,1,TRUE,"rs_stocks"))</f>
        <v>89</v>
      </c>
    </row>
    <row r="753" spans="1:32" x14ac:dyDescent="0.3">
      <c r="A753" s="130" t="s">
        <v>4632</v>
      </c>
      <c r="B753" s="130">
        <v>1.92</v>
      </c>
      <c r="C753" s="130">
        <v>9.36</v>
      </c>
      <c r="D753" s="130">
        <v>16.88</v>
      </c>
      <c r="E753" s="130">
        <v>5.09</v>
      </c>
      <c r="F753" s="130">
        <v>16.3</v>
      </c>
      <c r="G753" s="130" t="s">
        <v>3762</v>
      </c>
      <c r="H753" s="130" t="s">
        <v>3677</v>
      </c>
      <c r="I753" s="130">
        <v>0.88200000000000001</v>
      </c>
      <c r="J753" s="130">
        <v>-75</v>
      </c>
      <c r="K753" s="130">
        <v>-31</v>
      </c>
      <c r="L753" s="130" t="b">
        <v>1</v>
      </c>
      <c r="M753" s="130">
        <v>84.701999999999998</v>
      </c>
      <c r="N753" s="130">
        <v>5.319</v>
      </c>
      <c r="O753" s="130">
        <v>15.925000000000001</v>
      </c>
      <c r="P753" s="130">
        <v>0.89800000000000002</v>
      </c>
      <c r="Q753" s="133">
        <v>-155.91900000000001</v>
      </c>
      <c r="R753" s="130">
        <v>21.26</v>
      </c>
      <c r="S753" s="130">
        <v>23.048999999999999</v>
      </c>
      <c r="T753" s="130">
        <v>-1</v>
      </c>
      <c r="U753" s="130">
        <v>222</v>
      </c>
      <c r="V753" s="130" t="s">
        <v>4632</v>
      </c>
      <c r="W753" s="130" t="b">
        <v>0</v>
      </c>
      <c r="X753" s="130">
        <v>0</v>
      </c>
      <c r="Y753" s="130" t="b">
        <v>0</v>
      </c>
      <c r="Z753" s="130">
        <v>45</v>
      </c>
      <c r="AA753" s="130">
        <v>0.69399999999999995</v>
      </c>
      <c r="AB753" s="130" t="s">
        <v>3677</v>
      </c>
      <c r="AC753" s="130" t="s">
        <v>3762</v>
      </c>
      <c r="AD753" s="130" t="s">
        <v>4633</v>
      </c>
      <c r="AE753" s="130" t="e" cm="1">
        <f t="array" aca="1" ref="AE753" ca="1">INDIRECT(ADDRESS(MATCH(AG753,'rs_industries'!B:B,0),5,1,TRUE,"rs_industries"))</f>
        <v>#N/A</v>
      </c>
      <c r="AF753" s="130" t="e" cm="1">
        <f t="array" aca="1" ref="AF753" ca="1">INDIRECT(ADDRESS(MATCH(A753,'rs_stocks'!B:B,0),7,1,TRUE,"rs_stocks"))</f>
        <v>#N/A</v>
      </c>
    </row>
    <row r="754" spans="1:32" x14ac:dyDescent="0.3">
      <c r="A754" s="130" t="s">
        <v>905</v>
      </c>
      <c r="B754" s="130">
        <v>0.38</v>
      </c>
      <c r="C754" s="130">
        <v>3.91</v>
      </c>
      <c r="D754" s="130">
        <v>4.4400000000000004</v>
      </c>
      <c r="E754" s="130">
        <v>13.21</v>
      </c>
      <c r="F754" s="130">
        <v>11.52</v>
      </c>
      <c r="G754" s="130" t="s">
        <v>3749</v>
      </c>
      <c r="H754" s="130" t="s">
        <v>3674</v>
      </c>
      <c r="I754" s="130">
        <v>16.423999999999999</v>
      </c>
      <c r="J754" s="130">
        <v>-44</v>
      </c>
      <c r="K754" s="130">
        <v>-10</v>
      </c>
      <c r="L754" s="130" t="b">
        <v>1</v>
      </c>
      <c r="M754" s="130">
        <v>44.585000000000001</v>
      </c>
      <c r="N754" s="130">
        <v>2.8029999999999999</v>
      </c>
      <c r="O754" s="130">
        <v>15.906000000000001</v>
      </c>
      <c r="P754" s="130">
        <v>4.0250000000000004</v>
      </c>
      <c r="Q754" s="133">
        <v>-73.543999999999997</v>
      </c>
      <c r="R754" s="130">
        <v>203.85</v>
      </c>
      <c r="S754" s="130">
        <v>195.834</v>
      </c>
      <c r="T754" s="130">
        <v>1</v>
      </c>
      <c r="U754" s="130">
        <v>49</v>
      </c>
      <c r="V754" s="130" t="s">
        <v>905</v>
      </c>
      <c r="W754" s="130" t="b">
        <v>0</v>
      </c>
      <c r="X754" s="130">
        <v>0</v>
      </c>
      <c r="Y754" s="130" t="b">
        <v>1</v>
      </c>
      <c r="Z754" s="130">
        <v>52</v>
      </c>
      <c r="AA754" s="130">
        <v>0.69399999999999995</v>
      </c>
      <c r="AB754" s="130" t="s">
        <v>3674</v>
      </c>
      <c r="AC754" s="130" t="s">
        <v>3749</v>
      </c>
      <c r="AD754" s="130" t="s">
        <v>4579</v>
      </c>
      <c r="AE754" s="130" t="e" cm="1">
        <f t="array" aca="1" ref="AE754" ca="1">INDIRECT(ADDRESS(MATCH(AG754,'rs_industries'!B:B,0),5,1,TRUE,"rs_industries"))</f>
        <v>#N/A</v>
      </c>
      <c r="AF754" s="130" t="e" cm="1">
        <f t="array" aca="1" ref="AF754" ca="1">INDIRECT(ADDRESS(MATCH(A754,'rs_stocks'!B:B,0),7,1,TRUE,"rs_stocks"))</f>
        <v>#N/A</v>
      </c>
    </row>
    <row r="755" spans="1:32" x14ac:dyDescent="0.3">
      <c r="A755" s="130" t="s">
        <v>1091</v>
      </c>
      <c r="B755" s="130">
        <v>6.84</v>
      </c>
      <c r="C755" s="130">
        <v>1.46</v>
      </c>
      <c r="D755" s="130">
        <v>11.51</v>
      </c>
      <c r="E755" s="130">
        <v>9.77</v>
      </c>
      <c r="F755" s="130">
        <v>15.91</v>
      </c>
      <c r="G755" s="130" t="s">
        <v>3788</v>
      </c>
      <c r="H755" s="130" t="s">
        <v>153</v>
      </c>
      <c r="I755" s="130">
        <v>7.3339999999999996</v>
      </c>
      <c r="J755" s="130">
        <v>-41</v>
      </c>
      <c r="K755" s="130">
        <v>-19</v>
      </c>
      <c r="L755" s="130" t="b">
        <v>1</v>
      </c>
      <c r="M755" s="130">
        <v>76.453000000000003</v>
      </c>
      <c r="N755" s="130">
        <v>4.8070000000000004</v>
      </c>
      <c r="O755" s="130">
        <v>15.906000000000001</v>
      </c>
      <c r="P755" s="130">
        <v>1.39</v>
      </c>
      <c r="Q755" s="133">
        <v>-1.4390000000000001</v>
      </c>
      <c r="R755" s="130">
        <v>54.05</v>
      </c>
      <c r="S755" s="130">
        <v>54.451999999999998</v>
      </c>
      <c r="T755" s="130">
        <v>-1</v>
      </c>
      <c r="U755" s="130">
        <v>143</v>
      </c>
      <c r="V755" s="130" t="s">
        <v>1091</v>
      </c>
      <c r="W755" s="130" t="b">
        <v>0</v>
      </c>
      <c r="X755" s="130">
        <v>0</v>
      </c>
      <c r="Y755" s="130" t="b">
        <v>1</v>
      </c>
      <c r="Z755" s="130">
        <v>54</v>
      </c>
      <c r="AA755" s="130">
        <v>0.69399999999999995</v>
      </c>
      <c r="AB755" s="130" t="s">
        <v>153</v>
      </c>
      <c r="AC755" s="130" t="s">
        <v>3788</v>
      </c>
      <c r="AD755" s="130" t="s">
        <v>4597</v>
      </c>
      <c r="AE755" s="130" t="e" cm="1">
        <f t="array" aca="1" ref="AE755" ca="1">INDIRECT(ADDRESS(MATCH(AG755,'rs_industries'!B:B,0),5,1,TRUE,"rs_industries"))</f>
        <v>#N/A</v>
      </c>
      <c r="AF755" s="130" t="e" cm="1">
        <f t="array" aca="1" ref="AF755" ca="1">INDIRECT(ADDRESS(MATCH(A755,'rs_stocks'!B:B,0),7,1,TRUE,"rs_stocks"))</f>
        <v>#N/A</v>
      </c>
    </row>
    <row r="756" spans="1:32" x14ac:dyDescent="0.3">
      <c r="A756" s="130" t="s">
        <v>2530</v>
      </c>
      <c r="B756" s="130">
        <v>-2.12</v>
      </c>
      <c r="C756" s="130">
        <v>1.17</v>
      </c>
      <c r="D756" s="130">
        <v>3.58</v>
      </c>
      <c r="E756" s="130">
        <v>13.57</v>
      </c>
      <c r="F756" s="130">
        <v>18.850000000000001</v>
      </c>
      <c r="G756" s="130" t="s">
        <v>90</v>
      </c>
      <c r="H756" s="130" t="s">
        <v>31</v>
      </c>
      <c r="I756" s="130">
        <v>3.2080000000000002</v>
      </c>
      <c r="J756" s="130">
        <v>-55</v>
      </c>
      <c r="K756" s="130">
        <v>-42</v>
      </c>
      <c r="L756" s="130" t="b">
        <v>0</v>
      </c>
      <c r="M756" s="130">
        <v>99.013999999999996</v>
      </c>
      <c r="N756" s="130">
        <v>6.2279999999999998</v>
      </c>
      <c r="O756" s="130">
        <v>15.898</v>
      </c>
      <c r="P756" s="130">
        <v>0.80500000000000005</v>
      </c>
      <c r="Q756" s="133">
        <v>-181.36600000000001</v>
      </c>
      <c r="R756" s="130">
        <v>28.63</v>
      </c>
      <c r="S756" s="130">
        <v>30.658999999999999</v>
      </c>
      <c r="T756" s="130">
        <v>-1</v>
      </c>
      <c r="U756" s="130">
        <v>248</v>
      </c>
      <c r="V756" s="130" t="s">
        <v>2530</v>
      </c>
      <c r="W756" s="130" t="b">
        <v>0</v>
      </c>
      <c r="X756" s="130">
        <v>0</v>
      </c>
      <c r="Y756" s="130" t="b">
        <v>0</v>
      </c>
      <c r="Z756" s="130">
        <v>50</v>
      </c>
      <c r="AA756" s="130">
        <v>0.69299999999999995</v>
      </c>
      <c r="AB756" s="130" t="s">
        <v>31</v>
      </c>
      <c r="AC756" s="130" t="s">
        <v>90</v>
      </c>
      <c r="AD756" s="130" t="s">
        <v>4520</v>
      </c>
      <c r="AE756" s="130" t="e" cm="1">
        <f t="array" aca="1" ref="AE756" ca="1">INDIRECT(ADDRESS(MATCH(AG756,'rs_industries'!B:B,0),5,1,TRUE,"rs_industries"))</f>
        <v>#N/A</v>
      </c>
      <c r="AF756" s="130" t="e" cm="1">
        <f t="array" aca="1" ref="AF756" ca="1">INDIRECT(ADDRESS(MATCH(A756,'rs_stocks'!B:B,0),7,1,TRUE,"rs_stocks"))</f>
        <v>#N/A</v>
      </c>
    </row>
    <row r="757" spans="1:32" x14ac:dyDescent="0.3">
      <c r="A757" s="130" t="s">
        <v>339</v>
      </c>
      <c r="B757" s="130">
        <v>-2.35</v>
      </c>
      <c r="C757" s="130">
        <v>0.66</v>
      </c>
      <c r="D757" s="130">
        <v>3.17</v>
      </c>
      <c r="E757" s="130">
        <v>16.079999999999998</v>
      </c>
      <c r="F757" s="130">
        <v>20.96</v>
      </c>
      <c r="G757" s="130" t="s">
        <v>3809</v>
      </c>
      <c r="H757" s="130" t="s">
        <v>24</v>
      </c>
      <c r="I757" s="130">
        <v>15.839</v>
      </c>
      <c r="J757" s="130">
        <v>-54</v>
      </c>
      <c r="K757" s="130">
        <v>-16</v>
      </c>
      <c r="L757" s="130" t="b">
        <v>1</v>
      </c>
      <c r="M757" s="130">
        <v>95.614999999999995</v>
      </c>
      <c r="N757" s="130">
        <v>6.0179999999999998</v>
      </c>
      <c r="O757" s="130">
        <v>15.887</v>
      </c>
      <c r="P757" s="130">
        <v>3.8210000000000002</v>
      </c>
      <c r="Q757" s="133">
        <v>-160.96899999999999</v>
      </c>
      <c r="R757" s="130">
        <v>145.51</v>
      </c>
      <c r="S757" s="130">
        <v>152.94399999999999</v>
      </c>
      <c r="T757" s="130">
        <v>-1</v>
      </c>
      <c r="U757" s="130">
        <v>52</v>
      </c>
      <c r="V757" s="130" t="s">
        <v>339</v>
      </c>
      <c r="W757" s="130" t="b">
        <v>0</v>
      </c>
      <c r="X757" s="130">
        <v>0</v>
      </c>
      <c r="Y757" s="130" t="b">
        <v>1</v>
      </c>
      <c r="Z757" s="130">
        <v>53</v>
      </c>
      <c r="AA757" s="130">
        <v>0.69299999999999995</v>
      </c>
      <c r="AB757" s="130" t="s">
        <v>24</v>
      </c>
      <c r="AC757" s="130" t="s">
        <v>3809</v>
      </c>
      <c r="AD757" s="130" t="s">
        <v>4545</v>
      </c>
      <c r="AE757" s="130" t="e" cm="1">
        <f t="array" aca="1" ref="AE757" ca="1">INDIRECT(ADDRESS(MATCH(AG757,'rs_industries'!B:B,0),5,1,TRUE,"rs_industries"))</f>
        <v>#N/A</v>
      </c>
      <c r="AF757" s="130" cm="1">
        <f t="array" aca="1" ref="AF757" ca="1">INDIRECT(ADDRESS(MATCH(A757,'rs_stocks'!B:B,0),7,1,TRUE,"rs_stocks"))</f>
        <v>82</v>
      </c>
    </row>
    <row r="758" spans="1:32" x14ac:dyDescent="0.3">
      <c r="A758" s="130" t="s">
        <v>2225</v>
      </c>
      <c r="B758" s="130">
        <v>4.4800000000000004</v>
      </c>
      <c r="C758" s="130">
        <v>2.88</v>
      </c>
      <c r="D758" s="130">
        <v>3.67</v>
      </c>
      <c r="E758" s="130">
        <v>43.92</v>
      </c>
      <c r="F758" s="130">
        <v>43.36</v>
      </c>
      <c r="G758" s="130" t="s">
        <v>3676</v>
      </c>
      <c r="H758" s="130" t="s">
        <v>3677</v>
      </c>
      <c r="I758" s="130">
        <v>2.2349999999999999</v>
      </c>
      <c r="J758" s="130">
        <v>-59</v>
      </c>
      <c r="K758" s="130">
        <v>-41</v>
      </c>
      <c r="L758" s="130" t="b">
        <v>1</v>
      </c>
      <c r="M758" s="130">
        <v>112.709</v>
      </c>
      <c r="N758" s="130">
        <v>7.0940000000000003</v>
      </c>
      <c r="O758" s="130">
        <v>15.887</v>
      </c>
      <c r="P758" s="130">
        <v>1.0309999999999999</v>
      </c>
      <c r="Q758" s="133">
        <v>1.94</v>
      </c>
      <c r="R758" s="130">
        <v>40.369999999999997</v>
      </c>
      <c r="S758" s="130">
        <v>41.23</v>
      </c>
      <c r="T758" s="130">
        <v>-1</v>
      </c>
      <c r="U758" s="130">
        <v>194</v>
      </c>
      <c r="V758" s="130" t="s">
        <v>2225</v>
      </c>
      <c r="W758" s="130" t="b">
        <v>0</v>
      </c>
      <c r="X758" s="130">
        <v>0</v>
      </c>
      <c r="Y758" s="130" t="b">
        <v>1</v>
      </c>
      <c r="Z758" s="130">
        <v>47</v>
      </c>
      <c r="AA758" s="130">
        <v>0.69199999999999995</v>
      </c>
      <c r="AB758" s="130" t="s">
        <v>3677</v>
      </c>
      <c r="AC758" s="130" t="s">
        <v>3676</v>
      </c>
      <c r="AD758" s="130" t="s">
        <v>4542</v>
      </c>
      <c r="AE758" s="130" t="e" cm="1">
        <f t="array" aca="1" ref="AE758" ca="1">INDIRECT(ADDRESS(MATCH(AG758,'rs_industries'!B:B,0),5,1,TRUE,"rs_industries"))</f>
        <v>#N/A</v>
      </c>
      <c r="AF758" s="130" cm="1">
        <f t="array" aca="1" ref="AF758" ca="1">INDIRECT(ADDRESS(MATCH(A758,'rs_stocks'!B:B,0),7,1,TRUE,"rs_stocks"))</f>
        <v>80</v>
      </c>
    </row>
    <row r="759" spans="1:32" x14ac:dyDescent="0.3">
      <c r="A759" s="130" t="s">
        <v>4529</v>
      </c>
      <c r="B759" s="130">
        <v>1.47</v>
      </c>
      <c r="C759" s="130">
        <v>-0.41</v>
      </c>
      <c r="D759" s="130">
        <v>6.24</v>
      </c>
      <c r="E759" s="130">
        <v>25.42</v>
      </c>
      <c r="F759" s="130">
        <v>20.96</v>
      </c>
      <c r="G759" s="130" t="s">
        <v>3729</v>
      </c>
      <c r="H759" s="130" t="s">
        <v>3674</v>
      </c>
      <c r="I759" s="130">
        <v>0.81399999999999995</v>
      </c>
      <c r="J759" s="130">
        <v>-38</v>
      </c>
      <c r="K759" s="130">
        <v>-12</v>
      </c>
      <c r="L759" s="130" t="b">
        <v>1</v>
      </c>
      <c r="M759" s="130">
        <v>57.231000000000002</v>
      </c>
      <c r="N759" s="130">
        <v>3.6059999999999999</v>
      </c>
      <c r="O759" s="130">
        <v>15.872</v>
      </c>
      <c r="P759" s="130">
        <v>0.505</v>
      </c>
      <c r="Q759" s="133">
        <v>-106.973</v>
      </c>
      <c r="R759" s="130">
        <v>26.89</v>
      </c>
      <c r="S759" s="130">
        <v>27.82</v>
      </c>
      <c r="T759" s="130">
        <v>-1</v>
      </c>
      <c r="U759" s="130">
        <v>396</v>
      </c>
      <c r="V759" s="130" t="s">
        <v>4529</v>
      </c>
      <c r="W759" s="130" t="b">
        <v>0</v>
      </c>
      <c r="X759" s="130">
        <v>0</v>
      </c>
      <c r="Y759" s="130" t="b">
        <v>1</v>
      </c>
      <c r="Z759" s="130">
        <v>49</v>
      </c>
      <c r="AA759" s="130">
        <v>0.69199999999999995</v>
      </c>
      <c r="AB759" s="130" t="s">
        <v>3674</v>
      </c>
      <c r="AC759" s="130" t="s">
        <v>3729</v>
      </c>
      <c r="AD759" s="130" t="s">
        <v>4530</v>
      </c>
      <c r="AE759" s="130" t="e" cm="1">
        <f t="array" aca="1" ref="AE759" ca="1">INDIRECT(ADDRESS(MATCH(AG759,'rs_industries'!B:B,0),5,1,TRUE,"rs_industries"))</f>
        <v>#N/A</v>
      </c>
      <c r="AF759" s="130" t="e" cm="1">
        <f t="array" aca="1" ref="AF759" ca="1">INDIRECT(ADDRESS(MATCH(A759,'rs_stocks'!B:B,0),7,1,TRUE,"rs_stocks"))</f>
        <v>#N/A</v>
      </c>
    </row>
    <row r="760" spans="1:32" x14ac:dyDescent="0.3">
      <c r="A760" s="130" t="s">
        <v>1959</v>
      </c>
      <c r="B760" s="130">
        <v>-2.84</v>
      </c>
      <c r="C760" s="130">
        <v>-1.93</v>
      </c>
      <c r="D760" s="130">
        <v>5.82</v>
      </c>
      <c r="E760" s="130">
        <v>-1.24</v>
      </c>
      <c r="F760" s="130">
        <v>11.11</v>
      </c>
      <c r="G760" s="130" t="s">
        <v>205</v>
      </c>
      <c r="H760" s="130" t="s">
        <v>3674</v>
      </c>
      <c r="I760" s="130">
        <v>2.3450000000000002</v>
      </c>
      <c r="J760" s="130">
        <v>-55</v>
      </c>
      <c r="K760" s="130">
        <v>-49</v>
      </c>
      <c r="L760" s="130" t="b">
        <v>0</v>
      </c>
      <c r="M760" s="130">
        <v>56.042000000000002</v>
      </c>
      <c r="N760" s="130">
        <v>3.5310000000000001</v>
      </c>
      <c r="O760" s="130">
        <v>15.871</v>
      </c>
      <c r="P760" s="130">
        <v>2.4460000000000002</v>
      </c>
      <c r="Q760" s="133">
        <v>-88.727000000000004</v>
      </c>
      <c r="R760" s="130">
        <v>71.599999999999994</v>
      </c>
      <c r="S760" s="130">
        <v>71.049000000000007</v>
      </c>
      <c r="T760" s="130">
        <v>1</v>
      </c>
      <c r="U760" s="130">
        <v>81</v>
      </c>
      <c r="V760" s="130" t="s">
        <v>1959</v>
      </c>
      <c r="W760" s="130" t="b">
        <v>0</v>
      </c>
      <c r="X760" s="130">
        <v>0</v>
      </c>
      <c r="Y760" s="130" t="b">
        <v>0</v>
      </c>
      <c r="Z760" s="130">
        <v>42</v>
      </c>
      <c r="AA760" s="130">
        <v>0.69199999999999995</v>
      </c>
      <c r="AB760" s="130" t="s">
        <v>3674</v>
      </c>
      <c r="AC760" s="130" t="s">
        <v>205</v>
      </c>
      <c r="AD760" s="130" t="s">
        <v>4509</v>
      </c>
      <c r="AE760" s="130" t="e" cm="1">
        <f t="array" aca="1" ref="AE760" ca="1">INDIRECT(ADDRESS(MATCH(AG760,'rs_industries'!B:B,0),5,1,TRUE,"rs_industries"))</f>
        <v>#N/A</v>
      </c>
      <c r="AF760" s="130" t="e" cm="1">
        <f t="array" aca="1" ref="AF760" ca="1">INDIRECT(ADDRESS(MATCH(A760,'rs_stocks'!B:B,0),7,1,TRUE,"rs_stocks"))</f>
        <v>#N/A</v>
      </c>
    </row>
    <row r="761" spans="1:32" x14ac:dyDescent="0.3">
      <c r="A761" s="130" t="s">
        <v>1604</v>
      </c>
      <c r="B761" s="130">
        <v>2.11</v>
      </c>
      <c r="C761" s="130">
        <v>2.0099999999999998</v>
      </c>
      <c r="D761" s="130">
        <v>5</v>
      </c>
      <c r="E761" s="130">
        <v>20.3</v>
      </c>
      <c r="F761" s="130">
        <v>19.53</v>
      </c>
      <c r="G761" s="130" t="s">
        <v>3873</v>
      </c>
      <c r="H761" s="130" t="s">
        <v>3674</v>
      </c>
      <c r="I761" s="130">
        <v>1.3120000000000001</v>
      </c>
      <c r="J761" s="130">
        <v>-67</v>
      </c>
      <c r="K761" s="130">
        <v>-37</v>
      </c>
      <c r="L761" s="130" t="b">
        <v>1</v>
      </c>
      <c r="M761" s="130">
        <v>68.850999999999999</v>
      </c>
      <c r="N761" s="130">
        <v>4.3390000000000004</v>
      </c>
      <c r="O761" s="130">
        <v>15.87</v>
      </c>
      <c r="P761" s="130">
        <v>0.38900000000000001</v>
      </c>
      <c r="Q761" s="133">
        <v>-113.111</v>
      </c>
      <c r="R761" s="130">
        <v>11.14</v>
      </c>
      <c r="S761" s="130">
        <v>10.493</v>
      </c>
      <c r="T761" s="130">
        <v>1</v>
      </c>
      <c r="U761" s="130">
        <v>514</v>
      </c>
      <c r="V761" s="130" t="s">
        <v>1604</v>
      </c>
      <c r="W761" s="130" t="b">
        <v>0</v>
      </c>
      <c r="X761" s="130">
        <v>0</v>
      </c>
      <c r="Y761" s="130" t="b">
        <v>1</v>
      </c>
      <c r="Z761" s="130">
        <v>44</v>
      </c>
      <c r="AA761" s="130">
        <v>0.69099999999999995</v>
      </c>
      <c r="AB761" s="130" t="s">
        <v>3674</v>
      </c>
      <c r="AC761" s="130" t="s">
        <v>3873</v>
      </c>
      <c r="AD761" s="130" t="s">
        <v>4568</v>
      </c>
      <c r="AE761" s="130" t="e" cm="1">
        <f t="array" aca="1" ref="AE761" ca="1">INDIRECT(ADDRESS(MATCH(AG761,'rs_industries'!B:B,0),5,1,TRUE,"rs_industries"))</f>
        <v>#N/A</v>
      </c>
      <c r="AF761" s="130" cm="1">
        <f t="array" aca="1" ref="AF761" ca="1">INDIRECT(ADDRESS(MATCH(A761,'rs_stocks'!B:B,0),7,1,TRUE,"rs_stocks"))</f>
        <v>80</v>
      </c>
    </row>
    <row r="762" spans="1:32" x14ac:dyDescent="0.3">
      <c r="A762" s="130" t="s">
        <v>3310</v>
      </c>
      <c r="B762" s="130">
        <v>-5.63</v>
      </c>
      <c r="C762" s="130">
        <v>44.52</v>
      </c>
      <c r="D762" s="130">
        <v>100.68</v>
      </c>
      <c r="E762" s="130">
        <v>84.43</v>
      </c>
      <c r="F762" s="130">
        <v>116.67</v>
      </c>
      <c r="G762" s="130" t="s">
        <v>3713</v>
      </c>
      <c r="H762" s="130" t="s">
        <v>3690</v>
      </c>
      <c r="I762" s="130">
        <v>1.3149999999999999</v>
      </c>
      <c r="J762" s="130">
        <v>-89</v>
      </c>
      <c r="K762" s="130">
        <v>-49</v>
      </c>
      <c r="L762" s="130" t="b">
        <v>0</v>
      </c>
      <c r="M762" s="130">
        <v>365.77499999999998</v>
      </c>
      <c r="N762" s="130">
        <v>23.175000000000001</v>
      </c>
      <c r="O762" s="130">
        <v>15.782999999999999</v>
      </c>
      <c r="P762" s="130">
        <v>2.88</v>
      </c>
      <c r="Q762" s="133">
        <v>-41.670999999999999</v>
      </c>
      <c r="R762" s="130">
        <v>26.65</v>
      </c>
      <c r="S762" s="130">
        <v>25.545999999999999</v>
      </c>
      <c r="T762" s="130">
        <v>1</v>
      </c>
      <c r="U762" s="130">
        <v>69</v>
      </c>
      <c r="V762" s="130" t="s">
        <v>3310</v>
      </c>
      <c r="W762" s="130" t="b">
        <v>0</v>
      </c>
      <c r="X762" s="130">
        <v>0</v>
      </c>
      <c r="Y762" s="130" t="b">
        <v>1</v>
      </c>
      <c r="Z762" s="130">
        <v>47</v>
      </c>
      <c r="AA762" s="130">
        <v>0.69099999999999995</v>
      </c>
      <c r="AB762" s="130" t="s">
        <v>3690</v>
      </c>
      <c r="AC762" s="130" t="s">
        <v>3713</v>
      </c>
      <c r="AD762" s="130" t="s">
        <v>4610</v>
      </c>
      <c r="AE762" s="130" t="e" cm="1">
        <f t="array" aca="1" ref="AE762" ca="1">INDIRECT(ADDRESS(MATCH(AG762,'rs_industries'!B:B,0),5,1,TRUE,"rs_industries"))</f>
        <v>#N/A</v>
      </c>
      <c r="AF762" s="130" cm="1">
        <f t="array" aca="1" ref="AF762" ca="1">INDIRECT(ADDRESS(MATCH(A762,'rs_stocks'!B:B,0),7,1,TRUE,"rs_stocks"))</f>
        <v>97</v>
      </c>
    </row>
    <row r="763" spans="1:32" x14ac:dyDescent="0.3">
      <c r="A763" s="130" t="s">
        <v>2230</v>
      </c>
      <c r="B763" s="130">
        <v>-3.58</v>
      </c>
      <c r="C763" s="130">
        <v>-1.87</v>
      </c>
      <c r="D763" s="130">
        <v>5.96</v>
      </c>
      <c r="E763" s="130">
        <v>23.95</v>
      </c>
      <c r="F763" s="130">
        <v>27.3</v>
      </c>
      <c r="G763" s="130" t="s">
        <v>3792</v>
      </c>
      <c r="H763" s="130" t="s">
        <v>31</v>
      </c>
      <c r="I763" s="130">
        <v>2.0529999999999999</v>
      </c>
      <c r="J763" s="130">
        <v>-62</v>
      </c>
      <c r="K763" s="130">
        <v>-37</v>
      </c>
      <c r="L763" s="130" t="b">
        <v>1</v>
      </c>
      <c r="M763" s="130">
        <v>126.866</v>
      </c>
      <c r="N763" s="130">
        <v>8.0449999999999999</v>
      </c>
      <c r="O763" s="130">
        <v>15.77</v>
      </c>
      <c r="P763" s="130">
        <v>0.254</v>
      </c>
      <c r="Q763" s="133">
        <v>-212.59800000000001</v>
      </c>
      <c r="R763" s="130">
        <v>9.42</v>
      </c>
      <c r="S763" s="130">
        <v>10.206</v>
      </c>
      <c r="T763" s="130">
        <v>-1</v>
      </c>
      <c r="U763" s="130">
        <v>787</v>
      </c>
      <c r="V763" s="130" t="s">
        <v>2230</v>
      </c>
      <c r="W763" s="130" t="b">
        <v>0</v>
      </c>
      <c r="X763" s="130">
        <v>0</v>
      </c>
      <c r="Y763" s="130" t="b">
        <v>0</v>
      </c>
      <c r="Z763" s="130">
        <v>50</v>
      </c>
      <c r="AA763" s="130">
        <v>0.69</v>
      </c>
      <c r="AB763" s="130" t="s">
        <v>31</v>
      </c>
      <c r="AC763" s="130" t="s">
        <v>3792</v>
      </c>
      <c r="AD763" s="130" t="s">
        <v>4525</v>
      </c>
      <c r="AE763" s="130" t="e" cm="1">
        <f t="array" aca="1" ref="AE763" ca="1">INDIRECT(ADDRESS(MATCH(AG763,'rs_industries'!B:B,0),5,1,TRUE,"rs_industries"))</f>
        <v>#N/A</v>
      </c>
      <c r="AF763" s="130" t="e" cm="1">
        <f t="array" aca="1" ref="AF763" ca="1">INDIRECT(ADDRESS(MATCH(A763,'rs_stocks'!B:B,0),7,1,TRUE,"rs_stocks"))</f>
        <v>#N/A</v>
      </c>
    </row>
    <row r="764" spans="1:32" x14ac:dyDescent="0.3">
      <c r="A764" s="130" t="s">
        <v>89</v>
      </c>
      <c r="B764" s="130">
        <v>2.89</v>
      </c>
      <c r="C764" s="130">
        <v>27.93</v>
      </c>
      <c r="D764" s="130">
        <v>54.24</v>
      </c>
      <c r="E764" s="130">
        <v>75.849999999999994</v>
      </c>
      <c r="F764" s="130">
        <v>61.4</v>
      </c>
      <c r="G764" s="130" t="s">
        <v>90</v>
      </c>
      <c r="H764" s="130" t="s">
        <v>31</v>
      </c>
      <c r="I764" s="130">
        <v>1792.943</v>
      </c>
      <c r="J764" s="130">
        <v>-66</v>
      </c>
      <c r="K764" s="130">
        <v>0</v>
      </c>
      <c r="L764" s="130" t="b">
        <v>1</v>
      </c>
      <c r="M764" s="130">
        <v>150.44399999999999</v>
      </c>
      <c r="N764" s="130">
        <v>9.5410000000000004</v>
      </c>
      <c r="O764" s="130">
        <v>15.768000000000001</v>
      </c>
      <c r="P764" s="130">
        <v>24.018999999999998</v>
      </c>
      <c r="Q764" s="133">
        <v>-4.9960000000000004</v>
      </c>
      <c r="R764" s="130">
        <v>721.28</v>
      </c>
      <c r="S764" s="130">
        <v>666.74800000000005</v>
      </c>
      <c r="T764" s="130">
        <v>1</v>
      </c>
      <c r="U764" s="130">
        <v>8</v>
      </c>
      <c r="V764" s="130" t="s">
        <v>89</v>
      </c>
      <c r="W764" s="130" t="b">
        <v>0</v>
      </c>
      <c r="X764" s="130">
        <v>0</v>
      </c>
      <c r="Y764" s="130" t="b">
        <v>1</v>
      </c>
      <c r="Z764" s="130">
        <v>58</v>
      </c>
      <c r="AA764" s="130">
        <v>0.69</v>
      </c>
      <c r="AB764" s="130" t="s">
        <v>31</v>
      </c>
      <c r="AC764" s="130" t="s">
        <v>90</v>
      </c>
      <c r="AD764" s="130" t="s">
        <v>4587</v>
      </c>
      <c r="AE764" s="130" t="e" cm="1">
        <f t="array" aca="1" ref="AE764" ca="1">INDIRECT(ADDRESS(MATCH(AG764,'rs_industries'!B:B,0),5,1,TRUE,"rs_industries"))</f>
        <v>#N/A</v>
      </c>
      <c r="AF764" s="130" cm="1">
        <f t="array" aca="1" ref="AF764" ca="1">INDIRECT(ADDRESS(MATCH(A764,'rs_stocks'!B:B,0),7,1,TRUE,"rs_stocks"))</f>
        <v>98</v>
      </c>
    </row>
    <row r="765" spans="1:32" x14ac:dyDescent="0.3">
      <c r="A765" s="130" t="s">
        <v>2393</v>
      </c>
      <c r="B765" s="130">
        <v>-5.81</v>
      </c>
      <c r="C765" s="130">
        <v>15.52</v>
      </c>
      <c r="D765" s="130">
        <v>15.89</v>
      </c>
      <c r="E765" s="130">
        <v>40.56</v>
      </c>
      <c r="F765" s="130">
        <v>44.24</v>
      </c>
      <c r="G765" s="130" t="s">
        <v>4025</v>
      </c>
      <c r="H765" s="130" t="s">
        <v>3674</v>
      </c>
      <c r="I765" s="130">
        <v>2.2490000000000001</v>
      </c>
      <c r="J765" s="130">
        <v>-78</v>
      </c>
      <c r="K765" s="130">
        <v>-59</v>
      </c>
      <c r="L765" s="130" t="b">
        <v>1</v>
      </c>
      <c r="M765" s="130">
        <v>171.267</v>
      </c>
      <c r="N765" s="130">
        <v>10.868</v>
      </c>
      <c r="O765" s="130">
        <v>15.759</v>
      </c>
      <c r="P765" s="130">
        <v>0.78300000000000003</v>
      </c>
      <c r="Q765" s="133">
        <v>-38.334000000000003</v>
      </c>
      <c r="R765" s="130">
        <v>18.16</v>
      </c>
      <c r="S765" s="130">
        <v>17.038</v>
      </c>
      <c r="T765" s="130">
        <v>1</v>
      </c>
      <c r="U765" s="130">
        <v>255</v>
      </c>
      <c r="V765" s="130" t="s">
        <v>2393</v>
      </c>
      <c r="W765" s="130" t="b">
        <v>0</v>
      </c>
      <c r="X765" s="130">
        <v>0</v>
      </c>
      <c r="Y765" s="130" t="b">
        <v>0</v>
      </c>
      <c r="Z765" s="130">
        <v>47</v>
      </c>
      <c r="AA765" s="130">
        <v>0.69</v>
      </c>
      <c r="AB765" s="130" t="s">
        <v>3674</v>
      </c>
      <c r="AC765" s="130" t="s">
        <v>4025</v>
      </c>
      <c r="AD765" s="130" t="s">
        <v>4599</v>
      </c>
      <c r="AE765" s="130" t="e" cm="1">
        <f t="array" aca="1" ref="AE765" ca="1">INDIRECT(ADDRESS(MATCH(AG765,'rs_industries'!B:B,0),5,1,TRUE,"rs_industries"))</f>
        <v>#N/A</v>
      </c>
      <c r="AF765" s="130" cm="1">
        <f t="array" aca="1" ref="AF765" ca="1">INDIRECT(ADDRESS(MATCH(A765,'rs_stocks'!B:B,0),7,1,TRUE,"rs_stocks"))</f>
        <v>87</v>
      </c>
    </row>
    <row r="766" spans="1:32" x14ac:dyDescent="0.3">
      <c r="A766" s="130" t="s">
        <v>65</v>
      </c>
      <c r="B766" s="130">
        <v>-9.48</v>
      </c>
      <c r="C766" s="130">
        <v>-5.18</v>
      </c>
      <c r="D766" s="130">
        <v>-2.76</v>
      </c>
      <c r="E766" s="130">
        <v>12.91</v>
      </c>
      <c r="F766" s="130">
        <v>9.48</v>
      </c>
      <c r="G766" s="130" t="s">
        <v>3680</v>
      </c>
      <c r="H766" s="130" t="s">
        <v>31</v>
      </c>
      <c r="I766" s="130">
        <v>26.183</v>
      </c>
      <c r="J766" s="130">
        <v>-56</v>
      </c>
      <c r="K766" s="130">
        <v>-28</v>
      </c>
      <c r="L766" s="130" t="b">
        <v>0</v>
      </c>
      <c r="M766" s="130">
        <v>59.414999999999999</v>
      </c>
      <c r="N766" s="130">
        <v>3.7719999999999998</v>
      </c>
      <c r="O766" s="130">
        <v>15.75</v>
      </c>
      <c r="P766" s="130">
        <v>4.343</v>
      </c>
      <c r="Q766" s="133">
        <v>-40.985999999999997</v>
      </c>
      <c r="R766" s="130">
        <v>153.49</v>
      </c>
      <c r="S766" s="130">
        <v>167.559</v>
      </c>
      <c r="T766" s="130">
        <v>-1</v>
      </c>
      <c r="U766" s="130">
        <v>46</v>
      </c>
      <c r="V766" s="130" t="s">
        <v>65</v>
      </c>
      <c r="W766" s="130" t="b">
        <v>0</v>
      </c>
      <c r="X766" s="130">
        <v>0</v>
      </c>
      <c r="Y766" s="130" t="b">
        <v>0</v>
      </c>
      <c r="Z766" s="130">
        <v>57</v>
      </c>
      <c r="AA766" s="130">
        <v>0.68899999999999995</v>
      </c>
      <c r="AB766" s="130" t="s">
        <v>31</v>
      </c>
      <c r="AC766" s="130" t="s">
        <v>3680</v>
      </c>
      <c r="AD766" s="130" t="s">
        <v>4469</v>
      </c>
      <c r="AE766" s="130" t="e" cm="1">
        <f t="array" aca="1" ref="AE766" ca="1">INDIRECT(ADDRESS(MATCH(AG766,'rs_industries'!B:B,0),5,1,TRUE,"rs_industries"))</f>
        <v>#N/A</v>
      </c>
      <c r="AF766" s="130" cm="1">
        <f t="array" aca="1" ref="AF766" ca="1">INDIRECT(ADDRESS(MATCH(A766,'rs_stocks'!B:B,0),7,1,TRUE,"rs_stocks"))</f>
        <v>70</v>
      </c>
    </row>
    <row r="767" spans="1:32" x14ac:dyDescent="0.3">
      <c r="A767" s="130" t="s">
        <v>1552</v>
      </c>
      <c r="B767" s="130">
        <v>-2.34</v>
      </c>
      <c r="C767" s="130">
        <v>2.2000000000000002</v>
      </c>
      <c r="D767" s="130">
        <v>-0.12</v>
      </c>
      <c r="E767" s="130">
        <v>15.04</v>
      </c>
      <c r="F767" s="130">
        <v>16.84</v>
      </c>
      <c r="G767" s="130" t="s">
        <v>3693</v>
      </c>
      <c r="H767" s="130" t="s">
        <v>31</v>
      </c>
      <c r="I767" s="130">
        <v>4.3499999999999996</v>
      </c>
      <c r="J767" s="130">
        <v>-57</v>
      </c>
      <c r="K767" s="130">
        <v>-30</v>
      </c>
      <c r="L767" s="130" t="b">
        <v>1</v>
      </c>
      <c r="M767" s="130">
        <v>54.084000000000003</v>
      </c>
      <c r="N767" s="130">
        <v>3.4359999999999999</v>
      </c>
      <c r="O767" s="130">
        <v>15.739000000000001</v>
      </c>
      <c r="P767" s="130">
        <v>2.8039999999999998</v>
      </c>
      <c r="Q767" s="133">
        <v>-181.53899999999999</v>
      </c>
      <c r="R767" s="130">
        <v>92.16</v>
      </c>
      <c r="S767" s="130">
        <v>91.09</v>
      </c>
      <c r="T767" s="130">
        <v>1</v>
      </c>
      <c r="U767" s="130">
        <v>71</v>
      </c>
      <c r="V767" s="130" t="s">
        <v>1552</v>
      </c>
      <c r="W767" s="130" t="b">
        <v>0</v>
      </c>
      <c r="X767" s="130">
        <v>0</v>
      </c>
      <c r="Y767" s="130" t="b">
        <v>0</v>
      </c>
      <c r="Z767" s="130">
        <v>52</v>
      </c>
      <c r="AA767" s="130">
        <v>0.68899999999999995</v>
      </c>
      <c r="AB767" s="130" t="s">
        <v>31</v>
      </c>
      <c r="AC767" s="130" t="s">
        <v>3693</v>
      </c>
      <c r="AD767" s="130" t="s">
        <v>4516</v>
      </c>
      <c r="AE767" s="130" t="e" cm="1">
        <f t="array" aca="1" ref="AE767" ca="1">INDIRECT(ADDRESS(MATCH(AG767,'rs_industries'!B:B,0),5,1,TRUE,"rs_industries"))</f>
        <v>#N/A</v>
      </c>
      <c r="AF767" s="130" t="e" cm="1">
        <f t="array" aca="1" ref="AF767" ca="1">INDIRECT(ADDRESS(MATCH(A767,'rs_stocks'!B:B,0),7,1,TRUE,"rs_stocks"))</f>
        <v>#N/A</v>
      </c>
    </row>
    <row r="768" spans="1:32" x14ac:dyDescent="0.3">
      <c r="A768" s="130" t="s">
        <v>939</v>
      </c>
      <c r="B768" s="130">
        <v>-1.79</v>
      </c>
      <c r="C768" s="130">
        <v>-1.44</v>
      </c>
      <c r="D768" s="130">
        <v>7.82</v>
      </c>
      <c r="E768" s="130">
        <v>14.02</v>
      </c>
      <c r="F768" s="130">
        <v>19.23</v>
      </c>
      <c r="G768" s="130" t="s">
        <v>3715</v>
      </c>
      <c r="H768" s="130" t="s">
        <v>3677</v>
      </c>
      <c r="I768" s="130">
        <v>14.342000000000001</v>
      </c>
      <c r="J768" s="130">
        <v>-63</v>
      </c>
      <c r="K768" s="130">
        <v>-45</v>
      </c>
      <c r="L768" s="130" t="b">
        <v>1</v>
      </c>
      <c r="M768" s="130">
        <v>113.07</v>
      </c>
      <c r="N768" s="130">
        <v>7.1849999999999996</v>
      </c>
      <c r="O768" s="130">
        <v>15.737</v>
      </c>
      <c r="P768" s="130">
        <v>1.1579999999999999</v>
      </c>
      <c r="Q768" s="133">
        <v>-126.98699999999999</v>
      </c>
      <c r="R768" s="130">
        <v>30.75</v>
      </c>
      <c r="S768" s="130">
        <v>34.523000000000003</v>
      </c>
      <c r="T768" s="130">
        <v>-1</v>
      </c>
      <c r="U768" s="130">
        <v>172</v>
      </c>
      <c r="V768" s="130" t="s">
        <v>939</v>
      </c>
      <c r="W768" s="130" t="b">
        <v>0</v>
      </c>
      <c r="X768" s="130">
        <v>0</v>
      </c>
      <c r="Y768" s="130" t="b">
        <v>0</v>
      </c>
      <c r="Z768" s="130">
        <v>47</v>
      </c>
      <c r="AA768" s="130">
        <v>0.68799999999999994</v>
      </c>
      <c r="AB768" s="130" t="s">
        <v>3677</v>
      </c>
      <c r="AC768" s="130" t="s">
        <v>3715</v>
      </c>
      <c r="AD768" s="130" t="s">
        <v>4539</v>
      </c>
      <c r="AE768" s="130" t="e" cm="1">
        <f t="array" aca="1" ref="AE768" ca="1">INDIRECT(ADDRESS(MATCH(AG768,'rs_industries'!B:B,0),5,1,TRUE,"rs_industries"))</f>
        <v>#N/A</v>
      </c>
      <c r="AF768" s="130" t="e" cm="1">
        <f t="array" aca="1" ref="AF768" ca="1">INDIRECT(ADDRESS(MATCH(A768,'rs_stocks'!B:B,0),7,1,TRUE,"rs_stocks"))</f>
        <v>#N/A</v>
      </c>
    </row>
    <row r="769" spans="1:32" x14ac:dyDescent="0.3">
      <c r="A769" s="130" t="s">
        <v>2300</v>
      </c>
      <c r="B769" s="130">
        <v>1.32</v>
      </c>
      <c r="C769" s="130">
        <v>8.51</v>
      </c>
      <c r="D769" s="130">
        <v>11.68</v>
      </c>
      <c r="E769" s="130">
        <v>21.14</v>
      </c>
      <c r="F769" s="130">
        <v>25.14</v>
      </c>
      <c r="G769" s="130" t="s">
        <v>3809</v>
      </c>
      <c r="H769" s="130" t="s">
        <v>24</v>
      </c>
      <c r="I769" s="130">
        <v>5.0590000000000002</v>
      </c>
      <c r="J769" s="130">
        <v>-61</v>
      </c>
      <c r="K769" s="130">
        <v>-2</v>
      </c>
      <c r="L769" s="130" t="b">
        <v>1</v>
      </c>
      <c r="M769" s="130">
        <v>71.960999999999999</v>
      </c>
      <c r="N769" s="130">
        <v>4.577</v>
      </c>
      <c r="O769" s="130">
        <v>15.724</v>
      </c>
      <c r="P769" s="130">
        <v>1.1779999999999999</v>
      </c>
      <c r="Q769" s="133">
        <v>-25.46</v>
      </c>
      <c r="R769" s="130">
        <v>39.020000000000003</v>
      </c>
      <c r="S769" s="130">
        <v>36.590000000000003</v>
      </c>
      <c r="T769" s="130">
        <v>1</v>
      </c>
      <c r="U769" s="130">
        <v>169</v>
      </c>
      <c r="V769" s="130" t="s">
        <v>2300</v>
      </c>
      <c r="W769" s="130" t="b">
        <v>0</v>
      </c>
      <c r="X769" s="130">
        <v>0</v>
      </c>
      <c r="Y769" s="130" t="b">
        <v>1</v>
      </c>
      <c r="Z769" s="130">
        <v>45</v>
      </c>
      <c r="AA769" s="130">
        <v>0.68799999999999994</v>
      </c>
      <c r="AB769" s="130" t="s">
        <v>24</v>
      </c>
      <c r="AC769" s="130" t="s">
        <v>3809</v>
      </c>
      <c r="AD769" s="130" t="s">
        <v>4582</v>
      </c>
      <c r="AE769" s="130" t="e" cm="1">
        <f t="array" aca="1" ref="AE769" ca="1">INDIRECT(ADDRESS(MATCH(AG769,'rs_industries'!B:B,0),5,1,TRUE,"rs_industries"))</f>
        <v>#N/A</v>
      </c>
      <c r="AF769" s="130" t="e" cm="1">
        <f t="array" aca="1" ref="AF769" ca="1">INDIRECT(ADDRESS(MATCH(A769,'rs_stocks'!B:B,0),7,1,TRUE,"rs_stocks"))</f>
        <v>#N/A</v>
      </c>
    </row>
    <row r="770" spans="1:32" x14ac:dyDescent="0.3">
      <c r="A770" s="130" t="s">
        <v>1104</v>
      </c>
      <c r="B770" s="130">
        <v>-0.12</v>
      </c>
      <c r="C770" s="130">
        <v>0.64</v>
      </c>
      <c r="D770" s="130">
        <v>16.25</v>
      </c>
      <c r="E770" s="130">
        <v>5.75</v>
      </c>
      <c r="F770" s="130">
        <v>18.920000000000002</v>
      </c>
      <c r="G770" s="130" t="s">
        <v>3735</v>
      </c>
      <c r="H770" s="130" t="s">
        <v>3690</v>
      </c>
      <c r="I770" s="130">
        <v>10.218</v>
      </c>
      <c r="J770" s="130">
        <v>-63</v>
      </c>
      <c r="K770" s="130">
        <v>-23</v>
      </c>
      <c r="L770" s="130" t="b">
        <v>0</v>
      </c>
      <c r="M770" s="130">
        <v>85.625</v>
      </c>
      <c r="N770" s="130">
        <v>5.4459999999999997</v>
      </c>
      <c r="O770" s="130">
        <v>15.723000000000001</v>
      </c>
      <c r="P770" s="130">
        <v>7.4619999999999997</v>
      </c>
      <c r="Q770" s="133">
        <v>-70.486999999999995</v>
      </c>
      <c r="R770" s="130">
        <v>264.75</v>
      </c>
      <c r="S770" s="130">
        <v>250.69499999999999</v>
      </c>
      <c r="T770" s="130">
        <v>1</v>
      </c>
      <c r="U770" s="130">
        <v>26</v>
      </c>
      <c r="V770" s="130" t="s">
        <v>1104</v>
      </c>
      <c r="W770" s="130" t="b">
        <v>0</v>
      </c>
      <c r="X770" s="130">
        <v>0</v>
      </c>
      <c r="Y770" s="130" t="b">
        <v>0</v>
      </c>
      <c r="Z770" s="130">
        <v>51</v>
      </c>
      <c r="AA770" s="130">
        <v>0.68799999999999994</v>
      </c>
      <c r="AB770" s="130" t="s">
        <v>3690</v>
      </c>
      <c r="AC770" s="130" t="s">
        <v>3735</v>
      </c>
      <c r="AD770" s="130" t="s">
        <v>4666</v>
      </c>
      <c r="AE770" s="130" t="e" cm="1">
        <f t="array" aca="1" ref="AE770" ca="1">INDIRECT(ADDRESS(MATCH(AG770,'rs_industries'!B:B,0),5,1,TRUE,"rs_industries"))</f>
        <v>#N/A</v>
      </c>
      <c r="AF770" s="130" t="e" cm="1">
        <f t="array" aca="1" ref="AF770" ca="1">INDIRECT(ADDRESS(MATCH(A770,'rs_stocks'!B:B,0),7,1,TRUE,"rs_stocks"))</f>
        <v>#N/A</v>
      </c>
    </row>
    <row r="771" spans="1:32" x14ac:dyDescent="0.3">
      <c r="A771" s="130" t="s">
        <v>1004</v>
      </c>
      <c r="B771" s="130">
        <v>-1.6</v>
      </c>
      <c r="C771" s="130">
        <v>3.51</v>
      </c>
      <c r="D771" s="130">
        <v>8.4600000000000009</v>
      </c>
      <c r="E771" s="130">
        <v>0.32</v>
      </c>
      <c r="F771" s="130">
        <v>5.39</v>
      </c>
      <c r="G771" s="130" t="s">
        <v>3839</v>
      </c>
      <c r="H771" s="130" t="s">
        <v>24</v>
      </c>
      <c r="I771" s="130">
        <v>26.696999999999999</v>
      </c>
      <c r="J771" s="130">
        <v>-49</v>
      </c>
      <c r="K771" s="130">
        <v>-32</v>
      </c>
      <c r="L771" s="130" t="b">
        <v>1</v>
      </c>
      <c r="M771" s="130">
        <v>44.661000000000001</v>
      </c>
      <c r="N771" s="130">
        <v>2.8450000000000002</v>
      </c>
      <c r="O771" s="130">
        <v>15.701000000000001</v>
      </c>
      <c r="P771" s="130">
        <v>0.64700000000000002</v>
      </c>
      <c r="Q771" s="133">
        <v>-139.16800000000001</v>
      </c>
      <c r="R771" s="130">
        <v>31.28</v>
      </c>
      <c r="S771" s="130">
        <v>33.494999999999997</v>
      </c>
      <c r="T771" s="130">
        <v>-1</v>
      </c>
      <c r="U771" s="130">
        <v>309</v>
      </c>
      <c r="V771" s="130" t="s">
        <v>1004</v>
      </c>
      <c r="W771" s="130" t="b">
        <v>0</v>
      </c>
      <c r="X771" s="130">
        <v>0</v>
      </c>
      <c r="Y771" s="130" t="b">
        <v>0</v>
      </c>
      <c r="Z771" s="130">
        <v>48</v>
      </c>
      <c r="AA771" s="130">
        <v>0.68700000000000006</v>
      </c>
      <c r="AB771" s="130" t="s">
        <v>24</v>
      </c>
      <c r="AC771" s="130" t="s">
        <v>3839</v>
      </c>
      <c r="AD771" s="130" t="s">
        <v>4706</v>
      </c>
      <c r="AE771" s="130" t="e" cm="1">
        <f t="array" aca="1" ref="AE771" ca="1">INDIRECT(ADDRESS(MATCH(AG771,'rs_industries'!B:B,0),5,1,TRUE,"rs_industries"))</f>
        <v>#N/A</v>
      </c>
      <c r="AF771" s="130" t="e" cm="1">
        <f t="array" aca="1" ref="AF771" ca="1">INDIRECT(ADDRESS(MATCH(A771,'rs_stocks'!B:B,0),7,1,TRUE,"rs_stocks"))</f>
        <v>#N/A</v>
      </c>
    </row>
    <row r="772" spans="1:32" x14ac:dyDescent="0.3">
      <c r="A772" s="130" t="s">
        <v>1850</v>
      </c>
      <c r="B772" s="130">
        <v>-4.67</v>
      </c>
      <c r="C772" s="130">
        <v>-6.65</v>
      </c>
      <c r="D772" s="130">
        <v>-0.68</v>
      </c>
      <c r="E772" s="130">
        <v>0.23</v>
      </c>
      <c r="F772" s="130">
        <v>12.2</v>
      </c>
      <c r="G772" s="130" t="s">
        <v>3788</v>
      </c>
      <c r="H772" s="130" t="s">
        <v>153</v>
      </c>
      <c r="I772" s="130">
        <v>1.6459999999999999</v>
      </c>
      <c r="J772" s="130">
        <v>-65</v>
      </c>
      <c r="K772" s="130">
        <v>-34</v>
      </c>
      <c r="L772" s="130" t="b">
        <v>0</v>
      </c>
      <c r="M772" s="130">
        <v>66.408000000000001</v>
      </c>
      <c r="N772" s="130">
        <v>4.2329999999999997</v>
      </c>
      <c r="O772" s="130">
        <v>15.688000000000001</v>
      </c>
      <c r="P772" s="130">
        <v>0.32200000000000001</v>
      </c>
      <c r="Q772" s="133">
        <v>-115.086</v>
      </c>
      <c r="R772" s="130">
        <v>13.06</v>
      </c>
      <c r="S772" s="130">
        <v>14.09</v>
      </c>
      <c r="T772" s="130">
        <v>-1</v>
      </c>
      <c r="U772" s="130">
        <v>622</v>
      </c>
      <c r="V772" s="130" t="s">
        <v>1850</v>
      </c>
      <c r="W772" s="130" t="b">
        <v>0</v>
      </c>
      <c r="X772" s="130">
        <v>0</v>
      </c>
      <c r="Y772" s="130" t="b">
        <v>0</v>
      </c>
      <c r="Z772" s="130">
        <v>46</v>
      </c>
      <c r="AA772" s="130">
        <v>0.68700000000000006</v>
      </c>
      <c r="AB772" s="130" t="s">
        <v>153</v>
      </c>
      <c r="AC772" s="130" t="s">
        <v>3788</v>
      </c>
      <c r="AD772" s="130" t="s">
        <v>4482</v>
      </c>
      <c r="AE772" s="130" t="e" cm="1">
        <f t="array" aca="1" ref="AE772" ca="1">INDIRECT(ADDRESS(MATCH(AG772,'rs_industries'!B:B,0),5,1,TRUE,"rs_industries"))</f>
        <v>#N/A</v>
      </c>
      <c r="AF772" s="130" t="e" cm="1">
        <f t="array" aca="1" ref="AF772" ca="1">INDIRECT(ADDRESS(MATCH(A772,'rs_stocks'!B:B,0),7,1,TRUE,"rs_stocks"))</f>
        <v>#N/A</v>
      </c>
    </row>
    <row r="773" spans="1:32" x14ac:dyDescent="0.3">
      <c r="A773" s="130" t="s">
        <v>1059</v>
      </c>
      <c r="B773" s="130">
        <v>1.39</v>
      </c>
      <c r="C773" s="130">
        <v>0.7</v>
      </c>
      <c r="D773" s="130">
        <v>10.67</v>
      </c>
      <c r="E773" s="130">
        <v>14.26</v>
      </c>
      <c r="F773" s="130">
        <v>20.04</v>
      </c>
      <c r="G773" s="130" t="s">
        <v>3788</v>
      </c>
      <c r="H773" s="130" t="s">
        <v>153</v>
      </c>
      <c r="I773" s="130">
        <v>123.986</v>
      </c>
      <c r="J773" s="130">
        <v>-44</v>
      </c>
      <c r="K773" s="130">
        <v>-24</v>
      </c>
      <c r="L773" s="130" t="b">
        <v>1</v>
      </c>
      <c r="M773" s="130">
        <v>90.59</v>
      </c>
      <c r="N773" s="130">
        <v>5.7770000000000001</v>
      </c>
      <c r="O773" s="130">
        <v>15.68</v>
      </c>
      <c r="P773" s="130">
        <v>3.0880000000000001</v>
      </c>
      <c r="Q773" s="133">
        <v>-37.893999999999998</v>
      </c>
      <c r="R773" s="130">
        <v>130.88</v>
      </c>
      <c r="S773" s="130">
        <v>134.976</v>
      </c>
      <c r="T773" s="130">
        <v>-1</v>
      </c>
      <c r="U773" s="130">
        <v>64</v>
      </c>
      <c r="V773" s="130" t="s">
        <v>1059</v>
      </c>
      <c r="W773" s="130" t="b">
        <v>0</v>
      </c>
      <c r="X773" s="130">
        <v>0</v>
      </c>
      <c r="Y773" s="130" t="b">
        <v>1</v>
      </c>
      <c r="Z773" s="130">
        <v>52</v>
      </c>
      <c r="AA773" s="130">
        <v>0.68600000000000005</v>
      </c>
      <c r="AB773" s="130" t="s">
        <v>153</v>
      </c>
      <c r="AC773" s="130" t="s">
        <v>3788</v>
      </c>
      <c r="AD773" s="130" t="s">
        <v>4577</v>
      </c>
      <c r="AE773" s="130" t="e" cm="1">
        <f t="array" aca="1" ref="AE773" ca="1">INDIRECT(ADDRESS(MATCH(AG773,'rs_industries'!B:B,0),5,1,TRUE,"rs_industries"))</f>
        <v>#N/A</v>
      </c>
      <c r="AF773" s="130" cm="1">
        <f t="array" aca="1" ref="AF773" ca="1">INDIRECT(ADDRESS(MATCH(A773,'rs_stocks'!B:B,0),7,1,TRUE,"rs_stocks"))</f>
        <v>70</v>
      </c>
    </row>
    <row r="774" spans="1:32" x14ac:dyDescent="0.3">
      <c r="A774" s="130" t="s">
        <v>3442</v>
      </c>
      <c r="B774" s="130">
        <v>-2.5299999999999998</v>
      </c>
      <c r="C774" s="130">
        <v>2.21</v>
      </c>
      <c r="D774" s="130">
        <v>5.19</v>
      </c>
      <c r="E774" s="130">
        <v>12.68</v>
      </c>
      <c r="F774" s="130">
        <v>12.43</v>
      </c>
      <c r="G774" s="130" t="s">
        <v>3715</v>
      </c>
      <c r="H774" s="130" t="s">
        <v>3677</v>
      </c>
      <c r="I774" s="130">
        <v>0.92300000000000004</v>
      </c>
      <c r="J774" s="130">
        <v>-48</v>
      </c>
      <c r="K774" s="130">
        <v>-12</v>
      </c>
      <c r="L774" s="130" t="b">
        <v>1</v>
      </c>
      <c r="M774" s="130">
        <v>73.694000000000003</v>
      </c>
      <c r="N774" s="130">
        <v>4.7</v>
      </c>
      <c r="O774" s="130">
        <v>15.679</v>
      </c>
      <c r="P774" s="130">
        <v>2.1949999999999998</v>
      </c>
      <c r="Q774" s="133">
        <v>-181.32900000000001</v>
      </c>
      <c r="R774" s="130">
        <v>55.09</v>
      </c>
      <c r="S774" s="130">
        <v>62.082000000000001</v>
      </c>
      <c r="T774" s="130">
        <v>-1</v>
      </c>
      <c r="U774" s="130">
        <v>91</v>
      </c>
      <c r="V774" s="130" t="s">
        <v>3442</v>
      </c>
      <c r="W774" s="130" t="b">
        <v>0</v>
      </c>
      <c r="X774" s="130">
        <v>0</v>
      </c>
      <c r="Y774" s="130" t="b">
        <v>0</v>
      </c>
      <c r="Z774" s="130">
        <v>48</v>
      </c>
      <c r="AA774" s="130">
        <v>0.68600000000000005</v>
      </c>
      <c r="AB774" s="130" t="s">
        <v>3677</v>
      </c>
      <c r="AC774" s="130" t="s">
        <v>3715</v>
      </c>
      <c r="AD774" s="130" t="s">
        <v>4517</v>
      </c>
      <c r="AE774" s="130" t="e" cm="1">
        <f t="array" aca="1" ref="AE774" ca="1">INDIRECT(ADDRESS(MATCH(AG774,'rs_industries'!B:B,0),5,1,TRUE,"rs_industries"))</f>
        <v>#N/A</v>
      </c>
      <c r="AF774" s="130" cm="1">
        <f t="array" aca="1" ref="AF774" ca="1">INDIRECT(ADDRESS(MATCH(A774,'rs_stocks'!B:B,0),7,1,TRUE,"rs_stocks"))</f>
        <v>71</v>
      </c>
    </row>
    <row r="775" spans="1:32" x14ac:dyDescent="0.3">
      <c r="A775" s="130" t="s">
        <v>1576</v>
      </c>
      <c r="B775" s="130">
        <v>-1.89</v>
      </c>
      <c r="C775" s="130">
        <v>-7.49</v>
      </c>
      <c r="D775" s="130">
        <v>2.08</v>
      </c>
      <c r="E775" s="130">
        <v>23.39</v>
      </c>
      <c r="F775" s="130">
        <v>21.83</v>
      </c>
      <c r="G775" s="130" t="s">
        <v>3715</v>
      </c>
      <c r="H775" s="130" t="s">
        <v>3677</v>
      </c>
      <c r="I775" s="130">
        <v>3.1880000000000002</v>
      </c>
      <c r="J775" s="130">
        <v>-58</v>
      </c>
      <c r="K775" s="130">
        <v>-21</v>
      </c>
      <c r="L775" s="130" t="b">
        <v>0</v>
      </c>
      <c r="M775" s="130">
        <v>127.46</v>
      </c>
      <c r="N775" s="130">
        <v>8.141</v>
      </c>
      <c r="O775" s="130">
        <v>15.657</v>
      </c>
      <c r="P775" s="130">
        <v>1.875</v>
      </c>
      <c r="Q775" s="133">
        <v>-141.85900000000001</v>
      </c>
      <c r="R775" s="130">
        <v>46.16</v>
      </c>
      <c r="S775" s="130">
        <v>52.5</v>
      </c>
      <c r="T775" s="130">
        <v>-1</v>
      </c>
      <c r="U775" s="130">
        <v>106</v>
      </c>
      <c r="V775" s="130" t="s">
        <v>1576</v>
      </c>
      <c r="W775" s="130" t="b">
        <v>0</v>
      </c>
      <c r="X775" s="130">
        <v>0</v>
      </c>
      <c r="Y775" s="130" t="b">
        <v>0</v>
      </c>
      <c r="Z775" s="130">
        <v>46</v>
      </c>
      <c r="AA775" s="130">
        <v>0.68600000000000005</v>
      </c>
      <c r="AB775" s="130" t="s">
        <v>3677</v>
      </c>
      <c r="AC775" s="130" t="s">
        <v>3715</v>
      </c>
      <c r="AD775" s="130" t="s">
        <v>4503</v>
      </c>
      <c r="AE775" s="130" t="e" cm="1">
        <f t="array" aca="1" ref="AE775" ca="1">INDIRECT(ADDRESS(MATCH(AG775,'rs_industries'!B:B,0),5,1,TRUE,"rs_industries"))</f>
        <v>#N/A</v>
      </c>
      <c r="AF775" s="130" cm="1">
        <f t="array" aca="1" ref="AF775" ca="1">INDIRECT(ADDRESS(MATCH(A775,'rs_stocks'!B:B,0),7,1,TRUE,"rs_stocks"))</f>
        <v>75</v>
      </c>
    </row>
    <row r="776" spans="1:32" x14ac:dyDescent="0.3">
      <c r="A776" s="130" t="s">
        <v>1168</v>
      </c>
      <c r="B776" s="130">
        <v>-1.24</v>
      </c>
      <c r="C776" s="130">
        <v>4.04</v>
      </c>
      <c r="D776" s="130">
        <v>7.46</v>
      </c>
      <c r="E776" s="130">
        <v>10.61</v>
      </c>
      <c r="F776" s="130">
        <v>11.21</v>
      </c>
      <c r="G776" s="130" t="s">
        <v>4590</v>
      </c>
      <c r="H776" s="130" t="s">
        <v>24</v>
      </c>
      <c r="I776" s="130">
        <v>7.9279999999999999</v>
      </c>
      <c r="J776" s="130">
        <v>-43</v>
      </c>
      <c r="K776" s="130">
        <v>-4</v>
      </c>
      <c r="L776" s="130" t="b">
        <v>1</v>
      </c>
      <c r="M776" s="130">
        <v>38.884999999999998</v>
      </c>
      <c r="N776" s="130">
        <v>2.4860000000000002</v>
      </c>
      <c r="O776" s="130">
        <v>15.644</v>
      </c>
      <c r="P776" s="130">
        <v>1.0680000000000001</v>
      </c>
      <c r="Q776" s="133">
        <v>-168.50800000000001</v>
      </c>
      <c r="R776" s="130">
        <v>65.989999999999995</v>
      </c>
      <c r="S776" s="130">
        <v>65.099999999999994</v>
      </c>
      <c r="T776" s="130">
        <v>1</v>
      </c>
      <c r="U776" s="130">
        <v>187</v>
      </c>
      <c r="V776" s="130" t="s">
        <v>1168</v>
      </c>
      <c r="W776" s="130" t="b">
        <v>0</v>
      </c>
      <c r="X776" s="130">
        <v>0</v>
      </c>
      <c r="Y776" s="130" t="b">
        <v>1</v>
      </c>
      <c r="Z776" s="130">
        <v>54</v>
      </c>
      <c r="AA776" s="130">
        <v>0.68500000000000005</v>
      </c>
      <c r="AB776" s="130" t="s">
        <v>24</v>
      </c>
      <c r="AC776" s="130" t="s">
        <v>4590</v>
      </c>
      <c r="AD776" s="130" t="s">
        <v>4591</v>
      </c>
      <c r="AE776" s="130" t="e" cm="1">
        <f t="array" aca="1" ref="AE776" ca="1">INDIRECT(ADDRESS(MATCH(AG776,'rs_industries'!B:B,0),5,1,TRUE,"rs_industries"))</f>
        <v>#N/A</v>
      </c>
      <c r="AF776" s="130" t="e" cm="1">
        <f t="array" aca="1" ref="AF776" ca="1">INDIRECT(ADDRESS(MATCH(A776,'rs_stocks'!B:B,0),7,1,TRUE,"rs_stocks"))</f>
        <v>#N/A</v>
      </c>
    </row>
    <row r="777" spans="1:32" x14ac:dyDescent="0.3">
      <c r="A777" s="130" t="s">
        <v>1414</v>
      </c>
      <c r="B777" s="130">
        <v>1.94</v>
      </c>
      <c r="C777" s="130">
        <v>-1.49</v>
      </c>
      <c r="D777" s="130">
        <v>4.82</v>
      </c>
      <c r="E777" s="130">
        <v>12.09</v>
      </c>
      <c r="F777" s="130">
        <v>16.510000000000002</v>
      </c>
      <c r="G777" s="130" t="s">
        <v>3809</v>
      </c>
      <c r="H777" s="130" t="s">
        <v>24</v>
      </c>
      <c r="I777" s="130">
        <v>5.1559999999999997</v>
      </c>
      <c r="J777" s="130">
        <v>-63</v>
      </c>
      <c r="K777" s="130">
        <v>-49</v>
      </c>
      <c r="L777" s="130" t="b">
        <v>1</v>
      </c>
      <c r="M777" s="130">
        <v>60.853000000000002</v>
      </c>
      <c r="N777" s="130">
        <v>3.8919999999999999</v>
      </c>
      <c r="O777" s="130">
        <v>15.634</v>
      </c>
      <c r="P777" s="130">
        <v>1.0389999999999999</v>
      </c>
      <c r="Q777" s="133">
        <v>-90.436999999999998</v>
      </c>
      <c r="R777" s="130">
        <v>35.700000000000003</v>
      </c>
      <c r="S777" s="130">
        <v>33.938000000000002</v>
      </c>
      <c r="T777" s="130">
        <v>1</v>
      </c>
      <c r="U777" s="130">
        <v>192</v>
      </c>
      <c r="V777" s="130" t="s">
        <v>1414</v>
      </c>
      <c r="W777" s="130" t="b">
        <v>0</v>
      </c>
      <c r="X777" s="130">
        <v>0</v>
      </c>
      <c r="Y777" s="130" t="b">
        <v>0</v>
      </c>
      <c r="Z777" s="130">
        <v>43</v>
      </c>
      <c r="AA777" s="130">
        <v>0.68500000000000005</v>
      </c>
      <c r="AB777" s="130" t="s">
        <v>24</v>
      </c>
      <c r="AC777" s="130" t="s">
        <v>3809</v>
      </c>
      <c r="AD777" s="130" t="s">
        <v>4573</v>
      </c>
      <c r="AE777" s="130" t="e" cm="1">
        <f t="array" aca="1" ref="AE777" ca="1">INDIRECT(ADDRESS(MATCH(AG777,'rs_industries'!B:B,0),5,1,TRUE,"rs_industries"))</f>
        <v>#N/A</v>
      </c>
      <c r="AF777" s="130" t="e" cm="1">
        <f t="array" aca="1" ref="AF777" ca="1">INDIRECT(ADDRESS(MATCH(A777,'rs_stocks'!B:B,0),7,1,TRUE,"rs_stocks"))</f>
        <v>#N/A</v>
      </c>
    </row>
    <row r="778" spans="1:32" x14ac:dyDescent="0.3">
      <c r="A778" s="130" t="s">
        <v>1510</v>
      </c>
      <c r="B778" s="130">
        <v>-0.73</v>
      </c>
      <c r="C778" s="130">
        <v>6.54</v>
      </c>
      <c r="D778" s="130">
        <v>8.7899999999999991</v>
      </c>
      <c r="E778" s="130">
        <v>16.16</v>
      </c>
      <c r="F778" s="130">
        <v>18.77</v>
      </c>
      <c r="G778" s="130" t="s">
        <v>3788</v>
      </c>
      <c r="H778" s="130" t="s">
        <v>153</v>
      </c>
      <c r="I778" s="130">
        <v>3.113</v>
      </c>
      <c r="J778" s="130">
        <v>-77</v>
      </c>
      <c r="K778" s="130">
        <v>-44</v>
      </c>
      <c r="L778" s="130" t="b">
        <v>1</v>
      </c>
      <c r="M778" s="130">
        <v>74.525999999999996</v>
      </c>
      <c r="N778" s="130">
        <v>4.7690000000000001</v>
      </c>
      <c r="O778" s="130">
        <v>15.625999999999999</v>
      </c>
      <c r="P778" s="130">
        <v>0.76100000000000001</v>
      </c>
      <c r="Q778" s="133">
        <v>-217.99100000000001</v>
      </c>
      <c r="R778" s="130">
        <v>19.05</v>
      </c>
      <c r="S778" s="130">
        <v>18.905999999999999</v>
      </c>
      <c r="T778" s="130">
        <v>1</v>
      </c>
      <c r="U778" s="130">
        <v>262</v>
      </c>
      <c r="V778" s="130" t="s">
        <v>1510</v>
      </c>
      <c r="W778" s="130" t="b">
        <v>0</v>
      </c>
      <c r="X778" s="130">
        <v>0</v>
      </c>
      <c r="Y778" s="130" t="b">
        <v>1</v>
      </c>
      <c r="Z778" s="130">
        <v>44</v>
      </c>
      <c r="AA778" s="130">
        <v>0.68400000000000005</v>
      </c>
      <c r="AB778" s="130" t="s">
        <v>153</v>
      </c>
      <c r="AC778" s="130" t="s">
        <v>3788</v>
      </c>
      <c r="AD778" s="130" t="s">
        <v>4588</v>
      </c>
      <c r="AE778" s="130" t="e" cm="1">
        <f t="array" aca="1" ref="AE778" ca="1">INDIRECT(ADDRESS(MATCH(AG778,'rs_industries'!B:B,0),5,1,TRUE,"rs_industries"))</f>
        <v>#N/A</v>
      </c>
      <c r="AF778" s="130" cm="1">
        <f t="array" aca="1" ref="AF778" ca="1">INDIRECT(ADDRESS(MATCH(A778,'rs_stocks'!B:B,0),7,1,TRUE,"rs_stocks"))</f>
        <v>87</v>
      </c>
    </row>
    <row r="779" spans="1:32" x14ac:dyDescent="0.3">
      <c r="A779" s="130" t="s">
        <v>2222</v>
      </c>
      <c r="B779" s="130">
        <v>-1.69</v>
      </c>
      <c r="C779" s="130">
        <v>1</v>
      </c>
      <c r="D779" s="130">
        <v>8.76</v>
      </c>
      <c r="E779" s="130">
        <v>6.61</v>
      </c>
      <c r="F779" s="130">
        <v>5.62</v>
      </c>
      <c r="G779" s="130" t="s">
        <v>864</v>
      </c>
      <c r="H779" s="130" t="s">
        <v>24</v>
      </c>
      <c r="I779" s="130">
        <v>2.4769999999999999</v>
      </c>
      <c r="J779" s="130">
        <v>-55</v>
      </c>
      <c r="K779" s="130">
        <v>-7</v>
      </c>
      <c r="L779" s="130" t="b">
        <v>1</v>
      </c>
      <c r="M779" s="130">
        <v>47.149000000000001</v>
      </c>
      <c r="N779" s="130">
        <v>3.0190000000000001</v>
      </c>
      <c r="O779" s="130">
        <v>15.617000000000001</v>
      </c>
      <c r="P779" s="130">
        <v>0.79800000000000004</v>
      </c>
      <c r="Q779" s="133">
        <v>-157.79599999999999</v>
      </c>
      <c r="R779" s="130">
        <v>39.49</v>
      </c>
      <c r="S779" s="130">
        <v>38.917000000000002</v>
      </c>
      <c r="T779" s="130">
        <v>1</v>
      </c>
      <c r="U779" s="130">
        <v>250</v>
      </c>
      <c r="V779" s="130" t="s">
        <v>2222</v>
      </c>
      <c r="W779" s="130" t="b">
        <v>0</v>
      </c>
      <c r="X779" s="130">
        <v>0</v>
      </c>
      <c r="Y779" s="130" t="b">
        <v>1</v>
      </c>
      <c r="Z779" s="130">
        <v>44</v>
      </c>
      <c r="AA779" s="130">
        <v>0.68400000000000005</v>
      </c>
      <c r="AB779" s="130" t="s">
        <v>24</v>
      </c>
      <c r="AC779" s="130" t="s">
        <v>864</v>
      </c>
      <c r="AD779" s="130" t="s">
        <v>4615</v>
      </c>
      <c r="AE779" s="130" t="e" cm="1">
        <f t="array" aca="1" ref="AE779" ca="1">INDIRECT(ADDRESS(MATCH(AG779,'rs_industries'!B:B,0),5,1,TRUE,"rs_industries"))</f>
        <v>#N/A</v>
      </c>
      <c r="AF779" s="130" t="e" cm="1">
        <f t="array" aca="1" ref="AF779" ca="1">INDIRECT(ADDRESS(MATCH(A779,'rs_stocks'!B:B,0),7,1,TRUE,"rs_stocks"))</f>
        <v>#N/A</v>
      </c>
    </row>
    <row r="780" spans="1:32" x14ac:dyDescent="0.3">
      <c r="A780" s="130" t="s">
        <v>1363</v>
      </c>
      <c r="B780" s="130">
        <v>-4.59</v>
      </c>
      <c r="C780" s="130">
        <v>-2.23</v>
      </c>
      <c r="D780" s="130">
        <v>4.8099999999999996</v>
      </c>
      <c r="E780" s="130">
        <v>5.81</v>
      </c>
      <c r="F780" s="130">
        <v>7.36</v>
      </c>
      <c r="G780" s="130" t="s">
        <v>4196</v>
      </c>
      <c r="H780" s="130" t="s">
        <v>24</v>
      </c>
      <c r="I780" s="130">
        <v>24.863</v>
      </c>
      <c r="J780" s="130">
        <v>-43</v>
      </c>
      <c r="K780" s="130">
        <v>-32</v>
      </c>
      <c r="L780" s="130" t="b">
        <v>0</v>
      </c>
      <c r="M780" s="130">
        <v>60.704000000000001</v>
      </c>
      <c r="N780" s="130">
        <v>3.891</v>
      </c>
      <c r="O780" s="130">
        <v>15.603</v>
      </c>
      <c r="P780" s="130">
        <v>34.286000000000001</v>
      </c>
      <c r="Q780" s="133">
        <v>-94.731999999999999</v>
      </c>
      <c r="R780" s="130">
        <v>1157.56</v>
      </c>
      <c r="S780" s="130">
        <v>1153.356</v>
      </c>
      <c r="T780" s="130">
        <v>1</v>
      </c>
      <c r="U780" s="130">
        <v>5</v>
      </c>
      <c r="V780" s="130" t="s">
        <v>1363</v>
      </c>
      <c r="W780" s="130" t="b">
        <v>0</v>
      </c>
      <c r="X780" s="130">
        <v>0</v>
      </c>
      <c r="Y780" s="130" t="b">
        <v>0</v>
      </c>
      <c r="Z780" s="130">
        <v>53</v>
      </c>
      <c r="AA780" s="130">
        <v>0.68300000000000005</v>
      </c>
      <c r="AB780" s="130" t="s">
        <v>24</v>
      </c>
      <c r="AC780" s="130" t="s">
        <v>4196</v>
      </c>
      <c r="AD780" s="130" t="s">
        <v>4592</v>
      </c>
      <c r="AE780" s="130" t="e" cm="1">
        <f t="array" aca="1" ref="AE780" ca="1">INDIRECT(ADDRESS(MATCH(AG780,'rs_industries'!B:B,0),5,1,TRUE,"rs_industries"))</f>
        <v>#N/A</v>
      </c>
      <c r="AF780" s="130" t="e" cm="1">
        <f t="array" aca="1" ref="AF780" ca="1">INDIRECT(ADDRESS(MATCH(A780,'rs_stocks'!B:B,0),7,1,TRUE,"rs_stocks"))</f>
        <v>#N/A</v>
      </c>
    </row>
    <row r="781" spans="1:32" x14ac:dyDescent="0.3">
      <c r="A781" s="130" t="s">
        <v>2018</v>
      </c>
      <c r="B781" s="130">
        <v>2.4900000000000002</v>
      </c>
      <c r="C781" s="130">
        <v>2.96</v>
      </c>
      <c r="D781" s="130">
        <v>10.09</v>
      </c>
      <c r="E781" s="130">
        <v>24.42</v>
      </c>
      <c r="F781" s="130">
        <v>20.67</v>
      </c>
      <c r="G781" s="130" t="s">
        <v>3796</v>
      </c>
      <c r="H781" s="130" t="s">
        <v>3677</v>
      </c>
      <c r="I781" s="130">
        <v>4.0659999999999998</v>
      </c>
      <c r="J781" s="130">
        <v>-51</v>
      </c>
      <c r="K781" s="130">
        <v>-6</v>
      </c>
      <c r="L781" s="130" t="b">
        <v>1</v>
      </c>
      <c r="M781" s="130">
        <v>75.656999999999996</v>
      </c>
      <c r="N781" s="130">
        <v>4.8529999999999998</v>
      </c>
      <c r="O781" s="130">
        <v>15.590999999999999</v>
      </c>
      <c r="P781" s="130">
        <v>8.2469999999999999</v>
      </c>
      <c r="Q781" s="133">
        <v>-132.16300000000001</v>
      </c>
      <c r="R781" s="130">
        <v>237.86</v>
      </c>
      <c r="S781" s="130">
        <v>226.565</v>
      </c>
      <c r="T781" s="130">
        <v>1</v>
      </c>
      <c r="U781" s="130">
        <v>24</v>
      </c>
      <c r="V781" s="130" t="s">
        <v>2018</v>
      </c>
      <c r="W781" s="130" t="b">
        <v>0</v>
      </c>
      <c r="X781" s="130">
        <v>0</v>
      </c>
      <c r="Y781" s="130" t="b">
        <v>1</v>
      </c>
      <c r="Z781" s="130">
        <v>44</v>
      </c>
      <c r="AA781" s="130">
        <v>0.68300000000000005</v>
      </c>
      <c r="AB781" s="130" t="s">
        <v>3677</v>
      </c>
      <c r="AC781" s="130" t="s">
        <v>3796</v>
      </c>
      <c r="AD781" s="130" t="s">
        <v>4558</v>
      </c>
      <c r="AE781" s="130" t="e" cm="1">
        <f t="array" aca="1" ref="AE781" ca="1">INDIRECT(ADDRESS(MATCH(AG781,'rs_industries'!B:B,0),5,1,TRUE,"rs_industries"))</f>
        <v>#N/A</v>
      </c>
      <c r="AF781" s="130" cm="1">
        <f t="array" aca="1" ref="AF781" ca="1">INDIRECT(ADDRESS(MATCH(A781,'rs_stocks'!B:B,0),7,1,TRUE,"rs_stocks"))</f>
        <v>71</v>
      </c>
    </row>
    <row r="782" spans="1:32" x14ac:dyDescent="0.3">
      <c r="A782" s="130" t="s">
        <v>1235</v>
      </c>
      <c r="B782" s="130">
        <v>-4.5599999999999996</v>
      </c>
      <c r="C782" s="130">
        <v>-9.16</v>
      </c>
      <c r="D782" s="130">
        <v>5.32</v>
      </c>
      <c r="E782" s="130">
        <v>4.76</v>
      </c>
      <c r="F782" s="130">
        <v>14.56</v>
      </c>
      <c r="G782" s="130" t="s">
        <v>3693</v>
      </c>
      <c r="H782" s="130" t="s">
        <v>31</v>
      </c>
      <c r="I782" s="130">
        <v>15.733000000000001</v>
      </c>
      <c r="J782" s="130">
        <v>-76</v>
      </c>
      <c r="K782" s="130">
        <v>-62</v>
      </c>
      <c r="L782" s="130" t="b">
        <v>0</v>
      </c>
      <c r="M782" s="130">
        <v>92.724999999999994</v>
      </c>
      <c r="N782" s="130">
        <v>5.95</v>
      </c>
      <c r="O782" s="130">
        <v>15.583</v>
      </c>
      <c r="P782" s="130">
        <v>8.2029999999999994</v>
      </c>
      <c r="Q782" s="133">
        <v>-220.53200000000001</v>
      </c>
      <c r="R782" s="130">
        <v>272.67</v>
      </c>
      <c r="S782" s="130">
        <v>301.88400000000001</v>
      </c>
      <c r="T782" s="130">
        <v>-1</v>
      </c>
      <c r="U782" s="130">
        <v>24</v>
      </c>
      <c r="V782" s="130" t="s">
        <v>1235</v>
      </c>
      <c r="W782" s="130" t="b">
        <v>0</v>
      </c>
      <c r="X782" s="130">
        <v>0</v>
      </c>
      <c r="Y782" s="130" t="b">
        <v>0</v>
      </c>
      <c r="Z782" s="130">
        <v>50</v>
      </c>
      <c r="AA782" s="130">
        <v>0.68300000000000005</v>
      </c>
      <c r="AB782" s="130" t="s">
        <v>31</v>
      </c>
      <c r="AC782" s="130" t="s">
        <v>3693</v>
      </c>
      <c r="AD782" s="130" t="s">
        <v>4540</v>
      </c>
      <c r="AE782" s="130" t="e" cm="1">
        <f t="array" aca="1" ref="AE782" ca="1">INDIRECT(ADDRESS(MATCH(AG782,'rs_industries'!B:B,0),5,1,TRUE,"rs_industries"))</f>
        <v>#N/A</v>
      </c>
      <c r="AF782" s="130" t="e" cm="1">
        <f t="array" aca="1" ref="AF782" ca="1">INDIRECT(ADDRESS(MATCH(A782,'rs_stocks'!B:B,0),7,1,TRUE,"rs_stocks"))</f>
        <v>#N/A</v>
      </c>
    </row>
    <row r="783" spans="1:32" x14ac:dyDescent="0.3">
      <c r="A783" s="130" t="s">
        <v>289</v>
      </c>
      <c r="B783" s="130">
        <v>4.74</v>
      </c>
      <c r="C783" s="130">
        <v>4.45</v>
      </c>
      <c r="D783" s="130">
        <v>6.93</v>
      </c>
      <c r="E783" s="130">
        <v>13.94</v>
      </c>
      <c r="F783" s="130">
        <v>22.17</v>
      </c>
      <c r="G783" s="130" t="s">
        <v>205</v>
      </c>
      <c r="H783" s="130" t="s">
        <v>3674</v>
      </c>
      <c r="I783" s="130">
        <v>7.9390000000000001</v>
      </c>
      <c r="J783" s="130">
        <v>-72</v>
      </c>
      <c r="K783" s="130">
        <v>-10</v>
      </c>
      <c r="L783" s="130" t="b">
        <v>1</v>
      </c>
      <c r="M783" s="130">
        <v>39.337000000000003</v>
      </c>
      <c r="N783" s="130">
        <v>2.528</v>
      </c>
      <c r="O783" s="130">
        <v>15.558</v>
      </c>
      <c r="P783" s="130">
        <v>0.86899999999999999</v>
      </c>
      <c r="Q783" s="133">
        <v>-86.316000000000003</v>
      </c>
      <c r="R783" s="130">
        <v>30.25</v>
      </c>
      <c r="S783" s="130">
        <v>28.422999999999998</v>
      </c>
      <c r="T783" s="130">
        <v>1</v>
      </c>
      <c r="U783" s="130">
        <v>230</v>
      </c>
      <c r="V783" s="130" t="s">
        <v>289</v>
      </c>
      <c r="W783" s="130" t="b">
        <v>0</v>
      </c>
      <c r="X783" s="130">
        <v>0</v>
      </c>
      <c r="Y783" s="130" t="b">
        <v>1</v>
      </c>
      <c r="Z783" s="130">
        <v>47</v>
      </c>
      <c r="AA783" s="130">
        <v>0.68200000000000005</v>
      </c>
      <c r="AB783" s="130" t="s">
        <v>3674</v>
      </c>
      <c r="AC783" s="130" t="s">
        <v>205</v>
      </c>
      <c r="AD783" s="130" t="s">
        <v>4584</v>
      </c>
      <c r="AE783" s="130" t="e" cm="1">
        <f t="array" aca="1" ref="AE783" ca="1">INDIRECT(ADDRESS(MATCH(AG783,'rs_industries'!B:B,0),5,1,TRUE,"rs_industries"))</f>
        <v>#N/A</v>
      </c>
      <c r="AF783" s="130" t="e" cm="1">
        <f t="array" aca="1" ref="AF783" ca="1">INDIRECT(ADDRESS(MATCH(A783,'rs_stocks'!B:B,0),7,1,TRUE,"rs_stocks"))</f>
        <v>#N/A</v>
      </c>
    </row>
    <row r="784" spans="1:32" x14ac:dyDescent="0.3">
      <c r="A784" s="130" t="s">
        <v>2427</v>
      </c>
      <c r="B784" s="130">
        <v>9.64</v>
      </c>
      <c r="C784" s="130">
        <v>23.95</v>
      </c>
      <c r="D784" s="130">
        <v>1.23</v>
      </c>
      <c r="E784" s="130">
        <v>64.84</v>
      </c>
      <c r="F784" s="130">
        <v>101.96</v>
      </c>
      <c r="G784" s="130" t="s">
        <v>3673</v>
      </c>
      <c r="H784" s="130" t="s">
        <v>3674</v>
      </c>
      <c r="I784" s="130">
        <v>2.2360000000000002</v>
      </c>
      <c r="J784" s="130">
        <v>-81</v>
      </c>
      <c r="K784" s="130">
        <v>-61</v>
      </c>
      <c r="L784" s="130" t="b">
        <v>1</v>
      </c>
      <c r="M784" s="130">
        <v>234.50899999999999</v>
      </c>
      <c r="N784" s="130">
        <v>15.08</v>
      </c>
      <c r="O784" s="130">
        <v>15.551</v>
      </c>
      <c r="P784" s="130">
        <v>1.399</v>
      </c>
      <c r="Q784" s="133">
        <v>-115.797</v>
      </c>
      <c r="R784" s="130">
        <v>28.88</v>
      </c>
      <c r="S784" s="130">
        <v>26.681999999999999</v>
      </c>
      <c r="T784" s="130">
        <v>1</v>
      </c>
      <c r="U784" s="130">
        <v>142</v>
      </c>
      <c r="V784" s="130" t="s">
        <v>2427</v>
      </c>
      <c r="W784" s="130" t="b">
        <v>0</v>
      </c>
      <c r="X784" s="130">
        <v>0</v>
      </c>
      <c r="Y784" s="130" t="b">
        <v>0</v>
      </c>
      <c r="Z784" s="130">
        <v>52</v>
      </c>
      <c r="AA784" s="130">
        <v>0.68200000000000005</v>
      </c>
      <c r="AB784" s="130" t="s">
        <v>3674</v>
      </c>
      <c r="AC784" s="130" t="s">
        <v>3673</v>
      </c>
      <c r="AD784" s="130" t="s">
        <v>4570</v>
      </c>
      <c r="AE784" s="130" t="e" cm="1">
        <f t="array" aca="1" ref="AE784" ca="1">INDIRECT(ADDRESS(MATCH(AG784,'rs_industries'!B:B,0),5,1,TRUE,"rs_industries"))</f>
        <v>#N/A</v>
      </c>
      <c r="AF784" s="130" cm="1">
        <f t="array" aca="1" ref="AF784" ca="1">INDIRECT(ADDRESS(MATCH(A784,'rs_stocks'!B:B,0),7,1,TRUE,"rs_stocks"))</f>
        <v>81</v>
      </c>
    </row>
    <row r="785" spans="1:32" x14ac:dyDescent="0.3">
      <c r="A785" s="130" t="s">
        <v>176</v>
      </c>
      <c r="B785" s="130">
        <v>-1.84</v>
      </c>
      <c r="C785" s="130">
        <v>-1.52</v>
      </c>
      <c r="D785" s="130">
        <v>4.3099999999999996</v>
      </c>
      <c r="E785" s="130">
        <v>10.85</v>
      </c>
      <c r="F785" s="130">
        <v>9.68</v>
      </c>
      <c r="G785" s="130" t="s">
        <v>3717</v>
      </c>
      <c r="H785" s="130" t="s">
        <v>3674</v>
      </c>
      <c r="I785" s="130">
        <v>18.210999999999999</v>
      </c>
      <c r="J785" s="130">
        <v>-36</v>
      </c>
      <c r="K785" s="130">
        <v>-8</v>
      </c>
      <c r="L785" s="130" t="b">
        <v>1</v>
      </c>
      <c r="M785" s="130">
        <v>43.496000000000002</v>
      </c>
      <c r="N785" s="130">
        <v>2.798</v>
      </c>
      <c r="O785" s="130">
        <v>15.545</v>
      </c>
      <c r="P785" s="130">
        <v>2.5350000000000001</v>
      </c>
      <c r="Q785" s="133">
        <v>-50.896000000000001</v>
      </c>
      <c r="R785" s="130">
        <v>125.26</v>
      </c>
      <c r="S785" s="130">
        <v>131.036</v>
      </c>
      <c r="T785" s="130">
        <v>-1</v>
      </c>
      <c r="U785" s="130">
        <v>78</v>
      </c>
      <c r="V785" s="130" t="s">
        <v>176</v>
      </c>
      <c r="W785" s="130" t="b">
        <v>0</v>
      </c>
      <c r="X785" s="130">
        <v>0</v>
      </c>
      <c r="Y785" s="130" t="b">
        <v>1</v>
      </c>
      <c r="Z785" s="130">
        <v>49</v>
      </c>
      <c r="AA785" s="130">
        <v>0.68100000000000005</v>
      </c>
      <c r="AB785" s="130" t="s">
        <v>3674</v>
      </c>
      <c r="AC785" s="130" t="s">
        <v>3717</v>
      </c>
      <c r="AD785" s="130" t="s">
        <v>4565</v>
      </c>
      <c r="AE785" s="130" t="e" cm="1">
        <f t="array" aca="1" ref="AE785" ca="1">INDIRECT(ADDRESS(MATCH(AG785,'rs_industries'!B:B,0),5,1,TRUE,"rs_industries"))</f>
        <v>#N/A</v>
      </c>
      <c r="AF785" s="130" t="e" cm="1">
        <f t="array" aca="1" ref="AF785" ca="1">INDIRECT(ADDRESS(MATCH(A785,'rs_stocks'!B:B,0),7,1,TRUE,"rs_stocks"))</f>
        <v>#N/A</v>
      </c>
    </row>
    <row r="786" spans="1:32" x14ac:dyDescent="0.3">
      <c r="A786" s="130" t="s">
        <v>209</v>
      </c>
      <c r="B786" s="130">
        <v>1.57</v>
      </c>
      <c r="C786" s="130">
        <v>10.199999999999999</v>
      </c>
      <c r="D786" s="130">
        <v>13.27</v>
      </c>
      <c r="E786" s="130">
        <v>16.2</v>
      </c>
      <c r="F786" s="130">
        <v>18.760000000000002</v>
      </c>
      <c r="G786" s="130" t="s">
        <v>55</v>
      </c>
      <c r="H786" s="130" t="s">
        <v>24</v>
      </c>
      <c r="I786" s="130">
        <v>11.42</v>
      </c>
      <c r="J786" s="130">
        <v>-48</v>
      </c>
      <c r="K786" s="130">
        <v>-1</v>
      </c>
      <c r="L786" s="130" t="b">
        <v>1</v>
      </c>
      <c r="M786" s="130">
        <v>43.621000000000002</v>
      </c>
      <c r="N786" s="130">
        <v>2.806</v>
      </c>
      <c r="O786" s="130">
        <v>15.544</v>
      </c>
      <c r="P786" s="130">
        <v>4.7130000000000001</v>
      </c>
      <c r="Q786" s="133">
        <v>-16.335999999999999</v>
      </c>
      <c r="R786" s="130">
        <v>242.75</v>
      </c>
      <c r="S786" s="130">
        <v>231.167</v>
      </c>
      <c r="T786" s="130">
        <v>1</v>
      </c>
      <c r="U786" s="130">
        <v>42</v>
      </c>
      <c r="V786" s="130" t="s">
        <v>209</v>
      </c>
      <c r="W786" s="130" t="b">
        <v>0</v>
      </c>
      <c r="X786" s="130">
        <v>0</v>
      </c>
      <c r="Y786" s="130" t="b">
        <v>1</v>
      </c>
      <c r="Z786" s="130">
        <v>56</v>
      </c>
      <c r="AA786" s="130">
        <v>0.68100000000000005</v>
      </c>
      <c r="AB786" s="130" t="s">
        <v>24</v>
      </c>
      <c r="AC786" s="130" t="s">
        <v>55</v>
      </c>
      <c r="AD786" s="130" t="s">
        <v>4609</v>
      </c>
      <c r="AE786" s="130" t="e" cm="1">
        <f t="array" aca="1" ref="AE786" ca="1">INDIRECT(ADDRESS(MATCH(AG786,'rs_industries'!B:B,0),5,1,TRUE,"rs_industries"))</f>
        <v>#N/A</v>
      </c>
      <c r="AF786" s="130" cm="1">
        <f t="array" aca="1" ref="AF786" ca="1">INDIRECT(ADDRESS(MATCH(A786,'rs_stocks'!B:B,0),7,1,TRUE,"rs_stocks"))</f>
        <v>85</v>
      </c>
    </row>
    <row r="787" spans="1:32" x14ac:dyDescent="0.3">
      <c r="A787" s="130" t="s">
        <v>2037</v>
      </c>
      <c r="B787" s="130">
        <v>-0.64</v>
      </c>
      <c r="C787" s="130">
        <v>-6.04</v>
      </c>
      <c r="D787" s="130">
        <v>0</v>
      </c>
      <c r="E787" s="130">
        <v>8.58</v>
      </c>
      <c r="F787" s="130">
        <v>11.59</v>
      </c>
      <c r="G787" s="130" t="s">
        <v>3807</v>
      </c>
      <c r="H787" s="130" t="s">
        <v>3677</v>
      </c>
      <c r="I787" s="130">
        <v>4.7759999999999998</v>
      </c>
      <c r="J787" s="130">
        <v>-69</v>
      </c>
      <c r="K787" s="130">
        <v>-61</v>
      </c>
      <c r="L787" s="130" t="b">
        <v>0</v>
      </c>
      <c r="M787" s="130">
        <v>81.804000000000002</v>
      </c>
      <c r="N787" s="130">
        <v>5.266</v>
      </c>
      <c r="O787" s="130">
        <v>15.536</v>
      </c>
      <c r="P787" s="130">
        <v>0.32</v>
      </c>
      <c r="Q787" s="133">
        <v>-103.02800000000001</v>
      </c>
      <c r="R787" s="130">
        <v>10.88</v>
      </c>
      <c r="S787" s="130">
        <v>11.891</v>
      </c>
      <c r="T787" s="130">
        <v>-1</v>
      </c>
      <c r="U787" s="130">
        <v>624</v>
      </c>
      <c r="V787" s="130" t="s">
        <v>2037</v>
      </c>
      <c r="W787" s="130" t="b">
        <v>0</v>
      </c>
      <c r="X787" s="130">
        <v>0</v>
      </c>
      <c r="Y787" s="130" t="b">
        <v>0</v>
      </c>
      <c r="Z787" s="130">
        <v>46</v>
      </c>
      <c r="AA787" s="130">
        <v>0.68100000000000005</v>
      </c>
      <c r="AB787" s="130" t="s">
        <v>3677</v>
      </c>
      <c r="AC787" s="130" t="s">
        <v>3807</v>
      </c>
      <c r="AD787" s="130" t="s">
        <v>4543</v>
      </c>
      <c r="AE787" s="130" t="e" cm="1">
        <f t="array" aca="1" ref="AE787" ca="1">INDIRECT(ADDRESS(MATCH(AG787,'rs_industries'!B:B,0),5,1,TRUE,"rs_industries"))</f>
        <v>#N/A</v>
      </c>
      <c r="AF787" s="130" t="e" cm="1">
        <f t="array" aca="1" ref="AF787" ca="1">INDIRECT(ADDRESS(MATCH(A787,'rs_stocks'!B:B,0),7,1,TRUE,"rs_stocks"))</f>
        <v>#N/A</v>
      </c>
    </row>
    <row r="788" spans="1:32" x14ac:dyDescent="0.3">
      <c r="A788" s="130" t="s">
        <v>1149</v>
      </c>
      <c r="B788" s="130">
        <v>-5.28</v>
      </c>
      <c r="C788" s="130">
        <v>-3.69</v>
      </c>
      <c r="D788" s="130">
        <v>8.4499999999999993</v>
      </c>
      <c r="E788" s="130">
        <v>11.56</v>
      </c>
      <c r="F788" s="130">
        <v>19.36</v>
      </c>
      <c r="G788" s="130" t="s">
        <v>4426</v>
      </c>
      <c r="H788" s="130" t="s">
        <v>3674</v>
      </c>
      <c r="I788" s="130">
        <v>12.193</v>
      </c>
      <c r="J788" s="130">
        <v>-43</v>
      </c>
      <c r="K788" s="130">
        <v>-17</v>
      </c>
      <c r="L788" s="130" t="b">
        <v>1</v>
      </c>
      <c r="M788" s="130">
        <v>106.485</v>
      </c>
      <c r="N788" s="130">
        <v>6.87</v>
      </c>
      <c r="O788" s="130">
        <v>15.499000000000001</v>
      </c>
      <c r="P788" s="130">
        <v>1.85</v>
      </c>
      <c r="Q788" s="133">
        <v>-74.578000000000003</v>
      </c>
      <c r="R788" s="130">
        <v>63.38</v>
      </c>
      <c r="S788" s="130">
        <v>68.787999999999997</v>
      </c>
      <c r="T788" s="130">
        <v>-1</v>
      </c>
      <c r="U788" s="130">
        <v>108</v>
      </c>
      <c r="V788" s="130" t="s">
        <v>1149</v>
      </c>
      <c r="W788" s="130" t="b">
        <v>0</v>
      </c>
      <c r="X788" s="130">
        <v>0</v>
      </c>
      <c r="Y788" s="130" t="b">
        <v>0</v>
      </c>
      <c r="Z788" s="130">
        <v>49</v>
      </c>
      <c r="AA788" s="130">
        <v>0.68</v>
      </c>
      <c r="AB788" s="130" t="s">
        <v>3674</v>
      </c>
      <c r="AC788" s="130" t="s">
        <v>4426</v>
      </c>
      <c r="AD788" s="130" t="s">
        <v>4553</v>
      </c>
      <c r="AE788" s="130" t="e" cm="1">
        <f t="array" aca="1" ref="AE788" ca="1">INDIRECT(ADDRESS(MATCH(AG788,'rs_industries'!B:B,0),5,1,TRUE,"rs_industries"))</f>
        <v>#N/A</v>
      </c>
      <c r="AF788" s="130" t="e" cm="1">
        <f t="array" aca="1" ref="AF788" ca="1">INDIRECT(ADDRESS(MATCH(A788,'rs_stocks'!B:B,0),7,1,TRUE,"rs_stocks"))</f>
        <v>#N/A</v>
      </c>
    </row>
    <row r="789" spans="1:32" x14ac:dyDescent="0.3">
      <c r="A789" s="130" t="s">
        <v>811</v>
      </c>
      <c r="B789" s="130">
        <v>-0.34</v>
      </c>
      <c r="C789" s="130">
        <v>2.56</v>
      </c>
      <c r="D789" s="130">
        <v>9.23</v>
      </c>
      <c r="E789" s="130">
        <v>7.99</v>
      </c>
      <c r="F789" s="130">
        <v>14.99</v>
      </c>
      <c r="G789" s="130" t="s">
        <v>3792</v>
      </c>
      <c r="H789" s="130" t="s">
        <v>24</v>
      </c>
      <c r="I789" s="130">
        <v>7.6360000000000001</v>
      </c>
      <c r="J789" s="130">
        <v>-69</v>
      </c>
      <c r="K789" s="130">
        <v>-29</v>
      </c>
      <c r="L789" s="130" t="b">
        <v>1</v>
      </c>
      <c r="M789" s="130">
        <v>75.137</v>
      </c>
      <c r="N789" s="130">
        <v>4.8479999999999999</v>
      </c>
      <c r="O789" s="130">
        <v>15.499000000000001</v>
      </c>
      <c r="P789" s="130">
        <v>3.7080000000000002</v>
      </c>
      <c r="Q789" s="133">
        <v>-161.273</v>
      </c>
      <c r="R789" s="130">
        <v>142.46</v>
      </c>
      <c r="S789" s="130">
        <v>138.63900000000001</v>
      </c>
      <c r="T789" s="130">
        <v>1</v>
      </c>
      <c r="U789" s="130">
        <v>53</v>
      </c>
      <c r="V789" s="130" t="s">
        <v>811</v>
      </c>
      <c r="W789" s="130" t="b">
        <v>0</v>
      </c>
      <c r="X789" s="130">
        <v>0</v>
      </c>
      <c r="Y789" s="130" t="b">
        <v>0</v>
      </c>
      <c r="Z789" s="130">
        <v>51</v>
      </c>
      <c r="AA789" s="130">
        <v>0.68</v>
      </c>
      <c r="AB789" s="130" t="s">
        <v>24</v>
      </c>
      <c r="AC789" s="130" t="s">
        <v>3792</v>
      </c>
      <c r="AD789" s="130" t="s">
        <v>4607</v>
      </c>
      <c r="AE789" s="130" t="e" cm="1">
        <f t="array" aca="1" ref="AE789" ca="1">INDIRECT(ADDRESS(MATCH(AG789,'rs_industries'!B:B,0),5,1,TRUE,"rs_industries"))</f>
        <v>#N/A</v>
      </c>
      <c r="AF789" s="130" t="e" cm="1">
        <f t="array" aca="1" ref="AF789" ca="1">INDIRECT(ADDRESS(MATCH(A789,'rs_stocks'!B:B,0),7,1,TRUE,"rs_stocks"))</f>
        <v>#N/A</v>
      </c>
    </row>
    <row r="790" spans="1:32" x14ac:dyDescent="0.3">
      <c r="A790" s="130" t="s">
        <v>1807</v>
      </c>
      <c r="B790" s="130">
        <v>-3.02</v>
      </c>
      <c r="C790" s="130">
        <v>-0.86</v>
      </c>
      <c r="D790" s="130">
        <v>-0.89</v>
      </c>
      <c r="E790" s="130">
        <v>13.17</v>
      </c>
      <c r="F790" s="130">
        <v>14.24</v>
      </c>
      <c r="G790" s="130" t="s">
        <v>3697</v>
      </c>
      <c r="H790" s="130" t="s">
        <v>3677</v>
      </c>
      <c r="I790" s="130">
        <v>2.9119999999999999</v>
      </c>
      <c r="J790" s="130">
        <v>-54</v>
      </c>
      <c r="K790" s="130">
        <v>-5</v>
      </c>
      <c r="L790" s="130" t="b">
        <v>1</v>
      </c>
      <c r="M790" s="130">
        <v>59.189</v>
      </c>
      <c r="N790" s="130">
        <v>3.82</v>
      </c>
      <c r="O790" s="130">
        <v>15.494</v>
      </c>
      <c r="P790" s="130">
        <v>0.67600000000000005</v>
      </c>
      <c r="Q790" s="133">
        <v>-112.459</v>
      </c>
      <c r="R790" s="130">
        <v>26.63</v>
      </c>
      <c r="S790" s="130">
        <v>28.231999999999999</v>
      </c>
      <c r="T790" s="130">
        <v>-1</v>
      </c>
      <c r="U790" s="130">
        <v>295</v>
      </c>
      <c r="V790" s="130" t="s">
        <v>1807</v>
      </c>
      <c r="W790" s="130" t="b">
        <v>0</v>
      </c>
      <c r="X790" s="130">
        <v>0</v>
      </c>
      <c r="Y790" s="130" t="b">
        <v>0</v>
      </c>
      <c r="Z790" s="130">
        <v>50</v>
      </c>
      <c r="AA790" s="130">
        <v>0.67900000000000005</v>
      </c>
      <c r="AB790" s="130" t="s">
        <v>3677</v>
      </c>
      <c r="AC790" s="130" t="s">
        <v>3697</v>
      </c>
      <c r="AD790" s="130" t="s">
        <v>4532</v>
      </c>
      <c r="AE790" s="130" t="e" cm="1">
        <f t="array" aca="1" ref="AE790" ca="1">INDIRECT(ADDRESS(MATCH(AG790,'rs_industries'!B:B,0),5,1,TRUE,"rs_industries"))</f>
        <v>#N/A</v>
      </c>
      <c r="AF790" s="130" t="e" cm="1">
        <f t="array" aca="1" ref="AF790" ca="1">INDIRECT(ADDRESS(MATCH(A790,'rs_stocks'!B:B,0),7,1,TRUE,"rs_stocks"))</f>
        <v>#N/A</v>
      </c>
    </row>
    <row r="791" spans="1:32" x14ac:dyDescent="0.3">
      <c r="A791" s="130" t="s">
        <v>1712</v>
      </c>
      <c r="B791" s="130">
        <v>-2.76</v>
      </c>
      <c r="C791" s="130">
        <v>-5.07</v>
      </c>
      <c r="D791" s="130">
        <v>-0.87</v>
      </c>
      <c r="E791" s="130">
        <v>21.51</v>
      </c>
      <c r="F791" s="130">
        <v>20.420000000000002</v>
      </c>
      <c r="G791" s="130" t="s">
        <v>3715</v>
      </c>
      <c r="H791" s="130" t="s">
        <v>3677</v>
      </c>
      <c r="I791" s="130">
        <v>2.4239999999999999</v>
      </c>
      <c r="J791" s="130">
        <v>-50</v>
      </c>
      <c r="K791" s="130">
        <v>-22</v>
      </c>
      <c r="L791" s="130" t="b">
        <v>0</v>
      </c>
      <c r="M791" s="130">
        <v>103.274</v>
      </c>
      <c r="N791" s="130">
        <v>6.6680000000000001</v>
      </c>
      <c r="O791" s="130">
        <v>15.488</v>
      </c>
      <c r="P791" s="130">
        <v>0.5</v>
      </c>
      <c r="Q791" s="133">
        <v>-134.054</v>
      </c>
      <c r="R791" s="130">
        <v>14.8</v>
      </c>
      <c r="S791" s="130">
        <v>16.45</v>
      </c>
      <c r="T791" s="130">
        <v>-1</v>
      </c>
      <c r="U791" s="130">
        <v>400</v>
      </c>
      <c r="V791" s="130" t="s">
        <v>1712</v>
      </c>
      <c r="W791" s="130" t="b">
        <v>0</v>
      </c>
      <c r="X791" s="130">
        <v>0</v>
      </c>
      <c r="Y791" s="130" t="b">
        <v>0</v>
      </c>
      <c r="Z791" s="130">
        <v>46</v>
      </c>
      <c r="AA791" s="130">
        <v>0.67900000000000005</v>
      </c>
      <c r="AB791" s="130" t="s">
        <v>3677</v>
      </c>
      <c r="AC791" s="130" t="s">
        <v>3715</v>
      </c>
      <c r="AD791" s="130" t="s">
        <v>4502</v>
      </c>
      <c r="AE791" s="130" t="e" cm="1">
        <f t="array" aca="1" ref="AE791" ca="1">INDIRECT(ADDRESS(MATCH(AG791,'rs_industries'!B:B,0),5,1,TRUE,"rs_industries"))</f>
        <v>#N/A</v>
      </c>
      <c r="AF791" s="130" t="e" cm="1">
        <f t="array" aca="1" ref="AF791" ca="1">INDIRECT(ADDRESS(MATCH(A791,'rs_stocks'!B:B,0),7,1,TRUE,"rs_stocks"))</f>
        <v>#N/A</v>
      </c>
    </row>
    <row r="792" spans="1:32" x14ac:dyDescent="0.3">
      <c r="A792" s="130" t="s">
        <v>3671</v>
      </c>
      <c r="B792" s="130">
        <v>8.6</v>
      </c>
      <c r="C792" s="130">
        <v>7.52</v>
      </c>
      <c r="D792" s="130">
        <v>11.31</v>
      </c>
      <c r="E792" s="130">
        <v>23.21</v>
      </c>
      <c r="F792" s="130">
        <v>24.47</v>
      </c>
      <c r="G792" s="130" t="s">
        <v>90</v>
      </c>
      <c r="H792" s="130" t="s">
        <v>31</v>
      </c>
      <c r="I792" s="130">
        <v>1.056</v>
      </c>
      <c r="J792" s="130">
        <v>-60</v>
      </c>
      <c r="K792" s="130">
        <v>-35</v>
      </c>
      <c r="L792" s="130" t="b">
        <v>1</v>
      </c>
      <c r="M792" s="130">
        <v>57.093000000000004</v>
      </c>
      <c r="N792" s="130">
        <v>3.6909999999999998</v>
      </c>
      <c r="O792" s="130">
        <v>15.47</v>
      </c>
      <c r="P792" s="130">
        <v>0.84899999999999998</v>
      </c>
      <c r="Q792" s="133">
        <v>-98.962999999999994</v>
      </c>
      <c r="R792" s="130">
        <v>29.04</v>
      </c>
      <c r="S792" s="130">
        <v>27.984999999999999</v>
      </c>
      <c r="T792" s="130">
        <v>1</v>
      </c>
      <c r="U792" s="130">
        <v>235</v>
      </c>
      <c r="V792" s="130" t="s">
        <v>3671</v>
      </c>
      <c r="W792" s="130" t="b">
        <v>0</v>
      </c>
      <c r="X792" s="130">
        <v>0</v>
      </c>
      <c r="Y792" s="130" t="b">
        <v>1</v>
      </c>
      <c r="Z792" s="130">
        <v>53</v>
      </c>
      <c r="AA792" s="130">
        <v>0.67900000000000005</v>
      </c>
      <c r="AB792" s="130" t="s">
        <v>31</v>
      </c>
      <c r="AC792" s="130" t="s">
        <v>90</v>
      </c>
      <c r="AD792" s="130" t="s">
        <v>4594</v>
      </c>
      <c r="AE792" s="130" t="e" cm="1">
        <f t="array" aca="1" ref="AE792" ca="1">INDIRECT(ADDRESS(MATCH(AG792,'rs_industries'!B:B,0),5,1,TRUE,"rs_industries"))</f>
        <v>#N/A</v>
      </c>
      <c r="AF792" s="130" cm="1">
        <f t="array" aca="1" ref="AF792" ca="1">INDIRECT(ADDRESS(MATCH(A792,'rs_stocks'!B:B,0),7,1,TRUE,"rs_stocks"))</f>
        <v>82</v>
      </c>
    </row>
    <row r="793" spans="1:32" x14ac:dyDescent="0.3">
      <c r="A793" s="130" t="s">
        <v>363</v>
      </c>
      <c r="B793" s="130">
        <v>-0.88</v>
      </c>
      <c r="C793" s="130">
        <v>7.65</v>
      </c>
      <c r="D793" s="130">
        <v>6.62</v>
      </c>
      <c r="E793" s="130">
        <v>14.22</v>
      </c>
      <c r="F793" s="130">
        <v>16.38</v>
      </c>
      <c r="G793" s="130" t="s">
        <v>3792</v>
      </c>
      <c r="H793" s="130" t="s">
        <v>31</v>
      </c>
      <c r="I793" s="130">
        <v>43.46</v>
      </c>
      <c r="J793" s="130">
        <v>-47</v>
      </c>
      <c r="K793" s="130">
        <v>-15</v>
      </c>
      <c r="L793" s="130" t="b">
        <v>1</v>
      </c>
      <c r="M793" s="130">
        <v>54.667000000000002</v>
      </c>
      <c r="N793" s="130">
        <v>3.5369999999999999</v>
      </c>
      <c r="O793" s="130">
        <v>15.456</v>
      </c>
      <c r="P793" s="130">
        <v>2.5099999999999998</v>
      </c>
      <c r="Q793" s="133">
        <v>-101.60599999999999</v>
      </c>
      <c r="R793" s="130">
        <v>140.74</v>
      </c>
      <c r="S793" s="130">
        <v>137.64699999999999</v>
      </c>
      <c r="T793" s="130">
        <v>1</v>
      </c>
      <c r="U793" s="130">
        <v>79</v>
      </c>
      <c r="V793" s="130" t="s">
        <v>363</v>
      </c>
      <c r="W793" s="130" t="b">
        <v>0</v>
      </c>
      <c r="X793" s="130">
        <v>0</v>
      </c>
      <c r="Y793" s="130" t="b">
        <v>1</v>
      </c>
      <c r="Z793" s="130">
        <v>49</v>
      </c>
      <c r="AA793" s="130">
        <v>0.67800000000000005</v>
      </c>
      <c r="AB793" s="130" t="s">
        <v>31</v>
      </c>
      <c r="AC793" s="130" t="s">
        <v>3792</v>
      </c>
      <c r="AD793" s="130" t="s">
        <v>4593</v>
      </c>
      <c r="AE793" s="130" t="e" cm="1">
        <f t="array" aca="1" ref="AE793" ca="1">INDIRECT(ADDRESS(MATCH(AG793,'rs_industries'!B:B,0),5,1,TRUE,"rs_industries"))</f>
        <v>#N/A</v>
      </c>
      <c r="AF793" s="130" t="e" cm="1">
        <f t="array" aca="1" ref="AF793" ca="1">INDIRECT(ADDRESS(MATCH(A793,'rs_stocks'!B:B,0),7,1,TRUE,"rs_stocks"))</f>
        <v>#N/A</v>
      </c>
    </row>
    <row r="794" spans="1:32" x14ac:dyDescent="0.3">
      <c r="A794" s="130" t="s">
        <v>2155</v>
      </c>
      <c r="B794" s="130">
        <v>2.15</v>
      </c>
      <c r="C794" s="130">
        <v>1.67</v>
      </c>
      <c r="D794" s="130">
        <v>12.08</v>
      </c>
      <c r="E794" s="130">
        <v>14.05</v>
      </c>
      <c r="F794" s="130">
        <v>13.32</v>
      </c>
      <c r="G794" s="130" t="s">
        <v>3680</v>
      </c>
      <c r="H794" s="130" t="s">
        <v>31</v>
      </c>
      <c r="I794" s="130">
        <v>2.4500000000000002</v>
      </c>
      <c r="J794" s="130">
        <v>-69</v>
      </c>
      <c r="K794" s="130">
        <v>-60</v>
      </c>
      <c r="L794" s="130" t="b">
        <v>1</v>
      </c>
      <c r="M794" s="130">
        <v>65.537999999999997</v>
      </c>
      <c r="N794" s="130">
        <v>4.242</v>
      </c>
      <c r="O794" s="130">
        <v>15.448</v>
      </c>
      <c r="P794" s="130">
        <v>0.67</v>
      </c>
      <c r="Q794" s="133">
        <v>-135.90199999999999</v>
      </c>
      <c r="R794" s="130">
        <v>19.48</v>
      </c>
      <c r="S794" s="130">
        <v>18.582000000000001</v>
      </c>
      <c r="T794" s="130">
        <v>1</v>
      </c>
      <c r="U794" s="130">
        <v>298</v>
      </c>
      <c r="V794" s="130" t="s">
        <v>2155</v>
      </c>
      <c r="W794" s="130" t="b">
        <v>0</v>
      </c>
      <c r="X794" s="130">
        <v>0</v>
      </c>
      <c r="Y794" s="130" t="b">
        <v>0</v>
      </c>
      <c r="Z794" s="130">
        <v>46</v>
      </c>
      <c r="AA794" s="130">
        <v>0.67800000000000005</v>
      </c>
      <c r="AB794" s="130" t="s">
        <v>31</v>
      </c>
      <c r="AC794" s="130" t="s">
        <v>3680</v>
      </c>
      <c r="AD794" s="130" t="s">
        <v>4669</v>
      </c>
      <c r="AE794" s="130" t="e" cm="1">
        <f t="array" aca="1" ref="AE794" ca="1">INDIRECT(ADDRESS(MATCH(AG794,'rs_industries'!B:B,0),5,1,TRUE,"rs_industries"))</f>
        <v>#N/A</v>
      </c>
      <c r="AF794" s="130" t="e" cm="1">
        <f t="array" aca="1" ref="AF794" ca="1">INDIRECT(ADDRESS(MATCH(A794,'rs_stocks'!B:B,0),7,1,TRUE,"rs_stocks"))</f>
        <v>#N/A</v>
      </c>
    </row>
    <row r="795" spans="1:32" x14ac:dyDescent="0.3">
      <c r="A795" s="130" t="s">
        <v>69</v>
      </c>
      <c r="B795" s="130">
        <v>3.77</v>
      </c>
      <c r="C795" s="130">
        <v>8.18</v>
      </c>
      <c r="D795" s="130">
        <v>19.52</v>
      </c>
      <c r="E795" s="130">
        <v>44.19</v>
      </c>
      <c r="F795" s="130">
        <v>38.94</v>
      </c>
      <c r="G795" s="130" t="s">
        <v>3807</v>
      </c>
      <c r="H795" s="130" t="s">
        <v>3677</v>
      </c>
      <c r="I795" s="130">
        <v>47.168999999999997</v>
      </c>
      <c r="J795" s="130">
        <v>-72</v>
      </c>
      <c r="K795" s="130">
        <v>-16</v>
      </c>
      <c r="L795" s="130" t="b">
        <v>1</v>
      </c>
      <c r="M795" s="130">
        <v>67.254000000000005</v>
      </c>
      <c r="N795" s="130">
        <v>4.3550000000000004</v>
      </c>
      <c r="O795" s="130">
        <v>15.442</v>
      </c>
      <c r="P795" s="130">
        <v>0.31900000000000001</v>
      </c>
      <c r="Q795" s="133">
        <v>12.555</v>
      </c>
      <c r="R795" s="130">
        <v>9.92</v>
      </c>
      <c r="S795" s="130">
        <v>9.0440000000000005</v>
      </c>
      <c r="T795" s="130">
        <v>1</v>
      </c>
      <c r="U795" s="130">
        <v>627</v>
      </c>
      <c r="V795" s="130" t="s">
        <v>69</v>
      </c>
      <c r="W795" s="130" t="b">
        <v>0</v>
      </c>
      <c r="X795" s="130">
        <v>0</v>
      </c>
      <c r="Y795" s="130" t="b">
        <v>1</v>
      </c>
      <c r="Z795" s="130">
        <v>50</v>
      </c>
      <c r="AA795" s="130">
        <v>0.67700000000000005</v>
      </c>
      <c r="AB795" s="130" t="s">
        <v>3677</v>
      </c>
      <c r="AC795" s="130" t="s">
        <v>3807</v>
      </c>
      <c r="AD795" s="130" t="s">
        <v>4586</v>
      </c>
      <c r="AE795" s="130" t="e" cm="1">
        <f t="array" aca="1" ref="AE795" ca="1">INDIRECT(ADDRESS(MATCH(AG795,'rs_industries'!B:B,0),5,1,TRUE,"rs_industries"))</f>
        <v>#N/A</v>
      </c>
      <c r="AF795" s="130" t="e" cm="1">
        <f t="array" aca="1" ref="AF795" ca="1">INDIRECT(ADDRESS(MATCH(A795,'rs_stocks'!B:B,0),7,1,TRUE,"rs_stocks"))</f>
        <v>#N/A</v>
      </c>
    </row>
    <row r="796" spans="1:32" x14ac:dyDescent="0.3">
      <c r="A796" s="130" t="s">
        <v>1691</v>
      </c>
      <c r="B796" s="130">
        <v>-0.56999999999999995</v>
      </c>
      <c r="C796" s="130">
        <v>3.1</v>
      </c>
      <c r="D796" s="130">
        <v>7.29</v>
      </c>
      <c r="E796" s="130">
        <v>4.4000000000000004</v>
      </c>
      <c r="F796" s="130">
        <v>6.89</v>
      </c>
      <c r="G796" s="130" t="s">
        <v>3762</v>
      </c>
      <c r="H796" s="130" t="s">
        <v>3677</v>
      </c>
      <c r="I796" s="130">
        <v>2.2429999999999999</v>
      </c>
      <c r="J796" s="130">
        <v>-46</v>
      </c>
      <c r="K796" s="130">
        <v>-18</v>
      </c>
      <c r="L796" s="130" t="b">
        <v>1</v>
      </c>
      <c r="M796" s="130">
        <v>47.334000000000003</v>
      </c>
      <c r="N796" s="130">
        <v>3.0720000000000001</v>
      </c>
      <c r="O796" s="130">
        <v>15.406000000000001</v>
      </c>
      <c r="P796" s="130">
        <v>1.054</v>
      </c>
      <c r="Q796" s="133">
        <v>-199.14699999999999</v>
      </c>
      <c r="R796" s="130">
        <v>34.9</v>
      </c>
      <c r="S796" s="130">
        <v>34.524000000000001</v>
      </c>
      <c r="T796" s="130">
        <v>1</v>
      </c>
      <c r="U796" s="130">
        <v>189</v>
      </c>
      <c r="V796" s="130" t="s">
        <v>1691</v>
      </c>
      <c r="W796" s="130" t="b">
        <v>0</v>
      </c>
      <c r="X796" s="130">
        <v>0</v>
      </c>
      <c r="Y796" s="130" t="b">
        <v>1</v>
      </c>
      <c r="Z796" s="130">
        <v>50</v>
      </c>
      <c r="AA796" s="130">
        <v>0.67700000000000005</v>
      </c>
      <c r="AB796" s="130" t="s">
        <v>3677</v>
      </c>
      <c r="AC796" s="130" t="s">
        <v>3762</v>
      </c>
      <c r="AD796" s="130" t="s">
        <v>4658</v>
      </c>
      <c r="AE796" s="130" t="e" cm="1">
        <f t="array" aca="1" ref="AE796" ca="1">INDIRECT(ADDRESS(MATCH(AG796,'rs_industries'!B:B,0),5,1,TRUE,"rs_industries"))</f>
        <v>#N/A</v>
      </c>
      <c r="AF796" s="130" t="e" cm="1">
        <f t="array" aca="1" ref="AF796" ca="1">INDIRECT(ADDRESS(MATCH(A796,'rs_stocks'!B:B,0),7,1,TRUE,"rs_stocks"))</f>
        <v>#N/A</v>
      </c>
    </row>
    <row r="797" spans="1:32" x14ac:dyDescent="0.3">
      <c r="A797" s="130" t="s">
        <v>1495</v>
      </c>
      <c r="B797" s="130">
        <v>7.62</v>
      </c>
      <c r="C797" s="130">
        <v>14.66</v>
      </c>
      <c r="D797" s="130">
        <v>19.18</v>
      </c>
      <c r="E797" s="130">
        <v>30.12</v>
      </c>
      <c r="F797" s="130">
        <v>26.65</v>
      </c>
      <c r="G797" s="130" t="s">
        <v>90</v>
      </c>
      <c r="H797" s="130" t="s">
        <v>31</v>
      </c>
      <c r="I797" s="130">
        <v>1.925</v>
      </c>
      <c r="J797" s="130">
        <v>-57</v>
      </c>
      <c r="K797" s="130">
        <v>-2</v>
      </c>
      <c r="L797" s="130" t="b">
        <v>1</v>
      </c>
      <c r="M797" s="130">
        <v>80.62</v>
      </c>
      <c r="N797" s="130">
        <v>5.24</v>
      </c>
      <c r="O797" s="130">
        <v>15.385</v>
      </c>
      <c r="P797" s="130">
        <v>1.1120000000000001</v>
      </c>
      <c r="Q797" s="133">
        <v>-47.661999999999999</v>
      </c>
      <c r="R797" s="130">
        <v>34.17</v>
      </c>
      <c r="S797" s="130">
        <v>31.873999999999999</v>
      </c>
      <c r="T797" s="130">
        <v>1</v>
      </c>
      <c r="U797" s="130">
        <v>179</v>
      </c>
      <c r="V797" s="130" t="s">
        <v>1495</v>
      </c>
      <c r="W797" s="130" t="b">
        <v>0</v>
      </c>
      <c r="X797" s="130">
        <v>0</v>
      </c>
      <c r="Y797" s="130" t="b">
        <v>1</v>
      </c>
      <c r="Z797" s="130">
        <v>49</v>
      </c>
      <c r="AA797" s="130">
        <v>0.67700000000000005</v>
      </c>
      <c r="AB797" s="130" t="s">
        <v>31</v>
      </c>
      <c r="AC797" s="130" t="s">
        <v>90</v>
      </c>
      <c r="AD797" s="130" t="s">
        <v>4640</v>
      </c>
      <c r="AE797" s="130" t="e" cm="1">
        <f t="array" aca="1" ref="AE797" ca="1">INDIRECT(ADDRESS(MATCH(AG797,'rs_industries'!B:B,0),5,1,TRUE,"rs_industries"))</f>
        <v>#N/A</v>
      </c>
      <c r="AF797" s="130" cm="1">
        <f t="array" aca="1" ref="AF797" ca="1">INDIRECT(ADDRESS(MATCH(A797,'rs_stocks'!B:B,0),7,1,TRUE,"rs_stocks"))</f>
        <v>89</v>
      </c>
    </row>
    <row r="798" spans="1:32" x14ac:dyDescent="0.3">
      <c r="A798" s="130" t="s">
        <v>1985</v>
      </c>
      <c r="B798" s="130">
        <v>2.06</v>
      </c>
      <c r="C798" s="130">
        <v>8.23</v>
      </c>
      <c r="D798" s="130">
        <v>9.15</v>
      </c>
      <c r="E798" s="130">
        <v>20.47</v>
      </c>
      <c r="F798" s="130">
        <v>17.61</v>
      </c>
      <c r="G798" s="130" t="s">
        <v>3854</v>
      </c>
      <c r="H798" s="130" t="s">
        <v>3677</v>
      </c>
      <c r="I798" s="130">
        <v>1.2649999999999999</v>
      </c>
      <c r="J798" s="130">
        <v>-54</v>
      </c>
      <c r="K798" s="130">
        <v>-39</v>
      </c>
      <c r="L798" s="130" t="b">
        <v>1</v>
      </c>
      <c r="M798" s="130">
        <v>42.963000000000001</v>
      </c>
      <c r="N798" s="130">
        <v>2.794</v>
      </c>
      <c r="O798" s="130">
        <v>15.378</v>
      </c>
      <c r="P798" s="130">
        <v>0.48899999999999999</v>
      </c>
      <c r="Q798" s="133">
        <v>-116.49299999999999</v>
      </c>
      <c r="R798" s="130">
        <v>37.200000000000003</v>
      </c>
      <c r="S798" s="130">
        <v>36.478999999999999</v>
      </c>
      <c r="T798" s="130">
        <v>1</v>
      </c>
      <c r="U798" s="130">
        <v>408</v>
      </c>
      <c r="V798" s="130" t="s">
        <v>1985</v>
      </c>
      <c r="W798" s="130" t="b">
        <v>0</v>
      </c>
      <c r="X798" s="130">
        <v>0</v>
      </c>
      <c r="Y798" s="130" t="b">
        <v>1</v>
      </c>
      <c r="Z798" s="130">
        <v>60</v>
      </c>
      <c r="AA798" s="130">
        <v>0.67600000000000005</v>
      </c>
      <c r="AB798" s="130" t="s">
        <v>3677</v>
      </c>
      <c r="AC798" s="130" t="s">
        <v>3854</v>
      </c>
      <c r="AD798" s="130" t="s">
        <v>4618</v>
      </c>
      <c r="AE798" s="130" t="e" cm="1">
        <f t="array" aca="1" ref="AE798" ca="1">INDIRECT(ADDRESS(MATCH(AG798,'rs_industries'!B:B,0),5,1,TRUE,"rs_industries"))</f>
        <v>#N/A</v>
      </c>
      <c r="AF798" s="130" cm="1">
        <f t="array" aca="1" ref="AF798" ca="1">INDIRECT(ADDRESS(MATCH(A798,'rs_stocks'!B:B,0),7,1,TRUE,"rs_stocks"))</f>
        <v>75</v>
      </c>
    </row>
    <row r="799" spans="1:32" x14ac:dyDescent="0.3">
      <c r="A799" s="130" t="s">
        <v>4575</v>
      </c>
      <c r="B799" s="130">
        <v>0</v>
      </c>
      <c r="C799" s="130">
        <v>0.88</v>
      </c>
      <c r="D799" s="130">
        <v>1.39</v>
      </c>
      <c r="E799" s="130">
        <v>4.5599999999999996</v>
      </c>
      <c r="F799" s="130">
        <v>9.4</v>
      </c>
      <c r="G799" s="130" t="s">
        <v>3762</v>
      </c>
      <c r="H799" s="130" t="s">
        <v>3677</v>
      </c>
      <c r="I799" s="130">
        <v>0.84699999999999998</v>
      </c>
      <c r="J799" s="130">
        <v>-44</v>
      </c>
      <c r="K799" s="130">
        <v>-23</v>
      </c>
      <c r="L799" s="130" t="b">
        <v>1</v>
      </c>
      <c r="M799" s="130">
        <v>33.104999999999997</v>
      </c>
      <c r="N799" s="130">
        <v>2.1549999999999998</v>
      </c>
      <c r="O799" s="130">
        <v>15.363</v>
      </c>
      <c r="P799" s="130">
        <v>7.0999999999999994E-2</v>
      </c>
      <c r="Q799" s="133">
        <v>-83.915999999999997</v>
      </c>
      <c r="R799" s="130">
        <v>8.0299999999999994</v>
      </c>
      <c r="S799" s="130">
        <v>8.1509999999999998</v>
      </c>
      <c r="T799" s="130">
        <v>-1</v>
      </c>
      <c r="U799" s="130">
        <v>2797</v>
      </c>
      <c r="V799" s="130" t="s">
        <v>4575</v>
      </c>
      <c r="W799" s="130" t="b">
        <v>0</v>
      </c>
      <c r="X799" s="130">
        <v>0</v>
      </c>
      <c r="Y799" s="130" t="b">
        <v>0</v>
      </c>
      <c r="Z799" s="130">
        <v>51</v>
      </c>
      <c r="AA799" s="130">
        <v>0.67600000000000005</v>
      </c>
      <c r="AB799" s="130" t="s">
        <v>3677</v>
      </c>
      <c r="AC799" s="130" t="s">
        <v>3762</v>
      </c>
      <c r="AD799" s="130" t="s">
        <v>4576</v>
      </c>
      <c r="AE799" s="130" t="e" cm="1">
        <f t="array" aca="1" ref="AE799" ca="1">INDIRECT(ADDRESS(MATCH(AG799,'rs_industries'!B:B,0),5,1,TRUE,"rs_industries"))</f>
        <v>#N/A</v>
      </c>
      <c r="AF799" s="130" t="e" cm="1">
        <f t="array" aca="1" ref="AF799" ca="1">INDIRECT(ADDRESS(MATCH(A799,'rs_stocks'!B:B,0),7,1,TRUE,"rs_stocks"))</f>
        <v>#N/A</v>
      </c>
    </row>
    <row r="800" spans="1:32" x14ac:dyDescent="0.3">
      <c r="A800" s="130" t="s">
        <v>1569</v>
      </c>
      <c r="B800" s="130">
        <v>0.66</v>
      </c>
      <c r="C800" s="130">
        <v>2.2799999999999998</v>
      </c>
      <c r="D800" s="130">
        <v>4.16</v>
      </c>
      <c r="E800" s="130">
        <v>21.34</v>
      </c>
      <c r="F800" s="130">
        <v>18.28</v>
      </c>
      <c r="G800" s="130" t="s">
        <v>3701</v>
      </c>
      <c r="H800" s="130" t="s">
        <v>3674</v>
      </c>
      <c r="I800" s="130">
        <v>1.9259999999999999</v>
      </c>
      <c r="J800" s="130">
        <v>-57</v>
      </c>
      <c r="K800" s="130">
        <v>-11</v>
      </c>
      <c r="L800" s="130" t="b">
        <v>1</v>
      </c>
      <c r="M800" s="130">
        <v>62.238999999999997</v>
      </c>
      <c r="N800" s="130">
        <v>4.0540000000000003</v>
      </c>
      <c r="O800" s="130">
        <v>15.351000000000001</v>
      </c>
      <c r="P800" s="130">
        <v>0.94</v>
      </c>
      <c r="Q800" s="133">
        <v>-193.61699999999999</v>
      </c>
      <c r="R800" s="130">
        <v>41.34</v>
      </c>
      <c r="S800" s="130">
        <v>40.832999999999998</v>
      </c>
      <c r="T800" s="130">
        <v>1</v>
      </c>
      <c r="U800" s="130">
        <v>212</v>
      </c>
      <c r="V800" s="130" t="s">
        <v>1569</v>
      </c>
      <c r="W800" s="130" t="b">
        <v>1</v>
      </c>
      <c r="X800" s="130">
        <v>0</v>
      </c>
      <c r="Y800" s="130" t="b">
        <v>1</v>
      </c>
      <c r="Z800" s="130">
        <v>50</v>
      </c>
      <c r="AA800" s="130">
        <v>0.67500000000000004</v>
      </c>
      <c r="AB800" s="130" t="s">
        <v>3674</v>
      </c>
      <c r="AC800" s="130" t="s">
        <v>3701</v>
      </c>
      <c r="AD800" s="130" t="s">
        <v>4560</v>
      </c>
      <c r="AE800" s="130" t="e" cm="1">
        <f t="array" aca="1" ref="AE800" ca="1">INDIRECT(ADDRESS(MATCH(AG800,'rs_industries'!B:B,0),5,1,TRUE,"rs_industries"))</f>
        <v>#N/A</v>
      </c>
      <c r="AF800" s="130" cm="1">
        <f t="array" aca="1" ref="AF800" ca="1">INDIRECT(ADDRESS(MATCH(A800,'rs_stocks'!B:B,0),7,1,TRUE,"rs_stocks"))</f>
        <v>84</v>
      </c>
    </row>
    <row r="801" spans="1:32" x14ac:dyDescent="0.3">
      <c r="A801" s="130" t="s">
        <v>633</v>
      </c>
      <c r="B801" s="130">
        <v>-1.32</v>
      </c>
      <c r="C801" s="130">
        <v>5.31</v>
      </c>
      <c r="D801" s="130">
        <v>12.98</v>
      </c>
      <c r="E801" s="130">
        <v>6.35</v>
      </c>
      <c r="F801" s="130">
        <v>10.01</v>
      </c>
      <c r="G801" s="130" t="s">
        <v>3880</v>
      </c>
      <c r="H801" s="130" t="s">
        <v>24</v>
      </c>
      <c r="I801" s="130">
        <v>6.0990000000000002</v>
      </c>
      <c r="J801" s="130">
        <v>-50</v>
      </c>
      <c r="K801" s="130">
        <v>-9</v>
      </c>
      <c r="L801" s="130" t="b">
        <v>1</v>
      </c>
      <c r="M801" s="130">
        <v>61.527000000000001</v>
      </c>
      <c r="N801" s="130">
        <v>4.0119999999999996</v>
      </c>
      <c r="O801" s="130">
        <v>15.335000000000001</v>
      </c>
      <c r="P801" s="130">
        <v>1.3740000000000001</v>
      </c>
      <c r="Q801" s="133">
        <v>-129.58600000000001</v>
      </c>
      <c r="R801" s="130">
        <v>52.4</v>
      </c>
      <c r="S801" s="130">
        <v>50.710999999999999</v>
      </c>
      <c r="T801" s="130">
        <v>1</v>
      </c>
      <c r="U801" s="130">
        <v>145</v>
      </c>
      <c r="V801" s="130" t="s">
        <v>633</v>
      </c>
      <c r="W801" s="130" t="b">
        <v>0</v>
      </c>
      <c r="X801" s="130">
        <v>0</v>
      </c>
      <c r="Y801" s="130" t="b">
        <v>1</v>
      </c>
      <c r="Z801" s="130">
        <v>52</v>
      </c>
      <c r="AA801" s="130">
        <v>0.67500000000000004</v>
      </c>
      <c r="AB801" s="130" t="s">
        <v>24</v>
      </c>
      <c r="AC801" s="130" t="s">
        <v>3880</v>
      </c>
      <c r="AD801" s="130" t="s">
        <v>4711</v>
      </c>
      <c r="AE801" s="130" t="e" cm="1">
        <f t="array" aca="1" ref="AE801" ca="1">INDIRECT(ADDRESS(MATCH(AG801,'rs_industries'!B:B,0),5,1,TRUE,"rs_industries"))</f>
        <v>#N/A</v>
      </c>
      <c r="AF801" s="130" t="e" cm="1">
        <f t="array" aca="1" ref="AF801" ca="1">INDIRECT(ADDRESS(MATCH(A801,'rs_stocks'!B:B,0),7,1,TRUE,"rs_stocks"))</f>
        <v>#N/A</v>
      </c>
    </row>
    <row r="802" spans="1:32" x14ac:dyDescent="0.3">
      <c r="A802" s="130" t="s">
        <v>2221</v>
      </c>
      <c r="B802" s="130">
        <v>-1.08</v>
      </c>
      <c r="C802" s="130">
        <v>-5.05</v>
      </c>
      <c r="D802" s="130">
        <v>1.38</v>
      </c>
      <c r="E802" s="130">
        <v>5.16</v>
      </c>
      <c r="F802" s="130">
        <v>12.23</v>
      </c>
      <c r="G802" s="130" t="s">
        <v>3788</v>
      </c>
      <c r="H802" s="130" t="s">
        <v>153</v>
      </c>
      <c r="I802" s="130">
        <v>1.07</v>
      </c>
      <c r="J802" s="130">
        <v>-54</v>
      </c>
      <c r="K802" s="130">
        <v>-24</v>
      </c>
      <c r="L802" s="130" t="b">
        <v>0</v>
      </c>
      <c r="M802" s="130">
        <v>82.066000000000003</v>
      </c>
      <c r="N802" s="130">
        <v>5.3520000000000003</v>
      </c>
      <c r="O802" s="130">
        <v>15.335000000000001</v>
      </c>
      <c r="P802" s="130">
        <v>0.193</v>
      </c>
      <c r="Q802" s="133">
        <v>-129.46700000000001</v>
      </c>
      <c r="R802" s="130">
        <v>7.34</v>
      </c>
      <c r="S802" s="130">
        <v>7.9390000000000001</v>
      </c>
      <c r="T802" s="130">
        <v>-1</v>
      </c>
      <c r="U802" s="130">
        <v>1035</v>
      </c>
      <c r="V802" s="130" t="s">
        <v>2221</v>
      </c>
      <c r="W802" s="130" t="b">
        <v>0</v>
      </c>
      <c r="X802" s="130">
        <v>0</v>
      </c>
      <c r="Y802" s="130" t="b">
        <v>0</v>
      </c>
      <c r="Z802" s="130">
        <v>45</v>
      </c>
      <c r="AA802" s="130">
        <v>0.67500000000000004</v>
      </c>
      <c r="AB802" s="130" t="s">
        <v>153</v>
      </c>
      <c r="AC802" s="130" t="s">
        <v>3788</v>
      </c>
      <c r="AD802" s="130" t="s">
        <v>4566</v>
      </c>
      <c r="AE802" s="130" t="e" cm="1">
        <f t="array" aca="1" ref="AE802" ca="1">INDIRECT(ADDRESS(MATCH(AG802,'rs_industries'!B:B,0),5,1,TRUE,"rs_industries"))</f>
        <v>#N/A</v>
      </c>
      <c r="AF802" s="130" t="e" cm="1">
        <f t="array" aca="1" ref="AF802" ca="1">INDIRECT(ADDRESS(MATCH(A802,'rs_stocks'!B:B,0),7,1,TRUE,"rs_stocks"))</f>
        <v>#N/A</v>
      </c>
    </row>
    <row r="803" spans="1:32" x14ac:dyDescent="0.3">
      <c r="A803" s="130" t="s">
        <v>400</v>
      </c>
      <c r="B803" s="130">
        <v>2.2200000000000002</v>
      </c>
      <c r="C803" s="130">
        <v>11.7</v>
      </c>
      <c r="D803" s="130">
        <v>11.7</v>
      </c>
      <c r="E803" s="130">
        <v>13.61</v>
      </c>
      <c r="F803" s="130">
        <v>20.67</v>
      </c>
      <c r="G803" s="130" t="s">
        <v>3722</v>
      </c>
      <c r="H803" s="130" t="s">
        <v>3674</v>
      </c>
      <c r="I803" s="130">
        <v>96.665000000000006</v>
      </c>
      <c r="J803" s="130">
        <v>-62</v>
      </c>
      <c r="K803" s="130">
        <v>-30</v>
      </c>
      <c r="L803" s="130" t="b">
        <v>1</v>
      </c>
      <c r="M803" s="130">
        <v>67.694999999999993</v>
      </c>
      <c r="N803" s="130">
        <v>4.4219999999999997</v>
      </c>
      <c r="O803" s="130">
        <v>15.31</v>
      </c>
      <c r="P803" s="130">
        <v>4.8639999999999999</v>
      </c>
      <c r="Q803" s="133">
        <v>-61.268999999999998</v>
      </c>
      <c r="R803" s="130">
        <v>150.82</v>
      </c>
      <c r="S803" s="130">
        <v>141.09399999999999</v>
      </c>
      <c r="T803" s="130">
        <v>1</v>
      </c>
      <c r="U803" s="130">
        <v>41</v>
      </c>
      <c r="V803" s="130" t="s">
        <v>400</v>
      </c>
      <c r="W803" s="130" t="b">
        <v>0</v>
      </c>
      <c r="X803" s="130">
        <v>0</v>
      </c>
      <c r="Y803" s="130" t="b">
        <v>1</v>
      </c>
      <c r="Z803" s="130">
        <v>47</v>
      </c>
      <c r="AA803" s="130">
        <v>0.67400000000000004</v>
      </c>
      <c r="AB803" s="130" t="s">
        <v>3674</v>
      </c>
      <c r="AC803" s="130" t="s">
        <v>3722</v>
      </c>
      <c r="AD803" s="130" t="s">
        <v>4656</v>
      </c>
      <c r="AE803" s="130" t="e" cm="1">
        <f t="array" aca="1" ref="AE803" ca="1">INDIRECT(ADDRESS(MATCH(AG803,'rs_industries'!B:B,0),5,1,TRUE,"rs_industries"))</f>
        <v>#N/A</v>
      </c>
      <c r="AF803" s="130" cm="1">
        <f t="array" aca="1" ref="AF803" ca="1">INDIRECT(ADDRESS(MATCH(A803,'rs_stocks'!B:B,0),7,1,TRUE,"rs_stocks"))</f>
        <v>84</v>
      </c>
    </row>
    <row r="804" spans="1:32" x14ac:dyDescent="0.3">
      <c r="A804" s="130" t="s">
        <v>782</v>
      </c>
      <c r="B804" s="130">
        <v>0.4</v>
      </c>
      <c r="C804" s="130">
        <v>0.83</v>
      </c>
      <c r="D804" s="130">
        <v>2.74</v>
      </c>
      <c r="E804" s="130">
        <v>19.239999999999998</v>
      </c>
      <c r="F804" s="130">
        <v>15.6</v>
      </c>
      <c r="G804" s="130" t="s">
        <v>3834</v>
      </c>
      <c r="H804" s="130" t="s">
        <v>3677</v>
      </c>
      <c r="I804" s="130">
        <v>19.548999999999999</v>
      </c>
      <c r="J804" s="130">
        <v>-41</v>
      </c>
      <c r="K804" s="130">
        <v>-2</v>
      </c>
      <c r="L804" s="130" t="b">
        <v>1</v>
      </c>
      <c r="M804" s="130">
        <v>41.6</v>
      </c>
      <c r="N804" s="130">
        <v>2.718</v>
      </c>
      <c r="O804" s="130">
        <v>15.307</v>
      </c>
      <c r="P804" s="130">
        <v>3.4540000000000002</v>
      </c>
      <c r="Q804" s="133">
        <v>22.006</v>
      </c>
      <c r="R804" s="130">
        <v>185.2</v>
      </c>
      <c r="S804" s="130">
        <v>180.209</v>
      </c>
      <c r="T804" s="130">
        <v>1</v>
      </c>
      <c r="U804" s="130">
        <v>57</v>
      </c>
      <c r="V804" s="130" t="s">
        <v>782</v>
      </c>
      <c r="W804" s="130" t="b">
        <v>1</v>
      </c>
      <c r="X804" s="130">
        <v>0</v>
      </c>
      <c r="Y804" s="130" t="b">
        <v>1</v>
      </c>
      <c r="Z804" s="130">
        <v>51</v>
      </c>
      <c r="AA804" s="130">
        <v>0.67400000000000004</v>
      </c>
      <c r="AB804" s="130" t="s">
        <v>3677</v>
      </c>
      <c r="AC804" s="130" t="s">
        <v>3834</v>
      </c>
      <c r="AD804" s="130" t="s">
        <v>4583</v>
      </c>
      <c r="AE804" s="130" t="e" cm="1">
        <f t="array" aca="1" ref="AE804" ca="1">INDIRECT(ADDRESS(MATCH(AG804,'rs_industries'!B:B,0),5,1,TRUE,"rs_industries"))</f>
        <v>#N/A</v>
      </c>
      <c r="AF804" s="130" cm="1">
        <f t="array" aca="1" ref="AF804" ca="1">INDIRECT(ADDRESS(MATCH(A804,'rs_stocks'!B:B,0),7,1,TRUE,"rs_stocks"))</f>
        <v>78</v>
      </c>
    </row>
    <row r="805" spans="1:32" x14ac:dyDescent="0.3">
      <c r="A805" s="130" t="s">
        <v>1103</v>
      </c>
      <c r="B805" s="130">
        <v>2.42</v>
      </c>
      <c r="C805" s="130">
        <v>2.17</v>
      </c>
      <c r="D805" s="130">
        <v>6.79</v>
      </c>
      <c r="E805" s="130">
        <v>2.0299999999999998</v>
      </c>
      <c r="F805" s="130">
        <v>8.17</v>
      </c>
      <c r="G805" s="130" t="s">
        <v>3676</v>
      </c>
      <c r="H805" s="130" t="s">
        <v>3677</v>
      </c>
      <c r="I805" s="130">
        <v>17.21</v>
      </c>
      <c r="J805" s="130">
        <v>-59</v>
      </c>
      <c r="K805" s="130">
        <v>-22</v>
      </c>
      <c r="L805" s="130" t="b">
        <v>1</v>
      </c>
      <c r="M805" s="130">
        <v>33.707000000000001</v>
      </c>
      <c r="N805" s="130">
        <v>2.2090000000000001</v>
      </c>
      <c r="O805" s="130">
        <v>15.260999999999999</v>
      </c>
      <c r="P805" s="130">
        <v>2.4079999999999999</v>
      </c>
      <c r="Q805" s="133">
        <v>-37.793999999999997</v>
      </c>
      <c r="R805" s="130">
        <v>109.62</v>
      </c>
      <c r="S805" s="130">
        <v>114.64700000000001</v>
      </c>
      <c r="T805" s="130">
        <v>-1</v>
      </c>
      <c r="U805" s="130">
        <v>83</v>
      </c>
      <c r="V805" s="130" t="s">
        <v>1103</v>
      </c>
      <c r="W805" s="130" t="b">
        <v>0</v>
      </c>
      <c r="X805" s="130">
        <v>0</v>
      </c>
      <c r="Y805" s="130" t="b">
        <v>1</v>
      </c>
      <c r="Z805" s="130">
        <v>48</v>
      </c>
      <c r="AA805" s="130">
        <v>0.67300000000000004</v>
      </c>
      <c r="AB805" s="130" t="s">
        <v>3677</v>
      </c>
      <c r="AC805" s="130" t="s">
        <v>3676</v>
      </c>
      <c r="AD805" s="130" t="s">
        <v>4635</v>
      </c>
      <c r="AE805" s="130" t="e" cm="1">
        <f t="array" aca="1" ref="AE805" ca="1">INDIRECT(ADDRESS(MATCH(AG805,'rs_industries'!B:B,0),5,1,TRUE,"rs_industries"))</f>
        <v>#N/A</v>
      </c>
      <c r="AF805" s="130" t="e" cm="1">
        <f t="array" aca="1" ref="AF805" ca="1">INDIRECT(ADDRESS(MATCH(A805,'rs_stocks'!B:B,0),7,1,TRUE,"rs_stocks"))</f>
        <v>#N/A</v>
      </c>
    </row>
    <row r="806" spans="1:32" x14ac:dyDescent="0.3">
      <c r="A806" s="130" t="s">
        <v>826</v>
      </c>
      <c r="B806" s="130">
        <v>3.52</v>
      </c>
      <c r="C806" s="130">
        <v>-6.06</v>
      </c>
      <c r="D806" s="130">
        <v>-0.15</v>
      </c>
      <c r="E806" s="130">
        <v>23.56</v>
      </c>
      <c r="F806" s="130">
        <v>23.12</v>
      </c>
      <c r="G806" s="130" t="s">
        <v>3891</v>
      </c>
      <c r="H806" s="130" t="s">
        <v>3674</v>
      </c>
      <c r="I806" s="130">
        <v>9.0939999999999994</v>
      </c>
      <c r="J806" s="130">
        <v>-53</v>
      </c>
      <c r="K806" s="130">
        <v>-9</v>
      </c>
      <c r="L806" s="130" t="b">
        <v>1</v>
      </c>
      <c r="M806" s="130">
        <v>102.06699999999999</v>
      </c>
      <c r="N806" s="130">
        <v>6.7160000000000002</v>
      </c>
      <c r="O806" s="130">
        <v>15.198</v>
      </c>
      <c r="P806" s="130">
        <v>1.589</v>
      </c>
      <c r="Q806" s="133">
        <v>-17.617000000000001</v>
      </c>
      <c r="R806" s="130">
        <v>59.06</v>
      </c>
      <c r="S806" s="130">
        <v>62.756</v>
      </c>
      <c r="T806" s="130">
        <v>-1</v>
      </c>
      <c r="U806" s="130">
        <v>125</v>
      </c>
      <c r="V806" s="130" t="s">
        <v>826</v>
      </c>
      <c r="W806" s="130" t="b">
        <v>0</v>
      </c>
      <c r="X806" s="130">
        <v>0</v>
      </c>
      <c r="Y806" s="130" t="b">
        <v>0</v>
      </c>
      <c r="Z806" s="130">
        <v>51</v>
      </c>
      <c r="AA806" s="130">
        <v>0.67300000000000004</v>
      </c>
      <c r="AB806" s="130" t="s">
        <v>3674</v>
      </c>
      <c r="AC806" s="130" t="s">
        <v>3891</v>
      </c>
      <c r="AD806" s="130" t="s">
        <v>4555</v>
      </c>
      <c r="AE806" s="130" t="e" cm="1">
        <f t="array" aca="1" ref="AE806" ca="1">INDIRECT(ADDRESS(MATCH(AG806,'rs_industries'!B:B,0),5,1,TRUE,"rs_industries"))</f>
        <v>#N/A</v>
      </c>
      <c r="AF806" s="130" cm="1">
        <f t="array" aca="1" ref="AF806" ca="1">INDIRECT(ADDRESS(MATCH(A806,'rs_stocks'!B:B,0),7,1,TRUE,"rs_stocks"))</f>
        <v>74</v>
      </c>
    </row>
    <row r="807" spans="1:32" x14ac:dyDescent="0.3">
      <c r="A807" s="130" t="s">
        <v>1382</v>
      </c>
      <c r="B807" s="130">
        <v>-4.3499999999999996</v>
      </c>
      <c r="C807" s="130">
        <v>-4.16</v>
      </c>
      <c r="D807" s="130">
        <v>2.78</v>
      </c>
      <c r="E807" s="130">
        <v>-2.73</v>
      </c>
      <c r="F807" s="130">
        <v>6.54</v>
      </c>
      <c r="G807" s="130" t="s">
        <v>330</v>
      </c>
      <c r="H807" s="130" t="s">
        <v>3707</v>
      </c>
      <c r="I807" s="130">
        <v>12.44</v>
      </c>
      <c r="J807" s="130">
        <v>-34</v>
      </c>
      <c r="K807" s="130">
        <v>-27</v>
      </c>
      <c r="L807" s="130" t="b">
        <v>0</v>
      </c>
      <c r="M807" s="130">
        <v>37.649000000000001</v>
      </c>
      <c r="N807" s="130">
        <v>2.4790000000000001</v>
      </c>
      <c r="O807" s="130">
        <v>15.185</v>
      </c>
      <c r="P807" s="130">
        <v>1.0169999999999999</v>
      </c>
      <c r="Q807" s="133">
        <v>-72.77</v>
      </c>
      <c r="R807" s="130">
        <v>41.73</v>
      </c>
      <c r="S807" s="130">
        <v>45.371000000000002</v>
      </c>
      <c r="T807" s="130">
        <v>-1</v>
      </c>
      <c r="U807" s="130">
        <v>196</v>
      </c>
      <c r="V807" s="130" t="s">
        <v>1382</v>
      </c>
      <c r="W807" s="130" t="b">
        <v>0</v>
      </c>
      <c r="X807" s="130">
        <v>0</v>
      </c>
      <c r="Y807" s="130" t="b">
        <v>0</v>
      </c>
      <c r="Z807" s="130">
        <v>43</v>
      </c>
      <c r="AA807" s="130">
        <v>0.67200000000000004</v>
      </c>
      <c r="AB807" s="130" t="s">
        <v>3707</v>
      </c>
      <c r="AC807" s="130" t="s">
        <v>330</v>
      </c>
      <c r="AD807" s="130" t="s">
        <v>4513</v>
      </c>
      <c r="AE807" s="130" t="e" cm="1">
        <f t="array" aca="1" ref="AE807" ca="1">INDIRECT(ADDRESS(MATCH(AG807,'rs_industries'!B:B,0),5,1,TRUE,"rs_industries"))</f>
        <v>#N/A</v>
      </c>
      <c r="AF807" s="130" t="e" cm="1">
        <f t="array" aca="1" ref="AF807" ca="1">INDIRECT(ADDRESS(MATCH(A807,'rs_stocks'!B:B,0),7,1,TRUE,"rs_stocks"))</f>
        <v>#N/A</v>
      </c>
    </row>
    <row r="808" spans="1:32" x14ac:dyDescent="0.3">
      <c r="A808" s="130" t="s">
        <v>2102</v>
      </c>
      <c r="B808" s="130">
        <v>3.54</v>
      </c>
      <c r="C808" s="130">
        <v>6.78</v>
      </c>
      <c r="D808" s="130">
        <v>6.88</v>
      </c>
      <c r="E808" s="130">
        <v>17.04</v>
      </c>
      <c r="F808" s="130">
        <v>21.28</v>
      </c>
      <c r="G808" s="130" t="s">
        <v>4294</v>
      </c>
      <c r="H808" s="130" t="s">
        <v>117</v>
      </c>
      <c r="I808" s="130">
        <v>5.8280000000000003</v>
      </c>
      <c r="J808" s="130">
        <v>-86</v>
      </c>
      <c r="K808" s="130">
        <v>-10</v>
      </c>
      <c r="L808" s="130" t="b">
        <v>1</v>
      </c>
      <c r="M808" s="130">
        <v>36.673999999999999</v>
      </c>
      <c r="N808" s="130">
        <v>2.4159999999999999</v>
      </c>
      <c r="O808" s="130">
        <v>15.18</v>
      </c>
      <c r="P808" s="130">
        <v>0.60299999999999998</v>
      </c>
      <c r="Q808" s="133">
        <v>12.442</v>
      </c>
      <c r="R808" s="130">
        <v>32.770000000000003</v>
      </c>
      <c r="S808" s="130">
        <v>31.126999999999999</v>
      </c>
      <c r="T808" s="130">
        <v>1</v>
      </c>
      <c r="U808" s="130">
        <v>331</v>
      </c>
      <c r="V808" s="130" t="s">
        <v>2102</v>
      </c>
      <c r="W808" s="130" t="b">
        <v>0</v>
      </c>
      <c r="X808" s="130">
        <v>0</v>
      </c>
      <c r="Y808" s="130" t="b">
        <v>1</v>
      </c>
      <c r="Z808" s="130">
        <v>46</v>
      </c>
      <c r="AA808" s="130">
        <v>0.67200000000000004</v>
      </c>
      <c r="AB808" s="130" t="s">
        <v>117</v>
      </c>
      <c r="AC808" s="130" t="s">
        <v>4294</v>
      </c>
      <c r="AD808" s="130" t="s">
        <v>4625</v>
      </c>
      <c r="AE808" s="130" t="e" cm="1">
        <f t="array" aca="1" ref="AE808" ca="1">INDIRECT(ADDRESS(MATCH(AG808,'rs_industries'!B:B,0),5,1,TRUE,"rs_industries"))</f>
        <v>#N/A</v>
      </c>
      <c r="AF808" s="130" t="e" cm="1">
        <f t="array" aca="1" ref="AF808" ca="1">INDIRECT(ADDRESS(MATCH(A808,'rs_stocks'!B:B,0),7,1,TRUE,"rs_stocks"))</f>
        <v>#N/A</v>
      </c>
    </row>
    <row r="809" spans="1:32" x14ac:dyDescent="0.3">
      <c r="A809" s="130" t="s">
        <v>1145</v>
      </c>
      <c r="B809" s="130">
        <v>-1.68</v>
      </c>
      <c r="C809" s="130">
        <v>3.1</v>
      </c>
      <c r="D809" s="130">
        <v>5.44</v>
      </c>
      <c r="E809" s="130">
        <v>8.5299999999999994</v>
      </c>
      <c r="F809" s="130">
        <v>13.66</v>
      </c>
      <c r="G809" s="130" t="s">
        <v>3880</v>
      </c>
      <c r="H809" s="130" t="s">
        <v>24</v>
      </c>
      <c r="I809" s="130">
        <v>23.241</v>
      </c>
      <c r="J809" s="130">
        <v>-71</v>
      </c>
      <c r="K809" s="130">
        <v>-28</v>
      </c>
      <c r="L809" s="130" t="b">
        <v>1</v>
      </c>
      <c r="M809" s="130">
        <v>77.936000000000007</v>
      </c>
      <c r="N809" s="130">
        <v>5.1340000000000003</v>
      </c>
      <c r="O809" s="130">
        <v>15.179</v>
      </c>
      <c r="P809" s="130">
        <v>0.68</v>
      </c>
      <c r="Q809" s="133">
        <v>-227.84100000000001</v>
      </c>
      <c r="R809" s="130">
        <v>26.96</v>
      </c>
      <c r="S809" s="130">
        <v>29.271000000000001</v>
      </c>
      <c r="T809" s="130">
        <v>-1</v>
      </c>
      <c r="U809" s="130">
        <v>293</v>
      </c>
      <c r="V809" s="130" t="s">
        <v>1145</v>
      </c>
      <c r="W809" s="130" t="b">
        <v>0</v>
      </c>
      <c r="X809" s="130">
        <v>0</v>
      </c>
      <c r="Y809" s="130" t="b">
        <v>0</v>
      </c>
      <c r="Z809" s="130">
        <v>48</v>
      </c>
      <c r="AA809" s="130">
        <v>0.67200000000000004</v>
      </c>
      <c r="AB809" s="130" t="s">
        <v>24</v>
      </c>
      <c r="AC809" s="130" t="s">
        <v>3880</v>
      </c>
      <c r="AD809" s="130" t="s">
        <v>4622</v>
      </c>
      <c r="AE809" s="130" t="e" cm="1">
        <f t="array" aca="1" ref="AE809" ca="1">INDIRECT(ADDRESS(MATCH(AG809,'rs_industries'!B:B,0),5,1,TRUE,"rs_industries"))</f>
        <v>#N/A</v>
      </c>
      <c r="AF809" s="130" t="e" cm="1">
        <f t="array" aca="1" ref="AF809" ca="1">INDIRECT(ADDRESS(MATCH(A809,'rs_stocks'!B:B,0),7,1,TRUE,"rs_stocks"))</f>
        <v>#N/A</v>
      </c>
    </row>
    <row r="810" spans="1:32" x14ac:dyDescent="0.3">
      <c r="A810" s="130" t="s">
        <v>1143</v>
      </c>
      <c r="B810" s="130">
        <v>1.21</v>
      </c>
      <c r="C810" s="130">
        <v>1.08</v>
      </c>
      <c r="D810" s="130">
        <v>3.05</v>
      </c>
      <c r="E810" s="130">
        <v>5.23</v>
      </c>
      <c r="F810" s="130">
        <v>7.69</v>
      </c>
      <c r="G810" s="130" t="s">
        <v>205</v>
      </c>
      <c r="H810" s="130" t="s">
        <v>3674</v>
      </c>
      <c r="I810" s="130">
        <v>36.869999999999997</v>
      </c>
      <c r="J810" s="130">
        <v>-53</v>
      </c>
      <c r="K810" s="130">
        <v>-8</v>
      </c>
      <c r="L810" s="130" t="b">
        <v>1</v>
      </c>
      <c r="M810" s="130">
        <v>27.536000000000001</v>
      </c>
      <c r="N810" s="130">
        <v>1.8169999999999999</v>
      </c>
      <c r="O810" s="130">
        <v>15.153</v>
      </c>
      <c r="P810" s="130">
        <v>2.1640000000000001</v>
      </c>
      <c r="Q810" s="133">
        <v>-6.93</v>
      </c>
      <c r="R810" s="130">
        <v>131.21</v>
      </c>
      <c r="S810" s="130">
        <v>133.52000000000001</v>
      </c>
      <c r="T810" s="130">
        <v>-1</v>
      </c>
      <c r="U810" s="130">
        <v>92</v>
      </c>
      <c r="V810" s="130" t="s">
        <v>1143</v>
      </c>
      <c r="W810" s="130" t="b">
        <v>0</v>
      </c>
      <c r="X810" s="130">
        <v>0</v>
      </c>
      <c r="Y810" s="130" t="b">
        <v>1</v>
      </c>
      <c r="Z810" s="130">
        <v>52</v>
      </c>
      <c r="AA810" s="130">
        <v>0.67100000000000004</v>
      </c>
      <c r="AB810" s="130" t="s">
        <v>3674</v>
      </c>
      <c r="AC810" s="130" t="s">
        <v>205</v>
      </c>
      <c r="AD810" s="130" t="s">
        <v>4641</v>
      </c>
      <c r="AE810" s="130" t="e" cm="1">
        <f t="array" aca="1" ref="AE810" ca="1">INDIRECT(ADDRESS(MATCH(AG810,'rs_industries'!B:B,0),5,1,TRUE,"rs_industries"))</f>
        <v>#N/A</v>
      </c>
      <c r="AF810" s="130" t="e" cm="1">
        <f t="array" aca="1" ref="AF810" ca="1">INDIRECT(ADDRESS(MATCH(A810,'rs_stocks'!B:B,0),7,1,TRUE,"rs_stocks"))</f>
        <v>#N/A</v>
      </c>
    </row>
    <row r="811" spans="1:32" x14ac:dyDescent="0.3">
      <c r="A811" s="130" t="s">
        <v>1519</v>
      </c>
      <c r="B811" s="130">
        <v>-0.31</v>
      </c>
      <c r="C811" s="130">
        <v>-0.22</v>
      </c>
      <c r="D811" s="130">
        <v>-0.63</v>
      </c>
      <c r="E811" s="130">
        <v>2.5099999999999998</v>
      </c>
      <c r="F811" s="130">
        <v>3.39</v>
      </c>
      <c r="G811" s="130" t="s">
        <v>3697</v>
      </c>
      <c r="H811" s="130" t="s">
        <v>3677</v>
      </c>
      <c r="I811" s="130">
        <v>4.3639999999999999</v>
      </c>
      <c r="J811" s="130">
        <v>-65</v>
      </c>
      <c r="K811" s="130">
        <v>-1</v>
      </c>
      <c r="L811" s="130" t="b">
        <v>1</v>
      </c>
      <c r="M811" s="130">
        <v>14.597</v>
      </c>
      <c r="N811" s="130">
        <v>0.96399999999999997</v>
      </c>
      <c r="O811" s="130">
        <v>15.141999999999999</v>
      </c>
      <c r="P811" s="130">
        <v>0.30099999999999999</v>
      </c>
      <c r="Q811" s="133">
        <v>-83.055999999999997</v>
      </c>
      <c r="R811" s="130">
        <v>55.23</v>
      </c>
      <c r="S811" s="130">
        <v>55.003</v>
      </c>
      <c r="T811" s="130">
        <v>1</v>
      </c>
      <c r="U811" s="130">
        <v>664</v>
      </c>
      <c r="V811" s="130" t="s">
        <v>1519</v>
      </c>
      <c r="W811" s="130" t="b">
        <v>1</v>
      </c>
      <c r="X811" s="130">
        <v>0</v>
      </c>
      <c r="Y811" s="130" t="b">
        <v>0</v>
      </c>
      <c r="Z811" s="130">
        <v>50</v>
      </c>
      <c r="AA811" s="130">
        <v>0.67100000000000004</v>
      </c>
      <c r="AB811" s="130" t="s">
        <v>3677</v>
      </c>
      <c r="AC811" s="130" t="s">
        <v>3697</v>
      </c>
      <c r="AD811" s="130" t="s">
        <v>4564</v>
      </c>
      <c r="AE811" s="130" t="e" cm="1">
        <f t="array" aca="1" ref="AE811" ca="1">INDIRECT(ADDRESS(MATCH(AG811,'rs_industries'!B:B,0),5,1,TRUE,"rs_industries"))</f>
        <v>#N/A</v>
      </c>
      <c r="AF811" s="130" t="e" cm="1">
        <f t="array" aca="1" ref="AF811" ca="1">INDIRECT(ADDRESS(MATCH(A811,'rs_stocks'!B:B,0),7,1,TRUE,"rs_stocks"))</f>
        <v>#N/A</v>
      </c>
    </row>
    <row r="812" spans="1:32" x14ac:dyDescent="0.3">
      <c r="A812" s="130" t="s">
        <v>2005</v>
      </c>
      <c r="B812" s="130">
        <v>-0.86</v>
      </c>
      <c r="C812" s="130">
        <v>-3.42</v>
      </c>
      <c r="D812" s="130">
        <v>0.61</v>
      </c>
      <c r="E812" s="130">
        <v>15.32</v>
      </c>
      <c r="F812" s="130">
        <v>11.23</v>
      </c>
      <c r="G812" s="130" t="s">
        <v>3715</v>
      </c>
      <c r="H812" s="130" t="s">
        <v>3677</v>
      </c>
      <c r="I812" s="130">
        <v>1.4730000000000001</v>
      </c>
      <c r="J812" s="130">
        <v>-52</v>
      </c>
      <c r="K812" s="130">
        <v>-38</v>
      </c>
      <c r="L812" s="130" t="b">
        <v>0</v>
      </c>
      <c r="M812" s="130">
        <v>70.254000000000005</v>
      </c>
      <c r="N812" s="130">
        <v>4.649</v>
      </c>
      <c r="O812" s="130">
        <v>15.11</v>
      </c>
      <c r="P812" s="130">
        <v>0.36599999999999999</v>
      </c>
      <c r="Q812" s="133">
        <v>-147.58099999999999</v>
      </c>
      <c r="R812" s="130">
        <v>11.59</v>
      </c>
      <c r="S812" s="130">
        <v>12.712999999999999</v>
      </c>
      <c r="T812" s="130">
        <v>-1</v>
      </c>
      <c r="U812" s="130">
        <v>546</v>
      </c>
      <c r="V812" s="130" t="s">
        <v>2005</v>
      </c>
      <c r="W812" s="130" t="b">
        <v>0</v>
      </c>
      <c r="X812" s="130">
        <v>0</v>
      </c>
      <c r="Y812" s="130" t="b">
        <v>0</v>
      </c>
      <c r="Z812" s="130">
        <v>45</v>
      </c>
      <c r="AA812" s="130">
        <v>0.67</v>
      </c>
      <c r="AB812" s="130" t="s">
        <v>3677</v>
      </c>
      <c r="AC812" s="130" t="s">
        <v>3715</v>
      </c>
      <c r="AD812" s="130" t="s">
        <v>4538</v>
      </c>
      <c r="AE812" s="130" t="e" cm="1">
        <f t="array" aca="1" ref="AE812" ca="1">INDIRECT(ADDRESS(MATCH(AG812,'rs_industries'!B:B,0),5,1,TRUE,"rs_industries"))</f>
        <v>#N/A</v>
      </c>
      <c r="AF812" s="130" t="e" cm="1">
        <f t="array" aca="1" ref="AF812" ca="1">INDIRECT(ADDRESS(MATCH(A812,'rs_stocks'!B:B,0),7,1,TRUE,"rs_stocks"))</f>
        <v>#N/A</v>
      </c>
    </row>
    <row r="813" spans="1:32" x14ac:dyDescent="0.3">
      <c r="A813" s="130" t="s">
        <v>1487</v>
      </c>
      <c r="B813" s="130">
        <v>1.1000000000000001</v>
      </c>
      <c r="C813" s="130">
        <v>-3.07</v>
      </c>
      <c r="D813" s="130">
        <v>7.51</v>
      </c>
      <c r="E813" s="130">
        <v>15.44</v>
      </c>
      <c r="F813" s="130">
        <v>25.46</v>
      </c>
      <c r="G813" s="130" t="s">
        <v>3788</v>
      </c>
      <c r="H813" s="130" t="s">
        <v>153</v>
      </c>
      <c r="I813" s="130">
        <v>2.8109999999999999</v>
      </c>
      <c r="J813" s="130">
        <v>-80</v>
      </c>
      <c r="K813" s="130">
        <v>-57</v>
      </c>
      <c r="L813" s="130" t="b">
        <v>1</v>
      </c>
      <c r="M813" s="130">
        <v>141.90600000000001</v>
      </c>
      <c r="N813" s="130">
        <v>9.3949999999999996</v>
      </c>
      <c r="O813" s="130">
        <v>15.105</v>
      </c>
      <c r="P813" s="130">
        <v>2.1800000000000002</v>
      </c>
      <c r="Q813" s="133">
        <v>-105.97799999999999</v>
      </c>
      <c r="R813" s="130">
        <v>43.22</v>
      </c>
      <c r="S813" s="130">
        <v>41.988</v>
      </c>
      <c r="T813" s="130">
        <v>1</v>
      </c>
      <c r="U813" s="130">
        <v>91</v>
      </c>
      <c r="V813" s="130" t="s">
        <v>1487</v>
      </c>
      <c r="W813" s="130" t="b">
        <v>0</v>
      </c>
      <c r="X813" s="130">
        <v>0</v>
      </c>
      <c r="Y813" s="130" t="b">
        <v>0</v>
      </c>
      <c r="Z813" s="130">
        <v>46</v>
      </c>
      <c r="AA813" s="130">
        <v>0.67</v>
      </c>
      <c r="AB813" s="130" t="s">
        <v>153</v>
      </c>
      <c r="AC813" s="130" t="s">
        <v>3788</v>
      </c>
      <c r="AD813" s="130" t="s">
        <v>4612</v>
      </c>
      <c r="AE813" s="130" t="e" cm="1">
        <f t="array" aca="1" ref="AE813" ca="1">INDIRECT(ADDRESS(MATCH(AG813,'rs_industries'!B:B,0),5,1,TRUE,"rs_industries"))</f>
        <v>#N/A</v>
      </c>
      <c r="AF813" s="130" cm="1">
        <f t="array" aca="1" ref="AF813" ca="1">INDIRECT(ADDRESS(MATCH(A813,'rs_stocks'!B:B,0),7,1,TRUE,"rs_stocks"))</f>
        <v>93</v>
      </c>
    </row>
    <row r="814" spans="1:32" x14ac:dyDescent="0.3">
      <c r="A814" s="130" t="s">
        <v>1362</v>
      </c>
      <c r="B814" s="130">
        <v>-0.45</v>
      </c>
      <c r="C814" s="130">
        <v>-4.8600000000000003</v>
      </c>
      <c r="D814" s="130">
        <v>-0.74</v>
      </c>
      <c r="E814" s="130">
        <v>3.93</v>
      </c>
      <c r="F814" s="130">
        <v>12.19</v>
      </c>
      <c r="I814" s="130">
        <v>39.274999999999999</v>
      </c>
      <c r="J814" s="130">
        <v>-44</v>
      </c>
      <c r="K814" s="130">
        <v>-36</v>
      </c>
      <c r="L814" s="130" t="b">
        <v>0</v>
      </c>
      <c r="M814" s="130">
        <v>48.93</v>
      </c>
      <c r="N814" s="130">
        <v>3.2410000000000001</v>
      </c>
      <c r="O814" s="130">
        <v>15.099</v>
      </c>
      <c r="P814" s="130">
        <v>0.70199999999999996</v>
      </c>
      <c r="Q814" s="133">
        <v>-106.822</v>
      </c>
      <c r="R814" s="130">
        <v>37.56</v>
      </c>
      <c r="S814" s="130">
        <v>39.527000000000001</v>
      </c>
      <c r="T814" s="130">
        <v>-1</v>
      </c>
      <c r="U814" s="130">
        <v>284</v>
      </c>
      <c r="V814" s="130" t="s">
        <v>1362</v>
      </c>
      <c r="W814" s="130" t="b">
        <v>0</v>
      </c>
      <c r="X814" s="130">
        <v>0</v>
      </c>
      <c r="Y814" s="130" t="b">
        <v>0</v>
      </c>
      <c r="Z814" s="130">
        <v>54</v>
      </c>
      <c r="AA814" s="130">
        <v>0.67</v>
      </c>
      <c r="AD814" s="130" t="s">
        <v>4533</v>
      </c>
      <c r="AE814" s="130" t="e" cm="1">
        <f t="array" aca="1" ref="AE814" ca="1">INDIRECT(ADDRESS(MATCH(AG814,'rs_industries'!B:B,0),5,1,TRUE,"rs_industries"))</f>
        <v>#N/A</v>
      </c>
      <c r="AF814" s="130" t="e" cm="1">
        <f t="array" aca="1" ref="AF814" ca="1">INDIRECT(ADDRESS(MATCH(A814,'rs_stocks'!B:B,0),7,1,TRUE,"rs_stocks"))</f>
        <v>#N/A</v>
      </c>
    </row>
    <row r="815" spans="1:32" x14ac:dyDescent="0.3">
      <c r="A815" s="130" t="s">
        <v>790</v>
      </c>
      <c r="B815" s="130">
        <v>5.82</v>
      </c>
      <c r="C815" s="130">
        <v>13.27</v>
      </c>
      <c r="D815" s="130">
        <v>21.88</v>
      </c>
      <c r="E815" s="130">
        <v>15.03</v>
      </c>
      <c r="F815" s="130">
        <v>19.07</v>
      </c>
      <c r="G815" s="130" t="s">
        <v>3948</v>
      </c>
      <c r="H815" s="130" t="s">
        <v>3674</v>
      </c>
      <c r="I815" s="130">
        <v>19.41</v>
      </c>
      <c r="J815" s="130">
        <v>-65</v>
      </c>
      <c r="K815" s="130">
        <v>-49</v>
      </c>
      <c r="L815" s="130" t="b">
        <v>1</v>
      </c>
      <c r="M815" s="130">
        <v>85.097999999999999</v>
      </c>
      <c r="N815" s="130">
        <v>5.6379999999999999</v>
      </c>
      <c r="O815" s="130">
        <v>15.093999999999999</v>
      </c>
      <c r="P815" s="130">
        <v>1.042</v>
      </c>
      <c r="Q815" s="133">
        <v>-24.945</v>
      </c>
      <c r="R815" s="130">
        <v>32.53</v>
      </c>
      <c r="S815" s="130">
        <v>29.834</v>
      </c>
      <c r="T815" s="130">
        <v>1</v>
      </c>
      <c r="U815" s="130">
        <v>191</v>
      </c>
      <c r="V815" s="130" t="s">
        <v>790</v>
      </c>
      <c r="W815" s="130" t="b">
        <v>0</v>
      </c>
      <c r="X815" s="130">
        <v>0</v>
      </c>
      <c r="Y815" s="130" t="b">
        <v>0</v>
      </c>
      <c r="Z815" s="130">
        <v>47</v>
      </c>
      <c r="AA815" s="130">
        <v>0.66900000000000004</v>
      </c>
      <c r="AB815" s="130" t="s">
        <v>3674</v>
      </c>
      <c r="AC815" s="130" t="s">
        <v>3948</v>
      </c>
      <c r="AD815" s="130" t="s">
        <v>4725</v>
      </c>
      <c r="AE815" s="130" t="e" cm="1">
        <f t="array" aca="1" ref="AE815" ca="1">INDIRECT(ADDRESS(MATCH(AG815,'rs_industries'!B:B,0),5,1,TRUE,"rs_industries"))</f>
        <v>#N/A</v>
      </c>
      <c r="AF815" s="130" cm="1">
        <f t="array" aca="1" ref="AF815" ca="1">INDIRECT(ADDRESS(MATCH(A815,'rs_stocks'!B:B,0),7,1,TRUE,"rs_stocks"))</f>
        <v>74</v>
      </c>
    </row>
    <row r="816" spans="1:32" x14ac:dyDescent="0.3">
      <c r="A816" s="130" t="s">
        <v>1721</v>
      </c>
      <c r="B816" s="130">
        <v>-0.4</v>
      </c>
      <c r="C816" s="130">
        <v>17.75</v>
      </c>
      <c r="D816" s="130">
        <v>24.26</v>
      </c>
      <c r="E816" s="130">
        <v>27.91</v>
      </c>
      <c r="F816" s="130">
        <v>29.63</v>
      </c>
      <c r="G816" s="130" t="s">
        <v>3778</v>
      </c>
      <c r="H816" s="130" t="s">
        <v>3674</v>
      </c>
      <c r="I816" s="130">
        <v>3.15</v>
      </c>
      <c r="J816" s="130">
        <v>-44</v>
      </c>
      <c r="K816" s="130">
        <v>-1</v>
      </c>
      <c r="L816" s="130" t="b">
        <v>1</v>
      </c>
      <c r="M816" s="130">
        <v>80.935000000000002</v>
      </c>
      <c r="N816" s="130">
        <v>5.3710000000000004</v>
      </c>
      <c r="O816" s="130">
        <v>15.07</v>
      </c>
      <c r="P816" s="130">
        <v>2.2599999999999998</v>
      </c>
      <c r="Q816" s="133">
        <v>-67.704999999999998</v>
      </c>
      <c r="R816" s="130">
        <v>128.58000000000001</v>
      </c>
      <c r="S816" s="130">
        <v>123.658</v>
      </c>
      <c r="T816" s="130">
        <v>1</v>
      </c>
      <c r="U816" s="130">
        <v>88</v>
      </c>
      <c r="V816" s="130" t="s">
        <v>1721</v>
      </c>
      <c r="W816" s="130" t="b">
        <v>0</v>
      </c>
      <c r="X816" s="130">
        <v>0</v>
      </c>
      <c r="Y816" s="130" t="b">
        <v>1</v>
      </c>
      <c r="Z816" s="130">
        <v>45</v>
      </c>
      <c r="AA816" s="130">
        <v>0.66900000000000004</v>
      </c>
      <c r="AB816" s="130" t="s">
        <v>3674</v>
      </c>
      <c r="AC816" s="130" t="s">
        <v>3778</v>
      </c>
      <c r="AD816" s="130" t="s">
        <v>4659</v>
      </c>
      <c r="AE816" s="130" t="e" cm="1">
        <f t="array" aca="1" ref="AE816" ca="1">INDIRECT(ADDRESS(MATCH(AG816,'rs_industries'!B:B,0),5,1,TRUE,"rs_industries"))</f>
        <v>#N/A</v>
      </c>
      <c r="AF816" s="130" cm="1">
        <f t="array" aca="1" ref="AF816" ca="1">INDIRECT(ADDRESS(MATCH(A816,'rs_stocks'!B:B,0),7,1,TRUE,"rs_stocks"))</f>
        <v>85</v>
      </c>
    </row>
    <row r="817" spans="1:32" x14ac:dyDescent="0.3">
      <c r="A817" s="133" t="s">
        <v>2433</v>
      </c>
      <c r="B817" s="130">
        <v>35.229999999999997</v>
      </c>
      <c r="C817" s="130">
        <v>32.29</v>
      </c>
      <c r="D817" s="130">
        <v>39.090000000000003</v>
      </c>
      <c r="E817" s="130">
        <v>74.42</v>
      </c>
      <c r="F817" s="130">
        <v>91.55</v>
      </c>
      <c r="G817" s="130" t="s">
        <v>3747</v>
      </c>
      <c r="H817" s="130" t="s">
        <v>3707</v>
      </c>
      <c r="I817" s="130">
        <v>1.923</v>
      </c>
      <c r="J817" s="130">
        <v>-83</v>
      </c>
      <c r="K817" s="130">
        <v>-65</v>
      </c>
      <c r="L817" s="130" t="b">
        <v>1</v>
      </c>
      <c r="M817" s="130">
        <v>158.42699999999999</v>
      </c>
      <c r="N817" s="130">
        <v>10.519</v>
      </c>
      <c r="O817" s="130">
        <v>15.06</v>
      </c>
      <c r="P817" s="130">
        <v>0.61</v>
      </c>
      <c r="Q817" s="133">
        <v>316.65300000000002</v>
      </c>
      <c r="R817" s="130">
        <v>9.75</v>
      </c>
      <c r="S817" s="130">
        <v>8.6859999999999999</v>
      </c>
      <c r="T817" s="130">
        <v>1</v>
      </c>
      <c r="U817" s="130">
        <v>328</v>
      </c>
      <c r="V817" s="130" t="s">
        <v>2433</v>
      </c>
      <c r="W817" s="130" t="b">
        <v>0</v>
      </c>
      <c r="X817" s="130">
        <v>0</v>
      </c>
      <c r="Y817" s="130" t="b">
        <v>0</v>
      </c>
      <c r="Z817" s="130">
        <v>47</v>
      </c>
      <c r="AA817" s="130">
        <v>0.66800000000000004</v>
      </c>
      <c r="AB817" s="130" t="s">
        <v>3707</v>
      </c>
      <c r="AC817" s="130" t="s">
        <v>3747</v>
      </c>
      <c r="AD817" s="130" t="s">
        <v>4603</v>
      </c>
      <c r="AE817" s="130" t="e" cm="1">
        <f t="array" aca="1" ref="AE817" ca="1">INDIRECT(ADDRESS(MATCH(AG817,'rs_industries'!B:B,0),5,1,TRUE,"rs_industries"))</f>
        <v>#N/A</v>
      </c>
      <c r="AF817" s="130" cm="1">
        <f t="array" aca="1" ref="AF817" ca="1">INDIRECT(ADDRESS(MATCH(A817,'rs_stocks'!B:B,0),7,1,TRUE,"rs_stocks"))</f>
        <v>89</v>
      </c>
    </row>
    <row r="818" spans="1:32" x14ac:dyDescent="0.3">
      <c r="A818" s="130" t="s">
        <v>2119</v>
      </c>
      <c r="B818" s="130">
        <v>-2.0299999999999998</v>
      </c>
      <c r="C818" s="130">
        <v>-5.33</v>
      </c>
      <c r="D818" s="130">
        <v>-2.17</v>
      </c>
      <c r="E818" s="130">
        <v>25.81</v>
      </c>
      <c r="F818" s="130">
        <v>21.86</v>
      </c>
      <c r="G818" s="130" t="s">
        <v>3715</v>
      </c>
      <c r="H818" s="130" t="s">
        <v>3677</v>
      </c>
      <c r="I818" s="130">
        <v>4.5590000000000002</v>
      </c>
      <c r="J818" s="130">
        <v>-49</v>
      </c>
      <c r="K818" s="130">
        <v>-23</v>
      </c>
      <c r="L818" s="130" t="b">
        <v>0</v>
      </c>
      <c r="M818" s="130">
        <v>115.608</v>
      </c>
      <c r="N818" s="130">
        <v>7.6769999999999996</v>
      </c>
      <c r="O818" s="130">
        <v>15.058999999999999</v>
      </c>
      <c r="P818" s="130">
        <v>1.141</v>
      </c>
      <c r="Q818" s="133">
        <v>-155.99</v>
      </c>
      <c r="R818" s="130">
        <v>33.78</v>
      </c>
      <c r="S818" s="130">
        <v>37.628</v>
      </c>
      <c r="T818" s="130">
        <v>-1</v>
      </c>
      <c r="U818" s="130">
        <v>175</v>
      </c>
      <c r="V818" s="130" t="s">
        <v>2119</v>
      </c>
      <c r="W818" s="130" t="b">
        <v>0</v>
      </c>
      <c r="X818" s="130">
        <v>0</v>
      </c>
      <c r="Y818" s="130" t="b">
        <v>0</v>
      </c>
      <c r="Z818" s="130">
        <v>46</v>
      </c>
      <c r="AA818" s="130">
        <v>0.66800000000000004</v>
      </c>
      <c r="AB818" s="130" t="s">
        <v>3677</v>
      </c>
      <c r="AC818" s="130" t="s">
        <v>3715</v>
      </c>
      <c r="AD818" s="130" t="s">
        <v>4546</v>
      </c>
      <c r="AE818" s="130" t="e" cm="1">
        <f t="array" aca="1" ref="AE818" ca="1">INDIRECT(ADDRESS(MATCH(AG818,'rs_industries'!B:B,0),5,1,TRUE,"rs_industries"))</f>
        <v>#N/A</v>
      </c>
      <c r="AF818" s="130" t="e" cm="1">
        <f t="array" aca="1" ref="AF818" ca="1">INDIRECT(ADDRESS(MATCH(A818,'rs_stocks'!B:B,0),7,1,TRUE,"rs_stocks"))</f>
        <v>#N/A</v>
      </c>
    </row>
    <row r="819" spans="1:32" x14ac:dyDescent="0.3">
      <c r="A819" s="130" t="s">
        <v>894</v>
      </c>
      <c r="B819" s="130">
        <v>-0.28999999999999998</v>
      </c>
      <c r="C819" s="130">
        <v>-0.16</v>
      </c>
      <c r="D819" s="130">
        <v>-2.88</v>
      </c>
      <c r="E819" s="130">
        <v>10.029999999999999</v>
      </c>
      <c r="F819" s="130">
        <v>8.0500000000000007</v>
      </c>
      <c r="G819" s="130" t="s">
        <v>3749</v>
      </c>
      <c r="H819" s="130" t="s">
        <v>3674</v>
      </c>
      <c r="I819" s="130">
        <v>14.773</v>
      </c>
      <c r="J819" s="130">
        <v>-33</v>
      </c>
      <c r="K819" s="130">
        <v>-4</v>
      </c>
      <c r="L819" s="130" t="b">
        <v>1</v>
      </c>
      <c r="M819" s="130">
        <v>34.801000000000002</v>
      </c>
      <c r="N819" s="130">
        <v>2.3149999999999999</v>
      </c>
      <c r="O819" s="130">
        <v>15.034000000000001</v>
      </c>
      <c r="P819" s="130">
        <v>3.125</v>
      </c>
      <c r="Q819" s="133">
        <v>-108.167</v>
      </c>
      <c r="R819" s="130">
        <v>164.83</v>
      </c>
      <c r="S819" s="130">
        <v>172.42599999999999</v>
      </c>
      <c r="T819" s="130">
        <v>-1</v>
      </c>
      <c r="U819" s="130">
        <v>64</v>
      </c>
      <c r="V819" s="130" t="s">
        <v>894</v>
      </c>
      <c r="W819" s="130" t="b">
        <v>1</v>
      </c>
      <c r="X819" s="130">
        <v>0</v>
      </c>
      <c r="Y819" s="130" t="b">
        <v>1</v>
      </c>
      <c r="Z819" s="130">
        <v>48</v>
      </c>
      <c r="AA819" s="130">
        <v>0.66800000000000004</v>
      </c>
      <c r="AB819" s="130" t="s">
        <v>3674</v>
      </c>
      <c r="AC819" s="130" t="s">
        <v>3749</v>
      </c>
      <c r="AD819" s="130" t="s">
        <v>4602</v>
      </c>
      <c r="AE819" s="130" t="e" cm="1">
        <f t="array" aca="1" ref="AE819" ca="1">INDIRECT(ADDRESS(MATCH(AG819,'rs_industries'!B:B,0),5,1,TRUE,"rs_industries"))</f>
        <v>#N/A</v>
      </c>
      <c r="AF819" s="130" cm="1">
        <f t="array" aca="1" ref="AF819" ca="1">INDIRECT(ADDRESS(MATCH(A819,'rs_stocks'!B:B,0),7,1,TRUE,"rs_stocks"))</f>
        <v>71</v>
      </c>
    </row>
    <row r="820" spans="1:32" x14ac:dyDescent="0.3">
      <c r="A820" s="130" t="s">
        <v>1339</v>
      </c>
      <c r="B820" s="130">
        <v>-3.99</v>
      </c>
      <c r="C820" s="130">
        <v>2.35</v>
      </c>
      <c r="D820" s="130">
        <v>4.71</v>
      </c>
      <c r="E820" s="130">
        <v>3.34</v>
      </c>
      <c r="F820" s="130">
        <v>7.68</v>
      </c>
      <c r="G820" s="130" t="s">
        <v>3870</v>
      </c>
      <c r="H820" s="130" t="s">
        <v>3674</v>
      </c>
      <c r="I820" s="130">
        <v>10.566000000000001</v>
      </c>
      <c r="J820" s="130">
        <v>-61</v>
      </c>
      <c r="K820" s="130">
        <v>-43</v>
      </c>
      <c r="L820" s="130" t="b">
        <v>0</v>
      </c>
      <c r="M820" s="130">
        <v>42.125</v>
      </c>
      <c r="N820" s="130">
        <v>2.8029999999999999</v>
      </c>
      <c r="O820" s="130">
        <v>15.031000000000001</v>
      </c>
      <c r="P820" s="130">
        <v>1.0229999999999999</v>
      </c>
      <c r="Q820" s="133">
        <v>-175.01</v>
      </c>
      <c r="R820" s="130">
        <v>47.4</v>
      </c>
      <c r="S820" s="130">
        <v>50.732999999999997</v>
      </c>
      <c r="T820" s="130">
        <v>-1</v>
      </c>
      <c r="U820" s="130">
        <v>195</v>
      </c>
      <c r="V820" s="130" t="s">
        <v>1339</v>
      </c>
      <c r="W820" s="130" t="b">
        <v>0</v>
      </c>
      <c r="X820" s="130">
        <v>0</v>
      </c>
      <c r="Y820" s="130" t="b">
        <v>0</v>
      </c>
      <c r="Z820" s="130">
        <v>47</v>
      </c>
      <c r="AA820" s="130">
        <v>0.66700000000000004</v>
      </c>
      <c r="AB820" s="130" t="s">
        <v>3674</v>
      </c>
      <c r="AC820" s="130" t="s">
        <v>3870</v>
      </c>
      <c r="AD820" s="130" t="s">
        <v>4605</v>
      </c>
      <c r="AE820" s="130" t="e" cm="1">
        <f t="array" aca="1" ref="AE820" ca="1">INDIRECT(ADDRESS(MATCH(AG820,'rs_industries'!B:B,0),5,1,TRUE,"rs_industries"))</f>
        <v>#N/A</v>
      </c>
      <c r="AF820" s="130" t="e" cm="1">
        <f t="array" aca="1" ref="AF820" ca="1">INDIRECT(ADDRESS(MATCH(A820,'rs_stocks'!B:B,0),7,1,TRUE,"rs_stocks"))</f>
        <v>#N/A</v>
      </c>
    </row>
    <row r="821" spans="1:32" x14ac:dyDescent="0.3">
      <c r="A821" s="130" t="s">
        <v>977</v>
      </c>
      <c r="B821" s="130">
        <v>0.24</v>
      </c>
      <c r="C821" s="130">
        <v>1.72</v>
      </c>
      <c r="D821" s="130">
        <v>3.22</v>
      </c>
      <c r="E821" s="130">
        <v>8.2200000000000006</v>
      </c>
      <c r="F821" s="130">
        <v>7.76</v>
      </c>
      <c r="G821" s="130" t="s">
        <v>4294</v>
      </c>
      <c r="H821" s="130" t="s">
        <v>117</v>
      </c>
      <c r="I821" s="130">
        <v>37.835999999999999</v>
      </c>
      <c r="J821" s="130">
        <v>-76</v>
      </c>
      <c r="K821" s="130">
        <v>-3</v>
      </c>
      <c r="L821" s="130" t="b">
        <v>1</v>
      </c>
      <c r="M821" s="130">
        <v>19.513999999999999</v>
      </c>
      <c r="N821" s="130">
        <v>1.2989999999999999</v>
      </c>
      <c r="O821" s="130">
        <v>15.018000000000001</v>
      </c>
      <c r="P821" s="130">
        <v>0.47699999999999998</v>
      </c>
      <c r="Q821" s="130">
        <v>-60.771000000000001</v>
      </c>
      <c r="R821" s="130">
        <v>37.79</v>
      </c>
      <c r="S821" s="130">
        <v>39.155000000000001</v>
      </c>
      <c r="T821" s="130">
        <v>-1</v>
      </c>
      <c r="U821" s="130">
        <v>419</v>
      </c>
      <c r="V821" s="130" t="s">
        <v>977</v>
      </c>
      <c r="W821" s="130" t="b">
        <v>0</v>
      </c>
      <c r="X821" s="130">
        <v>0</v>
      </c>
      <c r="Y821" s="130" t="b">
        <v>1</v>
      </c>
      <c r="Z821" s="130">
        <v>52</v>
      </c>
      <c r="AA821" s="130">
        <v>0.66700000000000004</v>
      </c>
      <c r="AB821" s="130" t="s">
        <v>117</v>
      </c>
      <c r="AC821" s="130" t="s">
        <v>4294</v>
      </c>
      <c r="AD821" s="130" t="s">
        <v>4628</v>
      </c>
      <c r="AE821" s="130" t="e" cm="1">
        <f t="array" aca="1" ref="AE821" ca="1">INDIRECT(ADDRESS(MATCH(AG821,'rs_industries'!B:B,0),5,1,TRUE,"rs_industries"))</f>
        <v>#N/A</v>
      </c>
      <c r="AF821" s="130" t="e" cm="1">
        <f t="array" aca="1" ref="AF821" ca="1">INDIRECT(ADDRESS(MATCH(A821,'rs_stocks'!B:B,0),7,1,TRUE,"rs_stocks"))</f>
        <v>#N/A</v>
      </c>
    </row>
    <row r="822" spans="1:32" x14ac:dyDescent="0.3">
      <c r="A822" s="130" t="s">
        <v>2422</v>
      </c>
      <c r="B822" s="130">
        <v>2.3199999999999998</v>
      </c>
      <c r="C822" s="130">
        <v>10.52</v>
      </c>
      <c r="D822" s="130">
        <v>18.43</v>
      </c>
      <c r="E822" s="130">
        <v>38.35</v>
      </c>
      <c r="F822" s="130">
        <v>44.86</v>
      </c>
      <c r="G822" s="130" t="s">
        <v>3916</v>
      </c>
      <c r="H822" s="130" t="s">
        <v>31</v>
      </c>
      <c r="I822" s="130">
        <v>1.488</v>
      </c>
      <c r="J822" s="130">
        <v>-50</v>
      </c>
      <c r="K822" s="130">
        <v>-28</v>
      </c>
      <c r="L822" s="130" t="b">
        <v>1</v>
      </c>
      <c r="M822" s="130">
        <v>96.22</v>
      </c>
      <c r="N822" s="130">
        <v>6.4080000000000004</v>
      </c>
      <c r="O822" s="130">
        <v>15.015000000000001</v>
      </c>
      <c r="P822" s="130">
        <v>0.56599999999999995</v>
      </c>
      <c r="Q822" s="130">
        <v>-141.44300000000001</v>
      </c>
      <c r="R822" s="130">
        <v>13.24</v>
      </c>
      <c r="S822" s="130">
        <v>12.471</v>
      </c>
      <c r="T822" s="130">
        <v>1</v>
      </c>
      <c r="U822" s="130">
        <v>353</v>
      </c>
      <c r="V822" s="130" t="s">
        <v>2422</v>
      </c>
      <c r="W822" s="130" t="b">
        <v>0</v>
      </c>
      <c r="X822" s="130">
        <v>0</v>
      </c>
      <c r="Y822" s="130" t="b">
        <v>0</v>
      </c>
      <c r="Z822" s="130">
        <v>49</v>
      </c>
      <c r="AA822" s="130">
        <v>0.66600000000000004</v>
      </c>
      <c r="AB822" s="130" t="s">
        <v>31</v>
      </c>
      <c r="AC822" s="130" t="s">
        <v>3916</v>
      </c>
      <c r="AD822" s="130" t="s">
        <v>4631</v>
      </c>
      <c r="AE822" s="130" t="e" cm="1">
        <f t="array" aca="1" ref="AE822" ca="1">INDIRECT(ADDRESS(MATCH(AG822,'rs_industries'!B:B,0),5,1,TRUE,"rs_industries"))</f>
        <v>#N/A</v>
      </c>
      <c r="AF822" s="130" t="e" cm="1">
        <f t="array" aca="1" ref="AF822" ca="1">INDIRECT(ADDRESS(MATCH(A822,'rs_stocks'!B:B,0),7,1,TRUE,"rs_stocks"))</f>
        <v>#N/A</v>
      </c>
    </row>
    <row r="823" spans="1:32" x14ac:dyDescent="0.3">
      <c r="A823" s="130" t="s">
        <v>1051</v>
      </c>
      <c r="B823" s="130">
        <v>1.17</v>
      </c>
      <c r="C823" s="130">
        <v>18.29</v>
      </c>
      <c r="D823" s="130">
        <v>15.33</v>
      </c>
      <c r="E823" s="130">
        <v>17.82</v>
      </c>
      <c r="F823" s="130">
        <v>28.35</v>
      </c>
      <c r="G823" s="130" t="s">
        <v>3715</v>
      </c>
      <c r="H823" s="130" t="s">
        <v>3677</v>
      </c>
      <c r="I823" s="130">
        <v>17.155999999999999</v>
      </c>
      <c r="J823" s="130">
        <v>-57</v>
      </c>
      <c r="K823" s="130">
        <v>-19</v>
      </c>
      <c r="L823" s="130" t="b">
        <v>1</v>
      </c>
      <c r="M823" s="130">
        <v>64.850999999999999</v>
      </c>
      <c r="N823" s="130">
        <v>4.3289999999999997</v>
      </c>
      <c r="O823" s="130">
        <v>14.98</v>
      </c>
      <c r="P823" s="130">
        <v>0.80400000000000005</v>
      </c>
      <c r="Q823" s="130">
        <v>-90.762</v>
      </c>
      <c r="R823" s="130">
        <v>32.729999999999997</v>
      </c>
      <c r="S823" s="130">
        <v>31.643000000000001</v>
      </c>
      <c r="T823" s="130">
        <v>1</v>
      </c>
      <c r="U823" s="130">
        <v>248</v>
      </c>
      <c r="V823" s="130" t="s">
        <v>1051</v>
      </c>
      <c r="W823" s="130" t="b">
        <v>0</v>
      </c>
      <c r="X823" s="130">
        <v>0</v>
      </c>
      <c r="Y823" s="130" t="b">
        <v>1</v>
      </c>
      <c r="Z823" s="130">
        <v>51</v>
      </c>
      <c r="AA823" s="130">
        <v>0.66600000000000004</v>
      </c>
      <c r="AB823" s="130" t="s">
        <v>3677</v>
      </c>
      <c r="AC823" s="130" t="s">
        <v>3715</v>
      </c>
      <c r="AD823" s="130" t="s">
        <v>4646</v>
      </c>
      <c r="AE823" s="130" t="e" cm="1">
        <f t="array" aca="1" ref="AE823" ca="1">INDIRECT(ADDRESS(MATCH(AG823,'rs_industries'!B:B,0),5,1,TRUE,"rs_industries"))</f>
        <v>#N/A</v>
      </c>
      <c r="AF823" s="130" cm="1">
        <f t="array" aca="1" ref="AF823" ca="1">INDIRECT(ADDRESS(MATCH(A823,'rs_stocks'!B:B,0),7,1,TRUE,"rs_stocks"))</f>
        <v>76</v>
      </c>
    </row>
    <row r="824" spans="1:32" x14ac:dyDescent="0.3">
      <c r="A824" s="130" t="s">
        <v>26</v>
      </c>
      <c r="B824" s="130">
        <v>-2.1</v>
      </c>
      <c r="C824" s="130">
        <v>-4.75</v>
      </c>
      <c r="D824" s="130">
        <v>1.55</v>
      </c>
      <c r="E824" s="130">
        <v>3.05</v>
      </c>
      <c r="F824" s="130">
        <v>9.1199999999999992</v>
      </c>
      <c r="G824" s="130" t="s">
        <v>3834</v>
      </c>
      <c r="H824" s="130" t="s">
        <v>3677</v>
      </c>
      <c r="I824" s="130">
        <v>13.287000000000001</v>
      </c>
      <c r="J824" s="130">
        <v>-79</v>
      </c>
      <c r="K824" s="130">
        <v>-53</v>
      </c>
      <c r="L824" s="130" t="b">
        <v>1</v>
      </c>
      <c r="M824" s="130">
        <v>70.668999999999997</v>
      </c>
      <c r="N824" s="130">
        <v>4.7190000000000003</v>
      </c>
      <c r="O824" s="130">
        <v>14.974</v>
      </c>
      <c r="P824" s="130">
        <v>0.86099999999999999</v>
      </c>
      <c r="Q824" s="130">
        <v>-85.936999999999998</v>
      </c>
      <c r="R824" s="130">
        <v>24.29</v>
      </c>
      <c r="S824" s="130">
        <v>23.838999999999999</v>
      </c>
      <c r="T824" s="130">
        <v>1</v>
      </c>
      <c r="U824" s="130">
        <v>232</v>
      </c>
      <c r="V824" s="130" t="s">
        <v>26</v>
      </c>
      <c r="W824" s="130" t="b">
        <v>1</v>
      </c>
      <c r="X824" s="130">
        <v>24.12</v>
      </c>
      <c r="Y824" s="130" t="b">
        <v>0</v>
      </c>
      <c r="Z824" s="130">
        <v>45</v>
      </c>
      <c r="AA824" s="130">
        <v>0.66600000000000004</v>
      </c>
      <c r="AB824" s="130" t="s">
        <v>3677</v>
      </c>
      <c r="AC824" s="130" t="s">
        <v>3834</v>
      </c>
      <c r="AD824" s="130" t="s">
        <v>4596</v>
      </c>
      <c r="AE824" s="130" t="e" cm="1">
        <f t="array" aca="1" ref="AE824" ca="1">INDIRECT(ADDRESS(MATCH(AG824,'rs_industries'!B:B,0),5,1,TRUE,"rs_industries"))</f>
        <v>#N/A</v>
      </c>
      <c r="AF824" s="130" cm="1">
        <f t="array" aca="1" ref="AF824" ca="1">INDIRECT(ADDRESS(MATCH(A824,'rs_stocks'!B:B,0),7,1,TRUE,"rs_stocks"))</f>
        <v>85</v>
      </c>
    </row>
    <row r="825" spans="1:32" x14ac:dyDescent="0.3">
      <c r="A825" s="130" t="s">
        <v>4674</v>
      </c>
      <c r="B825" s="130">
        <v>0.7</v>
      </c>
      <c r="C825" s="130">
        <v>0.46</v>
      </c>
      <c r="D825" s="130">
        <v>15.08</v>
      </c>
      <c r="E825" s="130">
        <v>11.24</v>
      </c>
      <c r="F825" s="130">
        <v>11.67</v>
      </c>
      <c r="G825" s="130" t="s">
        <v>3854</v>
      </c>
      <c r="H825" s="130" t="s">
        <v>3677</v>
      </c>
      <c r="I825" s="130">
        <v>0.85599999999999998</v>
      </c>
      <c r="J825" s="130">
        <v>-49</v>
      </c>
      <c r="K825" s="130">
        <v>-38</v>
      </c>
      <c r="L825" s="130" t="b">
        <v>1</v>
      </c>
      <c r="M825" s="130">
        <v>51.587000000000003</v>
      </c>
      <c r="N825" s="130">
        <v>3.4460000000000002</v>
      </c>
      <c r="O825" s="130">
        <v>14.971</v>
      </c>
      <c r="P825" s="130">
        <v>0.19400000000000001</v>
      </c>
      <c r="Q825" s="130">
        <v>-61.92</v>
      </c>
      <c r="R825" s="130">
        <v>17.32</v>
      </c>
      <c r="S825" s="130">
        <v>16.934000000000001</v>
      </c>
      <c r="T825" s="130">
        <v>1</v>
      </c>
      <c r="U825" s="130">
        <v>1031</v>
      </c>
      <c r="V825" s="130" t="s">
        <v>4674</v>
      </c>
      <c r="W825" s="130" t="b">
        <v>0</v>
      </c>
      <c r="X825" s="130">
        <v>0</v>
      </c>
      <c r="Y825" s="130" t="b">
        <v>0</v>
      </c>
      <c r="Z825" s="130">
        <v>51</v>
      </c>
      <c r="AA825" s="130">
        <v>0.66500000000000004</v>
      </c>
      <c r="AB825" s="130" t="s">
        <v>3677</v>
      </c>
      <c r="AC825" s="130" t="s">
        <v>3854</v>
      </c>
      <c r="AD825" s="130" t="s">
        <v>4675</v>
      </c>
      <c r="AE825" s="130" t="e" cm="1">
        <f t="array" aca="1" ref="AE825" ca="1">INDIRECT(ADDRESS(MATCH(AG825,'rs_industries'!B:B,0),5,1,TRUE,"rs_industries"))</f>
        <v>#N/A</v>
      </c>
      <c r="AF825" s="130" t="e" cm="1">
        <f t="array" aca="1" ref="AF825" ca="1">INDIRECT(ADDRESS(MATCH(A825,'rs_stocks'!B:B,0),7,1,TRUE,"rs_stocks"))</f>
        <v>#N/A</v>
      </c>
    </row>
    <row r="826" spans="1:32" x14ac:dyDescent="0.3">
      <c r="A826" s="130" t="s">
        <v>737</v>
      </c>
      <c r="B826" s="130">
        <v>-1.95</v>
      </c>
      <c r="C826" s="130">
        <v>-0.68</v>
      </c>
      <c r="D826" s="130">
        <v>0.45</v>
      </c>
      <c r="E826" s="130">
        <v>16.190000000000001</v>
      </c>
      <c r="F826" s="130">
        <v>17.59</v>
      </c>
      <c r="G826" s="130" t="s">
        <v>3715</v>
      </c>
      <c r="H826" s="130" t="s">
        <v>3677</v>
      </c>
      <c r="I826" s="130">
        <v>6.0030000000000001</v>
      </c>
      <c r="J826" s="130">
        <v>-51</v>
      </c>
      <c r="K826" s="130">
        <v>-15</v>
      </c>
      <c r="L826" s="130" t="b">
        <v>1</v>
      </c>
      <c r="M826" s="130">
        <v>85.802000000000007</v>
      </c>
      <c r="N826" s="130">
        <v>5.7329999999999997</v>
      </c>
      <c r="O826" s="130">
        <v>14.967000000000001</v>
      </c>
      <c r="P826" s="130">
        <v>2.6970000000000001</v>
      </c>
      <c r="Q826" s="130">
        <v>-168.7</v>
      </c>
      <c r="R826" s="130">
        <v>78.959999999999994</v>
      </c>
      <c r="S826" s="130">
        <v>87.090999999999994</v>
      </c>
      <c r="T826" s="130">
        <v>-1</v>
      </c>
      <c r="U826" s="130">
        <v>74</v>
      </c>
      <c r="V826" s="130" t="s">
        <v>737</v>
      </c>
      <c r="W826" s="130" t="b">
        <v>0</v>
      </c>
      <c r="X826" s="130">
        <v>0</v>
      </c>
      <c r="Y826" s="130" t="b">
        <v>0</v>
      </c>
      <c r="Z826" s="130">
        <v>46</v>
      </c>
      <c r="AA826" s="130">
        <v>0.66500000000000004</v>
      </c>
      <c r="AB826" s="130" t="s">
        <v>3677</v>
      </c>
      <c r="AC826" s="130" t="s">
        <v>3715</v>
      </c>
      <c r="AD826" s="130" t="s">
        <v>4556</v>
      </c>
      <c r="AE826" s="130" t="e" cm="1">
        <f t="array" aca="1" ref="AE826" ca="1">INDIRECT(ADDRESS(MATCH(AG826,'rs_industries'!B:B,0),5,1,TRUE,"rs_industries"))</f>
        <v>#N/A</v>
      </c>
      <c r="AF826" s="130" t="e" cm="1">
        <f t="array" aca="1" ref="AF826" ca="1">INDIRECT(ADDRESS(MATCH(A826,'rs_stocks'!B:B,0),7,1,TRUE,"rs_stocks"))</f>
        <v>#N/A</v>
      </c>
    </row>
    <row r="827" spans="1:32" x14ac:dyDescent="0.3">
      <c r="A827" s="130" t="s">
        <v>675</v>
      </c>
      <c r="B827" s="130">
        <v>-0.8</v>
      </c>
      <c r="C827" s="130">
        <v>-6.48</v>
      </c>
      <c r="D827" s="130">
        <v>3.32</v>
      </c>
      <c r="E827" s="130">
        <v>20.84</v>
      </c>
      <c r="F827" s="130">
        <v>23.94</v>
      </c>
      <c r="G827" s="130" t="s">
        <v>3715</v>
      </c>
      <c r="H827" s="130" t="s">
        <v>3677</v>
      </c>
      <c r="I827" s="130">
        <v>6.569</v>
      </c>
      <c r="J827" s="130">
        <v>-71</v>
      </c>
      <c r="K827" s="130">
        <v>-51</v>
      </c>
      <c r="L827" s="130" t="b">
        <v>0</v>
      </c>
      <c r="M827" s="130">
        <v>126.503</v>
      </c>
      <c r="N827" s="130">
        <v>8.4640000000000004</v>
      </c>
      <c r="O827" s="130">
        <v>14.946999999999999</v>
      </c>
      <c r="P827" s="130">
        <v>2.137</v>
      </c>
      <c r="Q827" s="130">
        <v>-131.511</v>
      </c>
      <c r="R827" s="130">
        <v>49.8</v>
      </c>
      <c r="S827" s="130">
        <v>55.944000000000003</v>
      </c>
      <c r="T827" s="130">
        <v>-1</v>
      </c>
      <c r="U827" s="130">
        <v>93</v>
      </c>
      <c r="V827" s="130" t="s">
        <v>675</v>
      </c>
      <c r="W827" s="130" t="b">
        <v>0</v>
      </c>
      <c r="X827" s="130">
        <v>0</v>
      </c>
      <c r="Y827" s="130" t="b">
        <v>0</v>
      </c>
      <c r="Z827" s="130">
        <v>48</v>
      </c>
      <c r="AA827" s="130">
        <v>0.66400000000000003</v>
      </c>
      <c r="AB827" s="130" t="s">
        <v>3677</v>
      </c>
      <c r="AC827" s="130" t="s">
        <v>3715</v>
      </c>
      <c r="AD827" s="130" t="s">
        <v>4562</v>
      </c>
      <c r="AE827" s="130" t="e" cm="1">
        <f t="array" aca="1" ref="AE827" ca="1">INDIRECT(ADDRESS(MATCH(AG827,'rs_industries'!B:B,0),5,1,TRUE,"rs_industries"))</f>
        <v>#N/A</v>
      </c>
      <c r="AF827" s="130" cm="1">
        <f t="array" aca="1" ref="AF827" ca="1">INDIRECT(ADDRESS(MATCH(A827,'rs_stocks'!B:B,0),7,1,TRUE,"rs_stocks"))</f>
        <v>70</v>
      </c>
    </row>
    <row r="828" spans="1:32" x14ac:dyDescent="0.3">
      <c r="A828" s="130" t="s">
        <v>1746</v>
      </c>
      <c r="B828" s="130">
        <v>-6.3</v>
      </c>
      <c r="C828" s="130">
        <v>-1.26</v>
      </c>
      <c r="D828" s="130">
        <v>4.67</v>
      </c>
      <c r="E828" s="130">
        <v>34.53</v>
      </c>
      <c r="F828" s="130">
        <v>55.64</v>
      </c>
      <c r="G828" s="130" t="s">
        <v>3687</v>
      </c>
      <c r="H828" s="130" t="s">
        <v>248</v>
      </c>
      <c r="I828" s="130">
        <v>1.161</v>
      </c>
      <c r="J828" s="130">
        <v>-90</v>
      </c>
      <c r="K828" s="130">
        <v>-40</v>
      </c>
      <c r="L828" s="130" t="b">
        <v>0</v>
      </c>
      <c r="M828" s="130">
        <v>277.07</v>
      </c>
      <c r="N828" s="130">
        <v>18.548999999999999</v>
      </c>
      <c r="O828" s="130">
        <v>14.936999999999999</v>
      </c>
      <c r="P828" s="130">
        <v>1.0760000000000001</v>
      </c>
      <c r="Q828" s="130">
        <v>-9.2910000000000004</v>
      </c>
      <c r="R828" s="130">
        <v>17.260000000000002</v>
      </c>
      <c r="S828" s="130">
        <v>20.498999999999999</v>
      </c>
      <c r="T828" s="130">
        <v>-1</v>
      </c>
      <c r="U828" s="130">
        <v>185</v>
      </c>
      <c r="V828" s="130" t="s">
        <v>1746</v>
      </c>
      <c r="W828" s="130" t="b">
        <v>0</v>
      </c>
      <c r="X828" s="130">
        <v>0</v>
      </c>
      <c r="Y828" s="130" t="b">
        <v>0</v>
      </c>
      <c r="Z828" s="130">
        <v>46</v>
      </c>
      <c r="AA828" s="130">
        <v>0.66400000000000003</v>
      </c>
      <c r="AB828" s="130" t="s">
        <v>248</v>
      </c>
      <c r="AC828" s="130" t="s">
        <v>3687</v>
      </c>
      <c r="AD828" s="130" t="s">
        <v>4572</v>
      </c>
      <c r="AE828" s="130" t="e" cm="1">
        <f t="array" aca="1" ref="AE828" ca="1">INDIRECT(ADDRESS(MATCH(AG828,'rs_industries'!B:B,0),5,1,TRUE,"rs_industries"))</f>
        <v>#N/A</v>
      </c>
      <c r="AF828" s="130" cm="1">
        <f t="array" aca="1" ref="AF828" ca="1">INDIRECT(ADDRESS(MATCH(A828,'rs_stocks'!B:B,0),7,1,TRUE,"rs_stocks"))</f>
        <v>95</v>
      </c>
    </row>
    <row r="829" spans="1:32" x14ac:dyDescent="0.3">
      <c r="A829" s="130" t="s">
        <v>2233</v>
      </c>
      <c r="B829" s="130">
        <v>-2.71</v>
      </c>
      <c r="C829" s="130">
        <v>0.7</v>
      </c>
      <c r="D829" s="130">
        <v>27.31</v>
      </c>
      <c r="E829" s="130">
        <v>5.57</v>
      </c>
      <c r="F829" s="130">
        <v>28.06</v>
      </c>
      <c r="G829" s="130" t="s">
        <v>3729</v>
      </c>
      <c r="H829" s="130" t="s">
        <v>3674</v>
      </c>
      <c r="I829" s="130">
        <v>2.7469999999999999</v>
      </c>
      <c r="J829" s="130">
        <v>-62</v>
      </c>
      <c r="K829" s="130">
        <v>-44</v>
      </c>
      <c r="L829" s="130" t="b">
        <v>1</v>
      </c>
      <c r="M829" s="130">
        <v>123.574</v>
      </c>
      <c r="N829" s="130">
        <v>8.2780000000000005</v>
      </c>
      <c r="O829" s="130">
        <v>14.928000000000001</v>
      </c>
      <c r="P829" s="130">
        <v>1.673</v>
      </c>
      <c r="Q829" s="130">
        <v>-165.56100000000001</v>
      </c>
      <c r="R829" s="130">
        <v>50.25</v>
      </c>
      <c r="S829" s="130">
        <v>49.262999999999998</v>
      </c>
      <c r="T829" s="130">
        <v>1</v>
      </c>
      <c r="U829" s="130">
        <v>119</v>
      </c>
      <c r="V829" s="130" t="s">
        <v>2233</v>
      </c>
      <c r="W829" s="130" t="b">
        <v>0</v>
      </c>
      <c r="X829" s="130">
        <v>0</v>
      </c>
      <c r="Y829" s="130" t="b">
        <v>0</v>
      </c>
      <c r="Z829" s="130">
        <v>44</v>
      </c>
      <c r="AA829" s="130">
        <v>0.66400000000000003</v>
      </c>
      <c r="AB829" s="130" t="s">
        <v>3674</v>
      </c>
      <c r="AC829" s="130" t="s">
        <v>3729</v>
      </c>
      <c r="AD829" s="130" t="s">
        <v>4655</v>
      </c>
      <c r="AE829" s="130" t="e" cm="1">
        <f t="array" aca="1" ref="AE829" ca="1">INDIRECT(ADDRESS(MATCH(AG829,'rs_industries'!B:B,0),5,1,TRUE,"rs_industries"))</f>
        <v>#N/A</v>
      </c>
      <c r="AF829" s="130" t="e" cm="1">
        <f t="array" aca="1" ref="AF829" ca="1">INDIRECT(ADDRESS(MATCH(A829,'rs_stocks'!B:B,0),7,1,TRUE,"rs_stocks"))</f>
        <v>#N/A</v>
      </c>
    </row>
    <row r="830" spans="1:32" x14ac:dyDescent="0.3">
      <c r="A830" s="130" t="s">
        <v>784</v>
      </c>
      <c r="B830" s="130">
        <v>-2.63</v>
      </c>
      <c r="C830" s="130">
        <v>-0.28999999999999998</v>
      </c>
      <c r="D830" s="130">
        <v>1.55</v>
      </c>
      <c r="E830" s="130">
        <v>15.83</v>
      </c>
      <c r="F830" s="130">
        <v>16.32</v>
      </c>
      <c r="G830" s="130" t="s">
        <v>3693</v>
      </c>
      <c r="H830" s="130" t="s">
        <v>31</v>
      </c>
      <c r="I830" s="130">
        <v>9.76</v>
      </c>
      <c r="J830" s="130">
        <v>-61</v>
      </c>
      <c r="K830" s="130">
        <v>-35</v>
      </c>
      <c r="L830" s="130" t="b">
        <v>1</v>
      </c>
      <c r="M830" s="130">
        <v>100.453</v>
      </c>
      <c r="N830" s="130">
        <v>6.7309999999999999</v>
      </c>
      <c r="O830" s="130">
        <v>14.923999999999999</v>
      </c>
      <c r="P830" s="130">
        <v>8.3879999999999999</v>
      </c>
      <c r="Q830" s="130">
        <v>-119.337</v>
      </c>
      <c r="R830" s="130">
        <v>230</v>
      </c>
      <c r="S830" s="130">
        <v>227.26900000000001</v>
      </c>
      <c r="T830" s="130">
        <v>1</v>
      </c>
      <c r="U830" s="130">
        <v>23</v>
      </c>
      <c r="V830" s="130" t="s">
        <v>784</v>
      </c>
      <c r="W830" s="130" t="b">
        <v>0</v>
      </c>
      <c r="X830" s="130">
        <v>0</v>
      </c>
      <c r="Y830" s="130" t="b">
        <v>1</v>
      </c>
      <c r="Z830" s="130">
        <v>49</v>
      </c>
      <c r="AA830" s="130">
        <v>0.66300000000000003</v>
      </c>
      <c r="AB830" s="130" t="s">
        <v>31</v>
      </c>
      <c r="AC830" s="130" t="s">
        <v>3693</v>
      </c>
      <c r="AD830" s="130" t="s">
        <v>4636</v>
      </c>
      <c r="AE830" s="130" t="e" cm="1">
        <f t="array" aca="1" ref="AE830" ca="1">INDIRECT(ADDRESS(MATCH(AG830,'rs_industries'!B:B,0),5,1,TRUE,"rs_industries"))</f>
        <v>#N/A</v>
      </c>
      <c r="AF830" s="130" cm="1">
        <f t="array" aca="1" ref="AF830" ca="1">INDIRECT(ADDRESS(MATCH(A830,'rs_stocks'!B:B,0),7,1,TRUE,"rs_stocks"))</f>
        <v>90</v>
      </c>
    </row>
    <row r="831" spans="1:32" x14ac:dyDescent="0.3">
      <c r="A831" s="130" t="s">
        <v>2382</v>
      </c>
      <c r="B831" s="130">
        <v>1.54</v>
      </c>
      <c r="C831" s="130">
        <v>11.48</v>
      </c>
      <c r="D831" s="130">
        <v>17.09</v>
      </c>
      <c r="E831" s="130">
        <v>17.46</v>
      </c>
      <c r="F831" s="130">
        <v>22.14</v>
      </c>
      <c r="G831" s="130" t="s">
        <v>3780</v>
      </c>
      <c r="H831" s="130" t="s">
        <v>24</v>
      </c>
      <c r="I831" s="130">
        <v>1.194</v>
      </c>
      <c r="J831" s="130">
        <v>-61</v>
      </c>
      <c r="K831" s="130">
        <v>-12</v>
      </c>
      <c r="L831" s="130" t="b">
        <v>1</v>
      </c>
      <c r="M831" s="130">
        <v>81.311999999999998</v>
      </c>
      <c r="N831" s="130">
        <v>5.4489999999999998</v>
      </c>
      <c r="O831" s="130">
        <v>14.922000000000001</v>
      </c>
      <c r="P831" s="130">
        <v>1.1160000000000001</v>
      </c>
      <c r="Q831" s="130">
        <v>-8.0670000000000002</v>
      </c>
      <c r="R831" s="130">
        <v>26.31</v>
      </c>
      <c r="S831" s="130">
        <v>24.271999999999998</v>
      </c>
      <c r="T831" s="130">
        <v>1</v>
      </c>
      <c r="U831" s="130">
        <v>179</v>
      </c>
      <c r="V831" s="130" t="s">
        <v>2382</v>
      </c>
      <c r="W831" s="130" t="b">
        <v>0</v>
      </c>
      <c r="X831" s="130">
        <v>0</v>
      </c>
      <c r="Y831" s="130" t="b">
        <v>1</v>
      </c>
      <c r="Z831" s="130">
        <v>46</v>
      </c>
      <c r="AA831" s="130">
        <v>0.66300000000000003</v>
      </c>
      <c r="AB831" s="130" t="s">
        <v>24</v>
      </c>
      <c r="AC831" s="130" t="s">
        <v>3780</v>
      </c>
      <c r="AD831" s="130" t="s">
        <v>4651</v>
      </c>
      <c r="AE831" s="130" t="e" cm="1">
        <f t="array" aca="1" ref="AE831" ca="1">INDIRECT(ADDRESS(MATCH(AG831,'rs_industries'!B:B,0),5,1,TRUE,"rs_industries"))</f>
        <v>#N/A</v>
      </c>
      <c r="AF831" s="130" t="e" cm="1">
        <f t="array" aca="1" ref="AF831" ca="1">INDIRECT(ADDRESS(MATCH(A831,'rs_stocks'!B:B,0),7,1,TRUE,"rs_stocks"))</f>
        <v>#N/A</v>
      </c>
    </row>
    <row r="832" spans="1:32" x14ac:dyDescent="0.3">
      <c r="A832" s="130" t="s">
        <v>1029</v>
      </c>
      <c r="B832" s="130">
        <v>-1.28</v>
      </c>
      <c r="C832" s="130">
        <v>-4.05</v>
      </c>
      <c r="D832" s="130">
        <v>7.55</v>
      </c>
      <c r="E832" s="130">
        <v>4.79</v>
      </c>
      <c r="F832" s="130">
        <v>12.06</v>
      </c>
      <c r="I832" s="130">
        <v>66.397000000000006</v>
      </c>
      <c r="J832" s="130">
        <v>-51</v>
      </c>
      <c r="K832" s="130">
        <v>-26</v>
      </c>
      <c r="L832" s="130" t="b">
        <v>1</v>
      </c>
      <c r="M832" s="130">
        <v>79.477000000000004</v>
      </c>
      <c r="N832" s="130">
        <v>5.3280000000000003</v>
      </c>
      <c r="O832" s="130">
        <v>14.917999999999999</v>
      </c>
      <c r="P832" s="130">
        <v>1.595</v>
      </c>
      <c r="Q832" s="130">
        <v>-203.77500000000001</v>
      </c>
      <c r="R832" s="130">
        <v>90.58</v>
      </c>
      <c r="S832" s="130">
        <v>95.89</v>
      </c>
      <c r="T832" s="130">
        <v>-1</v>
      </c>
      <c r="U832" s="130">
        <v>125</v>
      </c>
      <c r="V832" s="130" t="s">
        <v>1029</v>
      </c>
      <c r="W832" s="130" t="b">
        <v>0</v>
      </c>
      <c r="X832" s="130">
        <v>0</v>
      </c>
      <c r="Y832" s="130" t="b">
        <v>0</v>
      </c>
      <c r="Z832" s="130">
        <v>49</v>
      </c>
      <c r="AA832" s="130">
        <v>0.66200000000000003</v>
      </c>
      <c r="AD832" s="130" t="s">
        <v>4601</v>
      </c>
      <c r="AE832" s="130" t="e" cm="1">
        <f t="array" aca="1" ref="AE832" ca="1">INDIRECT(ADDRESS(MATCH(AG832,'rs_industries'!B:B,0),5,1,TRUE,"rs_industries"))</f>
        <v>#N/A</v>
      </c>
      <c r="AF832" s="130" t="e" cm="1">
        <f t="array" aca="1" ref="AF832" ca="1">INDIRECT(ADDRESS(MATCH(A832,'rs_stocks'!B:B,0),7,1,TRUE,"rs_stocks"))</f>
        <v>#N/A</v>
      </c>
    </row>
    <row r="833" spans="1:32" x14ac:dyDescent="0.3">
      <c r="A833" s="130" t="s">
        <v>1618</v>
      </c>
      <c r="B833" s="130">
        <v>-0.92</v>
      </c>
      <c r="C833" s="130">
        <v>-1.03</v>
      </c>
      <c r="D833" s="130">
        <v>11.19</v>
      </c>
      <c r="E833" s="130">
        <v>7.23</v>
      </c>
      <c r="F833" s="130">
        <v>15.4</v>
      </c>
      <c r="G833" s="130" t="s">
        <v>3697</v>
      </c>
      <c r="H833" s="130" t="s">
        <v>3677</v>
      </c>
      <c r="I833" s="130">
        <v>4.5519999999999996</v>
      </c>
      <c r="J833" s="130">
        <v>-75</v>
      </c>
      <c r="K833" s="130">
        <v>-65</v>
      </c>
      <c r="L833" s="130" t="b">
        <v>1</v>
      </c>
      <c r="M833" s="130">
        <v>76.965000000000003</v>
      </c>
      <c r="N833" s="130">
        <v>5.1619999999999999</v>
      </c>
      <c r="O833" s="130">
        <v>14.909000000000001</v>
      </c>
      <c r="P833" s="130">
        <v>0.96899999999999997</v>
      </c>
      <c r="Q833" s="130">
        <v>-53.68</v>
      </c>
      <c r="R833" s="130">
        <v>26.83</v>
      </c>
      <c r="S833" s="130">
        <v>28.657</v>
      </c>
      <c r="T833" s="130">
        <v>-1</v>
      </c>
      <c r="U833" s="130">
        <v>206</v>
      </c>
      <c r="V833" s="130" t="s">
        <v>1618</v>
      </c>
      <c r="W833" s="130" t="b">
        <v>0</v>
      </c>
      <c r="X833" s="130">
        <v>0</v>
      </c>
      <c r="Y833" s="130" t="b">
        <v>0</v>
      </c>
      <c r="Z833" s="130">
        <v>49</v>
      </c>
      <c r="AA833" s="130">
        <v>0.66200000000000003</v>
      </c>
      <c r="AB833" s="130" t="s">
        <v>3677</v>
      </c>
      <c r="AC833" s="130" t="s">
        <v>3697</v>
      </c>
      <c r="AD833" s="130" t="s">
        <v>4634</v>
      </c>
      <c r="AE833" s="130" t="e" cm="1">
        <f t="array" aca="1" ref="AE833" ca="1">INDIRECT(ADDRESS(MATCH(AG833,'rs_industries'!B:B,0),5,1,TRUE,"rs_industries"))</f>
        <v>#N/A</v>
      </c>
      <c r="AF833" s="130" cm="1">
        <f t="array" aca="1" ref="AF833" ca="1">INDIRECT(ADDRESS(MATCH(A833,'rs_stocks'!B:B,0),7,1,TRUE,"rs_stocks"))</f>
        <v>72</v>
      </c>
    </row>
    <row r="834" spans="1:32" x14ac:dyDescent="0.3">
      <c r="A834" s="130" t="s">
        <v>1317</v>
      </c>
      <c r="B834" s="130">
        <v>-1.99</v>
      </c>
      <c r="C834" s="130">
        <v>8.11</v>
      </c>
      <c r="D834" s="130">
        <v>16.96</v>
      </c>
      <c r="E834" s="130">
        <v>16.61</v>
      </c>
      <c r="F834" s="130">
        <v>24.98</v>
      </c>
      <c r="G834" s="130" t="s">
        <v>3839</v>
      </c>
      <c r="H834" s="130" t="s">
        <v>248</v>
      </c>
      <c r="I834" s="130">
        <v>7.9290000000000003</v>
      </c>
      <c r="J834" s="130">
        <v>-50</v>
      </c>
      <c r="K834" s="130">
        <v>-30</v>
      </c>
      <c r="L834" s="130" t="b">
        <v>1</v>
      </c>
      <c r="M834" s="130">
        <v>74.950999999999993</v>
      </c>
      <c r="N834" s="130">
        <v>5.0309999999999997</v>
      </c>
      <c r="O834" s="130">
        <v>14.898</v>
      </c>
      <c r="P834" s="130">
        <v>1.4630000000000001</v>
      </c>
      <c r="Q834" s="130">
        <v>-150.376</v>
      </c>
      <c r="R834" s="130">
        <v>54.68</v>
      </c>
      <c r="S834" s="130">
        <v>53.302999999999997</v>
      </c>
      <c r="T834" s="130">
        <v>1</v>
      </c>
      <c r="U834" s="130">
        <v>136</v>
      </c>
      <c r="V834" s="130" t="s">
        <v>1317</v>
      </c>
      <c r="W834" s="130" t="b">
        <v>0</v>
      </c>
      <c r="X834" s="130">
        <v>0</v>
      </c>
      <c r="Y834" s="130" t="b">
        <v>1</v>
      </c>
      <c r="Z834" s="130">
        <v>58</v>
      </c>
      <c r="AA834" s="130">
        <v>0.66200000000000003</v>
      </c>
      <c r="AB834" s="130" t="s">
        <v>248</v>
      </c>
      <c r="AC834" s="130" t="s">
        <v>3839</v>
      </c>
      <c r="AD834" s="130" t="s">
        <v>4726</v>
      </c>
      <c r="AE834" s="130" t="e" cm="1">
        <f t="array" aca="1" ref="AE834" ca="1">INDIRECT(ADDRESS(MATCH(AG834,'rs_industries'!B:B,0),5,1,TRUE,"rs_industries"))</f>
        <v>#N/A</v>
      </c>
      <c r="AF834" s="130" cm="1">
        <f t="array" aca="1" ref="AF834" ca="1">INDIRECT(ADDRESS(MATCH(A834,'rs_stocks'!B:B,0),7,1,TRUE,"rs_stocks"))</f>
        <v>79</v>
      </c>
    </row>
    <row r="835" spans="1:32" x14ac:dyDescent="0.3">
      <c r="A835" s="130" t="s">
        <v>744</v>
      </c>
      <c r="B835" s="130">
        <v>0.05</v>
      </c>
      <c r="C835" s="130">
        <v>-3.5</v>
      </c>
      <c r="D835" s="130">
        <v>1.4</v>
      </c>
      <c r="E835" s="130">
        <v>19.37</v>
      </c>
      <c r="F835" s="130">
        <v>25.29</v>
      </c>
      <c r="G835" s="130" t="s">
        <v>3715</v>
      </c>
      <c r="H835" s="130" t="s">
        <v>3677</v>
      </c>
      <c r="I835" s="130">
        <v>62.210999999999999</v>
      </c>
      <c r="J835" s="130">
        <v>-55</v>
      </c>
      <c r="K835" s="130">
        <v>-37</v>
      </c>
      <c r="L835" s="130" t="b">
        <v>1</v>
      </c>
      <c r="M835" s="130">
        <v>114.01600000000001</v>
      </c>
      <c r="N835" s="130">
        <v>7.6689999999999996</v>
      </c>
      <c r="O835" s="130">
        <v>14.866</v>
      </c>
      <c r="P835" s="130">
        <v>1.143</v>
      </c>
      <c r="Q835" s="130">
        <v>-99.703000000000003</v>
      </c>
      <c r="R835" s="130">
        <v>39.93</v>
      </c>
      <c r="S835" s="130">
        <v>43.482999999999997</v>
      </c>
      <c r="T835" s="130">
        <v>-1</v>
      </c>
      <c r="U835" s="130">
        <v>174</v>
      </c>
      <c r="V835" s="130" t="s">
        <v>744</v>
      </c>
      <c r="W835" s="130" t="b">
        <v>0</v>
      </c>
      <c r="X835" s="130">
        <v>0</v>
      </c>
      <c r="Y835" s="130" t="b">
        <v>0</v>
      </c>
      <c r="Z835" s="130">
        <v>44</v>
      </c>
      <c r="AA835" s="130">
        <v>0.66100000000000003</v>
      </c>
      <c r="AB835" s="130" t="s">
        <v>3677</v>
      </c>
      <c r="AC835" s="130" t="s">
        <v>3715</v>
      </c>
      <c r="AD835" s="130" t="s">
        <v>4567</v>
      </c>
      <c r="AE835" s="130" t="e" cm="1">
        <f t="array" aca="1" ref="AE835" ca="1">INDIRECT(ADDRESS(MATCH(AG835,'rs_industries'!B:B,0),5,1,TRUE,"rs_industries"))</f>
        <v>#N/A</v>
      </c>
      <c r="AF835" s="130" t="e" cm="1">
        <f t="array" aca="1" ref="AF835" ca="1">INDIRECT(ADDRESS(MATCH(A835,'rs_stocks'!B:B,0),7,1,TRUE,"rs_stocks"))</f>
        <v>#N/A</v>
      </c>
    </row>
    <row r="836" spans="1:32" x14ac:dyDescent="0.3">
      <c r="A836" s="130" t="s">
        <v>703</v>
      </c>
      <c r="B836" s="130">
        <v>-0.82</v>
      </c>
      <c r="C836" s="130">
        <v>10.039999999999999</v>
      </c>
      <c r="D836" s="130">
        <v>6.89</v>
      </c>
      <c r="E836" s="130">
        <v>16.91</v>
      </c>
      <c r="F836" s="130">
        <v>17.260000000000002</v>
      </c>
      <c r="G836" s="130" t="s">
        <v>3954</v>
      </c>
      <c r="H836" s="130" t="s">
        <v>24</v>
      </c>
      <c r="I836" s="130">
        <v>22.902000000000001</v>
      </c>
      <c r="J836" s="130">
        <v>-58</v>
      </c>
      <c r="K836" s="130">
        <v>-1</v>
      </c>
      <c r="L836" s="130" t="b">
        <v>1</v>
      </c>
      <c r="M836" s="130">
        <v>45.363999999999997</v>
      </c>
      <c r="N836" s="130">
        <v>3.052</v>
      </c>
      <c r="O836" s="130">
        <v>14.863</v>
      </c>
      <c r="P836" s="130">
        <v>3.165</v>
      </c>
      <c r="Q836" s="130">
        <v>14.217000000000001</v>
      </c>
      <c r="R836" s="130">
        <v>188.02</v>
      </c>
      <c r="S836" s="130">
        <v>179.97</v>
      </c>
      <c r="T836" s="130">
        <v>1</v>
      </c>
      <c r="U836" s="130">
        <v>63</v>
      </c>
      <c r="V836" s="130" t="s">
        <v>703</v>
      </c>
      <c r="W836" s="130" t="b">
        <v>0</v>
      </c>
      <c r="X836" s="130">
        <v>0</v>
      </c>
      <c r="Y836" s="130" t="b">
        <v>1</v>
      </c>
      <c r="Z836" s="130">
        <v>54</v>
      </c>
      <c r="AA836" s="130">
        <v>0.66100000000000003</v>
      </c>
      <c r="AB836" s="130" t="s">
        <v>24</v>
      </c>
      <c r="AC836" s="130" t="s">
        <v>3954</v>
      </c>
      <c r="AD836" s="130" t="s">
        <v>4650</v>
      </c>
      <c r="AE836" s="130" t="e" cm="1">
        <f t="array" aca="1" ref="AE836" ca="1">INDIRECT(ADDRESS(MATCH(AG836,'rs_industries'!B:B,0),5,1,TRUE,"rs_industries"))</f>
        <v>#N/A</v>
      </c>
      <c r="AF836" s="130" t="e" cm="1">
        <f t="array" aca="1" ref="AF836" ca="1">INDIRECT(ADDRESS(MATCH(A836,'rs_stocks'!B:B,0),7,1,TRUE,"rs_stocks"))</f>
        <v>#N/A</v>
      </c>
    </row>
    <row r="837" spans="1:32" x14ac:dyDescent="0.3">
      <c r="A837" s="130" t="s">
        <v>571</v>
      </c>
      <c r="B837" s="130">
        <v>0.95</v>
      </c>
      <c r="C837" s="130">
        <v>7.55</v>
      </c>
      <c r="D837" s="130">
        <v>11.88</v>
      </c>
      <c r="E837" s="130">
        <v>18.88</v>
      </c>
      <c r="F837" s="130">
        <v>21.69</v>
      </c>
      <c r="G837" s="130" t="s">
        <v>3697</v>
      </c>
      <c r="H837" s="130" t="s">
        <v>3677</v>
      </c>
      <c r="I837" s="130">
        <v>8.24</v>
      </c>
      <c r="J837" s="130">
        <v>-55</v>
      </c>
      <c r="K837" s="130">
        <v>-3</v>
      </c>
      <c r="L837" s="130" t="b">
        <v>1</v>
      </c>
      <c r="M837" s="130">
        <v>49.781999999999996</v>
      </c>
      <c r="N837" s="130">
        <v>3.3519999999999999</v>
      </c>
      <c r="O837" s="130">
        <v>14.849</v>
      </c>
      <c r="P837" s="130">
        <v>4.4580000000000002</v>
      </c>
      <c r="Q837" s="130">
        <v>-76.037999999999997</v>
      </c>
      <c r="R837" s="130">
        <v>235.21</v>
      </c>
      <c r="S837" s="130">
        <v>230.18</v>
      </c>
      <c r="T837" s="130">
        <v>1</v>
      </c>
      <c r="U837" s="130">
        <v>44</v>
      </c>
      <c r="V837" s="130" t="s">
        <v>571</v>
      </c>
      <c r="W837" s="130" t="b">
        <v>0</v>
      </c>
      <c r="X837" s="130">
        <v>0</v>
      </c>
      <c r="Y837" s="130" t="b">
        <v>1</v>
      </c>
      <c r="Z837" s="130">
        <v>54</v>
      </c>
      <c r="AA837" s="130">
        <v>0.66</v>
      </c>
      <c r="AB837" s="130" t="s">
        <v>3677</v>
      </c>
      <c r="AC837" s="130" t="s">
        <v>3697</v>
      </c>
      <c r="AD837" s="130" t="s">
        <v>4649</v>
      </c>
      <c r="AE837" s="130" t="e" cm="1">
        <f t="array" aca="1" ref="AE837" ca="1">INDIRECT(ADDRESS(MATCH(AG837,'rs_industries'!B:B,0),5,1,TRUE,"rs_industries"))</f>
        <v>#N/A</v>
      </c>
      <c r="AF837" s="130" cm="1">
        <f t="array" aca="1" ref="AF837" ca="1">INDIRECT(ADDRESS(MATCH(A837,'rs_stocks'!B:B,0),7,1,TRUE,"rs_stocks"))</f>
        <v>79</v>
      </c>
    </row>
    <row r="838" spans="1:32" x14ac:dyDescent="0.3">
      <c r="A838" s="130" t="s">
        <v>2076</v>
      </c>
      <c r="B838" s="130">
        <v>-0.06</v>
      </c>
      <c r="C838" s="130">
        <v>6.45</v>
      </c>
      <c r="D838" s="130">
        <v>3.92</v>
      </c>
      <c r="E838" s="130">
        <v>17.22</v>
      </c>
      <c r="F838" s="130">
        <v>15.08</v>
      </c>
      <c r="G838" s="130" t="s">
        <v>205</v>
      </c>
      <c r="H838" s="130" t="s">
        <v>3674</v>
      </c>
      <c r="I838" s="130">
        <v>1.7350000000000001</v>
      </c>
      <c r="J838" s="130">
        <v>-70</v>
      </c>
      <c r="K838" s="130">
        <v>-46</v>
      </c>
      <c r="L838" s="130" t="b">
        <v>1</v>
      </c>
      <c r="M838" s="130">
        <v>50.265999999999998</v>
      </c>
      <c r="N838" s="130">
        <v>3.3849999999999998</v>
      </c>
      <c r="O838" s="130">
        <v>14.849</v>
      </c>
      <c r="P838" s="130">
        <v>1.0249999999999999</v>
      </c>
      <c r="Q838" s="130">
        <v>-96.548000000000002</v>
      </c>
      <c r="R838" s="130">
        <v>34.18</v>
      </c>
      <c r="S838" s="130">
        <v>32.889000000000003</v>
      </c>
      <c r="T838" s="130">
        <v>1</v>
      </c>
      <c r="U838" s="130">
        <v>195</v>
      </c>
      <c r="V838" s="130" t="s">
        <v>2076</v>
      </c>
      <c r="W838" s="130" t="b">
        <v>0</v>
      </c>
      <c r="X838" s="130">
        <v>0</v>
      </c>
      <c r="Y838" s="130" t="b">
        <v>1</v>
      </c>
      <c r="Z838" s="130">
        <v>44</v>
      </c>
      <c r="AA838" s="130">
        <v>0.66</v>
      </c>
      <c r="AB838" s="130" t="s">
        <v>3674</v>
      </c>
      <c r="AC838" s="130" t="s">
        <v>205</v>
      </c>
      <c r="AD838" s="130" t="s">
        <v>4608</v>
      </c>
      <c r="AE838" s="130" t="e" cm="1">
        <f t="array" aca="1" ref="AE838" ca="1">INDIRECT(ADDRESS(MATCH(AG838,'rs_industries'!B:B,0),5,1,TRUE,"rs_industries"))</f>
        <v>#N/A</v>
      </c>
      <c r="AF838" s="130" t="e" cm="1">
        <f t="array" aca="1" ref="AF838" ca="1">INDIRECT(ADDRESS(MATCH(A838,'rs_stocks'!B:B,0),7,1,TRUE,"rs_stocks"))</f>
        <v>#N/A</v>
      </c>
    </row>
    <row r="839" spans="1:32" x14ac:dyDescent="0.3">
      <c r="A839" s="130" t="s">
        <v>924</v>
      </c>
      <c r="B839" s="130">
        <v>-2.0699999999999998</v>
      </c>
      <c r="C839" s="130">
        <v>6.52</v>
      </c>
      <c r="D839" s="130">
        <v>8.08</v>
      </c>
      <c r="E839" s="130">
        <v>9.14</v>
      </c>
      <c r="F839" s="130">
        <v>11.37</v>
      </c>
      <c r="G839" s="130" t="s">
        <v>3792</v>
      </c>
      <c r="H839" s="130" t="s">
        <v>24</v>
      </c>
      <c r="I839" s="130">
        <v>178.53899999999999</v>
      </c>
      <c r="J839" s="130">
        <v>-37</v>
      </c>
      <c r="K839" s="130">
        <v>-18</v>
      </c>
      <c r="L839" s="130" t="b">
        <v>1</v>
      </c>
      <c r="M839" s="130">
        <v>59.35</v>
      </c>
      <c r="N839" s="130">
        <v>4</v>
      </c>
      <c r="O839" s="130">
        <v>14.837999999999999</v>
      </c>
      <c r="P839" s="130">
        <v>5.7229999999999999</v>
      </c>
      <c r="Q839" s="130">
        <v>-92.614999999999995</v>
      </c>
      <c r="R839" s="130">
        <v>241.53</v>
      </c>
      <c r="S839" s="130">
        <v>230.703</v>
      </c>
      <c r="T839" s="130">
        <v>1</v>
      </c>
      <c r="U839" s="130">
        <v>34</v>
      </c>
      <c r="V839" s="130" t="s">
        <v>924</v>
      </c>
      <c r="W839" s="130" t="b">
        <v>0</v>
      </c>
      <c r="X839" s="130">
        <v>0</v>
      </c>
      <c r="Y839" s="130" t="b">
        <v>1</v>
      </c>
      <c r="Z839" s="130">
        <v>48</v>
      </c>
      <c r="AA839" s="130">
        <v>0.65900000000000003</v>
      </c>
      <c r="AB839" s="130" t="s">
        <v>24</v>
      </c>
      <c r="AC839" s="130" t="s">
        <v>3792</v>
      </c>
      <c r="AD839" s="130" t="s">
        <v>4712</v>
      </c>
      <c r="AE839" s="130" t="e" cm="1">
        <f t="array" aca="1" ref="AE839" ca="1">INDIRECT(ADDRESS(MATCH(AG839,'rs_industries'!B:B,0),5,1,TRUE,"rs_industries"))</f>
        <v>#N/A</v>
      </c>
      <c r="AF839" s="130" cm="1">
        <f t="array" aca="1" ref="AF839" ca="1">INDIRECT(ADDRESS(MATCH(A839,'rs_stocks'!B:B,0),7,1,TRUE,"rs_stocks"))</f>
        <v>71</v>
      </c>
    </row>
    <row r="840" spans="1:32" x14ac:dyDescent="0.3">
      <c r="A840" s="130" t="s">
        <v>1035</v>
      </c>
      <c r="B840" s="130">
        <v>-0.4</v>
      </c>
      <c r="C840" s="130">
        <v>9.32</v>
      </c>
      <c r="D840" s="130">
        <v>11.61</v>
      </c>
      <c r="E840" s="130">
        <v>12.91</v>
      </c>
      <c r="F840" s="130">
        <v>15.56</v>
      </c>
      <c r="G840" s="130" t="s">
        <v>3792</v>
      </c>
      <c r="H840" s="130" t="s">
        <v>24</v>
      </c>
      <c r="I840" s="130">
        <v>22.36</v>
      </c>
      <c r="J840" s="130">
        <v>-45</v>
      </c>
      <c r="K840" s="130">
        <v>-13</v>
      </c>
      <c r="L840" s="130" t="b">
        <v>1</v>
      </c>
      <c r="M840" s="130">
        <v>52.381</v>
      </c>
      <c r="N840" s="130">
        <v>3.53</v>
      </c>
      <c r="O840" s="130">
        <v>14.837999999999999</v>
      </c>
      <c r="P840" s="130">
        <v>2.7850000000000001</v>
      </c>
      <c r="Q840" s="130">
        <v>-76.850999999999999</v>
      </c>
      <c r="R840" s="130">
        <v>159.83000000000001</v>
      </c>
      <c r="S840" s="130">
        <v>154.00399999999999</v>
      </c>
      <c r="T840" s="130">
        <v>1</v>
      </c>
      <c r="U840" s="130">
        <v>71</v>
      </c>
      <c r="V840" s="130" t="s">
        <v>1035</v>
      </c>
      <c r="W840" s="130" t="b">
        <v>0</v>
      </c>
      <c r="X840" s="130">
        <v>0</v>
      </c>
      <c r="Y840" s="130" t="b">
        <v>1</v>
      </c>
      <c r="Z840" s="130">
        <v>51</v>
      </c>
      <c r="AA840" s="130">
        <v>0.65900000000000003</v>
      </c>
      <c r="AB840" s="130" t="s">
        <v>24</v>
      </c>
      <c r="AC840" s="130" t="s">
        <v>3792</v>
      </c>
      <c r="AD840" s="130" t="s">
        <v>4693</v>
      </c>
      <c r="AE840" s="130" t="e" cm="1">
        <f t="array" aca="1" ref="AE840" ca="1">INDIRECT(ADDRESS(MATCH(AG840,'rs_industries'!B:B,0),5,1,TRUE,"rs_industries"))</f>
        <v>#N/A</v>
      </c>
      <c r="AF840" s="130" cm="1">
        <f t="array" aca="1" ref="AF840" ca="1">INDIRECT(ADDRESS(MATCH(A840,'rs_stocks'!B:B,0),7,1,TRUE,"rs_stocks"))</f>
        <v>71</v>
      </c>
    </row>
    <row r="841" spans="1:32" x14ac:dyDescent="0.3">
      <c r="A841" s="130" t="s">
        <v>2993</v>
      </c>
      <c r="B841" s="130">
        <v>1.87</v>
      </c>
      <c r="C841" s="130">
        <v>13.05</v>
      </c>
      <c r="D841" s="130">
        <v>57.42</v>
      </c>
      <c r="E841" s="130">
        <v>45.34</v>
      </c>
      <c r="F841" s="130">
        <v>50.3</v>
      </c>
      <c r="G841" s="130" t="s">
        <v>205</v>
      </c>
      <c r="H841" s="130" t="s">
        <v>3674</v>
      </c>
      <c r="I841" s="130">
        <v>1.127</v>
      </c>
      <c r="J841" s="130">
        <v>-82</v>
      </c>
      <c r="K841" s="130">
        <v>-7</v>
      </c>
      <c r="L841" s="130" t="b">
        <v>1</v>
      </c>
      <c r="M841" s="130">
        <v>178.90799999999999</v>
      </c>
      <c r="N841" s="130">
        <v>12.076000000000001</v>
      </c>
      <c r="O841" s="130">
        <v>14.815</v>
      </c>
      <c r="P841" s="130">
        <v>4.5369999999999999</v>
      </c>
      <c r="Q841" s="130">
        <v>-139.75200000000001</v>
      </c>
      <c r="R841" s="130">
        <v>101</v>
      </c>
      <c r="S841" s="130">
        <v>94.793000000000006</v>
      </c>
      <c r="T841" s="130">
        <v>1</v>
      </c>
      <c r="U841" s="130">
        <v>44</v>
      </c>
      <c r="V841" s="130" t="s">
        <v>2993</v>
      </c>
      <c r="W841" s="130" t="b">
        <v>0</v>
      </c>
      <c r="X841" s="130">
        <v>0</v>
      </c>
      <c r="Y841" s="130" t="b">
        <v>1</v>
      </c>
      <c r="Z841" s="130">
        <v>55</v>
      </c>
      <c r="AA841" s="130">
        <v>0.65900000000000003</v>
      </c>
      <c r="AB841" s="130" t="s">
        <v>3674</v>
      </c>
      <c r="AC841" s="130" t="s">
        <v>205</v>
      </c>
      <c r="AD841" s="130" t="s">
        <v>4708</v>
      </c>
      <c r="AE841" s="130" t="e" cm="1">
        <f t="array" aca="1" ref="AE841" ca="1">INDIRECT(ADDRESS(MATCH(AG841,'rs_industries'!B:B,0),5,1,TRUE,"rs_industries"))</f>
        <v>#N/A</v>
      </c>
      <c r="AF841" s="130" cm="1">
        <f t="array" aca="1" ref="AF841" ca="1">INDIRECT(ADDRESS(MATCH(A841,'rs_stocks'!B:B,0),7,1,TRUE,"rs_stocks"))</f>
        <v>95</v>
      </c>
    </row>
    <row r="842" spans="1:32" x14ac:dyDescent="0.3">
      <c r="A842" s="130" t="s">
        <v>1433</v>
      </c>
      <c r="B842" s="130">
        <v>-1.05</v>
      </c>
      <c r="C842" s="130">
        <v>-10.81</v>
      </c>
      <c r="D842" s="130">
        <v>3.31</v>
      </c>
      <c r="E842" s="130">
        <v>23.4</v>
      </c>
      <c r="F842" s="130">
        <v>29.93</v>
      </c>
      <c r="G842" s="130" t="s">
        <v>3757</v>
      </c>
      <c r="H842" s="130" t="s">
        <v>3674</v>
      </c>
      <c r="I842" s="130">
        <v>5.5339999999999998</v>
      </c>
      <c r="J842" s="130">
        <v>-64</v>
      </c>
      <c r="K842" s="130">
        <v>-15</v>
      </c>
      <c r="L842" s="130" t="b">
        <v>1</v>
      </c>
      <c r="M842" s="130">
        <v>151.84800000000001</v>
      </c>
      <c r="N842" s="130">
        <v>10.257</v>
      </c>
      <c r="O842" s="130">
        <v>14.804</v>
      </c>
      <c r="P842" s="130">
        <v>5.516</v>
      </c>
      <c r="Q842" s="130">
        <v>-164.08</v>
      </c>
      <c r="R842" s="130">
        <v>151.82</v>
      </c>
      <c r="S842" s="130">
        <v>168.48599999999999</v>
      </c>
      <c r="T842" s="130">
        <v>-1</v>
      </c>
      <c r="U842" s="130">
        <v>36</v>
      </c>
      <c r="V842" s="130" t="s">
        <v>1433</v>
      </c>
      <c r="W842" s="130" t="b">
        <v>0</v>
      </c>
      <c r="X842" s="130">
        <v>0</v>
      </c>
      <c r="Y842" s="130" t="b">
        <v>0</v>
      </c>
      <c r="Z842" s="130">
        <v>51</v>
      </c>
      <c r="AA842" s="130">
        <v>0.65800000000000003</v>
      </c>
      <c r="AB842" s="130" t="s">
        <v>3674</v>
      </c>
      <c r="AC842" s="130" t="s">
        <v>3757</v>
      </c>
      <c r="AD842" s="130" t="s">
        <v>4569</v>
      </c>
      <c r="AE842" s="130" t="e" cm="1">
        <f t="array" aca="1" ref="AE842" ca="1">INDIRECT(ADDRESS(MATCH(AG842,'rs_industries'!B:B,0),5,1,TRUE,"rs_industries"))</f>
        <v>#N/A</v>
      </c>
      <c r="AF842" s="130" cm="1">
        <f t="array" aca="1" ref="AF842" ca="1">INDIRECT(ADDRESS(MATCH(A842,'rs_stocks'!B:B,0),7,1,TRUE,"rs_stocks"))</f>
        <v>72</v>
      </c>
    </row>
    <row r="843" spans="1:32" x14ac:dyDescent="0.3">
      <c r="A843" s="130" t="s">
        <v>1099</v>
      </c>
      <c r="B843" s="130">
        <v>-2.65</v>
      </c>
      <c r="C843" s="130">
        <v>-0.79</v>
      </c>
      <c r="D843" s="130">
        <v>14.73</v>
      </c>
      <c r="E843" s="130">
        <v>3.47</v>
      </c>
      <c r="F843" s="130">
        <v>15.94</v>
      </c>
      <c r="G843" s="130" t="s">
        <v>4099</v>
      </c>
      <c r="H843" s="130" t="s">
        <v>3776</v>
      </c>
      <c r="I843" s="130">
        <v>7.64</v>
      </c>
      <c r="J843" s="130">
        <v>-50</v>
      </c>
      <c r="K843" s="130">
        <v>-38</v>
      </c>
      <c r="L843" s="130" t="b">
        <v>1</v>
      </c>
      <c r="M843" s="130">
        <v>73.683999999999997</v>
      </c>
      <c r="N843" s="130">
        <v>4.9779999999999998</v>
      </c>
      <c r="O843" s="130">
        <v>14.801</v>
      </c>
      <c r="P843" s="130">
        <v>0.55500000000000005</v>
      </c>
      <c r="Q843" s="130">
        <v>-68.468000000000004</v>
      </c>
      <c r="R843" s="130">
        <v>18.77</v>
      </c>
      <c r="S843" s="130">
        <v>20.495000000000001</v>
      </c>
      <c r="T843" s="130">
        <v>-1</v>
      </c>
      <c r="U843" s="130">
        <v>360</v>
      </c>
      <c r="V843" s="130" t="s">
        <v>1099</v>
      </c>
      <c r="W843" s="130" t="b">
        <v>0</v>
      </c>
      <c r="X843" s="130">
        <v>0</v>
      </c>
      <c r="Y843" s="130" t="b">
        <v>0</v>
      </c>
      <c r="Z843" s="130">
        <v>50</v>
      </c>
      <c r="AA843" s="130">
        <v>0.65800000000000003</v>
      </c>
      <c r="AB843" s="130" t="s">
        <v>3776</v>
      </c>
      <c r="AC843" s="130" t="s">
        <v>4099</v>
      </c>
      <c r="AD843" s="130" t="s">
        <v>4682</v>
      </c>
      <c r="AE843" s="130" t="e" cm="1">
        <f t="array" aca="1" ref="AE843" ca="1">INDIRECT(ADDRESS(MATCH(AG843,'rs_industries'!B:B,0),5,1,TRUE,"rs_industries"))</f>
        <v>#N/A</v>
      </c>
      <c r="AF843" s="130" t="e" cm="1">
        <f t="array" aca="1" ref="AF843" ca="1">INDIRECT(ADDRESS(MATCH(A843,'rs_stocks'!B:B,0),7,1,TRUE,"rs_stocks"))</f>
        <v>#N/A</v>
      </c>
    </row>
    <row r="844" spans="1:32" x14ac:dyDescent="0.3">
      <c r="A844" s="130" t="s">
        <v>1274</v>
      </c>
      <c r="B844" s="130">
        <v>0.97</v>
      </c>
      <c r="C844" s="130">
        <v>0.13</v>
      </c>
      <c r="D844" s="130">
        <v>2.52</v>
      </c>
      <c r="E844" s="130">
        <v>-4.51</v>
      </c>
      <c r="F844" s="130">
        <v>7.05</v>
      </c>
      <c r="G844" s="130" t="s">
        <v>330</v>
      </c>
      <c r="H844" s="130" t="s">
        <v>3707</v>
      </c>
      <c r="I844" s="130">
        <v>18.568000000000001</v>
      </c>
      <c r="J844" s="130">
        <v>-33</v>
      </c>
      <c r="K844" s="130">
        <v>-25</v>
      </c>
      <c r="L844" s="130" t="b">
        <v>0</v>
      </c>
      <c r="M844" s="130">
        <v>31.347999999999999</v>
      </c>
      <c r="N844" s="130">
        <v>2.12</v>
      </c>
      <c r="O844" s="130">
        <v>14.785</v>
      </c>
      <c r="P844" s="130">
        <v>1.238</v>
      </c>
      <c r="Q844" s="130">
        <v>-35.537999999999997</v>
      </c>
      <c r="R844" s="130">
        <v>54.21</v>
      </c>
      <c r="S844" s="130">
        <v>56.392000000000003</v>
      </c>
      <c r="T844" s="130">
        <v>-1</v>
      </c>
      <c r="U844" s="130">
        <v>161</v>
      </c>
      <c r="V844" s="130" t="s">
        <v>1274</v>
      </c>
      <c r="W844" s="130" t="b">
        <v>0</v>
      </c>
      <c r="X844" s="130">
        <v>0</v>
      </c>
      <c r="Y844" s="130" t="b">
        <v>0</v>
      </c>
      <c r="Z844" s="130">
        <v>47</v>
      </c>
      <c r="AA844" s="130">
        <v>0.65700000000000003</v>
      </c>
      <c r="AB844" s="130" t="s">
        <v>3707</v>
      </c>
      <c r="AC844" s="130" t="s">
        <v>330</v>
      </c>
      <c r="AD844" s="130" t="s">
        <v>4692</v>
      </c>
      <c r="AE844" s="130" t="e" cm="1">
        <f t="array" aca="1" ref="AE844" ca="1">INDIRECT(ADDRESS(MATCH(AG844,'rs_industries'!B:B,0),5,1,TRUE,"rs_industries"))</f>
        <v>#N/A</v>
      </c>
      <c r="AF844" s="130" t="e" cm="1">
        <f t="array" aca="1" ref="AF844" ca="1">INDIRECT(ADDRESS(MATCH(A844,'rs_stocks'!B:B,0),7,1,TRUE,"rs_stocks"))</f>
        <v>#N/A</v>
      </c>
    </row>
    <row r="845" spans="1:32" x14ac:dyDescent="0.3">
      <c r="A845" s="130" t="s">
        <v>1901</v>
      </c>
      <c r="B845" s="130">
        <v>0.81</v>
      </c>
      <c r="C845" s="130">
        <v>0.62</v>
      </c>
      <c r="D845" s="130">
        <v>7.63</v>
      </c>
      <c r="E845" s="130">
        <v>24.08</v>
      </c>
      <c r="F845" s="130">
        <v>18.04</v>
      </c>
      <c r="G845" s="130" t="s">
        <v>3715</v>
      </c>
      <c r="H845" s="130" t="s">
        <v>3677</v>
      </c>
      <c r="I845" s="130">
        <v>1.742</v>
      </c>
      <c r="J845" s="130">
        <v>-51</v>
      </c>
      <c r="K845" s="130">
        <v>-33</v>
      </c>
      <c r="L845" s="130" t="b">
        <v>1</v>
      </c>
      <c r="M845" s="130">
        <v>101.617</v>
      </c>
      <c r="N845" s="130">
        <v>6.8760000000000003</v>
      </c>
      <c r="O845" s="130">
        <v>14.778</v>
      </c>
      <c r="P845" s="130">
        <v>1.175</v>
      </c>
      <c r="Q845" s="130">
        <v>-114.033</v>
      </c>
      <c r="R845" s="130">
        <v>31.02</v>
      </c>
      <c r="S845" s="130">
        <v>34.06</v>
      </c>
      <c r="T845" s="130">
        <v>-1</v>
      </c>
      <c r="U845" s="130">
        <v>170</v>
      </c>
      <c r="V845" s="130" t="s">
        <v>1901</v>
      </c>
      <c r="W845" s="130" t="b">
        <v>0</v>
      </c>
      <c r="X845" s="130">
        <v>0</v>
      </c>
      <c r="Y845" s="130" t="b">
        <v>0</v>
      </c>
      <c r="Z845" s="130">
        <v>44</v>
      </c>
      <c r="AA845" s="130">
        <v>0.65700000000000003</v>
      </c>
      <c r="AB845" s="130" t="s">
        <v>3677</v>
      </c>
      <c r="AC845" s="130" t="s">
        <v>3715</v>
      </c>
      <c r="AD845" s="130" t="s">
        <v>4616</v>
      </c>
      <c r="AE845" s="130" t="e" cm="1">
        <f t="array" aca="1" ref="AE845" ca="1">INDIRECT(ADDRESS(MATCH(AG845,'rs_industries'!B:B,0),5,1,TRUE,"rs_industries"))</f>
        <v>#N/A</v>
      </c>
      <c r="AF845" s="130" t="e" cm="1">
        <f t="array" aca="1" ref="AF845" ca="1">INDIRECT(ADDRESS(MATCH(A845,'rs_stocks'!B:B,0),7,1,TRUE,"rs_stocks"))</f>
        <v>#N/A</v>
      </c>
    </row>
    <row r="846" spans="1:32" x14ac:dyDescent="0.3">
      <c r="A846" s="130" t="s">
        <v>1790</v>
      </c>
      <c r="B846" s="130">
        <v>-1.7</v>
      </c>
      <c r="C846" s="130">
        <v>0.31</v>
      </c>
      <c r="D846" s="130">
        <v>3.79</v>
      </c>
      <c r="E846" s="130">
        <v>3.56</v>
      </c>
      <c r="F846" s="130">
        <v>4.1100000000000003</v>
      </c>
      <c r="G846" s="130" t="s">
        <v>3943</v>
      </c>
      <c r="H846" s="130" t="s">
        <v>3674</v>
      </c>
      <c r="I846" s="130">
        <v>2.4700000000000002</v>
      </c>
      <c r="J846" s="130">
        <v>-54</v>
      </c>
      <c r="K846" s="130">
        <v>-11</v>
      </c>
      <c r="L846" s="130" t="b">
        <v>1</v>
      </c>
      <c r="M846" s="130">
        <v>38.963999999999999</v>
      </c>
      <c r="N846" s="130">
        <v>2.637</v>
      </c>
      <c r="O846" s="130">
        <v>14.773999999999999</v>
      </c>
      <c r="P846" s="130">
        <v>0.86099999999999999</v>
      </c>
      <c r="Q846" s="130">
        <v>-162.67699999999999</v>
      </c>
      <c r="R846" s="130">
        <v>42.22</v>
      </c>
      <c r="S846" s="130">
        <v>41.753999999999998</v>
      </c>
      <c r="T846" s="130">
        <v>1</v>
      </c>
      <c r="U846" s="130">
        <v>232</v>
      </c>
      <c r="V846" s="130" t="s">
        <v>1790</v>
      </c>
      <c r="W846" s="130" t="b">
        <v>0</v>
      </c>
      <c r="X846" s="130">
        <v>0</v>
      </c>
      <c r="Y846" s="130" t="b">
        <v>0</v>
      </c>
      <c r="Z846" s="130">
        <v>49</v>
      </c>
      <c r="AA846" s="130">
        <v>0.65700000000000003</v>
      </c>
      <c r="AB846" s="130" t="s">
        <v>3674</v>
      </c>
      <c r="AC846" s="130" t="s">
        <v>3943</v>
      </c>
      <c r="AD846" s="130" t="s">
        <v>4662</v>
      </c>
      <c r="AE846" s="130" t="e" cm="1">
        <f t="array" aca="1" ref="AE846" ca="1">INDIRECT(ADDRESS(MATCH(AG846,'rs_industries'!B:B,0),5,1,TRUE,"rs_industries"))</f>
        <v>#N/A</v>
      </c>
      <c r="AF846" s="130" t="e" cm="1">
        <f t="array" aca="1" ref="AF846" ca="1">INDIRECT(ADDRESS(MATCH(A846,'rs_stocks'!B:B,0),7,1,TRUE,"rs_stocks"))</f>
        <v>#N/A</v>
      </c>
    </row>
    <row r="847" spans="1:32" x14ac:dyDescent="0.3">
      <c r="A847" s="130" t="s">
        <v>1933</v>
      </c>
      <c r="B847" s="130">
        <v>1.58</v>
      </c>
      <c r="C847" s="130">
        <v>-3.58</v>
      </c>
      <c r="D847" s="130">
        <v>5.19</v>
      </c>
      <c r="E847" s="130">
        <v>13.41</v>
      </c>
      <c r="F847" s="130">
        <v>21.71</v>
      </c>
      <c r="G847" s="130" t="s">
        <v>3807</v>
      </c>
      <c r="H847" s="130" t="s">
        <v>3677</v>
      </c>
      <c r="I847" s="130">
        <v>5.4649999999999999</v>
      </c>
      <c r="J847" s="130">
        <v>-71</v>
      </c>
      <c r="K847" s="130">
        <v>-26</v>
      </c>
      <c r="L847" s="130" t="b">
        <v>1</v>
      </c>
      <c r="M847" s="130">
        <v>106.71299999999999</v>
      </c>
      <c r="N847" s="130">
        <v>7.2279999999999998</v>
      </c>
      <c r="O847" s="130">
        <v>14.763999999999999</v>
      </c>
      <c r="P847" s="130">
        <v>1.377</v>
      </c>
      <c r="Q847" s="130">
        <v>-63.920999999999999</v>
      </c>
      <c r="R847" s="130">
        <v>45.58</v>
      </c>
      <c r="S847" s="130">
        <v>48.362000000000002</v>
      </c>
      <c r="T847" s="130">
        <v>-1</v>
      </c>
      <c r="U847" s="130">
        <v>145</v>
      </c>
      <c r="V847" s="130" t="s">
        <v>1933</v>
      </c>
      <c r="W847" s="130" t="b">
        <v>0</v>
      </c>
      <c r="X847" s="130">
        <v>0</v>
      </c>
      <c r="Y847" s="130" t="b">
        <v>0</v>
      </c>
      <c r="Z847" s="130">
        <v>52</v>
      </c>
      <c r="AA847" s="130">
        <v>0.65600000000000003</v>
      </c>
      <c r="AB847" s="130" t="s">
        <v>3677</v>
      </c>
      <c r="AC847" s="130" t="s">
        <v>3807</v>
      </c>
      <c r="AD847" s="130" t="s">
        <v>4617</v>
      </c>
      <c r="AE847" s="130" t="e" cm="1">
        <f t="array" aca="1" ref="AE847" ca="1">INDIRECT(ADDRESS(MATCH(AG847,'rs_industries'!B:B,0),5,1,TRUE,"rs_industries"))</f>
        <v>#N/A</v>
      </c>
      <c r="AF847" s="130" cm="1">
        <f t="array" aca="1" ref="AF847" ca="1">INDIRECT(ADDRESS(MATCH(A847,'rs_stocks'!B:B,0),7,1,TRUE,"rs_stocks"))</f>
        <v>77</v>
      </c>
    </row>
    <row r="848" spans="1:32" x14ac:dyDescent="0.3">
      <c r="A848" s="130" t="s">
        <v>648</v>
      </c>
      <c r="B848" s="130">
        <v>2.19</v>
      </c>
      <c r="C848" s="130">
        <v>2.38</v>
      </c>
      <c r="D848" s="130">
        <v>3.67</v>
      </c>
      <c r="E848" s="130">
        <v>9.43</v>
      </c>
      <c r="F848" s="130">
        <v>10.17</v>
      </c>
      <c r="G848" s="130" t="s">
        <v>3788</v>
      </c>
      <c r="H848" s="130" t="s">
        <v>153</v>
      </c>
      <c r="I848" s="130">
        <v>8.7420000000000009</v>
      </c>
      <c r="J848" s="130">
        <v>-40</v>
      </c>
      <c r="K848" s="130">
        <v>-20</v>
      </c>
      <c r="L848" s="130" t="b">
        <v>1</v>
      </c>
      <c r="M848" s="130">
        <v>40.542000000000002</v>
      </c>
      <c r="N848" s="130">
        <v>2.75</v>
      </c>
      <c r="O848" s="130">
        <v>14.744</v>
      </c>
      <c r="P848" s="130">
        <v>4.0739999999999998</v>
      </c>
      <c r="Q848" s="130">
        <v>-49.588000000000001</v>
      </c>
      <c r="R848" s="130">
        <v>183.28</v>
      </c>
      <c r="S848" s="130">
        <v>186.53899999999999</v>
      </c>
      <c r="T848" s="130">
        <v>-1</v>
      </c>
      <c r="U848" s="130">
        <v>49</v>
      </c>
      <c r="V848" s="130" t="s">
        <v>648</v>
      </c>
      <c r="W848" s="130" t="b">
        <v>0</v>
      </c>
      <c r="X848" s="130">
        <v>0</v>
      </c>
      <c r="Y848" s="130" t="b">
        <v>1</v>
      </c>
      <c r="Z848" s="130">
        <v>53</v>
      </c>
      <c r="AA848" s="130">
        <v>0.65600000000000003</v>
      </c>
      <c r="AB848" s="130" t="s">
        <v>153</v>
      </c>
      <c r="AC848" s="130" t="s">
        <v>3788</v>
      </c>
      <c r="AD848" s="130" t="s">
        <v>4643</v>
      </c>
      <c r="AE848" s="130" t="e" cm="1">
        <f t="array" aca="1" ref="AE848" ca="1">INDIRECT(ADDRESS(MATCH(AG848,'rs_industries'!B:B,0),5,1,TRUE,"rs_industries"))</f>
        <v>#N/A</v>
      </c>
      <c r="AF848" s="130" t="e" cm="1">
        <f t="array" aca="1" ref="AF848" ca="1">INDIRECT(ADDRESS(MATCH(A848,'rs_stocks'!B:B,0),7,1,TRUE,"rs_stocks"))</f>
        <v>#N/A</v>
      </c>
    </row>
    <row r="849" spans="1:32" x14ac:dyDescent="0.3">
      <c r="A849" s="130" t="s">
        <v>2265</v>
      </c>
      <c r="B849" s="130">
        <v>-1.39</v>
      </c>
      <c r="C849" s="130">
        <v>-9.1300000000000008</v>
      </c>
      <c r="D849" s="130">
        <v>1.55</v>
      </c>
      <c r="E849" s="130">
        <v>48.21</v>
      </c>
      <c r="F849" s="130">
        <v>48.27</v>
      </c>
      <c r="G849" s="130" t="s">
        <v>3713</v>
      </c>
      <c r="H849" s="130" t="s">
        <v>3690</v>
      </c>
      <c r="I849" s="130">
        <v>4.4480000000000004</v>
      </c>
      <c r="J849" s="130">
        <v>-69</v>
      </c>
      <c r="K849" s="130">
        <v>-41</v>
      </c>
      <c r="L849" s="130" t="b">
        <v>1</v>
      </c>
      <c r="M849" s="130">
        <v>246.14699999999999</v>
      </c>
      <c r="N849" s="130">
        <v>16.702999999999999</v>
      </c>
      <c r="O849" s="130">
        <v>14.737</v>
      </c>
      <c r="P849" s="130">
        <v>3.54</v>
      </c>
      <c r="Q849" s="130">
        <v>-123.432</v>
      </c>
      <c r="R849" s="130">
        <v>73.17</v>
      </c>
      <c r="S849" s="130">
        <v>85.061000000000007</v>
      </c>
      <c r="T849" s="130">
        <v>-1</v>
      </c>
      <c r="U849" s="130">
        <v>56</v>
      </c>
      <c r="V849" s="130" t="s">
        <v>2265</v>
      </c>
      <c r="W849" s="130" t="b">
        <v>0</v>
      </c>
      <c r="X849" s="130">
        <v>0</v>
      </c>
      <c r="Y849" s="130" t="b">
        <v>0</v>
      </c>
      <c r="Z849" s="130">
        <v>50</v>
      </c>
      <c r="AA849" s="130">
        <v>0.65500000000000003</v>
      </c>
      <c r="AB849" s="130" t="s">
        <v>3690</v>
      </c>
      <c r="AC849" s="130" t="s">
        <v>3713</v>
      </c>
      <c r="AD849" s="130" t="s">
        <v>4563</v>
      </c>
      <c r="AE849" s="130" t="e" cm="1">
        <f t="array" aca="1" ref="AE849" ca="1">INDIRECT(ADDRESS(MATCH(AG849,'rs_industries'!B:B,0),5,1,TRUE,"rs_industries"))</f>
        <v>#N/A</v>
      </c>
      <c r="AF849" s="130" cm="1">
        <f t="array" aca="1" ref="AF849" ca="1">INDIRECT(ADDRESS(MATCH(A849,'rs_stocks'!B:B,0),7,1,TRUE,"rs_stocks"))</f>
        <v>89</v>
      </c>
    </row>
    <row r="850" spans="1:32" x14ac:dyDescent="0.3">
      <c r="A850" s="130" t="s">
        <v>1427</v>
      </c>
      <c r="B850" s="130">
        <v>1.63</v>
      </c>
      <c r="C850" s="130">
        <v>3.04</v>
      </c>
      <c r="D850" s="130">
        <v>2.73</v>
      </c>
      <c r="E850" s="130">
        <v>0.2</v>
      </c>
      <c r="F850" s="130">
        <v>15.14</v>
      </c>
      <c r="G850" s="130" t="s">
        <v>3809</v>
      </c>
      <c r="H850" s="130" t="s">
        <v>24</v>
      </c>
      <c r="I850" s="130">
        <v>4.5259999999999998</v>
      </c>
      <c r="J850" s="130">
        <v>-82</v>
      </c>
      <c r="K850" s="130">
        <v>-32</v>
      </c>
      <c r="L850" s="130" t="b">
        <v>1</v>
      </c>
      <c r="M850" s="130">
        <v>78.984999999999999</v>
      </c>
      <c r="N850" s="130">
        <v>5.36</v>
      </c>
      <c r="O850" s="130">
        <v>14.736000000000001</v>
      </c>
      <c r="P850" s="130">
        <v>1.071</v>
      </c>
      <c r="Q850" s="130">
        <v>-64.408000000000001</v>
      </c>
      <c r="R850" s="130">
        <v>30.49</v>
      </c>
      <c r="S850" s="130">
        <v>28.917999999999999</v>
      </c>
      <c r="T850" s="130">
        <v>1</v>
      </c>
      <c r="U850" s="130">
        <v>186</v>
      </c>
      <c r="V850" s="130" t="s">
        <v>1427</v>
      </c>
      <c r="W850" s="130" t="b">
        <v>0</v>
      </c>
      <c r="X850" s="130">
        <v>0</v>
      </c>
      <c r="Y850" s="130" t="b">
        <v>0</v>
      </c>
      <c r="Z850" s="130">
        <v>42</v>
      </c>
      <c r="AA850" s="130">
        <v>0.65500000000000003</v>
      </c>
      <c r="AB850" s="130" t="s">
        <v>24</v>
      </c>
      <c r="AC850" s="130" t="s">
        <v>3809</v>
      </c>
      <c r="AD850" s="130" t="s">
        <v>4685</v>
      </c>
      <c r="AE850" s="130" t="e" cm="1">
        <f t="array" aca="1" ref="AE850" ca="1">INDIRECT(ADDRESS(MATCH(AG850,'rs_industries'!B:B,0),5,1,TRUE,"rs_industries"))</f>
        <v>#N/A</v>
      </c>
      <c r="AF850" s="130" t="e" cm="1">
        <f t="array" aca="1" ref="AF850" ca="1">INDIRECT(ADDRESS(MATCH(A850,'rs_stocks'!B:B,0),7,1,TRUE,"rs_stocks"))</f>
        <v>#N/A</v>
      </c>
    </row>
    <row r="851" spans="1:32" x14ac:dyDescent="0.3">
      <c r="A851" s="130" t="s">
        <v>1008</v>
      </c>
      <c r="B851" s="130">
        <v>-6.49</v>
      </c>
      <c r="C851" s="130">
        <v>-5.48</v>
      </c>
      <c r="D851" s="130">
        <v>-1.64</v>
      </c>
      <c r="E851" s="130">
        <v>-7.17</v>
      </c>
      <c r="F851" s="130">
        <v>10.58</v>
      </c>
      <c r="G851" s="130" t="s">
        <v>3742</v>
      </c>
      <c r="H851" s="130" t="s">
        <v>3674</v>
      </c>
      <c r="I851" s="130">
        <v>10.196</v>
      </c>
      <c r="J851" s="130">
        <v>-81</v>
      </c>
      <c r="K851" s="130">
        <v>-17</v>
      </c>
      <c r="L851" s="130" t="b">
        <v>0</v>
      </c>
      <c r="M851" s="130">
        <v>85.313999999999993</v>
      </c>
      <c r="N851" s="130">
        <v>5.7969999999999997</v>
      </c>
      <c r="O851" s="130">
        <v>14.718</v>
      </c>
      <c r="P851" s="130">
        <v>0.41499999999999998</v>
      </c>
      <c r="Q851" s="130">
        <v>-106.05</v>
      </c>
      <c r="R851" s="130">
        <v>11.39</v>
      </c>
      <c r="S851" s="130">
        <v>12.452</v>
      </c>
      <c r="T851" s="130">
        <v>-1</v>
      </c>
      <c r="U851" s="130">
        <v>482</v>
      </c>
      <c r="V851" s="130" t="s">
        <v>1008</v>
      </c>
      <c r="W851" s="130" t="b">
        <v>0</v>
      </c>
      <c r="X851" s="130">
        <v>0</v>
      </c>
      <c r="Y851" s="130" t="b">
        <v>0</v>
      </c>
      <c r="Z851" s="130">
        <v>51</v>
      </c>
      <c r="AA851" s="130">
        <v>0.65500000000000003</v>
      </c>
      <c r="AB851" s="130" t="s">
        <v>3674</v>
      </c>
      <c r="AC851" s="130" t="s">
        <v>3742</v>
      </c>
      <c r="AD851" s="130" t="s">
        <v>4600</v>
      </c>
      <c r="AE851" s="130" t="e" cm="1">
        <f t="array" aca="1" ref="AE851" ca="1">INDIRECT(ADDRESS(MATCH(AG851,'rs_industries'!B:B,0),5,1,TRUE,"rs_industries"))</f>
        <v>#N/A</v>
      </c>
      <c r="AF851" s="130" t="e" cm="1">
        <f t="array" aca="1" ref="AF851" ca="1">INDIRECT(ADDRESS(MATCH(A851,'rs_stocks'!B:B,0),7,1,TRUE,"rs_stocks"))</f>
        <v>#N/A</v>
      </c>
    </row>
    <row r="852" spans="1:32" x14ac:dyDescent="0.3">
      <c r="A852" s="130" t="s">
        <v>1794</v>
      </c>
      <c r="B852" s="130">
        <v>10.98</v>
      </c>
      <c r="C852" s="130">
        <v>23.52</v>
      </c>
      <c r="D852" s="130">
        <v>16.03</v>
      </c>
      <c r="E852" s="130">
        <v>37.340000000000003</v>
      </c>
      <c r="F852" s="130">
        <v>36</v>
      </c>
      <c r="G852" s="130" t="s">
        <v>3891</v>
      </c>
      <c r="H852" s="130" t="s">
        <v>3674</v>
      </c>
      <c r="I852" s="130">
        <v>1.2849999999999999</v>
      </c>
      <c r="J852" s="130">
        <v>-89</v>
      </c>
      <c r="K852" s="130">
        <v>-2</v>
      </c>
      <c r="L852" s="130" t="b">
        <v>1</v>
      </c>
      <c r="M852" s="130">
        <v>72.116</v>
      </c>
      <c r="N852" s="130">
        <v>4.9039999999999999</v>
      </c>
      <c r="O852" s="130">
        <v>14.705</v>
      </c>
      <c r="P852" s="130">
        <v>1.2090000000000001</v>
      </c>
      <c r="Q852" s="130">
        <v>-54.573</v>
      </c>
      <c r="R852" s="130">
        <v>36.19</v>
      </c>
      <c r="S852" s="130">
        <v>33.457999999999998</v>
      </c>
      <c r="T852" s="130">
        <v>1</v>
      </c>
      <c r="U852" s="130">
        <v>165</v>
      </c>
      <c r="V852" s="130" t="s">
        <v>1794</v>
      </c>
      <c r="W852" s="130" t="b">
        <v>0</v>
      </c>
      <c r="X852" s="130">
        <v>0</v>
      </c>
      <c r="Y852" s="130" t="b">
        <v>1</v>
      </c>
      <c r="Z852" s="130">
        <v>49</v>
      </c>
      <c r="AA852" s="130">
        <v>0.65400000000000003</v>
      </c>
      <c r="AB852" s="130" t="s">
        <v>3674</v>
      </c>
      <c r="AC852" s="130" t="s">
        <v>3891</v>
      </c>
      <c r="AD852" s="130" t="s">
        <v>4671</v>
      </c>
      <c r="AE852" s="130" t="e" cm="1">
        <f t="array" aca="1" ref="AE852" ca="1">INDIRECT(ADDRESS(MATCH(AG852,'rs_industries'!B:B,0),5,1,TRUE,"rs_industries"))</f>
        <v>#N/A</v>
      </c>
      <c r="AF852" s="130" cm="1">
        <f t="array" aca="1" ref="AF852" ca="1">INDIRECT(ADDRESS(MATCH(A852,'rs_stocks'!B:B,0),7,1,TRUE,"rs_stocks"))</f>
        <v>91</v>
      </c>
    </row>
    <row r="853" spans="1:32" x14ac:dyDescent="0.3">
      <c r="A853" s="130" t="s">
        <v>2020</v>
      </c>
      <c r="B853" s="130">
        <v>-6.99</v>
      </c>
      <c r="C853" s="130">
        <v>-5.55</v>
      </c>
      <c r="D853" s="130">
        <v>3.67</v>
      </c>
      <c r="E853" s="130">
        <v>45.29</v>
      </c>
      <c r="F853" s="130">
        <v>44.93</v>
      </c>
      <c r="G853" s="130" t="s">
        <v>3693</v>
      </c>
      <c r="H853" s="130" t="s">
        <v>31</v>
      </c>
      <c r="I853" s="130">
        <v>1.659</v>
      </c>
      <c r="J853" s="130">
        <v>-77</v>
      </c>
      <c r="K853" s="130">
        <v>-63</v>
      </c>
      <c r="L853" s="130" t="b">
        <v>1</v>
      </c>
      <c r="M853" s="130">
        <v>186.429</v>
      </c>
      <c r="N853" s="130">
        <v>12.683</v>
      </c>
      <c r="O853" s="130">
        <v>14.699</v>
      </c>
      <c r="P853" s="130">
        <v>0.5</v>
      </c>
      <c r="Q853" s="130">
        <v>-132.07900000000001</v>
      </c>
      <c r="R853" s="130">
        <v>11.58</v>
      </c>
      <c r="S853" s="130">
        <v>11.042999999999999</v>
      </c>
      <c r="T853" s="130">
        <v>1</v>
      </c>
      <c r="U853" s="130">
        <v>400</v>
      </c>
      <c r="V853" s="130" t="s">
        <v>2020</v>
      </c>
      <c r="W853" s="130" t="b">
        <v>0</v>
      </c>
      <c r="X853" s="130">
        <v>0</v>
      </c>
      <c r="Y853" s="130" t="b">
        <v>0</v>
      </c>
      <c r="Z853" s="130">
        <v>51</v>
      </c>
      <c r="AA853" s="130">
        <v>0.65400000000000003</v>
      </c>
      <c r="AB853" s="130" t="s">
        <v>31</v>
      </c>
      <c r="AC853" s="130" t="s">
        <v>3693</v>
      </c>
      <c r="AD853" s="130" t="s">
        <v>4606</v>
      </c>
      <c r="AE853" s="130" t="e" cm="1">
        <f t="array" aca="1" ref="AE853" ca="1">INDIRECT(ADDRESS(MATCH(AG853,'rs_industries'!B:B,0),5,1,TRUE,"rs_industries"))</f>
        <v>#N/A</v>
      </c>
      <c r="AF853" s="130" cm="1">
        <f t="array" aca="1" ref="AF853" ca="1">INDIRECT(ADDRESS(MATCH(A853,'rs_stocks'!B:B,0),7,1,TRUE,"rs_stocks"))</f>
        <v>85</v>
      </c>
    </row>
    <row r="854" spans="1:32" x14ac:dyDescent="0.3">
      <c r="A854" s="130" t="s">
        <v>1177</v>
      </c>
      <c r="B854" s="130">
        <v>-0.98</v>
      </c>
      <c r="C854" s="130">
        <v>7.31</v>
      </c>
      <c r="D854" s="130">
        <v>20.84</v>
      </c>
      <c r="E854" s="130">
        <v>12.94</v>
      </c>
      <c r="F854" s="130">
        <v>17.52</v>
      </c>
      <c r="G854" s="130" t="s">
        <v>3713</v>
      </c>
      <c r="H854" s="130" t="s">
        <v>3690</v>
      </c>
      <c r="I854" s="130">
        <v>305.95</v>
      </c>
      <c r="J854" s="130">
        <v>-34</v>
      </c>
      <c r="K854" s="130">
        <v>-1</v>
      </c>
      <c r="L854" s="130" t="b">
        <v>1</v>
      </c>
      <c r="M854" s="130">
        <v>59.966000000000001</v>
      </c>
      <c r="N854" s="130">
        <v>4.0819999999999999</v>
      </c>
      <c r="O854" s="130">
        <v>14.69</v>
      </c>
      <c r="P854" s="130">
        <v>2.9870000000000001</v>
      </c>
      <c r="Q854" s="130">
        <v>7.3650000000000002</v>
      </c>
      <c r="R854" s="130">
        <v>173.29</v>
      </c>
      <c r="S854" s="130">
        <v>166.12200000000001</v>
      </c>
      <c r="T854" s="130">
        <v>1</v>
      </c>
      <c r="U854" s="130">
        <v>66</v>
      </c>
      <c r="V854" s="130" t="s">
        <v>1177</v>
      </c>
      <c r="W854" s="130" t="b">
        <v>0</v>
      </c>
      <c r="X854" s="130">
        <v>0</v>
      </c>
      <c r="Y854" s="130" t="b">
        <v>1</v>
      </c>
      <c r="Z854" s="130">
        <v>56</v>
      </c>
      <c r="AA854" s="130">
        <v>0.65300000000000002</v>
      </c>
      <c r="AB854" s="130" t="s">
        <v>3690</v>
      </c>
      <c r="AC854" s="130" t="s">
        <v>3713</v>
      </c>
      <c r="AD854" s="130" t="s">
        <v>4727</v>
      </c>
      <c r="AE854" s="130" t="e" cm="1">
        <f t="array" aca="1" ref="AE854" ca="1">INDIRECT(ADDRESS(MATCH(AG854,'rs_industries'!B:B,0),5,1,TRUE,"rs_industries"))</f>
        <v>#N/A</v>
      </c>
      <c r="AF854" s="130" cm="1">
        <f t="array" aca="1" ref="AF854" ca="1">INDIRECT(ADDRESS(MATCH(A854,'rs_stocks'!B:B,0),7,1,TRUE,"rs_stocks"))</f>
        <v>78</v>
      </c>
    </row>
    <row r="855" spans="1:32" x14ac:dyDescent="0.3">
      <c r="A855" s="130" t="s">
        <v>2491</v>
      </c>
      <c r="B855" s="130">
        <v>-3.72</v>
      </c>
      <c r="C855" s="130">
        <v>-12.8</v>
      </c>
      <c r="D855" s="130">
        <v>12.9</v>
      </c>
      <c r="E855" s="130">
        <v>17.45</v>
      </c>
      <c r="F855" s="130">
        <v>14.3</v>
      </c>
      <c r="G855" s="130" t="s">
        <v>3713</v>
      </c>
      <c r="H855" s="130" t="s">
        <v>3690</v>
      </c>
      <c r="I855" s="130">
        <v>1.3839999999999999</v>
      </c>
      <c r="J855" s="130">
        <v>-91</v>
      </c>
      <c r="K855" s="130">
        <v>-88</v>
      </c>
      <c r="L855" s="130" t="b">
        <v>0</v>
      </c>
      <c r="M855" s="130">
        <v>116.065</v>
      </c>
      <c r="N855" s="130">
        <v>7.9059999999999997</v>
      </c>
      <c r="O855" s="130">
        <v>14.680999999999999</v>
      </c>
      <c r="P855" s="130">
        <v>1.0860000000000001</v>
      </c>
      <c r="Q855" s="130">
        <v>-74.564999999999998</v>
      </c>
      <c r="R855" s="130">
        <v>23.02</v>
      </c>
      <c r="S855" s="130">
        <v>26.649000000000001</v>
      </c>
      <c r="T855" s="130">
        <v>-1</v>
      </c>
      <c r="U855" s="130">
        <v>184</v>
      </c>
      <c r="V855" s="130" t="s">
        <v>2491</v>
      </c>
      <c r="W855" s="130" t="b">
        <v>0</v>
      </c>
      <c r="X855" s="130">
        <v>0</v>
      </c>
      <c r="Y855" s="130" t="b">
        <v>0</v>
      </c>
      <c r="Z855" s="130">
        <v>45</v>
      </c>
      <c r="AA855" s="130">
        <v>0.65300000000000002</v>
      </c>
      <c r="AB855" s="130" t="s">
        <v>3690</v>
      </c>
      <c r="AC855" s="130" t="s">
        <v>3713</v>
      </c>
      <c r="AD855" s="130" t="s">
        <v>4647</v>
      </c>
      <c r="AE855" s="130" t="e" cm="1">
        <f t="array" aca="1" ref="AE855" ca="1">INDIRECT(ADDRESS(MATCH(AG855,'rs_industries'!B:B,0),5,1,TRUE,"rs_industries"))</f>
        <v>#N/A</v>
      </c>
      <c r="AF855" s="130" t="e" cm="1">
        <f t="array" aca="1" ref="AF855" ca="1">INDIRECT(ADDRESS(MATCH(A855,'rs_stocks'!B:B,0),7,1,TRUE,"rs_stocks"))</f>
        <v>#N/A</v>
      </c>
    </row>
    <row r="856" spans="1:32" x14ac:dyDescent="0.3">
      <c r="A856" s="130" t="s">
        <v>593</v>
      </c>
      <c r="B856" s="130">
        <v>6.23</v>
      </c>
      <c r="C856" s="130">
        <v>14.13</v>
      </c>
      <c r="D856" s="130">
        <v>19.38</v>
      </c>
      <c r="E856" s="130">
        <v>37.9</v>
      </c>
      <c r="F856" s="130">
        <v>30.21</v>
      </c>
      <c r="G856" s="130" t="s">
        <v>90</v>
      </c>
      <c r="H856" s="130" t="s">
        <v>31</v>
      </c>
      <c r="I856" s="130">
        <v>8.2650000000000006</v>
      </c>
      <c r="J856" s="130">
        <v>-50</v>
      </c>
      <c r="K856" s="130">
        <v>-6</v>
      </c>
      <c r="L856" s="130" t="b">
        <v>1</v>
      </c>
      <c r="M856" s="130">
        <v>100.992</v>
      </c>
      <c r="N856" s="130">
        <v>6.8789999999999996</v>
      </c>
      <c r="O856" s="130">
        <v>14.68</v>
      </c>
      <c r="P856" s="130">
        <v>7.9210000000000003</v>
      </c>
      <c r="Q856" s="130">
        <v>-68.043000000000006</v>
      </c>
      <c r="R856" s="130">
        <v>168.39</v>
      </c>
      <c r="S856" s="130">
        <v>157.179</v>
      </c>
      <c r="T856" s="130">
        <v>1</v>
      </c>
      <c r="U856" s="130">
        <v>25</v>
      </c>
      <c r="V856" s="130" t="s">
        <v>593</v>
      </c>
      <c r="W856" s="130" t="b">
        <v>0</v>
      </c>
      <c r="X856" s="130">
        <v>0</v>
      </c>
      <c r="Y856" s="130" t="b">
        <v>1</v>
      </c>
      <c r="Z856" s="130">
        <v>52</v>
      </c>
      <c r="AA856" s="130">
        <v>0.65300000000000002</v>
      </c>
      <c r="AB856" s="130" t="s">
        <v>31</v>
      </c>
      <c r="AC856" s="130" t="s">
        <v>90</v>
      </c>
      <c r="AD856" s="130" t="s">
        <v>4695</v>
      </c>
      <c r="AE856" s="130" t="e" cm="1">
        <f t="array" aca="1" ref="AE856" ca="1">INDIRECT(ADDRESS(MATCH(AG856,'rs_industries'!B:B,0),5,1,TRUE,"rs_industries"))</f>
        <v>#N/A</v>
      </c>
      <c r="AF856" s="130" cm="1">
        <f t="array" aca="1" ref="AF856" ca="1">INDIRECT(ADDRESS(MATCH(A856,'rs_stocks'!B:B,0),7,1,TRUE,"rs_stocks"))</f>
        <v>94</v>
      </c>
    </row>
    <row r="857" spans="1:32" x14ac:dyDescent="0.3">
      <c r="A857" s="130" t="s">
        <v>1100</v>
      </c>
      <c r="B857" s="130">
        <v>0.16</v>
      </c>
      <c r="C857" s="130">
        <v>-2.57</v>
      </c>
      <c r="D857" s="130">
        <v>-1.51</v>
      </c>
      <c r="E857" s="130">
        <v>13.66</v>
      </c>
      <c r="F857" s="130">
        <v>16.61</v>
      </c>
      <c r="G857" s="130" t="s">
        <v>3715</v>
      </c>
      <c r="H857" s="130" t="s">
        <v>3677</v>
      </c>
      <c r="I857" s="130">
        <v>5.8159999999999998</v>
      </c>
      <c r="J857" s="130">
        <v>-43</v>
      </c>
      <c r="K857" s="130">
        <v>-23</v>
      </c>
      <c r="L857" s="130" t="b">
        <v>1</v>
      </c>
      <c r="M857" s="130">
        <v>82.218999999999994</v>
      </c>
      <c r="N857" s="130">
        <v>5.6040000000000001</v>
      </c>
      <c r="O857" s="130">
        <v>14.670999999999999</v>
      </c>
      <c r="P857" s="130">
        <v>1.8049999999999999</v>
      </c>
      <c r="Q857" s="130">
        <v>-115.248</v>
      </c>
      <c r="R857" s="130">
        <v>62.06</v>
      </c>
      <c r="S857" s="130">
        <v>67.066000000000003</v>
      </c>
      <c r="T857" s="130">
        <v>-1</v>
      </c>
      <c r="U857" s="130">
        <v>110</v>
      </c>
      <c r="V857" s="130" t="s">
        <v>1100</v>
      </c>
      <c r="W857" s="130" t="b">
        <v>0</v>
      </c>
      <c r="X857" s="130">
        <v>0</v>
      </c>
      <c r="Y857" s="130" t="b">
        <v>0</v>
      </c>
      <c r="Z857" s="130">
        <v>50</v>
      </c>
      <c r="AA857" s="130">
        <v>0.65200000000000002</v>
      </c>
      <c r="AB857" s="130" t="s">
        <v>3677</v>
      </c>
      <c r="AC857" s="130" t="s">
        <v>3715</v>
      </c>
      <c r="AD857" s="130" t="s">
        <v>4581</v>
      </c>
      <c r="AE857" s="130" t="e" cm="1">
        <f t="array" aca="1" ref="AE857" ca="1">INDIRECT(ADDRESS(MATCH(AG857,'rs_industries'!B:B,0),5,1,TRUE,"rs_industries"))</f>
        <v>#N/A</v>
      </c>
      <c r="AF857" s="130" t="e" cm="1">
        <f t="array" aca="1" ref="AF857" ca="1">INDIRECT(ADDRESS(MATCH(A857,'rs_stocks'!B:B,0),7,1,TRUE,"rs_stocks"))</f>
        <v>#N/A</v>
      </c>
    </row>
    <row r="858" spans="1:32" x14ac:dyDescent="0.3">
      <c r="A858" s="130" t="s">
        <v>936</v>
      </c>
      <c r="B858" s="130">
        <v>3.63</v>
      </c>
      <c r="C858" s="130">
        <v>2.13</v>
      </c>
      <c r="D858" s="130">
        <v>2.67</v>
      </c>
      <c r="E858" s="130">
        <v>15.34</v>
      </c>
      <c r="F858" s="130">
        <v>16.260000000000002</v>
      </c>
      <c r="G858" s="130" t="s">
        <v>3715</v>
      </c>
      <c r="H858" s="130" t="s">
        <v>3677</v>
      </c>
      <c r="I858" s="130">
        <v>6.7510000000000003</v>
      </c>
      <c r="J858" s="130">
        <v>-53</v>
      </c>
      <c r="K858" s="130">
        <v>-34</v>
      </c>
      <c r="L858" s="130" t="b">
        <v>1</v>
      </c>
      <c r="M858" s="130">
        <v>63.01</v>
      </c>
      <c r="N858" s="130">
        <v>4.2949999999999999</v>
      </c>
      <c r="O858" s="130">
        <v>14.670999999999999</v>
      </c>
      <c r="P858" s="130">
        <v>3.1469999999999998</v>
      </c>
      <c r="Q858" s="130">
        <v>-38.770000000000003</v>
      </c>
      <c r="R858" s="130">
        <v>104.88</v>
      </c>
      <c r="S858" s="130">
        <v>110.41200000000001</v>
      </c>
      <c r="T858" s="130">
        <v>-1</v>
      </c>
      <c r="U858" s="130">
        <v>63</v>
      </c>
      <c r="V858" s="130" t="s">
        <v>936</v>
      </c>
      <c r="W858" s="130" t="b">
        <v>0</v>
      </c>
      <c r="X858" s="130">
        <v>0</v>
      </c>
      <c r="Y858" s="130" t="b">
        <v>0</v>
      </c>
      <c r="Z858" s="130">
        <v>52</v>
      </c>
      <c r="AA858" s="130">
        <v>0.65200000000000002</v>
      </c>
      <c r="AB858" s="130" t="s">
        <v>3677</v>
      </c>
      <c r="AC858" s="130" t="s">
        <v>3715</v>
      </c>
      <c r="AD858" s="130" t="s">
        <v>4624</v>
      </c>
      <c r="AE858" s="130" t="e" cm="1">
        <f t="array" aca="1" ref="AE858" ca="1">INDIRECT(ADDRESS(MATCH(AG858,'rs_industries'!B:B,0),5,1,TRUE,"rs_industries"))</f>
        <v>#N/A</v>
      </c>
      <c r="AF858" s="130" t="e" cm="1">
        <f t="array" aca="1" ref="AF858" ca="1">INDIRECT(ADDRESS(MATCH(A858,'rs_stocks'!B:B,0),7,1,TRUE,"rs_stocks"))</f>
        <v>#N/A</v>
      </c>
    </row>
    <row r="859" spans="1:32" x14ac:dyDescent="0.3">
      <c r="A859" s="130" t="s">
        <v>1350</v>
      </c>
      <c r="B859" s="130">
        <v>8.61</v>
      </c>
      <c r="C859" s="130">
        <v>8.2799999999999994</v>
      </c>
      <c r="D859" s="130">
        <v>16.239999999999998</v>
      </c>
      <c r="E859" s="130">
        <v>23.5</v>
      </c>
      <c r="F859" s="130">
        <v>23.28</v>
      </c>
      <c r="G859" s="130" t="s">
        <v>4196</v>
      </c>
      <c r="H859" s="130" t="s">
        <v>24</v>
      </c>
      <c r="I859" s="130">
        <v>10.629</v>
      </c>
      <c r="J859" s="130">
        <v>-46</v>
      </c>
      <c r="K859" s="130">
        <v>-16</v>
      </c>
      <c r="L859" s="130" t="b">
        <v>1</v>
      </c>
      <c r="M859" s="130">
        <v>76.706999999999994</v>
      </c>
      <c r="N859" s="130">
        <v>5.2290000000000001</v>
      </c>
      <c r="O859" s="130">
        <v>14.67</v>
      </c>
      <c r="P859" s="130">
        <v>2.6379999999999999</v>
      </c>
      <c r="Q859" s="130">
        <v>234.63</v>
      </c>
      <c r="R859" s="130">
        <v>76.790000000000006</v>
      </c>
      <c r="S859" s="130">
        <v>70.45</v>
      </c>
      <c r="T859" s="130">
        <v>1</v>
      </c>
      <c r="U859" s="130">
        <v>75</v>
      </c>
      <c r="V859" s="130" t="s">
        <v>1350</v>
      </c>
      <c r="W859" s="130" t="b">
        <v>0</v>
      </c>
      <c r="X859" s="130">
        <v>0</v>
      </c>
      <c r="Y859" s="130" t="b">
        <v>1</v>
      </c>
      <c r="Z859" s="130">
        <v>47</v>
      </c>
      <c r="AA859" s="130">
        <v>0.65100000000000002</v>
      </c>
      <c r="AB859" s="130" t="s">
        <v>24</v>
      </c>
      <c r="AC859" s="130" t="s">
        <v>4196</v>
      </c>
      <c r="AD859" s="130" t="s">
        <v>4707</v>
      </c>
      <c r="AE859" s="130" t="e" cm="1">
        <f t="array" aca="1" ref="AE859" ca="1">INDIRECT(ADDRESS(MATCH(AG859,'rs_industries'!B:B,0),5,1,TRUE,"rs_industries"))</f>
        <v>#N/A</v>
      </c>
      <c r="AF859" s="130" cm="1">
        <f t="array" aca="1" ref="AF859" ca="1">INDIRECT(ADDRESS(MATCH(A859,'rs_stocks'!B:B,0),7,1,TRUE,"rs_stocks"))</f>
        <v>73</v>
      </c>
    </row>
    <row r="860" spans="1:32" x14ac:dyDescent="0.3">
      <c r="A860" s="130" t="s">
        <v>1522</v>
      </c>
      <c r="B860" s="130">
        <v>1.88</v>
      </c>
      <c r="C860" s="130">
        <v>-1.45</v>
      </c>
      <c r="D860" s="130">
        <v>2.12</v>
      </c>
      <c r="E860" s="130">
        <v>17.96</v>
      </c>
      <c r="F860" s="130">
        <v>18.440000000000001</v>
      </c>
      <c r="G860" s="130" t="s">
        <v>3788</v>
      </c>
      <c r="H860" s="130" t="s">
        <v>153</v>
      </c>
      <c r="I860" s="130">
        <v>2.8570000000000002</v>
      </c>
      <c r="J860" s="130">
        <v>-80</v>
      </c>
      <c r="K860" s="130">
        <v>-6</v>
      </c>
      <c r="L860" s="130" t="b">
        <v>1</v>
      </c>
      <c r="M860" s="130">
        <v>68.302999999999997</v>
      </c>
      <c r="N860" s="130">
        <v>4.6580000000000004</v>
      </c>
      <c r="O860" s="130">
        <v>14.664</v>
      </c>
      <c r="P860" s="130">
        <v>0.63</v>
      </c>
      <c r="Q860" s="130">
        <v>-101.587</v>
      </c>
      <c r="R860" s="130">
        <v>26.53</v>
      </c>
      <c r="S860" s="130">
        <v>27.702000000000002</v>
      </c>
      <c r="T860" s="130">
        <v>-1</v>
      </c>
      <c r="U860" s="130">
        <v>317</v>
      </c>
      <c r="V860" s="130" t="s">
        <v>1522</v>
      </c>
      <c r="W860" s="130" t="b">
        <v>1</v>
      </c>
      <c r="X860" s="130">
        <v>0</v>
      </c>
      <c r="Y860" s="130" t="b">
        <v>0</v>
      </c>
      <c r="Z860" s="130">
        <v>46</v>
      </c>
      <c r="AA860" s="130">
        <v>0.65100000000000002</v>
      </c>
      <c r="AB860" s="130" t="s">
        <v>153</v>
      </c>
      <c r="AC860" s="130" t="s">
        <v>3788</v>
      </c>
      <c r="AD860" s="130" t="s">
        <v>4598</v>
      </c>
      <c r="AE860" s="130" t="e" cm="1">
        <f t="array" aca="1" ref="AE860" ca="1">INDIRECT(ADDRESS(MATCH(AG860,'rs_industries'!B:B,0),5,1,TRUE,"rs_industries"))</f>
        <v>#N/A</v>
      </c>
      <c r="AF860" s="130" cm="1">
        <f t="array" aca="1" ref="AF860" ca="1">INDIRECT(ADDRESS(MATCH(A860,'rs_stocks'!B:B,0),7,1,TRUE,"rs_stocks"))</f>
        <v>80</v>
      </c>
    </row>
    <row r="861" spans="1:32" x14ac:dyDescent="0.3">
      <c r="A861" s="130" t="s">
        <v>2397</v>
      </c>
      <c r="B861" s="130">
        <v>-4.25</v>
      </c>
      <c r="C861" s="130">
        <v>4.59</v>
      </c>
      <c r="D861" s="130">
        <v>-0.18</v>
      </c>
      <c r="E861" s="130">
        <v>23.71</v>
      </c>
      <c r="F861" s="130">
        <v>11.7</v>
      </c>
      <c r="G861" s="130" t="s">
        <v>3873</v>
      </c>
      <c r="H861" s="130" t="s">
        <v>3674</v>
      </c>
      <c r="I861" s="130">
        <v>1.837</v>
      </c>
      <c r="J861" s="130">
        <v>-67</v>
      </c>
      <c r="K861" s="130">
        <v>-35</v>
      </c>
      <c r="L861" s="130" t="b">
        <v>1</v>
      </c>
      <c r="M861" s="130">
        <v>53.06</v>
      </c>
      <c r="N861" s="130">
        <v>3.6230000000000002</v>
      </c>
      <c r="O861" s="130">
        <v>14.644</v>
      </c>
      <c r="P861" s="130">
        <v>0.60699999999999998</v>
      </c>
      <c r="Q861" s="130">
        <v>-187.685</v>
      </c>
      <c r="R861" s="130">
        <v>21.86</v>
      </c>
      <c r="S861" s="130">
        <v>21.433</v>
      </c>
      <c r="T861" s="130">
        <v>1</v>
      </c>
      <c r="U861" s="130">
        <v>329</v>
      </c>
      <c r="V861" s="130" t="s">
        <v>2397</v>
      </c>
      <c r="W861" s="130" t="b">
        <v>0</v>
      </c>
      <c r="X861" s="130">
        <v>0</v>
      </c>
      <c r="Y861" s="130" t="b">
        <v>1</v>
      </c>
      <c r="Z861" s="130">
        <v>49</v>
      </c>
      <c r="AA861" s="130">
        <v>0.65100000000000002</v>
      </c>
      <c r="AB861" s="130" t="s">
        <v>3674</v>
      </c>
      <c r="AC861" s="130" t="s">
        <v>3873</v>
      </c>
      <c r="AD861" s="130" t="s">
        <v>4664</v>
      </c>
      <c r="AE861" s="130" t="e" cm="1">
        <f t="array" aca="1" ref="AE861" ca="1">INDIRECT(ADDRESS(MATCH(AG861,'rs_industries'!B:B,0),5,1,TRUE,"rs_industries"))</f>
        <v>#N/A</v>
      </c>
      <c r="AF861" s="130" cm="1">
        <f t="array" aca="1" ref="AF861" ca="1">INDIRECT(ADDRESS(MATCH(A861,'rs_stocks'!B:B,0),7,1,TRUE,"rs_stocks"))</f>
        <v>74</v>
      </c>
    </row>
    <row r="862" spans="1:32" x14ac:dyDescent="0.3">
      <c r="A862" s="130" t="s">
        <v>2294</v>
      </c>
      <c r="B862" s="130">
        <v>-1.97</v>
      </c>
      <c r="C862" s="130">
        <v>1.91</v>
      </c>
      <c r="D862" s="130">
        <v>6.07</v>
      </c>
      <c r="E862" s="130">
        <v>14.29</v>
      </c>
      <c r="F862" s="130">
        <v>12.99</v>
      </c>
      <c r="G862" s="130" t="s">
        <v>3693</v>
      </c>
      <c r="H862" s="130" t="s">
        <v>31</v>
      </c>
      <c r="I862" s="130">
        <v>2.3559999999999999</v>
      </c>
      <c r="J862" s="130">
        <v>-65</v>
      </c>
      <c r="K862" s="130">
        <v>-54</v>
      </c>
      <c r="L862" s="130" t="b">
        <v>1</v>
      </c>
      <c r="M862" s="130">
        <v>68.825999999999993</v>
      </c>
      <c r="N862" s="130">
        <v>4.7050000000000001</v>
      </c>
      <c r="O862" s="130">
        <v>14.627000000000001</v>
      </c>
      <c r="P862" s="130">
        <v>2.1160000000000001</v>
      </c>
      <c r="Q862" s="130">
        <v>-227.316</v>
      </c>
      <c r="R862" s="130">
        <v>67.760000000000005</v>
      </c>
      <c r="S862" s="130">
        <v>67.388000000000005</v>
      </c>
      <c r="T862" s="130">
        <v>1</v>
      </c>
      <c r="U862" s="130">
        <v>94</v>
      </c>
      <c r="V862" s="130" t="s">
        <v>2294</v>
      </c>
      <c r="W862" s="130" t="b">
        <v>0</v>
      </c>
      <c r="X862" s="130">
        <v>0</v>
      </c>
      <c r="Y862" s="130" t="b">
        <v>0</v>
      </c>
      <c r="Z862" s="130">
        <v>44</v>
      </c>
      <c r="AA862" s="130">
        <v>0.65</v>
      </c>
      <c r="AB862" s="130" t="s">
        <v>31</v>
      </c>
      <c r="AC862" s="130" t="s">
        <v>3693</v>
      </c>
      <c r="AD862" s="130" t="s">
        <v>4645</v>
      </c>
      <c r="AE862" s="130" t="e" cm="1">
        <f t="array" aca="1" ref="AE862" ca="1">INDIRECT(ADDRESS(MATCH(AG862,'rs_industries'!B:B,0),5,1,TRUE,"rs_industries"))</f>
        <v>#N/A</v>
      </c>
      <c r="AF862" s="130" t="e" cm="1">
        <f t="array" aca="1" ref="AF862" ca="1">INDIRECT(ADDRESS(MATCH(A862,'rs_stocks'!B:B,0),7,1,TRUE,"rs_stocks"))</f>
        <v>#N/A</v>
      </c>
    </row>
    <row r="863" spans="1:32" x14ac:dyDescent="0.3">
      <c r="A863" s="130" t="s">
        <v>981</v>
      </c>
      <c r="B863" s="130">
        <v>-0.15</v>
      </c>
      <c r="C863" s="130">
        <v>3.56</v>
      </c>
      <c r="D863" s="130">
        <v>17.09</v>
      </c>
      <c r="E863" s="130">
        <v>20.85</v>
      </c>
      <c r="F863" s="130">
        <v>15.47</v>
      </c>
      <c r="G863" s="130" t="s">
        <v>3796</v>
      </c>
      <c r="H863" s="130" t="s">
        <v>3677</v>
      </c>
      <c r="I863" s="130">
        <v>18.274000000000001</v>
      </c>
      <c r="J863" s="130">
        <v>-50</v>
      </c>
      <c r="K863" s="130">
        <v>-2</v>
      </c>
      <c r="L863" s="130" t="b">
        <v>1</v>
      </c>
      <c r="M863" s="130">
        <v>65.614999999999995</v>
      </c>
      <c r="N863" s="130">
        <v>4.4870000000000001</v>
      </c>
      <c r="O863" s="130">
        <v>14.625</v>
      </c>
      <c r="P863" s="130">
        <v>6.2569999999999997</v>
      </c>
      <c r="Q863" s="130">
        <v>-91.733999999999995</v>
      </c>
      <c r="R863" s="130">
        <v>349.47</v>
      </c>
      <c r="S863" s="130">
        <v>337.87799999999999</v>
      </c>
      <c r="T863" s="130">
        <v>1</v>
      </c>
      <c r="U863" s="130">
        <v>31</v>
      </c>
      <c r="V863" s="130" t="s">
        <v>981</v>
      </c>
      <c r="W863" s="130" t="b">
        <v>0</v>
      </c>
      <c r="X863" s="130">
        <v>0</v>
      </c>
      <c r="Y863" s="130" t="b">
        <v>1</v>
      </c>
      <c r="Z863" s="130">
        <v>56</v>
      </c>
      <c r="AA863" s="130">
        <v>0.65</v>
      </c>
      <c r="AB863" s="130" t="s">
        <v>3677</v>
      </c>
      <c r="AC863" s="130" t="s">
        <v>3796</v>
      </c>
      <c r="AD863" s="130" t="s">
        <v>4715</v>
      </c>
      <c r="AE863" s="130" t="e" cm="1">
        <f t="array" aca="1" ref="AE863" ca="1">INDIRECT(ADDRESS(MATCH(AG863,'rs_industries'!B:B,0),5,1,TRUE,"rs_industries"))</f>
        <v>#N/A</v>
      </c>
      <c r="AF863" s="130" cm="1">
        <f t="array" aca="1" ref="AF863" ca="1">INDIRECT(ADDRESS(MATCH(A863,'rs_stocks'!B:B,0),7,1,TRUE,"rs_stocks"))</f>
        <v>87</v>
      </c>
    </row>
    <row r="864" spans="1:32" x14ac:dyDescent="0.3">
      <c r="A864" s="130" t="s">
        <v>2098</v>
      </c>
      <c r="B864" s="130">
        <v>1.1200000000000001</v>
      </c>
      <c r="C864" s="130">
        <v>21.01</v>
      </c>
      <c r="D864" s="130">
        <v>17.73</v>
      </c>
      <c r="E864" s="130">
        <v>26.57</v>
      </c>
      <c r="F864" s="130">
        <v>34.56</v>
      </c>
      <c r="G864" s="130" t="s">
        <v>3961</v>
      </c>
      <c r="H864" s="130" t="s">
        <v>117</v>
      </c>
      <c r="I864" s="130">
        <v>2.8570000000000002</v>
      </c>
      <c r="J864" s="130">
        <v>-77</v>
      </c>
      <c r="K864" s="130">
        <v>-24</v>
      </c>
      <c r="L864" s="130" t="b">
        <v>0</v>
      </c>
      <c r="M864" s="130">
        <v>82.870999999999995</v>
      </c>
      <c r="N864" s="130">
        <v>5.6829999999999998</v>
      </c>
      <c r="O864" s="130">
        <v>14.583</v>
      </c>
      <c r="P864" s="130">
        <v>0.49199999999999999</v>
      </c>
      <c r="Q864" s="130">
        <v>-56.853000000000002</v>
      </c>
      <c r="R864" s="130">
        <v>22.58</v>
      </c>
      <c r="S864" s="130">
        <v>21.346</v>
      </c>
      <c r="T864" s="130">
        <v>1</v>
      </c>
      <c r="U864" s="130">
        <v>406</v>
      </c>
      <c r="V864" s="130" t="s">
        <v>2098</v>
      </c>
      <c r="W864" s="130" t="b">
        <v>0</v>
      </c>
      <c r="X864" s="130">
        <v>0</v>
      </c>
      <c r="Y864" s="130" t="b">
        <v>1</v>
      </c>
      <c r="Z864" s="130">
        <v>49</v>
      </c>
      <c r="AA864" s="130">
        <v>0.64900000000000002</v>
      </c>
      <c r="AB864" s="130" t="s">
        <v>117</v>
      </c>
      <c r="AC864" s="130" t="s">
        <v>3961</v>
      </c>
      <c r="AD864" s="130" t="s">
        <v>4686</v>
      </c>
      <c r="AE864" s="130" t="e" cm="1">
        <f t="array" aca="1" ref="AE864" ca="1">INDIRECT(ADDRESS(MATCH(AG864,'rs_industries'!B:B,0),5,1,TRUE,"rs_industries"))</f>
        <v>#N/A</v>
      </c>
      <c r="AF864" s="130" cm="1">
        <f t="array" aca="1" ref="AF864" ca="1">INDIRECT(ADDRESS(MATCH(A864,'rs_stocks'!B:B,0),7,1,TRUE,"rs_stocks"))</f>
        <v>90</v>
      </c>
    </row>
    <row r="865" spans="1:32" x14ac:dyDescent="0.3">
      <c r="A865" s="130" t="s">
        <v>2474</v>
      </c>
      <c r="B865" s="130">
        <v>5.72</v>
      </c>
      <c r="C865" s="130">
        <v>11.43</v>
      </c>
      <c r="D865" s="130">
        <v>1.41</v>
      </c>
      <c r="E865" s="130">
        <v>67.11</v>
      </c>
      <c r="F865" s="130">
        <v>58.33</v>
      </c>
      <c r="G865" s="130" t="s">
        <v>3673</v>
      </c>
      <c r="H865" s="130" t="s">
        <v>3674</v>
      </c>
      <c r="I865" s="130">
        <v>2.8370000000000002</v>
      </c>
      <c r="J865" s="130">
        <v>-75</v>
      </c>
      <c r="K865" s="130">
        <v>-54</v>
      </c>
      <c r="L865" s="130" t="b">
        <v>1</v>
      </c>
      <c r="M865" s="130">
        <v>178.37</v>
      </c>
      <c r="N865" s="130">
        <v>12.234</v>
      </c>
      <c r="O865" s="130">
        <v>14.58</v>
      </c>
      <c r="P865" s="130">
        <v>1.2390000000000001</v>
      </c>
      <c r="Q865" s="130">
        <v>-71.814999999999998</v>
      </c>
      <c r="R865" s="130">
        <v>30.13</v>
      </c>
      <c r="S865" s="130">
        <v>27.584</v>
      </c>
      <c r="T865" s="130">
        <v>1</v>
      </c>
      <c r="U865" s="130">
        <v>161</v>
      </c>
      <c r="V865" s="130" t="s">
        <v>2474</v>
      </c>
      <c r="W865" s="130" t="b">
        <v>0</v>
      </c>
      <c r="X865" s="130">
        <v>0</v>
      </c>
      <c r="Y865" s="130" t="b">
        <v>0</v>
      </c>
      <c r="Z865" s="130">
        <v>46</v>
      </c>
      <c r="AA865" s="130">
        <v>0.64900000000000002</v>
      </c>
      <c r="AB865" s="130" t="s">
        <v>3674</v>
      </c>
      <c r="AC865" s="130" t="s">
        <v>3673</v>
      </c>
      <c r="AD865" s="130" t="s">
        <v>4642</v>
      </c>
      <c r="AE865" s="130" t="e" cm="1">
        <f t="array" aca="1" ref="AE865" ca="1">INDIRECT(ADDRESS(MATCH(AG865,'rs_industries'!B:B,0),5,1,TRUE,"rs_industries"))</f>
        <v>#N/A</v>
      </c>
      <c r="AF865" s="130" t="e" cm="1">
        <f t="array" aca="1" ref="AF865" ca="1">INDIRECT(ADDRESS(MATCH(A865,'rs_stocks'!B:B,0),7,1,TRUE,"rs_stocks"))</f>
        <v>#N/A</v>
      </c>
    </row>
    <row r="866" spans="1:32" x14ac:dyDescent="0.3">
      <c r="A866" s="130" t="s">
        <v>358</v>
      </c>
      <c r="B866" s="130">
        <v>-0.9</v>
      </c>
      <c r="C866" s="130">
        <v>5.67</v>
      </c>
      <c r="D866" s="130">
        <v>9.34</v>
      </c>
      <c r="E866" s="130">
        <v>12.44</v>
      </c>
      <c r="F866" s="130">
        <v>19.93</v>
      </c>
      <c r="G866" s="130" t="s">
        <v>3762</v>
      </c>
      <c r="H866" s="130" t="s">
        <v>3677</v>
      </c>
      <c r="I866" s="130">
        <v>152.012</v>
      </c>
      <c r="J866" s="130">
        <v>-52</v>
      </c>
      <c r="K866" s="130">
        <v>-16</v>
      </c>
      <c r="L866" s="130" t="b">
        <v>1</v>
      </c>
      <c r="M866" s="130">
        <v>94.221000000000004</v>
      </c>
      <c r="N866" s="130">
        <v>6.4749999999999996</v>
      </c>
      <c r="O866" s="130">
        <v>14.551</v>
      </c>
      <c r="P866" s="130">
        <v>3.7839999999999998</v>
      </c>
      <c r="Q866" s="130">
        <v>-135.56</v>
      </c>
      <c r="R866" s="130">
        <v>124.95</v>
      </c>
      <c r="S866" s="130">
        <v>120.682</v>
      </c>
      <c r="T866" s="130">
        <v>1</v>
      </c>
      <c r="U866" s="130">
        <v>52</v>
      </c>
      <c r="V866" s="130" t="s">
        <v>358</v>
      </c>
      <c r="W866" s="130" t="b">
        <v>0</v>
      </c>
      <c r="X866" s="130">
        <v>0</v>
      </c>
      <c r="Y866" s="130" t="b">
        <v>1</v>
      </c>
      <c r="Z866" s="130">
        <v>54</v>
      </c>
      <c r="AA866" s="130">
        <v>0.64800000000000002</v>
      </c>
      <c r="AB866" s="130" t="s">
        <v>3677</v>
      </c>
      <c r="AC866" s="130" t="s">
        <v>3762</v>
      </c>
      <c r="AD866" s="130" t="s">
        <v>4691</v>
      </c>
      <c r="AE866" s="130" t="e" cm="1">
        <f t="array" aca="1" ref="AE866" ca="1">INDIRECT(ADDRESS(MATCH(AG866,'rs_industries'!B:B,0),5,1,TRUE,"rs_industries"))</f>
        <v>#N/A</v>
      </c>
      <c r="AF866" s="130" cm="1">
        <f t="array" aca="1" ref="AF866" ca="1">INDIRECT(ADDRESS(MATCH(A866,'rs_stocks'!B:B,0),7,1,TRUE,"rs_stocks"))</f>
        <v>88</v>
      </c>
    </row>
    <row r="867" spans="1:32" x14ac:dyDescent="0.3">
      <c r="A867" s="130" t="s">
        <v>583</v>
      </c>
      <c r="B867" s="130">
        <v>-4.16</v>
      </c>
      <c r="C867" s="130">
        <v>0.56000000000000005</v>
      </c>
      <c r="D867" s="130">
        <v>1.29</v>
      </c>
      <c r="E867" s="130">
        <v>14.17</v>
      </c>
      <c r="F867" s="130">
        <v>15.95</v>
      </c>
      <c r="G867" s="130" t="s">
        <v>3751</v>
      </c>
      <c r="H867" s="130" t="s">
        <v>24</v>
      </c>
      <c r="I867" s="130">
        <v>6.6289999999999996</v>
      </c>
      <c r="J867" s="130">
        <v>-44</v>
      </c>
      <c r="K867" s="130">
        <v>-9</v>
      </c>
      <c r="L867" s="130" t="b">
        <v>1</v>
      </c>
      <c r="M867" s="130">
        <v>57.033999999999999</v>
      </c>
      <c r="N867" s="130">
        <v>3.9319999999999999</v>
      </c>
      <c r="O867" s="130">
        <v>14.504</v>
      </c>
      <c r="P867" s="130">
        <v>6.3769999999999998</v>
      </c>
      <c r="Q867" s="130">
        <v>-297.77</v>
      </c>
      <c r="R867" s="130">
        <v>199.01</v>
      </c>
      <c r="S867" s="130">
        <v>224.767</v>
      </c>
      <c r="T867" s="130">
        <v>-1</v>
      </c>
      <c r="U867" s="130">
        <v>31</v>
      </c>
      <c r="V867" s="130" t="s">
        <v>583</v>
      </c>
      <c r="W867" s="130" t="b">
        <v>0</v>
      </c>
      <c r="X867" s="130">
        <v>0</v>
      </c>
      <c r="Y867" s="130" t="b">
        <v>0</v>
      </c>
      <c r="Z867" s="130">
        <v>49</v>
      </c>
      <c r="AA867" s="130">
        <v>0.64800000000000002</v>
      </c>
      <c r="AB867" s="130" t="s">
        <v>24</v>
      </c>
      <c r="AC867" s="130" t="s">
        <v>3751</v>
      </c>
      <c r="AD867" s="130" t="s">
        <v>4613</v>
      </c>
      <c r="AE867" s="130" t="e" cm="1">
        <f t="array" aca="1" ref="AE867" ca="1">INDIRECT(ADDRESS(MATCH(AG867,'rs_industries'!B:B,0),5,1,TRUE,"rs_industries"))</f>
        <v>#N/A</v>
      </c>
      <c r="AF867" s="130" t="e" cm="1">
        <f t="array" aca="1" ref="AF867" ca="1">INDIRECT(ADDRESS(MATCH(A867,'rs_stocks'!B:B,0),7,1,TRUE,"rs_stocks"))</f>
        <v>#N/A</v>
      </c>
    </row>
    <row r="868" spans="1:32" x14ac:dyDescent="0.3">
      <c r="A868" s="130" t="s">
        <v>1210</v>
      </c>
      <c r="B868" s="130">
        <v>3.4</v>
      </c>
      <c r="C868" s="130">
        <v>-4.3600000000000003</v>
      </c>
      <c r="D868" s="130">
        <v>2.66</v>
      </c>
      <c r="E868" s="130">
        <v>8.2200000000000006</v>
      </c>
      <c r="F868" s="130">
        <v>5.98</v>
      </c>
      <c r="G868" s="130" t="s">
        <v>330</v>
      </c>
      <c r="H868" s="130" t="s">
        <v>3707</v>
      </c>
      <c r="I868" s="130">
        <v>14.957000000000001</v>
      </c>
      <c r="J868" s="130">
        <v>-53</v>
      </c>
      <c r="K868" s="130">
        <v>-10</v>
      </c>
      <c r="L868" s="130" t="b">
        <v>1</v>
      </c>
      <c r="M868" s="130">
        <v>62.972999999999999</v>
      </c>
      <c r="N868" s="130">
        <v>4.3460000000000001</v>
      </c>
      <c r="O868" s="130">
        <v>14.489000000000001</v>
      </c>
      <c r="P868" s="130">
        <v>2.363</v>
      </c>
      <c r="Q868" s="130">
        <v>104.087</v>
      </c>
      <c r="R868" s="130">
        <v>103.6</v>
      </c>
      <c r="S868" s="130">
        <v>108.053</v>
      </c>
      <c r="T868" s="130">
        <v>-1</v>
      </c>
      <c r="U868" s="130">
        <v>84</v>
      </c>
      <c r="V868" s="130" t="s">
        <v>1210</v>
      </c>
      <c r="W868" s="130" t="b">
        <v>0</v>
      </c>
      <c r="X868" s="130">
        <v>0</v>
      </c>
      <c r="Y868" s="130" t="b">
        <v>1</v>
      </c>
      <c r="Z868" s="130">
        <v>51</v>
      </c>
      <c r="AA868" s="130">
        <v>0.64800000000000002</v>
      </c>
      <c r="AB868" s="130" t="s">
        <v>3707</v>
      </c>
      <c r="AC868" s="130" t="s">
        <v>330</v>
      </c>
      <c r="AD868" s="130" t="s">
        <v>4637</v>
      </c>
      <c r="AE868" s="130" t="e" cm="1">
        <f t="array" aca="1" ref="AE868" ca="1">INDIRECT(ADDRESS(MATCH(AG868,'rs_industries'!B:B,0),5,1,TRUE,"rs_industries"))</f>
        <v>#N/A</v>
      </c>
      <c r="AF868" s="130" t="e" cm="1">
        <f t="array" aca="1" ref="AF868" ca="1">INDIRECT(ADDRESS(MATCH(A868,'rs_stocks'!B:B,0),7,1,TRUE,"rs_stocks"))</f>
        <v>#N/A</v>
      </c>
    </row>
    <row r="869" spans="1:32" x14ac:dyDescent="0.3">
      <c r="A869" s="130" t="s">
        <v>164</v>
      </c>
      <c r="B869" s="130">
        <v>2.14</v>
      </c>
      <c r="C869" s="130">
        <v>3.63</v>
      </c>
      <c r="D869" s="130">
        <v>7.78</v>
      </c>
      <c r="E869" s="130">
        <v>2.71</v>
      </c>
      <c r="F869" s="130">
        <v>10.34</v>
      </c>
      <c r="G869" s="130" t="s">
        <v>4683</v>
      </c>
      <c r="H869" s="130" t="s">
        <v>3677</v>
      </c>
      <c r="I869" s="130">
        <v>23.382999999999999</v>
      </c>
      <c r="J869" s="130">
        <v>-41</v>
      </c>
      <c r="K869" s="130">
        <v>-12</v>
      </c>
      <c r="L869" s="130" t="b">
        <v>1</v>
      </c>
      <c r="M869" s="130">
        <v>28.762</v>
      </c>
      <c r="N869" s="130">
        <v>1.9850000000000001</v>
      </c>
      <c r="O869" s="130">
        <v>14.488</v>
      </c>
      <c r="P869" s="130">
        <v>1.591</v>
      </c>
      <c r="Q869" s="130">
        <v>-140.80099999999999</v>
      </c>
      <c r="R869" s="130">
        <v>99.56</v>
      </c>
      <c r="S869" s="130">
        <v>97.527000000000001</v>
      </c>
      <c r="T869" s="130">
        <v>1</v>
      </c>
      <c r="U869" s="130">
        <v>125</v>
      </c>
      <c r="V869" s="130" t="s">
        <v>164</v>
      </c>
      <c r="W869" s="130" t="b">
        <v>0</v>
      </c>
      <c r="X869" s="130">
        <v>0</v>
      </c>
      <c r="Y869" s="130" t="b">
        <v>1</v>
      </c>
      <c r="Z869" s="130">
        <v>47</v>
      </c>
      <c r="AA869" s="130">
        <v>0.64700000000000002</v>
      </c>
      <c r="AB869" s="130" t="s">
        <v>3677</v>
      </c>
      <c r="AC869" s="130" t="s">
        <v>4683</v>
      </c>
      <c r="AD869" s="130" t="s">
        <v>4684</v>
      </c>
      <c r="AE869" s="130" t="e" cm="1">
        <f t="array" aca="1" ref="AE869" ca="1">INDIRECT(ADDRESS(MATCH(AG869,'rs_industries'!B:B,0),5,1,TRUE,"rs_industries"))</f>
        <v>#N/A</v>
      </c>
      <c r="AF869" s="130" t="e" cm="1">
        <f t="array" aca="1" ref="AF869" ca="1">INDIRECT(ADDRESS(MATCH(A869,'rs_stocks'!B:B,0),7,1,TRUE,"rs_stocks"))</f>
        <v>#N/A</v>
      </c>
    </row>
    <row r="870" spans="1:32" x14ac:dyDescent="0.3">
      <c r="A870" s="130" t="s">
        <v>2026</v>
      </c>
      <c r="B870" s="130">
        <v>0.1</v>
      </c>
      <c r="C870" s="130">
        <v>-1.23</v>
      </c>
      <c r="D870" s="130">
        <v>1.57</v>
      </c>
      <c r="E870" s="130">
        <v>27.86</v>
      </c>
      <c r="F870" s="130">
        <v>28.61</v>
      </c>
      <c r="G870" s="130" t="s">
        <v>4629</v>
      </c>
      <c r="H870" s="130" t="s">
        <v>4325</v>
      </c>
      <c r="I870" s="130">
        <v>2.637</v>
      </c>
      <c r="J870" s="130">
        <v>-54</v>
      </c>
      <c r="K870" s="130">
        <v>-8</v>
      </c>
      <c r="L870" s="130" t="b">
        <v>1</v>
      </c>
      <c r="M870" s="130">
        <v>115.729</v>
      </c>
      <c r="N870" s="130">
        <v>8.0020000000000007</v>
      </c>
      <c r="O870" s="130">
        <v>14.462999999999999</v>
      </c>
      <c r="P870" s="130">
        <v>2.238</v>
      </c>
      <c r="Q870" s="130">
        <v>-69.260999999999996</v>
      </c>
      <c r="R870" s="130">
        <v>102.58</v>
      </c>
      <c r="S870" s="130">
        <v>109.23</v>
      </c>
      <c r="T870" s="130">
        <v>-1</v>
      </c>
      <c r="U870" s="130">
        <v>89</v>
      </c>
      <c r="V870" s="130" t="s">
        <v>2026</v>
      </c>
      <c r="W870" s="130" t="b">
        <v>0</v>
      </c>
      <c r="X870" s="130">
        <v>0</v>
      </c>
      <c r="Y870" s="130" t="b">
        <v>0</v>
      </c>
      <c r="Z870" s="130">
        <v>50</v>
      </c>
      <c r="AA870" s="130">
        <v>0.64700000000000002</v>
      </c>
      <c r="AB870" s="130" t="s">
        <v>4325</v>
      </c>
      <c r="AC870" s="130" t="s">
        <v>4629</v>
      </c>
      <c r="AD870" s="130" t="s">
        <v>4630</v>
      </c>
      <c r="AE870" s="130" t="e" cm="1">
        <f t="array" aca="1" ref="AE870" ca="1">INDIRECT(ADDRESS(MATCH(AG870,'rs_industries'!B:B,0),5,1,TRUE,"rs_industries"))</f>
        <v>#N/A</v>
      </c>
      <c r="AF870" s="130" cm="1">
        <f t="array" aca="1" ref="AF870" ca="1">INDIRECT(ADDRESS(MATCH(A870,'rs_stocks'!B:B,0),7,1,TRUE,"rs_stocks"))</f>
        <v>81</v>
      </c>
    </row>
    <row r="871" spans="1:32" x14ac:dyDescent="0.3">
      <c r="A871" s="130" t="s">
        <v>247</v>
      </c>
      <c r="B871" s="130">
        <v>-2.41</v>
      </c>
      <c r="C871" s="130">
        <v>-0.23</v>
      </c>
      <c r="D871" s="130">
        <v>1.55</v>
      </c>
      <c r="E871" s="130">
        <v>20.37</v>
      </c>
      <c r="F871" s="130">
        <v>26.45</v>
      </c>
      <c r="G871" s="130" t="s">
        <v>3687</v>
      </c>
      <c r="H871" s="130" t="s">
        <v>248</v>
      </c>
      <c r="I871" s="130">
        <v>20.077000000000002</v>
      </c>
      <c r="J871" s="130">
        <v>-73</v>
      </c>
      <c r="K871" s="130">
        <v>-26</v>
      </c>
      <c r="L871" s="130" t="b">
        <v>1</v>
      </c>
      <c r="M871" s="130">
        <v>77.947000000000003</v>
      </c>
      <c r="N871" s="130">
        <v>5.391</v>
      </c>
      <c r="O871" s="130">
        <v>14.458</v>
      </c>
      <c r="P871" s="130">
        <v>0.23599999999999999</v>
      </c>
      <c r="Q871" s="130">
        <v>-140.00800000000001</v>
      </c>
      <c r="R871" s="130">
        <v>8.51</v>
      </c>
      <c r="S871" s="130">
        <v>8.1829999999999998</v>
      </c>
      <c r="T871" s="130">
        <v>1</v>
      </c>
      <c r="U871" s="130">
        <v>848</v>
      </c>
      <c r="V871" s="130" t="s">
        <v>247</v>
      </c>
      <c r="W871" s="130" t="b">
        <v>0</v>
      </c>
      <c r="X871" s="130">
        <v>0</v>
      </c>
      <c r="Y871" s="130" t="b">
        <v>1</v>
      </c>
      <c r="Z871" s="130">
        <v>50</v>
      </c>
      <c r="AA871" s="130">
        <v>0.64600000000000002</v>
      </c>
      <c r="AB871" s="130" t="s">
        <v>248</v>
      </c>
      <c r="AC871" s="130" t="s">
        <v>3687</v>
      </c>
      <c r="AD871" s="130" t="s">
        <v>4639</v>
      </c>
      <c r="AE871" s="130" t="e" cm="1">
        <f t="array" aca="1" ref="AE871" ca="1">INDIRECT(ADDRESS(MATCH(AG871,'rs_industries'!B:B,0),5,1,TRUE,"rs_industries"))</f>
        <v>#N/A</v>
      </c>
      <c r="AF871" s="130" cm="1">
        <f t="array" aca="1" ref="AF871" ca="1">INDIRECT(ADDRESS(MATCH(A871,'rs_stocks'!B:B,0),7,1,TRUE,"rs_stocks"))</f>
        <v>70</v>
      </c>
    </row>
    <row r="872" spans="1:32" x14ac:dyDescent="0.3">
      <c r="A872" s="130" t="s">
        <v>3616</v>
      </c>
      <c r="B872" s="130">
        <v>16.27</v>
      </c>
      <c r="C872" s="130">
        <v>23.95</v>
      </c>
      <c r="D872" s="130">
        <v>19.03</v>
      </c>
      <c r="E872" s="130">
        <v>69.599999999999994</v>
      </c>
      <c r="F872" s="130">
        <v>72.33</v>
      </c>
      <c r="G872" s="130" t="s">
        <v>3870</v>
      </c>
      <c r="H872" s="130" t="s">
        <v>3674</v>
      </c>
      <c r="I872" s="130">
        <v>0.82399999999999995</v>
      </c>
      <c r="J872" s="130">
        <v>-72</v>
      </c>
      <c r="K872" s="130">
        <v>-39</v>
      </c>
      <c r="L872" s="130" t="b">
        <v>1</v>
      </c>
      <c r="M872" s="130">
        <v>118.818</v>
      </c>
      <c r="N872" s="130">
        <v>8.218</v>
      </c>
      <c r="O872" s="130">
        <v>14.458</v>
      </c>
      <c r="P872" s="130">
        <v>0.69399999999999995</v>
      </c>
      <c r="Q872" s="130">
        <v>-20.175999999999998</v>
      </c>
      <c r="R872" s="130">
        <v>15.01</v>
      </c>
      <c r="S872" s="130">
        <v>13.428000000000001</v>
      </c>
      <c r="T872" s="130">
        <v>1</v>
      </c>
      <c r="U872" s="130">
        <v>288</v>
      </c>
      <c r="V872" s="130" t="s">
        <v>3616</v>
      </c>
      <c r="W872" s="130" t="b">
        <v>0</v>
      </c>
      <c r="X872" s="130">
        <v>0</v>
      </c>
      <c r="Y872" s="130" t="b">
        <v>1</v>
      </c>
      <c r="Z872" s="130">
        <v>46</v>
      </c>
      <c r="AA872" s="130">
        <v>0.64600000000000002</v>
      </c>
      <c r="AB872" s="130" t="s">
        <v>3674</v>
      </c>
      <c r="AC872" s="130" t="s">
        <v>3870</v>
      </c>
      <c r="AD872" s="130" t="s">
        <v>4681</v>
      </c>
      <c r="AE872" s="130" t="e" cm="1">
        <f t="array" aca="1" ref="AE872" ca="1">INDIRECT(ADDRESS(MATCH(AG872,'rs_industries'!B:B,0),5,1,TRUE,"rs_industries"))</f>
        <v>#N/A</v>
      </c>
      <c r="AF872" s="130" cm="1">
        <f t="array" aca="1" ref="AF872" ca="1">INDIRECT(ADDRESS(MATCH(A872,'rs_stocks'!B:B,0),7,1,TRUE,"rs_stocks"))</f>
        <v>91</v>
      </c>
    </row>
    <row r="873" spans="1:32" x14ac:dyDescent="0.3">
      <c r="A873" s="130" t="s">
        <v>665</v>
      </c>
      <c r="B873" s="130">
        <v>-2.36</v>
      </c>
      <c r="C873" s="130">
        <v>4.09</v>
      </c>
      <c r="D873" s="130">
        <v>1.73</v>
      </c>
      <c r="E873" s="130">
        <v>19.7</v>
      </c>
      <c r="F873" s="130">
        <v>17.28</v>
      </c>
      <c r="G873" s="130" t="s">
        <v>3676</v>
      </c>
      <c r="H873" s="130" t="s">
        <v>3677</v>
      </c>
      <c r="I873" s="130">
        <v>9.0050000000000008</v>
      </c>
      <c r="J873" s="130">
        <v>-46</v>
      </c>
      <c r="K873" s="130">
        <v>-11</v>
      </c>
      <c r="L873" s="130" t="b">
        <v>1</v>
      </c>
      <c r="M873" s="130">
        <v>46.835000000000001</v>
      </c>
      <c r="N873" s="130">
        <v>3.242</v>
      </c>
      <c r="O873" s="130">
        <v>14.445</v>
      </c>
      <c r="P873" s="130">
        <v>3.45</v>
      </c>
      <c r="Q873" s="130">
        <v>-19.419</v>
      </c>
      <c r="R873" s="130">
        <v>171.22</v>
      </c>
      <c r="S873" s="130">
        <v>167.11199999999999</v>
      </c>
      <c r="T873" s="130">
        <v>1</v>
      </c>
      <c r="U873" s="130">
        <v>57</v>
      </c>
      <c r="V873" s="130" t="s">
        <v>665</v>
      </c>
      <c r="W873" s="130" t="b">
        <v>0</v>
      </c>
      <c r="X873" s="130">
        <v>0</v>
      </c>
      <c r="Y873" s="130" t="b">
        <v>1</v>
      </c>
      <c r="Z873" s="130">
        <v>52</v>
      </c>
      <c r="AA873" s="130">
        <v>0.64600000000000002</v>
      </c>
      <c r="AB873" s="130" t="s">
        <v>3677</v>
      </c>
      <c r="AC873" s="130" t="s">
        <v>3676</v>
      </c>
      <c r="AD873" s="130" t="s">
        <v>4652</v>
      </c>
      <c r="AE873" s="130" t="e" cm="1">
        <f t="array" aca="1" ref="AE873" ca="1">INDIRECT(ADDRESS(MATCH(AG873,'rs_industries'!B:B,0),5,1,TRUE,"rs_industries"))</f>
        <v>#N/A</v>
      </c>
      <c r="AF873" s="130" cm="1">
        <f t="array" aca="1" ref="AF873" ca="1">INDIRECT(ADDRESS(MATCH(A873,'rs_stocks'!B:B,0),7,1,TRUE,"rs_stocks"))</f>
        <v>76</v>
      </c>
    </row>
    <row r="874" spans="1:32" x14ac:dyDescent="0.3">
      <c r="A874" s="130" t="s">
        <v>438</v>
      </c>
      <c r="B874" s="130">
        <v>1.1000000000000001</v>
      </c>
      <c r="C874" s="130">
        <v>2.2400000000000002</v>
      </c>
      <c r="D874" s="130">
        <v>8.7100000000000009</v>
      </c>
      <c r="E874" s="130">
        <v>17.170000000000002</v>
      </c>
      <c r="F874" s="130">
        <v>24.56</v>
      </c>
      <c r="G874" s="130" t="s">
        <v>3703</v>
      </c>
      <c r="H874" s="130" t="s">
        <v>3674</v>
      </c>
      <c r="I874" s="130">
        <v>11.307</v>
      </c>
      <c r="J874" s="130">
        <v>-57</v>
      </c>
      <c r="K874" s="130">
        <v>-26</v>
      </c>
      <c r="L874" s="130" t="b">
        <v>1</v>
      </c>
      <c r="M874" s="130">
        <v>106.785</v>
      </c>
      <c r="N874" s="130">
        <v>7.3959999999999999</v>
      </c>
      <c r="O874" s="130">
        <v>14.439</v>
      </c>
      <c r="P874" s="130">
        <v>3.7930000000000001</v>
      </c>
      <c r="Q874" s="130">
        <v>-150.80799999999999</v>
      </c>
      <c r="R874" s="130">
        <v>106.1</v>
      </c>
      <c r="S874" s="130">
        <v>112.14100000000001</v>
      </c>
      <c r="T874" s="130">
        <v>-1</v>
      </c>
      <c r="U874" s="130">
        <v>52</v>
      </c>
      <c r="V874" s="130" t="s">
        <v>438</v>
      </c>
      <c r="W874" s="130" t="b">
        <v>0</v>
      </c>
      <c r="X874" s="130">
        <v>0</v>
      </c>
      <c r="Y874" s="130" t="b">
        <v>1</v>
      </c>
      <c r="Z874" s="130">
        <v>51</v>
      </c>
      <c r="AA874" s="130">
        <v>0.64500000000000002</v>
      </c>
      <c r="AB874" s="130" t="s">
        <v>3674</v>
      </c>
      <c r="AC874" s="130" t="s">
        <v>3703</v>
      </c>
      <c r="AD874" s="130" t="s">
        <v>4687</v>
      </c>
      <c r="AE874" s="130" t="e" cm="1">
        <f t="array" aca="1" ref="AE874" ca="1">INDIRECT(ADDRESS(MATCH(AG874,'rs_industries'!B:B,0),5,1,TRUE,"rs_industries"))</f>
        <v>#N/A</v>
      </c>
      <c r="AF874" s="130" cm="1">
        <f t="array" aca="1" ref="AF874" ca="1">INDIRECT(ADDRESS(MATCH(A874,'rs_stocks'!B:B,0),7,1,TRUE,"rs_stocks"))</f>
        <v>73</v>
      </c>
    </row>
    <row r="875" spans="1:32" x14ac:dyDescent="0.3">
      <c r="A875" s="130" t="s">
        <v>2088</v>
      </c>
      <c r="B875" s="130">
        <v>-0.79</v>
      </c>
      <c r="C875" s="130">
        <v>0.5</v>
      </c>
      <c r="D875" s="130">
        <v>3.26</v>
      </c>
      <c r="E875" s="130">
        <v>24.19</v>
      </c>
      <c r="F875" s="130">
        <v>22.01</v>
      </c>
      <c r="G875" s="130" t="s">
        <v>3715</v>
      </c>
      <c r="H875" s="130" t="s">
        <v>3677</v>
      </c>
      <c r="I875" s="130">
        <v>1.395</v>
      </c>
      <c r="J875" s="130">
        <v>-53</v>
      </c>
      <c r="K875" s="130">
        <v>-33</v>
      </c>
      <c r="L875" s="130" t="b">
        <v>1</v>
      </c>
      <c r="M875" s="130">
        <v>96.177000000000007</v>
      </c>
      <c r="N875" s="130">
        <v>6.6639999999999997</v>
      </c>
      <c r="O875" s="130">
        <v>14.433</v>
      </c>
      <c r="P875" s="130">
        <v>1.323</v>
      </c>
      <c r="Q875" s="130">
        <v>-153.43899999999999</v>
      </c>
      <c r="R875" s="130">
        <v>33.93</v>
      </c>
      <c r="S875" s="130">
        <v>36.462000000000003</v>
      </c>
      <c r="T875" s="130">
        <v>-1</v>
      </c>
      <c r="U875" s="130">
        <v>151</v>
      </c>
      <c r="V875" s="130" t="s">
        <v>2088</v>
      </c>
      <c r="W875" s="130" t="b">
        <v>0</v>
      </c>
      <c r="X875" s="130">
        <v>0</v>
      </c>
      <c r="Y875" s="130" t="b">
        <v>0</v>
      </c>
      <c r="Z875" s="130">
        <v>48</v>
      </c>
      <c r="AA875" s="130">
        <v>0.64500000000000002</v>
      </c>
      <c r="AB875" s="130" t="s">
        <v>3677</v>
      </c>
      <c r="AC875" s="130" t="s">
        <v>3715</v>
      </c>
      <c r="AD875" s="130" t="s">
        <v>4620</v>
      </c>
      <c r="AE875" s="130" t="e" cm="1">
        <f t="array" aca="1" ref="AE875" ca="1">INDIRECT(ADDRESS(MATCH(AG875,'rs_industries'!B:B,0),5,1,TRUE,"rs_industries"))</f>
        <v>#N/A</v>
      </c>
      <c r="AF875" s="130" t="e" cm="1">
        <f t="array" aca="1" ref="AF875" ca="1">INDIRECT(ADDRESS(MATCH(A875,'rs_stocks'!B:B,0),7,1,TRUE,"rs_stocks"))</f>
        <v>#N/A</v>
      </c>
    </row>
    <row r="876" spans="1:32" x14ac:dyDescent="0.3">
      <c r="A876" s="130" t="s">
        <v>1555</v>
      </c>
      <c r="B876" s="130">
        <v>4.8499999999999996</v>
      </c>
      <c r="C876" s="130">
        <v>30.63</v>
      </c>
      <c r="D876" s="130">
        <v>26.87</v>
      </c>
      <c r="E876" s="130">
        <v>25.89</v>
      </c>
      <c r="F876" s="130">
        <v>45.3</v>
      </c>
      <c r="G876" s="130" t="s">
        <v>3680</v>
      </c>
      <c r="H876" s="130" t="s">
        <v>31</v>
      </c>
      <c r="I876" s="130">
        <v>2.9950000000000001</v>
      </c>
      <c r="J876" s="130">
        <v>-94</v>
      </c>
      <c r="K876" s="130">
        <v>-82</v>
      </c>
      <c r="L876" s="130" t="b">
        <v>0</v>
      </c>
      <c r="M876" s="130">
        <v>101.96899999999999</v>
      </c>
      <c r="N876" s="130">
        <v>7.069</v>
      </c>
      <c r="O876" s="130">
        <v>14.426</v>
      </c>
      <c r="P876" s="130">
        <v>1.3320000000000001</v>
      </c>
      <c r="Q876" s="130">
        <v>-156.93</v>
      </c>
      <c r="R876" s="130">
        <v>22.9</v>
      </c>
      <c r="S876" s="130">
        <v>21.774999999999999</v>
      </c>
      <c r="T876" s="130">
        <v>1</v>
      </c>
      <c r="U876" s="130">
        <v>150</v>
      </c>
      <c r="V876" s="130" t="s">
        <v>1555</v>
      </c>
      <c r="W876" s="130" t="b">
        <v>0</v>
      </c>
      <c r="X876" s="130">
        <v>0</v>
      </c>
      <c r="Y876" s="130" t="b">
        <v>1</v>
      </c>
      <c r="Z876" s="130">
        <v>45</v>
      </c>
      <c r="AA876" s="130">
        <v>0.64400000000000002</v>
      </c>
      <c r="AB876" s="130" t="s">
        <v>31</v>
      </c>
      <c r="AC876" s="130" t="s">
        <v>3680</v>
      </c>
      <c r="AD876" s="130" t="s">
        <v>4803</v>
      </c>
      <c r="AE876" s="130" t="e" cm="1">
        <f t="array" aca="1" ref="AE876" ca="1">INDIRECT(ADDRESS(MATCH(AG876,'rs_industries'!B:B,0),5,1,TRUE,"rs_industries"))</f>
        <v>#N/A</v>
      </c>
      <c r="AF876" s="130" cm="1">
        <f t="array" aca="1" ref="AF876" ca="1">INDIRECT(ADDRESS(MATCH(A876,'rs_stocks'!B:B,0),7,1,TRUE,"rs_stocks"))</f>
        <v>93</v>
      </c>
    </row>
    <row r="877" spans="1:32" x14ac:dyDescent="0.3">
      <c r="A877" s="130" t="s">
        <v>1839</v>
      </c>
      <c r="B877" s="130">
        <v>-2.89</v>
      </c>
      <c r="C877" s="130">
        <v>-0.22</v>
      </c>
      <c r="D877" s="130">
        <v>8.0500000000000007</v>
      </c>
      <c r="E877" s="130">
        <v>11.73</v>
      </c>
      <c r="F877" s="130">
        <v>14.93</v>
      </c>
      <c r="G877" s="130" t="s">
        <v>3762</v>
      </c>
      <c r="H877" s="130" t="s">
        <v>3677</v>
      </c>
      <c r="I877" s="130">
        <v>2.8530000000000002</v>
      </c>
      <c r="J877" s="130">
        <v>-54</v>
      </c>
      <c r="K877" s="130">
        <v>-27</v>
      </c>
      <c r="L877" s="130" t="b">
        <v>1</v>
      </c>
      <c r="M877" s="130">
        <v>85.853999999999999</v>
      </c>
      <c r="N877" s="130">
        <v>5.952</v>
      </c>
      <c r="O877" s="130">
        <v>14.425000000000001</v>
      </c>
      <c r="P877" s="130">
        <v>1.214</v>
      </c>
      <c r="Q877" s="130">
        <v>-168.095</v>
      </c>
      <c r="R877" s="130">
        <v>41.34</v>
      </c>
      <c r="S877" s="130">
        <v>44.601999999999997</v>
      </c>
      <c r="T877" s="130">
        <v>-1</v>
      </c>
      <c r="U877" s="130">
        <v>164</v>
      </c>
      <c r="V877" s="130" t="s">
        <v>1839</v>
      </c>
      <c r="W877" s="130" t="b">
        <v>0</v>
      </c>
      <c r="X877" s="130">
        <v>0</v>
      </c>
      <c r="Y877" s="130" t="b">
        <v>0</v>
      </c>
      <c r="Z877" s="130">
        <v>48</v>
      </c>
      <c r="AA877" s="130">
        <v>0.64400000000000002</v>
      </c>
      <c r="AB877" s="130" t="s">
        <v>3677</v>
      </c>
      <c r="AC877" s="130" t="s">
        <v>3762</v>
      </c>
      <c r="AD877" s="130" t="s">
        <v>4653</v>
      </c>
      <c r="AE877" s="130" t="e" cm="1">
        <f t="array" aca="1" ref="AE877" ca="1">INDIRECT(ADDRESS(MATCH(AG877,'rs_industries'!B:B,0),5,1,TRUE,"rs_industries"))</f>
        <v>#N/A</v>
      </c>
      <c r="AF877" s="130" cm="1">
        <f t="array" aca="1" ref="AF877" ca="1">INDIRECT(ADDRESS(MATCH(A877,'rs_stocks'!B:B,0),7,1,TRUE,"rs_stocks"))</f>
        <v>76</v>
      </c>
    </row>
    <row r="878" spans="1:32" x14ac:dyDescent="0.3">
      <c r="A878" s="130" t="s">
        <v>4689</v>
      </c>
      <c r="B878" s="130">
        <v>-2.63</v>
      </c>
      <c r="C878" s="130">
        <v>-4.6100000000000003</v>
      </c>
      <c r="D878" s="130">
        <v>6.52</v>
      </c>
      <c r="E878" s="130">
        <v>23.93</v>
      </c>
      <c r="F878" s="130">
        <v>12.29</v>
      </c>
      <c r="G878" s="130" t="s">
        <v>3839</v>
      </c>
      <c r="H878" s="130" t="s">
        <v>3776</v>
      </c>
      <c r="I878" s="130">
        <v>0.92400000000000004</v>
      </c>
      <c r="J878" s="130">
        <v>-79</v>
      </c>
      <c r="K878" s="130">
        <v>-71</v>
      </c>
      <c r="L878" s="130" t="b">
        <v>0</v>
      </c>
      <c r="M878" s="130">
        <v>94.322999999999993</v>
      </c>
      <c r="N878" s="130">
        <v>6.548</v>
      </c>
      <c r="O878" s="130">
        <v>14.406000000000001</v>
      </c>
      <c r="P878" s="130">
        <v>1.605</v>
      </c>
      <c r="Q878" s="130">
        <v>-156.37700000000001</v>
      </c>
      <c r="R878" s="130">
        <v>32.520000000000003</v>
      </c>
      <c r="S878" s="130">
        <v>37.945999999999998</v>
      </c>
      <c r="T878" s="130">
        <v>-1</v>
      </c>
      <c r="U878" s="130">
        <v>124</v>
      </c>
      <c r="V878" s="130" t="s">
        <v>4689</v>
      </c>
      <c r="W878" s="130" t="b">
        <v>0</v>
      </c>
      <c r="X878" s="130">
        <v>0</v>
      </c>
      <c r="Y878" s="130" t="b">
        <v>0</v>
      </c>
      <c r="Z878" s="130">
        <v>43</v>
      </c>
      <c r="AA878" s="130">
        <v>0.64400000000000002</v>
      </c>
      <c r="AB878" s="130" t="s">
        <v>3776</v>
      </c>
      <c r="AC878" s="130" t="s">
        <v>3839</v>
      </c>
      <c r="AD878" s="130" t="s">
        <v>4690</v>
      </c>
      <c r="AE878" s="130" t="e" cm="1">
        <f t="array" aca="1" ref="AE878" ca="1">INDIRECT(ADDRESS(MATCH(AG878,'rs_industries'!B:B,0),5,1,TRUE,"rs_industries"))</f>
        <v>#N/A</v>
      </c>
      <c r="AF878" s="130" t="e" cm="1">
        <f t="array" aca="1" ref="AF878" ca="1">INDIRECT(ADDRESS(MATCH(A878,'rs_stocks'!B:B,0),7,1,TRUE,"rs_stocks"))</f>
        <v>#N/A</v>
      </c>
    </row>
    <row r="879" spans="1:32" x14ac:dyDescent="0.3">
      <c r="A879" s="130" t="s">
        <v>1447</v>
      </c>
      <c r="B879" s="130">
        <v>3.14</v>
      </c>
      <c r="C879" s="130">
        <v>31.53</v>
      </c>
      <c r="D879" s="130">
        <v>38.22</v>
      </c>
      <c r="E879" s="130">
        <v>68.16</v>
      </c>
      <c r="F879" s="130">
        <v>45.41</v>
      </c>
      <c r="G879" s="130" t="s">
        <v>3886</v>
      </c>
      <c r="H879" s="130" t="s">
        <v>31</v>
      </c>
      <c r="I879" s="130">
        <v>4.5039999999999996</v>
      </c>
      <c r="J879" s="130">
        <v>-70</v>
      </c>
      <c r="K879" s="130">
        <v>-3</v>
      </c>
      <c r="L879" s="130" t="b">
        <v>1</v>
      </c>
      <c r="M879" s="130">
        <v>118.488</v>
      </c>
      <c r="N879" s="130">
        <v>8.234</v>
      </c>
      <c r="O879" s="130">
        <v>14.391</v>
      </c>
      <c r="P879" s="130">
        <v>1.46</v>
      </c>
      <c r="Q879" s="130">
        <v>-50.670999999999999</v>
      </c>
      <c r="R879" s="130">
        <v>37.5</v>
      </c>
      <c r="S879" s="130">
        <v>34.54</v>
      </c>
      <c r="T879" s="130">
        <v>1</v>
      </c>
      <c r="U879" s="130">
        <v>136</v>
      </c>
      <c r="V879" s="130" t="s">
        <v>1447</v>
      </c>
      <c r="W879" s="130" t="b">
        <v>0</v>
      </c>
      <c r="X879" s="130">
        <v>0</v>
      </c>
      <c r="Y879" s="130" t="b">
        <v>1</v>
      </c>
      <c r="Z879" s="130">
        <v>52</v>
      </c>
      <c r="AA879" s="130">
        <v>0.64300000000000002</v>
      </c>
      <c r="AB879" s="130" t="s">
        <v>31</v>
      </c>
      <c r="AC879" s="130" t="s">
        <v>3886</v>
      </c>
      <c r="AD879" s="130" t="s">
        <v>4700</v>
      </c>
      <c r="AE879" s="130" t="e" cm="1">
        <f t="array" aca="1" ref="AE879" ca="1">INDIRECT(ADDRESS(MATCH(AG879,'rs_industries'!B:B,0),5,1,TRUE,"rs_industries"))</f>
        <v>#N/A</v>
      </c>
      <c r="AF879" s="130" cm="1">
        <f t="array" aca="1" ref="AF879" ca="1">INDIRECT(ADDRESS(MATCH(A879,'rs_stocks'!B:B,0),7,1,TRUE,"rs_stocks"))</f>
        <v>98</v>
      </c>
    </row>
    <row r="880" spans="1:32" x14ac:dyDescent="0.3">
      <c r="A880" s="130" t="s">
        <v>1969</v>
      </c>
      <c r="B880" s="130">
        <v>-5.3</v>
      </c>
      <c r="C880" s="130">
        <v>-10</v>
      </c>
      <c r="D880" s="130">
        <v>-1.1200000000000001</v>
      </c>
      <c r="E880" s="130">
        <v>12.02</v>
      </c>
      <c r="F880" s="130">
        <v>17.18</v>
      </c>
      <c r="G880" s="130" t="s">
        <v>4350</v>
      </c>
      <c r="H880" s="130" t="s">
        <v>3707</v>
      </c>
      <c r="I880" s="130">
        <v>3.6419999999999999</v>
      </c>
      <c r="J880" s="130">
        <v>-49</v>
      </c>
      <c r="K880" s="130">
        <v>-36</v>
      </c>
      <c r="L880" s="130" t="b">
        <v>0</v>
      </c>
      <c r="M880" s="130">
        <v>75.686000000000007</v>
      </c>
      <c r="N880" s="130">
        <v>5.26</v>
      </c>
      <c r="O880" s="130">
        <v>14.388999999999999</v>
      </c>
      <c r="P880" s="130">
        <v>0.46500000000000002</v>
      </c>
      <c r="Q880" s="130">
        <v>-120.404</v>
      </c>
      <c r="R880" s="130">
        <v>13.23</v>
      </c>
      <c r="S880" s="130">
        <v>14.78</v>
      </c>
      <c r="T880" s="130">
        <v>-1</v>
      </c>
      <c r="U880" s="130">
        <v>430</v>
      </c>
      <c r="V880" s="130" t="s">
        <v>1969</v>
      </c>
      <c r="W880" s="130" t="b">
        <v>0</v>
      </c>
      <c r="X880" s="130">
        <v>0</v>
      </c>
      <c r="Y880" s="130" t="b">
        <v>0</v>
      </c>
      <c r="Z880" s="130">
        <v>45</v>
      </c>
      <c r="AA880" s="130">
        <v>0.64300000000000002</v>
      </c>
      <c r="AB880" s="130" t="s">
        <v>3707</v>
      </c>
      <c r="AC880" s="130" t="s">
        <v>4350</v>
      </c>
      <c r="AD880" s="130" t="s">
        <v>4611</v>
      </c>
      <c r="AE880" s="130" t="e" cm="1">
        <f t="array" aca="1" ref="AE880" ca="1">INDIRECT(ADDRESS(MATCH(AG880,'rs_industries'!B:B,0),5,1,TRUE,"rs_industries"))</f>
        <v>#N/A</v>
      </c>
      <c r="AF880" s="130" t="e" cm="1">
        <f t="array" aca="1" ref="AF880" ca="1">INDIRECT(ADDRESS(MATCH(A880,'rs_stocks'!B:B,0),7,1,TRUE,"rs_stocks"))</f>
        <v>#N/A</v>
      </c>
    </row>
    <row r="881" spans="1:32" x14ac:dyDescent="0.3">
      <c r="A881" s="130" t="s">
        <v>1874</v>
      </c>
      <c r="B881" s="130">
        <v>0.14000000000000001</v>
      </c>
      <c r="C881" s="130">
        <v>-0.94</v>
      </c>
      <c r="D881" s="130">
        <v>2.64</v>
      </c>
      <c r="E881" s="130">
        <v>14.4</v>
      </c>
      <c r="F881" s="130">
        <v>18.739999999999998</v>
      </c>
      <c r="G881" s="130" t="s">
        <v>3715</v>
      </c>
      <c r="H881" s="130" t="s">
        <v>3677</v>
      </c>
      <c r="I881" s="130">
        <v>2.6760000000000002</v>
      </c>
      <c r="J881" s="130">
        <v>-55</v>
      </c>
      <c r="K881" s="130">
        <v>-32</v>
      </c>
      <c r="L881" s="130" t="b">
        <v>1</v>
      </c>
      <c r="M881" s="130">
        <v>82.932000000000002</v>
      </c>
      <c r="N881" s="130">
        <v>5.7750000000000004</v>
      </c>
      <c r="O881" s="130">
        <v>14.361000000000001</v>
      </c>
      <c r="P881" s="130">
        <v>0.63900000000000001</v>
      </c>
      <c r="Q881" s="130">
        <v>-93.837999999999994</v>
      </c>
      <c r="R881" s="130">
        <v>20.97</v>
      </c>
      <c r="S881" s="130">
        <v>22.878</v>
      </c>
      <c r="T881" s="130">
        <v>-1</v>
      </c>
      <c r="U881" s="130">
        <v>312</v>
      </c>
      <c r="V881" s="130" t="s">
        <v>1874</v>
      </c>
      <c r="W881" s="130" t="b">
        <v>0</v>
      </c>
      <c r="X881" s="130">
        <v>0</v>
      </c>
      <c r="Y881" s="130" t="b">
        <v>0</v>
      </c>
      <c r="Z881" s="130">
        <v>49</v>
      </c>
      <c r="AA881" s="130">
        <v>0.64200000000000002</v>
      </c>
      <c r="AB881" s="130" t="s">
        <v>3677</v>
      </c>
      <c r="AC881" s="130" t="s">
        <v>3715</v>
      </c>
      <c r="AD881" s="130" t="s">
        <v>4626</v>
      </c>
      <c r="AE881" s="130" t="e" cm="1">
        <f t="array" aca="1" ref="AE881" ca="1">INDIRECT(ADDRESS(MATCH(AG881,'rs_industries'!B:B,0),5,1,TRUE,"rs_industries"))</f>
        <v>#N/A</v>
      </c>
      <c r="AF881" s="130" t="e" cm="1">
        <f t="array" aca="1" ref="AF881" ca="1">INDIRECT(ADDRESS(MATCH(A881,'rs_stocks'!B:B,0),7,1,TRUE,"rs_stocks"))</f>
        <v>#N/A</v>
      </c>
    </row>
    <row r="882" spans="1:32" x14ac:dyDescent="0.3">
      <c r="A882" s="130" t="s">
        <v>2411</v>
      </c>
      <c r="B882" s="130">
        <v>0.24</v>
      </c>
      <c r="C882" s="130">
        <v>-6.46</v>
      </c>
      <c r="D882" s="130">
        <v>-1.77</v>
      </c>
      <c r="E882" s="130">
        <v>25</v>
      </c>
      <c r="F882" s="130">
        <v>48.95</v>
      </c>
      <c r="G882" s="130" t="s">
        <v>3788</v>
      </c>
      <c r="H882" s="130" t="s">
        <v>153</v>
      </c>
      <c r="I882" s="130">
        <v>2.1040000000000001</v>
      </c>
      <c r="J882" s="130">
        <v>-74</v>
      </c>
      <c r="K882" s="130">
        <v>-59</v>
      </c>
      <c r="L882" s="130" t="b">
        <v>0</v>
      </c>
      <c r="M882" s="130">
        <v>152.167</v>
      </c>
      <c r="N882" s="130">
        <v>10.606</v>
      </c>
      <c r="O882" s="130">
        <v>14.347</v>
      </c>
      <c r="P882" s="130">
        <v>0.48</v>
      </c>
      <c r="Q882" s="130">
        <v>-114.512</v>
      </c>
      <c r="R882" s="130">
        <v>12.75</v>
      </c>
      <c r="S882" s="130">
        <v>14.145</v>
      </c>
      <c r="T882" s="130">
        <v>-1</v>
      </c>
      <c r="U882" s="130">
        <v>416</v>
      </c>
      <c r="V882" s="130" t="s">
        <v>2411</v>
      </c>
      <c r="W882" s="130" t="b">
        <v>0</v>
      </c>
      <c r="X882" s="130">
        <v>0</v>
      </c>
      <c r="Y882" s="130" t="b">
        <v>0</v>
      </c>
      <c r="Z882" s="130">
        <v>46</v>
      </c>
      <c r="AA882" s="130">
        <v>0.64200000000000002</v>
      </c>
      <c r="AB882" s="130" t="s">
        <v>153</v>
      </c>
      <c r="AC882" s="130" t="s">
        <v>3788</v>
      </c>
      <c r="AD882" s="130" t="s">
        <v>4621</v>
      </c>
      <c r="AE882" s="130" t="e" cm="1">
        <f t="array" aca="1" ref="AE882" ca="1">INDIRECT(ADDRESS(MATCH(AG882,'rs_industries'!B:B,0),5,1,TRUE,"rs_industries"))</f>
        <v>#N/A</v>
      </c>
      <c r="AF882" s="130" t="e" cm="1">
        <f t="array" aca="1" ref="AF882" ca="1">INDIRECT(ADDRESS(MATCH(A882,'rs_stocks'!B:B,0),7,1,TRUE,"rs_stocks"))</f>
        <v>#N/A</v>
      </c>
    </row>
    <row r="883" spans="1:32" x14ac:dyDescent="0.3">
      <c r="A883" s="130" t="s">
        <v>1684</v>
      </c>
      <c r="B883" s="130">
        <v>9.6</v>
      </c>
      <c r="C883" s="130">
        <v>7.88</v>
      </c>
      <c r="D883" s="130">
        <v>18.14</v>
      </c>
      <c r="E883" s="130">
        <v>15.87</v>
      </c>
      <c r="F883" s="130">
        <v>21.47</v>
      </c>
      <c r="G883" s="130" t="s">
        <v>3713</v>
      </c>
      <c r="H883" s="130" t="s">
        <v>3690</v>
      </c>
      <c r="I883" s="130">
        <v>1.397</v>
      </c>
      <c r="J883" s="130">
        <v>-74</v>
      </c>
      <c r="K883" s="130">
        <v>-24</v>
      </c>
      <c r="L883" s="130" t="b">
        <v>1</v>
      </c>
      <c r="M883" s="130">
        <v>73.228999999999999</v>
      </c>
      <c r="N883" s="130">
        <v>5.1059999999999999</v>
      </c>
      <c r="O883" s="130">
        <v>14.340999999999999</v>
      </c>
      <c r="P883" s="130">
        <v>0.80300000000000005</v>
      </c>
      <c r="Q883" s="130">
        <v>-85.938000000000002</v>
      </c>
      <c r="R883" s="130">
        <v>19.86</v>
      </c>
      <c r="S883" s="130">
        <v>18.395</v>
      </c>
      <c r="T883" s="130">
        <v>1</v>
      </c>
      <c r="U883" s="130">
        <v>249</v>
      </c>
      <c r="V883" s="130" t="s">
        <v>1684</v>
      </c>
      <c r="W883" s="130" t="b">
        <v>0</v>
      </c>
      <c r="X883" s="130">
        <v>0</v>
      </c>
      <c r="Y883" s="130" t="b">
        <v>1</v>
      </c>
      <c r="Z883" s="130">
        <v>50</v>
      </c>
      <c r="AA883" s="130">
        <v>0.64200000000000002</v>
      </c>
      <c r="AB883" s="130" t="s">
        <v>3690</v>
      </c>
      <c r="AC883" s="130" t="s">
        <v>3713</v>
      </c>
      <c r="AD883" s="130" t="s">
        <v>4730</v>
      </c>
      <c r="AE883" s="130" t="e" cm="1">
        <f t="array" aca="1" ref="AE883" ca="1">INDIRECT(ADDRESS(MATCH(AG883,'rs_industries'!B:B,0),5,1,TRUE,"rs_industries"))</f>
        <v>#N/A</v>
      </c>
      <c r="AF883" s="130" cm="1">
        <f t="array" aca="1" ref="AF883" ca="1">INDIRECT(ADDRESS(MATCH(A883,'rs_stocks'!B:B,0),7,1,TRUE,"rs_stocks"))</f>
        <v>86</v>
      </c>
    </row>
    <row r="884" spans="1:32" x14ac:dyDescent="0.3">
      <c r="A884" s="130" t="s">
        <v>1949</v>
      </c>
      <c r="B884" s="130">
        <v>0</v>
      </c>
      <c r="C884" s="130">
        <v>0.36</v>
      </c>
      <c r="D884" s="130">
        <v>4.6900000000000004</v>
      </c>
      <c r="E884" s="130">
        <v>2.7</v>
      </c>
      <c r="F884" s="130">
        <v>7.28</v>
      </c>
      <c r="G884" s="130" t="s">
        <v>3854</v>
      </c>
      <c r="H884" s="130" t="s">
        <v>3677</v>
      </c>
      <c r="I884" s="130">
        <v>1.647</v>
      </c>
      <c r="J884" s="130">
        <v>-53</v>
      </c>
      <c r="K884" s="130">
        <v>-27</v>
      </c>
      <c r="L884" s="130" t="b">
        <v>1</v>
      </c>
      <c r="M884" s="130">
        <v>39.161999999999999</v>
      </c>
      <c r="N884" s="130">
        <v>2.7330000000000001</v>
      </c>
      <c r="O884" s="130">
        <v>14.331</v>
      </c>
      <c r="P884" s="130">
        <v>0.248</v>
      </c>
      <c r="Q884" s="130">
        <v>-112.994</v>
      </c>
      <c r="R884" s="130">
        <v>22.1</v>
      </c>
      <c r="S884" s="130">
        <v>21.718</v>
      </c>
      <c r="T884" s="130">
        <v>1</v>
      </c>
      <c r="U884" s="130">
        <v>807</v>
      </c>
      <c r="V884" s="130" t="s">
        <v>1949</v>
      </c>
      <c r="W884" s="130" t="b">
        <v>0</v>
      </c>
      <c r="X884" s="130">
        <v>0</v>
      </c>
      <c r="Y884" s="130" t="b">
        <v>0</v>
      </c>
      <c r="Z884" s="130">
        <v>50</v>
      </c>
      <c r="AA884" s="130">
        <v>0.64100000000000001</v>
      </c>
      <c r="AB884" s="130" t="s">
        <v>3677</v>
      </c>
      <c r="AC884" s="130" t="s">
        <v>3854</v>
      </c>
      <c r="AD884" s="130" t="s">
        <v>4734</v>
      </c>
      <c r="AE884" s="130" t="e" cm="1">
        <f t="array" aca="1" ref="AE884" ca="1">INDIRECT(ADDRESS(MATCH(AG884,'rs_industries'!B:B,0),5,1,TRUE,"rs_industries"))</f>
        <v>#N/A</v>
      </c>
      <c r="AF884" s="130" t="e" cm="1">
        <f t="array" aca="1" ref="AF884" ca="1">INDIRECT(ADDRESS(MATCH(A884,'rs_stocks'!B:B,0),7,1,TRUE,"rs_stocks"))</f>
        <v>#N/A</v>
      </c>
    </row>
    <row r="885" spans="1:32" x14ac:dyDescent="0.3">
      <c r="A885" s="130" t="s">
        <v>2304</v>
      </c>
      <c r="B885" s="130">
        <v>0.51</v>
      </c>
      <c r="C885" s="130">
        <v>-1.5</v>
      </c>
      <c r="D885" s="130">
        <v>10.18</v>
      </c>
      <c r="E885" s="130">
        <v>23.44</v>
      </c>
      <c r="F885" s="130">
        <v>45.22</v>
      </c>
      <c r="G885" s="130" t="s">
        <v>3878</v>
      </c>
      <c r="H885" s="130" t="s">
        <v>3690</v>
      </c>
      <c r="I885" s="130">
        <v>1.071</v>
      </c>
      <c r="J885" s="130">
        <v>-85</v>
      </c>
      <c r="K885" s="130">
        <v>-72</v>
      </c>
      <c r="L885" s="130" t="b">
        <v>1</v>
      </c>
      <c r="M885" s="130">
        <v>252.011</v>
      </c>
      <c r="N885" s="130">
        <v>17.588000000000001</v>
      </c>
      <c r="O885" s="130">
        <v>14.329000000000001</v>
      </c>
      <c r="P885" s="130">
        <v>0.49299999999999999</v>
      </c>
      <c r="Q885" s="130">
        <v>-150.13200000000001</v>
      </c>
      <c r="R885" s="130">
        <v>7.9</v>
      </c>
      <c r="S885" s="130">
        <v>9.2140000000000004</v>
      </c>
      <c r="T885" s="130">
        <v>-1</v>
      </c>
      <c r="U885" s="130">
        <v>405</v>
      </c>
      <c r="V885" s="130" t="s">
        <v>2304</v>
      </c>
      <c r="W885" s="130" t="b">
        <v>0</v>
      </c>
      <c r="X885" s="130">
        <v>0</v>
      </c>
      <c r="Y885" s="130" t="b">
        <v>0</v>
      </c>
      <c r="Z885" s="130">
        <v>50</v>
      </c>
      <c r="AA885" s="130">
        <v>0.64100000000000001</v>
      </c>
      <c r="AB885" s="130" t="s">
        <v>3690</v>
      </c>
      <c r="AC885" s="130" t="s">
        <v>3878</v>
      </c>
      <c r="AD885" s="130" t="s">
        <v>4672</v>
      </c>
      <c r="AE885" s="130" t="e" cm="1">
        <f t="array" aca="1" ref="AE885" ca="1">INDIRECT(ADDRESS(MATCH(AG885,'rs_industries'!B:B,0),5,1,TRUE,"rs_industries"))</f>
        <v>#N/A</v>
      </c>
      <c r="AF885" s="130" t="e" cm="1">
        <f t="array" aca="1" ref="AF885" ca="1">INDIRECT(ADDRESS(MATCH(A885,'rs_stocks'!B:B,0),7,1,TRUE,"rs_stocks"))</f>
        <v>#N/A</v>
      </c>
    </row>
    <row r="886" spans="1:32" x14ac:dyDescent="0.3">
      <c r="A886" s="130" t="s">
        <v>2953</v>
      </c>
      <c r="B886" s="130">
        <v>-6.02</v>
      </c>
      <c r="C886" s="130">
        <v>0.27</v>
      </c>
      <c r="D886" s="130">
        <v>34.409999999999997</v>
      </c>
      <c r="E886" s="130">
        <v>35.869999999999997</v>
      </c>
      <c r="F886" s="130">
        <v>26.69</v>
      </c>
      <c r="G886" s="130" t="s">
        <v>3729</v>
      </c>
      <c r="H886" s="130" t="s">
        <v>3674</v>
      </c>
      <c r="I886" s="130">
        <v>1.224</v>
      </c>
      <c r="J886" s="130">
        <v>-92</v>
      </c>
      <c r="K886" s="130">
        <v>-72</v>
      </c>
      <c r="L886" s="130" t="b">
        <v>1</v>
      </c>
      <c r="M886" s="130">
        <v>188.69399999999999</v>
      </c>
      <c r="N886" s="130">
        <v>13.183</v>
      </c>
      <c r="O886" s="130">
        <v>14.313000000000001</v>
      </c>
      <c r="P886" s="130">
        <v>0.218</v>
      </c>
      <c r="Q886" s="130">
        <v>-114.46899999999999</v>
      </c>
      <c r="R886" s="130">
        <v>3.75</v>
      </c>
      <c r="S886" s="130">
        <v>4.306</v>
      </c>
      <c r="T886" s="130">
        <v>-1</v>
      </c>
      <c r="U886" s="130">
        <v>915</v>
      </c>
      <c r="V886" s="130" t="s">
        <v>2953</v>
      </c>
      <c r="W886" s="130" t="b">
        <v>0</v>
      </c>
      <c r="X886" s="130">
        <v>0</v>
      </c>
      <c r="Y886" s="130" t="b">
        <v>1</v>
      </c>
      <c r="Z886" s="130">
        <v>47</v>
      </c>
      <c r="AA886" s="130">
        <v>0.64</v>
      </c>
      <c r="AB886" s="130" t="s">
        <v>3674</v>
      </c>
      <c r="AC886" s="130" t="s">
        <v>3729</v>
      </c>
      <c r="AD886" s="130" t="s">
        <v>4723</v>
      </c>
      <c r="AE886" s="130" t="e" cm="1">
        <f t="array" aca="1" ref="AE886" ca="1">INDIRECT(ADDRESS(MATCH(AG886,'rs_industries'!B:B,0),5,1,TRUE,"rs_industries"))</f>
        <v>#N/A</v>
      </c>
      <c r="AF886" s="130" cm="1">
        <f t="array" aca="1" ref="AF886" ca="1">INDIRECT(ADDRESS(MATCH(A886,'rs_stocks'!B:B,0),7,1,TRUE,"rs_stocks"))</f>
        <v>96</v>
      </c>
    </row>
    <row r="887" spans="1:32" x14ac:dyDescent="0.3">
      <c r="A887" s="130" t="s">
        <v>293</v>
      </c>
      <c r="B887" s="130">
        <v>-5.89</v>
      </c>
      <c r="C887" s="130">
        <v>2.71</v>
      </c>
      <c r="D887" s="130">
        <v>24.26</v>
      </c>
      <c r="E887" s="130">
        <v>17.05</v>
      </c>
      <c r="F887" s="130">
        <v>23.1</v>
      </c>
      <c r="G887" s="130" t="s">
        <v>3729</v>
      </c>
      <c r="H887" s="130" t="s">
        <v>3674</v>
      </c>
      <c r="I887" s="130">
        <v>12.475</v>
      </c>
      <c r="J887" s="130">
        <v>-87</v>
      </c>
      <c r="K887" s="130">
        <v>-73</v>
      </c>
      <c r="L887" s="130" t="b">
        <v>1</v>
      </c>
      <c r="M887" s="130">
        <v>145.81899999999999</v>
      </c>
      <c r="N887" s="130">
        <v>10.196</v>
      </c>
      <c r="O887" s="130">
        <v>14.301</v>
      </c>
      <c r="P887" s="130">
        <v>2.0169999999999999</v>
      </c>
      <c r="Q887" s="130">
        <v>-79.33</v>
      </c>
      <c r="R887" s="130">
        <v>53.88</v>
      </c>
      <c r="S887" s="130">
        <v>52.621000000000002</v>
      </c>
      <c r="T887" s="130">
        <v>1</v>
      </c>
      <c r="U887" s="130">
        <v>99</v>
      </c>
      <c r="V887" s="130" t="s">
        <v>293</v>
      </c>
      <c r="W887" s="130" t="b">
        <v>0</v>
      </c>
      <c r="X887" s="130">
        <v>0</v>
      </c>
      <c r="Y887" s="130" t="b">
        <v>1</v>
      </c>
      <c r="Z887" s="130">
        <v>43</v>
      </c>
      <c r="AA887" s="130">
        <v>0.64</v>
      </c>
      <c r="AB887" s="130" t="s">
        <v>3674</v>
      </c>
      <c r="AC887" s="130" t="s">
        <v>3729</v>
      </c>
      <c r="AD887" s="130" t="s">
        <v>4713</v>
      </c>
      <c r="AE887" s="130" t="e" cm="1">
        <f t="array" aca="1" ref="AE887" ca="1">INDIRECT(ADDRESS(MATCH(AG887,'rs_industries'!B:B,0),5,1,TRUE,"rs_industries"))</f>
        <v>#N/A</v>
      </c>
      <c r="AF887" s="130" cm="1">
        <f t="array" aca="1" ref="AF887" ca="1">INDIRECT(ADDRESS(MATCH(A887,'rs_stocks'!B:B,0),7,1,TRUE,"rs_stocks"))</f>
        <v>84</v>
      </c>
    </row>
    <row r="888" spans="1:32" x14ac:dyDescent="0.3">
      <c r="A888" s="130" t="s">
        <v>2431</v>
      </c>
      <c r="B888" s="130">
        <v>0.75</v>
      </c>
      <c r="C888" s="130">
        <v>6.56</v>
      </c>
      <c r="D888" s="130">
        <v>6.78</v>
      </c>
      <c r="E888" s="130">
        <v>5.78</v>
      </c>
      <c r="F888" s="130">
        <v>14.96</v>
      </c>
      <c r="G888" s="130" t="s">
        <v>4237</v>
      </c>
      <c r="H888" s="130" t="s">
        <v>3674</v>
      </c>
      <c r="I888" s="130">
        <v>2.1360000000000001</v>
      </c>
      <c r="J888" s="130">
        <v>-78</v>
      </c>
      <c r="K888" s="130">
        <v>-32</v>
      </c>
      <c r="L888" s="130" t="b">
        <v>1</v>
      </c>
      <c r="M888" s="130">
        <v>39.719000000000001</v>
      </c>
      <c r="N888" s="130">
        <v>2.7770000000000001</v>
      </c>
      <c r="O888" s="130">
        <v>14.3</v>
      </c>
      <c r="P888" s="130">
        <v>0.96399999999999997</v>
      </c>
      <c r="Q888" s="130">
        <v>-81.983999999999995</v>
      </c>
      <c r="R888" s="130">
        <v>41.88</v>
      </c>
      <c r="S888" s="130">
        <v>39.884</v>
      </c>
      <c r="T888" s="130">
        <v>1</v>
      </c>
      <c r="U888" s="130">
        <v>207</v>
      </c>
      <c r="V888" s="130" t="s">
        <v>2431</v>
      </c>
      <c r="W888" s="130" t="b">
        <v>0</v>
      </c>
      <c r="X888" s="130">
        <v>0</v>
      </c>
      <c r="Y888" s="130" t="b">
        <v>0</v>
      </c>
      <c r="Z888" s="130">
        <v>45</v>
      </c>
      <c r="AA888" s="130">
        <v>0.64</v>
      </c>
      <c r="AB888" s="130" t="s">
        <v>3674</v>
      </c>
      <c r="AC888" s="130" t="s">
        <v>4237</v>
      </c>
      <c r="AD888" s="130" t="s">
        <v>4732</v>
      </c>
      <c r="AE888" s="130" t="e" cm="1">
        <f t="array" aca="1" ref="AE888" ca="1">INDIRECT(ADDRESS(MATCH(AG888,'rs_industries'!B:B,0),5,1,TRUE,"rs_industries"))</f>
        <v>#N/A</v>
      </c>
      <c r="AF888" s="130" t="e" cm="1">
        <f t="array" aca="1" ref="AF888" ca="1">INDIRECT(ADDRESS(MATCH(A888,'rs_stocks'!B:B,0),7,1,TRUE,"rs_stocks"))</f>
        <v>#N/A</v>
      </c>
    </row>
    <row r="889" spans="1:32" x14ac:dyDescent="0.3">
      <c r="A889" s="130" t="s">
        <v>3265</v>
      </c>
      <c r="B889" s="130">
        <v>-5.31</v>
      </c>
      <c r="C889" s="130">
        <v>101.6</v>
      </c>
      <c r="D889" s="130">
        <v>205.49</v>
      </c>
      <c r="E889" s="130">
        <v>207.48</v>
      </c>
      <c r="F889" s="130">
        <v>179.73</v>
      </c>
      <c r="G889" s="130" t="s">
        <v>3713</v>
      </c>
      <c r="H889" s="130" t="s">
        <v>3690</v>
      </c>
      <c r="I889" s="130">
        <v>1.7450000000000001</v>
      </c>
      <c r="J889" s="130">
        <v>-85</v>
      </c>
      <c r="K889" s="130">
        <v>-47</v>
      </c>
      <c r="L889" s="130" t="b">
        <v>0</v>
      </c>
      <c r="M889" s="130">
        <v>580.58699999999999</v>
      </c>
      <c r="N889" s="130">
        <v>40.649000000000001</v>
      </c>
      <c r="O889" s="130">
        <v>14.282999999999999</v>
      </c>
      <c r="P889" s="130">
        <v>1.149</v>
      </c>
      <c r="Q889" s="130">
        <v>-3.4820000000000002</v>
      </c>
      <c r="R889" s="130">
        <v>18.91</v>
      </c>
      <c r="S889" s="130">
        <v>16.681000000000001</v>
      </c>
      <c r="T889" s="130">
        <v>1</v>
      </c>
      <c r="U889" s="130">
        <v>174</v>
      </c>
      <c r="V889" s="130" t="s">
        <v>3265</v>
      </c>
      <c r="W889" s="130" t="b">
        <v>0</v>
      </c>
      <c r="X889" s="130">
        <v>0</v>
      </c>
      <c r="Y889" s="130" t="b">
        <v>1</v>
      </c>
      <c r="Z889" s="130">
        <v>54</v>
      </c>
      <c r="AA889" s="130">
        <v>0.63900000000000001</v>
      </c>
      <c r="AB889" s="130" t="s">
        <v>3690</v>
      </c>
      <c r="AC889" s="130" t="s">
        <v>3713</v>
      </c>
      <c r="AD889" s="130" t="s">
        <v>4736</v>
      </c>
      <c r="AE889" s="130" t="e" cm="1">
        <f t="array" aca="1" ref="AE889" ca="1">INDIRECT(ADDRESS(MATCH(AG889,'rs_industries'!B:B,0),5,1,TRUE,"rs_industries"))</f>
        <v>#N/A</v>
      </c>
      <c r="AF889" s="130" cm="1">
        <f t="array" aca="1" ref="AF889" ca="1">INDIRECT(ADDRESS(MATCH(A889,'rs_stocks'!B:B,0),7,1,TRUE,"rs_stocks"))</f>
        <v>99</v>
      </c>
    </row>
    <row r="890" spans="1:32" x14ac:dyDescent="0.3">
      <c r="A890" s="130" t="s">
        <v>1299</v>
      </c>
      <c r="B890" s="130">
        <v>-2.0299999999999998</v>
      </c>
      <c r="C890" s="130">
        <v>-5.1100000000000003</v>
      </c>
      <c r="D890" s="130">
        <v>4.8600000000000003</v>
      </c>
      <c r="E890" s="130">
        <v>10.28</v>
      </c>
      <c r="F890" s="130">
        <v>15.75</v>
      </c>
      <c r="G890" s="130" t="s">
        <v>3788</v>
      </c>
      <c r="H890" s="130" t="s">
        <v>153</v>
      </c>
      <c r="I890" s="130">
        <v>9.7119999999999997</v>
      </c>
      <c r="J890" s="130">
        <v>-43</v>
      </c>
      <c r="K890" s="130">
        <v>-25</v>
      </c>
      <c r="L890" s="130" t="b">
        <v>1</v>
      </c>
      <c r="M890" s="130">
        <v>89.072999999999993</v>
      </c>
      <c r="N890" s="130">
        <v>6.2370000000000001</v>
      </c>
      <c r="O890" s="130">
        <v>14.282</v>
      </c>
      <c r="P890" s="130">
        <v>1.008</v>
      </c>
      <c r="Q890" s="130">
        <v>-74.412000000000006</v>
      </c>
      <c r="R890" s="130">
        <v>42.92</v>
      </c>
      <c r="S890" s="130">
        <v>46.024000000000001</v>
      </c>
      <c r="T890" s="130">
        <v>-1</v>
      </c>
      <c r="U890" s="130">
        <v>198</v>
      </c>
      <c r="V890" s="130" t="s">
        <v>1299</v>
      </c>
      <c r="W890" s="130" t="b">
        <v>0</v>
      </c>
      <c r="X890" s="130">
        <v>0</v>
      </c>
      <c r="Y890" s="130" t="b">
        <v>0</v>
      </c>
      <c r="Z890" s="130">
        <v>48</v>
      </c>
      <c r="AA890" s="130">
        <v>0.63900000000000001</v>
      </c>
      <c r="AB890" s="130" t="s">
        <v>153</v>
      </c>
      <c r="AC890" s="130" t="s">
        <v>3788</v>
      </c>
      <c r="AD890" s="130" t="s">
        <v>4657</v>
      </c>
      <c r="AE890" s="130" t="e" cm="1">
        <f t="array" aca="1" ref="AE890" ca="1">INDIRECT(ADDRESS(MATCH(AG890,'rs_industries'!B:B,0),5,1,TRUE,"rs_industries"))</f>
        <v>#N/A</v>
      </c>
      <c r="AF890" s="130" t="e" cm="1">
        <f t="array" aca="1" ref="AF890" ca="1">INDIRECT(ADDRESS(MATCH(A890,'rs_stocks'!B:B,0),7,1,TRUE,"rs_stocks"))</f>
        <v>#N/A</v>
      </c>
    </row>
    <row r="891" spans="1:32" x14ac:dyDescent="0.3">
      <c r="A891" s="130" t="s">
        <v>668</v>
      </c>
      <c r="B891" s="130">
        <v>0.46</v>
      </c>
      <c r="C891" s="130">
        <v>1.3</v>
      </c>
      <c r="D891" s="130">
        <v>0.09</v>
      </c>
      <c r="E891" s="130">
        <v>10.34</v>
      </c>
      <c r="F891" s="130">
        <v>16.87</v>
      </c>
      <c r="G891" s="130" t="s">
        <v>4294</v>
      </c>
      <c r="H891" s="130" t="s">
        <v>117</v>
      </c>
      <c r="I891" s="130">
        <v>8.3889999999999993</v>
      </c>
      <c r="J891" s="130">
        <v>-76</v>
      </c>
      <c r="K891" s="130">
        <v>-6</v>
      </c>
      <c r="L891" s="130" t="b">
        <v>1</v>
      </c>
      <c r="M891" s="130">
        <v>39.805999999999997</v>
      </c>
      <c r="N891" s="130">
        <v>2.7909999999999999</v>
      </c>
      <c r="O891" s="130">
        <v>14.262</v>
      </c>
      <c r="P891" s="130">
        <v>0.63300000000000001</v>
      </c>
      <c r="Q891" s="130">
        <v>1.579</v>
      </c>
      <c r="R891" s="130">
        <v>32.770000000000003</v>
      </c>
      <c r="S891" s="130">
        <v>34.408000000000001</v>
      </c>
      <c r="T891" s="130">
        <v>-1</v>
      </c>
      <c r="U891" s="130">
        <v>315</v>
      </c>
      <c r="V891" s="130" t="s">
        <v>668</v>
      </c>
      <c r="W891" s="130" t="b">
        <v>0</v>
      </c>
      <c r="X891" s="130">
        <v>0</v>
      </c>
      <c r="Y891" s="130" t="b">
        <v>1</v>
      </c>
      <c r="Z891" s="130">
        <v>54</v>
      </c>
      <c r="AA891" s="130">
        <v>0.63800000000000001</v>
      </c>
      <c r="AB891" s="130" t="s">
        <v>117</v>
      </c>
      <c r="AC891" s="130" t="s">
        <v>4294</v>
      </c>
      <c r="AD891" s="130" t="s">
        <v>4676</v>
      </c>
      <c r="AE891" s="130" t="e" cm="1">
        <f t="array" aca="1" ref="AE891" ca="1">INDIRECT(ADDRESS(MATCH(AG891,'rs_industries'!B:B,0),5,1,TRUE,"rs_industries"))</f>
        <v>#N/A</v>
      </c>
      <c r="AF891" s="130" cm="1">
        <f t="array" aca="1" ref="AF891" ca="1">INDIRECT(ADDRESS(MATCH(A891,'rs_stocks'!B:B,0),7,1,TRUE,"rs_stocks"))</f>
        <v>70</v>
      </c>
    </row>
    <row r="892" spans="1:32" x14ac:dyDescent="0.3">
      <c r="A892" s="130" t="s">
        <v>1287</v>
      </c>
      <c r="B892" s="130">
        <v>-1.57</v>
      </c>
      <c r="C892" s="130">
        <v>-1.5</v>
      </c>
      <c r="D892" s="130">
        <v>-0.5</v>
      </c>
      <c r="E892" s="130">
        <v>2.4500000000000002</v>
      </c>
      <c r="F892" s="130">
        <v>3.84</v>
      </c>
      <c r="G892" s="130" t="s">
        <v>3749</v>
      </c>
      <c r="H892" s="130" t="s">
        <v>3674</v>
      </c>
      <c r="I892" s="130">
        <v>5.45</v>
      </c>
      <c r="J892" s="130">
        <v>-43</v>
      </c>
      <c r="K892" s="130">
        <v>-20</v>
      </c>
      <c r="L892" s="130" t="b">
        <v>0</v>
      </c>
      <c r="M892" s="130">
        <v>29.61</v>
      </c>
      <c r="N892" s="130">
        <v>2.0760000000000001</v>
      </c>
      <c r="O892" s="130">
        <v>14.262</v>
      </c>
      <c r="P892" s="130">
        <v>0.94499999999999995</v>
      </c>
      <c r="Q892" s="130">
        <v>-154.56299999999999</v>
      </c>
      <c r="R892" s="130">
        <v>55.64</v>
      </c>
      <c r="S892" s="130">
        <v>58.853999999999999</v>
      </c>
      <c r="T892" s="130">
        <v>-1</v>
      </c>
      <c r="U892" s="130">
        <v>211</v>
      </c>
      <c r="V892" s="130" t="s">
        <v>1287</v>
      </c>
      <c r="W892" s="130" t="b">
        <v>0</v>
      </c>
      <c r="X892" s="130">
        <v>0</v>
      </c>
      <c r="Y892" s="130" t="b">
        <v>0</v>
      </c>
      <c r="Z892" s="130">
        <v>49</v>
      </c>
      <c r="AA892" s="130">
        <v>0.63800000000000001</v>
      </c>
      <c r="AB892" s="130" t="s">
        <v>3674</v>
      </c>
      <c r="AC892" s="130" t="s">
        <v>3749</v>
      </c>
      <c r="AD892" s="130" t="s">
        <v>4661</v>
      </c>
      <c r="AE892" s="130" t="e" cm="1">
        <f t="array" aca="1" ref="AE892" ca="1">INDIRECT(ADDRESS(MATCH(AG892,'rs_industries'!B:B,0),5,1,TRUE,"rs_industries"))</f>
        <v>#N/A</v>
      </c>
      <c r="AF892" s="130" t="e" cm="1">
        <f t="array" aca="1" ref="AF892" ca="1">INDIRECT(ADDRESS(MATCH(A892,'rs_stocks'!B:B,0),7,1,TRUE,"rs_stocks"))</f>
        <v>#N/A</v>
      </c>
    </row>
    <row r="893" spans="1:32" x14ac:dyDescent="0.3">
      <c r="A893" s="130" t="s">
        <v>2533</v>
      </c>
      <c r="B893" s="130">
        <v>-3.06</v>
      </c>
      <c r="C893" s="130">
        <v>-8.11</v>
      </c>
      <c r="D893" s="130">
        <v>0.72</v>
      </c>
      <c r="E893" s="130">
        <v>50.59</v>
      </c>
      <c r="F893" s="130">
        <v>76.33</v>
      </c>
      <c r="G893" s="130" t="s">
        <v>3713</v>
      </c>
      <c r="H893" s="130" t="s">
        <v>3690</v>
      </c>
      <c r="I893" s="130">
        <v>2.109</v>
      </c>
      <c r="J893" s="130">
        <v>-93</v>
      </c>
      <c r="K893" s="130">
        <v>-75</v>
      </c>
      <c r="L893" s="130" t="b">
        <v>0</v>
      </c>
      <c r="M893" s="130">
        <v>411.63099999999997</v>
      </c>
      <c r="N893" s="130">
        <v>28.917999999999999</v>
      </c>
      <c r="O893" s="130">
        <v>14.234</v>
      </c>
      <c r="P893" s="130">
        <v>0.96699999999999997</v>
      </c>
      <c r="Q893" s="130">
        <v>-129.26599999999999</v>
      </c>
      <c r="R893" s="130">
        <v>13.93</v>
      </c>
      <c r="S893" s="130">
        <v>17.146000000000001</v>
      </c>
      <c r="T893" s="130">
        <v>-1</v>
      </c>
      <c r="U893" s="130">
        <v>206</v>
      </c>
      <c r="V893" s="130" t="s">
        <v>2533</v>
      </c>
      <c r="W893" s="130" t="b">
        <v>0</v>
      </c>
      <c r="X893" s="130">
        <v>0</v>
      </c>
      <c r="Y893" s="130" t="b">
        <v>0</v>
      </c>
      <c r="Z893" s="130">
        <v>45</v>
      </c>
      <c r="AA893" s="130">
        <v>0.63800000000000001</v>
      </c>
      <c r="AB893" s="130" t="s">
        <v>3690</v>
      </c>
      <c r="AC893" s="130" t="s">
        <v>3713</v>
      </c>
      <c r="AD893" s="130" t="s">
        <v>4627</v>
      </c>
      <c r="AE893" s="130" t="e" cm="1">
        <f t="array" aca="1" ref="AE893" ca="1">INDIRECT(ADDRESS(MATCH(AG893,'rs_industries'!B:B,0),5,1,TRUE,"rs_industries"))</f>
        <v>#N/A</v>
      </c>
      <c r="AF893" s="130" t="e" cm="1">
        <f t="array" aca="1" ref="AF893" ca="1">INDIRECT(ADDRESS(MATCH(A893,'rs_stocks'!B:B,0),7,1,TRUE,"rs_stocks"))</f>
        <v>#N/A</v>
      </c>
    </row>
    <row r="894" spans="1:32" x14ac:dyDescent="0.3">
      <c r="A894" s="130" t="s">
        <v>193</v>
      </c>
      <c r="B894" s="130">
        <v>1.69</v>
      </c>
      <c r="C894" s="130">
        <v>2.27</v>
      </c>
      <c r="D894" s="130">
        <v>10.55</v>
      </c>
      <c r="E894" s="130">
        <v>7.04</v>
      </c>
      <c r="F894" s="130">
        <v>12.83</v>
      </c>
      <c r="G894" s="130" t="s">
        <v>3703</v>
      </c>
      <c r="H894" s="130" t="s">
        <v>3674</v>
      </c>
      <c r="I894" s="130">
        <v>130.41200000000001</v>
      </c>
      <c r="J894" s="130">
        <v>-49</v>
      </c>
      <c r="K894" s="130">
        <v>-14</v>
      </c>
      <c r="L894" s="130" t="b">
        <v>1</v>
      </c>
      <c r="M894" s="130">
        <v>48.71</v>
      </c>
      <c r="N894" s="130">
        <v>3.427</v>
      </c>
      <c r="O894" s="130">
        <v>14.214</v>
      </c>
      <c r="P894" s="130">
        <v>4.9630000000000001</v>
      </c>
      <c r="Q894" s="130">
        <v>-89.266000000000005</v>
      </c>
      <c r="R894" s="130">
        <v>225.43</v>
      </c>
      <c r="S894" s="130">
        <v>215.90600000000001</v>
      </c>
      <c r="T894" s="130">
        <v>1</v>
      </c>
      <c r="U894" s="130">
        <v>40</v>
      </c>
      <c r="V894" s="130" t="s">
        <v>193</v>
      </c>
      <c r="W894" s="130" t="b">
        <v>0</v>
      </c>
      <c r="X894" s="130">
        <v>0</v>
      </c>
      <c r="Y894" s="130" t="b">
        <v>1</v>
      </c>
      <c r="Z894" s="130">
        <v>45</v>
      </c>
      <c r="AA894" s="130">
        <v>0.63700000000000001</v>
      </c>
      <c r="AB894" s="130" t="s">
        <v>3674</v>
      </c>
      <c r="AC894" s="130" t="s">
        <v>3703</v>
      </c>
      <c r="AD894" s="130" t="s">
        <v>4746</v>
      </c>
      <c r="AE894" s="130" t="e" cm="1">
        <f t="array" aca="1" ref="AE894" ca="1">INDIRECT(ADDRESS(MATCH(AG894,'rs_industries'!B:B,0),5,1,TRUE,"rs_industries"))</f>
        <v>#N/A</v>
      </c>
      <c r="AF894" s="130" t="e" cm="1">
        <f t="array" aca="1" ref="AF894" ca="1">INDIRECT(ADDRESS(MATCH(A894,'rs_stocks'!B:B,0),7,1,TRUE,"rs_stocks"))</f>
        <v>#N/A</v>
      </c>
    </row>
    <row r="895" spans="1:32" x14ac:dyDescent="0.3">
      <c r="A895" s="130" t="s">
        <v>1787</v>
      </c>
      <c r="B895" s="130">
        <v>-1.1200000000000001</v>
      </c>
      <c r="C895" s="130">
        <v>-4.5599999999999996</v>
      </c>
      <c r="D895" s="130">
        <v>-0.68</v>
      </c>
      <c r="E895" s="130">
        <v>26.15</v>
      </c>
      <c r="F895" s="130">
        <v>20.36</v>
      </c>
      <c r="G895" s="130" t="s">
        <v>3715</v>
      </c>
      <c r="H895" s="130" t="s">
        <v>3677</v>
      </c>
      <c r="I895" s="130">
        <v>1.6479999999999999</v>
      </c>
      <c r="J895" s="130">
        <v>-62</v>
      </c>
      <c r="K895" s="130">
        <v>-28</v>
      </c>
      <c r="L895" s="130" t="b">
        <v>0</v>
      </c>
      <c r="M895" s="130">
        <v>110.149</v>
      </c>
      <c r="N895" s="130">
        <v>7.7549999999999999</v>
      </c>
      <c r="O895" s="130">
        <v>14.202999999999999</v>
      </c>
      <c r="P895" s="130">
        <v>1.35</v>
      </c>
      <c r="Q895" s="130">
        <v>-140.69900000000001</v>
      </c>
      <c r="R895" s="130">
        <v>35.17</v>
      </c>
      <c r="S895" s="130">
        <v>39.438000000000002</v>
      </c>
      <c r="T895" s="130">
        <v>-1</v>
      </c>
      <c r="U895" s="130">
        <v>148</v>
      </c>
      <c r="V895" s="130" t="s">
        <v>1787</v>
      </c>
      <c r="W895" s="130" t="b">
        <v>0</v>
      </c>
      <c r="X895" s="130">
        <v>0</v>
      </c>
      <c r="Y895" s="130" t="b">
        <v>0</v>
      </c>
      <c r="Z895" s="130">
        <v>46</v>
      </c>
      <c r="AA895" s="130">
        <v>0.63700000000000001</v>
      </c>
      <c r="AB895" s="130" t="s">
        <v>3677</v>
      </c>
      <c r="AC895" s="130" t="s">
        <v>3715</v>
      </c>
      <c r="AD895" s="130" t="s">
        <v>4619</v>
      </c>
      <c r="AE895" s="130" t="e" cm="1">
        <f t="array" aca="1" ref="AE895" ca="1">INDIRECT(ADDRESS(MATCH(AG895,'rs_industries'!B:B,0),5,1,TRUE,"rs_industries"))</f>
        <v>#N/A</v>
      </c>
      <c r="AF895" s="130" t="e" cm="1">
        <f t="array" aca="1" ref="AF895" ca="1">INDIRECT(ADDRESS(MATCH(A895,'rs_stocks'!B:B,0),7,1,TRUE,"rs_stocks"))</f>
        <v>#N/A</v>
      </c>
    </row>
    <row r="896" spans="1:32" x14ac:dyDescent="0.3">
      <c r="A896" s="130" t="s">
        <v>844</v>
      </c>
      <c r="B896" s="130">
        <v>-0.59</v>
      </c>
      <c r="C896" s="130">
        <v>-3.76</v>
      </c>
      <c r="D896" s="130">
        <v>3.8</v>
      </c>
      <c r="E896" s="130">
        <v>19.010000000000002</v>
      </c>
      <c r="F896" s="130">
        <v>24.93</v>
      </c>
      <c r="G896" s="130" t="s">
        <v>3680</v>
      </c>
      <c r="H896" s="130" t="s">
        <v>31</v>
      </c>
      <c r="I896" s="130">
        <v>12.545999999999999</v>
      </c>
      <c r="J896" s="130">
        <v>-90</v>
      </c>
      <c r="K896" s="130">
        <v>-84</v>
      </c>
      <c r="L896" s="130" t="b">
        <v>1</v>
      </c>
      <c r="M896" s="130">
        <v>117.479</v>
      </c>
      <c r="N896" s="130">
        <v>8.2899999999999991</v>
      </c>
      <c r="O896" s="130">
        <v>14.170999999999999</v>
      </c>
      <c r="P896" s="130">
        <v>2.181</v>
      </c>
      <c r="Q896" s="130">
        <v>-86.191000000000003</v>
      </c>
      <c r="R896" s="130">
        <v>69.3</v>
      </c>
      <c r="S896" s="130">
        <v>75.245999999999995</v>
      </c>
      <c r="T896" s="130">
        <v>-1</v>
      </c>
      <c r="U896" s="130">
        <v>91</v>
      </c>
      <c r="V896" s="130" t="s">
        <v>844</v>
      </c>
      <c r="W896" s="130" t="b">
        <v>0</v>
      </c>
      <c r="X896" s="130">
        <v>0</v>
      </c>
      <c r="Y896" s="130" t="b">
        <v>0</v>
      </c>
      <c r="Z896" s="130">
        <v>51</v>
      </c>
      <c r="AA896" s="130">
        <v>0.63600000000000001</v>
      </c>
      <c r="AB896" s="130" t="s">
        <v>31</v>
      </c>
      <c r="AC896" s="130" t="s">
        <v>3680</v>
      </c>
      <c r="AD896" s="130" t="s">
        <v>4668</v>
      </c>
      <c r="AE896" s="130" t="e" cm="1">
        <f t="array" aca="1" ref="AE896" ca="1">INDIRECT(ADDRESS(MATCH(AG896,'rs_industries'!B:B,0),5,1,TRUE,"rs_industries"))</f>
        <v>#N/A</v>
      </c>
      <c r="AF896" s="130" cm="1">
        <f t="array" aca="1" ref="AF896" ca="1">INDIRECT(ADDRESS(MATCH(A896,'rs_stocks'!B:B,0),7,1,TRUE,"rs_stocks"))</f>
        <v>78</v>
      </c>
    </row>
    <row r="897" spans="1:32" x14ac:dyDescent="0.3">
      <c r="A897" s="130" t="s">
        <v>1303</v>
      </c>
      <c r="B897" s="130">
        <v>-2.82</v>
      </c>
      <c r="C897" s="130">
        <v>0.11</v>
      </c>
      <c r="D897" s="130">
        <v>0.46</v>
      </c>
      <c r="E897" s="130">
        <v>12.05</v>
      </c>
      <c r="F897" s="130">
        <v>20.65</v>
      </c>
      <c r="G897" s="130" t="s">
        <v>3848</v>
      </c>
      <c r="H897" s="130" t="s">
        <v>3707</v>
      </c>
      <c r="I897" s="130">
        <v>128.23599999999999</v>
      </c>
      <c r="J897" s="130">
        <v>-65</v>
      </c>
      <c r="K897" s="130">
        <v>-37</v>
      </c>
      <c r="L897" s="130" t="b">
        <v>1</v>
      </c>
      <c r="M897" s="130">
        <v>61.680999999999997</v>
      </c>
      <c r="N897" s="130">
        <v>4.3600000000000003</v>
      </c>
      <c r="O897" s="130">
        <v>14.148</v>
      </c>
      <c r="P897" s="130">
        <v>1.026</v>
      </c>
      <c r="Q897" s="130">
        <v>-107.265</v>
      </c>
      <c r="R897" s="130">
        <v>63.68</v>
      </c>
      <c r="S897" s="130">
        <v>62.652000000000001</v>
      </c>
      <c r="T897" s="130">
        <v>1</v>
      </c>
      <c r="U897" s="130">
        <v>195</v>
      </c>
      <c r="V897" s="130" t="s">
        <v>1303</v>
      </c>
      <c r="W897" s="130" t="b">
        <v>0</v>
      </c>
      <c r="X897" s="130">
        <v>0</v>
      </c>
      <c r="Y897" s="130" t="b">
        <v>1</v>
      </c>
      <c r="Z897" s="130">
        <v>50</v>
      </c>
      <c r="AA897" s="130">
        <v>0.63600000000000001</v>
      </c>
      <c r="AB897" s="130" t="s">
        <v>3707</v>
      </c>
      <c r="AC897" s="130" t="s">
        <v>3848</v>
      </c>
      <c r="AD897" s="130" t="s">
        <v>4665</v>
      </c>
      <c r="AE897" s="130" t="e" cm="1">
        <f t="array" aca="1" ref="AE897" ca="1">INDIRECT(ADDRESS(MATCH(AG897,'rs_industries'!B:B,0),5,1,TRUE,"rs_industries"))</f>
        <v>#N/A</v>
      </c>
      <c r="AF897" s="130" t="e" cm="1">
        <f t="array" aca="1" ref="AF897" ca="1">INDIRECT(ADDRESS(MATCH(A897,'rs_stocks'!B:B,0),7,1,TRUE,"rs_stocks"))</f>
        <v>#N/A</v>
      </c>
    </row>
    <row r="898" spans="1:32" x14ac:dyDescent="0.3">
      <c r="A898" s="130" t="s">
        <v>481</v>
      </c>
      <c r="B898" s="130">
        <v>2.4500000000000002</v>
      </c>
      <c r="C898" s="130">
        <v>4.5599999999999996</v>
      </c>
      <c r="D898" s="130">
        <v>1.73</v>
      </c>
      <c r="E898" s="130">
        <v>14</v>
      </c>
      <c r="F898" s="130">
        <v>13.98</v>
      </c>
      <c r="G898" s="130" t="s">
        <v>3697</v>
      </c>
      <c r="H898" s="130" t="s">
        <v>3677</v>
      </c>
      <c r="I898" s="130">
        <v>11.808999999999999</v>
      </c>
      <c r="J898" s="130">
        <v>-48</v>
      </c>
      <c r="K898" s="130">
        <v>-1</v>
      </c>
      <c r="L898" s="130" t="b">
        <v>1</v>
      </c>
      <c r="M898" s="130">
        <v>30.009</v>
      </c>
      <c r="N898" s="130">
        <v>2.1230000000000002</v>
      </c>
      <c r="O898" s="130">
        <v>14.135999999999999</v>
      </c>
      <c r="P898" s="130">
        <v>1.903</v>
      </c>
      <c r="Q898" s="130">
        <v>-45.201000000000001</v>
      </c>
      <c r="R898" s="130">
        <v>125.47</v>
      </c>
      <c r="S898" s="130">
        <v>121.408</v>
      </c>
      <c r="T898" s="130">
        <v>1</v>
      </c>
      <c r="U898" s="130">
        <v>105</v>
      </c>
      <c r="V898" s="130" t="s">
        <v>481</v>
      </c>
      <c r="W898" s="130" t="b">
        <v>0</v>
      </c>
      <c r="X898" s="130">
        <v>0</v>
      </c>
      <c r="Y898" s="130" t="b">
        <v>1</v>
      </c>
      <c r="Z898" s="130">
        <v>53</v>
      </c>
      <c r="AA898" s="130">
        <v>0.63500000000000001</v>
      </c>
      <c r="AB898" s="130" t="s">
        <v>3677</v>
      </c>
      <c r="AC898" s="130" t="s">
        <v>3697</v>
      </c>
      <c r="AD898" s="130" t="s">
        <v>4701</v>
      </c>
      <c r="AE898" s="130" t="e" cm="1">
        <f t="array" aca="1" ref="AE898" ca="1">INDIRECT(ADDRESS(MATCH(AG898,'rs_industries'!B:B,0),5,1,TRUE,"rs_industries"))</f>
        <v>#N/A</v>
      </c>
      <c r="AF898" s="130" t="e" cm="1">
        <f t="array" aca="1" ref="AF898" ca="1">INDIRECT(ADDRESS(MATCH(A898,'rs_stocks'!B:B,0),7,1,TRUE,"rs_stocks"))</f>
        <v>#N/A</v>
      </c>
    </row>
    <row r="899" spans="1:32" x14ac:dyDescent="0.3">
      <c r="A899" s="130" t="s">
        <v>1912</v>
      </c>
      <c r="B899" s="130">
        <v>7.28</v>
      </c>
      <c r="C899" s="130">
        <v>-8.9700000000000006</v>
      </c>
      <c r="D899" s="130">
        <v>32.54</v>
      </c>
      <c r="E899" s="130">
        <v>22.9</v>
      </c>
      <c r="F899" s="130">
        <v>37.76</v>
      </c>
      <c r="G899" s="130" t="s">
        <v>3713</v>
      </c>
      <c r="H899" s="130" t="s">
        <v>3690</v>
      </c>
      <c r="I899" s="130">
        <v>2.04</v>
      </c>
      <c r="J899" s="130">
        <v>-89</v>
      </c>
      <c r="K899" s="130">
        <v>-76</v>
      </c>
      <c r="L899" s="130" t="b">
        <v>1</v>
      </c>
      <c r="M899" s="130">
        <v>233.149</v>
      </c>
      <c r="N899" s="130">
        <v>16.548999999999999</v>
      </c>
      <c r="O899" s="130">
        <v>14.087999999999999</v>
      </c>
      <c r="P899" s="130">
        <v>0.83499999999999996</v>
      </c>
      <c r="Q899" s="130">
        <v>-137.06</v>
      </c>
      <c r="R899" s="130">
        <v>9.7949999999999999</v>
      </c>
      <c r="S899" s="130">
        <v>11.654999999999999</v>
      </c>
      <c r="T899" s="130">
        <v>-1</v>
      </c>
      <c r="U899" s="130">
        <v>239</v>
      </c>
      <c r="V899" s="130" t="s">
        <v>1912</v>
      </c>
      <c r="W899" s="130" t="b">
        <v>0</v>
      </c>
      <c r="X899" s="130">
        <v>0</v>
      </c>
      <c r="Y899" s="130" t="b">
        <v>0</v>
      </c>
      <c r="Z899" s="130">
        <v>42</v>
      </c>
      <c r="AA899" s="130">
        <v>0.63500000000000001</v>
      </c>
      <c r="AB899" s="130" t="s">
        <v>3690</v>
      </c>
      <c r="AC899" s="130" t="s">
        <v>3713</v>
      </c>
      <c r="AD899" s="130" t="s">
        <v>4735</v>
      </c>
      <c r="AE899" s="130" t="e" cm="1">
        <f t="array" aca="1" ref="AE899" ca="1">INDIRECT(ADDRESS(MATCH(AG899,'rs_industries'!B:B,0),5,1,TRUE,"rs_industries"))</f>
        <v>#N/A</v>
      </c>
      <c r="AF899" s="130" cm="1">
        <f t="array" aca="1" ref="AF899" ca="1">INDIRECT(ADDRESS(MATCH(A899,'rs_stocks'!B:B,0),7,1,TRUE,"rs_stocks"))</f>
        <v>92</v>
      </c>
    </row>
    <row r="900" spans="1:32" x14ac:dyDescent="0.3">
      <c r="A900" s="130" t="s">
        <v>2104</v>
      </c>
      <c r="B900" s="130">
        <v>-1.31</v>
      </c>
      <c r="C900" s="130">
        <v>-8.2799999999999994</v>
      </c>
      <c r="D900" s="130">
        <v>-4.88</v>
      </c>
      <c r="E900" s="130">
        <v>4.67</v>
      </c>
      <c r="F900" s="130">
        <v>20.21</v>
      </c>
      <c r="G900" s="130" t="s">
        <v>3788</v>
      </c>
      <c r="H900" s="130" t="s">
        <v>153</v>
      </c>
      <c r="I900" s="130">
        <v>1.073</v>
      </c>
      <c r="J900" s="130">
        <v>-96</v>
      </c>
      <c r="K900" s="130">
        <v>-67</v>
      </c>
      <c r="L900" s="130" t="b">
        <v>0</v>
      </c>
      <c r="M900" s="130">
        <v>93.762</v>
      </c>
      <c r="N900" s="130">
        <v>6.6609999999999996</v>
      </c>
      <c r="O900" s="130">
        <v>14.076000000000001</v>
      </c>
      <c r="P900" s="130">
        <v>0.28799999999999998</v>
      </c>
      <c r="Q900" s="130">
        <v>-138.696</v>
      </c>
      <c r="R900" s="130">
        <v>10.53</v>
      </c>
      <c r="S900" s="130">
        <v>11.53</v>
      </c>
      <c r="T900" s="130">
        <v>-1</v>
      </c>
      <c r="U900" s="130">
        <v>693</v>
      </c>
      <c r="V900" s="130" t="s">
        <v>2104</v>
      </c>
      <c r="W900" s="130" t="b">
        <v>0</v>
      </c>
      <c r="X900" s="130">
        <v>0</v>
      </c>
      <c r="Y900" s="130" t="b">
        <v>0</v>
      </c>
      <c r="Z900" s="130">
        <v>46</v>
      </c>
      <c r="AA900" s="130">
        <v>0.63500000000000001</v>
      </c>
      <c r="AB900" s="130" t="s">
        <v>153</v>
      </c>
      <c r="AC900" s="130" t="s">
        <v>3788</v>
      </c>
      <c r="AD900" s="130" t="s">
        <v>4614</v>
      </c>
      <c r="AE900" s="130" t="e" cm="1">
        <f t="array" aca="1" ref="AE900" ca="1">INDIRECT(ADDRESS(MATCH(AG900,'rs_industries'!B:B,0),5,1,TRUE,"rs_industries"))</f>
        <v>#N/A</v>
      </c>
      <c r="AF900" s="130" t="e" cm="1">
        <f t="array" aca="1" ref="AF900" ca="1">INDIRECT(ADDRESS(MATCH(A900,'rs_stocks'!B:B,0),7,1,TRUE,"rs_stocks"))</f>
        <v>#N/A</v>
      </c>
    </row>
    <row r="901" spans="1:32" x14ac:dyDescent="0.3">
      <c r="A901" s="130" t="s">
        <v>651</v>
      </c>
      <c r="B901" s="130">
        <v>-0.53</v>
      </c>
      <c r="C901" s="130">
        <v>-1.34</v>
      </c>
      <c r="D901" s="130">
        <v>-0.47</v>
      </c>
      <c r="E901" s="130">
        <v>9.27</v>
      </c>
      <c r="F901" s="130">
        <v>16.87</v>
      </c>
      <c r="G901" s="130" t="s">
        <v>3722</v>
      </c>
      <c r="H901" s="130" t="s">
        <v>3674</v>
      </c>
      <c r="I901" s="130">
        <v>6.5220000000000002</v>
      </c>
      <c r="J901" s="130">
        <v>-66</v>
      </c>
      <c r="K901" s="130">
        <v>-13</v>
      </c>
      <c r="L901" s="130" t="b">
        <v>1</v>
      </c>
      <c r="M901" s="130">
        <v>42.811</v>
      </c>
      <c r="N901" s="130">
        <v>3.044</v>
      </c>
      <c r="O901" s="130">
        <v>14.064</v>
      </c>
      <c r="P901" s="130">
        <v>1.4359999999999999</v>
      </c>
      <c r="Q901" s="130">
        <v>-96.77</v>
      </c>
      <c r="R901" s="130">
        <v>78.62</v>
      </c>
      <c r="S901" s="130">
        <v>77.224999999999994</v>
      </c>
      <c r="T901" s="130">
        <v>1</v>
      </c>
      <c r="U901" s="130">
        <v>139</v>
      </c>
      <c r="V901" s="130" t="s">
        <v>651</v>
      </c>
      <c r="W901" s="130" t="b">
        <v>0</v>
      </c>
      <c r="X901" s="130">
        <v>0</v>
      </c>
      <c r="Y901" s="130" t="b">
        <v>0</v>
      </c>
      <c r="Z901" s="130">
        <v>45</v>
      </c>
      <c r="AA901" s="130">
        <v>0.63400000000000001</v>
      </c>
      <c r="AB901" s="130" t="s">
        <v>3674</v>
      </c>
      <c r="AC901" s="130" t="s">
        <v>3722</v>
      </c>
      <c r="AD901" s="130" t="s">
        <v>4660</v>
      </c>
      <c r="AE901" s="130" t="e" cm="1">
        <f t="array" aca="1" ref="AE901" ca="1">INDIRECT(ADDRESS(MATCH(AG901,'rs_industries'!B:B,0),5,1,TRUE,"rs_industries"))</f>
        <v>#N/A</v>
      </c>
      <c r="AF901" s="130" t="e" cm="1">
        <f t="array" aca="1" ref="AF901" ca="1">INDIRECT(ADDRESS(MATCH(A901,'rs_stocks'!B:B,0),7,1,TRUE,"rs_stocks"))</f>
        <v>#N/A</v>
      </c>
    </row>
    <row r="902" spans="1:32" x14ac:dyDescent="0.3">
      <c r="A902" s="130" t="s">
        <v>1558</v>
      </c>
      <c r="B902" s="130">
        <v>-1.27</v>
      </c>
      <c r="C902" s="130">
        <v>-5.25</v>
      </c>
      <c r="D902" s="130">
        <v>5.83</v>
      </c>
      <c r="E902" s="130">
        <v>8.98</v>
      </c>
      <c r="F902" s="130">
        <v>23.1</v>
      </c>
      <c r="G902" s="130" t="s">
        <v>153</v>
      </c>
      <c r="H902" s="130" t="s">
        <v>3677</v>
      </c>
      <c r="I902" s="130">
        <v>2.4900000000000002</v>
      </c>
      <c r="J902" s="130">
        <v>-78</v>
      </c>
      <c r="K902" s="130">
        <v>-69</v>
      </c>
      <c r="L902" s="130" t="b">
        <v>1</v>
      </c>
      <c r="M902" s="130">
        <v>106.642</v>
      </c>
      <c r="N902" s="130">
        <v>7.6040000000000001</v>
      </c>
      <c r="O902" s="130">
        <v>14.023999999999999</v>
      </c>
      <c r="P902" s="130">
        <v>2.6469999999999998</v>
      </c>
      <c r="Q902" s="130">
        <v>-134.10900000000001</v>
      </c>
      <c r="R902" s="130">
        <v>88.82</v>
      </c>
      <c r="S902" s="130">
        <v>97.555999999999997</v>
      </c>
      <c r="T902" s="130">
        <v>-1</v>
      </c>
      <c r="U902" s="130">
        <v>75</v>
      </c>
      <c r="V902" s="130" t="s">
        <v>1558</v>
      </c>
      <c r="W902" s="130" t="b">
        <v>0</v>
      </c>
      <c r="X902" s="130">
        <v>0</v>
      </c>
      <c r="Y902" s="130" t="b">
        <v>0</v>
      </c>
      <c r="Z902" s="130">
        <v>51</v>
      </c>
      <c r="AA902" s="130">
        <v>0.63400000000000001</v>
      </c>
      <c r="AB902" s="130" t="s">
        <v>3677</v>
      </c>
      <c r="AC902" s="130" t="s">
        <v>153</v>
      </c>
      <c r="AD902" s="130" t="s">
        <v>4654</v>
      </c>
      <c r="AE902" s="130" t="e" cm="1">
        <f t="array" aca="1" ref="AE902" ca="1">INDIRECT(ADDRESS(MATCH(AG902,'rs_industries'!B:B,0),5,1,TRUE,"rs_industries"))</f>
        <v>#N/A</v>
      </c>
      <c r="AF902" s="130" cm="1">
        <f t="array" aca="1" ref="AF902" ca="1">INDIRECT(ADDRESS(MATCH(A902,'rs_stocks'!B:B,0),7,1,TRUE,"rs_stocks"))</f>
        <v>76</v>
      </c>
    </row>
    <row r="903" spans="1:32" x14ac:dyDescent="0.3">
      <c r="A903" s="130" t="s">
        <v>1227</v>
      </c>
      <c r="B903" s="130">
        <v>-2.2799999999999998</v>
      </c>
      <c r="C903" s="130">
        <v>-0.59</v>
      </c>
      <c r="D903" s="130">
        <v>0.75</v>
      </c>
      <c r="E903" s="130">
        <v>18.25</v>
      </c>
      <c r="F903" s="130">
        <v>17.59</v>
      </c>
      <c r="G903" s="130" t="s">
        <v>4196</v>
      </c>
      <c r="H903" s="130" t="s">
        <v>24</v>
      </c>
      <c r="I903" s="130">
        <v>38.024999999999999</v>
      </c>
      <c r="J903" s="130">
        <v>-44</v>
      </c>
      <c r="K903" s="130">
        <v>-28</v>
      </c>
      <c r="L903" s="130" t="b">
        <v>1</v>
      </c>
      <c r="M903" s="130">
        <v>84.236000000000004</v>
      </c>
      <c r="N903" s="130">
        <v>6.01</v>
      </c>
      <c r="O903" s="130">
        <v>14.016</v>
      </c>
      <c r="P903" s="130">
        <v>3.278</v>
      </c>
      <c r="Q903" s="130">
        <v>-77.798000000000002</v>
      </c>
      <c r="R903" s="130">
        <v>129.76</v>
      </c>
      <c r="S903" s="130">
        <v>138.25299999999999</v>
      </c>
      <c r="T903" s="130">
        <v>-1</v>
      </c>
      <c r="U903" s="130">
        <v>61</v>
      </c>
      <c r="V903" s="130" t="s">
        <v>1227</v>
      </c>
      <c r="W903" s="130" t="b">
        <v>0</v>
      </c>
      <c r="X903" s="130">
        <v>0</v>
      </c>
      <c r="Y903" s="130" t="b">
        <v>0</v>
      </c>
      <c r="Z903" s="130">
        <v>50</v>
      </c>
      <c r="AA903" s="130">
        <v>0.63300000000000001</v>
      </c>
      <c r="AB903" s="130" t="s">
        <v>24</v>
      </c>
      <c r="AC903" s="130" t="s">
        <v>4196</v>
      </c>
      <c r="AD903" s="130" t="s">
        <v>4694</v>
      </c>
      <c r="AE903" s="130" t="e" cm="1">
        <f t="array" aca="1" ref="AE903" ca="1">INDIRECT(ADDRESS(MATCH(AG903,'rs_industries'!B:B,0),5,1,TRUE,"rs_industries"))</f>
        <v>#N/A</v>
      </c>
      <c r="AF903" s="130" t="e" cm="1">
        <f t="array" aca="1" ref="AF903" ca="1">INDIRECT(ADDRESS(MATCH(A903,'rs_stocks'!B:B,0),7,1,TRUE,"rs_stocks"))</f>
        <v>#N/A</v>
      </c>
    </row>
    <row r="904" spans="1:32" x14ac:dyDescent="0.3">
      <c r="A904" s="130" t="s">
        <v>1836</v>
      </c>
      <c r="B904" s="130">
        <v>5.29</v>
      </c>
      <c r="C904" s="130">
        <v>-7.79</v>
      </c>
      <c r="D904" s="130">
        <v>11.58</v>
      </c>
      <c r="E904" s="130">
        <v>1.08</v>
      </c>
      <c r="F904" s="130">
        <v>13.75</v>
      </c>
      <c r="G904" s="130" t="s">
        <v>90</v>
      </c>
      <c r="H904" s="130" t="s">
        <v>31</v>
      </c>
      <c r="I904" s="130">
        <v>2.081</v>
      </c>
      <c r="J904" s="130">
        <v>-59</v>
      </c>
      <c r="K904" s="130">
        <v>-48</v>
      </c>
      <c r="L904" s="130" t="b">
        <v>0</v>
      </c>
      <c r="M904" s="130">
        <v>86.587999999999994</v>
      </c>
      <c r="N904" s="130">
        <v>6.1870000000000003</v>
      </c>
      <c r="O904" s="130">
        <v>13.994999999999999</v>
      </c>
      <c r="P904" s="130">
        <v>0.47199999999999998</v>
      </c>
      <c r="Q904" s="130">
        <v>-163.274</v>
      </c>
      <c r="R904" s="130">
        <v>9.35</v>
      </c>
      <c r="S904" s="130">
        <v>8.8870000000000005</v>
      </c>
      <c r="T904" s="130">
        <v>1</v>
      </c>
      <c r="U904" s="130">
        <v>424</v>
      </c>
      <c r="V904" s="130" t="s">
        <v>1836</v>
      </c>
      <c r="W904" s="130" t="b">
        <v>0</v>
      </c>
      <c r="X904" s="130">
        <v>0</v>
      </c>
      <c r="Y904" s="130" t="b">
        <v>0</v>
      </c>
      <c r="Z904" s="130">
        <v>45</v>
      </c>
      <c r="AA904" s="130">
        <v>0.63300000000000001</v>
      </c>
      <c r="AB904" s="130" t="s">
        <v>31</v>
      </c>
      <c r="AC904" s="130" t="s">
        <v>90</v>
      </c>
      <c r="AD904" s="130" t="s">
        <v>4753</v>
      </c>
      <c r="AE904" s="130" t="e" cm="1">
        <f t="array" aca="1" ref="AE904" ca="1">INDIRECT(ADDRESS(MATCH(AG904,'rs_industries'!B:B,0),5,1,TRUE,"rs_industries"))</f>
        <v>#N/A</v>
      </c>
      <c r="AF904" s="130" t="e" cm="1">
        <f t="array" aca="1" ref="AF904" ca="1">INDIRECT(ADDRESS(MATCH(A904,'rs_stocks'!B:B,0),7,1,TRUE,"rs_stocks"))</f>
        <v>#N/A</v>
      </c>
    </row>
    <row r="905" spans="1:32" x14ac:dyDescent="0.3">
      <c r="A905" s="130" t="s">
        <v>1548</v>
      </c>
      <c r="B905" s="130">
        <v>-0.77</v>
      </c>
      <c r="C905" s="130">
        <v>4.84</v>
      </c>
      <c r="D905" s="130">
        <v>43.67</v>
      </c>
      <c r="E905" s="130">
        <v>24.35</v>
      </c>
      <c r="F905" s="130">
        <v>33.67</v>
      </c>
      <c r="G905" s="130" t="s">
        <v>3735</v>
      </c>
      <c r="H905" s="130" t="s">
        <v>3690</v>
      </c>
      <c r="I905" s="130">
        <v>4.5659999999999998</v>
      </c>
      <c r="J905" s="130">
        <v>-70</v>
      </c>
      <c r="K905" s="130">
        <v>-4</v>
      </c>
      <c r="L905" s="130" t="b">
        <v>1</v>
      </c>
      <c r="M905" s="130">
        <v>135.672</v>
      </c>
      <c r="N905" s="130">
        <v>9.6950000000000003</v>
      </c>
      <c r="O905" s="130">
        <v>13.994</v>
      </c>
      <c r="P905" s="130">
        <v>2.847</v>
      </c>
      <c r="Q905" s="130">
        <v>-96.933999999999997</v>
      </c>
      <c r="R905" s="130">
        <v>93.57</v>
      </c>
      <c r="S905" s="130">
        <v>88.554000000000002</v>
      </c>
      <c r="T905" s="130">
        <v>1</v>
      </c>
      <c r="U905" s="130">
        <v>70</v>
      </c>
      <c r="V905" s="130" t="s">
        <v>1548</v>
      </c>
      <c r="W905" s="130" t="b">
        <v>0</v>
      </c>
      <c r="X905" s="130">
        <v>0</v>
      </c>
      <c r="Y905" s="130" t="b">
        <v>1</v>
      </c>
      <c r="Z905" s="130">
        <v>49</v>
      </c>
      <c r="AA905" s="130">
        <v>0.63300000000000001</v>
      </c>
      <c r="AB905" s="130" t="s">
        <v>3690</v>
      </c>
      <c r="AC905" s="130" t="s">
        <v>3735</v>
      </c>
      <c r="AD905" s="130" t="s">
        <v>4773</v>
      </c>
      <c r="AE905" s="130" t="e" cm="1">
        <f t="array" aca="1" ref="AE905" ca="1">INDIRECT(ADDRESS(MATCH(AG905,'rs_industries'!B:B,0),5,1,TRUE,"rs_industries"))</f>
        <v>#N/A</v>
      </c>
      <c r="AF905" s="130" cm="1">
        <f t="array" aca="1" ref="AF905" ca="1">INDIRECT(ADDRESS(MATCH(A905,'rs_stocks'!B:B,0),7,1,TRUE,"rs_stocks"))</f>
        <v>93</v>
      </c>
    </row>
    <row r="906" spans="1:32" x14ac:dyDescent="0.3">
      <c r="A906" s="130" t="s">
        <v>788</v>
      </c>
      <c r="B906" s="130">
        <v>-2.56</v>
      </c>
      <c r="C906" s="130">
        <v>-8.2100000000000009</v>
      </c>
      <c r="D906" s="130">
        <v>-5.68</v>
      </c>
      <c r="E906" s="130">
        <v>5.42</v>
      </c>
      <c r="F906" s="130">
        <v>12.33</v>
      </c>
      <c r="G906" s="130" t="s">
        <v>3715</v>
      </c>
      <c r="H906" s="130" t="s">
        <v>3677</v>
      </c>
      <c r="I906" s="130">
        <v>88.355000000000004</v>
      </c>
      <c r="J906" s="130">
        <v>-43</v>
      </c>
      <c r="K906" s="130">
        <v>-13</v>
      </c>
      <c r="L906" s="130" t="b">
        <v>0</v>
      </c>
      <c r="M906" s="130">
        <v>81.739999999999995</v>
      </c>
      <c r="N906" s="130">
        <v>5.8419999999999996</v>
      </c>
      <c r="O906" s="130">
        <v>13.992000000000001</v>
      </c>
      <c r="P906" s="130">
        <v>0.625</v>
      </c>
      <c r="Q906" s="130">
        <v>-139.178</v>
      </c>
      <c r="R906" s="130">
        <v>27.05</v>
      </c>
      <c r="S906" s="130">
        <v>29.035</v>
      </c>
      <c r="T906" s="130">
        <v>-1</v>
      </c>
      <c r="U906" s="130">
        <v>319</v>
      </c>
      <c r="V906" s="130" t="s">
        <v>788</v>
      </c>
      <c r="W906" s="130" t="b">
        <v>1</v>
      </c>
      <c r="X906" s="130">
        <v>0</v>
      </c>
      <c r="Y906" s="130" t="b">
        <v>0</v>
      </c>
      <c r="Z906" s="130">
        <v>52</v>
      </c>
      <c r="AA906" s="130">
        <v>0.63200000000000001</v>
      </c>
      <c r="AB906" s="130" t="s">
        <v>3677</v>
      </c>
      <c r="AC906" s="130" t="s">
        <v>3715</v>
      </c>
      <c r="AD906" s="130" t="s">
        <v>4623</v>
      </c>
      <c r="AE906" s="130" t="e" cm="1">
        <f t="array" aca="1" ref="AE906" ca="1">INDIRECT(ADDRESS(MATCH(AG906,'rs_industries'!B:B,0),5,1,TRUE,"rs_industries"))</f>
        <v>#N/A</v>
      </c>
      <c r="AF906" s="130" cm="1">
        <f t="array" aca="1" ref="AF906" ca="1">INDIRECT(ADDRESS(MATCH(A906,'rs_stocks'!B:B,0),7,1,TRUE,"rs_stocks"))</f>
        <v>77</v>
      </c>
    </row>
    <row r="907" spans="1:32" x14ac:dyDescent="0.3">
      <c r="A907" s="130" t="s">
        <v>2305</v>
      </c>
      <c r="B907" s="130">
        <v>-0.7</v>
      </c>
      <c r="C907" s="130">
        <v>-4.99</v>
      </c>
      <c r="D907" s="130">
        <v>-1.43</v>
      </c>
      <c r="E907" s="130">
        <v>6.94</v>
      </c>
      <c r="F907" s="130">
        <v>13.24</v>
      </c>
      <c r="G907" s="130" t="s">
        <v>3788</v>
      </c>
      <c r="H907" s="130" t="s">
        <v>153</v>
      </c>
      <c r="I907" s="130">
        <v>3.7890000000000001</v>
      </c>
      <c r="J907" s="130">
        <v>-74</v>
      </c>
      <c r="K907" s="130">
        <v>-26</v>
      </c>
      <c r="L907" s="130" t="b">
        <v>0</v>
      </c>
      <c r="M907" s="130">
        <v>61.886000000000003</v>
      </c>
      <c r="N907" s="130">
        <v>4.4279999999999999</v>
      </c>
      <c r="O907" s="130">
        <v>13.976000000000001</v>
      </c>
      <c r="P907" s="130">
        <v>0.505</v>
      </c>
      <c r="Q907" s="130">
        <v>-83.135000000000005</v>
      </c>
      <c r="R907" s="130">
        <v>24.2</v>
      </c>
      <c r="S907" s="130">
        <v>25.806000000000001</v>
      </c>
      <c r="T907" s="130">
        <v>-1</v>
      </c>
      <c r="U907" s="130">
        <v>395</v>
      </c>
      <c r="V907" s="130" t="s">
        <v>2305</v>
      </c>
      <c r="W907" s="130" t="b">
        <v>0</v>
      </c>
      <c r="X907" s="130">
        <v>0</v>
      </c>
      <c r="Y907" s="130" t="b">
        <v>0</v>
      </c>
      <c r="Z907" s="130">
        <v>48</v>
      </c>
      <c r="AA907" s="130">
        <v>0.63200000000000001</v>
      </c>
      <c r="AB907" s="130" t="s">
        <v>153</v>
      </c>
      <c r="AC907" s="130" t="s">
        <v>3788</v>
      </c>
      <c r="AD907" s="130" t="s">
        <v>4644</v>
      </c>
      <c r="AE907" s="130" t="e" cm="1">
        <f t="array" aca="1" ref="AE907" ca="1">INDIRECT(ADDRESS(MATCH(AG907,'rs_industries'!B:B,0),5,1,TRUE,"rs_industries"))</f>
        <v>#N/A</v>
      </c>
      <c r="AF907" s="130" t="e" cm="1">
        <f t="array" aca="1" ref="AF907" ca="1">INDIRECT(ADDRESS(MATCH(A907,'rs_stocks'!B:B,0),7,1,TRUE,"rs_stocks"))</f>
        <v>#N/A</v>
      </c>
    </row>
    <row r="908" spans="1:32" x14ac:dyDescent="0.3">
      <c r="A908" s="130" t="s">
        <v>1364</v>
      </c>
      <c r="B908" s="130">
        <v>-4.4000000000000004</v>
      </c>
      <c r="C908" s="130">
        <v>-4.8099999999999996</v>
      </c>
      <c r="D908" s="130">
        <v>-1.1399999999999999</v>
      </c>
      <c r="E908" s="130">
        <v>18.8</v>
      </c>
      <c r="F908" s="130">
        <v>30.07</v>
      </c>
      <c r="G908" s="130" t="s">
        <v>3735</v>
      </c>
      <c r="H908" s="130" t="s">
        <v>3690</v>
      </c>
      <c r="I908" s="130">
        <v>13.266999999999999</v>
      </c>
      <c r="J908" s="130">
        <v>-61</v>
      </c>
      <c r="K908" s="130">
        <v>-42</v>
      </c>
      <c r="L908" s="130" t="b">
        <v>0</v>
      </c>
      <c r="M908" s="130">
        <v>141.57499999999999</v>
      </c>
      <c r="N908" s="130">
        <v>10.131</v>
      </c>
      <c r="O908" s="130">
        <v>13.974</v>
      </c>
      <c r="P908" s="130">
        <v>5.6950000000000003</v>
      </c>
      <c r="Q908" s="130">
        <v>-37.048000000000002</v>
      </c>
      <c r="R908" s="130">
        <v>190</v>
      </c>
      <c r="S908" s="130">
        <v>208.51599999999999</v>
      </c>
      <c r="T908" s="130">
        <v>-1</v>
      </c>
      <c r="U908" s="130">
        <v>35</v>
      </c>
      <c r="V908" s="130" t="s">
        <v>1364</v>
      </c>
      <c r="W908" s="130" t="b">
        <v>0</v>
      </c>
      <c r="X908" s="130">
        <v>0</v>
      </c>
      <c r="Y908" s="130" t="b">
        <v>0</v>
      </c>
      <c r="Z908" s="130">
        <v>49</v>
      </c>
      <c r="AA908" s="130">
        <v>0.63100000000000001</v>
      </c>
      <c r="AB908" s="130" t="s">
        <v>3690</v>
      </c>
      <c r="AC908" s="130" t="s">
        <v>3735</v>
      </c>
      <c r="AD908" s="130" t="s">
        <v>4680</v>
      </c>
      <c r="AE908" s="130" t="e" cm="1">
        <f t="array" aca="1" ref="AE908" ca="1">INDIRECT(ADDRESS(MATCH(AG908,'rs_industries'!B:B,0),5,1,TRUE,"rs_industries"))</f>
        <v>#N/A</v>
      </c>
      <c r="AF908" s="130" t="e" cm="1">
        <f t="array" aca="1" ref="AF908" ca="1">INDIRECT(ADDRESS(MATCH(A908,'rs_stocks'!B:B,0),7,1,TRUE,"rs_stocks"))</f>
        <v>#N/A</v>
      </c>
    </row>
    <row r="909" spans="1:32" x14ac:dyDescent="0.3">
      <c r="A909" s="130" t="s">
        <v>1942</v>
      </c>
      <c r="B909" s="130">
        <v>-3.21</v>
      </c>
      <c r="C909" s="130">
        <v>-0.79</v>
      </c>
      <c r="D909" s="130">
        <v>1</v>
      </c>
      <c r="E909" s="130">
        <v>6.57</v>
      </c>
      <c r="F909" s="130">
        <v>6.27</v>
      </c>
      <c r="G909" s="130" t="s">
        <v>3873</v>
      </c>
      <c r="H909" s="130" t="s">
        <v>3674</v>
      </c>
      <c r="I909" s="130">
        <v>1.1060000000000001</v>
      </c>
      <c r="J909" s="130">
        <v>-72</v>
      </c>
      <c r="K909" s="130">
        <v>-7</v>
      </c>
      <c r="L909" s="130" t="b">
        <v>1</v>
      </c>
      <c r="M909" s="130">
        <v>38.844999999999999</v>
      </c>
      <c r="N909" s="130">
        <v>2.7829999999999999</v>
      </c>
      <c r="O909" s="130">
        <v>13.96</v>
      </c>
      <c r="P909" s="130">
        <v>0.38400000000000001</v>
      </c>
      <c r="Q909" s="130">
        <v>-85.96</v>
      </c>
      <c r="R909" s="130">
        <v>15.09</v>
      </c>
      <c r="S909" s="130">
        <v>16.411999999999999</v>
      </c>
      <c r="T909" s="130">
        <v>-1</v>
      </c>
      <c r="U909" s="130">
        <v>520</v>
      </c>
      <c r="V909" s="130" t="s">
        <v>1942</v>
      </c>
      <c r="W909" s="130" t="b">
        <v>0</v>
      </c>
      <c r="X909" s="130">
        <v>0</v>
      </c>
      <c r="Y909" s="130" t="b">
        <v>0</v>
      </c>
      <c r="Z909" s="130">
        <v>46</v>
      </c>
      <c r="AA909" s="130">
        <v>0.63100000000000001</v>
      </c>
      <c r="AB909" s="130" t="s">
        <v>3674</v>
      </c>
      <c r="AC909" s="130" t="s">
        <v>3873</v>
      </c>
      <c r="AD909" s="130" t="s">
        <v>4677</v>
      </c>
      <c r="AE909" s="130" t="e" cm="1">
        <f t="array" aca="1" ref="AE909" ca="1">INDIRECT(ADDRESS(MATCH(AG909,'rs_industries'!B:B,0),5,1,TRUE,"rs_industries"))</f>
        <v>#N/A</v>
      </c>
      <c r="AF909" s="130" t="e" cm="1">
        <f t="array" aca="1" ref="AF909" ca="1">INDIRECT(ADDRESS(MATCH(A909,'rs_stocks'!B:B,0),7,1,TRUE,"rs_stocks"))</f>
        <v>#N/A</v>
      </c>
    </row>
    <row r="910" spans="1:32" x14ac:dyDescent="0.3">
      <c r="A910" s="130" t="s">
        <v>1838</v>
      </c>
      <c r="B910" s="130">
        <v>5.22</v>
      </c>
      <c r="C910" s="130">
        <v>0.83</v>
      </c>
      <c r="D910" s="130">
        <v>6.9</v>
      </c>
      <c r="E910" s="130">
        <v>20.45</v>
      </c>
      <c r="F910" s="130">
        <v>21.29</v>
      </c>
      <c r="G910" s="130" t="s">
        <v>90</v>
      </c>
      <c r="H910" s="130" t="s">
        <v>31</v>
      </c>
      <c r="I910" s="130">
        <v>3.1219999999999999</v>
      </c>
      <c r="J910" s="130">
        <v>-64</v>
      </c>
      <c r="K910" s="130">
        <v>-22</v>
      </c>
      <c r="L910" s="130" t="b">
        <v>1</v>
      </c>
      <c r="M910" s="130">
        <v>70.650999999999996</v>
      </c>
      <c r="N910" s="130">
        <v>5.0629999999999997</v>
      </c>
      <c r="O910" s="130">
        <v>13.955</v>
      </c>
      <c r="P910" s="130">
        <v>1.772</v>
      </c>
      <c r="Q910" s="130">
        <v>-124.146</v>
      </c>
      <c r="R910" s="130">
        <v>40.11</v>
      </c>
      <c r="S910" s="130">
        <v>37.747</v>
      </c>
      <c r="T910" s="130">
        <v>1</v>
      </c>
      <c r="U910" s="130">
        <v>112</v>
      </c>
      <c r="V910" s="130" t="s">
        <v>1838</v>
      </c>
      <c r="W910" s="130" t="b">
        <v>0</v>
      </c>
      <c r="X910" s="130">
        <v>0</v>
      </c>
      <c r="Y910" s="130" t="b">
        <v>1</v>
      </c>
      <c r="Z910" s="130">
        <v>44</v>
      </c>
      <c r="AA910" s="130">
        <v>0.63100000000000001</v>
      </c>
      <c r="AB910" s="130" t="s">
        <v>31</v>
      </c>
      <c r="AC910" s="130" t="s">
        <v>90</v>
      </c>
      <c r="AD910" s="130" t="s">
        <v>4702</v>
      </c>
      <c r="AE910" s="130" t="e" cm="1">
        <f t="array" aca="1" ref="AE910" ca="1">INDIRECT(ADDRESS(MATCH(AG910,'rs_industries'!B:B,0),5,1,TRUE,"rs_industries"))</f>
        <v>#N/A</v>
      </c>
      <c r="AF910" s="130" cm="1">
        <f t="array" aca="1" ref="AF910" ca="1">INDIRECT(ADDRESS(MATCH(A910,'rs_stocks'!B:B,0),7,1,TRUE,"rs_stocks"))</f>
        <v>78</v>
      </c>
    </row>
    <row r="911" spans="1:32" x14ac:dyDescent="0.3">
      <c r="A911" s="130" t="s">
        <v>657</v>
      </c>
      <c r="B911" s="130">
        <v>1.39</v>
      </c>
      <c r="C911" s="130">
        <v>-6.89</v>
      </c>
      <c r="D911" s="130">
        <v>-1.58</v>
      </c>
      <c r="E911" s="130">
        <v>14.75</v>
      </c>
      <c r="F911" s="130">
        <v>16.96</v>
      </c>
      <c r="G911" s="130" t="s">
        <v>3715</v>
      </c>
      <c r="H911" s="130" t="s">
        <v>3677</v>
      </c>
      <c r="I911" s="130">
        <v>7.923</v>
      </c>
      <c r="J911" s="130">
        <v>-68</v>
      </c>
      <c r="K911" s="130">
        <v>-28</v>
      </c>
      <c r="L911" s="130" t="b">
        <v>0</v>
      </c>
      <c r="M911" s="130">
        <v>102.815</v>
      </c>
      <c r="N911" s="130">
        <v>7.3760000000000003</v>
      </c>
      <c r="O911" s="130">
        <v>13.938000000000001</v>
      </c>
      <c r="P911" s="130">
        <v>1.7270000000000001</v>
      </c>
      <c r="Q911" s="130">
        <v>-82.209000000000003</v>
      </c>
      <c r="R911" s="130">
        <v>46.06</v>
      </c>
      <c r="S911" s="130">
        <v>50.994999999999997</v>
      </c>
      <c r="T911" s="130">
        <v>-1</v>
      </c>
      <c r="U911" s="130">
        <v>115</v>
      </c>
      <c r="V911" s="130" t="s">
        <v>657</v>
      </c>
      <c r="W911" s="130" t="b">
        <v>0</v>
      </c>
      <c r="X911" s="130">
        <v>0</v>
      </c>
      <c r="Y911" s="130" t="b">
        <v>0</v>
      </c>
      <c r="Z911" s="130">
        <v>47</v>
      </c>
      <c r="AA911" s="130">
        <v>0.63</v>
      </c>
      <c r="AB911" s="130" t="s">
        <v>3677</v>
      </c>
      <c r="AC911" s="130" t="s">
        <v>3715</v>
      </c>
      <c r="AD911" s="130" t="s">
        <v>4648</v>
      </c>
      <c r="AE911" s="130" t="e" cm="1">
        <f t="array" aca="1" ref="AE911" ca="1">INDIRECT(ADDRESS(MATCH(AG911,'rs_industries'!B:B,0),5,1,TRUE,"rs_industries"))</f>
        <v>#N/A</v>
      </c>
      <c r="AF911" s="130" t="e" cm="1">
        <f t="array" aca="1" ref="AF911" ca="1">INDIRECT(ADDRESS(MATCH(A911,'rs_stocks'!B:B,0),7,1,TRUE,"rs_stocks"))</f>
        <v>#N/A</v>
      </c>
    </row>
    <row r="912" spans="1:32" x14ac:dyDescent="0.3">
      <c r="A912" s="130" t="s">
        <v>1778</v>
      </c>
      <c r="B912" s="130">
        <v>-1.36</v>
      </c>
      <c r="C912" s="130">
        <v>-3.36</v>
      </c>
      <c r="D912" s="130">
        <v>-1.8</v>
      </c>
      <c r="E912" s="130">
        <v>16.48</v>
      </c>
      <c r="F912" s="130">
        <v>15.75</v>
      </c>
      <c r="G912" s="130" t="s">
        <v>3715</v>
      </c>
      <c r="H912" s="130" t="s">
        <v>3677</v>
      </c>
      <c r="I912" s="130">
        <v>1.238</v>
      </c>
      <c r="J912" s="130">
        <v>-49</v>
      </c>
      <c r="K912" s="130">
        <v>-24</v>
      </c>
      <c r="L912" s="130" t="b">
        <v>0</v>
      </c>
      <c r="M912" s="130">
        <v>87.945999999999998</v>
      </c>
      <c r="N912" s="130">
        <v>6.3150000000000004</v>
      </c>
      <c r="O912" s="130">
        <v>13.926</v>
      </c>
      <c r="P912" s="130">
        <v>0.79900000000000004</v>
      </c>
      <c r="Q912" s="130">
        <v>-170.10599999999999</v>
      </c>
      <c r="R912" s="130">
        <v>22.41</v>
      </c>
      <c r="S912" s="130">
        <v>25.027000000000001</v>
      </c>
      <c r="T912" s="130">
        <v>-1</v>
      </c>
      <c r="U912" s="130">
        <v>250</v>
      </c>
      <c r="V912" s="130" t="s">
        <v>1778</v>
      </c>
      <c r="W912" s="130" t="b">
        <v>0</v>
      </c>
      <c r="X912" s="130">
        <v>0</v>
      </c>
      <c r="Y912" s="130" t="b">
        <v>0</v>
      </c>
      <c r="Z912" s="130">
        <v>46</v>
      </c>
      <c r="AA912" s="130">
        <v>0.63</v>
      </c>
      <c r="AB912" s="130" t="s">
        <v>3677</v>
      </c>
      <c r="AC912" s="130" t="s">
        <v>3715</v>
      </c>
      <c r="AD912" s="130" t="s">
        <v>4638</v>
      </c>
      <c r="AE912" s="130" t="e" cm="1">
        <f t="array" aca="1" ref="AE912" ca="1">INDIRECT(ADDRESS(MATCH(AG912,'rs_industries'!B:B,0),5,1,TRUE,"rs_industries"))</f>
        <v>#N/A</v>
      </c>
      <c r="AF912" s="130" t="e" cm="1">
        <f t="array" aca="1" ref="AF912" ca="1">INDIRECT(ADDRESS(MATCH(A912,'rs_stocks'!B:B,0),7,1,TRUE,"rs_stocks"))</f>
        <v>#N/A</v>
      </c>
    </row>
    <row r="913" spans="1:32" x14ac:dyDescent="0.3">
      <c r="A913" s="130" t="s">
        <v>1810</v>
      </c>
      <c r="B913" s="130">
        <v>-2.09</v>
      </c>
      <c r="C913" s="130">
        <v>5.52</v>
      </c>
      <c r="D913" s="130">
        <v>8.89</v>
      </c>
      <c r="E913" s="130">
        <v>4.51</v>
      </c>
      <c r="F913" s="130">
        <v>10.5</v>
      </c>
      <c r="G913" s="130" t="s">
        <v>205</v>
      </c>
      <c r="H913" s="130" t="s">
        <v>3674</v>
      </c>
      <c r="I913" s="130">
        <v>2.2749999999999999</v>
      </c>
      <c r="J913" s="130">
        <v>-80</v>
      </c>
      <c r="K913" s="130">
        <v>-17</v>
      </c>
      <c r="L913" s="130" t="b">
        <v>1</v>
      </c>
      <c r="M913" s="130">
        <v>55.262999999999998</v>
      </c>
      <c r="N913" s="130">
        <v>3.97</v>
      </c>
      <c r="O913" s="130">
        <v>13.922000000000001</v>
      </c>
      <c r="P913" s="130">
        <v>0.75900000000000001</v>
      </c>
      <c r="Q913" s="130">
        <v>-169.96</v>
      </c>
      <c r="R913" s="130">
        <v>26.2</v>
      </c>
      <c r="S913" s="130">
        <v>25.603999999999999</v>
      </c>
      <c r="T913" s="130">
        <v>1</v>
      </c>
      <c r="U913" s="130">
        <v>263</v>
      </c>
      <c r="V913" s="130" t="s">
        <v>1810</v>
      </c>
      <c r="W913" s="130" t="b">
        <v>0</v>
      </c>
      <c r="X913" s="130">
        <v>0</v>
      </c>
      <c r="Y913" s="130" t="b">
        <v>1</v>
      </c>
      <c r="Z913" s="130">
        <v>46</v>
      </c>
      <c r="AA913" s="130">
        <v>0.629</v>
      </c>
      <c r="AB913" s="130" t="s">
        <v>3674</v>
      </c>
      <c r="AC913" s="130" t="s">
        <v>205</v>
      </c>
      <c r="AD913" s="130" t="s">
        <v>4738</v>
      </c>
      <c r="AE913" s="130" t="e" cm="1">
        <f t="array" aca="1" ref="AE913" ca="1">INDIRECT(ADDRESS(MATCH(AG913,'rs_industries'!B:B,0),5,1,TRUE,"rs_industries"))</f>
        <v>#N/A</v>
      </c>
      <c r="AF913" s="130" t="e" cm="1">
        <f t="array" aca="1" ref="AF913" ca="1">INDIRECT(ADDRESS(MATCH(A913,'rs_stocks'!B:B,0),7,1,TRUE,"rs_stocks"))</f>
        <v>#N/A</v>
      </c>
    </row>
    <row r="914" spans="1:32" x14ac:dyDescent="0.3">
      <c r="A914" s="130" t="s">
        <v>775</v>
      </c>
      <c r="B914" s="130">
        <v>-0.73</v>
      </c>
      <c r="C914" s="130">
        <v>-4.9000000000000004</v>
      </c>
      <c r="D914" s="130">
        <v>18.48</v>
      </c>
      <c r="E914" s="130">
        <v>17.43</v>
      </c>
      <c r="F914" s="130">
        <v>17.149999999999999</v>
      </c>
      <c r="G914" s="130" t="s">
        <v>3713</v>
      </c>
      <c r="H914" s="130" t="s">
        <v>3690</v>
      </c>
      <c r="I914" s="130">
        <v>107.206</v>
      </c>
      <c r="J914" s="130">
        <v>-42</v>
      </c>
      <c r="K914" s="130">
        <v>-7</v>
      </c>
      <c r="L914" s="130" t="b">
        <v>1</v>
      </c>
      <c r="M914" s="130">
        <v>70.8</v>
      </c>
      <c r="N914" s="130">
        <v>5.0860000000000003</v>
      </c>
      <c r="O914" s="130">
        <v>13.920999999999999</v>
      </c>
      <c r="P914" s="130">
        <v>8.9469999999999992</v>
      </c>
      <c r="Q914" s="130">
        <v>-27.831</v>
      </c>
      <c r="R914" s="130">
        <v>416.04</v>
      </c>
      <c r="S914" s="130">
        <v>444.57100000000003</v>
      </c>
      <c r="T914" s="130">
        <v>-1</v>
      </c>
      <c r="U914" s="130">
        <v>22</v>
      </c>
      <c r="V914" s="130" t="s">
        <v>775</v>
      </c>
      <c r="W914" s="130" t="b">
        <v>0</v>
      </c>
      <c r="X914" s="130">
        <v>0</v>
      </c>
      <c r="Y914" s="130" t="b">
        <v>1</v>
      </c>
      <c r="Z914" s="130">
        <v>52</v>
      </c>
      <c r="AA914" s="130">
        <v>0.629</v>
      </c>
      <c r="AB914" s="130" t="s">
        <v>3690</v>
      </c>
      <c r="AC914" s="130" t="s">
        <v>3713</v>
      </c>
      <c r="AD914" s="130" t="s">
        <v>4717</v>
      </c>
      <c r="AE914" s="130" t="e" cm="1">
        <f t="array" aca="1" ref="AE914" ca="1">INDIRECT(ADDRESS(MATCH(AG914,'rs_industries'!B:B,0),5,1,TRUE,"rs_industries"))</f>
        <v>#N/A</v>
      </c>
      <c r="AF914" s="130" cm="1">
        <f t="array" aca="1" ref="AF914" ca="1">INDIRECT(ADDRESS(MATCH(A914,'rs_stocks'!B:B,0),7,1,TRUE,"rs_stocks"))</f>
        <v>75</v>
      </c>
    </row>
    <row r="915" spans="1:32" x14ac:dyDescent="0.3">
      <c r="A915" s="130" t="s">
        <v>2168</v>
      </c>
      <c r="B915" s="130">
        <v>1.19</v>
      </c>
      <c r="C915" s="130">
        <v>1.23</v>
      </c>
      <c r="D915" s="130">
        <v>0.66</v>
      </c>
      <c r="E915" s="130">
        <v>7.86</v>
      </c>
      <c r="F915" s="130">
        <v>14.45</v>
      </c>
      <c r="G915" s="130" t="s">
        <v>3730</v>
      </c>
      <c r="H915" s="130" t="s">
        <v>248</v>
      </c>
      <c r="I915" s="130">
        <v>4.484</v>
      </c>
      <c r="J915" s="130">
        <v>-51</v>
      </c>
      <c r="K915" s="130">
        <v>-39</v>
      </c>
      <c r="L915" s="130" t="b">
        <v>1</v>
      </c>
      <c r="M915" s="130">
        <v>62.890999999999998</v>
      </c>
      <c r="N915" s="130">
        <v>4.5220000000000002</v>
      </c>
      <c r="O915" s="130">
        <v>13.907999999999999</v>
      </c>
      <c r="P915" s="130">
        <v>1.034</v>
      </c>
      <c r="Q915" s="130">
        <v>-67.730999999999995</v>
      </c>
      <c r="R915" s="130">
        <v>48.46</v>
      </c>
      <c r="S915" s="130">
        <v>46.819000000000003</v>
      </c>
      <c r="T915" s="130">
        <v>1</v>
      </c>
      <c r="U915" s="130">
        <v>193</v>
      </c>
      <c r="V915" s="130" t="s">
        <v>2168</v>
      </c>
      <c r="W915" s="130" t="b">
        <v>0</v>
      </c>
      <c r="X915" s="130">
        <v>0</v>
      </c>
      <c r="Y915" s="130" t="b">
        <v>1</v>
      </c>
      <c r="Z915" s="130">
        <v>47</v>
      </c>
      <c r="AA915" s="130">
        <v>0.629</v>
      </c>
      <c r="AB915" s="130" t="s">
        <v>248</v>
      </c>
      <c r="AC915" s="130" t="s">
        <v>3730</v>
      </c>
      <c r="AD915" s="130" t="s">
        <v>4704</v>
      </c>
      <c r="AE915" s="130" t="e" cm="1">
        <f t="array" aca="1" ref="AE915" ca="1">INDIRECT(ADDRESS(MATCH(AG915,'rs_industries'!B:B,0),5,1,TRUE,"rs_industries"))</f>
        <v>#N/A</v>
      </c>
      <c r="AF915" s="130" t="e" cm="1">
        <f t="array" aca="1" ref="AF915" ca="1">INDIRECT(ADDRESS(MATCH(A915,'rs_stocks'!B:B,0),7,1,TRUE,"rs_stocks"))</f>
        <v>#N/A</v>
      </c>
    </row>
    <row r="916" spans="1:32" x14ac:dyDescent="0.3">
      <c r="A916" s="130" t="s">
        <v>600</v>
      </c>
      <c r="B916" s="130">
        <v>0.73</v>
      </c>
      <c r="C916" s="130">
        <v>-0.47</v>
      </c>
      <c r="D916" s="130">
        <v>8.7799999999999994</v>
      </c>
      <c r="E916" s="130">
        <v>5.66</v>
      </c>
      <c r="F916" s="130">
        <v>9.8800000000000008</v>
      </c>
      <c r="G916" s="130" t="s">
        <v>4089</v>
      </c>
      <c r="H916" s="130" t="s">
        <v>24</v>
      </c>
      <c r="I916" s="130">
        <v>6.8520000000000003</v>
      </c>
      <c r="J916" s="130">
        <v>-27</v>
      </c>
      <c r="K916" s="130">
        <v>-7</v>
      </c>
      <c r="L916" s="130" t="b">
        <v>1</v>
      </c>
      <c r="M916" s="130">
        <v>48.438000000000002</v>
      </c>
      <c r="N916" s="130">
        <v>3.4849999999999999</v>
      </c>
      <c r="O916" s="130">
        <v>13.9</v>
      </c>
      <c r="P916" s="130">
        <v>4.8780000000000001</v>
      </c>
      <c r="Q916" s="130">
        <v>-33.006999999999998</v>
      </c>
      <c r="R916" s="130">
        <v>191.84</v>
      </c>
      <c r="S916" s="130">
        <v>188.137</v>
      </c>
      <c r="T916" s="130">
        <v>1</v>
      </c>
      <c r="U916" s="130">
        <v>41</v>
      </c>
      <c r="V916" s="130" t="s">
        <v>600</v>
      </c>
      <c r="W916" s="130" t="b">
        <v>0</v>
      </c>
      <c r="X916" s="130">
        <v>0</v>
      </c>
      <c r="Y916" s="130" t="b">
        <v>1</v>
      </c>
      <c r="Z916" s="130">
        <v>49</v>
      </c>
      <c r="AA916" s="130">
        <v>0.628</v>
      </c>
      <c r="AB916" s="130" t="s">
        <v>24</v>
      </c>
      <c r="AC916" s="130" t="s">
        <v>4089</v>
      </c>
      <c r="AD916" s="130" t="s">
        <v>4759</v>
      </c>
      <c r="AE916" s="130" t="e" cm="1">
        <f t="array" aca="1" ref="AE916" ca="1">INDIRECT(ADDRESS(MATCH(AG916,'rs_industries'!B:B,0),5,1,TRUE,"rs_industries"))</f>
        <v>#N/A</v>
      </c>
      <c r="AF916" s="130" t="e" cm="1">
        <f t="array" aca="1" ref="AF916" ca="1">INDIRECT(ADDRESS(MATCH(A916,'rs_stocks'!B:B,0),7,1,TRUE,"rs_stocks"))</f>
        <v>#N/A</v>
      </c>
    </row>
    <row r="917" spans="1:32" x14ac:dyDescent="0.3">
      <c r="A917" s="130" t="s">
        <v>2388</v>
      </c>
      <c r="B917" s="130">
        <v>0</v>
      </c>
      <c r="C917" s="130">
        <v>-8.77</v>
      </c>
      <c r="D917" s="130">
        <v>9.57</v>
      </c>
      <c r="E917" s="130">
        <v>5.63</v>
      </c>
      <c r="F917" s="130">
        <v>11.89</v>
      </c>
      <c r="G917" s="130" t="s">
        <v>4210</v>
      </c>
      <c r="H917" s="130" t="s">
        <v>31</v>
      </c>
      <c r="I917" s="130">
        <v>2.1880000000000002</v>
      </c>
      <c r="J917" s="130">
        <v>-78</v>
      </c>
      <c r="K917" s="130">
        <v>-58</v>
      </c>
      <c r="L917" s="130" t="b">
        <v>1</v>
      </c>
      <c r="M917" s="130">
        <v>64.555999999999997</v>
      </c>
      <c r="N917" s="130">
        <v>4.6449999999999996</v>
      </c>
      <c r="O917" s="130">
        <v>13.898</v>
      </c>
      <c r="P917" s="130">
        <v>0.91900000000000004</v>
      </c>
      <c r="Q917" s="130">
        <v>-116.482</v>
      </c>
      <c r="R917" s="130">
        <v>23.81</v>
      </c>
      <c r="S917" s="130">
        <v>23.146999999999998</v>
      </c>
      <c r="T917" s="130">
        <v>1</v>
      </c>
      <c r="U917" s="130">
        <v>217</v>
      </c>
      <c r="V917" s="130" t="s">
        <v>2388</v>
      </c>
      <c r="W917" s="130" t="b">
        <v>0</v>
      </c>
      <c r="X917" s="130">
        <v>0</v>
      </c>
      <c r="Y917" s="130" t="b">
        <v>0</v>
      </c>
      <c r="Z917" s="130">
        <v>44</v>
      </c>
      <c r="AA917" s="130">
        <v>0.628</v>
      </c>
      <c r="AB917" s="130" t="s">
        <v>31</v>
      </c>
      <c r="AC917" s="130" t="s">
        <v>4210</v>
      </c>
      <c r="AD917" s="130" t="s">
        <v>4766</v>
      </c>
      <c r="AE917" s="130" t="e" cm="1">
        <f t="array" aca="1" ref="AE917" ca="1">INDIRECT(ADDRESS(MATCH(AG917,'rs_industries'!B:B,0),5,1,TRUE,"rs_industries"))</f>
        <v>#N/A</v>
      </c>
      <c r="AF917" s="130" t="e" cm="1">
        <f t="array" aca="1" ref="AF917" ca="1">INDIRECT(ADDRESS(MATCH(A917,'rs_stocks'!B:B,0),7,1,TRUE,"rs_stocks"))</f>
        <v>#N/A</v>
      </c>
    </row>
    <row r="918" spans="1:32" x14ac:dyDescent="0.3">
      <c r="A918" s="130" t="s">
        <v>1718</v>
      </c>
      <c r="B918" s="130">
        <v>0.8</v>
      </c>
      <c r="C918" s="130">
        <v>-2.44</v>
      </c>
      <c r="D918" s="130">
        <v>13.73</v>
      </c>
      <c r="E918" s="130">
        <v>4.7699999999999996</v>
      </c>
      <c r="F918" s="130">
        <v>9.89</v>
      </c>
      <c r="G918" s="130" t="s">
        <v>3792</v>
      </c>
      <c r="H918" s="130" t="s">
        <v>3674</v>
      </c>
      <c r="I918" s="130">
        <v>1.7110000000000001</v>
      </c>
      <c r="J918" s="130">
        <v>-51</v>
      </c>
      <c r="K918" s="130">
        <v>-34</v>
      </c>
      <c r="L918" s="130" t="b">
        <v>1</v>
      </c>
      <c r="M918" s="130">
        <v>88.516999999999996</v>
      </c>
      <c r="N918" s="130">
        <v>6.3849999999999998</v>
      </c>
      <c r="O918" s="130">
        <v>13.863</v>
      </c>
      <c r="P918" s="130">
        <v>0.30199999999999999</v>
      </c>
      <c r="Q918" s="130">
        <v>-148.95699999999999</v>
      </c>
      <c r="R918" s="130">
        <v>8.7799999999999994</v>
      </c>
      <c r="S918" s="130">
        <v>8.4390000000000001</v>
      </c>
      <c r="T918" s="130">
        <v>1</v>
      </c>
      <c r="U918" s="130">
        <v>662</v>
      </c>
      <c r="V918" s="130" t="s">
        <v>1718</v>
      </c>
      <c r="W918" s="130" t="b">
        <v>0</v>
      </c>
      <c r="X918" s="130">
        <v>0</v>
      </c>
      <c r="Y918" s="130" t="b">
        <v>1</v>
      </c>
      <c r="Z918" s="130">
        <v>47</v>
      </c>
      <c r="AA918" s="130">
        <v>0.627</v>
      </c>
      <c r="AB918" s="130" t="s">
        <v>3674</v>
      </c>
      <c r="AC918" s="130" t="s">
        <v>3792</v>
      </c>
      <c r="AD918" s="130" t="s">
        <v>4792</v>
      </c>
      <c r="AE918" s="130" t="e" cm="1">
        <f t="array" aca="1" ref="AE918" ca="1">INDIRECT(ADDRESS(MATCH(AG918,'rs_industries'!B:B,0),5,1,TRUE,"rs_industries"))</f>
        <v>#N/A</v>
      </c>
      <c r="AF918" s="130" t="e" cm="1">
        <f t="array" aca="1" ref="AF918" ca="1">INDIRECT(ADDRESS(MATCH(A918,'rs_stocks'!B:B,0),7,1,TRUE,"rs_stocks"))</f>
        <v>#N/A</v>
      </c>
    </row>
    <row r="919" spans="1:32" x14ac:dyDescent="0.3">
      <c r="A919" s="130" t="s">
        <v>2226</v>
      </c>
      <c r="B919" s="130">
        <v>-1.85</v>
      </c>
      <c r="C919" s="130">
        <v>0.32</v>
      </c>
      <c r="D919" s="130">
        <v>-2.5499999999999998</v>
      </c>
      <c r="E919" s="130">
        <v>6.29</v>
      </c>
      <c r="F919" s="130">
        <v>18.79</v>
      </c>
      <c r="G919" s="130" t="s">
        <v>3854</v>
      </c>
      <c r="H919" s="130" t="s">
        <v>3677</v>
      </c>
      <c r="I919" s="130">
        <v>2.0979999999999999</v>
      </c>
      <c r="J919" s="130">
        <v>-53</v>
      </c>
      <c r="K919" s="130">
        <v>-27</v>
      </c>
      <c r="L919" s="130" t="b">
        <v>1</v>
      </c>
      <c r="M919" s="130">
        <v>45.932000000000002</v>
      </c>
      <c r="N919" s="130">
        <v>3.3149999999999999</v>
      </c>
      <c r="O919" s="130">
        <v>13.853999999999999</v>
      </c>
      <c r="P919" s="130">
        <v>0.42199999999999999</v>
      </c>
      <c r="Q919" s="130">
        <v>-92.373000000000005</v>
      </c>
      <c r="R919" s="130">
        <v>21.81</v>
      </c>
      <c r="S919" s="130">
        <v>22.402999999999999</v>
      </c>
      <c r="T919" s="130">
        <v>-1</v>
      </c>
      <c r="U919" s="130">
        <v>473</v>
      </c>
      <c r="V919" s="130" t="s">
        <v>2226</v>
      </c>
      <c r="W919" s="130" t="b">
        <v>0</v>
      </c>
      <c r="X919" s="130">
        <v>0</v>
      </c>
      <c r="Y919" s="130" t="b">
        <v>0</v>
      </c>
      <c r="Z919" s="130">
        <v>49</v>
      </c>
      <c r="AA919" s="130">
        <v>0.627</v>
      </c>
      <c r="AB919" s="130" t="s">
        <v>3677</v>
      </c>
      <c r="AC919" s="130" t="s">
        <v>3854</v>
      </c>
      <c r="AD919" s="130" t="s">
        <v>4698</v>
      </c>
      <c r="AE919" s="130" t="e" cm="1">
        <f t="array" aca="1" ref="AE919" ca="1">INDIRECT(ADDRESS(MATCH(AG919,'rs_industries'!B:B,0),5,1,TRUE,"rs_industries"))</f>
        <v>#N/A</v>
      </c>
      <c r="AF919" s="130" t="e" cm="1">
        <f t="array" aca="1" ref="AF919" ca="1">INDIRECT(ADDRESS(MATCH(A919,'rs_stocks'!B:B,0),7,1,TRUE,"rs_stocks"))</f>
        <v>#N/A</v>
      </c>
    </row>
    <row r="920" spans="1:32" x14ac:dyDescent="0.3">
      <c r="A920" s="130" t="s">
        <v>1107</v>
      </c>
      <c r="B920" s="130">
        <v>-1.54</v>
      </c>
      <c r="C920" s="130">
        <v>-19.36</v>
      </c>
      <c r="D920" s="130">
        <v>9.85</v>
      </c>
      <c r="E920" s="130">
        <v>19.739999999999998</v>
      </c>
      <c r="F920" s="130">
        <v>23.1</v>
      </c>
      <c r="G920" s="130" t="s">
        <v>3693</v>
      </c>
      <c r="H920" s="130" t="s">
        <v>31</v>
      </c>
      <c r="I920" s="130">
        <v>10.303000000000001</v>
      </c>
      <c r="J920" s="130">
        <v>-88</v>
      </c>
      <c r="K920" s="130">
        <v>-84</v>
      </c>
      <c r="L920" s="130" t="b">
        <v>0</v>
      </c>
      <c r="M920" s="130">
        <v>167.74100000000001</v>
      </c>
      <c r="N920" s="130">
        <v>12.11</v>
      </c>
      <c r="O920" s="130">
        <v>13.852</v>
      </c>
      <c r="P920" s="130">
        <v>2.0790000000000002</v>
      </c>
      <c r="Q920" s="130">
        <v>-50.497999999999998</v>
      </c>
      <c r="R920" s="130">
        <v>50.52</v>
      </c>
      <c r="S920" s="130">
        <v>57.298000000000002</v>
      </c>
      <c r="T920" s="130">
        <v>-1</v>
      </c>
      <c r="U920" s="130">
        <v>96</v>
      </c>
      <c r="V920" s="130" t="s">
        <v>1107</v>
      </c>
      <c r="W920" s="130" t="b">
        <v>0</v>
      </c>
      <c r="X920" s="130">
        <v>0</v>
      </c>
      <c r="Y920" s="130" t="b">
        <v>0</v>
      </c>
      <c r="Z920" s="130">
        <v>46</v>
      </c>
      <c r="AA920" s="130">
        <v>0.627</v>
      </c>
      <c r="AB920" s="130" t="s">
        <v>31</v>
      </c>
      <c r="AC920" s="130" t="s">
        <v>3693</v>
      </c>
      <c r="AD920" s="130" t="s">
        <v>4673</v>
      </c>
      <c r="AE920" s="130" t="e" cm="1">
        <f t="array" aca="1" ref="AE920" ca="1">INDIRECT(ADDRESS(MATCH(AG920,'rs_industries'!B:B,0),5,1,TRUE,"rs_industries"))</f>
        <v>#N/A</v>
      </c>
      <c r="AF920" s="130" t="e" cm="1">
        <f t="array" aca="1" ref="AF920" ca="1">INDIRECT(ADDRESS(MATCH(A920,'rs_stocks'!B:B,0),7,1,TRUE,"rs_stocks"))</f>
        <v>#N/A</v>
      </c>
    </row>
    <row r="921" spans="1:32" x14ac:dyDescent="0.3">
      <c r="A921" s="130" t="s">
        <v>1765</v>
      </c>
      <c r="B921" s="130">
        <v>-1.19</v>
      </c>
      <c r="C921" s="130">
        <v>2.2400000000000002</v>
      </c>
      <c r="D921" s="130">
        <v>12.52</v>
      </c>
      <c r="E921" s="130">
        <v>9.41</v>
      </c>
      <c r="F921" s="130">
        <v>11.53</v>
      </c>
      <c r="G921" s="130" t="s">
        <v>3809</v>
      </c>
      <c r="H921" s="130" t="s">
        <v>24</v>
      </c>
      <c r="I921" s="130">
        <v>4.532</v>
      </c>
      <c r="J921" s="130">
        <v>-34</v>
      </c>
      <c r="K921" s="130">
        <v>-19</v>
      </c>
      <c r="L921" s="130" t="b">
        <v>1</v>
      </c>
      <c r="M921" s="130">
        <v>65.177000000000007</v>
      </c>
      <c r="N921" s="130">
        <v>4.7060000000000004</v>
      </c>
      <c r="O921" s="130">
        <v>13.849</v>
      </c>
      <c r="P921" s="130">
        <v>3.2730000000000001</v>
      </c>
      <c r="Q921" s="130">
        <v>-145.12700000000001</v>
      </c>
      <c r="R921" s="130">
        <v>140.58000000000001</v>
      </c>
      <c r="S921" s="130">
        <v>146.89400000000001</v>
      </c>
      <c r="T921" s="130">
        <v>-1</v>
      </c>
      <c r="U921" s="130">
        <v>61</v>
      </c>
      <c r="V921" s="130" t="s">
        <v>1765</v>
      </c>
      <c r="W921" s="130" t="b">
        <v>0</v>
      </c>
      <c r="X921" s="130">
        <v>0</v>
      </c>
      <c r="Y921" s="130" t="b">
        <v>1</v>
      </c>
      <c r="Z921" s="130">
        <v>54</v>
      </c>
      <c r="AA921" s="130">
        <v>0.626</v>
      </c>
      <c r="AB921" s="130" t="s">
        <v>24</v>
      </c>
      <c r="AC921" s="130" t="s">
        <v>3809</v>
      </c>
      <c r="AD921" s="130" t="s">
        <v>4737</v>
      </c>
      <c r="AE921" s="130" t="e" cm="1">
        <f t="array" aca="1" ref="AE921" ca="1">INDIRECT(ADDRESS(MATCH(AG921,'rs_industries'!B:B,0),5,1,TRUE,"rs_industries"))</f>
        <v>#N/A</v>
      </c>
      <c r="AF921" s="130" t="e" cm="1">
        <f t="array" aca="1" ref="AF921" ca="1">INDIRECT(ADDRESS(MATCH(A921,'rs_stocks'!B:B,0),7,1,TRUE,"rs_stocks"))</f>
        <v>#N/A</v>
      </c>
    </row>
    <row r="922" spans="1:32" x14ac:dyDescent="0.3">
      <c r="A922" s="130" t="s">
        <v>2471</v>
      </c>
      <c r="B922" s="130">
        <v>-0.12</v>
      </c>
      <c r="C922" s="130">
        <v>-5.12</v>
      </c>
      <c r="D922" s="130">
        <v>129.46</v>
      </c>
      <c r="E922" s="130">
        <v>146.57</v>
      </c>
      <c r="F922" s="130">
        <v>180.41</v>
      </c>
      <c r="G922" s="130" t="s">
        <v>3713</v>
      </c>
      <c r="H922" s="130" t="s">
        <v>3690</v>
      </c>
      <c r="I922" s="130">
        <v>7.5529999999999999</v>
      </c>
      <c r="J922" s="130">
        <v>-51</v>
      </c>
      <c r="K922" s="130">
        <v>-29</v>
      </c>
      <c r="L922" s="130" t="b">
        <v>0</v>
      </c>
      <c r="M922" s="130">
        <v>719.85500000000002</v>
      </c>
      <c r="N922" s="130">
        <v>52.000999999999998</v>
      </c>
      <c r="O922" s="130">
        <v>13.843</v>
      </c>
      <c r="P922" s="130">
        <v>4.4749999999999996</v>
      </c>
      <c r="Q922" s="130">
        <v>-50.725000000000001</v>
      </c>
      <c r="R922" s="130">
        <v>77.03</v>
      </c>
      <c r="S922" s="130">
        <v>92.043000000000006</v>
      </c>
      <c r="T922" s="130">
        <v>-1</v>
      </c>
      <c r="U922" s="130">
        <v>44</v>
      </c>
      <c r="V922" s="130" t="s">
        <v>2471</v>
      </c>
      <c r="W922" s="130" t="b">
        <v>0</v>
      </c>
      <c r="X922" s="130">
        <v>0</v>
      </c>
      <c r="Y922" s="130" t="b">
        <v>0</v>
      </c>
      <c r="Z922" s="130">
        <v>48</v>
      </c>
      <c r="AA922" s="130">
        <v>0.626</v>
      </c>
      <c r="AB922" s="130" t="s">
        <v>3690</v>
      </c>
      <c r="AC922" s="130" t="s">
        <v>3713</v>
      </c>
      <c r="AD922" s="130" t="s">
        <v>4740</v>
      </c>
      <c r="AE922" s="130" t="e" cm="1">
        <f t="array" aca="1" ref="AE922" ca="1">INDIRECT(ADDRESS(MATCH(AG922,'rs_industries'!B:B,0),5,1,TRUE,"rs_industries"))</f>
        <v>#N/A</v>
      </c>
      <c r="AF922" s="130" cm="1">
        <f t="array" aca="1" ref="AF922" ca="1">INDIRECT(ADDRESS(MATCH(A922,'rs_stocks'!B:B,0),7,1,TRUE,"rs_stocks"))</f>
        <v>98</v>
      </c>
    </row>
    <row r="923" spans="1:32" x14ac:dyDescent="0.3">
      <c r="A923" s="130" t="s">
        <v>2131</v>
      </c>
      <c r="B923" s="130">
        <v>-0.38</v>
      </c>
      <c r="C923" s="130">
        <v>1.69</v>
      </c>
      <c r="D923" s="130">
        <v>1.29</v>
      </c>
      <c r="E923" s="130">
        <v>4.95</v>
      </c>
      <c r="F923" s="130">
        <v>8.74</v>
      </c>
      <c r="G923" s="130" t="s">
        <v>3854</v>
      </c>
      <c r="H923" s="130" t="s">
        <v>3677</v>
      </c>
      <c r="I923" s="130">
        <v>2.4009999999999998</v>
      </c>
      <c r="J923" s="130">
        <v>-46</v>
      </c>
      <c r="K923" s="130">
        <v>-27</v>
      </c>
      <c r="L923" s="130" t="b">
        <v>1</v>
      </c>
      <c r="M923" s="130">
        <v>30.155999999999999</v>
      </c>
      <c r="N923" s="130">
        <v>2.1859999999999999</v>
      </c>
      <c r="O923" s="130">
        <v>13.795</v>
      </c>
      <c r="P923" s="130">
        <v>7.8E-2</v>
      </c>
      <c r="Q923" s="130">
        <v>-178.571</v>
      </c>
      <c r="R923" s="130">
        <v>7.84</v>
      </c>
      <c r="S923" s="130">
        <v>7.7670000000000003</v>
      </c>
      <c r="T923" s="130">
        <v>1</v>
      </c>
      <c r="U923" s="130">
        <v>2551</v>
      </c>
      <c r="V923" s="130" t="s">
        <v>2131</v>
      </c>
      <c r="W923" s="130" t="b">
        <v>0</v>
      </c>
      <c r="X923" s="130">
        <v>0</v>
      </c>
      <c r="Y923" s="130" t="b">
        <v>0</v>
      </c>
      <c r="Z923" s="130">
        <v>49</v>
      </c>
      <c r="AA923" s="130">
        <v>0.625</v>
      </c>
      <c r="AB923" s="130" t="s">
        <v>3677</v>
      </c>
      <c r="AC923" s="130" t="s">
        <v>3854</v>
      </c>
      <c r="AD923" s="130" t="s">
        <v>4739</v>
      </c>
      <c r="AE923" s="130" t="e" cm="1">
        <f t="array" aca="1" ref="AE923" ca="1">INDIRECT(ADDRESS(MATCH(AG923,'rs_industries'!B:B,0),5,1,TRUE,"rs_industries"))</f>
        <v>#N/A</v>
      </c>
      <c r="AF923" s="130" t="e" cm="1">
        <f t="array" aca="1" ref="AF923" ca="1">INDIRECT(ADDRESS(MATCH(A923,'rs_stocks'!B:B,0),7,1,TRUE,"rs_stocks"))</f>
        <v>#N/A</v>
      </c>
    </row>
    <row r="924" spans="1:32" x14ac:dyDescent="0.3">
      <c r="A924" s="130" t="s">
        <v>2186</v>
      </c>
      <c r="B924" s="130">
        <v>-2.52</v>
      </c>
      <c r="C924" s="130">
        <v>-7.84</v>
      </c>
      <c r="D924" s="130">
        <v>-1.67</v>
      </c>
      <c r="E924" s="130">
        <v>21.81</v>
      </c>
      <c r="F924" s="130">
        <v>22.11</v>
      </c>
      <c r="G924" s="130" t="s">
        <v>3722</v>
      </c>
      <c r="H924" s="130" t="s">
        <v>3674</v>
      </c>
      <c r="I924" s="130">
        <v>3.085</v>
      </c>
      <c r="J924" s="130">
        <v>-85</v>
      </c>
      <c r="K924" s="130">
        <v>-55</v>
      </c>
      <c r="L924" s="130" t="b">
        <v>1</v>
      </c>
      <c r="M924" s="130">
        <v>110.331</v>
      </c>
      <c r="N924" s="130">
        <v>8.01</v>
      </c>
      <c r="O924" s="130">
        <v>13.773999999999999</v>
      </c>
      <c r="P924" s="130">
        <v>0.41299999999999998</v>
      </c>
      <c r="Q924" s="130">
        <v>-130.59299999999999</v>
      </c>
      <c r="R924" s="130">
        <v>14.69</v>
      </c>
      <c r="S924" s="130">
        <v>16.11</v>
      </c>
      <c r="T924" s="130">
        <v>-1</v>
      </c>
      <c r="U924" s="130">
        <v>483</v>
      </c>
      <c r="V924" s="130" t="s">
        <v>2186</v>
      </c>
      <c r="W924" s="130" t="b">
        <v>0</v>
      </c>
      <c r="X924" s="130">
        <v>0</v>
      </c>
      <c r="Y924" s="130" t="b">
        <v>0</v>
      </c>
      <c r="Z924" s="130">
        <v>47</v>
      </c>
      <c r="AA924" s="130">
        <v>0.625</v>
      </c>
      <c r="AB924" s="130" t="s">
        <v>3674</v>
      </c>
      <c r="AC924" s="130" t="s">
        <v>3722</v>
      </c>
      <c r="AD924" s="130" t="s">
        <v>4667</v>
      </c>
      <c r="AE924" s="130" t="e" cm="1">
        <f t="array" aca="1" ref="AE924" ca="1">INDIRECT(ADDRESS(MATCH(AG924,'rs_industries'!B:B,0),5,1,TRUE,"rs_industries"))</f>
        <v>#N/A</v>
      </c>
      <c r="AF924" s="130" cm="1">
        <f t="array" aca="1" ref="AF924" ca="1">INDIRECT(ADDRESS(MATCH(A924,'rs_stocks'!B:B,0),7,1,TRUE,"rs_stocks"))</f>
        <v>80</v>
      </c>
    </row>
    <row r="925" spans="1:32" x14ac:dyDescent="0.3">
      <c r="A925" s="130" t="s">
        <v>832</v>
      </c>
      <c r="B925" s="130">
        <v>2.0499999999999998</v>
      </c>
      <c r="C925" s="130">
        <v>6.07</v>
      </c>
      <c r="D925" s="130">
        <v>7.07</v>
      </c>
      <c r="E925" s="130">
        <v>23.53</v>
      </c>
      <c r="F925" s="130">
        <v>23.57</v>
      </c>
      <c r="G925" s="130" t="s">
        <v>3834</v>
      </c>
      <c r="H925" s="130" t="s">
        <v>3677</v>
      </c>
      <c r="I925" s="130">
        <v>22.099</v>
      </c>
      <c r="J925" s="130">
        <v>-49</v>
      </c>
      <c r="K925" s="130">
        <v>-1</v>
      </c>
      <c r="L925" s="130" t="b">
        <v>1</v>
      </c>
      <c r="M925" s="130">
        <v>49.738999999999997</v>
      </c>
      <c r="N925" s="130">
        <v>3.613</v>
      </c>
      <c r="O925" s="130">
        <v>13.765000000000001</v>
      </c>
      <c r="P925" s="130">
        <v>2.6230000000000002</v>
      </c>
      <c r="Q925" s="130">
        <v>54.146999999999998</v>
      </c>
      <c r="R925" s="130">
        <v>101.49</v>
      </c>
      <c r="S925" s="130">
        <v>94.896000000000001</v>
      </c>
      <c r="T925" s="130">
        <v>1</v>
      </c>
      <c r="U925" s="130">
        <v>76</v>
      </c>
      <c r="V925" s="130" t="s">
        <v>832</v>
      </c>
      <c r="W925" s="130" t="b">
        <v>0</v>
      </c>
      <c r="X925" s="130">
        <v>0</v>
      </c>
      <c r="Y925" s="130" t="b">
        <v>1</v>
      </c>
      <c r="Z925" s="130">
        <v>51</v>
      </c>
      <c r="AA925" s="130">
        <v>0.624</v>
      </c>
      <c r="AB925" s="130" t="s">
        <v>3677</v>
      </c>
      <c r="AC925" s="130" t="s">
        <v>3834</v>
      </c>
      <c r="AD925" s="130" t="s">
        <v>4751</v>
      </c>
      <c r="AE925" s="130" t="e" cm="1">
        <f t="array" aca="1" ref="AE925" ca="1">INDIRECT(ADDRESS(MATCH(AG925,'rs_industries'!B:B,0),5,1,TRUE,"rs_industries"))</f>
        <v>#N/A</v>
      </c>
      <c r="AF925" s="130" cm="1">
        <f t="array" aca="1" ref="AF925" ca="1">INDIRECT(ADDRESS(MATCH(A925,'rs_stocks'!B:B,0),7,1,TRUE,"rs_stocks"))</f>
        <v>81</v>
      </c>
    </row>
    <row r="926" spans="1:32" x14ac:dyDescent="0.3">
      <c r="A926" s="130" t="s">
        <v>1891</v>
      </c>
      <c r="B926" s="130">
        <v>-2.0099999999999998</v>
      </c>
      <c r="C926" s="130">
        <v>1.32</v>
      </c>
      <c r="D926" s="130">
        <v>4.8899999999999997</v>
      </c>
      <c r="E926" s="130">
        <v>7.85</v>
      </c>
      <c r="F926" s="130">
        <v>7.2</v>
      </c>
      <c r="G926" s="130" t="s">
        <v>3839</v>
      </c>
      <c r="H926" s="130" t="s">
        <v>3776</v>
      </c>
      <c r="I926" s="130">
        <v>4.851</v>
      </c>
      <c r="J926" s="130">
        <v>-66</v>
      </c>
      <c r="K926" s="130">
        <v>-23</v>
      </c>
      <c r="L926" s="130" t="b">
        <v>1</v>
      </c>
      <c r="M926" s="130">
        <v>63.064999999999998</v>
      </c>
      <c r="N926" s="130">
        <v>4.585</v>
      </c>
      <c r="O926" s="130">
        <v>13.753</v>
      </c>
      <c r="P926" s="130">
        <v>0.157</v>
      </c>
      <c r="Q926" s="130">
        <v>-191.69300000000001</v>
      </c>
      <c r="R926" s="130">
        <v>5.36</v>
      </c>
      <c r="S926" s="130">
        <v>5.2709999999999999</v>
      </c>
      <c r="T926" s="130">
        <v>1</v>
      </c>
      <c r="U926" s="130">
        <v>1277</v>
      </c>
      <c r="V926" s="130" t="s">
        <v>1891</v>
      </c>
      <c r="W926" s="130" t="b">
        <v>0</v>
      </c>
      <c r="X926" s="130">
        <v>0</v>
      </c>
      <c r="Y926" s="130" t="b">
        <v>1</v>
      </c>
      <c r="Z926" s="130">
        <v>47</v>
      </c>
      <c r="AA926" s="130">
        <v>0.624</v>
      </c>
      <c r="AB926" s="130" t="s">
        <v>3776</v>
      </c>
      <c r="AC926" s="130" t="s">
        <v>3839</v>
      </c>
      <c r="AD926" s="130" t="s">
        <v>4816</v>
      </c>
      <c r="AE926" s="130" t="e" cm="1">
        <f t="array" aca="1" ref="AE926" ca="1">INDIRECT(ADDRESS(MATCH(AG926,'rs_industries'!B:B,0),5,1,TRUE,"rs_industries"))</f>
        <v>#N/A</v>
      </c>
      <c r="AF926" s="130" cm="1">
        <f t="array" aca="1" ref="AF926" ca="1">INDIRECT(ADDRESS(MATCH(A926,'rs_stocks'!B:B,0),7,1,TRUE,"rs_stocks"))</f>
        <v>78</v>
      </c>
    </row>
    <row r="927" spans="1:32" x14ac:dyDescent="0.3">
      <c r="A927" s="130" t="s">
        <v>1766</v>
      </c>
      <c r="B927" s="130">
        <v>1.96</v>
      </c>
      <c r="C927" s="130">
        <v>-5.17</v>
      </c>
      <c r="D927" s="130">
        <v>1.91</v>
      </c>
      <c r="E927" s="130">
        <v>6.92</v>
      </c>
      <c r="F927" s="130">
        <v>17.649999999999999</v>
      </c>
      <c r="G927" s="130" t="s">
        <v>3788</v>
      </c>
      <c r="H927" s="130" t="s">
        <v>153</v>
      </c>
      <c r="I927" s="130">
        <v>3.4</v>
      </c>
      <c r="J927" s="130">
        <v>-59</v>
      </c>
      <c r="K927" s="130">
        <v>-48</v>
      </c>
      <c r="L927" s="130" t="b">
        <v>1</v>
      </c>
      <c r="M927" s="130">
        <v>94.57</v>
      </c>
      <c r="N927" s="130">
        <v>6.883</v>
      </c>
      <c r="O927" s="130">
        <v>13.74</v>
      </c>
      <c r="P927" s="130">
        <v>0.752</v>
      </c>
      <c r="Q927" s="130">
        <v>-176.791</v>
      </c>
      <c r="R927" s="130">
        <v>22.4</v>
      </c>
      <c r="S927" s="130">
        <v>23.873999999999999</v>
      </c>
      <c r="T927" s="130">
        <v>-1</v>
      </c>
      <c r="U927" s="130">
        <v>265</v>
      </c>
      <c r="V927" s="130" t="s">
        <v>1766</v>
      </c>
      <c r="W927" s="130" t="b">
        <v>0</v>
      </c>
      <c r="X927" s="130">
        <v>0</v>
      </c>
      <c r="Y927" s="130" t="b">
        <v>0</v>
      </c>
      <c r="Z927" s="130">
        <v>50</v>
      </c>
      <c r="AA927" s="130">
        <v>0.624</v>
      </c>
      <c r="AB927" s="130" t="s">
        <v>153</v>
      </c>
      <c r="AC927" s="130" t="s">
        <v>3788</v>
      </c>
      <c r="AD927" s="130" t="s">
        <v>4709</v>
      </c>
      <c r="AE927" s="130" t="e" cm="1">
        <f t="array" aca="1" ref="AE927" ca="1">INDIRECT(ADDRESS(MATCH(AG927,'rs_industries'!B:B,0),5,1,TRUE,"rs_industries"))</f>
        <v>#N/A</v>
      </c>
      <c r="AF927" s="130" t="e" cm="1">
        <f t="array" aca="1" ref="AF927" ca="1">INDIRECT(ADDRESS(MATCH(A927,'rs_stocks'!B:B,0),7,1,TRUE,"rs_stocks"))</f>
        <v>#N/A</v>
      </c>
    </row>
    <row r="928" spans="1:32" x14ac:dyDescent="0.3">
      <c r="A928" s="130" t="s">
        <v>297</v>
      </c>
      <c r="B928" s="130">
        <v>-6.28</v>
      </c>
      <c r="C928" s="130">
        <v>1.78</v>
      </c>
      <c r="D928" s="130">
        <v>24.99</v>
      </c>
      <c r="E928" s="130">
        <v>16.13</v>
      </c>
      <c r="F928" s="130">
        <v>22.73</v>
      </c>
      <c r="G928" s="130" t="s">
        <v>3729</v>
      </c>
      <c r="H928" s="130" t="s">
        <v>3674</v>
      </c>
      <c r="I928" s="130">
        <v>12.47</v>
      </c>
      <c r="J928" s="130">
        <v>-87</v>
      </c>
      <c r="K928" s="130">
        <v>-74</v>
      </c>
      <c r="L928" s="130" t="b">
        <v>1</v>
      </c>
      <c r="M928" s="130">
        <v>146.87100000000001</v>
      </c>
      <c r="N928" s="130">
        <v>10.692</v>
      </c>
      <c r="O928" s="130">
        <v>13.736000000000001</v>
      </c>
      <c r="P928" s="130">
        <v>1.929</v>
      </c>
      <c r="Q928" s="130">
        <v>-83.471999999999994</v>
      </c>
      <c r="R928" s="130">
        <v>52.06</v>
      </c>
      <c r="S928" s="130">
        <v>51.1</v>
      </c>
      <c r="T928" s="130">
        <v>1</v>
      </c>
      <c r="U928" s="130">
        <v>103</v>
      </c>
      <c r="V928" s="130" t="s">
        <v>297</v>
      </c>
      <c r="W928" s="130" t="b">
        <v>0</v>
      </c>
      <c r="X928" s="130">
        <v>0</v>
      </c>
      <c r="Y928" s="130" t="b">
        <v>1</v>
      </c>
      <c r="Z928" s="130">
        <v>44</v>
      </c>
      <c r="AA928" s="130">
        <v>0.623</v>
      </c>
      <c r="AB928" s="130" t="s">
        <v>3674</v>
      </c>
      <c r="AC928" s="130" t="s">
        <v>3729</v>
      </c>
      <c r="AD928" s="130" t="s">
        <v>4765</v>
      </c>
      <c r="AE928" s="130" t="e" cm="1">
        <f t="array" aca="1" ref="AE928" ca="1">INDIRECT(ADDRESS(MATCH(AG928,'rs_industries'!B:B,0),5,1,TRUE,"rs_industries"))</f>
        <v>#N/A</v>
      </c>
      <c r="AF928" s="130" cm="1">
        <f t="array" aca="1" ref="AF928" ca="1">INDIRECT(ADDRESS(MATCH(A928,'rs_stocks'!B:B,0),7,1,TRUE,"rs_stocks"))</f>
        <v>83</v>
      </c>
    </row>
    <row r="929" spans="1:32" x14ac:dyDescent="0.3">
      <c r="A929" s="130" t="s">
        <v>1011</v>
      </c>
      <c r="B929" s="130">
        <v>-3.08</v>
      </c>
      <c r="C929" s="130">
        <v>6.03</v>
      </c>
      <c r="D929" s="130">
        <v>4.9800000000000004</v>
      </c>
      <c r="E929" s="130">
        <v>36.93</v>
      </c>
      <c r="F929" s="130">
        <v>26.28</v>
      </c>
      <c r="G929" s="130" t="s">
        <v>4146</v>
      </c>
      <c r="H929" s="130" t="s">
        <v>48</v>
      </c>
      <c r="I929" s="130">
        <v>9.5519999999999996</v>
      </c>
      <c r="J929" s="130">
        <v>-74</v>
      </c>
      <c r="K929" s="130">
        <v>-42</v>
      </c>
      <c r="L929" s="130" t="b">
        <v>1</v>
      </c>
      <c r="M929" s="130">
        <v>91.28</v>
      </c>
      <c r="N929" s="130">
        <v>6.6559999999999997</v>
      </c>
      <c r="O929" s="130">
        <v>13.715</v>
      </c>
      <c r="P929" s="130">
        <v>0.63800000000000001</v>
      </c>
      <c r="Q929" s="130">
        <v>-62.676000000000002</v>
      </c>
      <c r="R929" s="130">
        <v>19.170000000000002</v>
      </c>
      <c r="S929" s="130">
        <v>18.364999999999998</v>
      </c>
      <c r="T929" s="130">
        <v>1</v>
      </c>
      <c r="U929" s="130">
        <v>313</v>
      </c>
      <c r="V929" s="130" t="s">
        <v>1011</v>
      </c>
      <c r="W929" s="130" t="b">
        <v>0</v>
      </c>
      <c r="X929" s="130">
        <v>0</v>
      </c>
      <c r="Y929" s="130" t="b">
        <v>1</v>
      </c>
      <c r="Z929" s="130">
        <v>45</v>
      </c>
      <c r="AA929" s="130">
        <v>0.623</v>
      </c>
      <c r="AB929" s="130" t="s">
        <v>48</v>
      </c>
      <c r="AC929" s="130" t="s">
        <v>4146</v>
      </c>
      <c r="AD929" s="130" t="s">
        <v>4720</v>
      </c>
      <c r="AE929" s="130" t="e" cm="1">
        <f t="array" aca="1" ref="AE929" ca="1">INDIRECT(ADDRESS(MATCH(AG929,'rs_industries'!B:B,0),5,1,TRUE,"rs_industries"))</f>
        <v>#N/A</v>
      </c>
      <c r="AF929" s="130" cm="1">
        <f t="array" aca="1" ref="AF929" ca="1">INDIRECT(ADDRESS(MATCH(A929,'rs_stocks'!B:B,0),7,1,TRUE,"rs_stocks"))</f>
        <v>70</v>
      </c>
    </row>
    <row r="930" spans="1:32" x14ac:dyDescent="0.3">
      <c r="A930" s="130" t="s">
        <v>1952</v>
      </c>
      <c r="B930" s="130">
        <v>2.5299999999999998</v>
      </c>
      <c r="C930" s="130">
        <v>2.12</v>
      </c>
      <c r="D930" s="130">
        <v>-1.56</v>
      </c>
      <c r="E930" s="130">
        <v>8.7100000000000009</v>
      </c>
      <c r="F930" s="130">
        <v>12.27</v>
      </c>
      <c r="G930" s="130" t="s">
        <v>3929</v>
      </c>
      <c r="H930" s="130" t="s">
        <v>117</v>
      </c>
      <c r="I930" s="130">
        <v>3.1240000000000001</v>
      </c>
      <c r="J930" s="130">
        <v>-77</v>
      </c>
      <c r="K930" s="130">
        <v>-8</v>
      </c>
      <c r="L930" s="130" t="b">
        <v>1</v>
      </c>
      <c r="M930" s="130">
        <v>54.305</v>
      </c>
      <c r="N930" s="130">
        <v>3.96</v>
      </c>
      <c r="O930" s="130">
        <v>13.714</v>
      </c>
      <c r="P930" s="130">
        <v>6.0270000000000001</v>
      </c>
      <c r="Q930" s="130">
        <v>-20.077999999999999</v>
      </c>
      <c r="R930" s="130">
        <v>170.06</v>
      </c>
      <c r="S930" s="130">
        <v>184.13200000000001</v>
      </c>
      <c r="T930" s="130">
        <v>-1</v>
      </c>
      <c r="U930" s="130">
        <v>33</v>
      </c>
      <c r="V930" s="130" t="s">
        <v>1952</v>
      </c>
      <c r="W930" s="130" t="b">
        <v>0</v>
      </c>
      <c r="X930" s="130">
        <v>0</v>
      </c>
      <c r="Y930" s="130" t="b">
        <v>1</v>
      </c>
      <c r="Z930" s="130">
        <v>47</v>
      </c>
      <c r="AA930" s="130">
        <v>0.622</v>
      </c>
      <c r="AB930" s="130" t="s">
        <v>117</v>
      </c>
      <c r="AC930" s="130" t="s">
        <v>3929</v>
      </c>
      <c r="AD930" s="130" t="s">
        <v>4719</v>
      </c>
      <c r="AE930" s="130" t="e" cm="1">
        <f t="array" aca="1" ref="AE930" ca="1">INDIRECT(ADDRESS(MATCH(AG930,'rs_industries'!B:B,0),5,1,TRUE,"rs_industries"))</f>
        <v>#N/A</v>
      </c>
      <c r="AF930" s="130" cm="1">
        <f t="array" aca="1" ref="AF930" ca="1">INDIRECT(ADDRESS(MATCH(A930,'rs_stocks'!B:B,0),7,1,TRUE,"rs_stocks"))</f>
        <v>84</v>
      </c>
    </row>
    <row r="931" spans="1:32" x14ac:dyDescent="0.3">
      <c r="A931" s="130" t="s">
        <v>1426</v>
      </c>
      <c r="B931" s="130">
        <v>-0.18</v>
      </c>
      <c r="C931" s="130">
        <v>0.98</v>
      </c>
      <c r="D931" s="130">
        <v>2.1800000000000002</v>
      </c>
      <c r="E931" s="130">
        <v>12.45</v>
      </c>
      <c r="F931" s="130">
        <v>11.15</v>
      </c>
      <c r="G931" s="130" t="s">
        <v>3703</v>
      </c>
      <c r="H931" s="130" t="s">
        <v>3674</v>
      </c>
      <c r="I931" s="130">
        <v>5.4020000000000001</v>
      </c>
      <c r="J931" s="130">
        <v>-70</v>
      </c>
      <c r="K931" s="130">
        <v>-4</v>
      </c>
      <c r="L931" s="130" t="b">
        <v>1</v>
      </c>
      <c r="M931" s="130">
        <v>58.831000000000003</v>
      </c>
      <c r="N931" s="130">
        <v>4.2910000000000004</v>
      </c>
      <c r="O931" s="130">
        <v>13.71</v>
      </c>
      <c r="P931" s="130">
        <v>2.371</v>
      </c>
      <c r="Q931" s="130">
        <v>-97.444000000000003</v>
      </c>
      <c r="R931" s="130">
        <v>84.71</v>
      </c>
      <c r="S931" s="130">
        <v>89.838999999999999</v>
      </c>
      <c r="T931" s="130">
        <v>-1</v>
      </c>
      <c r="U931" s="130">
        <v>84</v>
      </c>
      <c r="V931" s="130" t="s">
        <v>1426</v>
      </c>
      <c r="W931" s="130" t="b">
        <v>0</v>
      </c>
      <c r="X931" s="130">
        <v>0</v>
      </c>
      <c r="Y931" s="130" t="b">
        <v>1</v>
      </c>
      <c r="Z931" s="130">
        <v>51</v>
      </c>
      <c r="AA931" s="130">
        <v>0.622</v>
      </c>
      <c r="AB931" s="130" t="s">
        <v>3674</v>
      </c>
      <c r="AC931" s="130" t="s">
        <v>3703</v>
      </c>
      <c r="AD931" s="130" t="s">
        <v>4742</v>
      </c>
      <c r="AE931" s="130" t="e" cm="1">
        <f t="array" aca="1" ref="AE931" ca="1">INDIRECT(ADDRESS(MATCH(AG931,'rs_industries'!B:B,0),5,1,TRUE,"rs_industries"))</f>
        <v>#N/A</v>
      </c>
      <c r="AF931" s="130" cm="1">
        <f t="array" aca="1" ref="AF931" ca="1">INDIRECT(ADDRESS(MATCH(A931,'rs_stocks'!B:B,0),7,1,TRUE,"rs_stocks"))</f>
        <v>77</v>
      </c>
    </row>
    <row r="932" spans="1:32" x14ac:dyDescent="0.3">
      <c r="A932" s="130" t="s">
        <v>202</v>
      </c>
      <c r="B932" s="130">
        <v>1.43</v>
      </c>
      <c r="C932" s="130">
        <v>-0.34</v>
      </c>
      <c r="D932" s="130">
        <v>4.58</v>
      </c>
      <c r="E932" s="130">
        <v>13.25</v>
      </c>
      <c r="F932" s="130">
        <v>17.78</v>
      </c>
      <c r="G932" s="130" t="s">
        <v>153</v>
      </c>
      <c r="H932" s="130" t="s">
        <v>3677</v>
      </c>
      <c r="I932" s="130">
        <v>25.95</v>
      </c>
      <c r="J932" s="130">
        <v>-54</v>
      </c>
      <c r="K932" s="130">
        <v>-23</v>
      </c>
      <c r="L932" s="130" t="b">
        <v>1</v>
      </c>
      <c r="M932" s="130">
        <v>85.997</v>
      </c>
      <c r="N932" s="130">
        <v>6.2759999999999998</v>
      </c>
      <c r="O932" s="130">
        <v>13.701000000000001</v>
      </c>
      <c r="P932" s="130">
        <v>2.1880000000000002</v>
      </c>
      <c r="Q932" s="130">
        <v>-143.54300000000001</v>
      </c>
      <c r="R932" s="130">
        <v>85.14</v>
      </c>
      <c r="S932" s="130">
        <v>89.813000000000002</v>
      </c>
      <c r="T932" s="130">
        <v>-1</v>
      </c>
      <c r="U932" s="130">
        <v>91</v>
      </c>
      <c r="V932" s="130" t="s">
        <v>202</v>
      </c>
      <c r="W932" s="130" t="b">
        <v>0</v>
      </c>
      <c r="X932" s="130">
        <v>0</v>
      </c>
      <c r="Y932" s="130" t="b">
        <v>1</v>
      </c>
      <c r="Z932" s="130">
        <v>47</v>
      </c>
      <c r="AA932" s="130">
        <v>0.622</v>
      </c>
      <c r="AB932" s="130" t="s">
        <v>3677</v>
      </c>
      <c r="AC932" s="130" t="s">
        <v>153</v>
      </c>
      <c r="AD932" s="130" t="s">
        <v>4716</v>
      </c>
      <c r="AE932" s="130" t="e" cm="1">
        <f t="array" aca="1" ref="AE932" ca="1">INDIRECT(ADDRESS(MATCH(AG932,'rs_industries'!B:B,0),5,1,TRUE,"rs_industries"))</f>
        <v>#N/A</v>
      </c>
      <c r="AF932" s="130" t="e" cm="1">
        <f t="array" aca="1" ref="AF932" ca="1">INDIRECT(ADDRESS(MATCH(A932,'rs_stocks'!B:B,0),7,1,TRUE,"rs_stocks"))</f>
        <v>#N/A</v>
      </c>
    </row>
    <row r="933" spans="1:32" x14ac:dyDescent="0.3">
      <c r="A933" s="130" t="s">
        <v>1056</v>
      </c>
      <c r="B933" s="130">
        <v>1.1200000000000001</v>
      </c>
      <c r="C933" s="130">
        <v>12.83</v>
      </c>
      <c r="D933" s="130">
        <v>19.510000000000002</v>
      </c>
      <c r="E933" s="130">
        <v>31.44</v>
      </c>
      <c r="F933" s="130">
        <v>33.340000000000003</v>
      </c>
      <c r="G933" s="130" t="s">
        <v>3713</v>
      </c>
      <c r="H933" s="130" t="s">
        <v>3690</v>
      </c>
      <c r="I933" s="130">
        <v>536.899</v>
      </c>
      <c r="J933" s="130">
        <v>-24</v>
      </c>
      <c r="K933" s="130">
        <v>-1</v>
      </c>
      <c r="L933" s="130" t="b">
        <v>1</v>
      </c>
      <c r="M933" s="130">
        <v>59.064</v>
      </c>
      <c r="N933" s="130">
        <v>4.3120000000000003</v>
      </c>
      <c r="O933" s="130">
        <v>13.698</v>
      </c>
      <c r="P933" s="130">
        <v>2.27</v>
      </c>
      <c r="Q933" s="130">
        <v>-23.79</v>
      </c>
      <c r="R933" s="130">
        <v>119.99</v>
      </c>
      <c r="S933" s="130">
        <v>114.1</v>
      </c>
      <c r="T933" s="130">
        <v>1</v>
      </c>
      <c r="U933" s="130">
        <v>88</v>
      </c>
      <c r="V933" s="130" t="s">
        <v>1056</v>
      </c>
      <c r="W933" s="130" t="b">
        <v>0</v>
      </c>
      <c r="X933" s="130">
        <v>0</v>
      </c>
      <c r="Y933" s="130" t="b">
        <v>1</v>
      </c>
      <c r="Z933" s="130">
        <v>48</v>
      </c>
      <c r="AA933" s="130">
        <v>0.621</v>
      </c>
      <c r="AB933" s="130" t="s">
        <v>3690</v>
      </c>
      <c r="AC933" s="130" t="s">
        <v>3713</v>
      </c>
      <c r="AD933" s="130" t="s">
        <v>4755</v>
      </c>
      <c r="AE933" s="130" t="e" cm="1">
        <f t="array" aca="1" ref="AE933" ca="1">INDIRECT(ADDRESS(MATCH(AG933,'rs_industries'!B:B,0),5,1,TRUE,"rs_industries"))</f>
        <v>#N/A</v>
      </c>
      <c r="AF933" s="130" cm="1">
        <f t="array" aca="1" ref="AF933" ca="1">INDIRECT(ADDRESS(MATCH(A933,'rs_stocks'!B:B,0),7,1,TRUE,"rs_stocks"))</f>
        <v>88</v>
      </c>
    </row>
    <row r="934" spans="1:32" x14ac:dyDescent="0.3">
      <c r="A934" s="130" t="s">
        <v>921</v>
      </c>
      <c r="B934" s="130">
        <v>6.22</v>
      </c>
      <c r="C934" s="130">
        <v>12.9</v>
      </c>
      <c r="D934" s="130">
        <v>-0.4</v>
      </c>
      <c r="E934" s="130">
        <v>52.82</v>
      </c>
      <c r="F934" s="130">
        <v>53.57</v>
      </c>
      <c r="G934" s="130" t="s">
        <v>3680</v>
      </c>
      <c r="H934" s="130" t="s">
        <v>31</v>
      </c>
      <c r="I934" s="130">
        <v>14.118</v>
      </c>
      <c r="J934" s="130">
        <v>-88</v>
      </c>
      <c r="K934" s="130">
        <v>-71</v>
      </c>
      <c r="L934" s="130" t="b">
        <v>1</v>
      </c>
      <c r="M934" s="130">
        <v>174.98099999999999</v>
      </c>
      <c r="N934" s="130">
        <v>12.776999999999999</v>
      </c>
      <c r="O934" s="130">
        <v>13.695</v>
      </c>
      <c r="P934" s="130">
        <v>1.3280000000000001</v>
      </c>
      <c r="Q934" s="130">
        <v>-146.07300000000001</v>
      </c>
      <c r="R934" s="130">
        <v>24.94</v>
      </c>
      <c r="S934" s="130">
        <v>23.795999999999999</v>
      </c>
      <c r="T934" s="130">
        <v>1</v>
      </c>
      <c r="U934" s="130">
        <v>150</v>
      </c>
      <c r="V934" s="130" t="s">
        <v>921</v>
      </c>
      <c r="W934" s="130" t="b">
        <v>0</v>
      </c>
      <c r="X934" s="130">
        <v>0</v>
      </c>
      <c r="Y934" s="130" t="b">
        <v>1</v>
      </c>
      <c r="Z934" s="130">
        <v>51</v>
      </c>
      <c r="AA934" s="130">
        <v>0.621</v>
      </c>
      <c r="AB934" s="130" t="s">
        <v>31</v>
      </c>
      <c r="AC934" s="130" t="s">
        <v>3680</v>
      </c>
      <c r="AD934" s="130" t="s">
        <v>4758</v>
      </c>
      <c r="AE934" s="130" t="e" cm="1">
        <f t="array" aca="1" ref="AE934" ca="1">INDIRECT(ADDRESS(MATCH(AG934,'rs_industries'!B:B,0),5,1,TRUE,"rs_industries"))</f>
        <v>#N/A</v>
      </c>
      <c r="AF934" s="130" cm="1">
        <f t="array" aca="1" ref="AF934" ca="1">INDIRECT(ADDRESS(MATCH(A934,'rs_stocks'!B:B,0),7,1,TRUE,"rs_stocks"))</f>
        <v>93</v>
      </c>
    </row>
    <row r="935" spans="1:32" x14ac:dyDescent="0.3">
      <c r="A935" s="130" t="s">
        <v>1404</v>
      </c>
      <c r="B935" s="130">
        <v>0.49</v>
      </c>
      <c r="C935" s="130">
        <v>2.92</v>
      </c>
      <c r="D935" s="130">
        <v>6.55</v>
      </c>
      <c r="E935" s="130">
        <v>6.47</v>
      </c>
      <c r="F935" s="130">
        <v>8.92</v>
      </c>
      <c r="G935" s="130" t="s">
        <v>3699</v>
      </c>
      <c r="H935" s="130" t="s">
        <v>24</v>
      </c>
      <c r="I935" s="130">
        <v>5.4180000000000001</v>
      </c>
      <c r="J935" s="130">
        <v>-64</v>
      </c>
      <c r="K935" s="130">
        <v>-23</v>
      </c>
      <c r="L935" s="130" t="b">
        <v>1</v>
      </c>
      <c r="M935" s="130">
        <v>32.387999999999998</v>
      </c>
      <c r="N935" s="130">
        <v>2.3660000000000001</v>
      </c>
      <c r="O935" s="130">
        <v>13.691000000000001</v>
      </c>
      <c r="P935" s="130">
        <v>0.80800000000000005</v>
      </c>
      <c r="Q935" s="130">
        <v>-89.075999999999993</v>
      </c>
      <c r="R935" s="130">
        <v>41.29</v>
      </c>
      <c r="S935" s="130">
        <v>39.828000000000003</v>
      </c>
      <c r="T935" s="130">
        <v>1</v>
      </c>
      <c r="U935" s="130">
        <v>247</v>
      </c>
      <c r="V935" s="130" t="s">
        <v>1404</v>
      </c>
      <c r="W935" s="130" t="b">
        <v>0</v>
      </c>
      <c r="X935" s="130">
        <v>0</v>
      </c>
      <c r="Y935" s="130" t="b">
        <v>1</v>
      </c>
      <c r="Z935" s="130">
        <v>49</v>
      </c>
      <c r="AA935" s="130">
        <v>0.62</v>
      </c>
      <c r="AB935" s="130" t="s">
        <v>24</v>
      </c>
      <c r="AC935" s="130" t="s">
        <v>3699</v>
      </c>
      <c r="AD935" s="130" t="s">
        <v>4807</v>
      </c>
      <c r="AE935" s="130" t="e" cm="1">
        <f t="array" aca="1" ref="AE935" ca="1">INDIRECT(ADDRESS(MATCH(AG935,'rs_industries'!B:B,0),5,1,TRUE,"rs_industries"))</f>
        <v>#N/A</v>
      </c>
      <c r="AF935" s="130" t="e" cm="1">
        <f t="array" aca="1" ref="AF935" ca="1">INDIRECT(ADDRESS(MATCH(A935,'rs_stocks'!B:B,0),7,1,TRUE,"rs_stocks"))</f>
        <v>#N/A</v>
      </c>
    </row>
    <row r="936" spans="1:32" x14ac:dyDescent="0.3">
      <c r="A936" s="130" t="s">
        <v>1612</v>
      </c>
      <c r="B936" s="130">
        <v>0.66</v>
      </c>
      <c r="C936" s="130">
        <v>-4.43</v>
      </c>
      <c r="D936" s="130">
        <v>3.33</v>
      </c>
      <c r="E936" s="130">
        <v>21.54</v>
      </c>
      <c r="F936" s="130">
        <v>31.51</v>
      </c>
      <c r="G936" s="130" t="s">
        <v>3807</v>
      </c>
      <c r="H936" s="130" t="s">
        <v>3677</v>
      </c>
      <c r="I936" s="130">
        <v>3.1059999999999999</v>
      </c>
      <c r="J936" s="130">
        <v>-69</v>
      </c>
      <c r="K936" s="130">
        <v>-40</v>
      </c>
      <c r="L936" s="130" t="b">
        <v>1</v>
      </c>
      <c r="M936" s="130">
        <v>163.596</v>
      </c>
      <c r="N936" s="130">
        <v>11.951000000000001</v>
      </c>
      <c r="O936" s="130">
        <v>13.688000000000001</v>
      </c>
      <c r="P936" s="130">
        <v>3.0110000000000001</v>
      </c>
      <c r="Q936" s="130">
        <v>-95.301000000000002</v>
      </c>
      <c r="R936" s="130">
        <v>92.86</v>
      </c>
      <c r="S936" s="130">
        <v>101.22499999999999</v>
      </c>
      <c r="T936" s="130">
        <v>-1</v>
      </c>
      <c r="U936" s="130">
        <v>66</v>
      </c>
      <c r="V936" s="130" t="s">
        <v>1612</v>
      </c>
      <c r="W936" s="130" t="b">
        <v>0</v>
      </c>
      <c r="X936" s="130">
        <v>0</v>
      </c>
      <c r="Y936" s="130" t="b">
        <v>0</v>
      </c>
      <c r="Z936" s="130">
        <v>47</v>
      </c>
      <c r="AA936" s="130">
        <v>0.62</v>
      </c>
      <c r="AB936" s="130" t="s">
        <v>3677</v>
      </c>
      <c r="AC936" s="130" t="s">
        <v>3807</v>
      </c>
      <c r="AD936" s="130" t="s">
        <v>4697</v>
      </c>
      <c r="AE936" s="130" t="e" cm="1">
        <f t="array" aca="1" ref="AE936" ca="1">INDIRECT(ADDRESS(MATCH(AG936,'rs_industries'!B:B,0),5,1,TRUE,"rs_industries"))</f>
        <v>#N/A</v>
      </c>
      <c r="AF936" s="130" cm="1">
        <f t="array" aca="1" ref="AF936" ca="1">INDIRECT(ADDRESS(MATCH(A936,'rs_stocks'!B:B,0),7,1,TRUE,"rs_stocks"))</f>
        <v>76</v>
      </c>
    </row>
    <row r="937" spans="1:32" x14ac:dyDescent="0.3">
      <c r="A937" s="130" t="s">
        <v>1649</v>
      </c>
      <c r="B937" s="130">
        <v>-1.04</v>
      </c>
      <c r="C937" s="130">
        <v>-6.75</v>
      </c>
      <c r="D937" s="130">
        <v>-0.17</v>
      </c>
      <c r="E937" s="130">
        <v>13.13</v>
      </c>
      <c r="F937" s="130">
        <v>11.72</v>
      </c>
      <c r="G937" s="130" t="s">
        <v>3715</v>
      </c>
      <c r="H937" s="130" t="s">
        <v>3677</v>
      </c>
      <c r="I937" s="130">
        <v>2.4820000000000002</v>
      </c>
      <c r="J937" s="130">
        <v>-57</v>
      </c>
      <c r="K937" s="130">
        <v>-27</v>
      </c>
      <c r="L937" s="130" t="b">
        <v>0</v>
      </c>
      <c r="M937" s="130">
        <v>87.991</v>
      </c>
      <c r="N937" s="130">
        <v>6.43</v>
      </c>
      <c r="O937" s="130">
        <v>13.685</v>
      </c>
      <c r="P937" s="130">
        <v>1.7150000000000001</v>
      </c>
      <c r="Q937" s="130">
        <v>-99.102000000000004</v>
      </c>
      <c r="R937" s="130">
        <v>41</v>
      </c>
      <c r="S937" s="130">
        <v>46.411000000000001</v>
      </c>
      <c r="T937" s="130">
        <v>-1</v>
      </c>
      <c r="U937" s="130">
        <v>116</v>
      </c>
      <c r="V937" s="130" t="s">
        <v>1649</v>
      </c>
      <c r="W937" s="130" t="b">
        <v>0</v>
      </c>
      <c r="X937" s="130">
        <v>0</v>
      </c>
      <c r="Y937" s="130" t="b">
        <v>0</v>
      </c>
      <c r="Z937" s="130">
        <v>46</v>
      </c>
      <c r="AA937" s="130">
        <v>0.62</v>
      </c>
      <c r="AB937" s="130" t="s">
        <v>3677</v>
      </c>
      <c r="AC937" s="130" t="s">
        <v>3715</v>
      </c>
      <c r="AD937" s="130" t="s">
        <v>4670</v>
      </c>
      <c r="AE937" s="130" t="e" cm="1">
        <f t="array" aca="1" ref="AE937" ca="1">INDIRECT(ADDRESS(MATCH(AG937,'rs_industries'!B:B,0),5,1,TRUE,"rs_industries"))</f>
        <v>#N/A</v>
      </c>
      <c r="AF937" s="130" t="e" cm="1">
        <f t="array" aca="1" ref="AF937" ca="1">INDIRECT(ADDRESS(MATCH(A937,'rs_stocks'!B:B,0),7,1,TRUE,"rs_stocks"))</f>
        <v>#N/A</v>
      </c>
    </row>
    <row r="938" spans="1:32" x14ac:dyDescent="0.3">
      <c r="A938" s="130" t="s">
        <v>3511</v>
      </c>
      <c r="B938" s="130">
        <v>6.53</v>
      </c>
      <c r="C938" s="130">
        <v>24.44</v>
      </c>
      <c r="D938" s="130">
        <v>55.91</v>
      </c>
      <c r="E938" s="130">
        <v>40.76</v>
      </c>
      <c r="F938" s="130">
        <v>39.29</v>
      </c>
      <c r="G938" s="130" t="s">
        <v>90</v>
      </c>
      <c r="H938" s="130" t="s">
        <v>31</v>
      </c>
      <c r="I938" s="130">
        <v>1.22</v>
      </c>
      <c r="J938" s="130">
        <v>-65</v>
      </c>
      <c r="K938" s="130">
        <v>-33</v>
      </c>
      <c r="L938" s="130" t="b">
        <v>1</v>
      </c>
      <c r="M938" s="130">
        <v>136.792</v>
      </c>
      <c r="N938" s="130">
        <v>9.9960000000000004</v>
      </c>
      <c r="O938" s="130">
        <v>13.683999999999999</v>
      </c>
      <c r="P938" s="130">
        <v>1.9770000000000001</v>
      </c>
      <c r="Q938" s="130">
        <v>-92.072999999999993</v>
      </c>
      <c r="R938" s="130">
        <v>41.44</v>
      </c>
      <c r="S938" s="130">
        <v>37.85</v>
      </c>
      <c r="T938" s="130">
        <v>1</v>
      </c>
      <c r="U938" s="130">
        <v>101</v>
      </c>
      <c r="V938" s="130" t="s">
        <v>3511</v>
      </c>
      <c r="W938" s="130" t="b">
        <v>0</v>
      </c>
      <c r="X938" s="130">
        <v>0</v>
      </c>
      <c r="Y938" s="130" t="b">
        <v>1</v>
      </c>
      <c r="Z938" s="130">
        <v>50</v>
      </c>
      <c r="AA938" s="130">
        <v>0.61899999999999999</v>
      </c>
      <c r="AB938" s="130" t="s">
        <v>31</v>
      </c>
      <c r="AC938" s="130" t="s">
        <v>90</v>
      </c>
      <c r="AD938" s="130" t="s">
        <v>4842</v>
      </c>
      <c r="AE938" s="130" t="e" cm="1">
        <f t="array" aca="1" ref="AE938" ca="1">INDIRECT(ADDRESS(MATCH(AG938,'rs_industries'!B:B,0),5,1,TRUE,"rs_industries"))</f>
        <v>#N/A</v>
      </c>
      <c r="AF938" s="130" cm="1">
        <f t="array" aca="1" ref="AF938" ca="1">INDIRECT(ADDRESS(MATCH(A938,'rs_stocks'!B:B,0),7,1,TRUE,"rs_stocks"))</f>
        <v>92</v>
      </c>
    </row>
    <row r="939" spans="1:32" x14ac:dyDescent="0.3">
      <c r="A939" s="130" t="s">
        <v>198</v>
      </c>
      <c r="B939" s="130">
        <v>-1.27</v>
      </c>
      <c r="C939" s="130">
        <v>6.02</v>
      </c>
      <c r="D939" s="130">
        <v>7.99</v>
      </c>
      <c r="E939" s="130">
        <v>5.78</v>
      </c>
      <c r="F939" s="130">
        <v>11.47</v>
      </c>
      <c r="G939" s="130" t="s">
        <v>3852</v>
      </c>
      <c r="H939" s="130" t="s">
        <v>3677</v>
      </c>
      <c r="I939" s="130">
        <v>112.15300000000001</v>
      </c>
      <c r="J939" s="130">
        <v>-38</v>
      </c>
      <c r="K939" s="130">
        <v>-3</v>
      </c>
      <c r="L939" s="130" t="b">
        <v>1</v>
      </c>
      <c r="M939" s="130">
        <v>37.369999999999997</v>
      </c>
      <c r="N939" s="130">
        <v>2.7349999999999999</v>
      </c>
      <c r="O939" s="130">
        <v>13.664999999999999</v>
      </c>
      <c r="P939" s="130">
        <v>0.16500000000000001</v>
      </c>
      <c r="Q939" s="130">
        <v>-42.527000000000001</v>
      </c>
      <c r="R939" s="130">
        <v>9.33</v>
      </c>
      <c r="S939" s="130">
        <v>9.1669999999999998</v>
      </c>
      <c r="T939" s="130">
        <v>1</v>
      </c>
      <c r="U939" s="130">
        <v>1215</v>
      </c>
      <c r="V939" s="130" t="s">
        <v>198</v>
      </c>
      <c r="W939" s="130" t="b">
        <v>0</v>
      </c>
      <c r="X939" s="130">
        <v>0</v>
      </c>
      <c r="Y939" s="130" t="b">
        <v>1</v>
      </c>
      <c r="Z939" s="130">
        <v>49</v>
      </c>
      <c r="AA939" s="130">
        <v>0.61899999999999999</v>
      </c>
      <c r="AB939" s="130" t="s">
        <v>3677</v>
      </c>
      <c r="AC939" s="130" t="s">
        <v>3852</v>
      </c>
      <c r="AD939" s="130" t="s">
        <v>4769</v>
      </c>
      <c r="AE939" s="130" t="e" cm="1">
        <f t="array" aca="1" ref="AE939" ca="1">INDIRECT(ADDRESS(MATCH(AG939,'rs_industries'!B:B,0),5,1,TRUE,"rs_industries"))</f>
        <v>#N/A</v>
      </c>
      <c r="AF939" s="130" cm="1">
        <f t="array" aca="1" ref="AF939" ca="1">INDIRECT(ADDRESS(MATCH(A939,'rs_stocks'!B:B,0),7,1,TRUE,"rs_stocks"))</f>
        <v>79</v>
      </c>
    </row>
    <row r="940" spans="1:32" x14ac:dyDescent="0.3">
      <c r="A940" s="130" t="s">
        <v>469</v>
      </c>
      <c r="B940" s="130">
        <v>8.2200000000000006</v>
      </c>
      <c r="C940" s="130">
        <v>15.79</v>
      </c>
      <c r="D940" s="130">
        <v>7.88</v>
      </c>
      <c r="E940" s="130">
        <v>63.1</v>
      </c>
      <c r="F940" s="130">
        <v>49.25</v>
      </c>
      <c r="G940" s="130" t="s">
        <v>3709</v>
      </c>
      <c r="H940" s="130" t="s">
        <v>153</v>
      </c>
      <c r="I940" s="130">
        <v>14.574999999999999</v>
      </c>
      <c r="J940" s="130">
        <v>-96</v>
      </c>
      <c r="K940" s="130">
        <v>-55</v>
      </c>
      <c r="L940" s="130" t="b">
        <v>1</v>
      </c>
      <c r="M940" s="130">
        <v>96.888999999999996</v>
      </c>
      <c r="N940" s="130">
        <v>7.1</v>
      </c>
      <c r="O940" s="130">
        <v>13.647</v>
      </c>
      <c r="P940" s="130">
        <v>3.875</v>
      </c>
      <c r="Q940" s="130">
        <v>-72.510999999999996</v>
      </c>
      <c r="R940" s="130">
        <v>88.06</v>
      </c>
      <c r="S940" s="130">
        <v>78.947000000000003</v>
      </c>
      <c r="T940" s="130">
        <v>1</v>
      </c>
      <c r="U940" s="130">
        <v>51</v>
      </c>
      <c r="V940" s="130" t="s">
        <v>469</v>
      </c>
      <c r="W940" s="130" t="b">
        <v>0</v>
      </c>
      <c r="X940" s="130">
        <v>0</v>
      </c>
      <c r="Y940" s="130" t="b">
        <v>1</v>
      </c>
      <c r="Z940" s="130">
        <v>53</v>
      </c>
      <c r="AA940" s="130">
        <v>0.61799999999999999</v>
      </c>
      <c r="AB940" s="130" t="s">
        <v>153</v>
      </c>
      <c r="AC940" s="130" t="s">
        <v>3709</v>
      </c>
      <c r="AD940" s="130" t="s">
        <v>4762</v>
      </c>
      <c r="AE940" s="130" t="e" cm="1">
        <f t="array" aca="1" ref="AE940" ca="1">INDIRECT(ADDRESS(MATCH(AG940,'rs_industries'!B:B,0),5,1,TRUE,"rs_industries"))</f>
        <v>#N/A</v>
      </c>
      <c r="AF940" s="130" cm="1">
        <f t="array" aca="1" ref="AF940" ca="1">INDIRECT(ADDRESS(MATCH(A940,'rs_stocks'!B:B,0),7,1,TRUE,"rs_stocks"))</f>
        <v>96</v>
      </c>
    </row>
    <row r="941" spans="1:32" x14ac:dyDescent="0.3">
      <c r="A941" s="130" t="s">
        <v>2149</v>
      </c>
      <c r="B941" s="130">
        <v>1.1100000000000001</v>
      </c>
      <c r="C941" s="130">
        <v>-7.0000000000000007E-2</v>
      </c>
      <c r="D941" s="130">
        <v>4.68</v>
      </c>
      <c r="E941" s="130">
        <v>1.89</v>
      </c>
      <c r="F941" s="130">
        <v>11.77</v>
      </c>
      <c r="G941" s="130" t="s">
        <v>3807</v>
      </c>
      <c r="H941" s="130" t="s">
        <v>3677</v>
      </c>
      <c r="I941" s="130">
        <v>3.1819999999999999</v>
      </c>
      <c r="J941" s="130">
        <v>-51</v>
      </c>
      <c r="K941" s="130">
        <v>-11</v>
      </c>
      <c r="L941" s="130" t="b">
        <v>1</v>
      </c>
      <c r="M941" s="130">
        <v>57.003</v>
      </c>
      <c r="N941" s="130">
        <v>4.1779999999999999</v>
      </c>
      <c r="O941" s="130">
        <v>13.644</v>
      </c>
      <c r="P941" s="130">
        <v>0.41099999999999998</v>
      </c>
      <c r="Q941" s="130">
        <v>-97.370999999999995</v>
      </c>
      <c r="R941" s="130">
        <v>14.53</v>
      </c>
      <c r="S941" s="130">
        <v>14.276999999999999</v>
      </c>
      <c r="T941" s="130">
        <v>1</v>
      </c>
      <c r="U941" s="130">
        <v>486</v>
      </c>
      <c r="V941" s="130" t="s">
        <v>2149</v>
      </c>
      <c r="W941" s="130" t="b">
        <v>0</v>
      </c>
      <c r="X941" s="130">
        <v>0</v>
      </c>
      <c r="Y941" s="130" t="b">
        <v>1</v>
      </c>
      <c r="Z941" s="130">
        <v>39</v>
      </c>
      <c r="AA941" s="130">
        <v>0.61799999999999999</v>
      </c>
      <c r="AB941" s="130" t="s">
        <v>3677</v>
      </c>
      <c r="AC941" s="130" t="s">
        <v>3807</v>
      </c>
      <c r="AD941" s="130" t="s">
        <v>4748</v>
      </c>
      <c r="AE941" s="130" t="e" cm="1">
        <f t="array" aca="1" ref="AE941" ca="1">INDIRECT(ADDRESS(MATCH(AG941,'rs_industries'!B:B,0),5,1,TRUE,"rs_industries"))</f>
        <v>#N/A</v>
      </c>
      <c r="AF941" s="130" cm="1">
        <f t="array" aca="1" ref="AF941" ca="1">INDIRECT(ADDRESS(MATCH(A941,'rs_stocks'!B:B,0),7,1,TRUE,"rs_stocks"))</f>
        <v>76</v>
      </c>
    </row>
    <row r="942" spans="1:32" x14ac:dyDescent="0.3">
      <c r="A942" s="130" t="s">
        <v>2312</v>
      </c>
      <c r="B942" s="130">
        <v>-1.8</v>
      </c>
      <c r="C942" s="130">
        <v>-14.45</v>
      </c>
      <c r="D942" s="130">
        <v>-0.54</v>
      </c>
      <c r="E942" s="130">
        <v>21.08</v>
      </c>
      <c r="F942" s="130">
        <v>18.239999999999998</v>
      </c>
      <c r="G942" s="130" t="s">
        <v>3693</v>
      </c>
      <c r="H942" s="130" t="s">
        <v>31</v>
      </c>
      <c r="I942" s="130">
        <v>3.8119999999999998</v>
      </c>
      <c r="J942" s="130">
        <v>-73</v>
      </c>
      <c r="K942" s="130">
        <v>-61</v>
      </c>
      <c r="L942" s="130" t="b">
        <v>0</v>
      </c>
      <c r="M942" s="130">
        <v>128.45400000000001</v>
      </c>
      <c r="N942" s="130">
        <v>9.4179999999999993</v>
      </c>
      <c r="O942" s="130">
        <v>13.638999999999999</v>
      </c>
      <c r="P942" s="130">
        <v>3.03</v>
      </c>
      <c r="Q942" s="130">
        <v>-189.14</v>
      </c>
      <c r="R942" s="130">
        <v>66</v>
      </c>
      <c r="S942" s="130">
        <v>76.358000000000004</v>
      </c>
      <c r="T942" s="130">
        <v>-1</v>
      </c>
      <c r="U942" s="130">
        <v>66</v>
      </c>
      <c r="V942" s="130" t="s">
        <v>2312</v>
      </c>
      <c r="W942" s="130" t="b">
        <v>0</v>
      </c>
      <c r="X942" s="130">
        <v>0</v>
      </c>
      <c r="Y942" s="130" t="b">
        <v>0</v>
      </c>
      <c r="Z942" s="130">
        <v>49</v>
      </c>
      <c r="AA942" s="130">
        <v>0.61799999999999999</v>
      </c>
      <c r="AB942" s="130" t="s">
        <v>31</v>
      </c>
      <c r="AC942" s="130" t="s">
        <v>3693</v>
      </c>
      <c r="AD942" s="130" t="s">
        <v>4678</v>
      </c>
      <c r="AE942" s="130" t="e" cm="1">
        <f t="array" aca="1" ref="AE942" ca="1">INDIRECT(ADDRESS(MATCH(AG942,'rs_industries'!B:B,0),5,1,TRUE,"rs_industries"))</f>
        <v>#N/A</v>
      </c>
      <c r="AF942" s="130" cm="1">
        <f t="array" aca="1" ref="AF942" ca="1">INDIRECT(ADDRESS(MATCH(A942,'rs_stocks'!B:B,0),7,1,TRUE,"rs_stocks"))</f>
        <v>75</v>
      </c>
    </row>
    <row r="943" spans="1:32" x14ac:dyDescent="0.3">
      <c r="A943" s="130" t="s">
        <v>1882</v>
      </c>
      <c r="B943" s="130">
        <v>1.06</v>
      </c>
      <c r="C943" s="130">
        <v>1.28</v>
      </c>
      <c r="D943" s="130">
        <v>11.72</v>
      </c>
      <c r="E943" s="130">
        <v>7.42</v>
      </c>
      <c r="F943" s="130">
        <v>17.510000000000002</v>
      </c>
      <c r="G943" s="130" t="s">
        <v>3788</v>
      </c>
      <c r="H943" s="130" t="s">
        <v>153</v>
      </c>
      <c r="I943" s="130">
        <v>2.468</v>
      </c>
      <c r="J943" s="130">
        <v>-67</v>
      </c>
      <c r="K943" s="130">
        <v>-56</v>
      </c>
      <c r="L943" s="130" t="b">
        <v>1</v>
      </c>
      <c r="M943" s="130">
        <v>84.826999999999998</v>
      </c>
      <c r="N943" s="130">
        <v>6.2229999999999999</v>
      </c>
      <c r="O943" s="130">
        <v>13.63</v>
      </c>
      <c r="P943" s="130">
        <v>0.96199999999999997</v>
      </c>
      <c r="Q943" s="130">
        <v>-178.79400000000001</v>
      </c>
      <c r="R943" s="130">
        <v>22.88</v>
      </c>
      <c r="S943" s="130">
        <v>22.155000000000001</v>
      </c>
      <c r="T943" s="130">
        <v>1</v>
      </c>
      <c r="U943" s="130">
        <v>207</v>
      </c>
      <c r="V943" s="130" t="s">
        <v>1882</v>
      </c>
      <c r="W943" s="130" t="b">
        <v>0</v>
      </c>
      <c r="X943" s="130">
        <v>0</v>
      </c>
      <c r="Y943" s="130" t="b">
        <v>0</v>
      </c>
      <c r="Z943" s="130">
        <v>45</v>
      </c>
      <c r="AA943" s="130">
        <v>0.61699999999999999</v>
      </c>
      <c r="AB943" s="130" t="s">
        <v>153</v>
      </c>
      <c r="AC943" s="130" t="s">
        <v>3788</v>
      </c>
      <c r="AD943" s="130" t="s">
        <v>4772</v>
      </c>
      <c r="AE943" s="130" t="e" cm="1">
        <f t="array" aca="1" ref="AE943" ca="1">INDIRECT(ADDRESS(MATCH(AG943,'rs_industries'!B:B,0),5,1,TRUE,"rs_industries"))</f>
        <v>#N/A</v>
      </c>
      <c r="AF943" s="130" t="e" cm="1">
        <f t="array" aca="1" ref="AF943" ca="1">INDIRECT(ADDRESS(MATCH(A943,'rs_stocks'!B:B,0),7,1,TRUE,"rs_stocks"))</f>
        <v>#N/A</v>
      </c>
    </row>
    <row r="944" spans="1:32" x14ac:dyDescent="0.3">
      <c r="A944" s="130" t="s">
        <v>2443</v>
      </c>
      <c r="B944" s="130">
        <v>1.57</v>
      </c>
      <c r="C944" s="130">
        <v>-7.15</v>
      </c>
      <c r="D944" s="130">
        <v>-2.71</v>
      </c>
      <c r="E944" s="130">
        <v>16.66</v>
      </c>
      <c r="F944" s="130">
        <v>20.61</v>
      </c>
      <c r="G944" s="130" t="s">
        <v>3693</v>
      </c>
      <c r="H944" s="130" t="s">
        <v>31</v>
      </c>
      <c r="I944" s="130">
        <v>1.591</v>
      </c>
      <c r="J944" s="130">
        <v>-73</v>
      </c>
      <c r="K944" s="130">
        <v>-65</v>
      </c>
      <c r="L944" s="130" t="b">
        <v>0</v>
      </c>
      <c r="M944" s="130">
        <v>93.42</v>
      </c>
      <c r="N944" s="130">
        <v>6.8570000000000002</v>
      </c>
      <c r="O944" s="130">
        <v>13.622999999999999</v>
      </c>
      <c r="P944" s="130">
        <v>2.1190000000000002</v>
      </c>
      <c r="Q944" s="130">
        <v>-177.93100000000001</v>
      </c>
      <c r="R944" s="130">
        <v>44.54</v>
      </c>
      <c r="S944" s="130">
        <v>49.610999999999997</v>
      </c>
      <c r="T944" s="130">
        <v>-1</v>
      </c>
      <c r="U944" s="130">
        <v>94</v>
      </c>
      <c r="V944" s="130" t="s">
        <v>2443</v>
      </c>
      <c r="W944" s="130" t="b">
        <v>0</v>
      </c>
      <c r="X944" s="130">
        <v>0</v>
      </c>
      <c r="Y944" s="130" t="b">
        <v>0</v>
      </c>
      <c r="Z944" s="130">
        <v>44</v>
      </c>
      <c r="AA944" s="130">
        <v>0.61699999999999999</v>
      </c>
      <c r="AB944" s="130" t="s">
        <v>31</v>
      </c>
      <c r="AC944" s="130" t="s">
        <v>3693</v>
      </c>
      <c r="AD944" s="130" t="s">
        <v>4679</v>
      </c>
      <c r="AE944" s="130" t="e" cm="1">
        <f t="array" aca="1" ref="AE944" ca="1">INDIRECT(ADDRESS(MATCH(AG944,'rs_industries'!B:B,0),5,1,TRUE,"rs_industries"))</f>
        <v>#N/A</v>
      </c>
      <c r="AF944" s="130" t="e" cm="1">
        <f t="array" aca="1" ref="AF944" ca="1">INDIRECT(ADDRESS(MATCH(A944,'rs_stocks'!B:B,0),7,1,TRUE,"rs_stocks"))</f>
        <v>#N/A</v>
      </c>
    </row>
    <row r="945" spans="1:32" x14ac:dyDescent="0.3">
      <c r="A945" s="130" t="s">
        <v>2121</v>
      </c>
      <c r="B945" s="130">
        <v>10.4</v>
      </c>
      <c r="C945" s="130">
        <v>9.44</v>
      </c>
      <c r="D945" s="130">
        <v>12.03</v>
      </c>
      <c r="E945" s="130">
        <v>21.25</v>
      </c>
      <c r="F945" s="130">
        <v>19.149999999999999</v>
      </c>
      <c r="G945" s="130" t="s">
        <v>3751</v>
      </c>
      <c r="H945" s="130" t="s">
        <v>24</v>
      </c>
      <c r="I945" s="130">
        <v>2.371</v>
      </c>
      <c r="J945" s="130">
        <v>-44</v>
      </c>
      <c r="K945" s="130">
        <v>-13</v>
      </c>
      <c r="L945" s="130" t="b">
        <v>1</v>
      </c>
      <c r="M945" s="130">
        <v>45.066000000000003</v>
      </c>
      <c r="N945" s="130">
        <v>3.3090000000000002</v>
      </c>
      <c r="O945" s="130">
        <v>13.62</v>
      </c>
      <c r="P945" s="130">
        <v>0.442</v>
      </c>
      <c r="Q945" s="130">
        <v>-119.937</v>
      </c>
      <c r="R945" s="130">
        <v>15.18</v>
      </c>
      <c r="S945" s="130">
        <v>14.55</v>
      </c>
      <c r="T945" s="130">
        <v>1</v>
      </c>
      <c r="U945" s="130">
        <v>452</v>
      </c>
      <c r="V945" s="130" t="s">
        <v>2121</v>
      </c>
      <c r="W945" s="130" t="b">
        <v>0</v>
      </c>
      <c r="X945" s="130">
        <v>0</v>
      </c>
      <c r="Y945" s="130" t="b">
        <v>1</v>
      </c>
      <c r="Z945" s="130">
        <v>48</v>
      </c>
      <c r="AA945" s="130">
        <v>0.61599999999999999</v>
      </c>
      <c r="AB945" s="130" t="s">
        <v>24</v>
      </c>
      <c r="AC945" s="130" t="s">
        <v>3751</v>
      </c>
      <c r="AD945" s="130" t="s">
        <v>4783</v>
      </c>
      <c r="AE945" s="130" t="e" cm="1">
        <f t="array" aca="1" ref="AE945" ca="1">INDIRECT(ADDRESS(MATCH(AG945,'rs_industries'!B:B,0),5,1,TRUE,"rs_industries"))</f>
        <v>#N/A</v>
      </c>
      <c r="AF945" s="130" t="e" cm="1">
        <f t="array" aca="1" ref="AF945" ca="1">INDIRECT(ADDRESS(MATCH(A945,'rs_stocks'!B:B,0),7,1,TRUE,"rs_stocks"))</f>
        <v>#N/A</v>
      </c>
    </row>
    <row r="946" spans="1:32" x14ac:dyDescent="0.3">
      <c r="A946" s="130" t="s">
        <v>873</v>
      </c>
      <c r="B946" s="130">
        <v>-0.96</v>
      </c>
      <c r="C946" s="130">
        <v>3.47</v>
      </c>
      <c r="D946" s="130">
        <v>4.34</v>
      </c>
      <c r="E946" s="130">
        <v>12.34</v>
      </c>
      <c r="F946" s="130">
        <v>13.07</v>
      </c>
      <c r="G946" s="130" t="s">
        <v>3680</v>
      </c>
      <c r="H946" s="130" t="s">
        <v>31</v>
      </c>
      <c r="I946" s="130">
        <v>18.184999999999999</v>
      </c>
      <c r="J946" s="130">
        <v>-48</v>
      </c>
      <c r="K946" s="130">
        <v>-22</v>
      </c>
      <c r="L946" s="130" t="b">
        <v>1</v>
      </c>
      <c r="M946" s="130">
        <v>40.487000000000002</v>
      </c>
      <c r="N946" s="130">
        <v>2.9740000000000002</v>
      </c>
      <c r="O946" s="130">
        <v>13.614000000000001</v>
      </c>
      <c r="P946" s="130">
        <v>8.0990000000000002</v>
      </c>
      <c r="Q946" s="130">
        <v>-38.892000000000003</v>
      </c>
      <c r="R946" s="130">
        <v>431.7</v>
      </c>
      <c r="S946" s="130">
        <v>421.762</v>
      </c>
      <c r="T946" s="130">
        <v>1</v>
      </c>
      <c r="U946" s="130">
        <v>24</v>
      </c>
      <c r="V946" s="130" t="s">
        <v>873</v>
      </c>
      <c r="W946" s="130" t="b">
        <v>0</v>
      </c>
      <c r="X946" s="130">
        <v>0</v>
      </c>
      <c r="Y946" s="130" t="b">
        <v>1</v>
      </c>
      <c r="Z946" s="130">
        <v>46</v>
      </c>
      <c r="AA946" s="130">
        <v>0.61599999999999999</v>
      </c>
      <c r="AB946" s="130" t="s">
        <v>31</v>
      </c>
      <c r="AC946" s="130" t="s">
        <v>3680</v>
      </c>
      <c r="AD946" s="130" t="s">
        <v>4761</v>
      </c>
      <c r="AE946" s="130" t="e" cm="1">
        <f t="array" aca="1" ref="AE946" ca="1">INDIRECT(ADDRESS(MATCH(AG946,'rs_industries'!B:B,0),5,1,TRUE,"rs_industries"))</f>
        <v>#N/A</v>
      </c>
      <c r="AF946" s="130" t="e" cm="1">
        <f t="array" aca="1" ref="AF946" ca="1">INDIRECT(ADDRESS(MATCH(A946,'rs_stocks'!B:B,0),7,1,TRUE,"rs_stocks"))</f>
        <v>#N/A</v>
      </c>
    </row>
    <row r="947" spans="1:32" x14ac:dyDescent="0.3">
      <c r="A947" s="130" t="s">
        <v>1698</v>
      </c>
      <c r="B947" s="130">
        <v>1.47</v>
      </c>
      <c r="C947" s="130">
        <v>13.07</v>
      </c>
      <c r="D947" s="130">
        <v>9.34</v>
      </c>
      <c r="E947" s="130">
        <v>25.63</v>
      </c>
      <c r="F947" s="130">
        <v>23.53</v>
      </c>
      <c r="G947" s="130" t="s">
        <v>3715</v>
      </c>
      <c r="H947" s="130" t="s">
        <v>3677</v>
      </c>
      <c r="I947" s="130">
        <v>2.274</v>
      </c>
      <c r="J947" s="130">
        <v>-74</v>
      </c>
      <c r="K947" s="130">
        <v>-9</v>
      </c>
      <c r="L947" s="130" t="b">
        <v>1</v>
      </c>
      <c r="M947" s="130">
        <v>71.257000000000005</v>
      </c>
      <c r="N947" s="130">
        <v>5.2350000000000003</v>
      </c>
      <c r="O947" s="130">
        <v>13.611000000000001</v>
      </c>
      <c r="P947" s="130">
        <v>1.7609999999999999</v>
      </c>
      <c r="Q947" s="130">
        <v>-94.27</v>
      </c>
      <c r="R947" s="130">
        <v>42.74</v>
      </c>
      <c r="S947" s="130">
        <v>47.826000000000001</v>
      </c>
      <c r="T947" s="130">
        <v>-1</v>
      </c>
      <c r="U947" s="130">
        <v>113</v>
      </c>
      <c r="V947" s="130" t="s">
        <v>1698</v>
      </c>
      <c r="W947" s="130" t="b">
        <v>0</v>
      </c>
      <c r="X947" s="130">
        <v>0</v>
      </c>
      <c r="Y947" s="130" t="b">
        <v>1</v>
      </c>
      <c r="Z947" s="130">
        <v>49</v>
      </c>
      <c r="AA947" s="130">
        <v>0.61599999999999999</v>
      </c>
      <c r="AB947" s="130" t="s">
        <v>3677</v>
      </c>
      <c r="AC947" s="130" t="s">
        <v>3715</v>
      </c>
      <c r="AD947" s="130" t="s">
        <v>4760</v>
      </c>
      <c r="AE947" s="130" t="e" cm="1">
        <f t="array" aca="1" ref="AE947" ca="1">INDIRECT(ADDRESS(MATCH(AG947,'rs_industries'!B:B,0),5,1,TRUE,"rs_industries"))</f>
        <v>#N/A</v>
      </c>
      <c r="AF947" s="130" cm="1">
        <f t="array" aca="1" ref="AF947" ca="1">INDIRECT(ADDRESS(MATCH(A947,'rs_stocks'!B:B,0),7,1,TRUE,"rs_stocks"))</f>
        <v>78</v>
      </c>
    </row>
    <row r="948" spans="1:32" x14ac:dyDescent="0.3">
      <c r="A948" s="130" t="s">
        <v>2106</v>
      </c>
      <c r="B948" s="130">
        <v>-0.2</v>
      </c>
      <c r="C948" s="130">
        <v>1.46</v>
      </c>
      <c r="D948" s="130">
        <v>3.84</v>
      </c>
      <c r="E948" s="130">
        <v>17.38</v>
      </c>
      <c r="F948" s="130">
        <v>24.9</v>
      </c>
      <c r="G948" s="130" t="s">
        <v>3711</v>
      </c>
      <c r="H948" s="130" t="s">
        <v>24</v>
      </c>
      <c r="I948" s="130">
        <v>2.4710000000000001</v>
      </c>
      <c r="J948" s="130">
        <v>-62</v>
      </c>
      <c r="K948" s="130">
        <v>-9</v>
      </c>
      <c r="L948" s="130" t="b">
        <v>1</v>
      </c>
      <c r="M948" s="130">
        <v>84.19</v>
      </c>
      <c r="N948" s="130">
        <v>6.1859999999999999</v>
      </c>
      <c r="O948" s="130">
        <v>13.609</v>
      </c>
      <c r="P948" s="130">
        <v>3.3820000000000001</v>
      </c>
      <c r="Q948" s="130">
        <v>-201.97499999999999</v>
      </c>
      <c r="R948" s="130">
        <v>119.7</v>
      </c>
      <c r="S948" s="130">
        <v>118.443</v>
      </c>
      <c r="T948" s="130">
        <v>1</v>
      </c>
      <c r="U948" s="130">
        <v>59</v>
      </c>
      <c r="V948" s="130" t="s">
        <v>2106</v>
      </c>
      <c r="W948" s="130" t="b">
        <v>0</v>
      </c>
      <c r="X948" s="130">
        <v>0</v>
      </c>
      <c r="Y948" s="130" t="b">
        <v>1</v>
      </c>
      <c r="Z948" s="130">
        <v>48</v>
      </c>
      <c r="AA948" s="130">
        <v>0.61499999999999999</v>
      </c>
      <c r="AB948" s="130" t="s">
        <v>24</v>
      </c>
      <c r="AC948" s="130" t="s">
        <v>3711</v>
      </c>
      <c r="AD948" s="130" t="s">
        <v>2107</v>
      </c>
      <c r="AE948" s="130" t="e" cm="1">
        <f t="array" aca="1" ref="AE948" ca="1">INDIRECT(ADDRESS(MATCH(AG948,'rs_industries'!B:B,0),5,1,TRUE,"rs_industries"))</f>
        <v>#N/A</v>
      </c>
      <c r="AF948" s="130" cm="1">
        <f t="array" aca="1" ref="AF948" ca="1">INDIRECT(ADDRESS(MATCH(A948,'rs_stocks'!B:B,0),7,1,TRUE,"rs_stocks"))</f>
        <v>74</v>
      </c>
    </row>
    <row r="949" spans="1:32" x14ac:dyDescent="0.3">
      <c r="A949" s="130" t="s">
        <v>901</v>
      </c>
      <c r="B949" s="130">
        <v>-0.51</v>
      </c>
      <c r="C949" s="130">
        <v>10.06</v>
      </c>
      <c r="D949" s="130">
        <v>6.63</v>
      </c>
      <c r="E949" s="130">
        <v>21.04</v>
      </c>
      <c r="F949" s="130">
        <v>22.93</v>
      </c>
      <c r="G949" s="130" t="s">
        <v>3687</v>
      </c>
      <c r="H949" s="130" t="s">
        <v>248</v>
      </c>
      <c r="I949" s="130">
        <v>10.281000000000001</v>
      </c>
      <c r="J949" s="130">
        <v>-63</v>
      </c>
      <c r="K949" s="130">
        <v>-50</v>
      </c>
      <c r="L949" s="130" t="b">
        <v>1</v>
      </c>
      <c r="M949" s="130">
        <v>63.338999999999999</v>
      </c>
      <c r="N949" s="130">
        <v>4.6539999999999999</v>
      </c>
      <c r="O949" s="130">
        <v>13.609</v>
      </c>
      <c r="P949" s="130">
        <v>0.153</v>
      </c>
      <c r="Q949" s="130">
        <v>78.176000000000002</v>
      </c>
      <c r="R949" s="130">
        <v>7.88</v>
      </c>
      <c r="S949" s="130">
        <v>7.4550000000000001</v>
      </c>
      <c r="T949" s="130">
        <v>1</v>
      </c>
      <c r="U949" s="130">
        <v>1302</v>
      </c>
      <c r="V949" s="130" t="s">
        <v>901</v>
      </c>
      <c r="W949" s="130" t="b">
        <v>0</v>
      </c>
      <c r="X949" s="130">
        <v>0</v>
      </c>
      <c r="Y949" s="130" t="b">
        <v>1</v>
      </c>
      <c r="Z949" s="130">
        <v>46</v>
      </c>
      <c r="AA949" s="130">
        <v>0.61499999999999999</v>
      </c>
      <c r="AB949" s="130" t="s">
        <v>248</v>
      </c>
      <c r="AC949" s="130" t="s">
        <v>3687</v>
      </c>
      <c r="AD949" s="130" t="s">
        <v>4776</v>
      </c>
      <c r="AE949" s="130" t="e" cm="1">
        <f t="array" aca="1" ref="AE949" ca="1">INDIRECT(ADDRESS(MATCH(AG949,'rs_industries'!B:B,0),5,1,TRUE,"rs_industries"))</f>
        <v>#N/A</v>
      </c>
      <c r="AF949" s="130" t="e" cm="1">
        <f t="array" aca="1" ref="AF949" ca="1">INDIRECT(ADDRESS(MATCH(A949,'rs_stocks'!B:B,0),7,1,TRUE,"rs_stocks"))</f>
        <v>#N/A</v>
      </c>
    </row>
    <row r="950" spans="1:32" x14ac:dyDescent="0.3">
      <c r="A950" s="130" t="s">
        <v>1579</v>
      </c>
      <c r="B950" s="130">
        <v>1.3</v>
      </c>
      <c r="C950" s="130">
        <v>3.12</v>
      </c>
      <c r="D950" s="130">
        <v>8.91</v>
      </c>
      <c r="E950" s="130">
        <v>26.32</v>
      </c>
      <c r="F950" s="130">
        <v>41.48</v>
      </c>
      <c r="G950" s="130" t="s">
        <v>3805</v>
      </c>
      <c r="H950" s="130" t="s">
        <v>3674</v>
      </c>
      <c r="I950" s="130">
        <v>2.923</v>
      </c>
      <c r="J950" s="130">
        <v>-85</v>
      </c>
      <c r="K950" s="130">
        <v>-65</v>
      </c>
      <c r="L950" s="130" t="b">
        <v>1</v>
      </c>
      <c r="M950" s="130">
        <v>113.49299999999999</v>
      </c>
      <c r="N950" s="130">
        <v>8.3409999999999993</v>
      </c>
      <c r="O950" s="130">
        <v>13.606999999999999</v>
      </c>
      <c r="P950" s="130">
        <v>1.506</v>
      </c>
      <c r="Q950" s="130">
        <v>-90.281000000000006</v>
      </c>
      <c r="R950" s="130">
        <v>26.4</v>
      </c>
      <c r="S950" s="130">
        <v>28.707000000000001</v>
      </c>
      <c r="T950" s="130">
        <v>-1</v>
      </c>
      <c r="U950" s="130">
        <v>132</v>
      </c>
      <c r="V950" s="130" t="s">
        <v>1579</v>
      </c>
      <c r="W950" s="130" t="b">
        <v>0</v>
      </c>
      <c r="X950" s="130">
        <v>0</v>
      </c>
      <c r="Y950" s="130" t="b">
        <v>0</v>
      </c>
      <c r="Z950" s="130">
        <v>48</v>
      </c>
      <c r="AA950" s="130">
        <v>0.61399999999999999</v>
      </c>
      <c r="AB950" s="130" t="s">
        <v>3674</v>
      </c>
      <c r="AC950" s="130" t="s">
        <v>3805</v>
      </c>
      <c r="AD950" s="130" t="s">
        <v>4722</v>
      </c>
      <c r="AE950" s="130" t="e" cm="1">
        <f t="array" aca="1" ref="AE950" ca="1">INDIRECT(ADDRESS(MATCH(AG950,'rs_industries'!B:B,0),5,1,TRUE,"rs_industries"))</f>
        <v>#N/A</v>
      </c>
      <c r="AF950" s="130" cm="1">
        <f t="array" aca="1" ref="AF950" ca="1">INDIRECT(ADDRESS(MATCH(A950,'rs_stocks'!B:B,0),7,1,TRUE,"rs_stocks"))</f>
        <v>72</v>
      </c>
    </row>
    <row r="951" spans="1:32" x14ac:dyDescent="0.3">
      <c r="A951" s="130" t="s">
        <v>1531</v>
      </c>
      <c r="B951" s="130">
        <v>1.45</v>
      </c>
      <c r="C951" s="130">
        <v>-5.0599999999999996</v>
      </c>
      <c r="D951" s="130">
        <v>-0.83</v>
      </c>
      <c r="E951" s="130">
        <v>31.26</v>
      </c>
      <c r="F951" s="130">
        <v>36.840000000000003</v>
      </c>
      <c r="G951" s="130" t="s">
        <v>3709</v>
      </c>
      <c r="H951" s="130" t="s">
        <v>153</v>
      </c>
      <c r="I951" s="130">
        <v>1.821</v>
      </c>
      <c r="J951" s="130">
        <v>-72</v>
      </c>
      <c r="K951" s="130">
        <v>-37</v>
      </c>
      <c r="L951" s="130" t="b">
        <v>1</v>
      </c>
      <c r="M951" s="130">
        <v>117.916</v>
      </c>
      <c r="N951" s="130">
        <v>8.6669999999999998</v>
      </c>
      <c r="O951" s="130">
        <v>13.606</v>
      </c>
      <c r="P951" s="130">
        <v>0.66500000000000004</v>
      </c>
      <c r="Q951" s="130">
        <v>-111.261</v>
      </c>
      <c r="R951" s="130">
        <v>20.28</v>
      </c>
      <c r="S951" s="130">
        <v>21.715</v>
      </c>
      <c r="T951" s="130">
        <v>-1</v>
      </c>
      <c r="U951" s="130">
        <v>300</v>
      </c>
      <c r="V951" s="130" t="s">
        <v>1531</v>
      </c>
      <c r="W951" s="130" t="b">
        <v>1</v>
      </c>
      <c r="X951" s="130">
        <v>0</v>
      </c>
      <c r="Y951" s="130" t="b">
        <v>0</v>
      </c>
      <c r="Z951" s="130">
        <v>52</v>
      </c>
      <c r="AA951" s="130">
        <v>0.61399999999999999</v>
      </c>
      <c r="AB951" s="130" t="s">
        <v>153</v>
      </c>
      <c r="AC951" s="130" t="s">
        <v>3709</v>
      </c>
      <c r="AD951" s="130" t="s">
        <v>4699</v>
      </c>
      <c r="AE951" s="130" t="e" cm="1">
        <f t="array" aca="1" ref="AE951" ca="1">INDIRECT(ADDRESS(MATCH(AG951,'rs_industries'!B:B,0),5,1,TRUE,"rs_industries"))</f>
        <v>#N/A</v>
      </c>
      <c r="AF951" s="130" cm="1">
        <f t="array" aca="1" ref="AF951" ca="1">INDIRECT(ADDRESS(MATCH(A951,'rs_stocks'!B:B,0),7,1,TRUE,"rs_stocks"))</f>
        <v>89</v>
      </c>
    </row>
    <row r="952" spans="1:32" x14ac:dyDescent="0.3">
      <c r="A952" s="130" t="s">
        <v>2182</v>
      </c>
      <c r="B952" s="130">
        <v>2.1</v>
      </c>
      <c r="C952" s="130">
        <v>5.65</v>
      </c>
      <c r="D952" s="130">
        <v>-0.41</v>
      </c>
      <c r="E952" s="130">
        <v>17.96</v>
      </c>
      <c r="F952" s="130">
        <v>38.07</v>
      </c>
      <c r="G952" s="130" t="s">
        <v>3870</v>
      </c>
      <c r="H952" s="130" t="s">
        <v>3674</v>
      </c>
      <c r="I952" s="130">
        <v>1.232</v>
      </c>
      <c r="J952" s="130">
        <v>-92</v>
      </c>
      <c r="K952" s="130">
        <v>-87</v>
      </c>
      <c r="L952" s="130" t="b">
        <v>1</v>
      </c>
      <c r="M952" s="130">
        <v>133.90199999999999</v>
      </c>
      <c r="N952" s="130">
        <v>9.8480000000000008</v>
      </c>
      <c r="O952" s="130">
        <v>13.597</v>
      </c>
      <c r="P952" s="130">
        <v>0.111</v>
      </c>
      <c r="Q952" s="130">
        <v>-45.167000000000002</v>
      </c>
      <c r="R952" s="130">
        <v>2.4300000000000002</v>
      </c>
      <c r="S952" s="130">
        <v>2.5819999999999999</v>
      </c>
      <c r="T952" s="130">
        <v>-1</v>
      </c>
      <c r="U952" s="130">
        <v>1806</v>
      </c>
      <c r="V952" s="130" t="s">
        <v>2182</v>
      </c>
      <c r="W952" s="130" t="b">
        <v>0</v>
      </c>
      <c r="X952" s="130">
        <v>0</v>
      </c>
      <c r="Y952" s="130" t="b">
        <v>0</v>
      </c>
      <c r="Z952" s="130">
        <v>45</v>
      </c>
      <c r="AA952" s="130">
        <v>0.61399999999999999</v>
      </c>
      <c r="AB952" s="130" t="s">
        <v>3674</v>
      </c>
      <c r="AC952" s="130" t="s">
        <v>3870</v>
      </c>
      <c r="AD952" s="130" t="s">
        <v>4768</v>
      </c>
      <c r="AE952" s="130" t="e" cm="1">
        <f t="array" aca="1" ref="AE952" ca="1">INDIRECT(ADDRESS(MATCH(AG952,'rs_industries'!B:B,0),5,1,TRUE,"rs_industries"))</f>
        <v>#N/A</v>
      </c>
      <c r="AF952" s="130" t="e" cm="1">
        <f t="array" aca="1" ref="AF952" ca="1">INDIRECT(ADDRESS(MATCH(A952,'rs_stocks'!B:B,0),7,1,TRUE,"rs_stocks"))</f>
        <v>#N/A</v>
      </c>
    </row>
    <row r="953" spans="1:32" x14ac:dyDescent="0.3">
      <c r="A953" s="130" t="s">
        <v>2395</v>
      </c>
      <c r="B953" s="130">
        <v>-0.67</v>
      </c>
      <c r="C953" s="130">
        <v>-5.63</v>
      </c>
      <c r="D953" s="130">
        <v>0.47</v>
      </c>
      <c r="E953" s="130">
        <v>17.98</v>
      </c>
      <c r="F953" s="130">
        <v>26.99</v>
      </c>
      <c r="G953" s="130" t="s">
        <v>3984</v>
      </c>
      <c r="H953" s="130" t="s">
        <v>3690</v>
      </c>
      <c r="I953" s="130">
        <v>1.5089999999999999</v>
      </c>
      <c r="J953" s="130">
        <v>-79</v>
      </c>
      <c r="K953" s="130">
        <v>-70</v>
      </c>
      <c r="L953" s="130" t="b">
        <v>0</v>
      </c>
      <c r="M953" s="130">
        <v>101.363</v>
      </c>
      <c r="N953" s="130">
        <v>7.4690000000000003</v>
      </c>
      <c r="O953" s="130">
        <v>13.571</v>
      </c>
      <c r="P953" s="130">
        <v>0.80200000000000005</v>
      </c>
      <c r="Q953" s="130">
        <v>-168.26599999999999</v>
      </c>
      <c r="R953" s="130">
        <v>19.29</v>
      </c>
      <c r="S953" s="130">
        <v>21.07</v>
      </c>
      <c r="T953" s="130">
        <v>-1</v>
      </c>
      <c r="U953" s="130">
        <v>249</v>
      </c>
      <c r="V953" s="130" t="s">
        <v>2395</v>
      </c>
      <c r="W953" s="130" t="b">
        <v>0</v>
      </c>
      <c r="X953" s="130">
        <v>0</v>
      </c>
      <c r="Y953" s="130" t="b">
        <v>0</v>
      </c>
      <c r="Z953" s="130">
        <v>44</v>
      </c>
      <c r="AA953" s="130">
        <v>0.61299999999999999</v>
      </c>
      <c r="AB953" s="130" t="s">
        <v>3690</v>
      </c>
      <c r="AC953" s="130" t="s">
        <v>3984</v>
      </c>
      <c r="AD953" s="130" t="s">
        <v>4705</v>
      </c>
      <c r="AE953" s="130" t="e" cm="1">
        <f t="array" aca="1" ref="AE953" ca="1">INDIRECT(ADDRESS(MATCH(AG953,'rs_industries'!B:B,0),5,1,TRUE,"rs_industries"))</f>
        <v>#N/A</v>
      </c>
      <c r="AF953" s="130" t="e" cm="1">
        <f t="array" aca="1" ref="AF953" ca="1">INDIRECT(ADDRESS(MATCH(A953,'rs_stocks'!B:B,0),7,1,TRUE,"rs_stocks"))</f>
        <v>#N/A</v>
      </c>
    </row>
    <row r="954" spans="1:32" x14ac:dyDescent="0.3">
      <c r="A954" s="130" t="s">
        <v>2488</v>
      </c>
      <c r="B954" s="130">
        <v>3.24</v>
      </c>
      <c r="C954" s="130">
        <v>29.81</v>
      </c>
      <c r="D954" s="130">
        <v>19.829999999999998</v>
      </c>
      <c r="E954" s="130">
        <v>7.43</v>
      </c>
      <c r="F954" s="130">
        <v>26.88</v>
      </c>
      <c r="G954" s="130" t="s">
        <v>3878</v>
      </c>
      <c r="H954" s="130" t="s">
        <v>3690</v>
      </c>
      <c r="I954" s="130">
        <v>1.159</v>
      </c>
      <c r="J954" s="130">
        <v>-67</v>
      </c>
      <c r="K954" s="130">
        <v>-44</v>
      </c>
      <c r="L954" s="130" t="b">
        <v>1</v>
      </c>
      <c r="M954" s="130">
        <v>102.61199999999999</v>
      </c>
      <c r="N954" s="130">
        <v>7.5629999999999997</v>
      </c>
      <c r="O954" s="130">
        <v>13.568</v>
      </c>
      <c r="P954" s="130">
        <v>0.56499999999999995</v>
      </c>
      <c r="Q954" s="130">
        <v>-93.756</v>
      </c>
      <c r="R954" s="130">
        <v>14.02</v>
      </c>
      <c r="S954" s="130">
        <v>13.058</v>
      </c>
      <c r="T954" s="130">
        <v>1</v>
      </c>
      <c r="U954" s="130">
        <v>353</v>
      </c>
      <c r="V954" s="130" t="s">
        <v>2488</v>
      </c>
      <c r="W954" s="130" t="b">
        <v>0</v>
      </c>
      <c r="X954" s="130">
        <v>0</v>
      </c>
      <c r="Y954" s="130" t="b">
        <v>0</v>
      </c>
      <c r="Z954" s="130">
        <v>54</v>
      </c>
      <c r="AA954" s="130">
        <v>0.61299999999999999</v>
      </c>
      <c r="AB954" s="130" t="s">
        <v>3690</v>
      </c>
      <c r="AC954" s="130" t="s">
        <v>3878</v>
      </c>
      <c r="AD954" s="130" t="s">
        <v>4908</v>
      </c>
      <c r="AE954" s="130" t="e" cm="1">
        <f t="array" aca="1" ref="AE954" ca="1">INDIRECT(ADDRESS(MATCH(AG954,'rs_industries'!B:B,0),5,1,TRUE,"rs_industries"))</f>
        <v>#N/A</v>
      </c>
      <c r="AF954" s="130" t="e" cm="1">
        <f t="array" aca="1" ref="AF954" ca="1">INDIRECT(ADDRESS(MATCH(A954,'rs_stocks'!B:B,0),7,1,TRUE,"rs_stocks"))</f>
        <v>#N/A</v>
      </c>
    </row>
    <row r="955" spans="1:32" x14ac:dyDescent="0.3">
      <c r="A955" s="130" t="s">
        <v>1758</v>
      </c>
      <c r="B955" s="130">
        <v>2.54</v>
      </c>
      <c r="C955" s="130">
        <v>-4.05</v>
      </c>
      <c r="D955" s="130">
        <v>5.72</v>
      </c>
      <c r="E955" s="130">
        <v>22.61</v>
      </c>
      <c r="F955" s="130">
        <v>24.43</v>
      </c>
      <c r="G955" s="130" t="s">
        <v>3715</v>
      </c>
      <c r="H955" s="130" t="s">
        <v>3677</v>
      </c>
      <c r="I955" s="130">
        <v>1.3089999999999999</v>
      </c>
      <c r="J955" s="130">
        <v>-57</v>
      </c>
      <c r="K955" s="130">
        <v>-37</v>
      </c>
      <c r="L955" s="130" t="b">
        <v>1</v>
      </c>
      <c r="M955" s="130">
        <v>111.68899999999999</v>
      </c>
      <c r="N955" s="130">
        <v>8.2449999999999992</v>
      </c>
      <c r="O955" s="130">
        <v>13.547000000000001</v>
      </c>
      <c r="P955" s="130">
        <v>0.379</v>
      </c>
      <c r="Q955" s="130">
        <v>-68.582999999999998</v>
      </c>
      <c r="R955" s="130">
        <v>10.9</v>
      </c>
      <c r="S955" s="130">
        <v>11.656000000000001</v>
      </c>
      <c r="T955" s="130">
        <v>-1</v>
      </c>
      <c r="U955" s="130">
        <v>527</v>
      </c>
      <c r="V955" s="130" t="s">
        <v>1758</v>
      </c>
      <c r="W955" s="130" t="b">
        <v>0</v>
      </c>
      <c r="X955" s="130">
        <v>0</v>
      </c>
      <c r="Y955" s="130" t="b">
        <v>0</v>
      </c>
      <c r="Z955" s="130">
        <v>47</v>
      </c>
      <c r="AA955" s="130">
        <v>0.61199999999999999</v>
      </c>
      <c r="AB955" s="130" t="s">
        <v>3677</v>
      </c>
      <c r="AC955" s="130" t="s">
        <v>3715</v>
      </c>
      <c r="AD955" s="130" t="s">
        <v>4703</v>
      </c>
      <c r="AE955" s="130" t="e" cm="1">
        <f t="array" aca="1" ref="AE955" ca="1">INDIRECT(ADDRESS(MATCH(AG955,'rs_industries'!B:B,0),5,1,TRUE,"rs_industries"))</f>
        <v>#N/A</v>
      </c>
      <c r="AF955" s="130" cm="1">
        <f t="array" aca="1" ref="AF955" ca="1">INDIRECT(ADDRESS(MATCH(A955,'rs_stocks'!B:B,0),7,1,TRUE,"rs_stocks"))</f>
        <v>73</v>
      </c>
    </row>
    <row r="956" spans="1:32" x14ac:dyDescent="0.3">
      <c r="A956" s="130" t="s">
        <v>137</v>
      </c>
      <c r="B956" s="130">
        <v>0.01</v>
      </c>
      <c r="C956" s="130">
        <v>1.49</v>
      </c>
      <c r="D956" s="130">
        <v>-4.43</v>
      </c>
      <c r="E956" s="130">
        <v>14.94</v>
      </c>
      <c r="F956" s="130">
        <v>15.52</v>
      </c>
      <c r="G956" s="130" t="s">
        <v>226</v>
      </c>
      <c r="H956" s="130" t="s">
        <v>31</v>
      </c>
      <c r="I956" s="130">
        <v>17.974</v>
      </c>
      <c r="J956" s="130">
        <v>-54</v>
      </c>
      <c r="K956" s="130">
        <v>-9</v>
      </c>
      <c r="L956" s="130" t="b">
        <v>1</v>
      </c>
      <c r="M956" s="130">
        <v>67.415999999999997</v>
      </c>
      <c r="N956" s="130">
        <v>4.9779999999999998</v>
      </c>
      <c r="O956" s="130">
        <v>13.542</v>
      </c>
      <c r="P956" s="130">
        <v>1.653</v>
      </c>
      <c r="Q956" s="130">
        <v>-206.959</v>
      </c>
      <c r="R956" s="130">
        <v>87.24</v>
      </c>
      <c r="S956" s="130">
        <v>86.617000000000004</v>
      </c>
      <c r="T956" s="130">
        <v>1</v>
      </c>
      <c r="U956" s="130">
        <v>121</v>
      </c>
      <c r="V956" s="130" t="s">
        <v>137</v>
      </c>
      <c r="W956" s="130" t="b">
        <v>0</v>
      </c>
      <c r="X956" s="130">
        <v>0</v>
      </c>
      <c r="Y956" s="130" t="b">
        <v>1</v>
      </c>
      <c r="Z956" s="130">
        <v>49</v>
      </c>
      <c r="AA956" s="130">
        <v>0.61199999999999999</v>
      </c>
      <c r="AB956" s="130" t="s">
        <v>31</v>
      </c>
      <c r="AC956" s="130" t="s">
        <v>226</v>
      </c>
      <c r="AD956" s="130" t="s">
        <v>4744</v>
      </c>
      <c r="AE956" s="130" t="e" cm="1">
        <f t="array" aca="1" ref="AE956" ca="1">INDIRECT(ADDRESS(MATCH(AG956,'rs_industries'!B:B,0),5,1,TRUE,"rs_industries"))</f>
        <v>#N/A</v>
      </c>
      <c r="AF956" s="130" cm="1">
        <f t="array" aca="1" ref="AF956" ca="1">INDIRECT(ADDRESS(MATCH(A956,'rs_stocks'!B:B,0),7,1,TRUE,"rs_stocks"))</f>
        <v>79</v>
      </c>
    </row>
    <row r="957" spans="1:32" x14ac:dyDescent="0.3">
      <c r="A957" s="130" t="s">
        <v>800</v>
      </c>
      <c r="B957" s="130">
        <v>2.58</v>
      </c>
      <c r="C957" s="130">
        <v>8.4</v>
      </c>
      <c r="D957" s="130">
        <v>12.46</v>
      </c>
      <c r="E957" s="130">
        <v>11.23</v>
      </c>
      <c r="F957" s="130">
        <v>12.9</v>
      </c>
      <c r="G957" s="130" t="s">
        <v>3792</v>
      </c>
      <c r="H957" s="130" t="s">
        <v>24</v>
      </c>
      <c r="I957" s="130">
        <v>36.103000000000002</v>
      </c>
      <c r="J957" s="130">
        <v>-45</v>
      </c>
      <c r="K957" s="130">
        <v>-8</v>
      </c>
      <c r="L957" s="130" t="b">
        <v>1</v>
      </c>
      <c r="M957" s="130">
        <v>34.93</v>
      </c>
      <c r="N957" s="130">
        <v>2.581</v>
      </c>
      <c r="O957" s="130">
        <v>13.531000000000001</v>
      </c>
      <c r="P957" s="130">
        <v>5.3449999999999998</v>
      </c>
      <c r="Q957" s="130">
        <v>-43.969000000000001</v>
      </c>
      <c r="R957" s="130">
        <v>254.5</v>
      </c>
      <c r="S957" s="130">
        <v>241.422</v>
      </c>
      <c r="T957" s="130">
        <v>1</v>
      </c>
      <c r="U957" s="130">
        <v>37</v>
      </c>
      <c r="V957" s="130" t="s">
        <v>800</v>
      </c>
      <c r="W957" s="130" t="b">
        <v>0</v>
      </c>
      <c r="X957" s="130">
        <v>0</v>
      </c>
      <c r="Y957" s="130" t="b">
        <v>1</v>
      </c>
      <c r="Z957" s="130">
        <v>49</v>
      </c>
      <c r="AA957" s="130">
        <v>0.61099999999999999</v>
      </c>
      <c r="AB957" s="130" t="s">
        <v>24</v>
      </c>
      <c r="AC957" s="130" t="s">
        <v>3792</v>
      </c>
      <c r="AD957" s="130" t="s">
        <v>4831</v>
      </c>
      <c r="AE957" s="130" t="e" cm="1">
        <f t="array" aca="1" ref="AE957" ca="1">INDIRECT(ADDRESS(MATCH(AG957,'rs_industries'!B:B,0),5,1,TRUE,"rs_industries"))</f>
        <v>#N/A</v>
      </c>
      <c r="AF957" s="130" t="e" cm="1">
        <f t="array" aca="1" ref="AF957" ca="1">INDIRECT(ADDRESS(MATCH(A957,'rs_stocks'!B:B,0),7,1,TRUE,"rs_stocks"))</f>
        <v>#N/A</v>
      </c>
    </row>
    <row r="958" spans="1:32" x14ac:dyDescent="0.3">
      <c r="A958" s="130" t="s">
        <v>982</v>
      </c>
      <c r="B958" s="130">
        <v>1.36</v>
      </c>
      <c r="C958" s="130">
        <v>3.08</v>
      </c>
      <c r="D958" s="130">
        <v>6.29</v>
      </c>
      <c r="E958" s="130">
        <v>5.17</v>
      </c>
      <c r="F958" s="130">
        <v>11.46</v>
      </c>
      <c r="G958" s="130" t="s">
        <v>3722</v>
      </c>
      <c r="H958" s="130" t="s">
        <v>3674</v>
      </c>
      <c r="I958" s="130">
        <v>6.3479999999999999</v>
      </c>
      <c r="J958" s="130">
        <v>-77</v>
      </c>
      <c r="K958" s="130">
        <v>-11</v>
      </c>
      <c r="L958" s="130" t="b">
        <v>1</v>
      </c>
      <c r="M958" s="130">
        <v>38.405999999999999</v>
      </c>
      <c r="N958" s="130">
        <v>2.839</v>
      </c>
      <c r="O958" s="130">
        <v>13.529</v>
      </c>
      <c r="P958" s="130">
        <v>1.5349999999999999</v>
      </c>
      <c r="Q958" s="130">
        <v>-110.764</v>
      </c>
      <c r="R958" s="130">
        <v>64.87</v>
      </c>
      <c r="S958" s="130">
        <v>63.134999999999998</v>
      </c>
      <c r="T958" s="130">
        <v>1</v>
      </c>
      <c r="U958" s="130">
        <v>130</v>
      </c>
      <c r="V958" s="130" t="s">
        <v>982</v>
      </c>
      <c r="W958" s="130" t="b">
        <v>0</v>
      </c>
      <c r="X958" s="130">
        <v>0</v>
      </c>
      <c r="Y958" s="130" t="b">
        <v>0</v>
      </c>
      <c r="Z958" s="130">
        <v>53</v>
      </c>
      <c r="AA958" s="130">
        <v>0.61099999999999999</v>
      </c>
      <c r="AB958" s="130" t="s">
        <v>3674</v>
      </c>
      <c r="AC958" s="130" t="s">
        <v>3722</v>
      </c>
      <c r="AD958" s="130" t="s">
        <v>4796</v>
      </c>
      <c r="AE958" s="130" t="e" cm="1">
        <f t="array" aca="1" ref="AE958" ca="1">INDIRECT(ADDRESS(MATCH(AG958,'rs_industries'!B:B,0),5,1,TRUE,"rs_industries"))</f>
        <v>#N/A</v>
      </c>
      <c r="AF958" s="130" t="e" cm="1">
        <f t="array" aca="1" ref="AF958" ca="1">INDIRECT(ADDRESS(MATCH(A958,'rs_stocks'!B:B,0),7,1,TRUE,"rs_stocks"))</f>
        <v>#N/A</v>
      </c>
    </row>
    <row r="959" spans="1:32" x14ac:dyDescent="0.3">
      <c r="A959" s="130" t="s">
        <v>2130</v>
      </c>
      <c r="B959" s="130">
        <v>-5.66</v>
      </c>
      <c r="C959" s="130">
        <v>-6.3</v>
      </c>
      <c r="D959" s="130">
        <v>-7.96</v>
      </c>
      <c r="E959" s="130">
        <v>2.59</v>
      </c>
      <c r="F959" s="130">
        <v>22.86</v>
      </c>
      <c r="G959" s="130" t="s">
        <v>3809</v>
      </c>
      <c r="H959" s="130" t="s">
        <v>24</v>
      </c>
      <c r="I959" s="130">
        <v>0.95799999999999996</v>
      </c>
      <c r="J959" s="130">
        <v>-67</v>
      </c>
      <c r="K959" s="130">
        <v>-58</v>
      </c>
      <c r="L959" s="130" t="b">
        <v>0</v>
      </c>
      <c r="M959" s="130">
        <v>119.312</v>
      </c>
      <c r="N959" s="130">
        <v>8.8550000000000004</v>
      </c>
      <c r="O959" s="130">
        <v>13.474</v>
      </c>
      <c r="P959" s="130">
        <v>0.33200000000000002</v>
      </c>
      <c r="Q959" s="130">
        <v>-219.68100000000001</v>
      </c>
      <c r="R959" s="130">
        <v>8.33</v>
      </c>
      <c r="S959" s="130">
        <v>9.5470000000000006</v>
      </c>
      <c r="T959" s="130">
        <v>-1</v>
      </c>
      <c r="U959" s="130">
        <v>601</v>
      </c>
      <c r="V959" s="130" t="s">
        <v>2130</v>
      </c>
      <c r="W959" s="130" t="b">
        <v>0</v>
      </c>
      <c r="X959" s="130">
        <v>0</v>
      </c>
      <c r="Y959" s="130" t="b">
        <v>0</v>
      </c>
      <c r="Z959" s="130">
        <v>42</v>
      </c>
      <c r="AA959" s="130">
        <v>0.61099999999999999</v>
      </c>
      <c r="AB959" s="130" t="s">
        <v>24</v>
      </c>
      <c r="AC959" s="130" t="s">
        <v>3809</v>
      </c>
      <c r="AD959" s="130" t="s">
        <v>4663</v>
      </c>
      <c r="AE959" s="130" t="e" cm="1">
        <f t="array" aca="1" ref="AE959" ca="1">INDIRECT(ADDRESS(MATCH(AG959,'rs_industries'!B:B,0),5,1,TRUE,"rs_industries"))</f>
        <v>#N/A</v>
      </c>
      <c r="AF959" s="130" t="e" cm="1">
        <f t="array" aca="1" ref="AF959" ca="1">INDIRECT(ADDRESS(MATCH(A959,'rs_stocks'!B:B,0),7,1,TRUE,"rs_stocks"))</f>
        <v>#N/A</v>
      </c>
    </row>
    <row r="960" spans="1:32" x14ac:dyDescent="0.3">
      <c r="A960" s="130" t="s">
        <v>1821</v>
      </c>
      <c r="B960" s="130">
        <v>-2.6</v>
      </c>
      <c r="C960" s="130">
        <v>12.69</v>
      </c>
      <c r="D960" s="130">
        <v>19.2</v>
      </c>
      <c r="E960" s="130">
        <v>16.25</v>
      </c>
      <c r="F960" s="130">
        <v>15.69</v>
      </c>
      <c r="G960" s="130" t="s">
        <v>3701</v>
      </c>
      <c r="H960" s="130" t="s">
        <v>4325</v>
      </c>
      <c r="I960" s="130">
        <v>1.2889999999999999</v>
      </c>
      <c r="J960" s="130">
        <v>-77</v>
      </c>
      <c r="K960" s="130">
        <v>-48</v>
      </c>
      <c r="L960" s="130" t="b">
        <v>1</v>
      </c>
      <c r="M960" s="130">
        <v>97.132000000000005</v>
      </c>
      <c r="N960" s="130">
        <v>7.21</v>
      </c>
      <c r="O960" s="130">
        <v>13.472</v>
      </c>
      <c r="P960" s="130">
        <v>1.8149999999999999</v>
      </c>
      <c r="Q960" s="130">
        <v>-158.66</v>
      </c>
      <c r="R960" s="130">
        <v>46</v>
      </c>
      <c r="S960" s="130">
        <v>44.314999999999998</v>
      </c>
      <c r="T960" s="130">
        <v>1</v>
      </c>
      <c r="U960" s="130">
        <v>110</v>
      </c>
      <c r="V960" s="130" t="s">
        <v>1821</v>
      </c>
      <c r="W960" s="130" t="b">
        <v>0</v>
      </c>
      <c r="X960" s="130">
        <v>0</v>
      </c>
      <c r="Y960" s="130" t="b">
        <v>1</v>
      </c>
      <c r="Z960" s="130">
        <v>52</v>
      </c>
      <c r="AA960" s="130">
        <v>0.61</v>
      </c>
      <c r="AB960" s="130" t="s">
        <v>4325</v>
      </c>
      <c r="AC960" s="130" t="s">
        <v>3701</v>
      </c>
      <c r="AD960" s="130" t="s">
        <v>4907</v>
      </c>
      <c r="AE960" s="130" t="e" cm="1">
        <f t="array" aca="1" ref="AE960" ca="1">INDIRECT(ADDRESS(MATCH(AG960,'rs_industries'!B:B,0),5,1,TRUE,"rs_industries"))</f>
        <v>#N/A</v>
      </c>
      <c r="AF960" s="130" cm="1">
        <f t="array" aca="1" ref="AF960" ca="1">INDIRECT(ADDRESS(MATCH(A960,'rs_stocks'!B:B,0),7,1,TRUE,"rs_stocks"))</f>
        <v>87</v>
      </c>
    </row>
    <row r="961" spans="1:32" x14ac:dyDescent="0.3">
      <c r="A961" s="130" t="s">
        <v>2416</v>
      </c>
      <c r="B961" s="130">
        <v>0.55000000000000004</v>
      </c>
      <c r="C961" s="130">
        <v>-2.4900000000000002</v>
      </c>
      <c r="D961" s="130">
        <v>4.37</v>
      </c>
      <c r="E961" s="130">
        <v>21.04</v>
      </c>
      <c r="F961" s="130">
        <v>23.33</v>
      </c>
      <c r="G961" s="130" t="s">
        <v>3809</v>
      </c>
      <c r="H961" s="130" t="s">
        <v>24</v>
      </c>
      <c r="I961" s="130">
        <v>3.4649999999999999</v>
      </c>
      <c r="J961" s="130">
        <v>-55</v>
      </c>
      <c r="K961" s="130">
        <v>-36</v>
      </c>
      <c r="L961" s="130" t="b">
        <v>1</v>
      </c>
      <c r="M961" s="130">
        <v>115.18899999999999</v>
      </c>
      <c r="N961" s="130">
        <v>8.5570000000000004</v>
      </c>
      <c r="O961" s="130">
        <v>13.462</v>
      </c>
      <c r="P961" s="130">
        <v>5.3929999999999998</v>
      </c>
      <c r="Q961" s="130">
        <v>-143.517</v>
      </c>
      <c r="R961" s="130">
        <v>192.08</v>
      </c>
      <c r="S961" s="130">
        <v>205.392</v>
      </c>
      <c r="T961" s="130">
        <v>-1</v>
      </c>
      <c r="U961" s="130">
        <v>37</v>
      </c>
      <c r="V961" s="130" t="s">
        <v>2416</v>
      </c>
      <c r="W961" s="130" t="b">
        <v>0</v>
      </c>
      <c r="X961" s="130">
        <v>0</v>
      </c>
      <c r="Y961" s="130" t="b">
        <v>0</v>
      </c>
      <c r="Z961" s="130">
        <v>55</v>
      </c>
      <c r="AA961" s="130">
        <v>0.61</v>
      </c>
      <c r="AB961" s="130" t="s">
        <v>24</v>
      </c>
      <c r="AC961" s="130" t="s">
        <v>3809</v>
      </c>
      <c r="AD961" s="130" t="s">
        <v>4749</v>
      </c>
      <c r="AE961" s="130" t="e" cm="1">
        <f t="array" aca="1" ref="AE961" ca="1">INDIRECT(ADDRESS(MATCH(AG961,'rs_industries'!B:B,0),5,1,TRUE,"rs_industries"))</f>
        <v>#N/A</v>
      </c>
      <c r="AF961" s="130" t="e" cm="1">
        <f t="array" aca="1" ref="AF961" ca="1">INDIRECT(ADDRESS(MATCH(A961,'rs_stocks'!B:B,0),7,1,TRUE,"rs_stocks"))</f>
        <v>#N/A</v>
      </c>
    </row>
    <row r="962" spans="1:32" x14ac:dyDescent="0.3">
      <c r="A962" s="130" t="s">
        <v>751</v>
      </c>
      <c r="B962" s="130">
        <v>1.65</v>
      </c>
      <c r="C962" s="130">
        <v>12.17</v>
      </c>
      <c r="D962" s="130">
        <v>6.25</v>
      </c>
      <c r="E962" s="130">
        <v>24.34</v>
      </c>
      <c r="F962" s="130">
        <v>21.58</v>
      </c>
      <c r="G962" s="130" t="s">
        <v>3852</v>
      </c>
      <c r="H962" s="130" t="s">
        <v>3677</v>
      </c>
      <c r="I962" s="130">
        <v>58.316000000000003</v>
      </c>
      <c r="J962" s="130">
        <v>-61</v>
      </c>
      <c r="K962" s="130">
        <v>-1</v>
      </c>
      <c r="L962" s="130" t="b">
        <v>1</v>
      </c>
      <c r="M962" s="130">
        <v>55.887</v>
      </c>
      <c r="N962" s="130">
        <v>4.1639999999999997</v>
      </c>
      <c r="O962" s="130">
        <v>13.420999999999999</v>
      </c>
      <c r="P962" s="130">
        <v>0.155</v>
      </c>
      <c r="Q962" s="130">
        <v>-90.09</v>
      </c>
      <c r="R962" s="130">
        <v>9.86</v>
      </c>
      <c r="S962" s="130">
        <v>9.5399999999999991</v>
      </c>
      <c r="T962" s="130">
        <v>1</v>
      </c>
      <c r="U962" s="130">
        <v>1287</v>
      </c>
      <c r="V962" s="130" t="s">
        <v>751</v>
      </c>
      <c r="W962" s="130" t="b">
        <v>0</v>
      </c>
      <c r="X962" s="130">
        <v>0</v>
      </c>
      <c r="Y962" s="130" t="b">
        <v>1</v>
      </c>
      <c r="Z962" s="130">
        <v>52</v>
      </c>
      <c r="AA962" s="130">
        <v>0.60899999999999999</v>
      </c>
      <c r="AB962" s="130" t="s">
        <v>3677</v>
      </c>
      <c r="AC962" s="130" t="s">
        <v>3852</v>
      </c>
      <c r="AD962" s="130" t="s">
        <v>4788</v>
      </c>
      <c r="AE962" s="130" t="e" cm="1">
        <f t="array" aca="1" ref="AE962" ca="1">INDIRECT(ADDRESS(MATCH(AG962,'rs_industries'!B:B,0),5,1,TRUE,"rs_industries"))</f>
        <v>#N/A</v>
      </c>
      <c r="AF962" s="130" cm="1">
        <f t="array" aca="1" ref="AF962" ca="1">INDIRECT(ADDRESS(MATCH(A962,'rs_stocks'!B:B,0),7,1,TRUE,"rs_stocks"))</f>
        <v>85</v>
      </c>
    </row>
    <row r="963" spans="1:32" x14ac:dyDescent="0.3">
      <c r="A963" s="130" t="s">
        <v>2024</v>
      </c>
      <c r="B963" s="130">
        <v>-1.66</v>
      </c>
      <c r="C963" s="130">
        <v>13.56</v>
      </c>
      <c r="D963" s="130">
        <v>13.28</v>
      </c>
      <c r="E963" s="130">
        <v>17.38</v>
      </c>
      <c r="F963" s="130">
        <v>16.940000000000001</v>
      </c>
      <c r="G963" s="130" t="s">
        <v>3780</v>
      </c>
      <c r="H963" s="130" t="s">
        <v>24</v>
      </c>
      <c r="I963" s="130">
        <v>1.175</v>
      </c>
      <c r="J963" s="130">
        <v>-56</v>
      </c>
      <c r="K963" s="130">
        <v>-26</v>
      </c>
      <c r="L963" s="130" t="b">
        <v>1</v>
      </c>
      <c r="M963" s="130">
        <v>64.16</v>
      </c>
      <c r="N963" s="130">
        <v>4.7809999999999997</v>
      </c>
      <c r="O963" s="130">
        <v>13.419</v>
      </c>
      <c r="P963" s="130">
        <v>1.347</v>
      </c>
      <c r="Q963" s="130">
        <v>-158.16399999999999</v>
      </c>
      <c r="R963" s="130">
        <v>40.869999999999997</v>
      </c>
      <c r="S963" s="130">
        <v>39.481000000000002</v>
      </c>
      <c r="T963" s="130">
        <v>1</v>
      </c>
      <c r="U963" s="130">
        <v>148</v>
      </c>
      <c r="V963" s="130" t="s">
        <v>2024</v>
      </c>
      <c r="W963" s="130" t="b">
        <v>0</v>
      </c>
      <c r="X963" s="130">
        <v>0</v>
      </c>
      <c r="Y963" s="130" t="b">
        <v>1</v>
      </c>
      <c r="Z963" s="130">
        <v>45</v>
      </c>
      <c r="AA963" s="130">
        <v>0.60899999999999999</v>
      </c>
      <c r="AB963" s="130" t="s">
        <v>24</v>
      </c>
      <c r="AC963" s="130" t="s">
        <v>3780</v>
      </c>
      <c r="AD963" s="130" t="s">
        <v>4825</v>
      </c>
      <c r="AE963" s="130" t="e" cm="1">
        <f t="array" aca="1" ref="AE963" ca="1">INDIRECT(ADDRESS(MATCH(AG963,'rs_industries'!B:B,0),5,1,TRUE,"rs_industries"))</f>
        <v>#N/A</v>
      </c>
      <c r="AF963" s="130" cm="1">
        <f t="array" aca="1" ref="AF963" ca="1">INDIRECT(ADDRESS(MATCH(A963,'rs_stocks'!B:B,0),7,1,TRUE,"rs_stocks"))</f>
        <v>71</v>
      </c>
    </row>
    <row r="964" spans="1:32" x14ac:dyDescent="0.3">
      <c r="A964" s="130" t="s">
        <v>1791</v>
      </c>
      <c r="B964" s="130">
        <v>3.22</v>
      </c>
      <c r="C964" s="130">
        <v>2.4</v>
      </c>
      <c r="D964" s="130">
        <v>4.91</v>
      </c>
      <c r="E964" s="130">
        <v>10.24</v>
      </c>
      <c r="F964" s="130">
        <v>19.690000000000001</v>
      </c>
      <c r="G964" s="130" t="s">
        <v>3788</v>
      </c>
      <c r="H964" s="130" t="s">
        <v>153</v>
      </c>
      <c r="I964" s="130">
        <v>2.9540000000000002</v>
      </c>
      <c r="J964" s="130">
        <v>-73</v>
      </c>
      <c r="K964" s="130">
        <v>-18</v>
      </c>
      <c r="L964" s="130" t="b">
        <v>1</v>
      </c>
      <c r="M964" s="130">
        <v>53.994</v>
      </c>
      <c r="N964" s="130">
        <v>4.024</v>
      </c>
      <c r="O964" s="130">
        <v>13.417999999999999</v>
      </c>
      <c r="P964" s="130">
        <v>0.35199999999999998</v>
      </c>
      <c r="Q964" s="130">
        <v>59.607999999999997</v>
      </c>
      <c r="R964" s="130">
        <v>14.1</v>
      </c>
      <c r="S964" s="130">
        <v>14.166</v>
      </c>
      <c r="T964" s="130">
        <v>-1</v>
      </c>
      <c r="U964" s="130">
        <v>567</v>
      </c>
      <c r="V964" s="130" t="s">
        <v>1791</v>
      </c>
      <c r="W964" s="130" t="b">
        <v>0</v>
      </c>
      <c r="X964" s="130">
        <v>0</v>
      </c>
      <c r="Y964" s="130" t="b">
        <v>1</v>
      </c>
      <c r="Z964" s="130">
        <v>46</v>
      </c>
      <c r="AA964" s="130">
        <v>0.60899999999999999</v>
      </c>
      <c r="AB964" s="130" t="s">
        <v>153</v>
      </c>
      <c r="AC964" s="130" t="s">
        <v>3788</v>
      </c>
      <c r="AD964" s="130" t="s">
        <v>4771</v>
      </c>
      <c r="AE964" s="130" t="e" cm="1">
        <f t="array" aca="1" ref="AE964" ca="1">INDIRECT(ADDRESS(MATCH(AG964,'rs_industries'!B:B,0),5,1,TRUE,"rs_industries"))</f>
        <v>#N/A</v>
      </c>
      <c r="AF964" s="130" t="e" cm="1">
        <f t="array" aca="1" ref="AF964" ca="1">INDIRECT(ADDRESS(MATCH(A964,'rs_stocks'!B:B,0),7,1,TRUE,"rs_stocks"))</f>
        <v>#N/A</v>
      </c>
    </row>
    <row r="965" spans="1:32" x14ac:dyDescent="0.3">
      <c r="A965" s="130" t="s">
        <v>1892</v>
      </c>
      <c r="B965" s="130">
        <v>2.41</v>
      </c>
      <c r="C965" s="130">
        <v>8.69</v>
      </c>
      <c r="D965" s="130">
        <v>7.9</v>
      </c>
      <c r="E965" s="130">
        <v>29.69</v>
      </c>
      <c r="F965" s="130">
        <v>33.479999999999997</v>
      </c>
      <c r="G965" s="130" t="s">
        <v>3693</v>
      </c>
      <c r="H965" s="130" t="s">
        <v>31</v>
      </c>
      <c r="I965" s="130">
        <v>2.4129999999999998</v>
      </c>
      <c r="J965" s="130">
        <v>-77</v>
      </c>
      <c r="K965" s="130">
        <v>-55</v>
      </c>
      <c r="L965" s="130" t="b">
        <v>0</v>
      </c>
      <c r="M965" s="130">
        <v>111.867</v>
      </c>
      <c r="N965" s="130">
        <v>8.3460000000000001</v>
      </c>
      <c r="O965" s="130">
        <v>13.403</v>
      </c>
      <c r="P965" s="130">
        <v>0.39100000000000001</v>
      </c>
      <c r="Q965" s="130">
        <v>-92.025000000000006</v>
      </c>
      <c r="R965" s="130">
        <v>11.88</v>
      </c>
      <c r="S965" s="130">
        <v>11.252000000000001</v>
      </c>
      <c r="T965" s="130">
        <v>1</v>
      </c>
      <c r="U965" s="130">
        <v>511</v>
      </c>
      <c r="V965" s="130" t="s">
        <v>1892</v>
      </c>
      <c r="W965" s="130" t="b">
        <v>0</v>
      </c>
      <c r="X965" s="130">
        <v>0</v>
      </c>
      <c r="Y965" s="130" t="b">
        <v>1</v>
      </c>
      <c r="Z965" s="130">
        <v>53</v>
      </c>
      <c r="AA965" s="130">
        <v>0.60799999999999998</v>
      </c>
      <c r="AB965" s="130" t="s">
        <v>31</v>
      </c>
      <c r="AC965" s="130" t="s">
        <v>3693</v>
      </c>
      <c r="AD965" s="130" t="s">
        <v>4774</v>
      </c>
      <c r="AE965" s="130" t="e" cm="1">
        <f t="array" aca="1" ref="AE965" ca="1">INDIRECT(ADDRESS(MATCH(AG965,'rs_industries'!B:B,0),5,1,TRUE,"rs_industries"))</f>
        <v>#N/A</v>
      </c>
      <c r="AF965" s="130" t="e" cm="1">
        <f t="array" aca="1" ref="AF965" ca="1">INDIRECT(ADDRESS(MATCH(A965,'rs_stocks'!B:B,0),7,1,TRUE,"rs_stocks"))</f>
        <v>#N/A</v>
      </c>
    </row>
    <row r="966" spans="1:32" x14ac:dyDescent="0.3">
      <c r="A966" s="130" t="s">
        <v>2161</v>
      </c>
      <c r="B966" s="130">
        <v>-1.1499999999999999</v>
      </c>
      <c r="C966" s="130">
        <v>13.72</v>
      </c>
      <c r="D966" s="130">
        <v>16.61</v>
      </c>
      <c r="E966" s="130">
        <v>23.93</v>
      </c>
      <c r="F966" s="130">
        <v>24.48</v>
      </c>
      <c r="G966" s="130" t="s">
        <v>90</v>
      </c>
      <c r="H966" s="130" t="s">
        <v>31</v>
      </c>
      <c r="I966" s="130">
        <v>4.7910000000000004</v>
      </c>
      <c r="J966" s="130">
        <v>-41</v>
      </c>
      <c r="K966" s="130">
        <v>-19</v>
      </c>
      <c r="L966" s="130" t="b">
        <v>1</v>
      </c>
      <c r="M966" s="130">
        <v>67.864000000000004</v>
      </c>
      <c r="N966" s="130">
        <v>5.0640000000000001</v>
      </c>
      <c r="O966" s="130">
        <v>13.401</v>
      </c>
      <c r="P966" s="130">
        <v>3.3570000000000002</v>
      </c>
      <c r="Q966" s="130">
        <v>-98.608999999999995</v>
      </c>
      <c r="R966" s="130">
        <v>88.83</v>
      </c>
      <c r="S966" s="130">
        <v>84.236999999999995</v>
      </c>
      <c r="T966" s="130">
        <v>1</v>
      </c>
      <c r="U966" s="130">
        <v>59</v>
      </c>
      <c r="V966" s="130" t="s">
        <v>2161</v>
      </c>
      <c r="W966" s="130" t="b">
        <v>0</v>
      </c>
      <c r="X966" s="130">
        <v>0</v>
      </c>
      <c r="Y966" s="130" t="b">
        <v>0</v>
      </c>
      <c r="Z966" s="130">
        <v>43</v>
      </c>
      <c r="AA966" s="130">
        <v>0.60799999999999998</v>
      </c>
      <c r="AB966" s="130" t="s">
        <v>31</v>
      </c>
      <c r="AC966" s="130" t="s">
        <v>90</v>
      </c>
      <c r="AD966" s="130" t="s">
        <v>4813</v>
      </c>
      <c r="AE966" s="130" t="e" cm="1">
        <f t="array" aca="1" ref="AE966" ca="1">INDIRECT(ADDRESS(MATCH(AG966,'rs_industries'!B:B,0),5,1,TRUE,"rs_industries"))</f>
        <v>#N/A</v>
      </c>
      <c r="AF966" s="130" t="e" cm="1">
        <f t="array" aca="1" ref="AF966" ca="1">INDIRECT(ADDRESS(MATCH(A966,'rs_stocks'!B:B,0),7,1,TRUE,"rs_stocks"))</f>
        <v>#N/A</v>
      </c>
    </row>
    <row r="967" spans="1:32" x14ac:dyDescent="0.3">
      <c r="A967" s="130" t="s">
        <v>2503</v>
      </c>
      <c r="B967" s="130">
        <v>0</v>
      </c>
      <c r="C967" s="130">
        <v>-19.760000000000002</v>
      </c>
      <c r="D967" s="130">
        <v>3.02</v>
      </c>
      <c r="E967" s="130">
        <v>12.71</v>
      </c>
      <c r="F967" s="130">
        <v>22.01</v>
      </c>
      <c r="G967" s="130" t="s">
        <v>3713</v>
      </c>
      <c r="H967" s="130" t="s">
        <v>3690</v>
      </c>
      <c r="I967" s="130">
        <v>1.06</v>
      </c>
      <c r="J967" s="130">
        <v>-90</v>
      </c>
      <c r="K967" s="130">
        <v>-66</v>
      </c>
      <c r="L967" s="130" t="b">
        <v>0</v>
      </c>
      <c r="M967" s="130">
        <v>197.80799999999999</v>
      </c>
      <c r="N967" s="130">
        <v>14.765000000000001</v>
      </c>
      <c r="O967" s="130">
        <v>13.397</v>
      </c>
      <c r="P967" s="130">
        <v>1.2350000000000001</v>
      </c>
      <c r="Q967" s="130">
        <v>-157.047</v>
      </c>
      <c r="R967" s="130">
        <v>17.739999999999998</v>
      </c>
      <c r="S967" s="130">
        <v>21.369</v>
      </c>
      <c r="T967" s="130">
        <v>-1</v>
      </c>
      <c r="U967" s="130">
        <v>161</v>
      </c>
      <c r="V967" s="130" t="s">
        <v>2503</v>
      </c>
      <c r="W967" s="130" t="b">
        <v>0</v>
      </c>
      <c r="X967" s="130">
        <v>0</v>
      </c>
      <c r="Y967" s="130" t="b">
        <v>0</v>
      </c>
      <c r="Z967" s="130">
        <v>47</v>
      </c>
      <c r="AA967" s="130">
        <v>0.60699999999999998</v>
      </c>
      <c r="AB967" s="130" t="s">
        <v>3690</v>
      </c>
      <c r="AC967" s="130" t="s">
        <v>3713</v>
      </c>
      <c r="AD967" s="130" t="s">
        <v>4729</v>
      </c>
      <c r="AE967" s="130" t="e" cm="1">
        <f t="array" aca="1" ref="AE967" ca="1">INDIRECT(ADDRESS(MATCH(AG967,'rs_industries'!B:B,0),5,1,TRUE,"rs_industries"))</f>
        <v>#N/A</v>
      </c>
      <c r="AF967" s="130" t="e" cm="1">
        <f t="array" aca="1" ref="AF967" ca="1">INDIRECT(ADDRESS(MATCH(A967,'rs_stocks'!B:B,0),7,1,TRUE,"rs_stocks"))</f>
        <v>#N/A</v>
      </c>
    </row>
    <row r="968" spans="1:32" x14ac:dyDescent="0.3">
      <c r="A968" s="130" t="s">
        <v>2365</v>
      </c>
      <c r="B968" s="130">
        <v>-0.95</v>
      </c>
      <c r="C968" s="130">
        <v>-5.01</v>
      </c>
      <c r="D968" s="130">
        <v>10.029999999999999</v>
      </c>
      <c r="E968" s="130">
        <v>9.16</v>
      </c>
      <c r="F968" s="130">
        <v>13.32</v>
      </c>
      <c r="G968" s="130" t="s">
        <v>3754</v>
      </c>
      <c r="H968" s="130" t="s">
        <v>3674</v>
      </c>
      <c r="I968" s="130">
        <v>2.0219999999999998</v>
      </c>
      <c r="J968" s="130">
        <v>-93</v>
      </c>
      <c r="K968" s="130">
        <v>-57</v>
      </c>
      <c r="L968" s="130" t="b">
        <v>1</v>
      </c>
      <c r="M968" s="130">
        <v>79.55</v>
      </c>
      <c r="N968" s="130">
        <v>5.944</v>
      </c>
      <c r="O968" s="130">
        <v>13.382999999999999</v>
      </c>
      <c r="P968" s="130">
        <v>0.27600000000000002</v>
      </c>
      <c r="Q968" s="130">
        <v>-105.149</v>
      </c>
      <c r="R968" s="130">
        <v>8.34</v>
      </c>
      <c r="S968" s="130">
        <v>9.0749999999999993</v>
      </c>
      <c r="T968" s="130">
        <v>-1</v>
      </c>
      <c r="U968" s="130">
        <v>725</v>
      </c>
      <c r="V968" s="130" t="s">
        <v>2365</v>
      </c>
      <c r="W968" s="130" t="b">
        <v>0</v>
      </c>
      <c r="X968" s="130">
        <v>0</v>
      </c>
      <c r="Y968" s="130" t="b">
        <v>0</v>
      </c>
      <c r="Z968" s="130">
        <v>50</v>
      </c>
      <c r="AA968" s="130">
        <v>0.60699999999999998</v>
      </c>
      <c r="AB968" s="130" t="s">
        <v>3674</v>
      </c>
      <c r="AC968" s="130" t="s">
        <v>3754</v>
      </c>
      <c r="AD968" s="130" t="s">
        <v>4752</v>
      </c>
      <c r="AE968" s="130" t="e" cm="1">
        <f t="array" aca="1" ref="AE968" ca="1">INDIRECT(ADDRESS(MATCH(AG968,'rs_industries'!B:B,0),5,1,TRUE,"rs_industries"))</f>
        <v>#N/A</v>
      </c>
      <c r="AF968" s="130" t="e" cm="1">
        <f t="array" aca="1" ref="AF968" ca="1">INDIRECT(ADDRESS(MATCH(A968,'rs_stocks'!B:B,0),7,1,TRUE,"rs_stocks"))</f>
        <v>#N/A</v>
      </c>
    </row>
    <row r="969" spans="1:32" x14ac:dyDescent="0.3">
      <c r="A969" s="130" t="s">
        <v>38</v>
      </c>
      <c r="B969" s="130">
        <v>14.36</v>
      </c>
      <c r="C969" s="130">
        <v>21.2</v>
      </c>
      <c r="D969" s="130">
        <v>25.85</v>
      </c>
      <c r="E969" s="130">
        <v>38.29</v>
      </c>
      <c r="F969" s="130">
        <v>37.64</v>
      </c>
      <c r="G969" s="130" t="s">
        <v>3749</v>
      </c>
      <c r="H969" s="130" t="s">
        <v>3674</v>
      </c>
      <c r="I969" s="130">
        <v>12.257</v>
      </c>
      <c r="J969" s="130">
        <v>-54</v>
      </c>
      <c r="K969" s="130">
        <v>-3</v>
      </c>
      <c r="L969" s="130" t="b">
        <v>1</v>
      </c>
      <c r="M969" s="130">
        <v>86.902000000000001</v>
      </c>
      <c r="N969" s="130">
        <v>6.4950000000000001</v>
      </c>
      <c r="O969" s="130">
        <v>13.381</v>
      </c>
      <c r="P969" s="130">
        <v>5.5979999999999999</v>
      </c>
      <c r="Q969" s="130">
        <v>-99.146000000000001</v>
      </c>
      <c r="R969" s="130">
        <v>157.91</v>
      </c>
      <c r="S969" s="130">
        <v>147.77199999999999</v>
      </c>
      <c r="T969" s="130">
        <v>1</v>
      </c>
      <c r="U969" s="130">
        <v>35</v>
      </c>
      <c r="V969" s="130" t="s">
        <v>38</v>
      </c>
      <c r="W969" s="130" t="b">
        <v>0</v>
      </c>
      <c r="X969" s="130">
        <v>0</v>
      </c>
      <c r="Y969" s="130" t="b">
        <v>1</v>
      </c>
      <c r="Z969" s="130">
        <v>50</v>
      </c>
      <c r="AA969" s="130">
        <v>0.60699999999999998</v>
      </c>
      <c r="AB969" s="130" t="s">
        <v>3674</v>
      </c>
      <c r="AC969" s="130" t="s">
        <v>3749</v>
      </c>
      <c r="AD969" s="130" t="s">
        <v>4815</v>
      </c>
      <c r="AE969" s="130" t="e" cm="1">
        <f t="array" aca="1" ref="AE969" ca="1">INDIRECT(ADDRESS(MATCH(AG969,'rs_industries'!B:B,0),5,1,TRUE,"rs_industries"))</f>
        <v>#N/A</v>
      </c>
      <c r="AF969" s="130" cm="1">
        <f t="array" aca="1" ref="AF969" ca="1">INDIRECT(ADDRESS(MATCH(A969,'rs_stocks'!B:B,0),7,1,TRUE,"rs_stocks"))</f>
        <v>92</v>
      </c>
    </row>
    <row r="970" spans="1:32" x14ac:dyDescent="0.3">
      <c r="A970" s="130" t="s">
        <v>961</v>
      </c>
      <c r="B970" s="130">
        <v>1.99</v>
      </c>
      <c r="C970" s="130">
        <v>-1.1599999999999999</v>
      </c>
      <c r="D970" s="130">
        <v>13.35</v>
      </c>
      <c r="E970" s="130">
        <v>23.8</v>
      </c>
      <c r="F970" s="130">
        <v>24.37</v>
      </c>
      <c r="G970" s="130" t="s">
        <v>3807</v>
      </c>
      <c r="H970" s="130" t="s">
        <v>3677</v>
      </c>
      <c r="I970" s="130">
        <v>27.103999999999999</v>
      </c>
      <c r="J970" s="130">
        <v>-73</v>
      </c>
      <c r="K970" s="130">
        <v>-20</v>
      </c>
      <c r="L970" s="130" t="b">
        <v>1</v>
      </c>
      <c r="M970" s="130">
        <v>98.951999999999998</v>
      </c>
      <c r="N970" s="130">
        <v>7.399</v>
      </c>
      <c r="O970" s="130">
        <v>13.374000000000001</v>
      </c>
      <c r="P970" s="130">
        <v>2.5550000000000002</v>
      </c>
      <c r="Q970" s="130">
        <v>-82.58</v>
      </c>
      <c r="R970" s="130">
        <v>108.39</v>
      </c>
      <c r="S970" s="130">
        <v>103.51600000000001</v>
      </c>
      <c r="T970" s="130">
        <v>1</v>
      </c>
      <c r="U970" s="130">
        <v>78</v>
      </c>
      <c r="V970" s="130" t="s">
        <v>961</v>
      </c>
      <c r="W970" s="130" t="b">
        <v>0</v>
      </c>
      <c r="X970" s="130">
        <v>0</v>
      </c>
      <c r="Y970" s="130" t="b">
        <v>1</v>
      </c>
      <c r="Z970" s="130">
        <v>53</v>
      </c>
      <c r="AA970" s="130">
        <v>0.60599999999999998</v>
      </c>
      <c r="AB970" s="130" t="s">
        <v>3677</v>
      </c>
      <c r="AC970" s="130" t="s">
        <v>3807</v>
      </c>
      <c r="AD970" s="130" t="s">
        <v>4787</v>
      </c>
      <c r="AE970" s="130" t="e" cm="1">
        <f t="array" aca="1" ref="AE970" ca="1">INDIRECT(ADDRESS(MATCH(AG970,'rs_industries'!B:B,0),5,1,TRUE,"rs_industries"))</f>
        <v>#N/A</v>
      </c>
      <c r="AF970" s="130" cm="1">
        <f t="array" aca="1" ref="AF970" ca="1">INDIRECT(ADDRESS(MATCH(A970,'rs_stocks'!B:B,0),7,1,TRUE,"rs_stocks"))</f>
        <v>74</v>
      </c>
    </row>
    <row r="971" spans="1:32" x14ac:dyDescent="0.3">
      <c r="A971" s="130" t="s">
        <v>1826</v>
      </c>
      <c r="B971" s="130">
        <v>0.64</v>
      </c>
      <c r="C971" s="130">
        <v>-0.28000000000000003</v>
      </c>
      <c r="D971" s="130">
        <v>10.48</v>
      </c>
      <c r="E971" s="130">
        <v>21.74</v>
      </c>
      <c r="F971" s="130">
        <v>11.38</v>
      </c>
      <c r="G971" s="130" t="s">
        <v>3715</v>
      </c>
      <c r="H971" s="130" t="s">
        <v>3677</v>
      </c>
      <c r="I971" s="130">
        <v>3.2789999999999999</v>
      </c>
      <c r="J971" s="130">
        <v>-58</v>
      </c>
      <c r="K971" s="130">
        <v>-37</v>
      </c>
      <c r="L971" s="130" t="b">
        <v>1</v>
      </c>
      <c r="M971" s="130">
        <v>109.00700000000001</v>
      </c>
      <c r="N971" s="130">
        <v>8.1639999999999997</v>
      </c>
      <c r="O971" s="130">
        <v>13.352</v>
      </c>
      <c r="P971" s="130">
        <v>2.8479999999999999</v>
      </c>
      <c r="Q971" s="130">
        <v>-155.208</v>
      </c>
      <c r="R971" s="130">
        <v>60.2</v>
      </c>
      <c r="S971" s="130">
        <v>67.725999999999999</v>
      </c>
      <c r="T971" s="130">
        <v>-1</v>
      </c>
      <c r="U971" s="130">
        <v>70</v>
      </c>
      <c r="V971" s="130" t="s">
        <v>1826</v>
      </c>
      <c r="W971" s="130" t="b">
        <v>0</v>
      </c>
      <c r="X971" s="130">
        <v>0</v>
      </c>
      <c r="Y971" s="130" t="b">
        <v>0</v>
      </c>
      <c r="Z971" s="130">
        <v>42</v>
      </c>
      <c r="AA971" s="130">
        <v>0.60599999999999998</v>
      </c>
      <c r="AB971" s="130" t="s">
        <v>3677</v>
      </c>
      <c r="AC971" s="130" t="s">
        <v>3715</v>
      </c>
      <c r="AD971" s="130" t="s">
        <v>4770</v>
      </c>
      <c r="AE971" s="130" t="e" cm="1">
        <f t="array" aca="1" ref="AE971" ca="1">INDIRECT(ADDRESS(MATCH(AG971,'rs_industries'!B:B,0),5,1,TRUE,"rs_industries"))</f>
        <v>#N/A</v>
      </c>
      <c r="AF971" s="130" cm="1">
        <f t="array" aca="1" ref="AF971" ca="1">INDIRECT(ADDRESS(MATCH(A971,'rs_stocks'!B:B,0),7,1,TRUE,"rs_stocks"))</f>
        <v>73</v>
      </c>
    </row>
    <row r="972" spans="1:32" x14ac:dyDescent="0.3">
      <c r="A972" s="130" t="s">
        <v>345</v>
      </c>
      <c r="B972" s="130">
        <v>-3.32</v>
      </c>
      <c r="C972" s="130">
        <v>8.92</v>
      </c>
      <c r="D972" s="130">
        <v>21.84</v>
      </c>
      <c r="E972" s="130">
        <v>15</v>
      </c>
      <c r="F972" s="130">
        <v>19.95</v>
      </c>
      <c r="G972" s="130" t="s">
        <v>3780</v>
      </c>
      <c r="H972" s="130" t="s">
        <v>24</v>
      </c>
      <c r="I972" s="130">
        <v>159.262</v>
      </c>
      <c r="J972" s="130">
        <v>-39</v>
      </c>
      <c r="K972" s="130">
        <v>-3</v>
      </c>
      <c r="L972" s="130" t="b">
        <v>1</v>
      </c>
      <c r="M972" s="130">
        <v>76.001000000000005</v>
      </c>
      <c r="N972" s="130">
        <v>5.6920000000000002</v>
      </c>
      <c r="O972" s="130">
        <v>13.352</v>
      </c>
      <c r="P972" s="130">
        <v>7.7709999999999999</v>
      </c>
      <c r="Q972" s="130">
        <v>-113.11</v>
      </c>
      <c r="R972" s="130">
        <v>312.83999999999997</v>
      </c>
      <c r="S972" s="130">
        <v>304.18099999999998</v>
      </c>
      <c r="T972" s="130">
        <v>1</v>
      </c>
      <c r="U972" s="130">
        <v>25</v>
      </c>
      <c r="V972" s="130" t="s">
        <v>345</v>
      </c>
      <c r="W972" s="130" t="b">
        <v>0</v>
      </c>
      <c r="X972" s="130">
        <v>0</v>
      </c>
      <c r="Y972" s="130" t="b">
        <v>1</v>
      </c>
      <c r="Z972" s="130">
        <v>54</v>
      </c>
      <c r="AA972" s="130">
        <v>0.60499999999999998</v>
      </c>
      <c r="AB972" s="130" t="s">
        <v>24</v>
      </c>
      <c r="AC972" s="130" t="s">
        <v>3780</v>
      </c>
      <c r="AD972" s="130" t="s">
        <v>4858</v>
      </c>
      <c r="AE972" s="130" t="e" cm="1">
        <f t="array" aca="1" ref="AE972" ca="1">INDIRECT(ADDRESS(MATCH(AG972,'rs_industries'!B:B,0),5,1,TRUE,"rs_industries"))</f>
        <v>#N/A</v>
      </c>
      <c r="AF972" s="130" cm="1">
        <f t="array" aca="1" ref="AF972" ca="1">INDIRECT(ADDRESS(MATCH(A972,'rs_stocks'!B:B,0),7,1,TRUE,"rs_stocks"))</f>
        <v>85</v>
      </c>
    </row>
    <row r="973" spans="1:32" x14ac:dyDescent="0.3">
      <c r="A973" s="130" t="s">
        <v>2087</v>
      </c>
      <c r="B973" s="130">
        <v>1.38</v>
      </c>
      <c r="C973" s="130">
        <v>1.61</v>
      </c>
      <c r="D973" s="130">
        <v>-5.67</v>
      </c>
      <c r="E973" s="130">
        <v>24.15</v>
      </c>
      <c r="F973" s="130">
        <v>36.880000000000003</v>
      </c>
      <c r="G973" s="130" t="s">
        <v>3954</v>
      </c>
      <c r="H973" s="130" t="s">
        <v>24</v>
      </c>
      <c r="I973" s="130">
        <v>3.3450000000000002</v>
      </c>
      <c r="J973" s="130">
        <v>-80</v>
      </c>
      <c r="K973" s="130">
        <v>-16</v>
      </c>
      <c r="L973" s="130" t="b">
        <v>1</v>
      </c>
      <c r="M973" s="130">
        <v>114.334</v>
      </c>
      <c r="N973" s="130">
        <v>8.5690000000000008</v>
      </c>
      <c r="O973" s="130">
        <v>13.343</v>
      </c>
      <c r="P973" s="130">
        <v>0.52700000000000002</v>
      </c>
      <c r="Q973" s="130">
        <v>-92.891000000000005</v>
      </c>
      <c r="R973" s="130">
        <v>17.63</v>
      </c>
      <c r="S973" s="130">
        <v>17.219000000000001</v>
      </c>
      <c r="T973" s="130">
        <v>1</v>
      </c>
      <c r="U973" s="130">
        <v>379</v>
      </c>
      <c r="V973" s="130" t="s">
        <v>2087</v>
      </c>
      <c r="W973" s="130" t="b">
        <v>0</v>
      </c>
      <c r="X973" s="130">
        <v>0</v>
      </c>
      <c r="Y973" s="130" t="b">
        <v>0</v>
      </c>
      <c r="Z973" s="130">
        <v>49</v>
      </c>
      <c r="AA973" s="130">
        <v>0.60499999999999998</v>
      </c>
      <c r="AB973" s="130" t="s">
        <v>24</v>
      </c>
      <c r="AC973" s="130" t="s">
        <v>3954</v>
      </c>
      <c r="AD973" s="130" t="s">
        <v>4731</v>
      </c>
      <c r="AE973" s="130" t="e" cm="1">
        <f t="array" aca="1" ref="AE973" ca="1">INDIRECT(ADDRESS(MATCH(AG973,'rs_industries'!B:B,0),5,1,TRUE,"rs_industries"))</f>
        <v>#N/A</v>
      </c>
      <c r="AF973" s="130" cm="1">
        <f t="array" aca="1" ref="AF973" ca="1">INDIRECT(ADDRESS(MATCH(A973,'rs_stocks'!B:B,0),7,1,TRUE,"rs_stocks"))</f>
        <v>79</v>
      </c>
    </row>
    <row r="974" spans="1:32" x14ac:dyDescent="0.3">
      <c r="A974" s="130" t="s">
        <v>1783</v>
      </c>
      <c r="B974" s="130">
        <v>3.67</v>
      </c>
      <c r="C974" s="130">
        <v>1.58</v>
      </c>
      <c r="D974" s="130">
        <v>6.6</v>
      </c>
      <c r="E974" s="130">
        <v>23.22</v>
      </c>
      <c r="F974" s="130">
        <v>29.38</v>
      </c>
      <c r="G974" s="130" t="s">
        <v>153</v>
      </c>
      <c r="H974" s="130" t="s">
        <v>3677</v>
      </c>
      <c r="I974" s="130">
        <v>1.4319999999999999</v>
      </c>
      <c r="J974" s="130">
        <v>-52</v>
      </c>
      <c r="K974" s="130">
        <v>-34</v>
      </c>
      <c r="L974" s="130" t="b">
        <v>1</v>
      </c>
      <c r="M974" s="130">
        <v>131.21299999999999</v>
      </c>
      <c r="N974" s="130">
        <v>9.8490000000000002</v>
      </c>
      <c r="O974" s="130">
        <v>13.323</v>
      </c>
      <c r="P974" s="130">
        <v>1.284</v>
      </c>
      <c r="Q974" s="130">
        <v>-132.36799999999999</v>
      </c>
      <c r="R974" s="130">
        <v>37.299999999999997</v>
      </c>
      <c r="S974" s="130">
        <v>39.383000000000003</v>
      </c>
      <c r="T974" s="130">
        <v>-1</v>
      </c>
      <c r="U974" s="130">
        <v>155</v>
      </c>
      <c r="V974" s="130" t="s">
        <v>1783</v>
      </c>
      <c r="W974" s="130" t="b">
        <v>0</v>
      </c>
      <c r="X974" s="130">
        <v>0</v>
      </c>
      <c r="Y974" s="130" t="b">
        <v>0</v>
      </c>
      <c r="Z974" s="130">
        <v>52</v>
      </c>
      <c r="AA974" s="130">
        <v>0.60499999999999998</v>
      </c>
      <c r="AB974" s="130" t="s">
        <v>3677</v>
      </c>
      <c r="AC974" s="130" t="s">
        <v>153</v>
      </c>
      <c r="AD974" s="130" t="s">
        <v>4745</v>
      </c>
      <c r="AE974" s="130" t="e" cm="1">
        <f t="array" aca="1" ref="AE974" ca="1">INDIRECT(ADDRESS(MATCH(AG974,'rs_industries'!B:B,0),5,1,TRUE,"rs_industries"))</f>
        <v>#N/A</v>
      </c>
      <c r="AF974" s="130" cm="1">
        <f t="array" aca="1" ref="AF974" ca="1">INDIRECT(ADDRESS(MATCH(A974,'rs_stocks'!B:B,0),7,1,TRUE,"rs_stocks"))</f>
        <v>75</v>
      </c>
    </row>
    <row r="975" spans="1:32" x14ac:dyDescent="0.3">
      <c r="A975" s="130" t="s">
        <v>1523</v>
      </c>
      <c r="B975" s="130">
        <v>1.48</v>
      </c>
      <c r="C975" s="130">
        <v>20.16</v>
      </c>
      <c r="D975" s="130">
        <v>14.68</v>
      </c>
      <c r="E975" s="130">
        <v>20.63</v>
      </c>
      <c r="F975" s="130">
        <v>27.1</v>
      </c>
      <c r="G975" s="130" t="s">
        <v>829</v>
      </c>
      <c r="H975" s="130" t="s">
        <v>3674</v>
      </c>
      <c r="I975" s="130">
        <v>2.2869999999999999</v>
      </c>
      <c r="J975" s="130">
        <v>-87</v>
      </c>
      <c r="K975" s="130">
        <v>-41</v>
      </c>
      <c r="L975" s="130" t="b">
        <v>0</v>
      </c>
      <c r="M975" s="130">
        <v>93.67</v>
      </c>
      <c r="N975" s="130">
        <v>7.0339999999999998</v>
      </c>
      <c r="O975" s="130">
        <v>13.317</v>
      </c>
      <c r="P975" s="130">
        <v>4.415</v>
      </c>
      <c r="Q975" s="130">
        <v>-94.448999999999998</v>
      </c>
      <c r="R975" s="130">
        <v>85.84</v>
      </c>
      <c r="S975" s="130">
        <v>80.972999999999999</v>
      </c>
      <c r="T975" s="130">
        <v>1</v>
      </c>
      <c r="U975" s="130">
        <v>45</v>
      </c>
      <c r="V975" s="130" t="s">
        <v>1523</v>
      </c>
      <c r="W975" s="130" t="b">
        <v>0</v>
      </c>
      <c r="X975" s="130">
        <v>0</v>
      </c>
      <c r="Y975" s="130" t="b">
        <v>1</v>
      </c>
      <c r="Z975" s="130">
        <v>47</v>
      </c>
      <c r="AA975" s="130">
        <v>0.60399999999999998</v>
      </c>
      <c r="AB975" s="130" t="s">
        <v>3674</v>
      </c>
      <c r="AC975" s="130" t="s">
        <v>829</v>
      </c>
      <c r="AD975" s="130" t="s">
        <v>4840</v>
      </c>
      <c r="AE975" s="130" t="e" cm="1">
        <f t="array" aca="1" ref="AE975" ca="1">INDIRECT(ADDRESS(MATCH(AG975,'rs_industries'!B:B,0),5,1,TRUE,"rs_industries"))</f>
        <v>#N/A</v>
      </c>
      <c r="AF975" s="130" cm="1">
        <f t="array" aca="1" ref="AF975" ca="1">INDIRECT(ADDRESS(MATCH(A975,'rs_stocks'!B:B,0),7,1,TRUE,"rs_stocks"))</f>
        <v>94</v>
      </c>
    </row>
    <row r="976" spans="1:32" x14ac:dyDescent="0.3">
      <c r="A976" s="130" t="s">
        <v>941</v>
      </c>
      <c r="B976" s="130">
        <v>-3.79</v>
      </c>
      <c r="C976" s="130">
        <v>-1.65</v>
      </c>
      <c r="D976" s="130">
        <v>0.88</v>
      </c>
      <c r="E976" s="130">
        <v>6.24</v>
      </c>
      <c r="F976" s="130">
        <v>7.32</v>
      </c>
      <c r="G976" s="130" t="s">
        <v>90</v>
      </c>
      <c r="H976" s="130" t="s">
        <v>31</v>
      </c>
      <c r="I976" s="130">
        <v>91.581999999999994</v>
      </c>
      <c r="J976" s="130">
        <v>-34</v>
      </c>
      <c r="K976" s="130">
        <v>-8</v>
      </c>
      <c r="L976" s="130" t="b">
        <v>0</v>
      </c>
      <c r="M976" s="130">
        <v>54.05</v>
      </c>
      <c r="N976" s="130">
        <v>4.0629999999999997</v>
      </c>
      <c r="O976" s="130">
        <v>13.304</v>
      </c>
      <c r="P976" s="130">
        <v>4.4290000000000003</v>
      </c>
      <c r="Q976" s="130">
        <v>-211.31100000000001</v>
      </c>
      <c r="R976" s="130">
        <v>184.69</v>
      </c>
      <c r="S976" s="130">
        <v>200.10900000000001</v>
      </c>
      <c r="T976" s="130">
        <v>-1</v>
      </c>
      <c r="U976" s="130">
        <v>45</v>
      </c>
      <c r="V976" s="130" t="s">
        <v>941</v>
      </c>
      <c r="W976" s="130" t="b">
        <v>0</v>
      </c>
      <c r="X976" s="130">
        <v>0</v>
      </c>
      <c r="Y976" s="130" t="b">
        <v>0</v>
      </c>
      <c r="Z976" s="130">
        <v>49</v>
      </c>
      <c r="AA976" s="130">
        <v>0.60399999999999998</v>
      </c>
      <c r="AB976" s="130" t="s">
        <v>31</v>
      </c>
      <c r="AC976" s="130" t="s">
        <v>90</v>
      </c>
      <c r="AD976" s="130" t="s">
        <v>4747</v>
      </c>
      <c r="AE976" s="130" t="e" cm="1">
        <f t="array" aca="1" ref="AE976" ca="1">INDIRECT(ADDRESS(MATCH(AG976,'rs_industries'!B:B,0),5,1,TRUE,"rs_industries"))</f>
        <v>#N/A</v>
      </c>
      <c r="AF976" s="130" t="e" cm="1">
        <f t="array" aca="1" ref="AF976" ca="1">INDIRECT(ADDRESS(MATCH(A976,'rs_stocks'!B:B,0),7,1,TRUE,"rs_stocks"))</f>
        <v>#N/A</v>
      </c>
    </row>
    <row r="977" spans="1:32" x14ac:dyDescent="0.3">
      <c r="A977" s="130" t="s">
        <v>2249</v>
      </c>
      <c r="B977" s="130">
        <v>-0.17</v>
      </c>
      <c r="C977" s="130">
        <v>13.45</v>
      </c>
      <c r="D977" s="130">
        <v>23.67</v>
      </c>
      <c r="E977" s="130">
        <v>20.11</v>
      </c>
      <c r="F977" s="130">
        <v>28.8</v>
      </c>
      <c r="G977" s="130" t="s">
        <v>3757</v>
      </c>
      <c r="H977" s="130" t="s">
        <v>3674</v>
      </c>
      <c r="I977" s="130">
        <v>4.4660000000000002</v>
      </c>
      <c r="J977" s="130">
        <v>-66</v>
      </c>
      <c r="K977" s="130">
        <v>-8</v>
      </c>
      <c r="L977" s="130" t="b">
        <v>1</v>
      </c>
      <c r="M977" s="130">
        <v>88.150999999999996</v>
      </c>
      <c r="N977" s="130">
        <v>6.633</v>
      </c>
      <c r="O977" s="130">
        <v>13.289</v>
      </c>
      <c r="P977" s="130">
        <v>3.105</v>
      </c>
      <c r="Q977" s="130">
        <v>-148.80699999999999</v>
      </c>
      <c r="R977" s="130">
        <v>77.33</v>
      </c>
      <c r="S977" s="130">
        <v>74.444999999999993</v>
      </c>
      <c r="T977" s="130">
        <v>1</v>
      </c>
      <c r="U977" s="130">
        <v>64</v>
      </c>
      <c r="V977" s="130" t="s">
        <v>2249</v>
      </c>
      <c r="W977" s="130" t="b">
        <v>0</v>
      </c>
      <c r="X977" s="130">
        <v>0</v>
      </c>
      <c r="Y977" s="130" t="b">
        <v>1</v>
      </c>
      <c r="Z977" s="130">
        <v>50</v>
      </c>
      <c r="AA977" s="130">
        <v>0.60299999999999998</v>
      </c>
      <c r="AB977" s="130" t="s">
        <v>3674</v>
      </c>
      <c r="AC977" s="130" t="s">
        <v>3757</v>
      </c>
      <c r="AD977" s="130" t="s">
        <v>4830</v>
      </c>
      <c r="AE977" s="130" t="e" cm="1">
        <f t="array" aca="1" ref="AE977" ca="1">INDIRECT(ADDRESS(MATCH(AG977,'rs_industries'!B:B,0),5,1,TRUE,"rs_industries"))</f>
        <v>#N/A</v>
      </c>
      <c r="AF977" s="130" cm="1">
        <f t="array" aca="1" ref="AF977" ca="1">INDIRECT(ADDRESS(MATCH(A977,'rs_stocks'!B:B,0),7,1,TRUE,"rs_stocks"))</f>
        <v>78</v>
      </c>
    </row>
    <row r="978" spans="1:32" x14ac:dyDescent="0.3">
      <c r="A978" s="130" t="s">
        <v>1615</v>
      </c>
      <c r="B978" s="130">
        <v>-1.58</v>
      </c>
      <c r="C978" s="130">
        <v>-3.53</v>
      </c>
      <c r="D978" s="130">
        <v>-1.02</v>
      </c>
      <c r="E978" s="130">
        <v>6.85</v>
      </c>
      <c r="F978" s="130">
        <v>7.88</v>
      </c>
      <c r="G978" s="130" t="s">
        <v>3715</v>
      </c>
      <c r="H978" s="130" t="s">
        <v>3677</v>
      </c>
      <c r="I978" s="130">
        <v>4.6500000000000004</v>
      </c>
      <c r="J978" s="130">
        <v>-42</v>
      </c>
      <c r="K978" s="130">
        <v>-26</v>
      </c>
      <c r="L978" s="130" t="b">
        <v>0</v>
      </c>
      <c r="M978" s="130">
        <v>66.924000000000007</v>
      </c>
      <c r="N978" s="130">
        <v>5.0389999999999997</v>
      </c>
      <c r="O978" s="130">
        <v>13.281000000000001</v>
      </c>
      <c r="P978" s="130">
        <v>0.49</v>
      </c>
      <c r="Q978" s="130">
        <v>-151.05099999999999</v>
      </c>
      <c r="R978" s="130">
        <v>15.6</v>
      </c>
      <c r="S978" s="130">
        <v>17.196000000000002</v>
      </c>
      <c r="T978" s="130">
        <v>-1</v>
      </c>
      <c r="U978" s="130">
        <v>408</v>
      </c>
      <c r="V978" s="130" t="s">
        <v>1615</v>
      </c>
      <c r="W978" s="130" t="b">
        <v>0</v>
      </c>
      <c r="X978" s="130">
        <v>0</v>
      </c>
      <c r="Y978" s="130" t="b">
        <v>0</v>
      </c>
      <c r="Z978" s="130">
        <v>43</v>
      </c>
      <c r="AA978" s="130">
        <v>0.60299999999999998</v>
      </c>
      <c r="AB978" s="130" t="s">
        <v>3677</v>
      </c>
      <c r="AC978" s="130" t="s">
        <v>3715</v>
      </c>
      <c r="AD978" s="130" t="s">
        <v>4718</v>
      </c>
      <c r="AE978" s="130" t="e" cm="1">
        <f t="array" aca="1" ref="AE978" ca="1">INDIRECT(ADDRESS(MATCH(AG978,'rs_industries'!B:B,0),5,1,TRUE,"rs_industries"))</f>
        <v>#N/A</v>
      </c>
      <c r="AF978" s="130" t="e" cm="1">
        <f t="array" aca="1" ref="AF978" ca="1">INDIRECT(ADDRESS(MATCH(A978,'rs_stocks'!B:B,0),7,1,TRUE,"rs_stocks"))</f>
        <v>#N/A</v>
      </c>
    </row>
    <row r="979" spans="1:32" x14ac:dyDescent="0.3">
      <c r="A979" s="130" t="s">
        <v>54</v>
      </c>
      <c r="B979" s="130">
        <v>-0.99</v>
      </c>
      <c r="C979" s="130">
        <v>2.72</v>
      </c>
      <c r="D979" s="130">
        <v>8.5500000000000007</v>
      </c>
      <c r="E979" s="130">
        <v>10.92</v>
      </c>
      <c r="F979" s="130">
        <v>22.95</v>
      </c>
      <c r="G979" s="130" t="s">
        <v>55</v>
      </c>
      <c r="H979" s="130" t="s">
        <v>24</v>
      </c>
      <c r="I979" s="130">
        <v>30.050999999999998</v>
      </c>
      <c r="J979" s="130">
        <v>-46</v>
      </c>
      <c r="K979" s="130">
        <v>-5</v>
      </c>
      <c r="L979" s="130" t="b">
        <v>1</v>
      </c>
      <c r="M979" s="130">
        <v>75.054000000000002</v>
      </c>
      <c r="N979" s="130">
        <v>5.6529999999999996</v>
      </c>
      <c r="O979" s="130">
        <v>13.276999999999999</v>
      </c>
      <c r="P979" s="130">
        <v>4.8780000000000001</v>
      </c>
      <c r="Q979" s="130">
        <v>-97.588999999999999</v>
      </c>
      <c r="R979" s="130">
        <v>206.84</v>
      </c>
      <c r="S979" s="130">
        <v>197.512</v>
      </c>
      <c r="T979" s="130">
        <v>1</v>
      </c>
      <c r="U979" s="130">
        <v>41</v>
      </c>
      <c r="V979" s="130" t="s">
        <v>54</v>
      </c>
      <c r="W979" s="130" t="b">
        <v>0</v>
      </c>
      <c r="X979" s="130">
        <v>0</v>
      </c>
      <c r="Y979" s="130" t="b">
        <v>1</v>
      </c>
      <c r="Z979" s="130">
        <v>48</v>
      </c>
      <c r="AA979" s="130">
        <v>0.60299999999999998</v>
      </c>
      <c r="AB979" s="130" t="s">
        <v>24</v>
      </c>
      <c r="AC979" s="130" t="s">
        <v>55</v>
      </c>
      <c r="AD979" s="130" t="s">
        <v>4784</v>
      </c>
      <c r="AE979" s="130" t="e" cm="1">
        <f t="array" aca="1" ref="AE979" ca="1">INDIRECT(ADDRESS(MATCH(AG979,'rs_industries'!B:B,0),5,1,TRUE,"rs_industries"))</f>
        <v>#N/A</v>
      </c>
      <c r="AF979" s="130" cm="1">
        <f t="array" aca="1" ref="AF979" ca="1">INDIRECT(ADDRESS(MATCH(A979,'rs_stocks'!B:B,0),7,1,TRUE,"rs_stocks"))</f>
        <v>74</v>
      </c>
    </row>
    <row r="980" spans="1:32" x14ac:dyDescent="0.3">
      <c r="A980" s="130" t="s">
        <v>2385</v>
      </c>
      <c r="B980" s="130">
        <v>-0.38</v>
      </c>
      <c r="C980" s="130">
        <v>2.06</v>
      </c>
      <c r="D980" s="130">
        <v>0.13</v>
      </c>
      <c r="E980" s="130">
        <v>5.04</v>
      </c>
      <c r="F980" s="130">
        <v>7.32</v>
      </c>
      <c r="G980" s="130" t="s">
        <v>3854</v>
      </c>
      <c r="H980" s="130" t="s">
        <v>3677</v>
      </c>
      <c r="I980" s="130">
        <v>1.4770000000000001</v>
      </c>
      <c r="J980" s="130">
        <v>-49</v>
      </c>
      <c r="K980" s="130">
        <v>-26</v>
      </c>
      <c r="L980" s="130" t="b">
        <v>1</v>
      </c>
      <c r="M980" s="130">
        <v>26.859000000000002</v>
      </c>
      <c r="N980" s="130">
        <v>2.028</v>
      </c>
      <c r="O980" s="130">
        <v>13.247</v>
      </c>
      <c r="P980" s="130">
        <v>7.3999999999999996E-2</v>
      </c>
      <c r="Q980" s="130">
        <v>-94.722999999999999</v>
      </c>
      <c r="R980" s="130">
        <v>7.92</v>
      </c>
      <c r="S980" s="130">
        <v>7.7830000000000004</v>
      </c>
      <c r="T980" s="130">
        <v>1</v>
      </c>
      <c r="U980" s="130">
        <v>2706</v>
      </c>
      <c r="V980" s="130" t="s">
        <v>2385</v>
      </c>
      <c r="W980" s="130" t="b">
        <v>0</v>
      </c>
      <c r="X980" s="130">
        <v>0</v>
      </c>
      <c r="Y980" s="130" t="b">
        <v>0</v>
      </c>
      <c r="Z980" s="130">
        <v>55</v>
      </c>
      <c r="AA980" s="130">
        <v>0.60199999999999998</v>
      </c>
      <c r="AB980" s="130" t="s">
        <v>3677</v>
      </c>
      <c r="AC980" s="130" t="s">
        <v>3854</v>
      </c>
      <c r="AD980" s="130" t="s">
        <v>4814</v>
      </c>
      <c r="AE980" s="130" t="e" cm="1">
        <f t="array" aca="1" ref="AE980" ca="1">INDIRECT(ADDRESS(MATCH(AG980,'rs_industries'!B:B,0),5,1,TRUE,"rs_industries"))</f>
        <v>#N/A</v>
      </c>
      <c r="AF980" s="130" t="e" cm="1">
        <f t="array" aca="1" ref="AF980" ca="1">INDIRECT(ADDRESS(MATCH(A980,'rs_stocks'!B:B,0),7,1,TRUE,"rs_stocks"))</f>
        <v>#N/A</v>
      </c>
    </row>
    <row r="981" spans="1:32" x14ac:dyDescent="0.3">
      <c r="A981" s="130" t="s">
        <v>1795</v>
      </c>
      <c r="B981" s="130">
        <v>1.82</v>
      </c>
      <c r="C981" s="130">
        <v>2.42</v>
      </c>
      <c r="D981" s="130">
        <v>14.41</v>
      </c>
      <c r="E981" s="130">
        <v>12</v>
      </c>
      <c r="F981" s="130">
        <v>13.66</v>
      </c>
      <c r="G981" s="130" t="s">
        <v>3717</v>
      </c>
      <c r="H981" s="130" t="s">
        <v>3674</v>
      </c>
      <c r="I981" s="130">
        <v>2.847</v>
      </c>
      <c r="J981" s="130">
        <v>-38</v>
      </c>
      <c r="K981" s="130">
        <v>-10</v>
      </c>
      <c r="L981" s="130" t="b">
        <v>1</v>
      </c>
      <c r="M981" s="130">
        <v>77.102999999999994</v>
      </c>
      <c r="N981" s="130">
        <v>5.8220000000000001</v>
      </c>
      <c r="O981" s="130">
        <v>13.244</v>
      </c>
      <c r="P981" s="130">
        <v>1.498</v>
      </c>
      <c r="Q981" s="130">
        <v>-71.451999999999998</v>
      </c>
      <c r="R981" s="130">
        <v>44.81</v>
      </c>
      <c r="S981" s="130">
        <v>48.085999999999999</v>
      </c>
      <c r="T981" s="130">
        <v>-1</v>
      </c>
      <c r="U981" s="130">
        <v>133</v>
      </c>
      <c r="V981" s="130" t="s">
        <v>1795</v>
      </c>
      <c r="W981" s="130" t="b">
        <v>0</v>
      </c>
      <c r="X981" s="130">
        <v>0</v>
      </c>
      <c r="Y981" s="130" t="b">
        <v>1</v>
      </c>
      <c r="Z981" s="130">
        <v>45</v>
      </c>
      <c r="AA981" s="130">
        <v>0.60199999999999998</v>
      </c>
      <c r="AB981" s="130" t="s">
        <v>3674</v>
      </c>
      <c r="AC981" s="130" t="s">
        <v>3717</v>
      </c>
      <c r="AD981" s="130" t="s">
        <v>4829</v>
      </c>
      <c r="AE981" s="130" t="e" cm="1">
        <f t="array" aca="1" ref="AE981" ca="1">INDIRECT(ADDRESS(MATCH(AG981,'rs_industries'!B:B,0),5,1,TRUE,"rs_industries"))</f>
        <v>#N/A</v>
      </c>
      <c r="AF981" s="130" cm="1">
        <f t="array" aca="1" ref="AF981" ca="1">INDIRECT(ADDRESS(MATCH(A981,'rs_stocks'!B:B,0),7,1,TRUE,"rs_stocks"))</f>
        <v>70</v>
      </c>
    </row>
    <row r="982" spans="1:32" x14ac:dyDescent="0.3">
      <c r="A982" s="130" t="s">
        <v>2044</v>
      </c>
      <c r="B982" s="130">
        <v>1.65</v>
      </c>
      <c r="C982" s="130">
        <v>-0.71</v>
      </c>
      <c r="D982" s="130">
        <v>17.420000000000002</v>
      </c>
      <c r="E982" s="130">
        <v>12.68</v>
      </c>
      <c r="F982" s="130">
        <v>17.420000000000002</v>
      </c>
      <c r="G982" s="130" t="s">
        <v>3788</v>
      </c>
      <c r="H982" s="130" t="s">
        <v>153</v>
      </c>
      <c r="I982" s="130">
        <v>1.8520000000000001</v>
      </c>
      <c r="J982" s="130">
        <v>-82</v>
      </c>
      <c r="K982" s="130">
        <v>-55</v>
      </c>
      <c r="L982" s="130" t="b">
        <v>1</v>
      </c>
      <c r="M982" s="130">
        <v>88.963999999999999</v>
      </c>
      <c r="N982" s="130">
        <v>6.72</v>
      </c>
      <c r="O982" s="130">
        <v>13.238</v>
      </c>
      <c r="P982" s="130">
        <v>0.48499999999999999</v>
      </c>
      <c r="Q982" s="130">
        <v>-144.33000000000001</v>
      </c>
      <c r="R982" s="130">
        <v>15.37</v>
      </c>
      <c r="S982" s="130">
        <v>14.977</v>
      </c>
      <c r="T982" s="130">
        <v>1</v>
      </c>
      <c r="U982" s="130">
        <v>412</v>
      </c>
      <c r="V982" s="130" t="s">
        <v>2044</v>
      </c>
      <c r="W982" s="130" t="b">
        <v>0</v>
      </c>
      <c r="X982" s="130">
        <v>0</v>
      </c>
      <c r="Y982" s="130" t="b">
        <v>1</v>
      </c>
      <c r="Z982" s="130">
        <v>52</v>
      </c>
      <c r="AA982" s="130">
        <v>0.60099999999999998</v>
      </c>
      <c r="AB982" s="130" t="s">
        <v>153</v>
      </c>
      <c r="AC982" s="130" t="s">
        <v>3788</v>
      </c>
      <c r="AD982" s="130" t="s">
        <v>4811</v>
      </c>
      <c r="AE982" s="130" t="e" cm="1">
        <f t="array" aca="1" ref="AE982" ca="1">INDIRECT(ADDRESS(MATCH(AG982,'rs_industries'!B:B,0),5,1,TRUE,"rs_industries"))</f>
        <v>#N/A</v>
      </c>
      <c r="AF982" s="130" t="e" cm="1">
        <f t="array" aca="1" ref="AF982" ca="1">INDIRECT(ADDRESS(MATCH(A982,'rs_stocks'!B:B,0),7,1,TRUE,"rs_stocks"))</f>
        <v>#N/A</v>
      </c>
    </row>
    <row r="983" spans="1:32" x14ac:dyDescent="0.3">
      <c r="A983" s="130" t="s">
        <v>1757</v>
      </c>
      <c r="B983" s="130">
        <v>-2.44</v>
      </c>
      <c r="C983" s="130">
        <v>-4.34</v>
      </c>
      <c r="D983" s="130">
        <v>0.71</v>
      </c>
      <c r="E983" s="130">
        <v>18.82</v>
      </c>
      <c r="F983" s="130">
        <v>16.920000000000002</v>
      </c>
      <c r="G983" s="130" t="s">
        <v>3715</v>
      </c>
      <c r="H983" s="130" t="s">
        <v>3677</v>
      </c>
      <c r="I983" s="130">
        <v>1.9510000000000001</v>
      </c>
      <c r="J983" s="130">
        <v>-50</v>
      </c>
      <c r="K983" s="130">
        <v>-34</v>
      </c>
      <c r="L983" s="130" t="b">
        <v>0</v>
      </c>
      <c r="M983" s="130">
        <v>99.576999999999998</v>
      </c>
      <c r="N983" s="130">
        <v>7.5380000000000003</v>
      </c>
      <c r="O983" s="130">
        <v>13.21</v>
      </c>
      <c r="P983" s="130">
        <v>1.0900000000000001</v>
      </c>
      <c r="Q983" s="130">
        <v>-151.321</v>
      </c>
      <c r="R983" s="130">
        <v>32.83</v>
      </c>
      <c r="S983" s="130">
        <v>36.479999999999997</v>
      </c>
      <c r="T983" s="130">
        <v>-1</v>
      </c>
      <c r="U983" s="130">
        <v>183</v>
      </c>
      <c r="V983" s="130" t="s">
        <v>1757</v>
      </c>
      <c r="W983" s="130" t="b">
        <v>0</v>
      </c>
      <c r="X983" s="130">
        <v>0</v>
      </c>
      <c r="Y983" s="130" t="b">
        <v>0</v>
      </c>
      <c r="Z983" s="130">
        <v>46</v>
      </c>
      <c r="AA983" s="130">
        <v>0.60099999999999998</v>
      </c>
      <c r="AB983" s="130" t="s">
        <v>3677</v>
      </c>
      <c r="AC983" s="130" t="s">
        <v>3715</v>
      </c>
      <c r="AD983" s="130" t="s">
        <v>4728</v>
      </c>
      <c r="AE983" s="130" t="e" cm="1">
        <f t="array" aca="1" ref="AE983" ca="1">INDIRECT(ADDRESS(MATCH(AG983,'rs_industries'!B:B,0),5,1,TRUE,"rs_industries"))</f>
        <v>#N/A</v>
      </c>
      <c r="AF983" s="130" t="e" cm="1">
        <f t="array" aca="1" ref="AF983" ca="1">INDIRECT(ADDRESS(MATCH(A983,'rs_stocks'!B:B,0),7,1,TRUE,"rs_stocks"))</f>
        <v>#N/A</v>
      </c>
    </row>
    <row r="984" spans="1:32" x14ac:dyDescent="0.3">
      <c r="A984" s="130" t="s">
        <v>1336</v>
      </c>
      <c r="B984" s="130">
        <v>-0.67</v>
      </c>
      <c r="C984" s="130">
        <v>-6.69</v>
      </c>
      <c r="D984" s="130">
        <v>-2.81</v>
      </c>
      <c r="E984" s="130">
        <v>-0.32</v>
      </c>
      <c r="F984" s="130">
        <v>7.69</v>
      </c>
      <c r="G984" s="130" t="s">
        <v>3961</v>
      </c>
      <c r="H984" s="130" t="s">
        <v>117</v>
      </c>
      <c r="I984" s="130">
        <v>73.251999999999995</v>
      </c>
      <c r="J984" s="130">
        <v>-45</v>
      </c>
      <c r="K984" s="130">
        <v>-28</v>
      </c>
      <c r="L984" s="130" t="b">
        <v>0</v>
      </c>
      <c r="M984" s="130">
        <v>38.414000000000001</v>
      </c>
      <c r="N984" s="130">
        <v>2.9089999999999998</v>
      </c>
      <c r="O984" s="130">
        <v>13.204000000000001</v>
      </c>
      <c r="P984" s="130">
        <v>0.58799999999999997</v>
      </c>
      <c r="Q984" s="130">
        <v>-119.00700000000001</v>
      </c>
      <c r="R984" s="130">
        <v>34.19</v>
      </c>
      <c r="S984" s="130">
        <v>35.923000000000002</v>
      </c>
      <c r="T984" s="130">
        <v>-1</v>
      </c>
      <c r="U984" s="130">
        <v>340</v>
      </c>
      <c r="V984" s="130" t="s">
        <v>1336</v>
      </c>
      <c r="W984" s="130" t="b">
        <v>0</v>
      </c>
      <c r="X984" s="130">
        <v>0</v>
      </c>
      <c r="Y984" s="130" t="b">
        <v>0</v>
      </c>
      <c r="Z984" s="130">
        <v>52</v>
      </c>
      <c r="AA984" s="130">
        <v>0.6</v>
      </c>
      <c r="AB984" s="130" t="s">
        <v>117</v>
      </c>
      <c r="AC984" s="130" t="s">
        <v>3961</v>
      </c>
      <c r="AD984" s="130" t="s">
        <v>4688</v>
      </c>
      <c r="AE984" s="130" t="e" cm="1">
        <f t="array" aca="1" ref="AE984" ca="1">INDIRECT(ADDRESS(MATCH(AG984,'rs_industries'!B:B,0),5,1,TRUE,"rs_industries"))</f>
        <v>#N/A</v>
      </c>
      <c r="AF984" s="130" t="e" cm="1">
        <f t="array" aca="1" ref="AF984" ca="1">INDIRECT(ADDRESS(MATCH(A984,'rs_stocks'!B:B,0),7,1,TRUE,"rs_stocks"))</f>
        <v>#N/A</v>
      </c>
    </row>
    <row r="985" spans="1:32" x14ac:dyDescent="0.3">
      <c r="A985" s="130" t="s">
        <v>1109</v>
      </c>
      <c r="B985" s="130">
        <v>-2.09</v>
      </c>
      <c r="C985" s="130">
        <v>-6.97</v>
      </c>
      <c r="D985" s="130">
        <v>-3.5</v>
      </c>
      <c r="E985" s="130">
        <v>11.4</v>
      </c>
      <c r="F985" s="130">
        <v>16.2</v>
      </c>
      <c r="G985" s="130" t="s">
        <v>3715</v>
      </c>
      <c r="H985" s="130" t="s">
        <v>3677</v>
      </c>
      <c r="I985" s="130">
        <v>15.891</v>
      </c>
      <c r="J985" s="130">
        <v>-53</v>
      </c>
      <c r="K985" s="130">
        <v>-42</v>
      </c>
      <c r="L985" s="130" t="b">
        <v>0</v>
      </c>
      <c r="M985" s="130">
        <v>80.816000000000003</v>
      </c>
      <c r="N985" s="130">
        <v>6.1239999999999997</v>
      </c>
      <c r="O985" s="130">
        <v>13.196</v>
      </c>
      <c r="P985" s="130">
        <v>2.0499999999999998</v>
      </c>
      <c r="Q985" s="130">
        <v>-189.25899999999999</v>
      </c>
      <c r="R985" s="130">
        <v>77.47</v>
      </c>
      <c r="S985" s="130">
        <v>83.828999999999994</v>
      </c>
      <c r="T985" s="130">
        <v>-1</v>
      </c>
      <c r="U985" s="130">
        <v>97</v>
      </c>
      <c r="V985" s="130" t="s">
        <v>1109</v>
      </c>
      <c r="W985" s="130" t="b">
        <v>0</v>
      </c>
      <c r="X985" s="130">
        <v>0</v>
      </c>
      <c r="Y985" s="130" t="b">
        <v>0</v>
      </c>
      <c r="Z985" s="130">
        <v>50</v>
      </c>
      <c r="AA985" s="130">
        <v>0.6</v>
      </c>
      <c r="AB985" s="130" t="s">
        <v>3677</v>
      </c>
      <c r="AC985" s="130" t="s">
        <v>3715</v>
      </c>
      <c r="AD985" s="130" t="s">
        <v>4724</v>
      </c>
      <c r="AE985" s="130" t="e" cm="1">
        <f t="array" aca="1" ref="AE985" ca="1">INDIRECT(ADDRESS(MATCH(AG985,'rs_industries'!B:B,0),5,1,TRUE,"rs_industries"))</f>
        <v>#N/A</v>
      </c>
      <c r="AF985" s="130" t="e" cm="1">
        <f t="array" aca="1" ref="AF985" ca="1">INDIRECT(ADDRESS(MATCH(A985,'rs_stocks'!B:B,0),7,1,TRUE,"rs_stocks"))</f>
        <v>#N/A</v>
      </c>
    </row>
    <row r="986" spans="1:32" x14ac:dyDescent="0.3">
      <c r="A986" s="130" t="s">
        <v>1440</v>
      </c>
      <c r="B986" s="130">
        <v>1.6</v>
      </c>
      <c r="C986" s="130">
        <v>12.25</v>
      </c>
      <c r="D986" s="130">
        <v>18.010000000000002</v>
      </c>
      <c r="E986" s="130">
        <v>11.54</v>
      </c>
      <c r="F986" s="130">
        <v>19.93</v>
      </c>
      <c r="G986" s="130" t="s">
        <v>4163</v>
      </c>
      <c r="H986" s="130" t="s">
        <v>24</v>
      </c>
      <c r="I986" s="130">
        <v>1.9650000000000001</v>
      </c>
      <c r="J986" s="130">
        <v>-60</v>
      </c>
      <c r="K986" s="130">
        <v>-10</v>
      </c>
      <c r="L986" s="130" t="b">
        <v>1</v>
      </c>
      <c r="M986" s="130">
        <v>45.594000000000001</v>
      </c>
      <c r="N986" s="130">
        <v>3.4590000000000001</v>
      </c>
      <c r="O986" s="130">
        <v>13.182</v>
      </c>
      <c r="P986" s="130">
        <v>1.097</v>
      </c>
      <c r="Q986" s="130">
        <v>-96.600999999999999</v>
      </c>
      <c r="R986" s="130">
        <v>36.83</v>
      </c>
      <c r="S986" s="130">
        <v>35.026000000000003</v>
      </c>
      <c r="T986" s="130">
        <v>1</v>
      </c>
      <c r="U986" s="130">
        <v>182</v>
      </c>
      <c r="V986" s="130" t="s">
        <v>1440</v>
      </c>
      <c r="W986" s="130" t="b">
        <v>0</v>
      </c>
      <c r="X986" s="130">
        <v>0</v>
      </c>
      <c r="Y986" s="130" t="b">
        <v>1</v>
      </c>
      <c r="Z986" s="130">
        <v>51</v>
      </c>
      <c r="AA986" s="130">
        <v>0.6</v>
      </c>
      <c r="AB986" s="130" t="s">
        <v>24</v>
      </c>
      <c r="AC986" s="130" t="s">
        <v>4163</v>
      </c>
      <c r="AD986" s="130" t="s">
        <v>4856</v>
      </c>
      <c r="AE986" s="130" t="e" cm="1">
        <f t="array" aca="1" ref="AE986" ca="1">INDIRECT(ADDRESS(MATCH(AG986,'rs_industries'!B:B,0),5,1,TRUE,"rs_industries"))</f>
        <v>#N/A</v>
      </c>
      <c r="AF986" s="130" cm="1">
        <f t="array" aca="1" ref="AF986" ca="1">INDIRECT(ADDRESS(MATCH(A986,'rs_stocks'!B:B,0),7,1,TRUE,"rs_stocks"))</f>
        <v>84</v>
      </c>
    </row>
    <row r="987" spans="1:32" x14ac:dyDescent="0.3">
      <c r="A987" s="130" t="s">
        <v>2342</v>
      </c>
      <c r="B987" s="130">
        <v>1</v>
      </c>
      <c r="C987" s="130">
        <v>3.91</v>
      </c>
      <c r="D987" s="130">
        <v>1.71</v>
      </c>
      <c r="E987" s="130">
        <v>3.91</v>
      </c>
      <c r="F987" s="130">
        <v>13.09</v>
      </c>
      <c r="G987" s="130" t="s">
        <v>3821</v>
      </c>
      <c r="H987" s="130" t="s">
        <v>3677</v>
      </c>
      <c r="I987" s="130">
        <v>1.117</v>
      </c>
      <c r="J987" s="130">
        <v>-47</v>
      </c>
      <c r="K987" s="130">
        <v>-36</v>
      </c>
      <c r="L987" s="130" t="b">
        <v>1</v>
      </c>
      <c r="M987" s="130">
        <v>43.857999999999997</v>
      </c>
      <c r="N987" s="130">
        <v>3.327</v>
      </c>
      <c r="O987" s="130">
        <v>13.182</v>
      </c>
      <c r="P987" s="130">
        <v>0.108</v>
      </c>
      <c r="Q987" s="130">
        <v>-73.801000000000002</v>
      </c>
      <c r="R987" s="130">
        <v>10.11</v>
      </c>
      <c r="S987" s="130">
        <v>9.8680000000000003</v>
      </c>
      <c r="T987" s="130">
        <v>1</v>
      </c>
      <c r="U987" s="130">
        <v>1845</v>
      </c>
      <c r="V987" s="130" t="s">
        <v>2342</v>
      </c>
      <c r="W987" s="130" t="b">
        <v>0</v>
      </c>
      <c r="X987" s="130">
        <v>0</v>
      </c>
      <c r="Y987" s="130" t="b">
        <v>0</v>
      </c>
      <c r="Z987" s="130">
        <v>42</v>
      </c>
      <c r="AA987" s="130">
        <v>0.59899999999999998</v>
      </c>
      <c r="AB987" s="130" t="s">
        <v>3677</v>
      </c>
      <c r="AC987" s="130" t="s">
        <v>3821</v>
      </c>
      <c r="AD987" s="130" t="s">
        <v>4819</v>
      </c>
      <c r="AE987" s="130" t="e" cm="1">
        <f t="array" aca="1" ref="AE987" ca="1">INDIRECT(ADDRESS(MATCH(AG987,'rs_industries'!B:B,0),5,1,TRUE,"rs_industries"))</f>
        <v>#N/A</v>
      </c>
      <c r="AF987" s="130" t="e" cm="1">
        <f t="array" aca="1" ref="AF987" ca="1">INDIRECT(ADDRESS(MATCH(A987,'rs_stocks'!B:B,0),7,1,TRUE,"rs_stocks"))</f>
        <v>#N/A</v>
      </c>
    </row>
    <row r="988" spans="1:32" x14ac:dyDescent="0.3">
      <c r="A988" s="130" t="s">
        <v>2549</v>
      </c>
      <c r="B988" s="130">
        <v>8.6199999999999992</v>
      </c>
      <c r="C988" s="130">
        <v>-16.04</v>
      </c>
      <c r="D988" s="130">
        <v>-3.9</v>
      </c>
      <c r="E988" s="130">
        <v>28.39</v>
      </c>
      <c r="F988" s="130">
        <v>45.78</v>
      </c>
      <c r="G988" s="130" t="s">
        <v>3713</v>
      </c>
      <c r="H988" s="130" t="s">
        <v>3690</v>
      </c>
      <c r="I988" s="130">
        <v>4.0430000000000001</v>
      </c>
      <c r="J988" s="130">
        <v>-61</v>
      </c>
      <c r="K988" s="130">
        <v>-34</v>
      </c>
      <c r="L988" s="130" t="b">
        <v>1</v>
      </c>
      <c r="M988" s="130">
        <v>234.96199999999999</v>
      </c>
      <c r="N988" s="130">
        <v>17.841999999999999</v>
      </c>
      <c r="O988" s="130">
        <v>13.169</v>
      </c>
      <c r="P988" s="130">
        <v>18.082000000000001</v>
      </c>
      <c r="Q988" s="130">
        <v>-63.765999999999998</v>
      </c>
      <c r="R988" s="130">
        <v>204.8</v>
      </c>
      <c r="S988" s="130">
        <v>233.018</v>
      </c>
      <c r="T988" s="130">
        <v>-1</v>
      </c>
      <c r="U988" s="130">
        <v>11</v>
      </c>
      <c r="V988" s="130" t="s">
        <v>2549</v>
      </c>
      <c r="W988" s="130" t="b">
        <v>0</v>
      </c>
      <c r="X988" s="130">
        <v>0</v>
      </c>
      <c r="Y988" s="130" t="b">
        <v>0</v>
      </c>
      <c r="Z988" s="130">
        <v>55</v>
      </c>
      <c r="AA988" s="130">
        <v>0.59899999999999998</v>
      </c>
      <c r="AB988" s="130" t="s">
        <v>3690</v>
      </c>
      <c r="AC988" s="130" t="s">
        <v>3713</v>
      </c>
      <c r="AD988" s="130" t="s">
        <v>4754</v>
      </c>
      <c r="AE988" s="130" t="e" cm="1">
        <f t="array" aca="1" ref="AE988" ca="1">INDIRECT(ADDRESS(MATCH(AG988,'rs_industries'!B:B,0),5,1,TRUE,"rs_industries"))</f>
        <v>#N/A</v>
      </c>
      <c r="AF988" s="130" t="e" cm="1">
        <f t="array" aca="1" ref="AF988" ca="1">INDIRECT(ADDRESS(MATCH(A988,'rs_stocks'!B:B,0),7,1,TRUE,"rs_stocks"))</f>
        <v>#N/A</v>
      </c>
    </row>
    <row r="989" spans="1:32" x14ac:dyDescent="0.3">
      <c r="A989" s="130" t="s">
        <v>1185</v>
      </c>
      <c r="B989" s="130">
        <v>-4.16</v>
      </c>
      <c r="C989" s="130">
        <v>-2.59</v>
      </c>
      <c r="D989" s="130">
        <v>7.03</v>
      </c>
      <c r="E989" s="130">
        <v>-1.98</v>
      </c>
      <c r="F989" s="130">
        <v>6.07</v>
      </c>
      <c r="G989" s="130" t="s">
        <v>3873</v>
      </c>
      <c r="H989" s="130" t="s">
        <v>3674</v>
      </c>
      <c r="I989" s="130">
        <v>13.831</v>
      </c>
      <c r="J989" s="130">
        <v>-53</v>
      </c>
      <c r="K989" s="130">
        <v>-34</v>
      </c>
      <c r="L989" s="130" t="b">
        <v>0</v>
      </c>
      <c r="M989" s="130">
        <v>79.468000000000004</v>
      </c>
      <c r="N989" s="130">
        <v>6.0510000000000002</v>
      </c>
      <c r="O989" s="130">
        <v>13.132999999999999</v>
      </c>
      <c r="P989" s="130">
        <v>0.99199999999999999</v>
      </c>
      <c r="Q989" s="130">
        <v>-191.47399999999999</v>
      </c>
      <c r="R989" s="130">
        <v>29.7</v>
      </c>
      <c r="S989" s="130">
        <v>29.192</v>
      </c>
      <c r="T989" s="130">
        <v>1</v>
      </c>
      <c r="U989" s="130">
        <v>201</v>
      </c>
      <c r="V989" s="130" t="s">
        <v>1185</v>
      </c>
      <c r="W989" s="130" t="b">
        <v>0</v>
      </c>
      <c r="X989" s="130">
        <v>0</v>
      </c>
      <c r="Y989" s="130" t="b">
        <v>0</v>
      </c>
      <c r="Z989" s="130">
        <v>44</v>
      </c>
      <c r="AA989" s="130">
        <v>0.59799999999999998</v>
      </c>
      <c r="AB989" s="130" t="s">
        <v>3674</v>
      </c>
      <c r="AC989" s="130" t="s">
        <v>3873</v>
      </c>
      <c r="AD989" s="130" t="s">
        <v>4824</v>
      </c>
      <c r="AE989" s="130" t="e" cm="1">
        <f t="array" aca="1" ref="AE989" ca="1">INDIRECT(ADDRESS(MATCH(AG989,'rs_industries'!B:B,0),5,1,TRUE,"rs_industries"))</f>
        <v>#N/A</v>
      </c>
      <c r="AF989" s="130" t="e" cm="1">
        <f t="array" aca="1" ref="AF989" ca="1">INDIRECT(ADDRESS(MATCH(A989,'rs_stocks'!B:B,0),7,1,TRUE,"rs_stocks"))</f>
        <v>#N/A</v>
      </c>
    </row>
    <row r="990" spans="1:32" x14ac:dyDescent="0.3">
      <c r="A990" s="130" t="s">
        <v>1710</v>
      </c>
      <c r="B990" s="130">
        <v>-0.5</v>
      </c>
      <c r="C990" s="130">
        <v>-0.3</v>
      </c>
      <c r="D990" s="130">
        <v>-5.95</v>
      </c>
      <c r="E990" s="130">
        <v>93.26</v>
      </c>
      <c r="F990" s="130">
        <v>97.7</v>
      </c>
      <c r="G990" s="130" t="s">
        <v>3673</v>
      </c>
      <c r="H990" s="130" t="s">
        <v>3674</v>
      </c>
      <c r="I990" s="130">
        <v>7.3310000000000004</v>
      </c>
      <c r="J990" s="130">
        <v>-81</v>
      </c>
      <c r="K990" s="130">
        <v>-46</v>
      </c>
      <c r="L990" s="130" t="b">
        <v>0</v>
      </c>
      <c r="M990" s="130">
        <v>284.01299999999998</v>
      </c>
      <c r="N990" s="130">
        <v>21.678000000000001</v>
      </c>
      <c r="O990" s="130">
        <v>13.102</v>
      </c>
      <c r="P990" s="130">
        <v>0.74099999999999999</v>
      </c>
      <c r="Q990" s="130">
        <v>-106.598</v>
      </c>
      <c r="R990" s="130">
        <v>19.77</v>
      </c>
      <c r="S990" s="130">
        <v>20.948</v>
      </c>
      <c r="T990" s="130">
        <v>-1</v>
      </c>
      <c r="U990" s="130">
        <v>269</v>
      </c>
      <c r="V990" s="130" t="s">
        <v>1710</v>
      </c>
      <c r="W990" s="130" t="b">
        <v>0</v>
      </c>
      <c r="X990" s="130">
        <v>0</v>
      </c>
      <c r="Y990" s="130" t="b">
        <v>1</v>
      </c>
      <c r="Z990" s="130">
        <v>47</v>
      </c>
      <c r="AA990" s="130">
        <v>0.59799999999999998</v>
      </c>
      <c r="AB990" s="130" t="s">
        <v>3674</v>
      </c>
      <c r="AC990" s="130" t="s">
        <v>3673</v>
      </c>
      <c r="AD990" s="130" t="s">
        <v>4764</v>
      </c>
      <c r="AE990" s="130" t="e" cm="1">
        <f t="array" aca="1" ref="AE990" ca="1">INDIRECT(ADDRESS(MATCH(AG990,'rs_industries'!B:B,0),5,1,TRUE,"rs_industries"))</f>
        <v>#N/A</v>
      </c>
      <c r="AF990" s="130" cm="1">
        <f t="array" aca="1" ref="AF990" ca="1">INDIRECT(ADDRESS(MATCH(A990,'rs_stocks'!B:B,0),7,1,TRUE,"rs_stocks"))</f>
        <v>96</v>
      </c>
    </row>
    <row r="991" spans="1:32" x14ac:dyDescent="0.3">
      <c r="A991" s="130" t="s">
        <v>1689</v>
      </c>
      <c r="B991" s="130">
        <v>-2.2599999999999998</v>
      </c>
      <c r="C991" s="130">
        <v>-0.81</v>
      </c>
      <c r="D991" s="130">
        <v>11.4</v>
      </c>
      <c r="E991" s="130">
        <v>9.26</v>
      </c>
      <c r="F991" s="130">
        <v>11.47</v>
      </c>
      <c r="G991" s="130" t="s">
        <v>3762</v>
      </c>
      <c r="H991" s="130" t="s">
        <v>3677</v>
      </c>
      <c r="I991" s="130">
        <v>3.3180000000000001</v>
      </c>
      <c r="J991" s="130">
        <v>-55</v>
      </c>
      <c r="K991" s="130">
        <v>-33</v>
      </c>
      <c r="L991" s="130" t="b">
        <v>1</v>
      </c>
      <c r="M991" s="130">
        <v>102.26</v>
      </c>
      <c r="N991" s="130">
        <v>7.8140000000000001</v>
      </c>
      <c r="O991" s="130">
        <v>13.087</v>
      </c>
      <c r="P991" s="130">
        <v>2.2490000000000001</v>
      </c>
      <c r="Q991" s="130">
        <v>-212.07499999999999</v>
      </c>
      <c r="R991" s="130">
        <v>67.52</v>
      </c>
      <c r="S991" s="130">
        <v>72.664000000000001</v>
      </c>
      <c r="T991" s="130">
        <v>-1</v>
      </c>
      <c r="U991" s="130">
        <v>88</v>
      </c>
      <c r="V991" s="130" t="s">
        <v>1689</v>
      </c>
      <c r="W991" s="130" t="b">
        <v>0</v>
      </c>
      <c r="X991" s="130">
        <v>0</v>
      </c>
      <c r="Y991" s="130" t="b">
        <v>0</v>
      </c>
      <c r="Z991" s="130">
        <v>45</v>
      </c>
      <c r="AA991" s="130">
        <v>0.59799999999999998</v>
      </c>
      <c r="AB991" s="130" t="s">
        <v>3677</v>
      </c>
      <c r="AC991" s="130" t="s">
        <v>3762</v>
      </c>
      <c r="AD991" s="130" t="s">
        <v>4822</v>
      </c>
      <c r="AE991" s="130" t="e" cm="1">
        <f t="array" aca="1" ref="AE991" ca="1">INDIRECT(ADDRESS(MATCH(AG991,'rs_industries'!B:B,0),5,1,TRUE,"rs_industries"))</f>
        <v>#N/A</v>
      </c>
      <c r="AF991" s="130" cm="1">
        <f t="array" aca="1" ref="AF991" ca="1">INDIRECT(ADDRESS(MATCH(A991,'rs_stocks'!B:B,0),7,1,TRUE,"rs_stocks"))</f>
        <v>72</v>
      </c>
    </row>
    <row r="992" spans="1:32" x14ac:dyDescent="0.3">
      <c r="A992" s="130" t="s">
        <v>1875</v>
      </c>
      <c r="B992" s="130">
        <v>-0.71</v>
      </c>
      <c r="C992" s="130">
        <v>-2.09</v>
      </c>
      <c r="D992" s="130">
        <v>-1.58</v>
      </c>
      <c r="E992" s="130">
        <v>17.09</v>
      </c>
      <c r="F992" s="130">
        <v>15.06</v>
      </c>
      <c r="G992" s="130" t="s">
        <v>3715</v>
      </c>
      <c r="H992" s="130" t="s">
        <v>3677</v>
      </c>
      <c r="I992" s="130">
        <v>1.202</v>
      </c>
      <c r="J992" s="130">
        <v>-49</v>
      </c>
      <c r="K992" s="130">
        <v>-17</v>
      </c>
      <c r="L992" s="130" t="b">
        <v>0</v>
      </c>
      <c r="M992" s="130">
        <v>73.47</v>
      </c>
      <c r="N992" s="130">
        <v>5.6150000000000002</v>
      </c>
      <c r="O992" s="130">
        <v>13.084</v>
      </c>
      <c r="P992" s="130">
        <v>1.66</v>
      </c>
      <c r="Q992" s="130">
        <v>-160.81399999999999</v>
      </c>
      <c r="R992" s="130">
        <v>49.19</v>
      </c>
      <c r="S992" s="130">
        <v>54.262999999999998</v>
      </c>
      <c r="T992" s="130">
        <v>-1</v>
      </c>
      <c r="U992" s="130">
        <v>120</v>
      </c>
      <c r="V992" s="130" t="s">
        <v>1875</v>
      </c>
      <c r="W992" s="130" t="b">
        <v>0</v>
      </c>
      <c r="X992" s="130">
        <v>0</v>
      </c>
      <c r="Y992" s="130" t="b">
        <v>0</v>
      </c>
      <c r="Z992" s="130">
        <v>47</v>
      </c>
      <c r="AA992" s="130">
        <v>0.59699999999999998</v>
      </c>
      <c r="AB992" s="130" t="s">
        <v>3677</v>
      </c>
      <c r="AC992" s="130" t="s">
        <v>3715</v>
      </c>
      <c r="AD992" s="130" t="s">
        <v>4710</v>
      </c>
      <c r="AE992" s="130" t="e" cm="1">
        <f t="array" aca="1" ref="AE992" ca="1">INDIRECT(ADDRESS(MATCH(AG992,'rs_industries'!B:B,0),5,1,TRUE,"rs_industries"))</f>
        <v>#N/A</v>
      </c>
      <c r="AF992" s="130" t="e" cm="1">
        <f t="array" aca="1" ref="AF992" ca="1">INDIRECT(ADDRESS(MATCH(A992,'rs_stocks'!B:B,0),7,1,TRUE,"rs_stocks"))</f>
        <v>#N/A</v>
      </c>
    </row>
    <row r="993" spans="1:32" x14ac:dyDescent="0.3">
      <c r="A993" s="130" t="s">
        <v>2988</v>
      </c>
      <c r="B993" s="130">
        <v>-1.38</v>
      </c>
      <c r="C993" s="130">
        <v>4.08</v>
      </c>
      <c r="D993" s="130">
        <v>4.7699999999999996</v>
      </c>
      <c r="E993" s="130">
        <v>7.92</v>
      </c>
      <c r="F993" s="130">
        <v>8.2899999999999991</v>
      </c>
      <c r="G993" s="130" t="s">
        <v>3762</v>
      </c>
      <c r="H993" s="130" t="s">
        <v>3677</v>
      </c>
      <c r="I993" s="130">
        <v>1.048</v>
      </c>
      <c r="J993" s="130">
        <v>-42</v>
      </c>
      <c r="K993" s="130">
        <v>-5</v>
      </c>
      <c r="L993" s="130" t="b">
        <v>1</v>
      </c>
      <c r="M993" s="130">
        <v>22.957999999999998</v>
      </c>
      <c r="N993" s="130">
        <v>1.7549999999999999</v>
      </c>
      <c r="O993" s="130">
        <v>13.077999999999999</v>
      </c>
      <c r="P993" s="130">
        <v>0.41299999999999998</v>
      </c>
      <c r="Q993" s="130">
        <v>-140.26599999999999</v>
      </c>
      <c r="R993" s="130">
        <v>44.15</v>
      </c>
      <c r="S993" s="130">
        <v>43.737000000000002</v>
      </c>
      <c r="T993" s="130">
        <v>1</v>
      </c>
      <c r="U993" s="130">
        <v>483</v>
      </c>
      <c r="V993" s="130" t="s">
        <v>2988</v>
      </c>
      <c r="W993" s="130" t="b">
        <v>0</v>
      </c>
      <c r="X993" s="130">
        <v>0</v>
      </c>
      <c r="Y993" s="130" t="b">
        <v>1</v>
      </c>
      <c r="Z993" s="130">
        <v>55</v>
      </c>
      <c r="AA993" s="130">
        <v>0.59699999999999998</v>
      </c>
      <c r="AB993" s="130" t="s">
        <v>3677</v>
      </c>
      <c r="AC993" s="130" t="s">
        <v>3762</v>
      </c>
      <c r="AD993" s="130" t="s">
        <v>4828</v>
      </c>
      <c r="AE993" s="130" t="e" cm="1">
        <f t="array" aca="1" ref="AE993" ca="1">INDIRECT(ADDRESS(MATCH(AG993,'rs_industries'!B:B,0),5,1,TRUE,"rs_industries"))</f>
        <v>#N/A</v>
      </c>
      <c r="AF993" s="130" t="e" cm="1">
        <f t="array" aca="1" ref="AF993" ca="1">INDIRECT(ADDRESS(MATCH(A993,'rs_stocks'!B:B,0),7,1,TRUE,"rs_stocks"))</f>
        <v>#N/A</v>
      </c>
    </row>
    <row r="994" spans="1:32" x14ac:dyDescent="0.3">
      <c r="A994" s="130" t="s">
        <v>1241</v>
      </c>
      <c r="B994" s="130">
        <v>-1.5</v>
      </c>
      <c r="C994" s="130">
        <v>3.79</v>
      </c>
      <c r="D994" s="130">
        <v>13.18</v>
      </c>
      <c r="E994" s="130">
        <v>10.02</v>
      </c>
      <c r="F994" s="130">
        <v>14.46</v>
      </c>
      <c r="G994" s="130" t="s">
        <v>3713</v>
      </c>
      <c r="H994" s="130" t="s">
        <v>3690</v>
      </c>
      <c r="I994" s="130">
        <v>83.983999999999995</v>
      </c>
      <c r="J994" s="130">
        <v>-40</v>
      </c>
      <c r="K994" s="130">
        <v>-14</v>
      </c>
      <c r="L994" s="130" t="b">
        <v>1</v>
      </c>
      <c r="M994" s="130">
        <v>46.17</v>
      </c>
      <c r="N994" s="130">
        <v>3.532</v>
      </c>
      <c r="O994" s="130">
        <v>13.07</v>
      </c>
      <c r="P994" s="130">
        <v>0.66100000000000003</v>
      </c>
      <c r="Q994" s="130">
        <v>48.441000000000003</v>
      </c>
      <c r="R994" s="130">
        <v>41.39</v>
      </c>
      <c r="S994" s="130">
        <v>40.073999999999998</v>
      </c>
      <c r="T994" s="130">
        <v>1</v>
      </c>
      <c r="U994" s="130">
        <v>302</v>
      </c>
      <c r="V994" s="130" t="s">
        <v>1241</v>
      </c>
      <c r="W994" s="130" t="b">
        <v>0</v>
      </c>
      <c r="X994" s="130">
        <v>0</v>
      </c>
      <c r="Y994" s="130" t="b">
        <v>1</v>
      </c>
      <c r="Z994" s="130">
        <v>54</v>
      </c>
      <c r="AA994" s="130">
        <v>0.59599999999999997</v>
      </c>
      <c r="AB994" s="130" t="s">
        <v>3690</v>
      </c>
      <c r="AC994" s="130" t="s">
        <v>3713</v>
      </c>
      <c r="AD994" s="130" t="s">
        <v>4872</v>
      </c>
      <c r="AE994" s="130" t="e" cm="1">
        <f t="array" aca="1" ref="AE994" ca="1">INDIRECT(ADDRESS(MATCH(AG994,'rs_industries'!B:B,0),5,1,TRUE,"rs_industries"))</f>
        <v>#N/A</v>
      </c>
      <c r="AF994" s="130" cm="1">
        <f t="array" aca="1" ref="AF994" ca="1">INDIRECT(ADDRESS(MATCH(A994,'rs_stocks'!B:B,0),7,1,TRUE,"rs_stocks"))</f>
        <v>75</v>
      </c>
    </row>
    <row r="995" spans="1:32" x14ac:dyDescent="0.3">
      <c r="A995" s="130" t="s">
        <v>403</v>
      </c>
      <c r="B995" s="130">
        <v>-1.3</v>
      </c>
      <c r="C995" s="130">
        <v>-1.5</v>
      </c>
      <c r="D995" s="130">
        <v>5.0999999999999996</v>
      </c>
      <c r="E995" s="130">
        <v>8.52</v>
      </c>
      <c r="F995" s="130">
        <v>12.61</v>
      </c>
      <c r="G995" s="130" t="s">
        <v>3711</v>
      </c>
      <c r="H995" s="130" t="s">
        <v>3674</v>
      </c>
      <c r="I995" s="130">
        <v>14.539</v>
      </c>
      <c r="J995" s="130">
        <v>-51</v>
      </c>
      <c r="K995" s="130">
        <v>-35</v>
      </c>
      <c r="L995" s="130" t="b">
        <v>1</v>
      </c>
      <c r="M995" s="130">
        <v>58.103999999999999</v>
      </c>
      <c r="N995" s="130">
        <v>4.4470000000000001</v>
      </c>
      <c r="O995" s="130">
        <v>13.067</v>
      </c>
      <c r="P995" s="130">
        <v>10.83</v>
      </c>
      <c r="Q995" s="130">
        <v>-157.15199999999999</v>
      </c>
      <c r="R995" s="130">
        <v>375.88</v>
      </c>
      <c r="S995" s="130">
        <v>399.65100000000001</v>
      </c>
      <c r="T995" s="130">
        <v>-1</v>
      </c>
      <c r="U995" s="130">
        <v>18</v>
      </c>
      <c r="V995" s="130" t="s">
        <v>403</v>
      </c>
      <c r="W995" s="130" t="b">
        <v>0</v>
      </c>
      <c r="X995" s="130">
        <v>0</v>
      </c>
      <c r="Y995" s="130" t="b">
        <v>0</v>
      </c>
      <c r="Z995" s="130">
        <v>42</v>
      </c>
      <c r="AA995" s="130">
        <v>0.59599999999999997</v>
      </c>
      <c r="AB995" s="130" t="s">
        <v>3674</v>
      </c>
      <c r="AC995" s="130" t="s">
        <v>3711</v>
      </c>
      <c r="AD995" s="130" t="s">
        <v>4794</v>
      </c>
      <c r="AE995" s="130" t="e" cm="1">
        <f t="array" aca="1" ref="AE995" ca="1">INDIRECT(ADDRESS(MATCH(AG995,'rs_industries'!B:B,0),5,1,TRUE,"rs_industries"))</f>
        <v>#N/A</v>
      </c>
      <c r="AF995" s="130" t="e" cm="1">
        <f t="array" aca="1" ref="AF995" ca="1">INDIRECT(ADDRESS(MATCH(A995,'rs_stocks'!B:B,0),7,1,TRUE,"rs_stocks"))</f>
        <v>#N/A</v>
      </c>
    </row>
    <row r="996" spans="1:32" x14ac:dyDescent="0.3">
      <c r="A996" s="130" t="s">
        <v>4778</v>
      </c>
      <c r="B996" s="130">
        <v>11.75</v>
      </c>
      <c r="C996" s="130">
        <v>7.56</v>
      </c>
      <c r="D996" s="130">
        <v>7.88</v>
      </c>
      <c r="E996" s="130">
        <v>23.73</v>
      </c>
      <c r="F996" s="130">
        <v>48.88</v>
      </c>
      <c r="G996" s="130" t="s">
        <v>864</v>
      </c>
      <c r="H996" s="130" t="s">
        <v>24</v>
      </c>
      <c r="I996" s="130">
        <v>0.93</v>
      </c>
      <c r="J996" s="130">
        <v>-84</v>
      </c>
      <c r="K996" s="130">
        <v>-76</v>
      </c>
      <c r="L996" s="130" t="b">
        <v>1</v>
      </c>
      <c r="M996" s="130">
        <v>143.827</v>
      </c>
      <c r="N996" s="130">
        <v>11.009</v>
      </c>
      <c r="O996" s="130">
        <v>13.065</v>
      </c>
      <c r="P996" s="130">
        <v>1.079</v>
      </c>
      <c r="Q996" s="130">
        <v>-120.471</v>
      </c>
      <c r="R996" s="130">
        <v>14.65</v>
      </c>
      <c r="S996" s="130">
        <v>16.812999999999999</v>
      </c>
      <c r="T996" s="130">
        <v>-1</v>
      </c>
      <c r="U996" s="130">
        <v>185</v>
      </c>
      <c r="V996" s="130" t="s">
        <v>4778</v>
      </c>
      <c r="W996" s="130" t="b">
        <v>0</v>
      </c>
      <c r="X996" s="130">
        <v>0</v>
      </c>
      <c r="Y996" s="130" t="b">
        <v>0</v>
      </c>
      <c r="Z996" s="130">
        <v>40</v>
      </c>
      <c r="AA996" s="130">
        <v>0.59599999999999997</v>
      </c>
      <c r="AB996" s="130" t="s">
        <v>24</v>
      </c>
      <c r="AC996" s="130" t="s">
        <v>864</v>
      </c>
      <c r="AD996" s="130" t="s">
        <v>4779</v>
      </c>
      <c r="AE996" s="130" t="e" cm="1">
        <f t="array" aca="1" ref="AE996" ca="1">INDIRECT(ADDRESS(MATCH(AG996,'rs_industries'!B:B,0),5,1,TRUE,"rs_industries"))</f>
        <v>#N/A</v>
      </c>
      <c r="AF996" s="130" t="e" cm="1">
        <f t="array" aca="1" ref="AF996" ca="1">INDIRECT(ADDRESS(MATCH(A996,'rs_stocks'!B:B,0),7,1,TRUE,"rs_stocks"))</f>
        <v>#N/A</v>
      </c>
    </row>
    <row r="997" spans="1:32" x14ac:dyDescent="0.3">
      <c r="A997" s="130" t="s">
        <v>4876</v>
      </c>
      <c r="B997" s="130">
        <v>-0.31</v>
      </c>
      <c r="C997" s="130">
        <v>2.33</v>
      </c>
      <c r="D997" s="130">
        <v>3.59</v>
      </c>
      <c r="E997" s="130">
        <v>3.7</v>
      </c>
      <c r="F997" s="130">
        <v>6.39</v>
      </c>
      <c r="G997" s="130" t="s">
        <v>3834</v>
      </c>
      <c r="H997" s="130" t="s">
        <v>3677</v>
      </c>
      <c r="I997" s="130">
        <v>0.85399999999999998</v>
      </c>
      <c r="J997" s="130">
        <v>-41</v>
      </c>
      <c r="K997" s="130">
        <v>-13</v>
      </c>
      <c r="L997" s="130" t="b">
        <v>1</v>
      </c>
      <c r="M997" s="130">
        <v>25.468</v>
      </c>
      <c r="N997" s="130">
        <v>1.9510000000000001</v>
      </c>
      <c r="O997" s="130">
        <v>13.054</v>
      </c>
      <c r="P997" s="130">
        <v>0.17699999999999999</v>
      </c>
      <c r="Q997" s="130">
        <v>-84.938000000000002</v>
      </c>
      <c r="R997" s="130">
        <v>19.32</v>
      </c>
      <c r="S997" s="130">
        <v>18.998000000000001</v>
      </c>
      <c r="T997" s="130">
        <v>1</v>
      </c>
      <c r="U997" s="130">
        <v>1132</v>
      </c>
      <c r="V997" s="130" t="s">
        <v>4876</v>
      </c>
      <c r="W997" s="130" t="b">
        <v>0</v>
      </c>
      <c r="X997" s="130">
        <v>0</v>
      </c>
      <c r="Y997" s="130" t="b">
        <v>1</v>
      </c>
      <c r="Z997" s="130">
        <v>44</v>
      </c>
      <c r="AA997" s="130">
        <v>0.59499999999999997</v>
      </c>
      <c r="AB997" s="130" t="s">
        <v>3677</v>
      </c>
      <c r="AC997" s="130" t="s">
        <v>3834</v>
      </c>
      <c r="AD997" s="130" t="s">
        <v>4877</v>
      </c>
      <c r="AE997" s="130" t="e" cm="1">
        <f t="array" aca="1" ref="AE997" ca="1">INDIRECT(ADDRESS(MATCH(AG997,'rs_industries'!B:B,0),5,1,TRUE,"rs_industries"))</f>
        <v>#N/A</v>
      </c>
      <c r="AF997" s="130" t="e" cm="1">
        <f t="array" aca="1" ref="AF997" ca="1">INDIRECT(ADDRESS(MATCH(A997,'rs_stocks'!B:B,0),7,1,TRUE,"rs_stocks"))</f>
        <v>#N/A</v>
      </c>
    </row>
    <row r="998" spans="1:32" x14ac:dyDescent="0.3">
      <c r="A998" s="130" t="s">
        <v>131</v>
      </c>
      <c r="B998" s="130">
        <v>-7.96</v>
      </c>
      <c r="C998" s="130">
        <v>-5.37</v>
      </c>
      <c r="D998" s="130">
        <v>6.8</v>
      </c>
      <c r="E998" s="130">
        <v>-0.44</v>
      </c>
      <c r="F998" s="130">
        <v>6.62</v>
      </c>
      <c r="G998" s="130" t="s">
        <v>3693</v>
      </c>
      <c r="H998" s="130" t="s">
        <v>31</v>
      </c>
      <c r="I998" s="130">
        <v>19.405000000000001</v>
      </c>
      <c r="J998" s="130">
        <v>-50</v>
      </c>
      <c r="K998" s="130">
        <v>-18</v>
      </c>
      <c r="L998" s="130" t="b">
        <v>1</v>
      </c>
      <c r="M998" s="130">
        <v>70.317999999999998</v>
      </c>
      <c r="N998" s="130">
        <v>5.3920000000000003</v>
      </c>
      <c r="O998" s="130">
        <v>13.041</v>
      </c>
      <c r="P998" s="130">
        <v>8.032</v>
      </c>
      <c r="Q998" s="130">
        <v>-27.515000000000001</v>
      </c>
      <c r="R998" s="130">
        <v>268.75</v>
      </c>
      <c r="S998" s="130">
        <v>293.43599999999998</v>
      </c>
      <c r="T998" s="130">
        <v>-1</v>
      </c>
      <c r="U998" s="130">
        <v>24</v>
      </c>
      <c r="V998" s="130" t="s">
        <v>131</v>
      </c>
      <c r="W998" s="130" t="b">
        <v>0</v>
      </c>
      <c r="X998" s="130">
        <v>0</v>
      </c>
      <c r="Y998" s="130" t="b">
        <v>0</v>
      </c>
      <c r="Z998" s="130">
        <v>53</v>
      </c>
      <c r="AA998" s="130">
        <v>0.59499999999999997</v>
      </c>
      <c r="AB998" s="130" t="s">
        <v>31</v>
      </c>
      <c r="AC998" s="130" t="s">
        <v>3693</v>
      </c>
      <c r="AD998" s="130" t="s">
        <v>4818</v>
      </c>
      <c r="AE998" s="130" t="e" cm="1">
        <f t="array" aca="1" ref="AE998" ca="1">INDIRECT(ADDRESS(MATCH(AG998,'rs_industries'!B:B,0),5,1,TRUE,"rs_industries"))</f>
        <v>#N/A</v>
      </c>
      <c r="AF998" s="130" cm="1">
        <f t="array" aca="1" ref="AF998" ca="1">INDIRECT(ADDRESS(MATCH(A998,'rs_stocks'!B:B,0),7,1,TRUE,"rs_stocks"))</f>
        <v>71</v>
      </c>
    </row>
    <row r="999" spans="1:32" x14ac:dyDescent="0.3">
      <c r="A999" s="130" t="s">
        <v>235</v>
      </c>
      <c r="B999" s="130">
        <v>-2.36</v>
      </c>
      <c r="C999" s="130">
        <v>3.33</v>
      </c>
      <c r="D999" s="130">
        <v>8.6300000000000008</v>
      </c>
      <c r="E999" s="130">
        <v>15.18</v>
      </c>
      <c r="F999" s="130">
        <v>13.23</v>
      </c>
      <c r="G999" s="130" t="s">
        <v>4833</v>
      </c>
      <c r="H999" s="130" t="s">
        <v>3690</v>
      </c>
      <c r="I999" s="130">
        <v>66.331000000000003</v>
      </c>
      <c r="J999" s="130">
        <v>-32</v>
      </c>
      <c r="K999" s="130">
        <v>-2</v>
      </c>
      <c r="L999" s="130" t="b">
        <v>1</v>
      </c>
      <c r="M999" s="130">
        <v>32.113</v>
      </c>
      <c r="N999" s="130">
        <v>2.4670000000000001</v>
      </c>
      <c r="O999" s="130">
        <v>13.018000000000001</v>
      </c>
      <c r="P999" s="130">
        <v>10.747999999999999</v>
      </c>
      <c r="Q999" s="130">
        <v>95.736999999999995</v>
      </c>
      <c r="R999" s="130">
        <v>504.77</v>
      </c>
      <c r="S999" s="130">
        <v>491.02199999999999</v>
      </c>
      <c r="T999" s="130">
        <v>1</v>
      </c>
      <c r="U999" s="130">
        <v>18</v>
      </c>
      <c r="V999" s="130" t="s">
        <v>235</v>
      </c>
      <c r="W999" s="130" t="b">
        <v>0</v>
      </c>
      <c r="X999" s="130">
        <v>0</v>
      </c>
      <c r="Y999" s="130" t="b">
        <v>1</v>
      </c>
      <c r="Z999" s="130">
        <v>56</v>
      </c>
      <c r="AA999" s="130">
        <v>0.59399999999999997</v>
      </c>
      <c r="AB999" s="130" t="s">
        <v>3690</v>
      </c>
      <c r="AC999" s="130" t="s">
        <v>4833</v>
      </c>
      <c r="AD999" s="130" t="s">
        <v>4834</v>
      </c>
      <c r="AE999" s="130" t="e" cm="1">
        <f t="array" aca="1" ref="AE999" ca="1">INDIRECT(ADDRESS(MATCH(AG999,'rs_industries'!B:B,0),5,1,TRUE,"rs_industries"))</f>
        <v>#N/A</v>
      </c>
      <c r="AF999" s="130" cm="1">
        <f t="array" aca="1" ref="AF999" ca="1">INDIRECT(ADDRESS(MATCH(A999,'rs_stocks'!B:B,0),7,1,TRUE,"rs_stocks"))</f>
        <v>76</v>
      </c>
    </row>
    <row r="1000" spans="1:32" x14ac:dyDescent="0.3">
      <c r="A1000" s="130" t="s">
        <v>354</v>
      </c>
      <c r="B1000" s="130">
        <v>0.8</v>
      </c>
      <c r="C1000" s="130">
        <v>-2.85</v>
      </c>
      <c r="D1000" s="130">
        <v>-5.55</v>
      </c>
      <c r="E1000" s="130">
        <v>38.729999999999997</v>
      </c>
      <c r="F1000" s="130">
        <v>33.950000000000003</v>
      </c>
      <c r="G1000" s="130" t="s">
        <v>4210</v>
      </c>
      <c r="H1000" s="130" t="s">
        <v>31</v>
      </c>
      <c r="I1000" s="130">
        <v>17.648</v>
      </c>
      <c r="J1000" s="130">
        <v>-70</v>
      </c>
      <c r="K1000" s="130">
        <v>-9</v>
      </c>
      <c r="L1000" s="130" t="b">
        <v>1</v>
      </c>
      <c r="M1000" s="130">
        <v>137.642</v>
      </c>
      <c r="N1000" s="130">
        <v>10.576000000000001</v>
      </c>
      <c r="O1000" s="130">
        <v>13.013999999999999</v>
      </c>
      <c r="P1000" s="130">
        <v>1.8560000000000001</v>
      </c>
      <c r="Q1000" s="130">
        <v>-98.06</v>
      </c>
      <c r="R1000" s="130">
        <v>32.67</v>
      </c>
      <c r="S1000" s="130">
        <v>30.762</v>
      </c>
      <c r="T1000" s="130">
        <v>1</v>
      </c>
      <c r="U1000" s="130">
        <v>107</v>
      </c>
      <c r="V1000" s="130" t="s">
        <v>354</v>
      </c>
      <c r="W1000" s="130" t="b">
        <v>0</v>
      </c>
      <c r="X1000" s="130">
        <v>0</v>
      </c>
      <c r="Y1000" s="130" t="b">
        <v>1</v>
      </c>
      <c r="Z1000" s="130">
        <v>45</v>
      </c>
      <c r="AA1000" s="130">
        <v>0.59399999999999997</v>
      </c>
      <c r="AB1000" s="130" t="s">
        <v>31</v>
      </c>
      <c r="AC1000" s="130" t="s">
        <v>4210</v>
      </c>
      <c r="AD1000" s="130" t="s">
        <v>4804</v>
      </c>
      <c r="AE1000" s="130" t="e" cm="1">
        <f t="array" aca="1" ref="AE1000" ca="1">INDIRECT(ADDRESS(MATCH(AG1000,'rs_industries'!B:B,0),5,1,TRUE,"rs_industries"))</f>
        <v>#N/A</v>
      </c>
      <c r="AF1000" s="130" t="e" cm="1">
        <f t="array" aca="1" ref="AF1000" ca="1">INDIRECT(ADDRESS(MATCH(A1000,'rs_stocks'!B:B,0),7,1,TRUE,"rs_stocks"))</f>
        <v>#N/A</v>
      </c>
    </row>
    <row r="1001" spans="1:32" x14ac:dyDescent="0.3">
      <c r="A1001" s="130" t="s">
        <v>4820</v>
      </c>
      <c r="B1001" s="130">
        <v>-6.19</v>
      </c>
      <c r="C1001" s="130">
        <v>-3.27</v>
      </c>
      <c r="D1001" s="130">
        <v>20.76</v>
      </c>
      <c r="E1001" s="130">
        <v>6.45</v>
      </c>
      <c r="F1001" s="130">
        <v>20.09</v>
      </c>
      <c r="G1001" s="130" t="s">
        <v>3729</v>
      </c>
      <c r="H1001" s="130" t="s">
        <v>3674</v>
      </c>
      <c r="I1001" s="130">
        <v>0.80300000000000005</v>
      </c>
      <c r="J1001" s="130">
        <v>-96</v>
      </c>
      <c r="K1001" s="130">
        <v>-94</v>
      </c>
      <c r="L1001" s="130" t="b">
        <v>1</v>
      </c>
      <c r="M1001" s="130">
        <v>120.93300000000001</v>
      </c>
      <c r="N1001" s="130">
        <v>9.3040000000000003</v>
      </c>
      <c r="O1001" s="130">
        <v>12.997999999999999</v>
      </c>
      <c r="P1001" s="130">
        <v>0.64600000000000002</v>
      </c>
      <c r="Q1001" s="130">
        <v>-181.11500000000001</v>
      </c>
      <c r="R1001" s="130">
        <v>13.03</v>
      </c>
      <c r="S1001" s="130">
        <v>15.29</v>
      </c>
      <c r="T1001" s="130">
        <v>-1</v>
      </c>
      <c r="U1001" s="130">
        <v>309</v>
      </c>
      <c r="V1001" s="130" t="s">
        <v>4820</v>
      </c>
      <c r="W1001" s="130" t="b">
        <v>0</v>
      </c>
      <c r="X1001" s="130">
        <v>0</v>
      </c>
      <c r="Y1001" s="130" t="b">
        <v>0</v>
      </c>
      <c r="Z1001" s="130">
        <v>40</v>
      </c>
      <c r="AA1001" s="130">
        <v>0.59399999999999997</v>
      </c>
      <c r="AB1001" s="130" t="s">
        <v>3674</v>
      </c>
      <c r="AC1001" s="130" t="s">
        <v>3729</v>
      </c>
      <c r="AD1001" s="130" t="s">
        <v>4821</v>
      </c>
      <c r="AE1001" s="130" t="e" cm="1">
        <f t="array" aca="1" ref="AE1001" ca="1">INDIRECT(ADDRESS(MATCH(AG1001,'rs_industries'!B:B,0),5,1,TRUE,"rs_industries"))</f>
        <v>#N/A</v>
      </c>
      <c r="AF1001" s="130" t="e" cm="1">
        <f t="array" aca="1" ref="AF1001" ca="1">INDIRECT(ADDRESS(MATCH(A1001,'rs_stocks'!B:B,0),7,1,TRUE,"rs_stocks"))</f>
        <v>#N/A</v>
      </c>
    </row>
    <row r="1002" spans="1:32" x14ac:dyDescent="0.3">
      <c r="A1002" s="130" t="s">
        <v>1417</v>
      </c>
      <c r="B1002" s="130">
        <v>3.21</v>
      </c>
      <c r="C1002" s="130">
        <v>-0.11</v>
      </c>
      <c r="D1002" s="130">
        <v>5.27</v>
      </c>
      <c r="E1002" s="130">
        <v>6.76</v>
      </c>
      <c r="F1002" s="130">
        <v>8.36</v>
      </c>
      <c r="G1002" s="130" t="s">
        <v>153</v>
      </c>
      <c r="H1002" s="130" t="s">
        <v>3677</v>
      </c>
      <c r="I1002" s="130">
        <v>5.4320000000000004</v>
      </c>
      <c r="J1002" s="130">
        <v>-41</v>
      </c>
      <c r="K1002" s="130">
        <v>-27</v>
      </c>
      <c r="L1002" s="130" t="b">
        <v>1</v>
      </c>
      <c r="M1002" s="130">
        <v>51.496000000000002</v>
      </c>
      <c r="N1002" s="130">
        <v>3.9670000000000001</v>
      </c>
      <c r="O1002" s="130">
        <v>12.981</v>
      </c>
      <c r="P1002" s="130">
        <v>1.492</v>
      </c>
      <c r="Q1002" s="130">
        <v>-75.042000000000002</v>
      </c>
      <c r="R1002" s="130">
        <v>62.09</v>
      </c>
      <c r="S1002" s="130">
        <v>63.798000000000002</v>
      </c>
      <c r="T1002" s="130">
        <v>-1</v>
      </c>
      <c r="U1002" s="130">
        <v>134</v>
      </c>
      <c r="V1002" s="130" t="s">
        <v>1417</v>
      </c>
      <c r="W1002" s="130" t="b">
        <v>0</v>
      </c>
      <c r="X1002" s="130">
        <v>0</v>
      </c>
      <c r="Y1002" s="130" t="b">
        <v>1</v>
      </c>
      <c r="Z1002" s="130">
        <v>52</v>
      </c>
      <c r="AA1002" s="130">
        <v>0.59299999999999997</v>
      </c>
      <c r="AB1002" s="130" t="s">
        <v>3677</v>
      </c>
      <c r="AC1002" s="130" t="s">
        <v>153</v>
      </c>
      <c r="AD1002" s="130" t="s">
        <v>4844</v>
      </c>
      <c r="AE1002" s="130" t="e" cm="1">
        <f t="array" aca="1" ref="AE1002" ca="1">INDIRECT(ADDRESS(MATCH(AG1002,'rs_industries'!B:B,0),5,1,TRUE,"rs_industries"))</f>
        <v>#N/A</v>
      </c>
      <c r="AF1002" s="130" t="e" cm="1">
        <f t="array" aca="1" ref="AF1002" ca="1">INDIRECT(ADDRESS(MATCH(A1002,'rs_stocks'!B:B,0),7,1,TRUE,"rs_stocks"))</f>
        <v>#N/A</v>
      </c>
    </row>
    <row r="1003" spans="1:32" x14ac:dyDescent="0.3">
      <c r="A1003" s="130" t="s">
        <v>628</v>
      </c>
      <c r="B1003" s="130">
        <v>-0.8</v>
      </c>
      <c r="C1003" s="130">
        <v>-2.31</v>
      </c>
      <c r="D1003" s="130">
        <v>0</v>
      </c>
      <c r="E1003" s="130">
        <v>0.96</v>
      </c>
      <c r="F1003" s="130">
        <v>3.32</v>
      </c>
      <c r="G1003" s="130" t="s">
        <v>3762</v>
      </c>
      <c r="H1003" s="130" t="s">
        <v>3677</v>
      </c>
      <c r="I1003" s="130">
        <v>5.5759999999999996</v>
      </c>
      <c r="J1003" s="130">
        <v>-64</v>
      </c>
      <c r="K1003" s="130">
        <v>-24</v>
      </c>
      <c r="L1003" s="130" t="b">
        <v>0</v>
      </c>
      <c r="M1003" s="130">
        <v>20.568000000000001</v>
      </c>
      <c r="N1003" s="130">
        <v>1.585</v>
      </c>
      <c r="O1003" s="130">
        <v>12.975</v>
      </c>
      <c r="P1003" s="130">
        <v>0.255</v>
      </c>
      <c r="Q1003" s="130">
        <v>-117.601</v>
      </c>
      <c r="R1003" s="130">
        <v>19.91</v>
      </c>
      <c r="S1003" s="130">
        <v>20.738</v>
      </c>
      <c r="T1003" s="130">
        <v>-1</v>
      </c>
      <c r="U1003" s="130">
        <v>784</v>
      </c>
      <c r="V1003" s="130" t="s">
        <v>628</v>
      </c>
      <c r="W1003" s="130" t="b">
        <v>0</v>
      </c>
      <c r="X1003" s="130">
        <v>0</v>
      </c>
      <c r="Y1003" s="130" t="b">
        <v>0</v>
      </c>
      <c r="Z1003" s="130">
        <v>44</v>
      </c>
      <c r="AA1003" s="130">
        <v>0.59299999999999997</v>
      </c>
      <c r="AB1003" s="130" t="s">
        <v>3677</v>
      </c>
      <c r="AC1003" s="130" t="s">
        <v>3762</v>
      </c>
      <c r="AD1003" s="130" t="s">
        <v>4743</v>
      </c>
      <c r="AE1003" s="130" t="e" cm="1">
        <f t="array" aca="1" ref="AE1003" ca="1">INDIRECT(ADDRESS(MATCH(AG1003,'rs_industries'!B:B,0),5,1,TRUE,"rs_industries"))</f>
        <v>#N/A</v>
      </c>
      <c r="AF1003" s="130" t="e" cm="1">
        <f t="array" aca="1" ref="AF1003" ca="1">INDIRECT(ADDRESS(MATCH(A1003,'rs_stocks'!B:B,0),7,1,TRUE,"rs_stocks"))</f>
        <v>#N/A</v>
      </c>
    </row>
    <row r="1004" spans="1:32" x14ac:dyDescent="0.3">
      <c r="A1004" s="130" t="s">
        <v>3230</v>
      </c>
      <c r="B1004" s="130">
        <v>0.14000000000000001</v>
      </c>
      <c r="C1004" s="130">
        <v>0.32</v>
      </c>
      <c r="D1004" s="130">
        <v>0.57999999999999996</v>
      </c>
      <c r="E1004" s="130">
        <v>2.98</v>
      </c>
      <c r="F1004" s="130">
        <v>3.21</v>
      </c>
      <c r="G1004" s="130" t="s">
        <v>4237</v>
      </c>
      <c r="H1004" s="130" t="s">
        <v>3674</v>
      </c>
      <c r="I1004" s="130">
        <v>0.94799999999999995</v>
      </c>
      <c r="J1004" s="130">
        <v>-84</v>
      </c>
      <c r="K1004" s="130">
        <v>-61</v>
      </c>
      <c r="L1004" s="130" t="b">
        <v>1</v>
      </c>
      <c r="M1004" s="130">
        <v>27.359000000000002</v>
      </c>
      <c r="N1004" s="130">
        <v>2.1110000000000002</v>
      </c>
      <c r="O1004" s="130">
        <v>12.962</v>
      </c>
      <c r="P1004" s="130">
        <v>0.191</v>
      </c>
      <c r="Q1004" s="130">
        <v>-36.630000000000003</v>
      </c>
      <c r="R1004" s="130">
        <v>27.98</v>
      </c>
      <c r="S1004" s="130">
        <v>28.533999999999999</v>
      </c>
      <c r="T1004" s="130">
        <v>-1</v>
      </c>
      <c r="U1004" s="130">
        <v>1046</v>
      </c>
      <c r="V1004" s="130" t="s">
        <v>3230</v>
      </c>
      <c r="W1004" s="130" t="b">
        <v>1</v>
      </c>
      <c r="X1004" s="130">
        <v>0</v>
      </c>
      <c r="Y1004" s="130" t="b">
        <v>1</v>
      </c>
      <c r="Z1004" s="130">
        <v>49</v>
      </c>
      <c r="AA1004" s="130">
        <v>0.59199999999999997</v>
      </c>
      <c r="AB1004" s="130" t="s">
        <v>3674</v>
      </c>
      <c r="AC1004" s="130" t="s">
        <v>4237</v>
      </c>
      <c r="AD1004" s="130" t="s">
        <v>4853</v>
      </c>
      <c r="AE1004" s="130" t="e" cm="1">
        <f t="array" aca="1" ref="AE1004" ca="1">INDIRECT(ADDRESS(MATCH(AG1004,'rs_industries'!B:B,0),5,1,TRUE,"rs_industries"))</f>
        <v>#N/A</v>
      </c>
      <c r="AF1004" s="130" cm="1">
        <f t="array" aca="1" ref="AF1004" ca="1">INDIRECT(ADDRESS(MATCH(A1004,'rs_stocks'!B:B,0),7,1,TRUE,"rs_stocks"))</f>
        <v>78</v>
      </c>
    </row>
    <row r="1005" spans="1:32" x14ac:dyDescent="0.3">
      <c r="A1005" s="130" t="s">
        <v>2510</v>
      </c>
      <c r="B1005" s="130">
        <v>2.0499999999999998</v>
      </c>
      <c r="C1005" s="130">
        <v>5.44</v>
      </c>
      <c r="D1005" s="130">
        <v>10.58</v>
      </c>
      <c r="E1005" s="130">
        <v>0.03</v>
      </c>
      <c r="F1005" s="130">
        <v>8.93</v>
      </c>
      <c r="G1005" s="130" t="s">
        <v>3742</v>
      </c>
      <c r="H1005" s="130" t="s">
        <v>3674</v>
      </c>
      <c r="I1005" s="130">
        <v>1.9359999999999999</v>
      </c>
      <c r="J1005" s="130">
        <v>-54</v>
      </c>
      <c r="K1005" s="130">
        <v>-25</v>
      </c>
      <c r="L1005" s="130" t="b">
        <v>1</v>
      </c>
      <c r="M1005" s="130">
        <v>28.048999999999999</v>
      </c>
      <c r="N1005" s="130">
        <v>2.1640000000000001</v>
      </c>
      <c r="O1005" s="130">
        <v>12.959</v>
      </c>
      <c r="P1005" s="130">
        <v>1.0449999999999999</v>
      </c>
      <c r="Q1005" s="130">
        <v>-103.379</v>
      </c>
      <c r="R1005" s="130">
        <v>38.78</v>
      </c>
      <c r="S1005" s="130">
        <v>37.055</v>
      </c>
      <c r="T1005" s="130">
        <v>1</v>
      </c>
      <c r="U1005" s="130">
        <v>191</v>
      </c>
      <c r="V1005" s="130" t="s">
        <v>2510</v>
      </c>
      <c r="W1005" s="130" t="b">
        <v>0</v>
      </c>
      <c r="X1005" s="130">
        <v>0</v>
      </c>
      <c r="Y1005" s="130" t="b">
        <v>0</v>
      </c>
      <c r="Z1005" s="130">
        <v>46</v>
      </c>
      <c r="AA1005" s="130">
        <v>0.59199999999999997</v>
      </c>
      <c r="AB1005" s="130" t="s">
        <v>3674</v>
      </c>
      <c r="AC1005" s="130" t="s">
        <v>3742</v>
      </c>
      <c r="AD1005" s="130" t="s">
        <v>4955</v>
      </c>
      <c r="AE1005" s="130" t="e" cm="1">
        <f t="array" aca="1" ref="AE1005" ca="1">INDIRECT(ADDRESS(MATCH(AG1005,'rs_industries'!B:B,0),5,1,TRUE,"rs_industries"))</f>
        <v>#N/A</v>
      </c>
      <c r="AF1005" s="130" t="e" cm="1">
        <f t="array" aca="1" ref="AF1005" ca="1">INDIRECT(ADDRESS(MATCH(A1005,'rs_stocks'!B:B,0),7,1,TRUE,"rs_stocks"))</f>
        <v>#N/A</v>
      </c>
    </row>
    <row r="1006" spans="1:32" x14ac:dyDescent="0.3">
      <c r="A1006" s="130" t="s">
        <v>817</v>
      </c>
      <c r="B1006" s="130">
        <v>2.04</v>
      </c>
      <c r="C1006" s="130">
        <v>10.35</v>
      </c>
      <c r="D1006" s="130">
        <v>9</v>
      </c>
      <c r="E1006" s="130">
        <v>24.11</v>
      </c>
      <c r="F1006" s="130">
        <v>27</v>
      </c>
      <c r="G1006" s="130" t="s">
        <v>4034</v>
      </c>
      <c r="H1006" s="130" t="s">
        <v>3674</v>
      </c>
      <c r="I1006" s="130">
        <v>72.524000000000001</v>
      </c>
      <c r="J1006" s="130">
        <v>-62</v>
      </c>
      <c r="K1006" s="130">
        <v>-2</v>
      </c>
      <c r="L1006" s="130" t="b">
        <v>1</v>
      </c>
      <c r="M1006" s="130">
        <v>70.334000000000003</v>
      </c>
      <c r="N1006" s="130">
        <v>5.4269999999999996</v>
      </c>
      <c r="O1006" s="130">
        <v>12.959</v>
      </c>
      <c r="P1006" s="130">
        <v>0.48699999999999999</v>
      </c>
      <c r="Q1006" s="130">
        <v>-104.744</v>
      </c>
      <c r="R1006" s="130">
        <v>23.99</v>
      </c>
      <c r="S1006" s="130">
        <v>23.143000000000001</v>
      </c>
      <c r="T1006" s="130">
        <v>1</v>
      </c>
      <c r="U1006" s="130">
        <v>410</v>
      </c>
      <c r="V1006" s="130" t="s">
        <v>817</v>
      </c>
      <c r="W1006" s="130" t="b">
        <v>0</v>
      </c>
      <c r="X1006" s="130">
        <v>0</v>
      </c>
      <c r="Y1006" s="130" t="b">
        <v>1</v>
      </c>
      <c r="Z1006" s="130">
        <v>52</v>
      </c>
      <c r="AA1006" s="130">
        <v>0.59199999999999997</v>
      </c>
      <c r="AB1006" s="130" t="s">
        <v>3674</v>
      </c>
      <c r="AC1006" s="130" t="s">
        <v>4034</v>
      </c>
      <c r="AD1006" s="130" t="s">
        <v>4827</v>
      </c>
      <c r="AE1006" s="130" t="e" cm="1">
        <f t="array" aca="1" ref="AE1006" ca="1">INDIRECT(ADDRESS(MATCH(AG1006,'rs_industries'!B:B,0),5,1,TRUE,"rs_industries"))</f>
        <v>#N/A</v>
      </c>
      <c r="AF1006" s="130" cm="1">
        <f t="array" aca="1" ref="AF1006" ca="1">INDIRECT(ADDRESS(MATCH(A1006,'rs_stocks'!B:B,0),7,1,TRUE,"rs_stocks"))</f>
        <v>88</v>
      </c>
    </row>
    <row r="1007" spans="1:32" x14ac:dyDescent="0.3">
      <c r="A1007" s="130" t="s">
        <v>1755</v>
      </c>
      <c r="B1007" s="130">
        <v>-2.34</v>
      </c>
      <c r="C1007" s="130">
        <v>-5.37</v>
      </c>
      <c r="D1007" s="130">
        <v>1.81</v>
      </c>
      <c r="E1007" s="130">
        <v>13.84</v>
      </c>
      <c r="F1007" s="130">
        <v>12.93</v>
      </c>
      <c r="G1007" s="130" t="s">
        <v>3715</v>
      </c>
      <c r="H1007" s="130" t="s">
        <v>3677</v>
      </c>
      <c r="I1007" s="130">
        <v>2.444</v>
      </c>
      <c r="J1007" s="130">
        <v>-51</v>
      </c>
      <c r="K1007" s="130">
        <v>-23</v>
      </c>
      <c r="L1007" s="130" t="b">
        <v>0</v>
      </c>
      <c r="M1007" s="130">
        <v>76.84</v>
      </c>
      <c r="N1007" s="130">
        <v>5.9420000000000002</v>
      </c>
      <c r="O1007" s="130">
        <v>12.933</v>
      </c>
      <c r="P1007" s="130">
        <v>1.1950000000000001</v>
      </c>
      <c r="Q1007" s="130">
        <v>-139.761</v>
      </c>
      <c r="R1007" s="130">
        <v>32.58</v>
      </c>
      <c r="S1007" s="130">
        <v>36.417000000000002</v>
      </c>
      <c r="T1007" s="130">
        <v>-1</v>
      </c>
      <c r="U1007" s="130">
        <v>167</v>
      </c>
      <c r="V1007" s="130" t="s">
        <v>1755</v>
      </c>
      <c r="W1007" s="130" t="b">
        <v>0</v>
      </c>
      <c r="X1007" s="130">
        <v>0</v>
      </c>
      <c r="Y1007" s="130" t="b">
        <v>0</v>
      </c>
      <c r="Z1007" s="130">
        <v>49</v>
      </c>
      <c r="AA1007" s="130">
        <v>0.59099999999999997</v>
      </c>
      <c r="AB1007" s="130" t="s">
        <v>3677</v>
      </c>
      <c r="AC1007" s="130" t="s">
        <v>3715</v>
      </c>
      <c r="AD1007" s="130" t="s">
        <v>4741</v>
      </c>
      <c r="AE1007" s="130" t="e" cm="1">
        <f t="array" aca="1" ref="AE1007" ca="1">INDIRECT(ADDRESS(MATCH(AG1007,'rs_industries'!B:B,0),5,1,TRUE,"rs_industries"))</f>
        <v>#N/A</v>
      </c>
      <c r="AF1007" s="130" t="e" cm="1">
        <f t="array" aca="1" ref="AF1007" ca="1">INDIRECT(ADDRESS(MATCH(A1007,'rs_stocks'!B:B,0),7,1,TRUE,"rs_stocks"))</f>
        <v>#N/A</v>
      </c>
    </row>
    <row r="1008" spans="1:32" x14ac:dyDescent="0.3">
      <c r="A1008" s="130" t="s">
        <v>413</v>
      </c>
      <c r="B1008" s="130">
        <v>-0.06</v>
      </c>
      <c r="C1008" s="130">
        <v>-0.7</v>
      </c>
      <c r="D1008" s="130">
        <v>3.47</v>
      </c>
      <c r="E1008" s="130">
        <v>5.32</v>
      </c>
      <c r="F1008" s="130">
        <v>9.39</v>
      </c>
      <c r="G1008" s="130" t="s">
        <v>3788</v>
      </c>
      <c r="H1008" s="130" t="s">
        <v>153</v>
      </c>
      <c r="I1008" s="130">
        <v>23.965</v>
      </c>
      <c r="J1008" s="130">
        <v>-57</v>
      </c>
      <c r="K1008" s="130">
        <v>-23</v>
      </c>
      <c r="L1008" s="130" t="b">
        <v>1</v>
      </c>
      <c r="M1008" s="130">
        <v>46.073999999999998</v>
      </c>
      <c r="N1008" s="130">
        <v>3.5640000000000001</v>
      </c>
      <c r="O1008" s="130">
        <v>12.926</v>
      </c>
      <c r="P1008" s="130">
        <v>0.66400000000000003</v>
      </c>
      <c r="Q1008" s="130">
        <v>-103.947</v>
      </c>
      <c r="R1008" s="130">
        <v>32.840000000000003</v>
      </c>
      <c r="S1008" s="130">
        <v>34.441000000000003</v>
      </c>
      <c r="T1008" s="130">
        <v>-1</v>
      </c>
      <c r="U1008" s="130">
        <v>301</v>
      </c>
      <c r="V1008" s="130" t="s">
        <v>413</v>
      </c>
      <c r="W1008" s="130" t="b">
        <v>0</v>
      </c>
      <c r="X1008" s="130">
        <v>0</v>
      </c>
      <c r="Y1008" s="130" t="b">
        <v>0</v>
      </c>
      <c r="Z1008" s="130">
        <v>47</v>
      </c>
      <c r="AA1008" s="130">
        <v>0.59099999999999997</v>
      </c>
      <c r="AB1008" s="130" t="s">
        <v>153</v>
      </c>
      <c r="AC1008" s="130" t="s">
        <v>3788</v>
      </c>
      <c r="AD1008" s="130" t="s">
        <v>4795</v>
      </c>
      <c r="AE1008" s="130" t="e" cm="1">
        <f t="array" aca="1" ref="AE1008" ca="1">INDIRECT(ADDRESS(MATCH(AG1008,'rs_industries'!B:B,0),5,1,TRUE,"rs_industries"))</f>
        <v>#N/A</v>
      </c>
      <c r="AF1008" s="130" t="e" cm="1">
        <f t="array" aca="1" ref="AF1008" ca="1">INDIRECT(ADDRESS(MATCH(A1008,'rs_stocks'!B:B,0),7,1,TRUE,"rs_stocks"))</f>
        <v>#N/A</v>
      </c>
    </row>
    <row r="1009" spans="1:32" x14ac:dyDescent="0.3">
      <c r="A1009" s="130" t="s">
        <v>1614</v>
      </c>
      <c r="B1009" s="130">
        <v>-0.59</v>
      </c>
      <c r="C1009" s="130">
        <v>-10.67</v>
      </c>
      <c r="D1009" s="130">
        <v>8.5</v>
      </c>
      <c r="E1009" s="130">
        <v>24.47</v>
      </c>
      <c r="F1009" s="130">
        <v>36.19</v>
      </c>
      <c r="G1009" s="130" t="s">
        <v>3713</v>
      </c>
      <c r="H1009" s="130" t="s">
        <v>3690</v>
      </c>
      <c r="I1009" s="130">
        <v>5.84</v>
      </c>
      <c r="J1009" s="130">
        <v>-93</v>
      </c>
      <c r="K1009" s="130">
        <v>-54</v>
      </c>
      <c r="L1009" s="130" t="b">
        <v>1</v>
      </c>
      <c r="M1009" s="130">
        <v>173.00299999999999</v>
      </c>
      <c r="N1009" s="130">
        <v>13.385999999999999</v>
      </c>
      <c r="O1009" s="130">
        <v>12.923999999999999</v>
      </c>
      <c r="P1009" s="130">
        <v>1.81</v>
      </c>
      <c r="Q1009" s="130">
        <v>-114.93600000000001</v>
      </c>
      <c r="R1009" s="130">
        <v>33.57</v>
      </c>
      <c r="S1009" s="130">
        <v>38.771999999999998</v>
      </c>
      <c r="T1009" s="130">
        <v>-1</v>
      </c>
      <c r="U1009" s="130">
        <v>110</v>
      </c>
      <c r="V1009" s="130" t="s">
        <v>1614</v>
      </c>
      <c r="W1009" s="130" t="b">
        <v>1</v>
      </c>
      <c r="X1009" s="130">
        <v>0</v>
      </c>
      <c r="Y1009" s="130" t="b">
        <v>0</v>
      </c>
      <c r="Z1009" s="130">
        <v>50</v>
      </c>
      <c r="AA1009" s="130">
        <v>0.59</v>
      </c>
      <c r="AB1009" s="130" t="s">
        <v>3690</v>
      </c>
      <c r="AC1009" s="130" t="s">
        <v>3713</v>
      </c>
      <c r="AD1009" s="130" t="s">
        <v>4763</v>
      </c>
      <c r="AE1009" s="130" t="e" cm="1">
        <f t="array" aca="1" ref="AE1009" ca="1">INDIRECT(ADDRESS(MATCH(AG1009,'rs_industries'!B:B,0),5,1,TRUE,"rs_industries"))</f>
        <v>#N/A</v>
      </c>
      <c r="AF1009" s="130" cm="1">
        <f t="array" aca="1" ref="AF1009" ca="1">INDIRECT(ADDRESS(MATCH(A1009,'rs_stocks'!B:B,0),7,1,TRUE,"rs_stocks"))</f>
        <v>96</v>
      </c>
    </row>
    <row r="1010" spans="1:32" x14ac:dyDescent="0.3">
      <c r="A1010" s="130" t="s">
        <v>1609</v>
      </c>
      <c r="B1010" s="130">
        <v>-0.67</v>
      </c>
      <c r="C1010" s="130">
        <v>-0.6</v>
      </c>
      <c r="D1010" s="130">
        <v>5.3</v>
      </c>
      <c r="E1010" s="130">
        <v>3.82</v>
      </c>
      <c r="F1010" s="130">
        <v>11.38</v>
      </c>
      <c r="G1010" s="130" t="s">
        <v>4011</v>
      </c>
      <c r="H1010" s="130" t="s">
        <v>3677</v>
      </c>
      <c r="I1010" s="130">
        <v>2.3479999999999999</v>
      </c>
      <c r="J1010" s="130">
        <v>-54</v>
      </c>
      <c r="K1010" s="130">
        <v>-42</v>
      </c>
      <c r="L1010" s="130" t="b">
        <v>0</v>
      </c>
      <c r="M1010" s="130">
        <v>74.596000000000004</v>
      </c>
      <c r="N1010" s="130">
        <v>5.7729999999999997</v>
      </c>
      <c r="O1010" s="130">
        <v>12.922000000000001</v>
      </c>
      <c r="P1010" s="130">
        <v>0.54400000000000004</v>
      </c>
      <c r="Q1010" s="130">
        <v>-176.43799999999999</v>
      </c>
      <c r="R1010" s="130">
        <v>13.31</v>
      </c>
      <c r="S1010" s="130">
        <v>14.868</v>
      </c>
      <c r="T1010" s="130">
        <v>-1</v>
      </c>
      <c r="U1010" s="130">
        <v>367</v>
      </c>
      <c r="V1010" s="130" t="s">
        <v>1609</v>
      </c>
      <c r="W1010" s="130" t="b">
        <v>0</v>
      </c>
      <c r="X1010" s="130">
        <v>0</v>
      </c>
      <c r="Y1010" s="130" t="b">
        <v>0</v>
      </c>
      <c r="Z1010" s="130">
        <v>41</v>
      </c>
      <c r="AA1010" s="130">
        <v>0.59</v>
      </c>
      <c r="AB1010" s="130" t="s">
        <v>3677</v>
      </c>
      <c r="AC1010" s="130" t="s">
        <v>4011</v>
      </c>
      <c r="AD1010" s="130" t="s">
        <v>4782</v>
      </c>
      <c r="AE1010" s="130" t="e" cm="1">
        <f t="array" aca="1" ref="AE1010" ca="1">INDIRECT(ADDRESS(MATCH(AG1010,'rs_industries'!B:B,0),5,1,TRUE,"rs_industries"))</f>
        <v>#N/A</v>
      </c>
      <c r="AF1010" s="130" t="e" cm="1">
        <f t="array" aca="1" ref="AF1010" ca="1">INDIRECT(ADDRESS(MATCH(A1010,'rs_stocks'!B:B,0),7,1,TRUE,"rs_stocks"))</f>
        <v>#N/A</v>
      </c>
    </row>
    <row r="1011" spans="1:32" x14ac:dyDescent="0.3">
      <c r="A1011" s="130" t="s">
        <v>1087</v>
      </c>
      <c r="B1011" s="130">
        <v>-3.8</v>
      </c>
      <c r="C1011" s="130">
        <v>-10.9</v>
      </c>
      <c r="D1011" s="130">
        <v>-4.55</v>
      </c>
      <c r="E1011" s="130">
        <v>9.56</v>
      </c>
      <c r="F1011" s="130">
        <v>15.07</v>
      </c>
      <c r="G1011" s="130" t="s">
        <v>3788</v>
      </c>
      <c r="H1011" s="130" t="s">
        <v>153</v>
      </c>
      <c r="I1011" s="130">
        <v>19.728000000000002</v>
      </c>
      <c r="J1011" s="130">
        <v>-59</v>
      </c>
      <c r="K1011" s="130">
        <v>-50</v>
      </c>
      <c r="L1011" s="130" t="b">
        <v>0</v>
      </c>
      <c r="M1011" s="130">
        <v>101.815</v>
      </c>
      <c r="N1011" s="130">
        <v>7.8869999999999996</v>
      </c>
      <c r="O1011" s="130">
        <v>12.909000000000001</v>
      </c>
      <c r="P1011" s="130">
        <v>3.7829999999999999</v>
      </c>
      <c r="Q1011" s="130">
        <v>-136.94300000000001</v>
      </c>
      <c r="R1011" s="130">
        <v>112.77</v>
      </c>
      <c r="S1011" s="130">
        <v>124.738</v>
      </c>
      <c r="T1011" s="130">
        <v>-1</v>
      </c>
      <c r="U1011" s="130">
        <v>52</v>
      </c>
      <c r="V1011" s="130" t="s">
        <v>1087</v>
      </c>
      <c r="W1011" s="130" t="b">
        <v>0</v>
      </c>
      <c r="X1011" s="130">
        <v>0</v>
      </c>
      <c r="Y1011" s="130" t="b">
        <v>0</v>
      </c>
      <c r="Z1011" s="130">
        <v>49</v>
      </c>
      <c r="AA1011" s="130">
        <v>0.59</v>
      </c>
      <c r="AB1011" s="130" t="s">
        <v>153</v>
      </c>
      <c r="AC1011" s="130" t="s">
        <v>3788</v>
      </c>
      <c r="AD1011" s="130" t="s">
        <v>4757</v>
      </c>
      <c r="AE1011" s="130" t="e" cm="1">
        <f t="array" aca="1" ref="AE1011" ca="1">INDIRECT(ADDRESS(MATCH(AG1011,'rs_industries'!B:B,0),5,1,TRUE,"rs_industries"))</f>
        <v>#N/A</v>
      </c>
      <c r="AF1011" s="130" t="e" cm="1">
        <f t="array" aca="1" ref="AF1011" ca="1">INDIRECT(ADDRESS(MATCH(A1011,'rs_stocks'!B:B,0),7,1,TRUE,"rs_stocks"))</f>
        <v>#N/A</v>
      </c>
    </row>
    <row r="1012" spans="1:32" x14ac:dyDescent="0.3">
      <c r="A1012" s="130" t="s">
        <v>2049</v>
      </c>
      <c r="B1012" s="130">
        <v>-3.96</v>
      </c>
      <c r="C1012" s="130">
        <v>-5.57</v>
      </c>
      <c r="D1012" s="130">
        <v>4.7300000000000004</v>
      </c>
      <c r="E1012" s="130">
        <v>8.3000000000000007</v>
      </c>
      <c r="F1012" s="130">
        <v>16.48</v>
      </c>
      <c r="G1012" s="130" t="s">
        <v>4146</v>
      </c>
      <c r="H1012" s="130" t="s">
        <v>48</v>
      </c>
      <c r="I1012" s="130">
        <v>1.7869999999999999</v>
      </c>
      <c r="J1012" s="130">
        <v>-82</v>
      </c>
      <c r="K1012" s="130">
        <v>-45</v>
      </c>
      <c r="L1012" s="130" t="b">
        <v>0</v>
      </c>
      <c r="M1012" s="130">
        <v>88.448999999999998</v>
      </c>
      <c r="N1012" s="130">
        <v>6.8620000000000001</v>
      </c>
      <c r="O1012" s="130">
        <v>12.89</v>
      </c>
      <c r="P1012" s="130">
        <v>0.17599999999999999</v>
      </c>
      <c r="Q1012" s="130">
        <v>-73.947999999999993</v>
      </c>
      <c r="R1012" s="130">
        <v>5.09</v>
      </c>
      <c r="S1012" s="130">
        <v>5.633</v>
      </c>
      <c r="T1012" s="130">
        <v>-1</v>
      </c>
      <c r="U1012" s="130">
        <v>1137</v>
      </c>
      <c r="V1012" s="130" t="s">
        <v>2049</v>
      </c>
      <c r="W1012" s="130" t="b">
        <v>0</v>
      </c>
      <c r="X1012" s="130">
        <v>0</v>
      </c>
      <c r="Y1012" s="130" t="b">
        <v>0</v>
      </c>
      <c r="Z1012" s="130">
        <v>45</v>
      </c>
      <c r="AA1012" s="130">
        <v>0.58899999999999997</v>
      </c>
      <c r="AB1012" s="130" t="s">
        <v>48</v>
      </c>
      <c r="AC1012" s="130" t="s">
        <v>4146</v>
      </c>
      <c r="AD1012" s="130" t="s">
        <v>4781</v>
      </c>
      <c r="AE1012" s="130" t="e" cm="1">
        <f t="array" aca="1" ref="AE1012" ca="1">INDIRECT(ADDRESS(MATCH(AG1012,'rs_industries'!B:B,0),5,1,TRUE,"rs_industries"))</f>
        <v>#N/A</v>
      </c>
      <c r="AF1012" s="130" t="e" cm="1">
        <f t="array" aca="1" ref="AF1012" ca="1">INDIRECT(ADDRESS(MATCH(A1012,'rs_stocks'!B:B,0),7,1,TRUE,"rs_stocks"))</f>
        <v>#N/A</v>
      </c>
    </row>
    <row r="1013" spans="1:32" x14ac:dyDescent="0.3">
      <c r="A1013" s="130" t="s">
        <v>2980</v>
      </c>
      <c r="B1013" s="130">
        <v>10.89</v>
      </c>
      <c r="C1013" s="130">
        <v>-0.06</v>
      </c>
      <c r="D1013" s="130">
        <v>3.6</v>
      </c>
      <c r="E1013" s="130">
        <v>103.37</v>
      </c>
      <c r="F1013" s="130">
        <v>83.22</v>
      </c>
      <c r="G1013" s="130" t="s">
        <v>3929</v>
      </c>
      <c r="H1013" s="130" t="s">
        <v>117</v>
      </c>
      <c r="I1013" s="130">
        <v>0.90300000000000002</v>
      </c>
      <c r="J1013" s="130">
        <v>-72</v>
      </c>
      <c r="K1013" s="130">
        <v>-19</v>
      </c>
      <c r="L1013" s="130" t="b">
        <v>1</v>
      </c>
      <c r="M1013" s="130">
        <v>253.80099999999999</v>
      </c>
      <c r="N1013" s="130">
        <v>19.692</v>
      </c>
      <c r="O1013" s="130">
        <v>12.888999999999999</v>
      </c>
      <c r="P1013" s="130">
        <v>1.145</v>
      </c>
      <c r="Q1013" s="130">
        <v>105.631</v>
      </c>
      <c r="R1013" s="130">
        <v>18.12</v>
      </c>
      <c r="S1013" s="130">
        <v>19.649999999999999</v>
      </c>
      <c r="T1013" s="130">
        <v>-1</v>
      </c>
      <c r="U1013" s="130">
        <v>174</v>
      </c>
      <c r="V1013" s="130" t="s">
        <v>2980</v>
      </c>
      <c r="W1013" s="130" t="b">
        <v>0</v>
      </c>
      <c r="X1013" s="130">
        <v>0</v>
      </c>
      <c r="Y1013" s="130" t="b">
        <v>1</v>
      </c>
      <c r="Z1013" s="130">
        <v>45</v>
      </c>
      <c r="AA1013" s="130">
        <v>0.58899999999999997</v>
      </c>
      <c r="AB1013" s="130" t="s">
        <v>117</v>
      </c>
      <c r="AC1013" s="130" t="s">
        <v>3929</v>
      </c>
      <c r="AD1013" s="130" t="s">
        <v>4786</v>
      </c>
      <c r="AE1013" s="130" t="e" cm="1">
        <f t="array" aca="1" ref="AE1013" ca="1">INDIRECT(ADDRESS(MATCH(AG1013,'rs_industries'!B:B,0),5,1,TRUE,"rs_industries"))</f>
        <v>#N/A</v>
      </c>
      <c r="AF1013" s="130" cm="1">
        <f t="array" aca="1" ref="AF1013" ca="1">INDIRECT(ADDRESS(MATCH(A1013,'rs_stocks'!B:B,0),7,1,TRUE,"rs_stocks"))</f>
        <v>95</v>
      </c>
    </row>
    <row r="1014" spans="1:32" x14ac:dyDescent="0.3">
      <c r="A1014" s="130" t="s">
        <v>1737</v>
      </c>
      <c r="B1014" s="130">
        <v>-0.96</v>
      </c>
      <c r="C1014" s="130">
        <v>-4.8899999999999997</v>
      </c>
      <c r="D1014" s="130">
        <v>-2.81</v>
      </c>
      <c r="E1014" s="130">
        <v>16.07</v>
      </c>
      <c r="F1014" s="130">
        <v>19.05</v>
      </c>
      <c r="G1014" s="130" t="s">
        <v>3715</v>
      </c>
      <c r="H1014" s="130" t="s">
        <v>3677</v>
      </c>
      <c r="I1014" s="130">
        <v>3.65</v>
      </c>
      <c r="J1014" s="130">
        <v>-65</v>
      </c>
      <c r="K1014" s="130">
        <v>-26</v>
      </c>
      <c r="L1014" s="130" t="b">
        <v>0</v>
      </c>
      <c r="M1014" s="130">
        <v>110.82899999999999</v>
      </c>
      <c r="N1014" s="130">
        <v>8.6110000000000007</v>
      </c>
      <c r="O1014" s="130">
        <v>12.87</v>
      </c>
      <c r="P1014" s="130">
        <v>1.5660000000000001</v>
      </c>
      <c r="Q1014" s="130">
        <v>-129.613</v>
      </c>
      <c r="R1014" s="130">
        <v>42.19</v>
      </c>
      <c r="S1014" s="130">
        <v>46.863999999999997</v>
      </c>
      <c r="T1014" s="130">
        <v>-1</v>
      </c>
      <c r="U1014" s="130">
        <v>127</v>
      </c>
      <c r="V1014" s="130" t="s">
        <v>1737</v>
      </c>
      <c r="W1014" s="130" t="b">
        <v>0</v>
      </c>
      <c r="X1014" s="130">
        <v>0</v>
      </c>
      <c r="Y1014" s="130" t="b">
        <v>0</v>
      </c>
      <c r="Z1014" s="130">
        <v>50</v>
      </c>
      <c r="AA1014" s="130">
        <v>0.58799999999999997</v>
      </c>
      <c r="AB1014" s="130" t="s">
        <v>3677</v>
      </c>
      <c r="AC1014" s="130" t="s">
        <v>3715</v>
      </c>
      <c r="AD1014" s="130" t="s">
        <v>4756</v>
      </c>
      <c r="AE1014" s="130" t="e" cm="1">
        <f t="array" aca="1" ref="AE1014" ca="1">INDIRECT(ADDRESS(MATCH(AG1014,'rs_industries'!B:B,0),5,1,TRUE,"rs_industries"))</f>
        <v>#N/A</v>
      </c>
      <c r="AF1014" s="130" t="e" cm="1">
        <f t="array" aca="1" ref="AF1014" ca="1">INDIRECT(ADDRESS(MATCH(A1014,'rs_stocks'!B:B,0),7,1,TRUE,"rs_stocks"))</f>
        <v>#N/A</v>
      </c>
    </row>
    <row r="1015" spans="1:32" x14ac:dyDescent="0.3">
      <c r="A1015" s="130" t="s">
        <v>1068</v>
      </c>
      <c r="B1015" s="130">
        <v>-1.68</v>
      </c>
      <c r="C1015" s="130">
        <v>0.15</v>
      </c>
      <c r="D1015" s="130">
        <v>1.68</v>
      </c>
      <c r="E1015" s="130">
        <v>4.2699999999999996</v>
      </c>
      <c r="F1015" s="130">
        <v>6.66</v>
      </c>
      <c r="G1015" s="130" t="s">
        <v>3809</v>
      </c>
      <c r="H1015" s="130" t="s">
        <v>24</v>
      </c>
      <c r="I1015" s="130">
        <v>37.347999999999999</v>
      </c>
      <c r="J1015" s="130">
        <v>-63</v>
      </c>
      <c r="K1015" s="130">
        <v>-25</v>
      </c>
      <c r="L1015" s="130" t="b">
        <v>1</v>
      </c>
      <c r="M1015" s="130">
        <v>33.796999999999997</v>
      </c>
      <c r="N1015" s="130">
        <v>2.629</v>
      </c>
      <c r="O1015" s="130">
        <v>12.855</v>
      </c>
      <c r="P1015" s="130">
        <v>1.1459999999999999</v>
      </c>
      <c r="Q1015" s="130">
        <v>-140.52500000000001</v>
      </c>
      <c r="R1015" s="130">
        <v>53.18</v>
      </c>
      <c r="S1015" s="130">
        <v>55.497</v>
      </c>
      <c r="T1015" s="130">
        <v>-1</v>
      </c>
      <c r="U1015" s="130">
        <v>174</v>
      </c>
      <c r="V1015" s="130" t="s">
        <v>1068</v>
      </c>
      <c r="W1015" s="130" t="b">
        <v>0</v>
      </c>
      <c r="X1015" s="130">
        <v>0</v>
      </c>
      <c r="Y1015" s="130" t="b">
        <v>0</v>
      </c>
      <c r="Z1015" s="130">
        <v>47</v>
      </c>
      <c r="AA1015" s="130">
        <v>0.58799999999999997</v>
      </c>
      <c r="AB1015" s="130" t="s">
        <v>24</v>
      </c>
      <c r="AC1015" s="130" t="s">
        <v>3809</v>
      </c>
      <c r="AD1015" s="130" t="s">
        <v>4847</v>
      </c>
      <c r="AE1015" s="130" t="e" cm="1">
        <f t="array" aca="1" ref="AE1015" ca="1">INDIRECT(ADDRESS(MATCH(AG1015,'rs_industries'!B:B,0),5,1,TRUE,"rs_industries"))</f>
        <v>#N/A</v>
      </c>
      <c r="AF1015" s="130" t="e" cm="1">
        <f t="array" aca="1" ref="AF1015" ca="1">INDIRECT(ADDRESS(MATCH(A1015,'rs_stocks'!B:B,0),7,1,TRUE,"rs_stocks"))</f>
        <v>#N/A</v>
      </c>
    </row>
    <row r="1016" spans="1:32" x14ac:dyDescent="0.3">
      <c r="A1016" s="130" t="s">
        <v>3253</v>
      </c>
      <c r="B1016" s="130">
        <v>-2.2599999999999998</v>
      </c>
      <c r="C1016" s="130">
        <v>-6.1</v>
      </c>
      <c r="D1016" s="130">
        <v>13.88</v>
      </c>
      <c r="E1016" s="130">
        <v>32.700000000000003</v>
      </c>
      <c r="F1016" s="130">
        <v>43.37</v>
      </c>
      <c r="G1016" s="130" t="s">
        <v>3807</v>
      </c>
      <c r="H1016" s="130" t="s">
        <v>3677</v>
      </c>
      <c r="I1016" s="130">
        <v>22.337</v>
      </c>
      <c r="J1016" s="130">
        <v>-85</v>
      </c>
      <c r="K1016" s="130">
        <v>-73</v>
      </c>
      <c r="L1016" s="130" t="b">
        <v>1</v>
      </c>
      <c r="M1016" s="130">
        <v>242.76400000000001</v>
      </c>
      <c r="N1016" s="130">
        <v>18.887</v>
      </c>
      <c r="O1016" s="130">
        <v>12.853</v>
      </c>
      <c r="P1016" s="130">
        <v>0.59399999999999997</v>
      </c>
      <c r="Q1016" s="130">
        <v>-144.684</v>
      </c>
      <c r="R1016" s="130">
        <v>11.24</v>
      </c>
      <c r="S1016" s="130">
        <v>13.093999999999999</v>
      </c>
      <c r="T1016" s="130">
        <v>-1</v>
      </c>
      <c r="U1016" s="130">
        <v>336</v>
      </c>
      <c r="V1016" s="130" t="s">
        <v>3253</v>
      </c>
      <c r="W1016" s="130" t="b">
        <v>0</v>
      </c>
      <c r="X1016" s="130">
        <v>0</v>
      </c>
      <c r="Y1016" s="130" t="b">
        <v>0</v>
      </c>
      <c r="Z1016" s="130">
        <v>47</v>
      </c>
      <c r="AA1016" s="130">
        <v>0.58699999999999997</v>
      </c>
      <c r="AB1016" s="130" t="s">
        <v>3677</v>
      </c>
      <c r="AC1016" s="130" t="s">
        <v>3807</v>
      </c>
      <c r="AD1016" s="130" t="s">
        <v>4780</v>
      </c>
      <c r="AE1016" s="130" t="e" cm="1">
        <f t="array" aca="1" ref="AE1016" ca="1">INDIRECT(ADDRESS(MATCH(AG1016,'rs_industries'!B:B,0),5,1,TRUE,"rs_industries"))</f>
        <v>#N/A</v>
      </c>
      <c r="AF1016" s="130" cm="1">
        <f t="array" aca="1" ref="AF1016" ca="1">INDIRECT(ADDRESS(MATCH(A1016,'rs_stocks'!B:B,0),7,1,TRUE,"rs_stocks"))</f>
        <v>85</v>
      </c>
    </row>
    <row r="1017" spans="1:32" x14ac:dyDescent="0.3">
      <c r="A1017" s="130" t="s">
        <v>1661</v>
      </c>
      <c r="B1017" s="130">
        <v>1</v>
      </c>
      <c r="C1017" s="130">
        <v>-10.08</v>
      </c>
      <c r="D1017" s="130">
        <v>9.15</v>
      </c>
      <c r="E1017" s="130">
        <v>10.37</v>
      </c>
      <c r="F1017" s="130">
        <v>15.13</v>
      </c>
      <c r="G1017" s="130" t="s">
        <v>3715</v>
      </c>
      <c r="H1017" s="130" t="s">
        <v>3677</v>
      </c>
      <c r="I1017" s="130">
        <v>1.841</v>
      </c>
      <c r="J1017" s="130">
        <v>-66</v>
      </c>
      <c r="K1017" s="130">
        <v>-44</v>
      </c>
      <c r="L1017" s="130" t="b">
        <v>0</v>
      </c>
      <c r="M1017" s="130">
        <v>121.444</v>
      </c>
      <c r="N1017" s="130">
        <v>9.452</v>
      </c>
      <c r="O1017" s="130">
        <v>12.849</v>
      </c>
      <c r="P1017" s="130">
        <v>1.881</v>
      </c>
      <c r="Q1017" s="130">
        <v>-93.055000000000007</v>
      </c>
      <c r="R1017" s="130">
        <v>44.6</v>
      </c>
      <c r="S1017" s="130">
        <v>50.186</v>
      </c>
      <c r="T1017" s="130">
        <v>-1</v>
      </c>
      <c r="U1017" s="130">
        <v>106</v>
      </c>
      <c r="V1017" s="130" t="s">
        <v>1661</v>
      </c>
      <c r="W1017" s="130" t="b">
        <v>0</v>
      </c>
      <c r="X1017" s="130">
        <v>0</v>
      </c>
      <c r="Y1017" s="130" t="b">
        <v>0</v>
      </c>
      <c r="Z1017" s="130">
        <v>45</v>
      </c>
      <c r="AA1017" s="130">
        <v>0.58699999999999997</v>
      </c>
      <c r="AB1017" s="130" t="s">
        <v>3677</v>
      </c>
      <c r="AC1017" s="130" t="s">
        <v>3715</v>
      </c>
      <c r="AD1017" s="130" t="s">
        <v>4789</v>
      </c>
      <c r="AE1017" s="130" t="e" cm="1">
        <f t="array" aca="1" ref="AE1017" ca="1">INDIRECT(ADDRESS(MATCH(AG1017,'rs_industries'!B:B,0),5,1,TRUE,"rs_industries"))</f>
        <v>#N/A</v>
      </c>
      <c r="AF1017" s="130" t="e" cm="1">
        <f t="array" aca="1" ref="AF1017" ca="1">INDIRECT(ADDRESS(MATCH(A1017,'rs_stocks'!B:B,0),7,1,TRUE,"rs_stocks"))</f>
        <v>#N/A</v>
      </c>
    </row>
    <row r="1018" spans="1:32" x14ac:dyDescent="0.3">
      <c r="A1018" s="130" t="s">
        <v>3518</v>
      </c>
      <c r="B1018" s="130">
        <v>-1.57</v>
      </c>
      <c r="C1018" s="130">
        <v>-0.57999999999999996</v>
      </c>
      <c r="D1018" s="130">
        <v>2.15</v>
      </c>
      <c r="E1018" s="130">
        <v>3.22</v>
      </c>
      <c r="F1018" s="130">
        <v>9.2799999999999994</v>
      </c>
      <c r="G1018" s="130" t="s">
        <v>3880</v>
      </c>
      <c r="H1018" s="130" t="s">
        <v>24</v>
      </c>
      <c r="I1018" s="130">
        <v>0.85299999999999998</v>
      </c>
      <c r="J1018" s="130">
        <v>-85</v>
      </c>
      <c r="K1018" s="130">
        <v>-30</v>
      </c>
      <c r="L1018" s="130" t="b">
        <v>1</v>
      </c>
      <c r="M1018" s="130">
        <v>65.039000000000001</v>
      </c>
      <c r="N1018" s="130">
        <v>5.0629999999999997</v>
      </c>
      <c r="O1018" s="130">
        <v>12.847</v>
      </c>
      <c r="P1018" s="130">
        <v>0.53</v>
      </c>
      <c r="Q1018" s="130">
        <v>-154.71700000000001</v>
      </c>
      <c r="R1018" s="130">
        <v>13.78</v>
      </c>
      <c r="S1018" s="130">
        <v>15.465</v>
      </c>
      <c r="T1018" s="130">
        <v>-1</v>
      </c>
      <c r="U1018" s="130">
        <v>377</v>
      </c>
      <c r="V1018" s="130" t="s">
        <v>3518</v>
      </c>
      <c r="W1018" s="130" t="b">
        <v>0</v>
      </c>
      <c r="X1018" s="130">
        <v>0</v>
      </c>
      <c r="Y1018" s="130" t="b">
        <v>0</v>
      </c>
      <c r="Z1018" s="130">
        <v>45</v>
      </c>
      <c r="AA1018" s="130">
        <v>0.58699999999999997</v>
      </c>
      <c r="AB1018" s="130" t="s">
        <v>24</v>
      </c>
      <c r="AC1018" s="130" t="s">
        <v>3880</v>
      </c>
      <c r="AD1018" s="130" t="s">
        <v>4790</v>
      </c>
      <c r="AE1018" s="130" t="e" cm="1">
        <f t="array" aca="1" ref="AE1018" ca="1">INDIRECT(ADDRESS(MATCH(AG1018,'rs_industries'!B:B,0),5,1,TRUE,"rs_industries"))</f>
        <v>#N/A</v>
      </c>
      <c r="AF1018" s="130" t="e" cm="1">
        <f t="array" aca="1" ref="AF1018" ca="1">INDIRECT(ADDRESS(MATCH(A1018,'rs_stocks'!B:B,0),7,1,TRUE,"rs_stocks"))</f>
        <v>#N/A</v>
      </c>
    </row>
    <row r="1019" spans="1:32" x14ac:dyDescent="0.3">
      <c r="A1019" s="130" t="s">
        <v>2099</v>
      </c>
      <c r="B1019" s="130">
        <v>-4.34</v>
      </c>
      <c r="C1019" s="130">
        <v>-10.27</v>
      </c>
      <c r="D1019" s="130">
        <v>-2.81</v>
      </c>
      <c r="E1019" s="130">
        <v>25.8</v>
      </c>
      <c r="F1019" s="130">
        <v>20.149999999999999</v>
      </c>
      <c r="G1019" s="130" t="s">
        <v>3715</v>
      </c>
      <c r="H1019" s="130" t="s">
        <v>3677</v>
      </c>
      <c r="I1019" s="130">
        <v>3.9969999999999999</v>
      </c>
      <c r="J1019" s="130">
        <v>-59</v>
      </c>
      <c r="K1019" s="130">
        <v>-47</v>
      </c>
      <c r="L1019" s="130" t="b">
        <v>0</v>
      </c>
      <c r="M1019" s="130">
        <v>122.032</v>
      </c>
      <c r="N1019" s="130">
        <v>9.5</v>
      </c>
      <c r="O1019" s="130">
        <v>12.846</v>
      </c>
      <c r="P1019" s="130">
        <v>1.591</v>
      </c>
      <c r="Q1019" s="130">
        <v>-130.744</v>
      </c>
      <c r="R1019" s="130">
        <v>35.299999999999997</v>
      </c>
      <c r="S1019" s="130">
        <v>40.527999999999999</v>
      </c>
      <c r="T1019" s="130">
        <v>-1</v>
      </c>
      <c r="U1019" s="130">
        <v>125</v>
      </c>
      <c r="V1019" s="130" t="s">
        <v>2099</v>
      </c>
      <c r="W1019" s="130" t="b">
        <v>0</v>
      </c>
      <c r="X1019" s="130">
        <v>0</v>
      </c>
      <c r="Y1019" s="130" t="b">
        <v>0</v>
      </c>
      <c r="Z1019" s="130">
        <v>47</v>
      </c>
      <c r="AA1019" s="130">
        <v>0.58599999999999997</v>
      </c>
      <c r="AB1019" s="130" t="s">
        <v>3677</v>
      </c>
      <c r="AC1019" s="130" t="s">
        <v>3715</v>
      </c>
      <c r="AD1019" s="130" t="s">
        <v>4733</v>
      </c>
      <c r="AE1019" s="130" t="e" cm="1">
        <f t="array" aca="1" ref="AE1019" ca="1">INDIRECT(ADDRESS(MATCH(AG1019,'rs_industries'!B:B,0),5,1,TRUE,"rs_industries"))</f>
        <v>#N/A</v>
      </c>
      <c r="AF1019" s="130" t="e" cm="1">
        <f t="array" aca="1" ref="AF1019" ca="1">INDIRECT(ADDRESS(MATCH(A1019,'rs_stocks'!B:B,0),7,1,TRUE,"rs_stocks"))</f>
        <v>#N/A</v>
      </c>
    </row>
    <row r="1020" spans="1:32" x14ac:dyDescent="0.3">
      <c r="A1020" s="130" t="s">
        <v>647</v>
      </c>
      <c r="B1020" s="130">
        <v>-0.11</v>
      </c>
      <c r="C1020" s="130">
        <v>4.9800000000000004</v>
      </c>
      <c r="D1020" s="130">
        <v>3.38</v>
      </c>
      <c r="E1020" s="130">
        <v>19.309999999999999</v>
      </c>
      <c r="F1020" s="130">
        <v>25.09</v>
      </c>
      <c r="G1020" s="130" t="s">
        <v>3839</v>
      </c>
      <c r="H1020" s="130" t="s">
        <v>3776</v>
      </c>
      <c r="I1020" s="130">
        <v>8.9789999999999992</v>
      </c>
      <c r="J1020" s="130">
        <v>-51</v>
      </c>
      <c r="K1020" s="130">
        <v>-9</v>
      </c>
      <c r="L1020" s="130" t="b">
        <v>1</v>
      </c>
      <c r="M1020" s="130">
        <v>65.064999999999998</v>
      </c>
      <c r="N1020" s="130">
        <v>5.0670000000000002</v>
      </c>
      <c r="O1020" s="130">
        <v>12.840999999999999</v>
      </c>
      <c r="P1020" s="130">
        <v>0.34699999999999998</v>
      </c>
      <c r="Q1020" s="130">
        <v>-109.51</v>
      </c>
      <c r="R1020" s="130">
        <v>18.350000000000001</v>
      </c>
      <c r="S1020" s="130">
        <v>17.814</v>
      </c>
      <c r="T1020" s="130">
        <v>1</v>
      </c>
      <c r="U1020" s="130">
        <v>576</v>
      </c>
      <c r="V1020" s="130" t="s">
        <v>647</v>
      </c>
      <c r="W1020" s="130" t="b">
        <v>1</v>
      </c>
      <c r="X1020" s="130">
        <v>0</v>
      </c>
      <c r="Y1020" s="130" t="b">
        <v>1</v>
      </c>
      <c r="Z1020" s="130">
        <v>52</v>
      </c>
      <c r="AA1020" s="130">
        <v>0.58599999999999997</v>
      </c>
      <c r="AB1020" s="130" t="s">
        <v>3776</v>
      </c>
      <c r="AC1020" s="130" t="s">
        <v>3839</v>
      </c>
      <c r="AD1020" s="130" t="s">
        <v>4806</v>
      </c>
      <c r="AE1020" s="130" t="e" cm="1">
        <f t="array" aca="1" ref="AE1020" ca="1">INDIRECT(ADDRESS(MATCH(AG1020,'rs_industries'!B:B,0),5,1,TRUE,"rs_industries"))</f>
        <v>#N/A</v>
      </c>
      <c r="AF1020" s="130" cm="1">
        <f t="array" aca="1" ref="AF1020" ca="1">INDIRECT(ADDRESS(MATCH(A1020,'rs_stocks'!B:B,0),7,1,TRUE,"rs_stocks"))</f>
        <v>85</v>
      </c>
    </row>
    <row r="1021" spans="1:32" x14ac:dyDescent="0.3">
      <c r="A1021" s="130" t="s">
        <v>115</v>
      </c>
      <c r="B1021" s="130">
        <v>-12.88</v>
      </c>
      <c r="C1021" s="130">
        <v>-14.5</v>
      </c>
      <c r="D1021" s="130">
        <v>-7.8</v>
      </c>
      <c r="E1021" s="130">
        <v>7.97</v>
      </c>
      <c r="F1021" s="130">
        <v>12.74</v>
      </c>
      <c r="G1021" s="130" t="s">
        <v>3815</v>
      </c>
      <c r="H1021" s="130" t="s">
        <v>48</v>
      </c>
      <c r="I1021" s="130">
        <v>18.338000000000001</v>
      </c>
      <c r="J1021" s="130">
        <v>-56</v>
      </c>
      <c r="K1021" s="130">
        <v>-17</v>
      </c>
      <c r="L1021" s="130" t="b">
        <v>0</v>
      </c>
      <c r="M1021" s="130">
        <v>75.361999999999995</v>
      </c>
      <c r="N1021" s="130">
        <v>5.8719999999999999</v>
      </c>
      <c r="O1021" s="130">
        <v>12.834</v>
      </c>
      <c r="P1021" s="130">
        <v>1.8260000000000001</v>
      </c>
      <c r="Q1021" s="130">
        <v>-97.501999999999995</v>
      </c>
      <c r="R1021" s="130">
        <v>41.86</v>
      </c>
      <c r="S1021" s="130">
        <v>48.057000000000002</v>
      </c>
      <c r="T1021" s="130">
        <v>-1</v>
      </c>
      <c r="U1021" s="130">
        <v>109</v>
      </c>
      <c r="V1021" s="130" t="s">
        <v>115</v>
      </c>
      <c r="W1021" s="130" t="b">
        <v>1</v>
      </c>
      <c r="X1021" s="130">
        <v>0</v>
      </c>
      <c r="Y1021" s="130" t="b">
        <v>0</v>
      </c>
      <c r="Z1021" s="130">
        <v>46</v>
      </c>
      <c r="AA1021" s="130">
        <v>0.58499999999999996</v>
      </c>
      <c r="AB1021" s="130" t="s">
        <v>48</v>
      </c>
      <c r="AC1021" s="130" t="s">
        <v>3815</v>
      </c>
      <c r="AD1021" s="130" t="s">
        <v>4696</v>
      </c>
      <c r="AE1021" s="130" t="e" cm="1">
        <f t="array" aca="1" ref="AE1021" ca="1">INDIRECT(ADDRESS(MATCH(AG1021,'rs_industries'!B:B,0),5,1,TRUE,"rs_industries"))</f>
        <v>#N/A</v>
      </c>
      <c r="AF1021" s="130" cm="1">
        <f t="array" aca="1" ref="AF1021" ca="1">INDIRECT(ADDRESS(MATCH(A1021,'rs_stocks'!B:B,0),7,1,TRUE,"rs_stocks"))</f>
        <v>79</v>
      </c>
    </row>
    <row r="1022" spans="1:32" x14ac:dyDescent="0.3">
      <c r="A1022" s="130" t="s">
        <v>2405</v>
      </c>
      <c r="B1022" s="130">
        <v>0.78</v>
      </c>
      <c r="C1022" s="130">
        <v>2.92</v>
      </c>
      <c r="D1022" s="130">
        <v>11.26</v>
      </c>
      <c r="E1022" s="130">
        <v>2.92</v>
      </c>
      <c r="F1022" s="130">
        <v>11.51</v>
      </c>
      <c r="G1022" s="130" t="s">
        <v>3687</v>
      </c>
      <c r="H1022" s="130" t="s">
        <v>248</v>
      </c>
      <c r="I1022" s="130">
        <v>1.331</v>
      </c>
      <c r="J1022" s="130">
        <v>-75</v>
      </c>
      <c r="K1022" s="130">
        <v>-66</v>
      </c>
      <c r="L1022" s="130" t="b">
        <v>1</v>
      </c>
      <c r="M1022" s="130">
        <v>69.426000000000002</v>
      </c>
      <c r="N1022" s="130">
        <v>5.4189999999999996</v>
      </c>
      <c r="O1022" s="130">
        <v>12.81</v>
      </c>
      <c r="P1022" s="130">
        <v>0.70899999999999996</v>
      </c>
      <c r="Q1022" s="130">
        <v>189.13200000000001</v>
      </c>
      <c r="R1022" s="130">
        <v>24.7</v>
      </c>
      <c r="S1022" s="130">
        <v>25.382999999999999</v>
      </c>
      <c r="T1022" s="130">
        <v>-1</v>
      </c>
      <c r="U1022" s="130">
        <v>282</v>
      </c>
      <c r="V1022" s="130" t="s">
        <v>2405</v>
      </c>
      <c r="W1022" s="130" t="b">
        <v>0</v>
      </c>
      <c r="X1022" s="130">
        <v>0</v>
      </c>
      <c r="Y1022" s="130" t="b">
        <v>0</v>
      </c>
      <c r="Z1022" s="130">
        <v>50</v>
      </c>
      <c r="AA1022" s="130">
        <v>0.58499999999999996</v>
      </c>
      <c r="AB1022" s="130" t="s">
        <v>248</v>
      </c>
      <c r="AC1022" s="130" t="s">
        <v>3687</v>
      </c>
      <c r="AD1022" s="130" t="s">
        <v>4929</v>
      </c>
      <c r="AE1022" s="130" t="e" cm="1">
        <f t="array" aca="1" ref="AE1022" ca="1">INDIRECT(ADDRESS(MATCH(AG1022,'rs_industries'!B:B,0),5,1,TRUE,"rs_industries"))</f>
        <v>#N/A</v>
      </c>
      <c r="AF1022" s="130" t="e" cm="1">
        <f t="array" aca="1" ref="AF1022" ca="1">INDIRECT(ADDRESS(MATCH(A1022,'rs_stocks'!B:B,0),7,1,TRUE,"rs_stocks"))</f>
        <v>#N/A</v>
      </c>
    </row>
    <row r="1023" spans="1:32" x14ac:dyDescent="0.3">
      <c r="A1023" s="130" t="s">
        <v>1436</v>
      </c>
      <c r="B1023" s="130">
        <v>0.52</v>
      </c>
      <c r="C1023" s="130">
        <v>3.29</v>
      </c>
      <c r="D1023" s="130">
        <v>3.34</v>
      </c>
      <c r="E1023" s="130">
        <v>1.3</v>
      </c>
      <c r="F1023" s="130">
        <v>6.14</v>
      </c>
      <c r="G1023" s="130" t="s">
        <v>3749</v>
      </c>
      <c r="H1023" s="130" t="s">
        <v>24</v>
      </c>
      <c r="I1023" s="130">
        <v>4.7160000000000002</v>
      </c>
      <c r="J1023" s="130">
        <v>-30</v>
      </c>
      <c r="K1023" s="130">
        <v>-20</v>
      </c>
      <c r="L1023" s="130" t="b">
        <v>1</v>
      </c>
      <c r="M1023" s="130">
        <v>31.853000000000002</v>
      </c>
      <c r="N1023" s="130">
        <v>2.4900000000000002</v>
      </c>
      <c r="O1023" s="130">
        <v>12.791</v>
      </c>
      <c r="P1023" s="130">
        <v>1.0129999999999999</v>
      </c>
      <c r="Q1023" s="130">
        <v>-134.29400000000001</v>
      </c>
      <c r="R1023" s="130">
        <v>44.28</v>
      </c>
      <c r="S1023" s="130">
        <v>43.628999999999998</v>
      </c>
      <c r="T1023" s="130">
        <v>1</v>
      </c>
      <c r="U1023" s="130">
        <v>197</v>
      </c>
      <c r="V1023" s="130" t="s">
        <v>1436</v>
      </c>
      <c r="W1023" s="130" t="b">
        <v>0</v>
      </c>
      <c r="X1023" s="130">
        <v>0</v>
      </c>
      <c r="Y1023" s="130" t="b">
        <v>0</v>
      </c>
      <c r="Z1023" s="130">
        <v>45</v>
      </c>
      <c r="AA1023" s="130">
        <v>0.58499999999999996</v>
      </c>
      <c r="AB1023" s="130" t="s">
        <v>24</v>
      </c>
      <c r="AC1023" s="130" t="s">
        <v>3749</v>
      </c>
      <c r="AD1023" s="130" t="s">
        <v>4906</v>
      </c>
      <c r="AE1023" s="130" t="e" cm="1">
        <f t="array" aca="1" ref="AE1023" ca="1">INDIRECT(ADDRESS(MATCH(AG1023,'rs_industries'!B:B,0),5,1,TRUE,"rs_industries"))</f>
        <v>#N/A</v>
      </c>
      <c r="AF1023" s="130" t="e" cm="1">
        <f t="array" aca="1" ref="AF1023" ca="1">INDIRECT(ADDRESS(MATCH(A1023,'rs_stocks'!B:B,0),7,1,TRUE,"rs_stocks"))</f>
        <v>#N/A</v>
      </c>
    </row>
    <row r="1024" spans="1:32" x14ac:dyDescent="0.3">
      <c r="A1024" s="130" t="s">
        <v>1249</v>
      </c>
      <c r="B1024" s="130">
        <v>-4.07</v>
      </c>
      <c r="C1024" s="130">
        <v>-6.55</v>
      </c>
      <c r="D1024" s="130">
        <v>-1.1100000000000001</v>
      </c>
      <c r="E1024" s="130">
        <v>-1.93</v>
      </c>
      <c r="F1024" s="130">
        <v>7.17</v>
      </c>
      <c r="G1024" s="130" t="s">
        <v>180</v>
      </c>
      <c r="H1024" s="130" t="s">
        <v>24</v>
      </c>
      <c r="I1024" s="130">
        <v>70.605000000000004</v>
      </c>
      <c r="J1024" s="130">
        <v>-37</v>
      </c>
      <c r="K1024" s="130">
        <v>-21</v>
      </c>
      <c r="L1024" s="130" t="b">
        <v>0</v>
      </c>
      <c r="M1024" s="130">
        <v>34.862000000000002</v>
      </c>
      <c r="N1024" s="130">
        <v>2.7309999999999999</v>
      </c>
      <c r="O1024" s="130">
        <v>12.765000000000001</v>
      </c>
      <c r="P1024" s="130">
        <v>1.746</v>
      </c>
      <c r="Q1024" s="130">
        <v>-59.551000000000002</v>
      </c>
      <c r="R1024" s="130">
        <v>91.61</v>
      </c>
      <c r="S1024" s="130">
        <v>97.162000000000006</v>
      </c>
      <c r="T1024" s="130">
        <v>-1</v>
      </c>
      <c r="U1024" s="130">
        <v>114</v>
      </c>
      <c r="V1024" s="130" t="s">
        <v>1249</v>
      </c>
      <c r="W1024" s="130" t="b">
        <v>0</v>
      </c>
      <c r="X1024" s="130">
        <v>0</v>
      </c>
      <c r="Y1024" s="130" t="b">
        <v>0</v>
      </c>
      <c r="Z1024" s="130">
        <v>49</v>
      </c>
      <c r="AA1024" s="130">
        <v>0.58399999999999996</v>
      </c>
      <c r="AB1024" s="130" t="s">
        <v>24</v>
      </c>
      <c r="AC1024" s="130" t="s">
        <v>180</v>
      </c>
      <c r="AD1024" s="130" t="s">
        <v>4721</v>
      </c>
      <c r="AE1024" s="130" t="e" cm="1">
        <f t="array" aca="1" ref="AE1024" ca="1">INDIRECT(ADDRESS(MATCH(AG1024,'rs_industries'!B:B,0),5,1,TRUE,"rs_industries"))</f>
        <v>#N/A</v>
      </c>
      <c r="AF1024" s="130" t="e" cm="1">
        <f t="array" aca="1" ref="AF1024" ca="1">INDIRECT(ADDRESS(MATCH(A1024,'rs_stocks'!B:B,0),7,1,TRUE,"rs_stocks"))</f>
        <v>#N/A</v>
      </c>
    </row>
    <row r="1025" spans="1:32" x14ac:dyDescent="0.3">
      <c r="A1025" s="130" t="s">
        <v>582</v>
      </c>
      <c r="B1025" s="130">
        <v>-1.28</v>
      </c>
      <c r="C1025" s="130">
        <v>-0.14000000000000001</v>
      </c>
      <c r="D1025" s="130">
        <v>0.42</v>
      </c>
      <c r="E1025" s="130">
        <v>9.89</v>
      </c>
      <c r="F1025" s="130">
        <v>8.6300000000000008</v>
      </c>
      <c r="G1025" s="130" t="s">
        <v>3792</v>
      </c>
      <c r="H1025" s="130" t="s">
        <v>117</v>
      </c>
      <c r="I1025" s="130">
        <v>8.2040000000000006</v>
      </c>
      <c r="J1025" s="130">
        <v>-61</v>
      </c>
      <c r="K1025" s="130">
        <v>-5</v>
      </c>
      <c r="L1025" s="130" t="b">
        <v>1</v>
      </c>
      <c r="M1025" s="130">
        <v>30.387</v>
      </c>
      <c r="N1025" s="130">
        <v>2.3820000000000001</v>
      </c>
      <c r="O1025" s="130">
        <v>12.757999999999999</v>
      </c>
      <c r="P1025" s="130">
        <v>2.718</v>
      </c>
      <c r="Q1025" s="130">
        <v>-62.552999999999997</v>
      </c>
      <c r="R1025" s="130">
        <v>136.06</v>
      </c>
      <c r="S1025" s="130">
        <v>135.26300000000001</v>
      </c>
      <c r="T1025" s="130">
        <v>1</v>
      </c>
      <c r="U1025" s="130">
        <v>73</v>
      </c>
      <c r="V1025" s="130" t="s">
        <v>582</v>
      </c>
      <c r="W1025" s="130" t="b">
        <v>1</v>
      </c>
      <c r="X1025" s="130">
        <v>0</v>
      </c>
      <c r="Y1025" s="130" t="b">
        <v>1</v>
      </c>
      <c r="Z1025" s="130">
        <v>49</v>
      </c>
      <c r="AA1025" s="130">
        <v>0.58399999999999996</v>
      </c>
      <c r="AB1025" s="130" t="s">
        <v>117</v>
      </c>
      <c r="AC1025" s="130" t="s">
        <v>3792</v>
      </c>
      <c r="AD1025" s="130" t="s">
        <v>4805</v>
      </c>
      <c r="AE1025" s="130" t="e" cm="1">
        <f t="array" aca="1" ref="AE1025" ca="1">INDIRECT(ADDRESS(MATCH(AG1025,'rs_industries'!B:B,0),5,1,TRUE,"rs_industries"))</f>
        <v>#N/A</v>
      </c>
      <c r="AF1025" s="130" t="e" cm="1">
        <f t="array" aca="1" ref="AF1025" ca="1">INDIRECT(ADDRESS(MATCH(A1025,'rs_stocks'!B:B,0),7,1,TRUE,"rs_stocks"))</f>
        <v>#N/A</v>
      </c>
    </row>
    <row r="1026" spans="1:32" x14ac:dyDescent="0.3">
      <c r="A1026" s="130" t="s">
        <v>1520</v>
      </c>
      <c r="B1026" s="130">
        <v>0.06</v>
      </c>
      <c r="C1026" s="130">
        <v>6.07</v>
      </c>
      <c r="D1026" s="130">
        <v>13.07</v>
      </c>
      <c r="E1026" s="130">
        <v>15.53</v>
      </c>
      <c r="F1026" s="130">
        <v>16.11</v>
      </c>
      <c r="G1026" s="130" t="s">
        <v>4409</v>
      </c>
      <c r="H1026" s="130" t="s">
        <v>3674</v>
      </c>
      <c r="I1026" s="130">
        <v>3.625</v>
      </c>
      <c r="J1026" s="130">
        <v>-43</v>
      </c>
      <c r="K1026" s="130">
        <v>-8</v>
      </c>
      <c r="L1026" s="130" t="b">
        <v>1</v>
      </c>
      <c r="M1026" s="130">
        <v>73.641999999999996</v>
      </c>
      <c r="N1026" s="130">
        <v>5.774</v>
      </c>
      <c r="O1026" s="130">
        <v>12.755000000000001</v>
      </c>
      <c r="P1026" s="130">
        <v>1.304</v>
      </c>
      <c r="Q1026" s="130">
        <v>-117.34</v>
      </c>
      <c r="R1026" s="130">
        <v>46.28</v>
      </c>
      <c r="S1026" s="130">
        <v>44.454999999999998</v>
      </c>
      <c r="T1026" s="130">
        <v>1</v>
      </c>
      <c r="U1026" s="130">
        <v>153</v>
      </c>
      <c r="V1026" s="130" t="s">
        <v>1520</v>
      </c>
      <c r="W1026" s="130" t="b">
        <v>0</v>
      </c>
      <c r="X1026" s="130">
        <v>0</v>
      </c>
      <c r="Y1026" s="130" t="b">
        <v>1</v>
      </c>
      <c r="Z1026" s="130">
        <v>49</v>
      </c>
      <c r="AA1026" s="130">
        <v>0.58299999999999996</v>
      </c>
      <c r="AB1026" s="130" t="s">
        <v>3674</v>
      </c>
      <c r="AC1026" s="130" t="s">
        <v>4409</v>
      </c>
      <c r="AD1026" s="130" t="s">
        <v>4900</v>
      </c>
      <c r="AE1026" s="130" t="e" cm="1">
        <f t="array" aca="1" ref="AE1026" ca="1">INDIRECT(ADDRESS(MATCH(AG1026,'rs_industries'!B:B,0),5,1,TRUE,"rs_industries"))</f>
        <v>#N/A</v>
      </c>
      <c r="AF1026" s="130" cm="1">
        <f t="array" aca="1" ref="AF1026" ca="1">INDIRECT(ADDRESS(MATCH(A1026,'rs_stocks'!B:B,0),7,1,TRUE,"rs_stocks"))</f>
        <v>79</v>
      </c>
    </row>
    <row r="1027" spans="1:32" x14ac:dyDescent="0.3">
      <c r="A1027" s="130" t="s">
        <v>629</v>
      </c>
      <c r="B1027" s="130">
        <v>1.44</v>
      </c>
      <c r="C1027" s="130">
        <v>-1.89</v>
      </c>
      <c r="D1027" s="130">
        <v>2.88</v>
      </c>
      <c r="E1027" s="130">
        <v>7.52</v>
      </c>
      <c r="F1027" s="130">
        <v>9.7899999999999991</v>
      </c>
      <c r="G1027" s="130" t="s">
        <v>3788</v>
      </c>
      <c r="H1027" s="130" t="s">
        <v>153</v>
      </c>
      <c r="I1027" s="130">
        <v>6.96</v>
      </c>
      <c r="J1027" s="130">
        <v>-45</v>
      </c>
      <c r="K1027" s="130">
        <v>-22</v>
      </c>
      <c r="L1027" s="130" t="b">
        <v>1</v>
      </c>
      <c r="M1027" s="130">
        <v>46.615000000000002</v>
      </c>
      <c r="N1027" s="130">
        <v>3.6560000000000001</v>
      </c>
      <c r="O1027" s="130">
        <v>12.750999999999999</v>
      </c>
      <c r="P1027" s="130">
        <v>0.79300000000000004</v>
      </c>
      <c r="Q1027" s="130">
        <v>-6.306</v>
      </c>
      <c r="R1027" s="130">
        <v>37.450000000000003</v>
      </c>
      <c r="S1027" s="130">
        <v>39.405999999999999</v>
      </c>
      <c r="T1027" s="130">
        <v>-1</v>
      </c>
      <c r="U1027" s="130">
        <v>252</v>
      </c>
      <c r="V1027" s="130" t="s">
        <v>629</v>
      </c>
      <c r="W1027" s="130" t="b">
        <v>0</v>
      </c>
      <c r="X1027" s="130">
        <v>0</v>
      </c>
      <c r="Y1027" s="130" t="b">
        <v>0</v>
      </c>
      <c r="Z1027" s="130">
        <v>52</v>
      </c>
      <c r="AA1027" s="130">
        <v>0.58299999999999996</v>
      </c>
      <c r="AB1027" s="130" t="s">
        <v>153</v>
      </c>
      <c r="AC1027" s="130" t="s">
        <v>3788</v>
      </c>
      <c r="AD1027" s="130" t="s">
        <v>4812</v>
      </c>
      <c r="AE1027" s="130" t="e" cm="1">
        <f t="array" aca="1" ref="AE1027" ca="1">INDIRECT(ADDRESS(MATCH(AG1027,'rs_industries'!B:B,0),5,1,TRUE,"rs_industries"))</f>
        <v>#N/A</v>
      </c>
      <c r="AF1027" s="130" t="e" cm="1">
        <f t="array" aca="1" ref="AF1027" ca="1">INDIRECT(ADDRESS(MATCH(A1027,'rs_stocks'!B:B,0),7,1,TRUE,"rs_stocks"))</f>
        <v>#N/A</v>
      </c>
    </row>
    <row r="1028" spans="1:32" x14ac:dyDescent="0.3">
      <c r="A1028" s="130" t="s">
        <v>3277</v>
      </c>
      <c r="B1028" s="130">
        <v>25.5</v>
      </c>
      <c r="C1028" s="130">
        <v>30.14</v>
      </c>
      <c r="D1028" s="130">
        <v>41.79</v>
      </c>
      <c r="E1028" s="130">
        <v>55.87</v>
      </c>
      <c r="F1028" s="130">
        <v>62.67</v>
      </c>
      <c r="G1028" s="130" t="s">
        <v>3713</v>
      </c>
      <c r="H1028" s="130" t="s">
        <v>3690</v>
      </c>
      <c r="I1028" s="130">
        <v>0.92700000000000005</v>
      </c>
      <c r="J1028" s="130">
        <v>-88</v>
      </c>
      <c r="K1028" s="130">
        <v>-63</v>
      </c>
      <c r="L1028" s="130" t="b">
        <v>0</v>
      </c>
      <c r="M1028" s="130">
        <v>105.617</v>
      </c>
      <c r="N1028" s="130">
        <v>8.3149999999999995</v>
      </c>
      <c r="O1028" s="130">
        <v>12.701000000000001</v>
      </c>
      <c r="P1028" s="130">
        <v>0.70899999999999996</v>
      </c>
      <c r="Q1028" s="130">
        <v>-14.108000000000001</v>
      </c>
      <c r="R1028" s="130">
        <v>9.5</v>
      </c>
      <c r="S1028" s="130">
        <v>7.6139999999999999</v>
      </c>
      <c r="T1028" s="130">
        <v>1</v>
      </c>
      <c r="U1028" s="130">
        <v>282</v>
      </c>
      <c r="V1028" s="130" t="s">
        <v>3277</v>
      </c>
      <c r="W1028" s="130" t="b">
        <v>0</v>
      </c>
      <c r="X1028" s="130">
        <v>0</v>
      </c>
      <c r="Y1028" s="130" t="b">
        <v>1</v>
      </c>
      <c r="Z1028" s="130">
        <v>43</v>
      </c>
      <c r="AA1028" s="130">
        <v>0.58299999999999996</v>
      </c>
      <c r="AB1028" s="130" t="s">
        <v>3690</v>
      </c>
      <c r="AC1028" s="130" t="s">
        <v>3713</v>
      </c>
      <c r="AD1028" s="130" t="s">
        <v>4848</v>
      </c>
      <c r="AE1028" s="130" t="e" cm="1">
        <f t="array" aca="1" ref="AE1028" ca="1">INDIRECT(ADDRESS(MATCH(AG1028,'rs_industries'!B:B,0),5,1,TRUE,"rs_industries"))</f>
        <v>#N/A</v>
      </c>
      <c r="AF1028" s="130" cm="1">
        <f t="array" aca="1" ref="AF1028" ca="1">INDIRECT(ADDRESS(MATCH(A1028,'rs_stocks'!B:B,0),7,1,TRUE,"rs_stocks"))</f>
        <v>96</v>
      </c>
    </row>
    <row r="1029" spans="1:32" x14ac:dyDescent="0.3">
      <c r="A1029" s="130" t="s">
        <v>4893</v>
      </c>
      <c r="B1029" s="130">
        <v>0.47</v>
      </c>
      <c r="C1029" s="130">
        <v>11.84</v>
      </c>
      <c r="D1029" s="130">
        <v>7.69</v>
      </c>
      <c r="E1029" s="130">
        <v>11.3</v>
      </c>
      <c r="F1029" s="130">
        <v>19.170000000000002</v>
      </c>
      <c r="G1029" s="130" t="s">
        <v>4894</v>
      </c>
      <c r="H1029" s="130" t="s">
        <v>3674</v>
      </c>
      <c r="I1029" s="130">
        <v>0.96299999999999997</v>
      </c>
      <c r="J1029" s="130">
        <v>-72</v>
      </c>
      <c r="K1029" s="130">
        <v>-64</v>
      </c>
      <c r="L1029" s="130" t="b">
        <v>1</v>
      </c>
      <c r="M1029" s="130">
        <v>66.796000000000006</v>
      </c>
      <c r="N1029" s="130">
        <v>5.26</v>
      </c>
      <c r="O1029" s="130">
        <v>12.698</v>
      </c>
      <c r="P1029" s="130">
        <v>1.089</v>
      </c>
      <c r="Q1029" s="130">
        <v>-90.950999999999993</v>
      </c>
      <c r="R1029" s="130">
        <v>32.200000000000003</v>
      </c>
      <c r="S1029" s="130">
        <v>30.120999999999999</v>
      </c>
      <c r="T1029" s="130">
        <v>1</v>
      </c>
      <c r="U1029" s="130">
        <v>183</v>
      </c>
      <c r="V1029" s="130" t="s">
        <v>4893</v>
      </c>
      <c r="W1029" s="130" t="b">
        <v>0</v>
      </c>
      <c r="X1029" s="130">
        <v>0</v>
      </c>
      <c r="Y1029" s="130" t="b">
        <v>0</v>
      </c>
      <c r="Z1029" s="130">
        <v>46</v>
      </c>
      <c r="AA1029" s="130">
        <v>0.58199999999999996</v>
      </c>
      <c r="AB1029" s="130" t="s">
        <v>3674</v>
      </c>
      <c r="AC1029" s="130" t="s">
        <v>4894</v>
      </c>
      <c r="AD1029" s="130" t="s">
        <v>4895</v>
      </c>
      <c r="AE1029" s="130" t="e" cm="1">
        <f t="array" aca="1" ref="AE1029" ca="1">INDIRECT(ADDRESS(MATCH(AG1029,'rs_industries'!B:B,0),5,1,TRUE,"rs_industries"))</f>
        <v>#N/A</v>
      </c>
      <c r="AF1029" s="130" t="e" cm="1">
        <f t="array" aca="1" ref="AF1029" ca="1">INDIRECT(ADDRESS(MATCH(A1029,'rs_stocks'!B:B,0),7,1,TRUE,"rs_stocks"))</f>
        <v>#N/A</v>
      </c>
    </row>
    <row r="1030" spans="1:32" x14ac:dyDescent="0.3">
      <c r="A1030" s="130" t="s">
        <v>2479</v>
      </c>
      <c r="B1030" s="130">
        <v>4.0599999999999996</v>
      </c>
      <c r="C1030" s="130">
        <v>7.37</v>
      </c>
      <c r="D1030" s="130">
        <v>17.420000000000002</v>
      </c>
      <c r="E1030" s="130">
        <v>19.29</v>
      </c>
      <c r="F1030" s="130">
        <v>19.87</v>
      </c>
      <c r="G1030" s="130" t="s">
        <v>4210</v>
      </c>
      <c r="H1030" s="130" t="s">
        <v>31</v>
      </c>
      <c r="I1030" s="130">
        <v>2.7480000000000002</v>
      </c>
      <c r="J1030" s="130">
        <v>-76</v>
      </c>
      <c r="K1030" s="130">
        <v>-62</v>
      </c>
      <c r="L1030" s="130" t="b">
        <v>1</v>
      </c>
      <c r="M1030" s="130">
        <v>90.427999999999997</v>
      </c>
      <c r="N1030" s="130">
        <v>7.1319999999999997</v>
      </c>
      <c r="O1030" s="130">
        <v>12.679</v>
      </c>
      <c r="P1030" s="130">
        <v>0.65300000000000002</v>
      </c>
      <c r="Q1030" s="130">
        <v>-107.247</v>
      </c>
      <c r="R1030" s="130">
        <v>17.190000000000001</v>
      </c>
      <c r="S1030" s="130">
        <v>16.041</v>
      </c>
      <c r="T1030" s="130">
        <v>1</v>
      </c>
      <c r="U1030" s="130">
        <v>306</v>
      </c>
      <c r="V1030" s="130" t="s">
        <v>2479</v>
      </c>
      <c r="W1030" s="130" t="b">
        <v>0</v>
      </c>
      <c r="X1030" s="130">
        <v>0</v>
      </c>
      <c r="Y1030" s="130" t="b">
        <v>0</v>
      </c>
      <c r="Z1030" s="130">
        <v>48</v>
      </c>
      <c r="AA1030" s="130">
        <v>0.58199999999999996</v>
      </c>
      <c r="AB1030" s="130" t="s">
        <v>31</v>
      </c>
      <c r="AC1030" s="130" t="s">
        <v>4210</v>
      </c>
      <c r="AD1030" s="130" t="s">
        <v>4888</v>
      </c>
      <c r="AE1030" s="130" t="e" cm="1">
        <f t="array" aca="1" ref="AE1030" ca="1">INDIRECT(ADDRESS(MATCH(AG1030,'rs_industries'!B:B,0),5,1,TRUE,"rs_industries"))</f>
        <v>#N/A</v>
      </c>
      <c r="AF1030" s="130" t="e" cm="1">
        <f t="array" aca="1" ref="AF1030" ca="1">INDIRECT(ADDRESS(MATCH(A1030,'rs_stocks'!B:B,0),7,1,TRUE,"rs_stocks"))</f>
        <v>#N/A</v>
      </c>
    </row>
    <row r="1031" spans="1:32" x14ac:dyDescent="0.3">
      <c r="A1031" s="130" t="s">
        <v>2501</v>
      </c>
      <c r="B1031" s="130">
        <v>0.53</v>
      </c>
      <c r="C1031" s="130">
        <v>-0.31</v>
      </c>
      <c r="D1031" s="130">
        <v>1.3</v>
      </c>
      <c r="E1031" s="130">
        <v>-6.52</v>
      </c>
      <c r="F1031" s="130">
        <v>5.68</v>
      </c>
      <c r="G1031" s="130" t="s">
        <v>4294</v>
      </c>
      <c r="H1031" s="130" t="s">
        <v>248</v>
      </c>
      <c r="I1031" s="130">
        <v>2.2330000000000001</v>
      </c>
      <c r="J1031" s="130">
        <v>-41</v>
      </c>
      <c r="K1031" s="130">
        <v>-31</v>
      </c>
      <c r="L1031" s="130" t="b">
        <v>0</v>
      </c>
      <c r="M1031" s="130">
        <v>48.898000000000003</v>
      </c>
      <c r="N1031" s="130">
        <v>3.8570000000000002</v>
      </c>
      <c r="O1031" s="130">
        <v>12.676</v>
      </c>
      <c r="P1031" s="130">
        <v>2.7290000000000001</v>
      </c>
      <c r="Q1031" s="130">
        <v>-176.22900000000001</v>
      </c>
      <c r="R1031" s="130">
        <v>100.41</v>
      </c>
      <c r="S1031" s="130">
        <v>98.191999999999993</v>
      </c>
      <c r="T1031" s="130">
        <v>1</v>
      </c>
      <c r="U1031" s="130">
        <v>73</v>
      </c>
      <c r="V1031" s="130" t="s">
        <v>2501</v>
      </c>
      <c r="W1031" s="130" t="b">
        <v>0</v>
      </c>
      <c r="X1031" s="130">
        <v>0</v>
      </c>
      <c r="Y1031" s="130" t="b">
        <v>0</v>
      </c>
      <c r="Z1031" s="130">
        <v>46</v>
      </c>
      <c r="AA1031" s="130">
        <v>0.58099999999999996</v>
      </c>
      <c r="AB1031" s="130" t="s">
        <v>248</v>
      </c>
      <c r="AC1031" s="130" t="s">
        <v>4294</v>
      </c>
      <c r="AD1031" s="130" t="s">
        <v>4843</v>
      </c>
      <c r="AE1031" s="130" t="e" cm="1">
        <f t="array" aca="1" ref="AE1031" ca="1">INDIRECT(ADDRESS(MATCH(AG1031,'rs_industries'!B:B,0),5,1,TRUE,"rs_industries"))</f>
        <v>#N/A</v>
      </c>
      <c r="AF1031" s="130" t="e" cm="1">
        <f t="array" aca="1" ref="AF1031" ca="1">INDIRECT(ADDRESS(MATCH(A1031,'rs_stocks'!B:B,0),7,1,TRUE,"rs_stocks"))</f>
        <v>#N/A</v>
      </c>
    </row>
    <row r="1032" spans="1:32" x14ac:dyDescent="0.3">
      <c r="A1032" s="130" t="s">
        <v>1344</v>
      </c>
      <c r="B1032" s="130">
        <v>-0.79</v>
      </c>
      <c r="C1032" s="130">
        <v>0.52</v>
      </c>
      <c r="D1032" s="130">
        <v>2.98</v>
      </c>
      <c r="E1032" s="130">
        <v>4.57</v>
      </c>
      <c r="F1032" s="130">
        <v>5.59</v>
      </c>
      <c r="G1032" s="130" t="s">
        <v>4884</v>
      </c>
      <c r="H1032" s="130" t="s">
        <v>3690</v>
      </c>
      <c r="I1032" s="130">
        <v>17.199000000000002</v>
      </c>
      <c r="J1032" s="130">
        <v>-46</v>
      </c>
      <c r="K1032" s="130">
        <v>-16</v>
      </c>
      <c r="L1032" s="130" t="b">
        <v>1</v>
      </c>
      <c r="M1032" s="130">
        <v>26.715</v>
      </c>
      <c r="N1032" s="130">
        <v>2.1110000000000002</v>
      </c>
      <c r="O1032" s="130">
        <v>12.654999999999999</v>
      </c>
      <c r="P1032" s="130">
        <v>1.357</v>
      </c>
      <c r="Q1032" s="130">
        <v>-58.195</v>
      </c>
      <c r="R1032" s="130">
        <v>73.27</v>
      </c>
      <c r="S1032" s="130">
        <v>76.337999999999994</v>
      </c>
      <c r="T1032" s="130">
        <v>-1</v>
      </c>
      <c r="U1032" s="130">
        <v>147</v>
      </c>
      <c r="V1032" s="130" t="s">
        <v>1344</v>
      </c>
      <c r="W1032" s="130" t="b">
        <v>0</v>
      </c>
      <c r="X1032" s="130">
        <v>0</v>
      </c>
      <c r="Y1032" s="130" t="b">
        <v>0</v>
      </c>
      <c r="Z1032" s="130">
        <v>49</v>
      </c>
      <c r="AA1032" s="130">
        <v>0.58099999999999996</v>
      </c>
      <c r="AB1032" s="130" t="s">
        <v>3690</v>
      </c>
      <c r="AC1032" s="130" t="s">
        <v>4884</v>
      </c>
      <c r="AD1032" s="130" t="s">
        <v>4885</v>
      </c>
      <c r="AE1032" s="130" t="e" cm="1">
        <f t="array" aca="1" ref="AE1032" ca="1">INDIRECT(ADDRESS(MATCH(AG1032,'rs_industries'!B:B,0),5,1,TRUE,"rs_industries"))</f>
        <v>#N/A</v>
      </c>
      <c r="AF1032" s="130" t="e" cm="1">
        <f t="array" aca="1" ref="AF1032" ca="1">INDIRECT(ADDRESS(MATCH(A1032,'rs_stocks'!B:B,0),7,1,TRUE,"rs_stocks"))</f>
        <v>#N/A</v>
      </c>
    </row>
    <row r="1033" spans="1:32" x14ac:dyDescent="0.3">
      <c r="A1033" s="130" t="s">
        <v>1960</v>
      </c>
      <c r="B1033" s="130">
        <v>-0.68</v>
      </c>
      <c r="C1033" s="130">
        <v>-4.8499999999999996</v>
      </c>
      <c r="D1033" s="130">
        <v>-2.02</v>
      </c>
      <c r="E1033" s="130">
        <v>17.010000000000002</v>
      </c>
      <c r="F1033" s="130">
        <v>10.77</v>
      </c>
      <c r="G1033" s="130" t="s">
        <v>3715</v>
      </c>
      <c r="H1033" s="130" t="s">
        <v>3677</v>
      </c>
      <c r="I1033" s="130">
        <v>1.6419999999999999</v>
      </c>
      <c r="J1033" s="130">
        <v>-57</v>
      </c>
      <c r="K1033" s="130">
        <v>-35</v>
      </c>
      <c r="L1033" s="130" t="b">
        <v>0</v>
      </c>
      <c r="M1033" s="130">
        <v>78.558000000000007</v>
      </c>
      <c r="N1033" s="130">
        <v>6.2110000000000003</v>
      </c>
      <c r="O1033" s="130">
        <v>12.648</v>
      </c>
      <c r="P1033" s="130">
        <v>1.165</v>
      </c>
      <c r="Q1033" s="130">
        <v>-151.047</v>
      </c>
      <c r="R1033" s="130">
        <v>27.66</v>
      </c>
      <c r="S1033" s="130">
        <v>31.329000000000001</v>
      </c>
      <c r="T1033" s="130">
        <v>-1</v>
      </c>
      <c r="U1033" s="130">
        <v>171</v>
      </c>
      <c r="V1033" s="130" t="s">
        <v>1960</v>
      </c>
      <c r="W1033" s="130" t="b">
        <v>0</v>
      </c>
      <c r="X1033" s="130">
        <v>0</v>
      </c>
      <c r="Y1033" s="130" t="b">
        <v>0</v>
      </c>
      <c r="Z1033" s="130">
        <v>45</v>
      </c>
      <c r="AA1033" s="130">
        <v>0.58099999999999996</v>
      </c>
      <c r="AB1033" s="130" t="s">
        <v>3677</v>
      </c>
      <c r="AC1033" s="130" t="s">
        <v>3715</v>
      </c>
      <c r="AD1033" s="130" t="s">
        <v>4767</v>
      </c>
      <c r="AE1033" s="130" t="e" cm="1">
        <f t="array" aca="1" ref="AE1033" ca="1">INDIRECT(ADDRESS(MATCH(AG1033,'rs_industries'!B:B,0),5,1,TRUE,"rs_industries"))</f>
        <v>#N/A</v>
      </c>
      <c r="AF1033" s="130" t="e" cm="1">
        <f t="array" aca="1" ref="AF1033" ca="1">INDIRECT(ADDRESS(MATCH(A1033,'rs_stocks'!B:B,0),7,1,TRUE,"rs_stocks"))</f>
        <v>#N/A</v>
      </c>
    </row>
    <row r="1034" spans="1:32" x14ac:dyDescent="0.3">
      <c r="A1034" s="130" t="s">
        <v>1313</v>
      </c>
      <c r="B1034" s="130">
        <v>-2.71</v>
      </c>
      <c r="C1034" s="130">
        <v>-7.91</v>
      </c>
      <c r="D1034" s="130">
        <v>3.11</v>
      </c>
      <c r="E1034" s="130">
        <v>13.02</v>
      </c>
      <c r="F1034" s="130">
        <v>18.86</v>
      </c>
      <c r="G1034" s="130" t="s">
        <v>3788</v>
      </c>
      <c r="H1034" s="130" t="s">
        <v>153</v>
      </c>
      <c r="I1034" s="130">
        <v>30.271999999999998</v>
      </c>
      <c r="J1034" s="130">
        <v>-55</v>
      </c>
      <c r="K1034" s="130">
        <v>-39</v>
      </c>
      <c r="L1034" s="130" t="b">
        <v>0</v>
      </c>
      <c r="M1034" s="130">
        <v>116.828</v>
      </c>
      <c r="N1034" s="130">
        <v>9.2370000000000001</v>
      </c>
      <c r="O1034" s="130">
        <v>12.647</v>
      </c>
      <c r="P1034" s="130">
        <v>3.4540000000000002</v>
      </c>
      <c r="Q1034" s="130">
        <v>-100.449</v>
      </c>
      <c r="R1034" s="130">
        <v>138.55000000000001</v>
      </c>
      <c r="S1034" s="130">
        <v>149.22800000000001</v>
      </c>
      <c r="T1034" s="130">
        <v>-1</v>
      </c>
      <c r="U1034" s="130">
        <v>57</v>
      </c>
      <c r="V1034" s="130" t="s">
        <v>1313</v>
      </c>
      <c r="W1034" s="130" t="b">
        <v>0</v>
      </c>
      <c r="X1034" s="130">
        <v>0</v>
      </c>
      <c r="Y1034" s="130" t="b">
        <v>0</v>
      </c>
      <c r="Z1034" s="130">
        <v>45</v>
      </c>
      <c r="AA1034" s="130">
        <v>0.57999999999999996</v>
      </c>
      <c r="AB1034" s="130" t="s">
        <v>153</v>
      </c>
      <c r="AC1034" s="130" t="s">
        <v>3788</v>
      </c>
      <c r="AD1034" s="130" t="s">
        <v>4809</v>
      </c>
      <c r="AE1034" s="130" t="e" cm="1">
        <f t="array" aca="1" ref="AE1034" ca="1">INDIRECT(ADDRESS(MATCH(AG1034,'rs_industries'!B:B,0),5,1,TRUE,"rs_industries"))</f>
        <v>#N/A</v>
      </c>
      <c r="AF1034" s="130" t="e" cm="1">
        <f t="array" aca="1" ref="AF1034" ca="1">INDIRECT(ADDRESS(MATCH(A1034,'rs_stocks'!B:B,0),7,1,TRUE,"rs_stocks"))</f>
        <v>#N/A</v>
      </c>
    </row>
    <row r="1035" spans="1:32" x14ac:dyDescent="0.3">
      <c r="A1035" s="130" t="s">
        <v>2235</v>
      </c>
      <c r="B1035" s="130">
        <v>-1.1499999999999999</v>
      </c>
      <c r="C1035" s="130">
        <v>6.04</v>
      </c>
      <c r="D1035" s="130">
        <v>14.24</v>
      </c>
      <c r="E1035" s="130">
        <v>1.51</v>
      </c>
      <c r="F1035" s="130">
        <v>10.85</v>
      </c>
      <c r="G1035" s="130" t="s">
        <v>3742</v>
      </c>
      <c r="H1035" s="130" t="s">
        <v>3674</v>
      </c>
      <c r="I1035" s="130">
        <v>4.6630000000000003</v>
      </c>
      <c r="J1035" s="130">
        <v>-55</v>
      </c>
      <c r="K1035" s="130">
        <v>-7</v>
      </c>
      <c r="L1035" s="130" t="b">
        <v>1</v>
      </c>
      <c r="M1035" s="130">
        <v>46.808999999999997</v>
      </c>
      <c r="N1035" s="130">
        <v>3.7010000000000001</v>
      </c>
      <c r="O1035" s="130">
        <v>12.647</v>
      </c>
      <c r="P1035" s="130">
        <v>4.4409999999999998</v>
      </c>
      <c r="Q1035" s="130">
        <v>-209.886</v>
      </c>
      <c r="R1035" s="130">
        <v>145.80000000000001</v>
      </c>
      <c r="S1035" s="130">
        <v>144.29</v>
      </c>
      <c r="T1035" s="130">
        <v>1</v>
      </c>
      <c r="U1035" s="130">
        <v>45</v>
      </c>
      <c r="V1035" s="130" t="s">
        <v>2235</v>
      </c>
      <c r="W1035" s="130" t="b">
        <v>0</v>
      </c>
      <c r="X1035" s="130">
        <v>0</v>
      </c>
      <c r="Y1035" s="130" t="b">
        <v>1</v>
      </c>
      <c r="Z1035" s="130">
        <v>55</v>
      </c>
      <c r="AA1035" s="130">
        <v>0.57999999999999996</v>
      </c>
      <c r="AB1035" s="130" t="s">
        <v>3674</v>
      </c>
      <c r="AC1035" s="130" t="s">
        <v>3742</v>
      </c>
      <c r="AD1035" s="130" t="s">
        <v>4938</v>
      </c>
      <c r="AE1035" s="130" t="e" cm="1">
        <f t="array" aca="1" ref="AE1035" ca="1">INDIRECT(ADDRESS(MATCH(AG1035,'rs_industries'!B:B,0),5,1,TRUE,"rs_industries"))</f>
        <v>#N/A</v>
      </c>
      <c r="AF1035" s="130" cm="1">
        <f t="array" aca="1" ref="AF1035" ca="1">INDIRECT(ADDRESS(MATCH(A1035,'rs_stocks'!B:B,0),7,1,TRUE,"rs_stocks"))</f>
        <v>70</v>
      </c>
    </row>
    <row r="1036" spans="1:32" x14ac:dyDescent="0.3">
      <c r="A1036" s="130" t="s">
        <v>2040</v>
      </c>
      <c r="B1036" s="130">
        <v>-0.7</v>
      </c>
      <c r="C1036" s="130">
        <v>2.96</v>
      </c>
      <c r="D1036" s="130">
        <v>3.88</v>
      </c>
      <c r="E1036" s="130">
        <v>12.97</v>
      </c>
      <c r="F1036" s="130">
        <v>18.68</v>
      </c>
      <c r="G1036" s="130" t="s">
        <v>3788</v>
      </c>
      <c r="H1036" s="130" t="s">
        <v>153</v>
      </c>
      <c r="I1036" s="130">
        <v>4.923</v>
      </c>
      <c r="J1036" s="130">
        <v>-45</v>
      </c>
      <c r="K1036" s="130">
        <v>-28</v>
      </c>
      <c r="L1036" s="130" t="b">
        <v>1</v>
      </c>
      <c r="M1036" s="130">
        <v>71.816000000000003</v>
      </c>
      <c r="N1036" s="130">
        <v>5.6790000000000003</v>
      </c>
      <c r="O1036" s="130">
        <v>12.645</v>
      </c>
      <c r="P1036" s="130">
        <v>0.72</v>
      </c>
      <c r="Q1036" s="130">
        <v>-55.594000000000001</v>
      </c>
      <c r="R1036" s="130">
        <v>32.659999999999997</v>
      </c>
      <c r="S1036" s="130">
        <v>31.155000000000001</v>
      </c>
      <c r="T1036" s="130">
        <v>1</v>
      </c>
      <c r="U1036" s="130">
        <v>277</v>
      </c>
      <c r="V1036" s="130" t="s">
        <v>2040</v>
      </c>
      <c r="W1036" s="130" t="b">
        <v>0</v>
      </c>
      <c r="X1036" s="130">
        <v>0</v>
      </c>
      <c r="Y1036" s="130" t="b">
        <v>0</v>
      </c>
      <c r="Z1036" s="130">
        <v>46</v>
      </c>
      <c r="AA1036" s="130">
        <v>0.57899999999999996</v>
      </c>
      <c r="AB1036" s="130" t="s">
        <v>153</v>
      </c>
      <c r="AC1036" s="130" t="s">
        <v>3788</v>
      </c>
      <c r="AD1036" s="130" t="s">
        <v>4850</v>
      </c>
      <c r="AE1036" s="130" t="e" cm="1">
        <f t="array" aca="1" ref="AE1036" ca="1">INDIRECT(ADDRESS(MATCH(AG1036,'rs_industries'!B:B,0),5,1,TRUE,"rs_industries"))</f>
        <v>#N/A</v>
      </c>
      <c r="AF1036" s="130" t="e" cm="1">
        <f t="array" aca="1" ref="AF1036" ca="1">INDIRECT(ADDRESS(MATCH(A1036,'rs_stocks'!B:B,0),7,1,TRUE,"rs_stocks"))</f>
        <v>#N/A</v>
      </c>
    </row>
    <row r="1037" spans="1:32" x14ac:dyDescent="0.3">
      <c r="A1037" s="130" t="s">
        <v>966</v>
      </c>
      <c r="B1037" s="130">
        <v>-6.9</v>
      </c>
      <c r="C1037" s="130">
        <v>-4.92</v>
      </c>
      <c r="D1037" s="130">
        <v>2.4300000000000002</v>
      </c>
      <c r="E1037" s="130">
        <v>3.88</v>
      </c>
      <c r="F1037" s="130">
        <v>6.68</v>
      </c>
      <c r="G1037" s="130" t="s">
        <v>3713</v>
      </c>
      <c r="H1037" s="130" t="s">
        <v>3690</v>
      </c>
      <c r="I1037" s="130">
        <v>84.242999999999995</v>
      </c>
      <c r="J1037" s="130">
        <v>-47</v>
      </c>
      <c r="K1037" s="130">
        <v>-26</v>
      </c>
      <c r="L1037" s="130" t="b">
        <v>0</v>
      </c>
      <c r="M1037" s="130">
        <v>56.420999999999999</v>
      </c>
      <c r="N1037" s="130">
        <v>4.4630000000000001</v>
      </c>
      <c r="O1037" s="130">
        <v>12.643000000000001</v>
      </c>
      <c r="P1037" s="130">
        <v>4.7080000000000002</v>
      </c>
      <c r="Q1037" s="130">
        <v>-280.34399999999999</v>
      </c>
      <c r="R1037" s="130">
        <v>183.49</v>
      </c>
      <c r="S1037" s="130">
        <v>201.17599999999999</v>
      </c>
      <c r="T1037" s="130">
        <v>-1</v>
      </c>
      <c r="U1037" s="130">
        <v>42</v>
      </c>
      <c r="V1037" s="130" t="s">
        <v>966</v>
      </c>
      <c r="W1037" s="130" t="b">
        <v>0</v>
      </c>
      <c r="X1037" s="130">
        <v>0</v>
      </c>
      <c r="Y1037" s="130" t="b">
        <v>0</v>
      </c>
      <c r="Z1037" s="130">
        <v>52</v>
      </c>
      <c r="AA1037" s="130">
        <v>0.57899999999999996</v>
      </c>
      <c r="AB1037" s="130" t="s">
        <v>3690</v>
      </c>
      <c r="AC1037" s="130" t="s">
        <v>3713</v>
      </c>
      <c r="AD1037" s="130" t="s">
        <v>4802</v>
      </c>
      <c r="AE1037" s="130" t="e" cm="1">
        <f t="array" aca="1" ref="AE1037" ca="1">INDIRECT(ADDRESS(MATCH(AG1037,'rs_industries'!B:B,0),5,1,TRUE,"rs_industries"))</f>
        <v>#N/A</v>
      </c>
      <c r="AF1037" s="130" t="e" cm="1">
        <f t="array" aca="1" ref="AF1037" ca="1">INDIRECT(ADDRESS(MATCH(A1037,'rs_stocks'!B:B,0),7,1,TRUE,"rs_stocks"))</f>
        <v>#N/A</v>
      </c>
    </row>
    <row r="1038" spans="1:32" x14ac:dyDescent="0.3">
      <c r="A1038" s="130" t="s">
        <v>2439</v>
      </c>
      <c r="B1038" s="130">
        <v>-4.3099999999999996</v>
      </c>
      <c r="C1038" s="130">
        <v>1.62</v>
      </c>
      <c r="D1038" s="130">
        <v>9.91</v>
      </c>
      <c r="E1038" s="130">
        <v>27.17</v>
      </c>
      <c r="F1038" s="130">
        <v>17.14</v>
      </c>
      <c r="G1038" s="130" t="s">
        <v>3800</v>
      </c>
      <c r="H1038" s="130" t="s">
        <v>3674</v>
      </c>
      <c r="I1038" s="130">
        <v>1.2070000000000001</v>
      </c>
      <c r="J1038" s="130">
        <v>-58</v>
      </c>
      <c r="K1038" s="130">
        <v>-23</v>
      </c>
      <c r="L1038" s="130" t="b">
        <v>1</v>
      </c>
      <c r="M1038" s="130">
        <v>53.994999999999997</v>
      </c>
      <c r="N1038" s="130">
        <v>4.274</v>
      </c>
      <c r="O1038" s="130">
        <v>12.634</v>
      </c>
      <c r="P1038" s="130">
        <v>0.81200000000000006</v>
      </c>
      <c r="Q1038" s="130">
        <v>-97.254999999999995</v>
      </c>
      <c r="R1038" s="130">
        <v>18.86</v>
      </c>
      <c r="S1038" s="130">
        <v>17.911000000000001</v>
      </c>
      <c r="T1038" s="130">
        <v>1</v>
      </c>
      <c r="U1038" s="130">
        <v>246</v>
      </c>
      <c r="V1038" s="130" t="s">
        <v>2439</v>
      </c>
      <c r="W1038" s="130" t="b">
        <v>0</v>
      </c>
      <c r="X1038" s="130">
        <v>0</v>
      </c>
      <c r="Y1038" s="130" t="b">
        <v>1</v>
      </c>
      <c r="Z1038" s="130">
        <v>52</v>
      </c>
      <c r="AA1038" s="130">
        <v>0.57899999999999996</v>
      </c>
      <c r="AB1038" s="130" t="s">
        <v>3674</v>
      </c>
      <c r="AC1038" s="130" t="s">
        <v>3800</v>
      </c>
      <c r="AD1038" s="130" t="s">
        <v>4851</v>
      </c>
      <c r="AE1038" s="130" t="e" cm="1">
        <f t="array" aca="1" ref="AE1038" ca="1">INDIRECT(ADDRESS(MATCH(AG1038,'rs_industries'!B:B,0),5,1,TRUE,"rs_industries"))</f>
        <v>#N/A</v>
      </c>
      <c r="AF1038" s="130" cm="1">
        <f t="array" aca="1" ref="AF1038" ca="1">INDIRECT(ADDRESS(MATCH(A1038,'rs_stocks'!B:B,0),7,1,TRUE,"rs_stocks"))</f>
        <v>80</v>
      </c>
    </row>
    <row r="1039" spans="1:32" x14ac:dyDescent="0.3">
      <c r="A1039" s="130" t="s">
        <v>380</v>
      </c>
      <c r="B1039" s="130">
        <v>0.78</v>
      </c>
      <c r="C1039" s="130">
        <v>10.16</v>
      </c>
      <c r="D1039" s="130">
        <v>14.67</v>
      </c>
      <c r="E1039" s="130">
        <v>18.149999999999999</v>
      </c>
      <c r="F1039" s="130">
        <v>18.940000000000001</v>
      </c>
      <c r="G1039" s="130" t="s">
        <v>90</v>
      </c>
      <c r="H1039" s="130" t="s">
        <v>31</v>
      </c>
      <c r="I1039" s="130">
        <v>10.785</v>
      </c>
      <c r="J1039" s="130">
        <v>-61</v>
      </c>
      <c r="K1039" s="130">
        <v>-44</v>
      </c>
      <c r="L1039" s="130" t="b">
        <v>1</v>
      </c>
      <c r="M1039" s="130">
        <v>70.626999999999995</v>
      </c>
      <c r="N1039" s="130">
        <v>5.5940000000000003</v>
      </c>
      <c r="O1039" s="130">
        <v>12.625</v>
      </c>
      <c r="P1039" s="130">
        <v>3.18</v>
      </c>
      <c r="Q1039" s="130">
        <v>-63.514000000000003</v>
      </c>
      <c r="R1039" s="130">
        <v>111.71</v>
      </c>
      <c r="S1039" s="130">
        <v>104.892</v>
      </c>
      <c r="T1039" s="130">
        <v>1</v>
      </c>
      <c r="U1039" s="130">
        <v>62</v>
      </c>
      <c r="V1039" s="130" t="s">
        <v>380</v>
      </c>
      <c r="W1039" s="130" t="b">
        <v>0</v>
      </c>
      <c r="X1039" s="130">
        <v>0</v>
      </c>
      <c r="Y1039" s="130" t="b">
        <v>1</v>
      </c>
      <c r="Z1039" s="130">
        <v>50</v>
      </c>
      <c r="AA1039" s="130">
        <v>0.57799999999999996</v>
      </c>
      <c r="AB1039" s="130" t="s">
        <v>31</v>
      </c>
      <c r="AC1039" s="130" t="s">
        <v>90</v>
      </c>
      <c r="AD1039" s="130" t="s">
        <v>4912</v>
      </c>
      <c r="AE1039" s="130" t="e" cm="1">
        <f t="array" aca="1" ref="AE1039" ca="1">INDIRECT(ADDRESS(MATCH(AG1039,'rs_industries'!B:B,0),5,1,TRUE,"rs_industries"))</f>
        <v>#N/A</v>
      </c>
      <c r="AF1039" s="130" cm="1">
        <f t="array" aca="1" ref="AF1039" ca="1">INDIRECT(ADDRESS(MATCH(A1039,'rs_stocks'!B:B,0),7,1,TRUE,"rs_stocks"))</f>
        <v>72</v>
      </c>
    </row>
    <row r="1040" spans="1:32" x14ac:dyDescent="0.3">
      <c r="A1040" s="130" t="s">
        <v>2068</v>
      </c>
      <c r="B1040" s="130">
        <v>-7.86</v>
      </c>
      <c r="C1040" s="130">
        <v>-9.7899999999999991</v>
      </c>
      <c r="D1040" s="130">
        <v>24.04</v>
      </c>
      <c r="E1040" s="130">
        <v>16.850000000000001</v>
      </c>
      <c r="F1040" s="130">
        <v>38.71</v>
      </c>
      <c r="G1040" s="130" t="s">
        <v>3722</v>
      </c>
      <c r="H1040" s="130" t="s">
        <v>3674</v>
      </c>
      <c r="I1040" s="130">
        <v>1.242</v>
      </c>
      <c r="J1040" s="130">
        <v>-93</v>
      </c>
      <c r="K1040" s="130">
        <v>-69</v>
      </c>
      <c r="L1040" s="130" t="b">
        <v>1</v>
      </c>
      <c r="M1040" s="130">
        <v>155.52600000000001</v>
      </c>
      <c r="N1040" s="130">
        <v>12.333</v>
      </c>
      <c r="O1040" s="130">
        <v>12.611000000000001</v>
      </c>
      <c r="P1040" s="130">
        <v>0.3</v>
      </c>
      <c r="Q1040" s="130">
        <v>-103.437</v>
      </c>
      <c r="R1040" s="130">
        <v>6.45</v>
      </c>
      <c r="S1040" s="130">
        <v>7.3940000000000001</v>
      </c>
      <c r="T1040" s="130">
        <v>-1</v>
      </c>
      <c r="U1040" s="130">
        <v>667</v>
      </c>
      <c r="V1040" s="130" t="s">
        <v>2068</v>
      </c>
      <c r="W1040" s="130" t="b">
        <v>0</v>
      </c>
      <c r="X1040" s="130">
        <v>0</v>
      </c>
      <c r="Y1040" s="130" t="b">
        <v>0</v>
      </c>
      <c r="Z1040" s="130">
        <v>45</v>
      </c>
      <c r="AA1040" s="130">
        <v>0.57799999999999996</v>
      </c>
      <c r="AB1040" s="130" t="s">
        <v>3674</v>
      </c>
      <c r="AC1040" s="130" t="s">
        <v>3722</v>
      </c>
      <c r="AD1040" s="130" t="s">
        <v>4823</v>
      </c>
      <c r="AE1040" s="130" t="e" cm="1">
        <f t="array" aca="1" ref="AE1040" ca="1">INDIRECT(ADDRESS(MATCH(AG1040,'rs_industries'!B:B,0),5,1,TRUE,"rs_industries"))</f>
        <v>#N/A</v>
      </c>
      <c r="AF1040" s="130" t="e" cm="1">
        <f t="array" aca="1" ref="AF1040" ca="1">INDIRECT(ADDRESS(MATCH(A1040,'rs_stocks'!B:B,0),7,1,TRUE,"rs_stocks"))</f>
        <v>#N/A</v>
      </c>
    </row>
    <row r="1041" spans="1:32" x14ac:dyDescent="0.3">
      <c r="A1041" s="130" t="s">
        <v>860</v>
      </c>
      <c r="B1041" s="130">
        <v>-4.87</v>
      </c>
      <c r="C1041" s="130">
        <v>-0.28000000000000003</v>
      </c>
      <c r="D1041" s="130">
        <v>-0.09</v>
      </c>
      <c r="E1041" s="130">
        <v>42.44</v>
      </c>
      <c r="F1041" s="130">
        <v>52.39</v>
      </c>
      <c r="G1041" s="130" t="s">
        <v>3680</v>
      </c>
      <c r="H1041" s="130" t="s">
        <v>31</v>
      </c>
      <c r="I1041" s="130">
        <v>39.904000000000003</v>
      </c>
      <c r="J1041" s="130">
        <v>-86</v>
      </c>
      <c r="K1041" s="130">
        <v>-77</v>
      </c>
      <c r="L1041" s="130" t="b">
        <v>0</v>
      </c>
      <c r="M1041" s="130">
        <v>208.90199999999999</v>
      </c>
      <c r="N1041" s="130">
        <v>16.588000000000001</v>
      </c>
      <c r="O1041" s="130">
        <v>12.593</v>
      </c>
      <c r="P1041" s="130">
        <v>3.0550000000000002</v>
      </c>
      <c r="Q1041" s="130">
        <v>-126.35</v>
      </c>
      <c r="R1041" s="130">
        <v>64.98</v>
      </c>
      <c r="S1041" s="130">
        <v>70.805000000000007</v>
      </c>
      <c r="T1041" s="130">
        <v>-1</v>
      </c>
      <c r="U1041" s="130">
        <v>65</v>
      </c>
      <c r="V1041" s="130" t="s">
        <v>860</v>
      </c>
      <c r="W1041" s="130" t="b">
        <v>0</v>
      </c>
      <c r="X1041" s="130">
        <v>0</v>
      </c>
      <c r="Y1041" s="130" t="b">
        <v>0</v>
      </c>
      <c r="Z1041" s="130">
        <v>51</v>
      </c>
      <c r="AA1041" s="130">
        <v>0.57699999999999996</v>
      </c>
      <c r="AB1041" s="130" t="s">
        <v>31</v>
      </c>
      <c r="AC1041" s="130" t="s">
        <v>3680</v>
      </c>
      <c r="AD1041" s="130" t="s">
        <v>4808</v>
      </c>
      <c r="AE1041" s="130" t="e" cm="1">
        <f t="array" aca="1" ref="AE1041" ca="1">INDIRECT(ADDRESS(MATCH(AG1041,'rs_industries'!B:B,0),5,1,TRUE,"rs_industries"))</f>
        <v>#N/A</v>
      </c>
      <c r="AF1041" s="130" t="e" cm="1">
        <f t="array" aca="1" ref="AF1041" ca="1">INDIRECT(ADDRESS(MATCH(A1041,'rs_stocks'!B:B,0),7,1,TRUE,"rs_stocks"))</f>
        <v>#N/A</v>
      </c>
    </row>
    <row r="1042" spans="1:32" x14ac:dyDescent="0.3">
      <c r="A1042" s="130" t="s">
        <v>4874</v>
      </c>
      <c r="B1042" s="130">
        <v>0.66</v>
      </c>
      <c r="C1042" s="130">
        <v>2.92</v>
      </c>
      <c r="D1042" s="130">
        <v>16.420000000000002</v>
      </c>
      <c r="E1042" s="130">
        <v>17.2</v>
      </c>
      <c r="F1042" s="130">
        <v>27.43</v>
      </c>
      <c r="G1042" s="130" t="s">
        <v>3807</v>
      </c>
      <c r="H1042" s="130" t="s">
        <v>3677</v>
      </c>
      <c r="I1042" s="130">
        <v>0.89900000000000002</v>
      </c>
      <c r="J1042" s="130">
        <v>-76</v>
      </c>
      <c r="K1042" s="130">
        <v>-55</v>
      </c>
      <c r="L1042" s="130" t="b">
        <v>1</v>
      </c>
      <c r="M1042" s="130">
        <v>167.97399999999999</v>
      </c>
      <c r="N1042" s="130">
        <v>13.346</v>
      </c>
      <c r="O1042" s="130">
        <v>12.586</v>
      </c>
      <c r="P1042" s="130">
        <v>1.0980000000000001</v>
      </c>
      <c r="Q1042" s="130">
        <v>-165.77099999999999</v>
      </c>
      <c r="R1042" s="130">
        <v>22.9</v>
      </c>
      <c r="S1042" s="130">
        <v>25.556000000000001</v>
      </c>
      <c r="T1042" s="130">
        <v>-1</v>
      </c>
      <c r="U1042" s="130">
        <v>182</v>
      </c>
      <c r="V1042" s="130" t="s">
        <v>4874</v>
      </c>
      <c r="W1042" s="130" t="b">
        <v>0</v>
      </c>
      <c r="X1042" s="130">
        <v>0</v>
      </c>
      <c r="Y1042" s="130" t="b">
        <v>0</v>
      </c>
      <c r="Z1042" s="130">
        <v>45</v>
      </c>
      <c r="AA1042" s="130">
        <v>0.57699999999999996</v>
      </c>
      <c r="AB1042" s="130" t="s">
        <v>3677</v>
      </c>
      <c r="AC1042" s="130" t="s">
        <v>3807</v>
      </c>
      <c r="AD1042" s="130" t="s">
        <v>4875</v>
      </c>
      <c r="AE1042" s="130" t="e" cm="1">
        <f t="array" aca="1" ref="AE1042" ca="1">INDIRECT(ADDRESS(MATCH(AG1042,'rs_industries'!B:B,0),5,1,TRUE,"rs_industries"))</f>
        <v>#N/A</v>
      </c>
      <c r="AF1042" s="130" cm="1">
        <f t="array" aca="1" ref="AF1042" ca="1">INDIRECT(ADDRESS(MATCH(A1042,'rs_stocks'!B:B,0),7,1,TRUE,"rs_stocks"))</f>
        <v>70</v>
      </c>
    </row>
    <row r="1043" spans="1:32" x14ac:dyDescent="0.3">
      <c r="A1043" s="130" t="s">
        <v>374</v>
      </c>
      <c r="B1043" s="130">
        <v>0.45</v>
      </c>
      <c r="C1043" s="130">
        <v>-2.4900000000000002</v>
      </c>
      <c r="D1043" s="130">
        <v>-0.71</v>
      </c>
      <c r="E1043" s="130">
        <v>11.96</v>
      </c>
      <c r="F1043" s="130">
        <v>22.82</v>
      </c>
      <c r="G1043" s="130" t="s">
        <v>3834</v>
      </c>
      <c r="H1043" s="130" t="s">
        <v>3677</v>
      </c>
      <c r="I1043" s="130">
        <v>114.294</v>
      </c>
      <c r="J1043" s="130">
        <v>-50</v>
      </c>
      <c r="K1043" s="130">
        <v>-34</v>
      </c>
      <c r="L1043" s="130" t="b">
        <v>1</v>
      </c>
      <c r="M1043" s="130">
        <v>94.251000000000005</v>
      </c>
      <c r="N1043" s="130">
        <v>7.49</v>
      </c>
      <c r="O1043" s="130">
        <v>12.584</v>
      </c>
      <c r="P1043" s="130">
        <v>1.5389999999999999</v>
      </c>
      <c r="Q1043" s="130">
        <v>-116.28700000000001</v>
      </c>
      <c r="R1043" s="130">
        <v>62.71</v>
      </c>
      <c r="S1043" s="130">
        <v>66.796000000000006</v>
      </c>
      <c r="T1043" s="130">
        <v>-1</v>
      </c>
      <c r="U1043" s="130">
        <v>129</v>
      </c>
      <c r="V1043" s="130" t="s">
        <v>374</v>
      </c>
      <c r="W1043" s="130" t="b">
        <v>0</v>
      </c>
      <c r="X1043" s="130">
        <v>0</v>
      </c>
      <c r="Y1043" s="130" t="b">
        <v>0</v>
      </c>
      <c r="Z1043" s="130">
        <v>47</v>
      </c>
      <c r="AA1043" s="130">
        <v>0.57599999999999996</v>
      </c>
      <c r="AB1043" s="130" t="s">
        <v>3677</v>
      </c>
      <c r="AC1043" s="130" t="s">
        <v>3834</v>
      </c>
      <c r="AD1043" s="130" t="s">
        <v>4817</v>
      </c>
      <c r="AE1043" s="130" t="e" cm="1">
        <f t="array" aca="1" ref="AE1043" ca="1">INDIRECT(ADDRESS(MATCH(AG1043,'rs_industries'!B:B,0),5,1,TRUE,"rs_industries"))</f>
        <v>#N/A</v>
      </c>
      <c r="AF1043" s="130" t="e" cm="1">
        <f t="array" aca="1" ref="AF1043" ca="1">INDIRECT(ADDRESS(MATCH(A1043,'rs_stocks'!B:B,0),7,1,TRUE,"rs_stocks"))</f>
        <v>#N/A</v>
      </c>
    </row>
    <row r="1044" spans="1:32" x14ac:dyDescent="0.3">
      <c r="A1044" s="130" t="s">
        <v>969</v>
      </c>
      <c r="B1044" s="130">
        <v>-0.33</v>
      </c>
      <c r="C1044" s="130">
        <v>-3.08</v>
      </c>
      <c r="D1044" s="130">
        <v>-2.2200000000000002</v>
      </c>
      <c r="E1044" s="130">
        <v>18.84</v>
      </c>
      <c r="F1044" s="130">
        <v>26.6</v>
      </c>
      <c r="G1044" s="130" t="s">
        <v>3786</v>
      </c>
      <c r="H1044" s="130" t="s">
        <v>3674</v>
      </c>
      <c r="I1044" s="130">
        <v>57.572000000000003</v>
      </c>
      <c r="J1044" s="130">
        <v>-47</v>
      </c>
      <c r="K1044" s="130">
        <v>-11</v>
      </c>
      <c r="L1044" s="130" t="b">
        <v>1</v>
      </c>
      <c r="M1044" s="130">
        <v>88.73</v>
      </c>
      <c r="N1044" s="130">
        <v>7.0570000000000004</v>
      </c>
      <c r="O1044" s="130">
        <v>12.573</v>
      </c>
      <c r="P1044" s="130">
        <v>11.808999999999999</v>
      </c>
      <c r="Q1044" s="130">
        <v>-83.409000000000006</v>
      </c>
      <c r="R1044" s="130">
        <v>456.23</v>
      </c>
      <c r="S1044" s="130">
        <v>491.06</v>
      </c>
      <c r="T1044" s="130">
        <v>-1</v>
      </c>
      <c r="U1044" s="130">
        <v>16</v>
      </c>
      <c r="V1044" s="130" t="s">
        <v>969</v>
      </c>
      <c r="W1044" s="130" t="b">
        <v>1</v>
      </c>
      <c r="X1044" s="130">
        <v>0</v>
      </c>
      <c r="Y1044" s="130" t="b">
        <v>0</v>
      </c>
      <c r="Z1044" s="130">
        <v>51</v>
      </c>
      <c r="AA1044" s="130">
        <v>0.57599999999999996</v>
      </c>
      <c r="AB1044" s="130" t="s">
        <v>3674</v>
      </c>
      <c r="AC1044" s="130" t="s">
        <v>3786</v>
      </c>
      <c r="AD1044" s="130" t="s">
        <v>4785</v>
      </c>
      <c r="AE1044" s="130" t="e" cm="1">
        <f t="array" aca="1" ref="AE1044" ca="1">INDIRECT(ADDRESS(MATCH(AG1044,'rs_industries'!B:B,0),5,1,TRUE,"rs_industries"))</f>
        <v>#N/A</v>
      </c>
      <c r="AF1044" s="130" cm="1">
        <f t="array" aca="1" ref="AF1044" ca="1">INDIRECT(ADDRESS(MATCH(A1044,'rs_stocks'!B:B,0),7,1,TRUE,"rs_stocks"))</f>
        <v>77</v>
      </c>
    </row>
    <row r="1045" spans="1:32" x14ac:dyDescent="0.3">
      <c r="A1045" s="130" t="s">
        <v>2944</v>
      </c>
      <c r="B1045" s="130">
        <v>3.42</v>
      </c>
      <c r="C1045" s="130">
        <v>0.28000000000000003</v>
      </c>
      <c r="D1045" s="130">
        <v>12.06</v>
      </c>
      <c r="E1045" s="130">
        <v>9.43</v>
      </c>
      <c r="F1045" s="130">
        <v>16.190000000000001</v>
      </c>
      <c r="G1045" s="130" t="s">
        <v>3713</v>
      </c>
      <c r="H1045" s="130" t="s">
        <v>3690</v>
      </c>
      <c r="I1045" s="130">
        <v>1.1719999999999999</v>
      </c>
      <c r="J1045" s="130">
        <v>-90</v>
      </c>
      <c r="K1045" s="130">
        <v>-79</v>
      </c>
      <c r="L1045" s="130" t="b">
        <v>1</v>
      </c>
      <c r="M1045" s="130">
        <v>117.592</v>
      </c>
      <c r="N1045" s="130">
        <v>9.3559999999999999</v>
      </c>
      <c r="O1045" s="130">
        <v>12.568</v>
      </c>
      <c r="P1045" s="130">
        <v>0.84699999999999998</v>
      </c>
      <c r="Q1045" s="130">
        <v>-127.479</v>
      </c>
      <c r="R1045" s="130">
        <v>14.5</v>
      </c>
      <c r="S1045" s="130">
        <v>15.843</v>
      </c>
      <c r="T1045" s="130">
        <v>-1</v>
      </c>
      <c r="U1045" s="130">
        <v>236</v>
      </c>
      <c r="V1045" s="130" t="s">
        <v>2944</v>
      </c>
      <c r="W1045" s="130" t="b">
        <v>0</v>
      </c>
      <c r="X1045" s="130">
        <v>0</v>
      </c>
      <c r="Y1045" s="130" t="b">
        <v>0</v>
      </c>
      <c r="Z1045" s="130">
        <v>40</v>
      </c>
      <c r="AA1045" s="130">
        <v>0.57599999999999996</v>
      </c>
      <c r="AB1045" s="130" t="s">
        <v>3690</v>
      </c>
      <c r="AC1045" s="130" t="s">
        <v>3713</v>
      </c>
      <c r="AD1045" s="130" t="s">
        <v>4879</v>
      </c>
      <c r="AE1045" s="130" t="e" cm="1">
        <f t="array" aca="1" ref="AE1045" ca="1">INDIRECT(ADDRESS(MATCH(AG1045,'rs_industries'!B:B,0),5,1,TRUE,"rs_industries"))</f>
        <v>#N/A</v>
      </c>
      <c r="AF1045" s="130" t="e" cm="1">
        <f t="array" aca="1" ref="AF1045" ca="1">INDIRECT(ADDRESS(MATCH(A1045,'rs_stocks'!B:B,0),7,1,TRUE,"rs_stocks"))</f>
        <v>#N/A</v>
      </c>
    </row>
    <row r="1046" spans="1:32" x14ac:dyDescent="0.3">
      <c r="A1046" s="130" t="s">
        <v>2023</v>
      </c>
      <c r="B1046" s="130">
        <v>0.62</v>
      </c>
      <c r="C1046" s="130">
        <v>7.64</v>
      </c>
      <c r="D1046" s="130">
        <v>6.93</v>
      </c>
      <c r="E1046" s="130">
        <v>15.51</v>
      </c>
      <c r="F1046" s="130">
        <v>13.1</v>
      </c>
      <c r="G1046" s="130" t="s">
        <v>90</v>
      </c>
      <c r="H1046" s="130" t="s">
        <v>31</v>
      </c>
      <c r="I1046" s="130">
        <v>2.2490000000000001</v>
      </c>
      <c r="J1046" s="130">
        <v>-54</v>
      </c>
      <c r="K1046" s="130">
        <v>-5</v>
      </c>
      <c r="L1046" s="130" t="b">
        <v>1</v>
      </c>
      <c r="M1046" s="130">
        <v>50.485999999999997</v>
      </c>
      <c r="N1046" s="130">
        <v>4.0190000000000001</v>
      </c>
      <c r="O1046" s="130">
        <v>12.561</v>
      </c>
      <c r="P1046" s="130">
        <v>3.76</v>
      </c>
      <c r="Q1046" s="130">
        <v>-183.511</v>
      </c>
      <c r="R1046" s="130">
        <v>131.93</v>
      </c>
      <c r="S1046" s="130">
        <v>129.07599999999999</v>
      </c>
      <c r="T1046" s="130">
        <v>1</v>
      </c>
      <c r="U1046" s="130">
        <v>53</v>
      </c>
      <c r="V1046" s="130" t="s">
        <v>2023</v>
      </c>
      <c r="W1046" s="130" t="b">
        <v>0</v>
      </c>
      <c r="X1046" s="130">
        <v>0</v>
      </c>
      <c r="Y1046" s="130" t="b">
        <v>1</v>
      </c>
      <c r="Z1046" s="130">
        <v>50</v>
      </c>
      <c r="AA1046" s="130">
        <v>0.57499999999999996</v>
      </c>
      <c r="AB1046" s="130" t="s">
        <v>31</v>
      </c>
      <c r="AC1046" s="130" t="s">
        <v>90</v>
      </c>
      <c r="AD1046" s="130" t="s">
        <v>4920</v>
      </c>
      <c r="AE1046" s="130" t="e" cm="1">
        <f t="array" aca="1" ref="AE1046" ca="1">INDIRECT(ADDRESS(MATCH(AG1046,'rs_industries'!B:B,0),5,1,TRUE,"rs_industries"))</f>
        <v>#N/A</v>
      </c>
      <c r="AF1046" s="130" cm="1">
        <f t="array" aca="1" ref="AF1046" ca="1">INDIRECT(ADDRESS(MATCH(A1046,'rs_stocks'!B:B,0),7,1,TRUE,"rs_stocks"))</f>
        <v>75</v>
      </c>
    </row>
    <row r="1047" spans="1:32" x14ac:dyDescent="0.3">
      <c r="A1047" s="130" t="s">
        <v>1903</v>
      </c>
      <c r="B1047" s="130">
        <v>0.94</v>
      </c>
      <c r="C1047" s="130">
        <v>13.59</v>
      </c>
      <c r="D1047" s="130">
        <v>-2.37</v>
      </c>
      <c r="E1047" s="130">
        <v>10.54</v>
      </c>
      <c r="F1047" s="130">
        <v>26.48</v>
      </c>
      <c r="G1047" s="130" t="s">
        <v>3852</v>
      </c>
      <c r="H1047" s="130" t="s">
        <v>3677</v>
      </c>
      <c r="I1047" s="130">
        <v>1.65</v>
      </c>
      <c r="J1047" s="130">
        <v>-83</v>
      </c>
      <c r="K1047" s="130">
        <v>-58</v>
      </c>
      <c r="L1047" s="130" t="b">
        <v>0</v>
      </c>
      <c r="M1047" s="130">
        <v>123.306</v>
      </c>
      <c r="N1047" s="130">
        <v>9.8219999999999992</v>
      </c>
      <c r="O1047" s="130">
        <v>12.554</v>
      </c>
      <c r="P1047" s="130">
        <v>0.30499999999999999</v>
      </c>
      <c r="Q1047" s="130">
        <v>-6.5490000000000004</v>
      </c>
      <c r="R1047" s="130">
        <v>5.35</v>
      </c>
      <c r="S1047" s="130">
        <v>6.1680000000000001</v>
      </c>
      <c r="T1047" s="130">
        <v>-1</v>
      </c>
      <c r="U1047" s="130">
        <v>654</v>
      </c>
      <c r="V1047" s="130" t="s">
        <v>1903</v>
      </c>
      <c r="W1047" s="130" t="b">
        <v>0</v>
      </c>
      <c r="X1047" s="130">
        <v>0</v>
      </c>
      <c r="Y1047" s="130" t="b">
        <v>0</v>
      </c>
      <c r="Z1047" s="130">
        <v>46</v>
      </c>
      <c r="AA1047" s="130">
        <v>0.57499999999999996</v>
      </c>
      <c r="AB1047" s="130" t="s">
        <v>3677</v>
      </c>
      <c r="AC1047" s="130" t="s">
        <v>3852</v>
      </c>
      <c r="AD1047" s="130" t="s">
        <v>4835</v>
      </c>
      <c r="AE1047" s="130" t="e" cm="1">
        <f t="array" aca="1" ref="AE1047" ca="1">INDIRECT(ADDRESS(MATCH(AG1047,'rs_industries'!B:B,0),5,1,TRUE,"rs_industries"))</f>
        <v>#N/A</v>
      </c>
      <c r="AF1047" s="130" cm="1">
        <f t="array" aca="1" ref="AF1047" ca="1">INDIRECT(ADDRESS(MATCH(A1047,'rs_stocks'!B:B,0),7,1,TRUE,"rs_stocks"))</f>
        <v>78</v>
      </c>
    </row>
    <row r="1048" spans="1:32" x14ac:dyDescent="0.3">
      <c r="A1048" s="130" t="s">
        <v>1347</v>
      </c>
      <c r="B1048" s="130">
        <v>-4.1500000000000004</v>
      </c>
      <c r="C1048" s="130">
        <v>-6.41</v>
      </c>
      <c r="D1048" s="130">
        <v>-4.7</v>
      </c>
      <c r="E1048" s="130">
        <v>-0.39</v>
      </c>
      <c r="F1048" s="130">
        <v>8.48</v>
      </c>
      <c r="G1048" s="130" t="s">
        <v>3961</v>
      </c>
      <c r="H1048" s="130" t="s">
        <v>248</v>
      </c>
      <c r="I1048" s="130">
        <v>47.389000000000003</v>
      </c>
      <c r="J1048" s="130">
        <v>-41</v>
      </c>
      <c r="K1048" s="130">
        <v>-20</v>
      </c>
      <c r="L1048" s="130" t="b">
        <v>0</v>
      </c>
      <c r="M1048" s="130">
        <v>44.813000000000002</v>
      </c>
      <c r="N1048" s="130">
        <v>3.5750000000000002</v>
      </c>
      <c r="O1048" s="130">
        <v>12.535</v>
      </c>
      <c r="P1048" s="130">
        <v>1.0049999999999999</v>
      </c>
      <c r="Q1048" s="130">
        <v>-87.545000000000002</v>
      </c>
      <c r="R1048" s="130">
        <v>63.7</v>
      </c>
      <c r="S1048" s="130">
        <v>67.046000000000006</v>
      </c>
      <c r="T1048" s="130">
        <v>-1</v>
      </c>
      <c r="U1048" s="130">
        <v>198</v>
      </c>
      <c r="V1048" s="130" t="s">
        <v>1347</v>
      </c>
      <c r="W1048" s="130" t="b">
        <v>0</v>
      </c>
      <c r="X1048" s="130">
        <v>0</v>
      </c>
      <c r="Y1048" s="130" t="b">
        <v>0</v>
      </c>
      <c r="Z1048" s="130">
        <v>47</v>
      </c>
      <c r="AA1048" s="130">
        <v>0.57399999999999995</v>
      </c>
      <c r="AB1048" s="130" t="s">
        <v>248</v>
      </c>
      <c r="AC1048" s="130" t="s">
        <v>3961</v>
      </c>
      <c r="AD1048" s="130" t="s">
        <v>4750</v>
      </c>
      <c r="AE1048" s="130" t="e" cm="1">
        <f t="array" aca="1" ref="AE1048" ca="1">INDIRECT(ADDRESS(MATCH(AG1048,'rs_industries'!B:B,0),5,1,TRUE,"rs_industries"))</f>
        <v>#N/A</v>
      </c>
      <c r="AF1048" s="130" t="e" cm="1">
        <f t="array" aca="1" ref="AF1048" ca="1">INDIRECT(ADDRESS(MATCH(A1048,'rs_stocks'!B:B,0),7,1,TRUE,"rs_stocks"))</f>
        <v>#N/A</v>
      </c>
    </row>
    <row r="1049" spans="1:32" x14ac:dyDescent="0.3">
      <c r="A1049" s="130" t="s">
        <v>2313</v>
      </c>
      <c r="B1049" s="130">
        <v>-0.54</v>
      </c>
      <c r="C1049" s="130">
        <v>4.28</v>
      </c>
      <c r="D1049" s="130">
        <v>9.5299999999999994</v>
      </c>
      <c r="E1049" s="130">
        <v>3.38</v>
      </c>
      <c r="F1049" s="130">
        <v>2.27</v>
      </c>
      <c r="G1049" s="130" t="s">
        <v>3735</v>
      </c>
      <c r="H1049" s="130" t="s">
        <v>3690</v>
      </c>
      <c r="I1049" s="130">
        <v>1.3129999999999999</v>
      </c>
      <c r="J1049" s="130">
        <v>-45</v>
      </c>
      <c r="K1049" s="130">
        <v>-14</v>
      </c>
      <c r="L1049" s="130" t="b">
        <v>1</v>
      </c>
      <c r="M1049" s="130">
        <v>56.317999999999998</v>
      </c>
      <c r="N1049" s="130">
        <v>4.4980000000000002</v>
      </c>
      <c r="O1049" s="130">
        <v>12.521000000000001</v>
      </c>
      <c r="P1049" s="130">
        <v>1.96</v>
      </c>
      <c r="Q1049" s="130">
        <v>-166.33500000000001</v>
      </c>
      <c r="R1049" s="130">
        <v>58.96</v>
      </c>
      <c r="S1049" s="130">
        <v>57.460999999999999</v>
      </c>
      <c r="T1049" s="130">
        <v>1</v>
      </c>
      <c r="U1049" s="130">
        <v>102</v>
      </c>
      <c r="V1049" s="130" t="s">
        <v>2313</v>
      </c>
      <c r="W1049" s="130" t="b">
        <v>0</v>
      </c>
      <c r="X1049" s="130">
        <v>0</v>
      </c>
      <c r="Y1049" s="130" t="b">
        <v>1</v>
      </c>
      <c r="Z1049" s="130">
        <v>52</v>
      </c>
      <c r="AA1049" s="130">
        <v>0.57399999999999995</v>
      </c>
      <c r="AB1049" s="130" t="s">
        <v>3690</v>
      </c>
      <c r="AC1049" s="130" t="s">
        <v>3735</v>
      </c>
      <c r="AD1049" s="130" t="s">
        <v>4989</v>
      </c>
      <c r="AE1049" s="130" t="e" cm="1">
        <f t="array" aca="1" ref="AE1049" ca="1">INDIRECT(ADDRESS(MATCH(AG1049,'rs_industries'!B:B,0),5,1,TRUE,"rs_industries"))</f>
        <v>#N/A</v>
      </c>
      <c r="AF1049" s="130" t="e" cm="1">
        <f t="array" aca="1" ref="AF1049" ca="1">INDIRECT(ADDRESS(MATCH(A1049,'rs_stocks'!B:B,0),7,1,TRUE,"rs_stocks"))</f>
        <v>#N/A</v>
      </c>
    </row>
    <row r="1050" spans="1:32" x14ac:dyDescent="0.3">
      <c r="A1050" s="130" t="s">
        <v>2522</v>
      </c>
      <c r="B1050" s="130">
        <v>-2.83</v>
      </c>
      <c r="C1050" s="130">
        <v>-7.4</v>
      </c>
      <c r="D1050" s="130">
        <v>3.12</v>
      </c>
      <c r="E1050" s="130">
        <v>8.76</v>
      </c>
      <c r="F1050" s="130">
        <v>17.350000000000001</v>
      </c>
      <c r="G1050" s="130" t="s">
        <v>3788</v>
      </c>
      <c r="H1050" s="130" t="s">
        <v>153</v>
      </c>
      <c r="I1050" s="130">
        <v>4.8570000000000002</v>
      </c>
      <c r="J1050" s="130">
        <v>-59</v>
      </c>
      <c r="K1050" s="130">
        <v>-48</v>
      </c>
      <c r="L1050" s="130" t="b">
        <v>0</v>
      </c>
      <c r="M1050" s="130">
        <v>102.276</v>
      </c>
      <c r="N1050" s="130">
        <v>8.1690000000000005</v>
      </c>
      <c r="O1050" s="130">
        <v>12.52</v>
      </c>
      <c r="P1050" s="130">
        <v>0.94099999999999995</v>
      </c>
      <c r="Q1050" s="130">
        <v>-117.985</v>
      </c>
      <c r="R1050" s="130">
        <v>35.65</v>
      </c>
      <c r="S1050" s="130">
        <v>38.601999999999997</v>
      </c>
      <c r="T1050" s="130">
        <v>-1</v>
      </c>
      <c r="U1050" s="130">
        <v>212</v>
      </c>
      <c r="V1050" s="130" t="s">
        <v>2522</v>
      </c>
      <c r="W1050" s="130" t="b">
        <v>0</v>
      </c>
      <c r="X1050" s="130">
        <v>0</v>
      </c>
      <c r="Y1050" s="130" t="b">
        <v>0</v>
      </c>
      <c r="Z1050" s="130">
        <v>51</v>
      </c>
      <c r="AA1050" s="130">
        <v>0.57399999999999995</v>
      </c>
      <c r="AB1050" s="130" t="s">
        <v>153</v>
      </c>
      <c r="AC1050" s="130" t="s">
        <v>3788</v>
      </c>
      <c r="AD1050" s="130" t="s">
        <v>4810</v>
      </c>
      <c r="AE1050" s="130" t="e" cm="1">
        <f t="array" aca="1" ref="AE1050" ca="1">INDIRECT(ADDRESS(MATCH(AG1050,'rs_industries'!B:B,0),5,1,TRUE,"rs_industries"))</f>
        <v>#N/A</v>
      </c>
      <c r="AF1050" s="130" t="e" cm="1">
        <f t="array" aca="1" ref="AF1050" ca="1">INDIRECT(ADDRESS(MATCH(A1050,'rs_stocks'!B:B,0),7,1,TRUE,"rs_stocks"))</f>
        <v>#N/A</v>
      </c>
    </row>
    <row r="1051" spans="1:32" x14ac:dyDescent="0.3">
      <c r="A1051" s="130" t="s">
        <v>1669</v>
      </c>
      <c r="B1051" s="130">
        <v>2.11</v>
      </c>
      <c r="C1051" s="130">
        <v>-5.78</v>
      </c>
      <c r="D1051" s="130">
        <v>-2.98</v>
      </c>
      <c r="E1051" s="130">
        <v>27.72</v>
      </c>
      <c r="F1051" s="130">
        <v>23.6</v>
      </c>
      <c r="G1051" s="130" t="s">
        <v>3715</v>
      </c>
      <c r="H1051" s="130" t="s">
        <v>3677</v>
      </c>
      <c r="I1051" s="130">
        <v>4.87</v>
      </c>
      <c r="J1051" s="130">
        <v>-49</v>
      </c>
      <c r="K1051" s="130">
        <v>-25</v>
      </c>
      <c r="L1051" s="130" t="b">
        <v>1</v>
      </c>
      <c r="M1051" s="130">
        <v>121.18300000000001</v>
      </c>
      <c r="N1051" s="130">
        <v>9.6910000000000007</v>
      </c>
      <c r="O1051" s="130">
        <v>12.505000000000001</v>
      </c>
      <c r="P1051" s="130">
        <v>1.0820000000000001</v>
      </c>
      <c r="Q1051" s="130">
        <v>-121.962</v>
      </c>
      <c r="R1051" s="130">
        <v>26.08</v>
      </c>
      <c r="S1051" s="130">
        <v>28.614999999999998</v>
      </c>
      <c r="T1051" s="130">
        <v>-1</v>
      </c>
      <c r="U1051" s="130">
        <v>184</v>
      </c>
      <c r="V1051" s="130" t="s">
        <v>1669</v>
      </c>
      <c r="W1051" s="130" t="b">
        <v>0</v>
      </c>
      <c r="X1051" s="130">
        <v>0</v>
      </c>
      <c r="Y1051" s="130" t="b">
        <v>0</v>
      </c>
      <c r="Z1051" s="130">
        <v>52</v>
      </c>
      <c r="AA1051" s="130">
        <v>0.57299999999999995</v>
      </c>
      <c r="AB1051" s="130" t="s">
        <v>3677</v>
      </c>
      <c r="AC1051" s="130" t="s">
        <v>3715</v>
      </c>
      <c r="AD1051" s="130" t="s">
        <v>4797</v>
      </c>
      <c r="AE1051" s="130" t="e" cm="1">
        <f t="array" aca="1" ref="AE1051" ca="1">INDIRECT(ADDRESS(MATCH(AG1051,'rs_industries'!B:B,0),5,1,TRUE,"rs_industries"))</f>
        <v>#N/A</v>
      </c>
      <c r="AF1051" s="130" cm="1">
        <f t="array" aca="1" ref="AF1051" ca="1">INDIRECT(ADDRESS(MATCH(A1051,'rs_stocks'!B:B,0),7,1,TRUE,"rs_stocks"))</f>
        <v>74</v>
      </c>
    </row>
    <row r="1052" spans="1:32" x14ac:dyDescent="0.3">
      <c r="A1052" s="130" t="s">
        <v>1977</v>
      </c>
      <c r="B1052" s="130">
        <v>-1.1000000000000001</v>
      </c>
      <c r="C1052" s="130">
        <v>-4.72</v>
      </c>
      <c r="D1052" s="130">
        <v>7.66</v>
      </c>
      <c r="E1052" s="130">
        <v>16.18</v>
      </c>
      <c r="F1052" s="130">
        <v>15.43</v>
      </c>
      <c r="G1052" s="130" t="s">
        <v>3788</v>
      </c>
      <c r="H1052" s="130" t="s">
        <v>153</v>
      </c>
      <c r="I1052" s="130">
        <v>1.546</v>
      </c>
      <c r="J1052" s="130">
        <v>-70</v>
      </c>
      <c r="K1052" s="130">
        <v>-63</v>
      </c>
      <c r="L1052" s="130" t="b">
        <v>1</v>
      </c>
      <c r="M1052" s="130">
        <v>87.91</v>
      </c>
      <c r="N1052" s="130">
        <v>7.0510000000000002</v>
      </c>
      <c r="O1052" s="130">
        <v>12.468</v>
      </c>
      <c r="P1052" s="130">
        <v>0.56299999999999994</v>
      </c>
      <c r="Q1052" s="130">
        <v>-175.81200000000001</v>
      </c>
      <c r="R1052" s="130">
        <v>16.16</v>
      </c>
      <c r="S1052" s="130">
        <v>17.582999999999998</v>
      </c>
      <c r="T1052" s="130">
        <v>-1</v>
      </c>
      <c r="U1052" s="130">
        <v>355</v>
      </c>
      <c r="V1052" s="130" t="s">
        <v>1977</v>
      </c>
      <c r="W1052" s="130" t="b">
        <v>0</v>
      </c>
      <c r="X1052" s="130">
        <v>0</v>
      </c>
      <c r="Y1052" s="130" t="b">
        <v>0</v>
      </c>
      <c r="Z1052" s="130">
        <v>46</v>
      </c>
      <c r="AA1052" s="130">
        <v>0.57299999999999995</v>
      </c>
      <c r="AB1052" s="130" t="s">
        <v>153</v>
      </c>
      <c r="AC1052" s="130" t="s">
        <v>3788</v>
      </c>
      <c r="AD1052" s="130" t="s">
        <v>4861</v>
      </c>
      <c r="AE1052" s="130" t="e" cm="1">
        <f t="array" aca="1" ref="AE1052" ca="1">INDIRECT(ADDRESS(MATCH(AG1052,'rs_industries'!B:B,0),5,1,TRUE,"rs_industries"))</f>
        <v>#N/A</v>
      </c>
      <c r="AF1052" s="130" t="e" cm="1">
        <f t="array" aca="1" ref="AF1052" ca="1">INDIRECT(ADDRESS(MATCH(A1052,'rs_stocks'!B:B,0),7,1,TRUE,"rs_stocks"))</f>
        <v>#N/A</v>
      </c>
    </row>
    <row r="1053" spans="1:32" x14ac:dyDescent="0.3">
      <c r="A1053" s="130" t="s">
        <v>1934</v>
      </c>
      <c r="B1053" s="130">
        <v>0</v>
      </c>
      <c r="C1053" s="130">
        <v>7.06</v>
      </c>
      <c r="D1053" s="130">
        <v>11.44</v>
      </c>
      <c r="E1053" s="130">
        <v>19.100000000000001</v>
      </c>
      <c r="F1053" s="130">
        <v>15.54</v>
      </c>
      <c r="G1053" s="130" t="s">
        <v>3792</v>
      </c>
      <c r="H1053" s="130" t="s">
        <v>31</v>
      </c>
      <c r="I1053" s="130">
        <v>1.698</v>
      </c>
      <c r="J1053" s="130">
        <v>-48</v>
      </c>
      <c r="K1053" s="130">
        <v>-4</v>
      </c>
      <c r="L1053" s="130" t="b">
        <v>1</v>
      </c>
      <c r="M1053" s="130">
        <v>45.981000000000002</v>
      </c>
      <c r="N1053" s="130">
        <v>3.6890000000000001</v>
      </c>
      <c r="O1053" s="130">
        <v>12.465</v>
      </c>
      <c r="P1053" s="130">
        <v>0.72599999999999998</v>
      </c>
      <c r="Q1053" s="130">
        <v>-11.023999999999999</v>
      </c>
      <c r="R1053" s="130">
        <v>31.37</v>
      </c>
      <c r="S1053" s="130">
        <v>30.084</v>
      </c>
      <c r="T1053" s="130">
        <v>1</v>
      </c>
      <c r="U1053" s="130">
        <v>275</v>
      </c>
      <c r="V1053" s="130" t="s">
        <v>1934</v>
      </c>
      <c r="W1053" s="130" t="b">
        <v>0</v>
      </c>
      <c r="X1053" s="130">
        <v>0</v>
      </c>
      <c r="Y1053" s="130" t="b">
        <v>1</v>
      </c>
      <c r="Z1053" s="130">
        <v>48</v>
      </c>
      <c r="AA1053" s="130">
        <v>0.57199999999999995</v>
      </c>
      <c r="AB1053" s="130" t="s">
        <v>31</v>
      </c>
      <c r="AC1053" s="130" t="s">
        <v>3792</v>
      </c>
      <c r="AD1053" s="130" t="s">
        <v>4899</v>
      </c>
      <c r="AE1053" s="130" t="e" cm="1">
        <f t="array" aca="1" ref="AE1053" ca="1">INDIRECT(ADDRESS(MATCH(AG1053,'rs_industries'!B:B,0),5,1,TRUE,"rs_industries"))</f>
        <v>#N/A</v>
      </c>
      <c r="AF1053" s="130" cm="1">
        <f t="array" aca="1" ref="AF1053" ca="1">INDIRECT(ADDRESS(MATCH(A1053,'rs_stocks'!B:B,0),7,1,TRUE,"rs_stocks"))</f>
        <v>72</v>
      </c>
    </row>
    <row r="1054" spans="1:32" x14ac:dyDescent="0.3">
      <c r="A1054" s="130" t="s">
        <v>1545</v>
      </c>
      <c r="B1054" s="130">
        <v>-3.36</v>
      </c>
      <c r="C1054" s="130">
        <v>12.47</v>
      </c>
      <c r="D1054" s="130">
        <v>25.34</v>
      </c>
      <c r="E1054" s="130">
        <v>25</v>
      </c>
      <c r="F1054" s="130">
        <v>15.58</v>
      </c>
      <c r="G1054" s="130" t="s">
        <v>4036</v>
      </c>
      <c r="H1054" s="130" t="s">
        <v>31</v>
      </c>
      <c r="I1054" s="130">
        <v>1.3720000000000001</v>
      </c>
      <c r="J1054" s="130">
        <v>-85</v>
      </c>
      <c r="K1054" s="130">
        <v>-56</v>
      </c>
      <c r="L1054" s="130" t="b">
        <v>1</v>
      </c>
      <c r="M1054" s="130">
        <v>77.781999999999996</v>
      </c>
      <c r="N1054" s="130">
        <v>6.2480000000000002</v>
      </c>
      <c r="O1054" s="130">
        <v>12.448</v>
      </c>
      <c r="P1054" s="130">
        <v>0.18</v>
      </c>
      <c r="Q1054" s="130">
        <v>-116.667</v>
      </c>
      <c r="R1054" s="130">
        <v>4.5999999999999996</v>
      </c>
      <c r="S1054" s="130">
        <v>4.3810000000000002</v>
      </c>
      <c r="T1054" s="130">
        <v>1</v>
      </c>
      <c r="U1054" s="130">
        <v>1111</v>
      </c>
      <c r="V1054" s="130" t="s">
        <v>1545</v>
      </c>
      <c r="W1054" s="130" t="b">
        <v>0</v>
      </c>
      <c r="X1054" s="130">
        <v>0</v>
      </c>
      <c r="Y1054" s="130" t="b">
        <v>1</v>
      </c>
      <c r="Z1054" s="130">
        <v>42</v>
      </c>
      <c r="AA1054" s="130">
        <v>0.57199999999999995</v>
      </c>
      <c r="AB1054" s="130" t="s">
        <v>31</v>
      </c>
      <c r="AC1054" s="130" t="s">
        <v>4036</v>
      </c>
      <c r="AD1054" s="130" t="s">
        <v>4949</v>
      </c>
      <c r="AE1054" s="130" t="e" cm="1">
        <f t="array" aca="1" ref="AE1054" ca="1">INDIRECT(ADDRESS(MATCH(AG1054,'rs_industries'!B:B,0),5,1,TRUE,"rs_industries"))</f>
        <v>#N/A</v>
      </c>
      <c r="AF1054" s="130" t="e" cm="1">
        <f t="array" aca="1" ref="AF1054" ca="1">INDIRECT(ADDRESS(MATCH(A1054,'rs_stocks'!B:B,0),7,1,TRUE,"rs_stocks"))</f>
        <v>#N/A</v>
      </c>
    </row>
    <row r="1055" spans="1:32" x14ac:dyDescent="0.3">
      <c r="A1055" s="130" t="s">
        <v>2986</v>
      </c>
      <c r="B1055" s="130">
        <v>1.29</v>
      </c>
      <c r="C1055" s="130">
        <v>-7.44</v>
      </c>
      <c r="D1055" s="130">
        <v>5.73</v>
      </c>
      <c r="E1055" s="130">
        <v>16.86</v>
      </c>
      <c r="F1055" s="130">
        <v>23.07</v>
      </c>
      <c r="G1055" s="130" t="s">
        <v>3757</v>
      </c>
      <c r="H1055" s="130" t="s">
        <v>3674</v>
      </c>
      <c r="I1055" s="130">
        <v>0.91400000000000003</v>
      </c>
      <c r="J1055" s="130">
        <v>-73</v>
      </c>
      <c r="K1055" s="130">
        <v>-18</v>
      </c>
      <c r="L1055" s="130" t="b">
        <v>0</v>
      </c>
      <c r="M1055" s="130">
        <v>111.53700000000001</v>
      </c>
      <c r="N1055" s="130">
        <v>8.9710000000000001</v>
      </c>
      <c r="O1055" s="130">
        <v>12.432</v>
      </c>
      <c r="P1055" s="130">
        <v>1.456</v>
      </c>
      <c r="Q1055" s="130">
        <v>-160.69200000000001</v>
      </c>
      <c r="R1055" s="130">
        <v>28.97</v>
      </c>
      <c r="S1055" s="130">
        <v>33.125999999999998</v>
      </c>
      <c r="T1055" s="130">
        <v>-1</v>
      </c>
      <c r="U1055" s="130">
        <v>137</v>
      </c>
      <c r="V1055" s="130" t="s">
        <v>2986</v>
      </c>
      <c r="W1055" s="130" t="b">
        <v>1</v>
      </c>
      <c r="X1055" s="130">
        <v>0</v>
      </c>
      <c r="Y1055" s="130" t="b">
        <v>0</v>
      </c>
      <c r="Z1055" s="130">
        <v>46</v>
      </c>
      <c r="AA1055" s="130">
        <v>0.57199999999999995</v>
      </c>
      <c r="AB1055" s="130" t="s">
        <v>3674</v>
      </c>
      <c r="AC1055" s="130" t="s">
        <v>3757</v>
      </c>
      <c r="AD1055" s="130" t="s">
        <v>4798</v>
      </c>
      <c r="AE1055" s="130" t="e" cm="1">
        <f t="array" aca="1" ref="AE1055" ca="1">INDIRECT(ADDRESS(MATCH(AG1055,'rs_industries'!B:B,0),5,1,TRUE,"rs_industries"))</f>
        <v>#N/A</v>
      </c>
      <c r="AF1055" s="130" cm="1">
        <f t="array" aca="1" ref="AF1055" ca="1">INDIRECT(ADDRESS(MATCH(A1055,'rs_stocks'!B:B,0),7,1,TRUE,"rs_stocks"))</f>
        <v>80</v>
      </c>
    </row>
    <row r="1056" spans="1:32" x14ac:dyDescent="0.3">
      <c r="A1056" s="130" t="s">
        <v>1358</v>
      </c>
      <c r="B1056" s="130">
        <v>11.42</v>
      </c>
      <c r="C1056" s="130">
        <v>18.71</v>
      </c>
      <c r="D1056" s="130">
        <v>19.309999999999999</v>
      </c>
      <c r="E1056" s="130">
        <v>33.520000000000003</v>
      </c>
      <c r="F1056" s="130">
        <v>36.69</v>
      </c>
      <c r="G1056" s="130" t="s">
        <v>4237</v>
      </c>
      <c r="H1056" s="130" t="s">
        <v>3674</v>
      </c>
      <c r="I1056" s="130">
        <v>202.61699999999999</v>
      </c>
      <c r="J1056" s="130">
        <v>-61</v>
      </c>
      <c r="K1056" s="130">
        <v>-45</v>
      </c>
      <c r="L1056" s="130" t="b">
        <v>1</v>
      </c>
      <c r="M1056" s="130">
        <v>60.814</v>
      </c>
      <c r="N1056" s="130">
        <v>4.8979999999999997</v>
      </c>
      <c r="O1056" s="130">
        <v>12.416</v>
      </c>
      <c r="P1056" s="130">
        <v>2.9740000000000002</v>
      </c>
      <c r="Q1056" s="130">
        <v>39.341999999999999</v>
      </c>
      <c r="R1056" s="130">
        <v>110.46</v>
      </c>
      <c r="S1056" s="130">
        <v>102.578</v>
      </c>
      <c r="T1056" s="130">
        <v>1</v>
      </c>
      <c r="U1056" s="130">
        <v>67</v>
      </c>
      <c r="V1056" s="130" t="s">
        <v>1358</v>
      </c>
      <c r="W1056" s="130" t="b">
        <v>0</v>
      </c>
      <c r="X1056" s="130">
        <v>0</v>
      </c>
      <c r="Y1056" s="130" t="b">
        <v>1</v>
      </c>
      <c r="Z1056" s="130">
        <v>48</v>
      </c>
      <c r="AA1056" s="130">
        <v>0.57099999999999995</v>
      </c>
      <c r="AB1056" s="130" t="s">
        <v>3674</v>
      </c>
      <c r="AC1056" s="130" t="s">
        <v>4237</v>
      </c>
      <c r="AD1056" s="130" t="s">
        <v>4870</v>
      </c>
      <c r="AE1056" s="130" t="e" cm="1">
        <f t="array" aca="1" ref="AE1056" ca="1">INDIRECT(ADDRESS(MATCH(AG1056,'rs_industries'!B:B,0),5,1,TRUE,"rs_industries"))</f>
        <v>#N/A</v>
      </c>
      <c r="AF1056" s="130" cm="1">
        <f t="array" aca="1" ref="AF1056" ca="1">INDIRECT(ADDRESS(MATCH(A1056,'rs_stocks'!B:B,0),7,1,TRUE,"rs_stocks"))</f>
        <v>75</v>
      </c>
    </row>
    <row r="1057" spans="1:32" x14ac:dyDescent="0.3">
      <c r="A1057" s="130" t="s">
        <v>2467</v>
      </c>
      <c r="B1057" s="130">
        <v>-4.32</v>
      </c>
      <c r="C1057" s="130">
        <v>-1.47</v>
      </c>
      <c r="D1057" s="130">
        <v>4.33</v>
      </c>
      <c r="E1057" s="130">
        <v>-4.4400000000000004</v>
      </c>
      <c r="F1057" s="130">
        <v>2.5</v>
      </c>
      <c r="G1057" s="130" t="s">
        <v>330</v>
      </c>
      <c r="H1057" s="130" t="s">
        <v>3707</v>
      </c>
      <c r="I1057" s="130">
        <v>4.6779999999999999</v>
      </c>
      <c r="J1057" s="130">
        <v>-32</v>
      </c>
      <c r="K1057" s="130">
        <v>-26</v>
      </c>
      <c r="L1057" s="130" t="b">
        <v>0</v>
      </c>
      <c r="M1057" s="130">
        <v>27.539000000000001</v>
      </c>
      <c r="N1057" s="130">
        <v>2.2189999999999999</v>
      </c>
      <c r="O1057" s="130">
        <v>12.407999999999999</v>
      </c>
      <c r="P1057" s="130">
        <v>0.50900000000000001</v>
      </c>
      <c r="Q1057" s="130">
        <v>-88.338999999999999</v>
      </c>
      <c r="R1057" s="130">
        <v>22.16</v>
      </c>
      <c r="S1057" s="130">
        <v>23.922999999999998</v>
      </c>
      <c r="T1057" s="130">
        <v>-1</v>
      </c>
      <c r="U1057" s="130">
        <v>392</v>
      </c>
      <c r="V1057" s="130" t="s">
        <v>2467</v>
      </c>
      <c r="W1057" s="130" t="b">
        <v>0</v>
      </c>
      <c r="X1057" s="130">
        <v>0</v>
      </c>
      <c r="Y1057" s="130" t="b">
        <v>0</v>
      </c>
      <c r="Z1057" s="130">
        <v>50</v>
      </c>
      <c r="AA1057" s="130">
        <v>0.57099999999999995</v>
      </c>
      <c r="AB1057" s="130" t="s">
        <v>3707</v>
      </c>
      <c r="AC1057" s="130" t="s">
        <v>330</v>
      </c>
      <c r="AD1057" s="130" t="s">
        <v>4923</v>
      </c>
      <c r="AE1057" s="130" t="e" cm="1">
        <f t="array" aca="1" ref="AE1057" ca="1">INDIRECT(ADDRESS(MATCH(AG1057,'rs_industries'!B:B,0),5,1,TRUE,"rs_industries"))</f>
        <v>#N/A</v>
      </c>
      <c r="AF1057" s="130" t="e" cm="1">
        <f t="array" aca="1" ref="AF1057" ca="1">INDIRECT(ADDRESS(MATCH(A1057,'rs_stocks'!B:B,0),7,1,TRUE,"rs_stocks"))</f>
        <v>#N/A</v>
      </c>
    </row>
    <row r="1058" spans="1:32" x14ac:dyDescent="0.3">
      <c r="A1058" s="130" t="s">
        <v>3397</v>
      </c>
      <c r="B1058" s="130">
        <v>0.22</v>
      </c>
      <c r="C1058" s="130">
        <v>5.34</v>
      </c>
      <c r="D1058" s="130">
        <v>31.52</v>
      </c>
      <c r="E1058" s="130">
        <v>28.14</v>
      </c>
      <c r="F1058" s="130">
        <v>30.76</v>
      </c>
      <c r="G1058" s="130" t="s">
        <v>3873</v>
      </c>
      <c r="H1058" s="130" t="s">
        <v>3674</v>
      </c>
      <c r="I1058" s="130">
        <v>0.98699999999999999</v>
      </c>
      <c r="J1058" s="130">
        <v>-68</v>
      </c>
      <c r="K1058" s="130">
        <v>-4</v>
      </c>
      <c r="L1058" s="130" t="b">
        <v>1</v>
      </c>
      <c r="M1058" s="130">
        <v>101.81699999999999</v>
      </c>
      <c r="N1058" s="130">
        <v>8.2110000000000003</v>
      </c>
      <c r="O1058" s="130">
        <v>12.401</v>
      </c>
      <c r="P1058" s="130">
        <v>0.67400000000000004</v>
      </c>
      <c r="Q1058" s="130">
        <v>-75.611999999999995</v>
      </c>
      <c r="R1058" s="130">
        <v>17.940000000000001</v>
      </c>
      <c r="S1058" s="130">
        <v>16.745000000000001</v>
      </c>
      <c r="T1058" s="130">
        <v>1</v>
      </c>
      <c r="U1058" s="130">
        <v>296</v>
      </c>
      <c r="V1058" s="130" t="s">
        <v>3397</v>
      </c>
      <c r="W1058" s="130" t="b">
        <v>0</v>
      </c>
      <c r="X1058" s="130">
        <v>0</v>
      </c>
      <c r="Y1058" s="130" t="b">
        <v>1</v>
      </c>
      <c r="Z1058" s="130">
        <v>46</v>
      </c>
      <c r="AA1058" s="130">
        <v>0.56999999999999995</v>
      </c>
      <c r="AB1058" s="130" t="s">
        <v>3674</v>
      </c>
      <c r="AC1058" s="130" t="s">
        <v>3873</v>
      </c>
      <c r="AD1058" s="130" t="s">
        <v>4944</v>
      </c>
      <c r="AE1058" s="130" t="e" cm="1">
        <f t="array" aca="1" ref="AE1058" ca="1">INDIRECT(ADDRESS(MATCH(AG1058,'rs_industries'!B:B,0),5,1,TRUE,"rs_industries"))</f>
        <v>#N/A</v>
      </c>
      <c r="AF1058" s="130" cm="1">
        <f t="array" aca="1" ref="AF1058" ca="1">INDIRECT(ADDRESS(MATCH(A1058,'rs_stocks'!B:B,0),7,1,TRUE,"rs_stocks"))</f>
        <v>87</v>
      </c>
    </row>
    <row r="1059" spans="1:32" x14ac:dyDescent="0.3">
      <c r="A1059" s="130" t="s">
        <v>2048</v>
      </c>
      <c r="B1059" s="130">
        <v>-1.6</v>
      </c>
      <c r="C1059" s="130">
        <v>-4.84</v>
      </c>
      <c r="D1059" s="130">
        <v>-2.72</v>
      </c>
      <c r="E1059" s="130">
        <v>10.49</v>
      </c>
      <c r="F1059" s="130">
        <v>12.86</v>
      </c>
      <c r="G1059" s="130" t="s">
        <v>3715</v>
      </c>
      <c r="H1059" s="130" t="s">
        <v>3677</v>
      </c>
      <c r="I1059" s="130">
        <v>1.331</v>
      </c>
      <c r="J1059" s="130">
        <v>-51</v>
      </c>
      <c r="K1059" s="130">
        <v>-42</v>
      </c>
      <c r="L1059" s="130" t="b">
        <v>0</v>
      </c>
      <c r="M1059" s="130">
        <v>83.340999999999994</v>
      </c>
      <c r="N1059" s="130">
        <v>6.7249999999999996</v>
      </c>
      <c r="O1059" s="130">
        <v>12.393000000000001</v>
      </c>
      <c r="P1059" s="130">
        <v>2.2679999999999998</v>
      </c>
      <c r="Q1059" s="130">
        <v>-113.316</v>
      </c>
      <c r="R1059" s="130">
        <v>45.38</v>
      </c>
      <c r="S1059" s="130">
        <v>52.494</v>
      </c>
      <c r="T1059" s="130">
        <v>-1</v>
      </c>
      <c r="U1059" s="130">
        <v>88</v>
      </c>
      <c r="V1059" s="130" t="s">
        <v>2048</v>
      </c>
      <c r="W1059" s="130" t="b">
        <v>0</v>
      </c>
      <c r="X1059" s="130">
        <v>0</v>
      </c>
      <c r="Y1059" s="130" t="b">
        <v>0</v>
      </c>
      <c r="Z1059" s="130">
        <v>42</v>
      </c>
      <c r="AA1059" s="130">
        <v>0.56999999999999995</v>
      </c>
      <c r="AB1059" s="130" t="s">
        <v>3677</v>
      </c>
      <c r="AC1059" s="130" t="s">
        <v>3715</v>
      </c>
      <c r="AD1059" s="130" t="s">
        <v>4777</v>
      </c>
      <c r="AE1059" s="130" t="e" cm="1">
        <f t="array" aca="1" ref="AE1059" ca="1">INDIRECT(ADDRESS(MATCH(AG1059,'rs_industries'!B:B,0),5,1,TRUE,"rs_industries"))</f>
        <v>#N/A</v>
      </c>
      <c r="AF1059" s="130" t="e" cm="1">
        <f t="array" aca="1" ref="AF1059" ca="1">INDIRECT(ADDRESS(MATCH(A1059,'rs_stocks'!B:B,0),7,1,TRUE,"rs_stocks"))</f>
        <v>#N/A</v>
      </c>
    </row>
    <row r="1060" spans="1:32" x14ac:dyDescent="0.3">
      <c r="A1060" s="130" t="s">
        <v>1082</v>
      </c>
      <c r="B1060" s="130">
        <v>-2.63</v>
      </c>
      <c r="C1060" s="130">
        <v>-6.27</v>
      </c>
      <c r="D1060" s="130">
        <v>-3.8</v>
      </c>
      <c r="E1060" s="130">
        <v>3.33</v>
      </c>
      <c r="F1060" s="130">
        <v>10.64</v>
      </c>
      <c r="G1060" s="130" t="s">
        <v>3715</v>
      </c>
      <c r="H1060" s="130" t="s">
        <v>3677</v>
      </c>
      <c r="I1060" s="130">
        <v>21.471</v>
      </c>
      <c r="J1060" s="130">
        <v>-48</v>
      </c>
      <c r="K1060" s="130">
        <v>-31</v>
      </c>
      <c r="L1060" s="130" t="b">
        <v>0</v>
      </c>
      <c r="M1060" s="130">
        <v>55.670999999999999</v>
      </c>
      <c r="N1060" s="130">
        <v>4.4969999999999999</v>
      </c>
      <c r="O1060" s="130">
        <v>12.38</v>
      </c>
      <c r="P1060" s="130">
        <v>1.544</v>
      </c>
      <c r="Q1060" s="130">
        <v>-161.25899999999999</v>
      </c>
      <c r="R1060" s="130">
        <v>71.11</v>
      </c>
      <c r="S1060" s="130">
        <v>76.531999999999996</v>
      </c>
      <c r="T1060" s="130">
        <v>-1</v>
      </c>
      <c r="U1060" s="130">
        <v>129</v>
      </c>
      <c r="V1060" s="130" t="s">
        <v>1082</v>
      </c>
      <c r="W1060" s="130" t="b">
        <v>0</v>
      </c>
      <c r="X1060" s="130">
        <v>0</v>
      </c>
      <c r="Y1060" s="130" t="b">
        <v>0</v>
      </c>
      <c r="Z1060" s="130">
        <v>50</v>
      </c>
      <c r="AA1060" s="130">
        <v>0.56999999999999995</v>
      </c>
      <c r="AB1060" s="130" t="s">
        <v>3677</v>
      </c>
      <c r="AC1060" s="130" t="s">
        <v>3715</v>
      </c>
      <c r="AD1060" s="130" t="s">
        <v>4791</v>
      </c>
      <c r="AE1060" s="130" t="e" cm="1">
        <f t="array" aca="1" ref="AE1060" ca="1">INDIRECT(ADDRESS(MATCH(AG1060,'rs_industries'!B:B,0),5,1,TRUE,"rs_industries"))</f>
        <v>#N/A</v>
      </c>
      <c r="AF1060" s="130" t="e" cm="1">
        <f t="array" aca="1" ref="AF1060" ca="1">INDIRECT(ADDRESS(MATCH(A1060,'rs_stocks'!B:B,0),7,1,TRUE,"rs_stocks"))</f>
        <v>#N/A</v>
      </c>
    </row>
    <row r="1061" spans="1:32" x14ac:dyDescent="0.3">
      <c r="A1061" s="130" t="s">
        <v>1153</v>
      </c>
      <c r="B1061" s="130">
        <v>-5.41</v>
      </c>
      <c r="C1061" s="130">
        <v>7.55</v>
      </c>
      <c r="D1061" s="130">
        <v>4.62</v>
      </c>
      <c r="E1061" s="130">
        <v>67.209999999999994</v>
      </c>
      <c r="F1061" s="130">
        <v>41.92</v>
      </c>
      <c r="G1061" s="130" t="s">
        <v>3693</v>
      </c>
      <c r="H1061" s="130" t="s">
        <v>31</v>
      </c>
      <c r="I1061" s="130">
        <v>26.396999999999998</v>
      </c>
      <c r="J1061" s="130">
        <v>-83</v>
      </c>
      <c r="K1061" s="130">
        <v>-69</v>
      </c>
      <c r="L1061" s="130" t="b">
        <v>1</v>
      </c>
      <c r="M1061" s="130">
        <v>123.49</v>
      </c>
      <c r="N1061" s="130">
        <v>9.9760000000000009</v>
      </c>
      <c r="O1061" s="130">
        <v>12.378</v>
      </c>
      <c r="P1061" s="130">
        <v>1.9</v>
      </c>
      <c r="Q1061" s="130">
        <v>-74.733000000000004</v>
      </c>
      <c r="R1061" s="130">
        <v>42.32</v>
      </c>
      <c r="S1061" s="130">
        <v>39.999000000000002</v>
      </c>
      <c r="T1061" s="130">
        <v>1</v>
      </c>
      <c r="U1061" s="130">
        <v>105</v>
      </c>
      <c r="V1061" s="130" t="s">
        <v>1153</v>
      </c>
      <c r="W1061" s="130" t="b">
        <v>0</v>
      </c>
      <c r="X1061" s="130">
        <v>0</v>
      </c>
      <c r="Y1061" s="130" t="b">
        <v>1</v>
      </c>
      <c r="Z1061" s="130">
        <v>53</v>
      </c>
      <c r="AA1061" s="130">
        <v>0.56899999999999995</v>
      </c>
      <c r="AB1061" s="130" t="s">
        <v>31</v>
      </c>
      <c r="AC1061" s="130" t="s">
        <v>3693</v>
      </c>
      <c r="AD1061" s="130" t="s">
        <v>4852</v>
      </c>
      <c r="AE1061" s="130" t="e" cm="1">
        <f t="array" aca="1" ref="AE1061" ca="1">INDIRECT(ADDRESS(MATCH(AG1061,'rs_industries'!B:B,0),5,1,TRUE,"rs_industries"))</f>
        <v>#N/A</v>
      </c>
      <c r="AF1061" s="130" cm="1">
        <f t="array" aca="1" ref="AF1061" ca="1">INDIRECT(ADDRESS(MATCH(A1061,'rs_stocks'!B:B,0),7,1,TRUE,"rs_stocks"))</f>
        <v>74</v>
      </c>
    </row>
    <row r="1062" spans="1:32" x14ac:dyDescent="0.3">
      <c r="A1062" s="130" t="s">
        <v>632</v>
      </c>
      <c r="B1062" s="130">
        <v>0.22</v>
      </c>
      <c r="C1062" s="130">
        <v>0.62</v>
      </c>
      <c r="D1062" s="130">
        <v>3.23</v>
      </c>
      <c r="E1062" s="130">
        <v>4.5199999999999996</v>
      </c>
      <c r="F1062" s="130">
        <v>12.23</v>
      </c>
      <c r="G1062" s="130" t="s">
        <v>3788</v>
      </c>
      <c r="H1062" s="130" t="s">
        <v>153</v>
      </c>
      <c r="I1062" s="130">
        <v>6.827</v>
      </c>
      <c r="J1062" s="130">
        <v>-65</v>
      </c>
      <c r="K1062" s="130">
        <v>-16</v>
      </c>
      <c r="L1062" s="130" t="b">
        <v>1</v>
      </c>
      <c r="M1062" s="130">
        <v>42.662999999999997</v>
      </c>
      <c r="N1062" s="130">
        <v>3.4470000000000001</v>
      </c>
      <c r="O1062" s="130">
        <v>12.378</v>
      </c>
      <c r="P1062" s="130">
        <v>0.50600000000000001</v>
      </c>
      <c r="Q1062" s="130">
        <v>21.756</v>
      </c>
      <c r="R1062" s="130">
        <v>22.66</v>
      </c>
      <c r="S1062" s="130">
        <v>23.509</v>
      </c>
      <c r="T1062" s="130">
        <v>-1</v>
      </c>
      <c r="U1062" s="130">
        <v>395</v>
      </c>
      <c r="V1062" s="130" t="s">
        <v>632</v>
      </c>
      <c r="W1062" s="130" t="b">
        <v>0</v>
      </c>
      <c r="X1062" s="130">
        <v>0</v>
      </c>
      <c r="Y1062" s="130" t="b">
        <v>1</v>
      </c>
      <c r="Z1062" s="130">
        <v>47</v>
      </c>
      <c r="AA1062" s="130">
        <v>0.56899999999999995</v>
      </c>
      <c r="AB1062" s="130" t="s">
        <v>153</v>
      </c>
      <c r="AC1062" s="130" t="s">
        <v>3788</v>
      </c>
      <c r="AD1062" s="130" t="s">
        <v>4845</v>
      </c>
      <c r="AE1062" s="130" t="e" cm="1">
        <f t="array" aca="1" ref="AE1062" ca="1">INDIRECT(ADDRESS(MATCH(AG1062,'rs_industries'!B:B,0),5,1,TRUE,"rs_industries"))</f>
        <v>#N/A</v>
      </c>
      <c r="AF1062" s="130" t="e" cm="1">
        <f t="array" aca="1" ref="AF1062" ca="1">INDIRECT(ADDRESS(MATCH(A1062,'rs_stocks'!B:B,0),7,1,TRUE,"rs_stocks"))</f>
        <v>#N/A</v>
      </c>
    </row>
    <row r="1063" spans="1:32" x14ac:dyDescent="0.3">
      <c r="A1063" s="130" t="s">
        <v>836</v>
      </c>
      <c r="B1063" s="130">
        <v>3.29</v>
      </c>
      <c r="C1063" s="130">
        <v>-3.05</v>
      </c>
      <c r="D1063" s="130">
        <v>11.33</v>
      </c>
      <c r="E1063" s="130">
        <v>16.670000000000002</v>
      </c>
      <c r="F1063" s="130">
        <v>21.35</v>
      </c>
      <c r="G1063" s="130" t="s">
        <v>3802</v>
      </c>
      <c r="H1063" s="130" t="s">
        <v>3690</v>
      </c>
      <c r="I1063" s="130">
        <v>7.5830000000000002</v>
      </c>
      <c r="J1063" s="130">
        <v>-66</v>
      </c>
      <c r="K1063" s="130">
        <v>-8</v>
      </c>
      <c r="L1063" s="130" t="b">
        <v>1</v>
      </c>
      <c r="M1063" s="130">
        <v>49.572000000000003</v>
      </c>
      <c r="N1063" s="130">
        <v>4.0060000000000002</v>
      </c>
      <c r="O1063" s="130">
        <v>12.372999999999999</v>
      </c>
      <c r="P1063" s="130">
        <v>2.0419999999999998</v>
      </c>
      <c r="Q1063" s="130">
        <v>-76.388000000000005</v>
      </c>
      <c r="R1063" s="130">
        <v>82.23</v>
      </c>
      <c r="S1063" s="130">
        <v>85.432000000000002</v>
      </c>
      <c r="T1063" s="130">
        <v>-1</v>
      </c>
      <c r="U1063" s="130">
        <v>97</v>
      </c>
      <c r="V1063" s="130" t="s">
        <v>836</v>
      </c>
      <c r="W1063" s="130" t="b">
        <v>0</v>
      </c>
      <c r="X1063" s="130">
        <v>0</v>
      </c>
      <c r="Y1063" s="130" t="b">
        <v>1</v>
      </c>
      <c r="Z1063" s="130">
        <v>50</v>
      </c>
      <c r="AA1063" s="130">
        <v>0.56799999999999995</v>
      </c>
      <c r="AB1063" s="130" t="s">
        <v>3690</v>
      </c>
      <c r="AC1063" s="130" t="s">
        <v>3802</v>
      </c>
      <c r="AD1063" s="130" t="s">
        <v>4878</v>
      </c>
      <c r="AE1063" s="130" t="e" cm="1">
        <f t="array" aca="1" ref="AE1063" ca="1">INDIRECT(ADDRESS(MATCH(AG1063,'rs_industries'!B:B,0),5,1,TRUE,"rs_industries"))</f>
        <v>#N/A</v>
      </c>
      <c r="AF1063" s="130" t="e" cm="1">
        <f t="array" aca="1" ref="AF1063" ca="1">INDIRECT(ADDRESS(MATCH(A1063,'rs_stocks'!B:B,0),7,1,TRUE,"rs_stocks"))</f>
        <v>#N/A</v>
      </c>
    </row>
    <row r="1064" spans="1:32" x14ac:dyDescent="0.3">
      <c r="A1064" s="130" t="s">
        <v>3479</v>
      </c>
      <c r="B1064" s="130">
        <v>5.31</v>
      </c>
      <c r="C1064" s="130">
        <v>48.06</v>
      </c>
      <c r="D1064" s="130">
        <v>73.430000000000007</v>
      </c>
      <c r="E1064" s="130">
        <v>104.12</v>
      </c>
      <c r="F1064" s="130">
        <v>90.04</v>
      </c>
      <c r="G1064" s="130" t="s">
        <v>3709</v>
      </c>
      <c r="H1064" s="130" t="s">
        <v>153</v>
      </c>
      <c r="I1064" s="130">
        <v>1.329</v>
      </c>
      <c r="J1064" s="130">
        <v>-100</v>
      </c>
      <c r="K1064" s="130">
        <v>-97</v>
      </c>
      <c r="L1064" s="130" t="b">
        <v>0</v>
      </c>
      <c r="M1064" s="130">
        <v>206.11699999999999</v>
      </c>
      <c r="N1064" s="130">
        <v>16.678000000000001</v>
      </c>
      <c r="O1064" s="130">
        <v>12.359</v>
      </c>
      <c r="P1064" s="130">
        <v>0.39600000000000002</v>
      </c>
      <c r="Q1064" s="130">
        <v>-32.853000000000002</v>
      </c>
      <c r="R1064" s="130">
        <v>4.96</v>
      </c>
      <c r="S1064" s="130">
        <v>3.9089999999999998</v>
      </c>
      <c r="T1064" s="130">
        <v>1</v>
      </c>
      <c r="U1064" s="130">
        <v>505</v>
      </c>
      <c r="V1064" s="130" t="s">
        <v>3479</v>
      </c>
      <c r="W1064" s="130" t="b">
        <v>0</v>
      </c>
      <c r="X1064" s="130">
        <v>0</v>
      </c>
      <c r="Y1064" s="130" t="b">
        <v>1</v>
      </c>
      <c r="Z1064" s="130">
        <v>46</v>
      </c>
      <c r="AA1064" s="130">
        <v>0.56799999999999995</v>
      </c>
      <c r="AB1064" s="130" t="s">
        <v>153</v>
      </c>
      <c r="AC1064" s="130" t="s">
        <v>3709</v>
      </c>
      <c r="AD1064" s="130" t="s">
        <v>4941</v>
      </c>
      <c r="AE1064" s="130" t="e" cm="1">
        <f t="array" aca="1" ref="AE1064" ca="1">INDIRECT(ADDRESS(MATCH(AG1064,'rs_industries'!B:B,0),5,1,TRUE,"rs_industries"))</f>
        <v>#N/A</v>
      </c>
      <c r="AF1064" s="130" cm="1">
        <f t="array" aca="1" ref="AF1064" ca="1">INDIRECT(ADDRESS(MATCH(A1064,'rs_stocks'!B:B,0),7,1,TRUE,"rs_stocks"))</f>
        <v>96</v>
      </c>
    </row>
    <row r="1065" spans="1:32" x14ac:dyDescent="0.3">
      <c r="A1065" s="130" t="s">
        <v>3520</v>
      </c>
      <c r="B1065" s="130">
        <v>-0.24</v>
      </c>
      <c r="C1065" s="130">
        <v>103.79</v>
      </c>
      <c r="D1065" s="130">
        <v>118.45</v>
      </c>
      <c r="E1065" s="130">
        <v>123.31</v>
      </c>
      <c r="F1065" s="130">
        <v>135.4</v>
      </c>
      <c r="G1065" s="130" t="s">
        <v>3964</v>
      </c>
      <c r="H1065" s="130" t="s">
        <v>24</v>
      </c>
      <c r="I1065" s="130">
        <v>1.28</v>
      </c>
      <c r="J1065" s="130">
        <v>-73</v>
      </c>
      <c r="K1065" s="130">
        <v>-33</v>
      </c>
      <c r="L1065" s="130" t="b">
        <v>0</v>
      </c>
      <c r="M1065" s="130">
        <v>388.74400000000003</v>
      </c>
      <c r="N1065" s="130">
        <v>31.457999999999998</v>
      </c>
      <c r="O1065" s="130">
        <v>12.356999999999999</v>
      </c>
      <c r="P1065" s="130">
        <v>0.67300000000000004</v>
      </c>
      <c r="Q1065" s="130">
        <v>-59.462000000000003</v>
      </c>
      <c r="R1065" s="130">
        <v>45.22</v>
      </c>
      <c r="S1065" s="130">
        <v>43.526000000000003</v>
      </c>
      <c r="T1065" s="130">
        <v>1</v>
      </c>
      <c r="U1065" s="130">
        <v>297</v>
      </c>
      <c r="V1065" s="130" t="s">
        <v>3520</v>
      </c>
      <c r="W1065" s="130" t="b">
        <v>0</v>
      </c>
      <c r="X1065" s="130">
        <v>0</v>
      </c>
      <c r="Y1065" s="130" t="b">
        <v>1</v>
      </c>
      <c r="Z1065" s="130">
        <v>46</v>
      </c>
      <c r="AA1065" s="130">
        <v>0.56799999999999995</v>
      </c>
      <c r="AB1065" s="130" t="s">
        <v>24</v>
      </c>
      <c r="AC1065" s="130" t="s">
        <v>3964</v>
      </c>
      <c r="AD1065" s="130" t="s">
        <v>4946</v>
      </c>
      <c r="AE1065" s="130" t="e" cm="1">
        <f t="array" aca="1" ref="AE1065" ca="1">INDIRECT(ADDRESS(MATCH(AG1065,'rs_industries'!B:B,0),5,1,TRUE,"rs_industries"))</f>
        <v>#N/A</v>
      </c>
      <c r="AF1065" s="130" cm="1">
        <f t="array" aca="1" ref="AF1065" ca="1">INDIRECT(ADDRESS(MATCH(A1065,'rs_stocks'!B:B,0),7,1,TRUE,"rs_stocks"))</f>
        <v>98</v>
      </c>
    </row>
    <row r="1066" spans="1:32" x14ac:dyDescent="0.3">
      <c r="A1066" s="130" t="s">
        <v>1898</v>
      </c>
      <c r="B1066" s="130">
        <v>46.64</v>
      </c>
      <c r="C1066" s="130">
        <v>44.66</v>
      </c>
      <c r="D1066" s="130">
        <v>87.74</v>
      </c>
      <c r="E1066" s="130">
        <v>180.79</v>
      </c>
      <c r="F1066" s="130">
        <v>246.63</v>
      </c>
      <c r="G1066" s="130" t="s">
        <v>3693</v>
      </c>
      <c r="H1066" s="130" t="s">
        <v>31</v>
      </c>
      <c r="I1066" s="130">
        <v>5.726</v>
      </c>
      <c r="J1066" s="130">
        <v>-96</v>
      </c>
      <c r="K1066" s="130">
        <v>-66</v>
      </c>
      <c r="L1066" s="130" t="b">
        <v>1</v>
      </c>
      <c r="M1066" s="130">
        <v>638.90300000000002</v>
      </c>
      <c r="N1066" s="130">
        <v>51.76</v>
      </c>
      <c r="O1066" s="130">
        <v>12.343999999999999</v>
      </c>
      <c r="P1066" s="130">
        <v>2.4430000000000001</v>
      </c>
      <c r="Q1066" s="130">
        <v>-63.853000000000002</v>
      </c>
      <c r="R1066" s="130">
        <v>25.72</v>
      </c>
      <c r="S1066" s="130">
        <v>20.318000000000001</v>
      </c>
      <c r="T1066" s="130">
        <v>1</v>
      </c>
      <c r="U1066" s="130">
        <v>81</v>
      </c>
      <c r="V1066" s="130" t="s">
        <v>1898</v>
      </c>
      <c r="W1066" s="130" t="b">
        <v>0</v>
      </c>
      <c r="X1066" s="130">
        <v>0</v>
      </c>
      <c r="Y1066" s="130" t="b">
        <v>1</v>
      </c>
      <c r="Z1066" s="130">
        <v>50</v>
      </c>
      <c r="AA1066" s="130">
        <v>0.56699999999999995</v>
      </c>
      <c r="AB1066" s="130" t="s">
        <v>31</v>
      </c>
      <c r="AC1066" s="130" t="s">
        <v>3693</v>
      </c>
      <c r="AD1066" s="130" t="s">
        <v>4916</v>
      </c>
      <c r="AE1066" s="130" t="e" cm="1">
        <f t="array" aca="1" ref="AE1066" ca="1">INDIRECT(ADDRESS(MATCH(AG1066,'rs_industries'!B:B,0),5,1,TRUE,"rs_industries"))</f>
        <v>#N/A</v>
      </c>
      <c r="AF1066" s="130" cm="1">
        <f t="array" aca="1" ref="AF1066" ca="1">INDIRECT(ADDRESS(MATCH(A1066,'rs_stocks'!B:B,0),7,1,TRUE,"rs_stocks"))</f>
        <v>99</v>
      </c>
    </row>
    <row r="1067" spans="1:32" x14ac:dyDescent="0.3">
      <c r="A1067" s="130" t="s">
        <v>3099</v>
      </c>
      <c r="B1067" s="130">
        <v>32.020000000000003</v>
      </c>
      <c r="C1067" s="130">
        <v>30.3</v>
      </c>
      <c r="D1067" s="130">
        <v>81.33</v>
      </c>
      <c r="E1067" s="130">
        <v>176.15</v>
      </c>
      <c r="F1067" s="130">
        <v>198.02</v>
      </c>
      <c r="G1067" s="130" t="s">
        <v>3807</v>
      </c>
      <c r="H1067" s="130" t="s">
        <v>3677</v>
      </c>
      <c r="I1067" s="130">
        <v>0.97399999999999998</v>
      </c>
      <c r="J1067" s="130">
        <v>-96</v>
      </c>
      <c r="K1067" s="130">
        <v>-66</v>
      </c>
      <c r="L1067" s="130" t="b">
        <v>0</v>
      </c>
      <c r="M1067" s="130">
        <v>590.27499999999998</v>
      </c>
      <c r="N1067" s="130">
        <v>47.823999999999998</v>
      </c>
      <c r="O1067" s="130">
        <v>12.343</v>
      </c>
      <c r="P1067" s="130">
        <v>0.26300000000000001</v>
      </c>
      <c r="Q1067" s="130">
        <v>-22.84</v>
      </c>
      <c r="R1067" s="130">
        <v>3.01</v>
      </c>
      <c r="S1067" s="130">
        <v>2.3540000000000001</v>
      </c>
      <c r="T1067" s="130">
        <v>1</v>
      </c>
      <c r="U1067" s="130">
        <v>761</v>
      </c>
      <c r="V1067" s="130" t="s">
        <v>3099</v>
      </c>
      <c r="W1067" s="130" t="b">
        <v>0</v>
      </c>
      <c r="X1067" s="130">
        <v>0</v>
      </c>
      <c r="Y1067" s="130" t="b">
        <v>1</v>
      </c>
      <c r="Z1067" s="130">
        <v>43</v>
      </c>
      <c r="AA1067" s="130">
        <v>0.56699999999999995</v>
      </c>
      <c r="AB1067" s="130" t="s">
        <v>3677</v>
      </c>
      <c r="AC1067" s="130" t="s">
        <v>3807</v>
      </c>
      <c r="AD1067" s="130" t="s">
        <v>4914</v>
      </c>
      <c r="AE1067" s="130" t="e" cm="1">
        <f t="array" aca="1" ref="AE1067" ca="1">INDIRECT(ADDRESS(MATCH(AG1067,'rs_industries'!B:B,0),5,1,TRUE,"rs_industries"))</f>
        <v>#N/A</v>
      </c>
      <c r="AF1067" s="130" cm="1">
        <f t="array" aca="1" ref="AF1067" ca="1">INDIRECT(ADDRESS(MATCH(A1067,'rs_stocks'!B:B,0),7,1,TRUE,"rs_stocks"))</f>
        <v>99</v>
      </c>
    </row>
    <row r="1068" spans="1:32" x14ac:dyDescent="0.3">
      <c r="A1068" s="130" t="s">
        <v>2069</v>
      </c>
      <c r="B1068" s="130">
        <v>-5.01</v>
      </c>
      <c r="C1068" s="130">
        <v>-5.41</v>
      </c>
      <c r="D1068" s="130">
        <v>1.69</v>
      </c>
      <c r="E1068" s="130">
        <v>10.73</v>
      </c>
      <c r="F1068" s="130">
        <v>9.6</v>
      </c>
      <c r="G1068" s="130" t="s">
        <v>3693</v>
      </c>
      <c r="H1068" s="130" t="s">
        <v>31</v>
      </c>
      <c r="I1068" s="130">
        <v>2.9319999999999999</v>
      </c>
      <c r="J1068" s="130">
        <v>-94</v>
      </c>
      <c r="K1068" s="130">
        <v>-93</v>
      </c>
      <c r="L1068" s="130" t="b">
        <v>0</v>
      </c>
      <c r="M1068" s="130">
        <v>74.671999999999997</v>
      </c>
      <c r="N1068" s="130">
        <v>6.05</v>
      </c>
      <c r="O1068" s="130">
        <v>12.342000000000001</v>
      </c>
      <c r="P1068" s="130">
        <v>1.28</v>
      </c>
      <c r="Q1068" s="130">
        <v>-108.611</v>
      </c>
      <c r="R1068" s="130">
        <v>31.27</v>
      </c>
      <c r="S1068" s="130">
        <v>35.433999999999997</v>
      </c>
      <c r="T1068" s="130">
        <v>-1</v>
      </c>
      <c r="U1068" s="130">
        <v>156</v>
      </c>
      <c r="V1068" s="130" t="s">
        <v>2069</v>
      </c>
      <c r="W1068" s="130" t="b">
        <v>0</v>
      </c>
      <c r="X1068" s="130">
        <v>0</v>
      </c>
      <c r="Y1068" s="130" t="b">
        <v>0</v>
      </c>
      <c r="Z1068" s="130">
        <v>47</v>
      </c>
      <c r="AA1068" s="130">
        <v>0.56599999999999995</v>
      </c>
      <c r="AB1068" s="130" t="s">
        <v>31</v>
      </c>
      <c r="AC1068" s="130" t="s">
        <v>3693</v>
      </c>
      <c r="AD1068" s="130" t="s">
        <v>4867</v>
      </c>
      <c r="AE1068" s="130" t="e" cm="1">
        <f t="array" aca="1" ref="AE1068" ca="1">INDIRECT(ADDRESS(MATCH(AG1068,'rs_industries'!B:B,0),5,1,TRUE,"rs_industries"))</f>
        <v>#N/A</v>
      </c>
      <c r="AF1068" s="130" t="e" cm="1">
        <f t="array" aca="1" ref="AF1068" ca="1">INDIRECT(ADDRESS(MATCH(A1068,'rs_stocks'!B:B,0),7,1,TRUE,"rs_stocks"))</f>
        <v>#N/A</v>
      </c>
    </row>
    <row r="1069" spans="1:32" x14ac:dyDescent="0.3">
      <c r="A1069" s="130" t="s">
        <v>1770</v>
      </c>
      <c r="B1069" s="130">
        <v>-8.75</v>
      </c>
      <c r="C1069" s="130">
        <v>9.51</v>
      </c>
      <c r="D1069" s="130">
        <v>9.56</v>
      </c>
      <c r="E1069" s="130">
        <v>30.34</v>
      </c>
      <c r="F1069" s="130">
        <v>16.12</v>
      </c>
      <c r="G1069" s="130" t="s">
        <v>55</v>
      </c>
      <c r="H1069" s="130" t="s">
        <v>24</v>
      </c>
      <c r="I1069" s="130">
        <v>2.3969999999999998</v>
      </c>
      <c r="J1069" s="130">
        <v>-55</v>
      </c>
      <c r="K1069" s="130">
        <v>-10</v>
      </c>
      <c r="L1069" s="130" t="b">
        <v>1</v>
      </c>
      <c r="M1069" s="130">
        <v>53.405999999999999</v>
      </c>
      <c r="N1069" s="130">
        <v>4.3280000000000003</v>
      </c>
      <c r="O1069" s="130">
        <v>12.34</v>
      </c>
      <c r="P1069" s="130">
        <v>1.9350000000000001</v>
      </c>
      <c r="Q1069" s="130">
        <v>-109.532</v>
      </c>
      <c r="R1069" s="130">
        <v>45.37</v>
      </c>
      <c r="S1069" s="130">
        <v>52.106000000000002</v>
      </c>
      <c r="T1069" s="130">
        <v>-1</v>
      </c>
      <c r="U1069" s="130">
        <v>103</v>
      </c>
      <c r="V1069" s="130" t="s">
        <v>1770</v>
      </c>
      <c r="W1069" s="130" t="b">
        <v>0</v>
      </c>
      <c r="X1069" s="130">
        <v>0</v>
      </c>
      <c r="Y1069" s="130" t="b">
        <v>1</v>
      </c>
      <c r="Z1069" s="130">
        <v>53</v>
      </c>
      <c r="AA1069" s="130">
        <v>0.56599999999999995</v>
      </c>
      <c r="AB1069" s="130" t="s">
        <v>24</v>
      </c>
      <c r="AC1069" s="130" t="s">
        <v>55</v>
      </c>
      <c r="AD1069" s="130" t="s">
        <v>4902</v>
      </c>
      <c r="AE1069" s="130" t="e" cm="1">
        <f t="array" aca="1" ref="AE1069" ca="1">INDIRECT(ADDRESS(MATCH(AG1069,'rs_industries'!B:B,0),5,1,TRUE,"rs_industries"))</f>
        <v>#N/A</v>
      </c>
      <c r="AF1069" s="130" cm="1">
        <f t="array" aca="1" ref="AF1069" ca="1">INDIRECT(ADDRESS(MATCH(A1069,'rs_stocks'!B:B,0),7,1,TRUE,"rs_stocks"))</f>
        <v>88</v>
      </c>
    </row>
    <row r="1070" spans="1:32" x14ac:dyDescent="0.3">
      <c r="A1070" s="130" t="s">
        <v>230</v>
      </c>
      <c r="B1070" s="130">
        <v>3.54</v>
      </c>
      <c r="C1070" s="130">
        <v>26.72</v>
      </c>
      <c r="D1070" s="130">
        <v>33.200000000000003</v>
      </c>
      <c r="E1070" s="130">
        <v>42.28</v>
      </c>
      <c r="F1070" s="130">
        <v>39.479999999999997</v>
      </c>
      <c r="G1070" s="130" t="s">
        <v>4089</v>
      </c>
      <c r="H1070" s="130" t="s">
        <v>24</v>
      </c>
      <c r="I1070" s="130">
        <v>14.734</v>
      </c>
      <c r="J1070" s="130">
        <v>-53</v>
      </c>
      <c r="K1070" s="130">
        <v>-2</v>
      </c>
      <c r="L1070" s="130" t="b">
        <v>1</v>
      </c>
      <c r="M1070" s="130">
        <v>86.156000000000006</v>
      </c>
      <c r="N1070" s="130">
        <v>6.984</v>
      </c>
      <c r="O1070" s="130">
        <v>12.335000000000001</v>
      </c>
      <c r="P1070" s="130">
        <v>22.359000000000002</v>
      </c>
      <c r="Q1070" s="130">
        <v>-24.151</v>
      </c>
      <c r="R1070" s="130">
        <v>555</v>
      </c>
      <c r="S1070" s="130">
        <v>499.358</v>
      </c>
      <c r="T1070" s="130">
        <v>1</v>
      </c>
      <c r="U1070" s="130">
        <v>8</v>
      </c>
      <c r="V1070" s="130" t="s">
        <v>230</v>
      </c>
      <c r="W1070" s="130" t="b">
        <v>0</v>
      </c>
      <c r="X1070" s="130">
        <v>0</v>
      </c>
      <c r="Y1070" s="130" t="b">
        <v>1</v>
      </c>
      <c r="Z1070" s="130">
        <v>54</v>
      </c>
      <c r="AA1070" s="130">
        <v>0.56599999999999995</v>
      </c>
      <c r="AB1070" s="130" t="s">
        <v>24</v>
      </c>
      <c r="AC1070" s="130" t="s">
        <v>4089</v>
      </c>
      <c r="AD1070" s="130" t="s">
        <v>4956</v>
      </c>
      <c r="AE1070" s="130" t="e" cm="1">
        <f t="array" aca="1" ref="AE1070" ca="1">INDIRECT(ADDRESS(MATCH(AG1070,'rs_industries'!B:B,0),5,1,TRUE,"rs_industries"))</f>
        <v>#N/A</v>
      </c>
      <c r="AF1070" s="130" cm="1">
        <f t="array" aca="1" ref="AF1070" ca="1">INDIRECT(ADDRESS(MATCH(A1070,'rs_stocks'!B:B,0),7,1,TRUE,"rs_stocks"))</f>
        <v>94</v>
      </c>
    </row>
    <row r="1071" spans="1:32" x14ac:dyDescent="0.3">
      <c r="A1071" s="130" t="s">
        <v>1089</v>
      </c>
      <c r="B1071" s="130">
        <v>-5.84</v>
      </c>
      <c r="C1071" s="130">
        <v>-6.67</v>
      </c>
      <c r="D1071" s="130">
        <v>-4.78</v>
      </c>
      <c r="E1071" s="130">
        <v>15.53</v>
      </c>
      <c r="F1071" s="130">
        <v>13.14</v>
      </c>
      <c r="G1071" s="130" t="s">
        <v>4799</v>
      </c>
      <c r="H1071" s="130" t="s">
        <v>3674</v>
      </c>
      <c r="I1071" s="130">
        <v>6.7450000000000001</v>
      </c>
      <c r="J1071" s="130">
        <v>-57</v>
      </c>
      <c r="K1071" s="130">
        <v>-11</v>
      </c>
      <c r="L1071" s="130" t="b">
        <v>0</v>
      </c>
      <c r="M1071" s="130">
        <v>73.965999999999994</v>
      </c>
      <c r="N1071" s="130">
        <v>6.0010000000000003</v>
      </c>
      <c r="O1071" s="130">
        <v>12.324999999999999</v>
      </c>
      <c r="P1071" s="130">
        <v>0.68799999999999994</v>
      </c>
      <c r="Q1071" s="130">
        <v>-120.657</v>
      </c>
      <c r="R1071" s="130">
        <v>30.65</v>
      </c>
      <c r="S1071" s="130">
        <v>32.869</v>
      </c>
      <c r="T1071" s="130">
        <v>-1</v>
      </c>
      <c r="U1071" s="130">
        <v>290</v>
      </c>
      <c r="V1071" s="130" t="s">
        <v>1089</v>
      </c>
      <c r="W1071" s="130" t="b">
        <v>0</v>
      </c>
      <c r="X1071" s="130">
        <v>0</v>
      </c>
      <c r="Y1071" s="130" t="b">
        <v>0</v>
      </c>
      <c r="Z1071" s="130">
        <v>52</v>
      </c>
      <c r="AA1071" s="130">
        <v>0.56499999999999995</v>
      </c>
      <c r="AB1071" s="130" t="s">
        <v>3674</v>
      </c>
      <c r="AC1071" s="130" t="s">
        <v>4799</v>
      </c>
      <c r="AD1071" s="130" t="s">
        <v>4800</v>
      </c>
      <c r="AE1071" s="130" t="e" cm="1">
        <f t="array" aca="1" ref="AE1071" ca="1">INDIRECT(ADDRESS(MATCH(AG1071,'rs_industries'!B:B,0),5,1,TRUE,"rs_industries"))</f>
        <v>#N/A</v>
      </c>
      <c r="AF1071" s="130" t="e" cm="1">
        <f t="array" aca="1" ref="AF1071" ca="1">INDIRECT(ADDRESS(MATCH(A1071,'rs_stocks'!B:B,0),7,1,TRUE,"rs_stocks"))</f>
        <v>#N/A</v>
      </c>
    </row>
    <row r="1072" spans="1:32" x14ac:dyDescent="0.3">
      <c r="A1072" s="130" t="s">
        <v>949</v>
      </c>
      <c r="B1072" s="130">
        <v>1.21</v>
      </c>
      <c r="C1072" s="130">
        <v>2.98</v>
      </c>
      <c r="D1072" s="130">
        <v>1.64</v>
      </c>
      <c r="E1072" s="130">
        <v>13.41</v>
      </c>
      <c r="F1072" s="130">
        <v>13.09</v>
      </c>
      <c r="G1072" s="130" t="s">
        <v>3709</v>
      </c>
      <c r="H1072" s="130" t="s">
        <v>3674</v>
      </c>
      <c r="I1072" s="130">
        <v>6.5590000000000002</v>
      </c>
      <c r="J1072" s="130">
        <v>-59</v>
      </c>
      <c r="K1072" s="130">
        <v>-4</v>
      </c>
      <c r="L1072" s="130" t="b">
        <v>1</v>
      </c>
      <c r="M1072" s="130">
        <v>39.715000000000003</v>
      </c>
      <c r="N1072" s="130">
        <v>3.2240000000000002</v>
      </c>
      <c r="O1072" s="130">
        <v>12.319000000000001</v>
      </c>
      <c r="P1072" s="130">
        <v>1.3879999999999999</v>
      </c>
      <c r="Q1072" s="130">
        <v>-33.866999999999997</v>
      </c>
      <c r="R1072" s="130">
        <v>47.01</v>
      </c>
      <c r="S1072" s="130">
        <v>48.628999999999998</v>
      </c>
      <c r="T1072" s="130">
        <v>-1</v>
      </c>
      <c r="U1072" s="130">
        <v>144</v>
      </c>
      <c r="V1072" s="130" t="s">
        <v>949</v>
      </c>
      <c r="W1072" s="130" t="b">
        <v>1</v>
      </c>
      <c r="X1072" s="130">
        <v>0</v>
      </c>
      <c r="Y1072" s="130" t="b">
        <v>1</v>
      </c>
      <c r="Z1072" s="130">
        <v>52</v>
      </c>
      <c r="AA1072" s="130">
        <v>0.56499999999999995</v>
      </c>
      <c r="AB1072" s="130" t="s">
        <v>3674</v>
      </c>
      <c r="AC1072" s="130" t="s">
        <v>3709</v>
      </c>
      <c r="AD1072" s="130" t="s">
        <v>4864</v>
      </c>
      <c r="AE1072" s="130" t="e" cm="1">
        <f t="array" aca="1" ref="AE1072" ca="1">INDIRECT(ADDRESS(MATCH(AG1072,'rs_industries'!B:B,0),5,1,TRUE,"rs_industries"))</f>
        <v>#N/A</v>
      </c>
      <c r="AF1072" s="130" cm="1">
        <f t="array" aca="1" ref="AF1072" ca="1">INDIRECT(ADDRESS(MATCH(A1072,'rs_stocks'!B:B,0),7,1,TRUE,"rs_stocks"))</f>
        <v>81</v>
      </c>
    </row>
    <row r="1073" spans="1:32" x14ac:dyDescent="0.3">
      <c r="A1073" s="130" t="s">
        <v>1394</v>
      </c>
      <c r="B1073" s="130">
        <v>1.0900000000000001</v>
      </c>
      <c r="C1073" s="130">
        <v>3.26</v>
      </c>
      <c r="D1073" s="130">
        <v>17.84</v>
      </c>
      <c r="E1073" s="130">
        <v>28.53</v>
      </c>
      <c r="F1073" s="130">
        <v>11.66</v>
      </c>
      <c r="G1073" s="130" t="s">
        <v>3839</v>
      </c>
      <c r="H1073" s="130" t="s">
        <v>248</v>
      </c>
      <c r="I1073" s="130">
        <v>7.0590000000000002</v>
      </c>
      <c r="J1073" s="130">
        <v>-39</v>
      </c>
      <c r="K1073" s="130">
        <v>-13</v>
      </c>
      <c r="L1073" s="130" t="b">
        <v>1</v>
      </c>
      <c r="M1073" s="130">
        <v>79.212000000000003</v>
      </c>
      <c r="N1073" s="130">
        <v>6.43</v>
      </c>
      <c r="O1073" s="130">
        <v>12.318</v>
      </c>
      <c r="P1073" s="130">
        <v>11.22</v>
      </c>
      <c r="Q1073" s="130">
        <v>-91.713999999999999</v>
      </c>
      <c r="R1073" s="130">
        <v>194.43</v>
      </c>
      <c r="S1073" s="130">
        <v>217.60900000000001</v>
      </c>
      <c r="T1073" s="130">
        <v>-1</v>
      </c>
      <c r="U1073" s="130">
        <v>17</v>
      </c>
      <c r="V1073" s="130" t="s">
        <v>1394</v>
      </c>
      <c r="W1073" s="130" t="b">
        <v>0</v>
      </c>
      <c r="X1073" s="130">
        <v>0</v>
      </c>
      <c r="Y1073" s="130" t="b">
        <v>1</v>
      </c>
      <c r="Z1073" s="130">
        <v>51</v>
      </c>
      <c r="AA1073" s="130">
        <v>0.56399999999999995</v>
      </c>
      <c r="AB1073" s="130" t="s">
        <v>248</v>
      </c>
      <c r="AC1073" s="130" t="s">
        <v>3839</v>
      </c>
      <c r="AD1073" s="130" t="s">
        <v>4919</v>
      </c>
      <c r="AE1073" s="130" t="e" cm="1">
        <f t="array" aca="1" ref="AE1073" ca="1">INDIRECT(ADDRESS(MATCH(AG1073,'rs_industries'!B:B,0),5,1,TRUE,"rs_industries"))</f>
        <v>#N/A</v>
      </c>
      <c r="AF1073" s="130" cm="1">
        <f t="array" aca="1" ref="AF1073" ca="1">INDIRECT(ADDRESS(MATCH(A1073,'rs_stocks'!B:B,0),7,1,TRUE,"rs_stocks"))</f>
        <v>93</v>
      </c>
    </row>
    <row r="1074" spans="1:32" x14ac:dyDescent="0.3">
      <c r="A1074" s="130" t="s">
        <v>2340</v>
      </c>
      <c r="B1074" s="130">
        <v>-2.2200000000000002</v>
      </c>
      <c r="C1074" s="130">
        <v>-0.12</v>
      </c>
      <c r="D1074" s="130">
        <v>-3.48</v>
      </c>
      <c r="E1074" s="130">
        <v>5.24</v>
      </c>
      <c r="F1074" s="130">
        <v>13.57</v>
      </c>
      <c r="G1074" s="130" t="s">
        <v>205</v>
      </c>
      <c r="H1074" s="130" t="s">
        <v>3674</v>
      </c>
      <c r="I1074" s="130">
        <v>1.4530000000000001</v>
      </c>
      <c r="J1074" s="130">
        <v>-80</v>
      </c>
      <c r="K1074" s="130">
        <v>-39</v>
      </c>
      <c r="L1074" s="130" t="b">
        <v>0</v>
      </c>
      <c r="M1074" s="130">
        <v>82.647000000000006</v>
      </c>
      <c r="N1074" s="130">
        <v>6.7119999999999997</v>
      </c>
      <c r="O1074" s="130">
        <v>12.314</v>
      </c>
      <c r="P1074" s="130">
        <v>2.2949999999999999</v>
      </c>
      <c r="Q1074" s="130">
        <v>-131.172</v>
      </c>
      <c r="R1074" s="130">
        <v>74.31</v>
      </c>
      <c r="S1074" s="130">
        <v>82.058999999999997</v>
      </c>
      <c r="T1074" s="130">
        <v>-1</v>
      </c>
      <c r="U1074" s="130">
        <v>87</v>
      </c>
      <c r="V1074" s="130" t="s">
        <v>2340</v>
      </c>
      <c r="W1074" s="130" t="b">
        <v>0</v>
      </c>
      <c r="X1074" s="130">
        <v>0</v>
      </c>
      <c r="Y1074" s="130" t="b">
        <v>0</v>
      </c>
      <c r="Z1074" s="130">
        <v>47</v>
      </c>
      <c r="AA1074" s="130">
        <v>0.56399999999999995</v>
      </c>
      <c r="AB1074" s="130" t="s">
        <v>3674</v>
      </c>
      <c r="AC1074" s="130" t="s">
        <v>205</v>
      </c>
      <c r="AD1074" s="130" t="s">
        <v>4826</v>
      </c>
      <c r="AE1074" s="130" t="e" cm="1">
        <f t="array" aca="1" ref="AE1074" ca="1">INDIRECT(ADDRESS(MATCH(AG1074,'rs_industries'!B:B,0),5,1,TRUE,"rs_industries"))</f>
        <v>#N/A</v>
      </c>
      <c r="AF1074" s="130" t="e" cm="1">
        <f t="array" aca="1" ref="AF1074" ca="1">INDIRECT(ADDRESS(MATCH(A1074,'rs_stocks'!B:B,0),7,1,TRUE,"rs_stocks"))</f>
        <v>#N/A</v>
      </c>
    </row>
    <row r="1075" spans="1:32" x14ac:dyDescent="0.3">
      <c r="A1075" s="130" t="s">
        <v>1670</v>
      </c>
      <c r="B1075" s="130">
        <v>-1.48</v>
      </c>
      <c r="C1075" s="130">
        <v>-5.5</v>
      </c>
      <c r="D1075" s="130">
        <v>-4.41</v>
      </c>
      <c r="E1075" s="130">
        <v>6.86</v>
      </c>
      <c r="F1075" s="130">
        <v>6.97</v>
      </c>
      <c r="G1075" s="130" t="s">
        <v>3961</v>
      </c>
      <c r="H1075" s="130" t="s">
        <v>248</v>
      </c>
      <c r="I1075" s="130">
        <v>4.32</v>
      </c>
      <c r="J1075" s="130">
        <v>-81</v>
      </c>
      <c r="K1075" s="130">
        <v>-55</v>
      </c>
      <c r="L1075" s="130" t="b">
        <v>1</v>
      </c>
      <c r="M1075" s="130">
        <v>53.503</v>
      </c>
      <c r="N1075" s="130">
        <v>4.3529999999999998</v>
      </c>
      <c r="O1075" s="130">
        <v>12.292</v>
      </c>
      <c r="P1075" s="130">
        <v>0.24099999999999999</v>
      </c>
      <c r="Q1075" s="130">
        <v>-116.327</v>
      </c>
      <c r="R1075" s="130">
        <v>9.9700000000000006</v>
      </c>
      <c r="S1075" s="130">
        <v>10.772</v>
      </c>
      <c r="T1075" s="130">
        <v>-1</v>
      </c>
      <c r="U1075" s="130">
        <v>830</v>
      </c>
      <c r="V1075" s="130" t="s">
        <v>1670</v>
      </c>
      <c r="W1075" s="130" t="b">
        <v>1</v>
      </c>
      <c r="X1075" s="130">
        <v>9.9700000000000006</v>
      </c>
      <c r="Y1075" s="130" t="b">
        <v>0</v>
      </c>
      <c r="Z1075" s="130">
        <v>44</v>
      </c>
      <c r="AA1075" s="130">
        <v>0.56299999999999994</v>
      </c>
      <c r="AB1075" s="130" t="s">
        <v>248</v>
      </c>
      <c r="AC1075" s="130" t="s">
        <v>3961</v>
      </c>
      <c r="AD1075" s="130" t="s">
        <v>4882</v>
      </c>
      <c r="AE1075" s="130" t="e" cm="1">
        <f t="array" aca="1" ref="AE1075" ca="1">INDIRECT(ADDRESS(MATCH(AG1075,'rs_industries'!B:B,0),5,1,TRUE,"rs_industries"))</f>
        <v>#N/A</v>
      </c>
      <c r="AF1075" s="130" cm="1">
        <f t="array" aca="1" ref="AF1075" ca="1">INDIRECT(ADDRESS(MATCH(A1075,'rs_stocks'!B:B,0),7,1,TRUE,"rs_stocks"))</f>
        <v>89</v>
      </c>
    </row>
    <row r="1076" spans="1:32" x14ac:dyDescent="0.3">
      <c r="A1076" s="130" t="s">
        <v>1534</v>
      </c>
      <c r="B1076" s="130">
        <v>0.83</v>
      </c>
      <c r="C1076" s="130">
        <v>4.17</v>
      </c>
      <c r="D1076" s="130">
        <v>21.43</v>
      </c>
      <c r="E1076" s="130">
        <v>15.19</v>
      </c>
      <c r="F1076" s="130">
        <v>22.91</v>
      </c>
      <c r="G1076" s="130" t="s">
        <v>180</v>
      </c>
      <c r="H1076" s="130" t="s">
        <v>24</v>
      </c>
      <c r="I1076" s="130">
        <v>1.476</v>
      </c>
      <c r="J1076" s="130">
        <v>-70</v>
      </c>
      <c r="K1076" s="130">
        <v>-11</v>
      </c>
      <c r="L1076" s="130" t="b">
        <v>1</v>
      </c>
      <c r="M1076" s="130">
        <v>83.430999999999997</v>
      </c>
      <c r="N1076" s="130">
        <v>6.7869999999999999</v>
      </c>
      <c r="O1076" s="130">
        <v>12.292</v>
      </c>
      <c r="P1076" s="130">
        <v>1.31</v>
      </c>
      <c r="Q1076" s="130">
        <v>-63.368000000000002</v>
      </c>
      <c r="R1076" s="130">
        <v>47.48</v>
      </c>
      <c r="S1076" s="130">
        <v>44.823</v>
      </c>
      <c r="T1076" s="130">
        <v>1</v>
      </c>
      <c r="U1076" s="130">
        <v>152</v>
      </c>
      <c r="V1076" s="130" t="s">
        <v>1534</v>
      </c>
      <c r="W1076" s="130" t="b">
        <v>0</v>
      </c>
      <c r="X1076" s="130">
        <v>0</v>
      </c>
      <c r="Y1076" s="130" t="b">
        <v>1</v>
      </c>
      <c r="Z1076" s="130">
        <v>53</v>
      </c>
      <c r="AA1076" s="130">
        <v>0.56299999999999994</v>
      </c>
      <c r="AB1076" s="130" t="s">
        <v>24</v>
      </c>
      <c r="AC1076" s="130" t="s">
        <v>180</v>
      </c>
      <c r="AD1076" s="130" t="s">
        <v>4945</v>
      </c>
      <c r="AE1076" s="130" t="e" cm="1">
        <f t="array" aca="1" ref="AE1076" ca="1">INDIRECT(ADDRESS(MATCH(AG1076,'rs_industries'!B:B,0),5,1,TRUE,"rs_industries"))</f>
        <v>#N/A</v>
      </c>
      <c r="AF1076" s="130" cm="1">
        <f t="array" aca="1" ref="AF1076" ca="1">INDIRECT(ADDRESS(MATCH(A1076,'rs_stocks'!B:B,0),7,1,TRUE,"rs_stocks"))</f>
        <v>91</v>
      </c>
    </row>
    <row r="1077" spans="1:32" x14ac:dyDescent="0.3">
      <c r="A1077" s="130" t="s">
        <v>2158</v>
      </c>
      <c r="B1077" s="130">
        <v>5.78</v>
      </c>
      <c r="C1077" s="130">
        <v>4.51</v>
      </c>
      <c r="D1077" s="130">
        <v>16.03</v>
      </c>
      <c r="E1077" s="130">
        <v>8.1199999999999992</v>
      </c>
      <c r="F1077" s="130">
        <v>10.68</v>
      </c>
      <c r="G1077" s="130" t="s">
        <v>4353</v>
      </c>
      <c r="H1077" s="130" t="s">
        <v>3674</v>
      </c>
      <c r="I1077" s="130">
        <v>3.25</v>
      </c>
      <c r="J1077" s="130">
        <v>-69</v>
      </c>
      <c r="K1077" s="130">
        <v>-14</v>
      </c>
      <c r="L1077" s="130" t="b">
        <v>1</v>
      </c>
      <c r="M1077" s="130">
        <v>61.593000000000004</v>
      </c>
      <c r="N1077" s="130">
        <v>5.0149999999999997</v>
      </c>
      <c r="O1077" s="130">
        <v>12.281000000000001</v>
      </c>
      <c r="P1077" s="130">
        <v>1.325</v>
      </c>
      <c r="Q1077" s="130">
        <v>-49.808</v>
      </c>
      <c r="R1077" s="130">
        <v>46.33</v>
      </c>
      <c r="S1077" s="130">
        <v>47.866999999999997</v>
      </c>
      <c r="T1077" s="130">
        <v>-1</v>
      </c>
      <c r="U1077" s="130">
        <v>150</v>
      </c>
      <c r="V1077" s="130" t="s">
        <v>2158</v>
      </c>
      <c r="W1077" s="130" t="b">
        <v>0</v>
      </c>
      <c r="X1077" s="130">
        <v>0</v>
      </c>
      <c r="Y1077" s="130" t="b">
        <v>0</v>
      </c>
      <c r="Z1077" s="130">
        <v>49</v>
      </c>
      <c r="AA1077" s="130">
        <v>0.56299999999999994</v>
      </c>
      <c r="AB1077" s="130" t="s">
        <v>3674</v>
      </c>
      <c r="AC1077" s="130" t="s">
        <v>4353</v>
      </c>
      <c r="AD1077" s="130" t="s">
        <v>4979</v>
      </c>
      <c r="AE1077" s="130" t="e" cm="1">
        <f t="array" aca="1" ref="AE1077" ca="1">INDIRECT(ADDRESS(MATCH(AG1077,'rs_industries'!B:B,0),5,1,TRUE,"rs_industries"))</f>
        <v>#N/A</v>
      </c>
      <c r="AF1077" s="130" t="e" cm="1">
        <f t="array" aca="1" ref="AF1077" ca="1">INDIRECT(ADDRESS(MATCH(A1077,'rs_stocks'!B:B,0),7,1,TRUE,"rs_stocks"))</f>
        <v>#N/A</v>
      </c>
    </row>
    <row r="1078" spans="1:32" x14ac:dyDescent="0.3">
      <c r="A1078" s="130" t="s">
        <v>1175</v>
      </c>
      <c r="B1078" s="130">
        <v>1.41</v>
      </c>
      <c r="C1078" s="130">
        <v>6.09</v>
      </c>
      <c r="D1078" s="130">
        <v>11.44</v>
      </c>
      <c r="E1078" s="130">
        <v>19.41</v>
      </c>
      <c r="F1078" s="130">
        <v>15.21</v>
      </c>
      <c r="G1078" s="130" t="s">
        <v>4925</v>
      </c>
      <c r="H1078" s="130" t="s">
        <v>3674</v>
      </c>
      <c r="I1078" s="130">
        <v>9.9730000000000008</v>
      </c>
      <c r="J1078" s="130">
        <v>-37</v>
      </c>
      <c r="K1078" s="130">
        <v>-18</v>
      </c>
      <c r="L1078" s="130" t="b">
        <v>1</v>
      </c>
      <c r="M1078" s="130">
        <v>48.685000000000002</v>
      </c>
      <c r="N1078" s="130">
        <v>3.964</v>
      </c>
      <c r="O1078" s="130">
        <v>12.281000000000001</v>
      </c>
      <c r="P1078" s="130">
        <v>2.141</v>
      </c>
      <c r="Q1078" s="130">
        <v>-81.263000000000005</v>
      </c>
      <c r="R1078" s="130">
        <v>95.53</v>
      </c>
      <c r="S1078" s="130">
        <v>91.608999999999995</v>
      </c>
      <c r="T1078" s="130">
        <v>1</v>
      </c>
      <c r="U1078" s="130">
        <v>93</v>
      </c>
      <c r="V1078" s="130" t="s">
        <v>1175</v>
      </c>
      <c r="W1078" s="130" t="b">
        <v>0</v>
      </c>
      <c r="X1078" s="130">
        <v>0</v>
      </c>
      <c r="Y1078" s="130" t="b">
        <v>0</v>
      </c>
      <c r="Z1078" s="130">
        <v>50</v>
      </c>
      <c r="AA1078" s="130">
        <v>0.56200000000000006</v>
      </c>
      <c r="AB1078" s="130" t="s">
        <v>3674</v>
      </c>
      <c r="AC1078" s="130" t="s">
        <v>4925</v>
      </c>
      <c r="AD1078" s="130" t="s">
        <v>4926</v>
      </c>
      <c r="AE1078" s="130" t="e" cm="1">
        <f t="array" aca="1" ref="AE1078" ca="1">INDIRECT(ADDRESS(MATCH(AG1078,'rs_industries'!B:B,0),5,1,TRUE,"rs_industries"))</f>
        <v>#N/A</v>
      </c>
      <c r="AF1078" s="130" t="e" cm="1">
        <f t="array" aca="1" ref="AF1078" ca="1">INDIRECT(ADDRESS(MATCH(A1078,'rs_stocks'!B:B,0),7,1,TRUE,"rs_stocks"))</f>
        <v>#N/A</v>
      </c>
    </row>
    <row r="1079" spans="1:32" x14ac:dyDescent="0.3">
      <c r="A1079" s="130" t="s">
        <v>2943</v>
      </c>
      <c r="B1079" s="130">
        <v>-10.29</v>
      </c>
      <c r="C1079" s="130">
        <v>-22.07</v>
      </c>
      <c r="D1079" s="130">
        <v>0</v>
      </c>
      <c r="E1079" s="130">
        <v>3.87</v>
      </c>
      <c r="F1079" s="130">
        <v>11.09</v>
      </c>
      <c r="G1079" s="130" t="s">
        <v>153</v>
      </c>
      <c r="H1079" s="130" t="s">
        <v>3677</v>
      </c>
      <c r="I1079" s="130">
        <v>0.96299999999999997</v>
      </c>
      <c r="J1079" s="130">
        <v>-89</v>
      </c>
      <c r="K1079" s="130">
        <v>-83</v>
      </c>
      <c r="L1079" s="130" t="b">
        <v>0</v>
      </c>
      <c r="M1079" s="130">
        <v>207.69900000000001</v>
      </c>
      <c r="N1079" s="130">
        <v>16.917000000000002</v>
      </c>
      <c r="O1079" s="130">
        <v>12.276999999999999</v>
      </c>
      <c r="P1079" s="130">
        <v>0.51800000000000002</v>
      </c>
      <c r="Q1079" s="130">
        <v>-256.75700000000001</v>
      </c>
      <c r="R1079" s="130">
        <v>6.71</v>
      </c>
      <c r="S1079" s="130">
        <v>8.6240000000000006</v>
      </c>
      <c r="T1079" s="130">
        <v>-1</v>
      </c>
      <c r="U1079" s="130">
        <v>386</v>
      </c>
      <c r="V1079" s="130" t="s">
        <v>2943</v>
      </c>
      <c r="W1079" s="130" t="b">
        <v>0</v>
      </c>
      <c r="X1079" s="130">
        <v>0</v>
      </c>
      <c r="Y1079" s="130" t="b">
        <v>0</v>
      </c>
      <c r="Z1079" s="130">
        <v>40</v>
      </c>
      <c r="AA1079" s="130">
        <v>0.56200000000000006</v>
      </c>
      <c r="AB1079" s="130" t="s">
        <v>3677</v>
      </c>
      <c r="AC1079" s="130" t="s">
        <v>153</v>
      </c>
      <c r="AD1079" s="130" t="s">
        <v>4836</v>
      </c>
      <c r="AE1079" s="130" t="e" cm="1">
        <f t="array" aca="1" ref="AE1079" ca="1">INDIRECT(ADDRESS(MATCH(AG1079,'rs_industries'!B:B,0),5,1,TRUE,"rs_industries"))</f>
        <v>#N/A</v>
      </c>
      <c r="AF1079" s="130" cm="1">
        <f t="array" aca="1" ref="AF1079" ca="1">INDIRECT(ADDRESS(MATCH(A1079,'rs_stocks'!B:B,0),7,1,TRUE,"rs_stocks"))</f>
        <v>78</v>
      </c>
    </row>
    <row r="1080" spans="1:32" x14ac:dyDescent="0.3">
      <c r="A1080" s="130" t="s">
        <v>1625</v>
      </c>
      <c r="B1080" s="130">
        <v>-2.76</v>
      </c>
      <c r="C1080" s="130">
        <v>1.27</v>
      </c>
      <c r="D1080" s="130">
        <v>2.74</v>
      </c>
      <c r="E1080" s="130">
        <v>6.07</v>
      </c>
      <c r="F1080" s="130">
        <v>9.81</v>
      </c>
      <c r="G1080" s="130" t="s">
        <v>3751</v>
      </c>
      <c r="H1080" s="130" t="s">
        <v>24</v>
      </c>
      <c r="I1080" s="130">
        <v>2.694</v>
      </c>
      <c r="J1080" s="130">
        <v>-72</v>
      </c>
      <c r="K1080" s="130">
        <v>-14</v>
      </c>
      <c r="L1080" s="130" t="b">
        <v>1</v>
      </c>
      <c r="M1080" s="130">
        <v>53.972000000000001</v>
      </c>
      <c r="N1080" s="130">
        <v>4.3979999999999997</v>
      </c>
      <c r="O1080" s="130">
        <v>12.272</v>
      </c>
      <c r="P1080" s="130">
        <v>0.57499999999999996</v>
      </c>
      <c r="Q1080" s="130">
        <v>-156.495</v>
      </c>
      <c r="R1080" s="130">
        <v>18.350000000000001</v>
      </c>
      <c r="S1080" s="130">
        <v>17.986000000000001</v>
      </c>
      <c r="T1080" s="130">
        <v>1</v>
      </c>
      <c r="U1080" s="130">
        <v>347</v>
      </c>
      <c r="V1080" s="130" t="s">
        <v>1625</v>
      </c>
      <c r="W1080" s="130" t="b">
        <v>0</v>
      </c>
      <c r="X1080" s="130">
        <v>0</v>
      </c>
      <c r="Y1080" s="130" t="b">
        <v>0</v>
      </c>
      <c r="Z1080" s="130">
        <v>47</v>
      </c>
      <c r="AA1080" s="130">
        <v>0.56100000000000005</v>
      </c>
      <c r="AB1080" s="130" t="s">
        <v>24</v>
      </c>
      <c r="AC1080" s="130" t="s">
        <v>3751</v>
      </c>
      <c r="AD1080" s="130" t="s">
        <v>4898</v>
      </c>
      <c r="AE1080" s="130" t="e" cm="1">
        <f t="array" aca="1" ref="AE1080" ca="1">INDIRECT(ADDRESS(MATCH(AG1080,'rs_industries'!B:B,0),5,1,TRUE,"rs_industries"))</f>
        <v>#N/A</v>
      </c>
      <c r="AF1080" s="130" t="e" cm="1">
        <f t="array" aca="1" ref="AF1080" ca="1">INDIRECT(ADDRESS(MATCH(A1080,'rs_stocks'!B:B,0),7,1,TRUE,"rs_stocks"))</f>
        <v>#N/A</v>
      </c>
    </row>
    <row r="1081" spans="1:32" x14ac:dyDescent="0.3">
      <c r="A1081" s="130" t="s">
        <v>828</v>
      </c>
      <c r="B1081" s="130">
        <v>-1.76</v>
      </c>
      <c r="C1081" s="130">
        <v>-6.99</v>
      </c>
      <c r="D1081" s="130">
        <v>-6.76</v>
      </c>
      <c r="E1081" s="130">
        <v>5.09</v>
      </c>
      <c r="F1081" s="130">
        <v>7.55</v>
      </c>
      <c r="G1081" s="130" t="s">
        <v>3979</v>
      </c>
      <c r="H1081" s="130" t="s">
        <v>3674</v>
      </c>
      <c r="I1081" s="130">
        <v>7.2619999999999996</v>
      </c>
      <c r="J1081" s="130">
        <v>-50</v>
      </c>
      <c r="K1081" s="130">
        <v>-21</v>
      </c>
      <c r="L1081" s="130" t="b">
        <v>0</v>
      </c>
      <c r="M1081" s="130">
        <v>49.152999999999999</v>
      </c>
      <c r="N1081" s="130">
        <v>4.0069999999999997</v>
      </c>
      <c r="O1081" s="130">
        <v>12.266</v>
      </c>
      <c r="P1081" s="130">
        <v>1.2</v>
      </c>
      <c r="Q1081" s="130">
        <v>-9.9979999999999993</v>
      </c>
      <c r="R1081" s="130">
        <v>44.17</v>
      </c>
      <c r="S1081" s="130">
        <v>47.88</v>
      </c>
      <c r="T1081" s="130">
        <v>-1</v>
      </c>
      <c r="U1081" s="130">
        <v>166</v>
      </c>
      <c r="V1081" s="130" t="s">
        <v>828</v>
      </c>
      <c r="W1081" s="130" t="b">
        <v>1</v>
      </c>
      <c r="X1081" s="130">
        <v>0</v>
      </c>
      <c r="Y1081" s="130" t="b">
        <v>0</v>
      </c>
      <c r="Z1081" s="130">
        <v>52</v>
      </c>
      <c r="AA1081" s="130">
        <v>0.56100000000000005</v>
      </c>
      <c r="AB1081" s="130" t="s">
        <v>3674</v>
      </c>
      <c r="AC1081" s="130" t="s">
        <v>3979</v>
      </c>
      <c r="AD1081" s="130" t="s">
        <v>4775</v>
      </c>
      <c r="AE1081" s="130" t="e" cm="1">
        <f t="array" aca="1" ref="AE1081" ca="1">INDIRECT(ADDRESS(MATCH(AG1081,'rs_industries'!B:B,0),5,1,TRUE,"rs_industries"))</f>
        <v>#N/A</v>
      </c>
      <c r="AF1081" s="130" t="e" cm="1">
        <f t="array" aca="1" ref="AF1081" ca="1">INDIRECT(ADDRESS(MATCH(A1081,'rs_stocks'!B:B,0),7,1,TRUE,"rs_stocks"))</f>
        <v>#N/A</v>
      </c>
    </row>
    <row r="1082" spans="1:32" x14ac:dyDescent="0.3">
      <c r="A1082" s="130" t="s">
        <v>1118</v>
      </c>
      <c r="B1082" s="130">
        <v>-2.66</v>
      </c>
      <c r="C1082" s="130">
        <v>1.1299999999999999</v>
      </c>
      <c r="D1082" s="130">
        <v>-1.88</v>
      </c>
      <c r="E1082" s="130">
        <v>14.35</v>
      </c>
      <c r="F1082" s="130">
        <v>16.829999999999998</v>
      </c>
      <c r="G1082" s="130" t="s">
        <v>3916</v>
      </c>
      <c r="H1082" s="130" t="s">
        <v>31</v>
      </c>
      <c r="I1082" s="130">
        <v>52.98</v>
      </c>
      <c r="J1082" s="130">
        <v>-33</v>
      </c>
      <c r="K1082" s="130">
        <v>-4</v>
      </c>
      <c r="L1082" s="130" t="b">
        <v>1</v>
      </c>
      <c r="M1082" s="130">
        <v>46.392000000000003</v>
      </c>
      <c r="N1082" s="130">
        <v>3.7829999999999999</v>
      </c>
      <c r="O1082" s="130">
        <v>12.263999999999999</v>
      </c>
      <c r="P1082" s="130">
        <v>5.601</v>
      </c>
      <c r="Q1082" s="130">
        <v>-15.532999999999999</v>
      </c>
      <c r="R1082" s="130">
        <v>319.22000000000003</v>
      </c>
      <c r="S1082" s="130">
        <v>318.28699999999998</v>
      </c>
      <c r="T1082" s="130">
        <v>1</v>
      </c>
      <c r="U1082" s="130">
        <v>35</v>
      </c>
      <c r="V1082" s="130" t="s">
        <v>1118</v>
      </c>
      <c r="W1082" s="130" t="b">
        <v>0</v>
      </c>
      <c r="X1082" s="130">
        <v>0</v>
      </c>
      <c r="Y1082" s="130" t="b">
        <v>1</v>
      </c>
      <c r="Z1082" s="130">
        <v>54</v>
      </c>
      <c r="AA1082" s="130">
        <v>0.56100000000000005</v>
      </c>
      <c r="AB1082" s="130" t="s">
        <v>31</v>
      </c>
      <c r="AC1082" s="130" t="s">
        <v>3916</v>
      </c>
      <c r="AD1082" s="130" t="s">
        <v>4849</v>
      </c>
      <c r="AE1082" s="130" t="e" cm="1">
        <f t="array" aca="1" ref="AE1082" ca="1">INDIRECT(ADDRESS(MATCH(AG1082,'rs_industries'!B:B,0),5,1,TRUE,"rs_industries"))</f>
        <v>#N/A</v>
      </c>
      <c r="AF1082" s="130" t="e" cm="1">
        <f t="array" aca="1" ref="AF1082" ca="1">INDIRECT(ADDRESS(MATCH(A1082,'rs_stocks'!B:B,0),7,1,TRUE,"rs_stocks"))</f>
        <v>#N/A</v>
      </c>
    </row>
    <row r="1083" spans="1:32" x14ac:dyDescent="0.3">
      <c r="A1083" s="130" t="s">
        <v>1999</v>
      </c>
      <c r="B1083" s="130">
        <v>-1.59</v>
      </c>
      <c r="C1083" s="130">
        <v>-5.29</v>
      </c>
      <c r="D1083" s="130">
        <v>-3.54</v>
      </c>
      <c r="E1083" s="130">
        <v>15.9</v>
      </c>
      <c r="F1083" s="130">
        <v>17.22</v>
      </c>
      <c r="G1083" s="130" t="s">
        <v>3715</v>
      </c>
      <c r="H1083" s="130" t="s">
        <v>3677</v>
      </c>
      <c r="I1083" s="130">
        <v>1.998</v>
      </c>
      <c r="J1083" s="130">
        <v>-46</v>
      </c>
      <c r="K1083" s="130">
        <v>-23</v>
      </c>
      <c r="L1083" s="130" t="b">
        <v>0</v>
      </c>
      <c r="M1083" s="130">
        <v>87.307000000000002</v>
      </c>
      <c r="N1083" s="130">
        <v>7.1289999999999996</v>
      </c>
      <c r="O1083" s="130">
        <v>12.246</v>
      </c>
      <c r="P1083" s="130">
        <v>0.99</v>
      </c>
      <c r="Q1083" s="130">
        <v>-148.42500000000001</v>
      </c>
      <c r="R1083" s="130">
        <v>26.68</v>
      </c>
      <c r="S1083" s="130">
        <v>29.751000000000001</v>
      </c>
      <c r="T1083" s="130">
        <v>-1</v>
      </c>
      <c r="U1083" s="130">
        <v>201</v>
      </c>
      <c r="V1083" s="130" t="s">
        <v>1999</v>
      </c>
      <c r="W1083" s="130" t="b">
        <v>0</v>
      </c>
      <c r="X1083" s="130">
        <v>0</v>
      </c>
      <c r="Y1083" s="130" t="b">
        <v>0</v>
      </c>
      <c r="Z1083" s="130">
        <v>46</v>
      </c>
      <c r="AA1083" s="130">
        <v>0.56000000000000005</v>
      </c>
      <c r="AB1083" s="130" t="s">
        <v>3677</v>
      </c>
      <c r="AC1083" s="130" t="s">
        <v>3715</v>
      </c>
      <c r="AD1083" s="130" t="s">
        <v>4801</v>
      </c>
      <c r="AE1083" s="130" t="e" cm="1">
        <f t="array" aca="1" ref="AE1083" ca="1">INDIRECT(ADDRESS(MATCH(AG1083,'rs_industries'!B:B,0),5,1,TRUE,"rs_industries"))</f>
        <v>#N/A</v>
      </c>
      <c r="AF1083" s="130" t="e" cm="1">
        <f t="array" aca="1" ref="AF1083" ca="1">INDIRECT(ADDRESS(MATCH(A1083,'rs_stocks'!B:B,0),7,1,TRUE,"rs_stocks"))</f>
        <v>#N/A</v>
      </c>
    </row>
    <row r="1084" spans="1:32" x14ac:dyDescent="0.3">
      <c r="A1084" s="130" t="s">
        <v>793</v>
      </c>
      <c r="B1084" s="130">
        <v>7.0000000000000007E-2</v>
      </c>
      <c r="C1084" s="130">
        <v>-9.7200000000000006</v>
      </c>
      <c r="D1084" s="130">
        <v>1.76</v>
      </c>
      <c r="E1084" s="130">
        <v>8.41</v>
      </c>
      <c r="F1084" s="130">
        <v>12.29</v>
      </c>
      <c r="I1084" s="130">
        <v>6.4779999999999998</v>
      </c>
      <c r="J1084" s="130">
        <v>-71</v>
      </c>
      <c r="K1084" s="130">
        <v>-25</v>
      </c>
      <c r="L1084" s="130" t="b">
        <v>0</v>
      </c>
      <c r="M1084" s="130">
        <v>68.683999999999997</v>
      </c>
      <c r="N1084" s="130">
        <v>5.6189999999999998</v>
      </c>
      <c r="O1084" s="130">
        <v>12.223000000000001</v>
      </c>
      <c r="P1084" s="130">
        <v>2.0139999999999998</v>
      </c>
      <c r="Q1084" s="130">
        <v>-99.820999999999998</v>
      </c>
      <c r="R1084" s="130">
        <v>76.83</v>
      </c>
      <c r="S1084" s="130">
        <v>82.718999999999994</v>
      </c>
      <c r="T1084" s="130">
        <v>-1</v>
      </c>
      <c r="U1084" s="130">
        <v>99</v>
      </c>
      <c r="V1084" s="130" t="s">
        <v>793</v>
      </c>
      <c r="W1084" s="130" t="b">
        <v>0</v>
      </c>
      <c r="X1084" s="130">
        <v>0</v>
      </c>
      <c r="Y1084" s="130" t="b">
        <v>0</v>
      </c>
      <c r="Z1084" s="130">
        <v>39</v>
      </c>
      <c r="AA1084" s="130">
        <v>0.56000000000000005</v>
      </c>
      <c r="AD1084" s="130" t="s">
        <v>4832</v>
      </c>
      <c r="AE1084" s="130" t="e" cm="1">
        <f t="array" aca="1" ref="AE1084" ca="1">INDIRECT(ADDRESS(MATCH(AG1084,'rs_industries'!B:B,0),5,1,TRUE,"rs_industries"))</f>
        <v>#N/A</v>
      </c>
      <c r="AF1084" s="130" t="e" cm="1">
        <f t="array" aca="1" ref="AF1084" ca="1">INDIRECT(ADDRESS(MATCH(A1084,'rs_stocks'!B:B,0),7,1,TRUE,"rs_stocks"))</f>
        <v>#N/A</v>
      </c>
    </row>
    <row r="1085" spans="1:32" x14ac:dyDescent="0.3">
      <c r="A1085" s="130" t="s">
        <v>4933</v>
      </c>
      <c r="B1085" s="130">
        <v>7.11</v>
      </c>
      <c r="C1085" s="130">
        <v>0</v>
      </c>
      <c r="D1085" s="130">
        <v>7.86</v>
      </c>
      <c r="E1085" s="130">
        <v>17.670000000000002</v>
      </c>
      <c r="F1085" s="130">
        <v>25.38</v>
      </c>
      <c r="G1085" s="130" t="s">
        <v>3680</v>
      </c>
      <c r="H1085" s="130" t="s">
        <v>31</v>
      </c>
      <c r="I1085" s="130">
        <v>1.069</v>
      </c>
      <c r="J1085" s="130">
        <v>-88</v>
      </c>
      <c r="K1085" s="130">
        <v>-81</v>
      </c>
      <c r="L1085" s="130" t="b">
        <v>1</v>
      </c>
      <c r="M1085" s="130">
        <v>114.215</v>
      </c>
      <c r="N1085" s="130">
        <v>9.3460000000000001</v>
      </c>
      <c r="O1085" s="130">
        <v>12.22</v>
      </c>
      <c r="P1085" s="130">
        <v>0.48199999999999998</v>
      </c>
      <c r="Q1085" s="130">
        <v>-89.266999999999996</v>
      </c>
      <c r="R1085" s="130">
        <v>9.19</v>
      </c>
      <c r="S1085" s="130">
        <v>9.8840000000000003</v>
      </c>
      <c r="T1085" s="130">
        <v>-1</v>
      </c>
      <c r="U1085" s="130">
        <v>415</v>
      </c>
      <c r="V1085" s="130" t="s">
        <v>4933</v>
      </c>
      <c r="W1085" s="130" t="b">
        <v>0</v>
      </c>
      <c r="X1085" s="130">
        <v>0</v>
      </c>
      <c r="Y1085" s="130" t="b">
        <v>0</v>
      </c>
      <c r="Z1085" s="130">
        <v>47</v>
      </c>
      <c r="AA1085" s="130">
        <v>0.55900000000000005</v>
      </c>
      <c r="AB1085" s="130" t="s">
        <v>31</v>
      </c>
      <c r="AC1085" s="130" t="s">
        <v>3680</v>
      </c>
      <c r="AD1085" s="130" t="s">
        <v>4934</v>
      </c>
      <c r="AE1085" s="130" t="e" cm="1">
        <f t="array" aca="1" ref="AE1085" ca="1">INDIRECT(ADDRESS(MATCH(AG1085,'rs_industries'!B:B,0),5,1,TRUE,"rs_industries"))</f>
        <v>#N/A</v>
      </c>
      <c r="AF1085" s="130" t="e" cm="1">
        <f t="array" aca="1" ref="AF1085" ca="1">INDIRECT(ADDRESS(MATCH(A1085,'rs_stocks'!B:B,0),7,1,TRUE,"rs_stocks"))</f>
        <v>#N/A</v>
      </c>
    </row>
    <row r="1086" spans="1:32" x14ac:dyDescent="0.3">
      <c r="A1086" s="130" t="s">
        <v>1722</v>
      </c>
      <c r="B1086" s="130">
        <v>1.27</v>
      </c>
      <c r="C1086" s="130">
        <v>-0.79</v>
      </c>
      <c r="D1086" s="130">
        <v>1.04</v>
      </c>
      <c r="E1086" s="130">
        <v>9.23</v>
      </c>
      <c r="F1086" s="130">
        <v>16.88</v>
      </c>
      <c r="G1086" s="130" t="s">
        <v>153</v>
      </c>
      <c r="H1086" s="130" t="s">
        <v>3677</v>
      </c>
      <c r="I1086" s="130">
        <v>2.1480000000000001</v>
      </c>
      <c r="J1086" s="130">
        <v>-66</v>
      </c>
      <c r="K1086" s="130">
        <v>-19</v>
      </c>
      <c r="L1086" s="130" t="b">
        <v>1</v>
      </c>
      <c r="M1086" s="130">
        <v>60.593000000000004</v>
      </c>
      <c r="N1086" s="130">
        <v>4.9589999999999996</v>
      </c>
      <c r="O1086" s="130">
        <v>12.218999999999999</v>
      </c>
      <c r="P1086" s="130">
        <v>0.38900000000000001</v>
      </c>
      <c r="Q1086" s="130">
        <v>-59.186999999999998</v>
      </c>
      <c r="R1086" s="130">
        <v>17.52</v>
      </c>
      <c r="S1086" s="130">
        <v>18.18</v>
      </c>
      <c r="T1086" s="130">
        <v>-1</v>
      </c>
      <c r="U1086" s="130">
        <v>514</v>
      </c>
      <c r="V1086" s="130" t="s">
        <v>1722</v>
      </c>
      <c r="W1086" s="130" t="b">
        <v>1</v>
      </c>
      <c r="X1086" s="130">
        <v>0</v>
      </c>
      <c r="Y1086" s="130" t="b">
        <v>1</v>
      </c>
      <c r="Z1086" s="130">
        <v>43</v>
      </c>
      <c r="AA1086" s="130">
        <v>0.55900000000000005</v>
      </c>
      <c r="AB1086" s="130" t="s">
        <v>3677</v>
      </c>
      <c r="AC1086" s="130" t="s">
        <v>153</v>
      </c>
      <c r="AD1086" s="130" t="s">
        <v>4857</v>
      </c>
      <c r="AE1086" s="130" t="e" cm="1">
        <f t="array" aca="1" ref="AE1086" ca="1">INDIRECT(ADDRESS(MATCH(AG1086,'rs_industries'!B:B,0),5,1,TRUE,"rs_industries"))</f>
        <v>#N/A</v>
      </c>
      <c r="AF1086" s="130" t="e" cm="1">
        <f t="array" aca="1" ref="AF1086" ca="1">INDIRECT(ADDRESS(MATCH(A1086,'rs_stocks'!B:B,0),7,1,TRUE,"rs_stocks"))</f>
        <v>#N/A</v>
      </c>
    </row>
    <row r="1087" spans="1:32" x14ac:dyDescent="0.3">
      <c r="A1087" s="130" t="s">
        <v>1537</v>
      </c>
      <c r="B1087" s="130">
        <v>4.5</v>
      </c>
      <c r="C1087" s="130">
        <v>-3.72</v>
      </c>
      <c r="D1087" s="130">
        <v>7.92</v>
      </c>
      <c r="E1087" s="130">
        <v>28.89</v>
      </c>
      <c r="F1087" s="130">
        <v>32.380000000000003</v>
      </c>
      <c r="G1087" s="130" t="s">
        <v>3715</v>
      </c>
      <c r="H1087" s="130" t="s">
        <v>3677</v>
      </c>
      <c r="I1087" s="130">
        <v>1.73</v>
      </c>
      <c r="J1087" s="130">
        <v>-79</v>
      </c>
      <c r="K1087" s="130">
        <v>-61</v>
      </c>
      <c r="L1087" s="130" t="b">
        <v>1</v>
      </c>
      <c r="M1087" s="130">
        <v>160.91399999999999</v>
      </c>
      <c r="N1087" s="130">
        <v>13.183999999999999</v>
      </c>
      <c r="O1087" s="130">
        <v>12.205</v>
      </c>
      <c r="P1087" s="130">
        <v>1.7529999999999999</v>
      </c>
      <c r="Q1087" s="130">
        <v>-79.302000000000007</v>
      </c>
      <c r="R1087" s="130">
        <v>38.549999999999997</v>
      </c>
      <c r="S1087" s="130">
        <v>40.939</v>
      </c>
      <c r="T1087" s="130">
        <v>-1</v>
      </c>
      <c r="U1087" s="130">
        <v>114</v>
      </c>
      <c r="V1087" s="130" t="s">
        <v>1537</v>
      </c>
      <c r="W1087" s="130" t="b">
        <v>0</v>
      </c>
      <c r="X1087" s="130">
        <v>0</v>
      </c>
      <c r="Y1087" s="130" t="b">
        <v>0</v>
      </c>
      <c r="Z1087" s="130">
        <v>50</v>
      </c>
      <c r="AA1087" s="130">
        <v>0.55900000000000005</v>
      </c>
      <c r="AB1087" s="130" t="s">
        <v>3677</v>
      </c>
      <c r="AC1087" s="130" t="s">
        <v>3715</v>
      </c>
      <c r="AD1087" s="130" t="s">
        <v>4862</v>
      </c>
      <c r="AE1087" s="130" t="e" cm="1">
        <f t="array" aca="1" ref="AE1087" ca="1">INDIRECT(ADDRESS(MATCH(AG1087,'rs_industries'!B:B,0),5,1,TRUE,"rs_industries"))</f>
        <v>#N/A</v>
      </c>
      <c r="AF1087" s="130" cm="1">
        <f t="array" aca="1" ref="AF1087" ca="1">INDIRECT(ADDRESS(MATCH(A1087,'rs_stocks'!B:B,0),7,1,TRUE,"rs_stocks"))</f>
        <v>86</v>
      </c>
    </row>
    <row r="1088" spans="1:32" x14ac:dyDescent="0.3">
      <c r="A1088" s="130" t="s">
        <v>2138</v>
      </c>
      <c r="B1088" s="130">
        <v>0.38</v>
      </c>
      <c r="C1088" s="130">
        <v>-1.17</v>
      </c>
      <c r="D1088" s="130">
        <v>11.22</v>
      </c>
      <c r="E1088" s="130">
        <v>1.44</v>
      </c>
      <c r="F1088" s="130">
        <v>6.67</v>
      </c>
      <c r="G1088" s="130" t="s">
        <v>3689</v>
      </c>
      <c r="H1088" s="130" t="s">
        <v>3690</v>
      </c>
      <c r="I1088" s="130">
        <v>3.3439999999999999</v>
      </c>
      <c r="J1088" s="130">
        <v>-60</v>
      </c>
      <c r="K1088" s="130">
        <v>-39</v>
      </c>
      <c r="L1088" s="130" t="b">
        <v>1</v>
      </c>
      <c r="M1088" s="130">
        <v>47.49</v>
      </c>
      <c r="N1088" s="130">
        <v>3.8919999999999999</v>
      </c>
      <c r="O1088" s="130">
        <v>12.202999999999999</v>
      </c>
      <c r="P1088" s="130">
        <v>0.73399999999999999</v>
      </c>
      <c r="Q1088" s="130">
        <v>-106.339</v>
      </c>
      <c r="R1088" s="130">
        <v>26.08</v>
      </c>
      <c r="S1088" s="130">
        <v>24.876999999999999</v>
      </c>
      <c r="T1088" s="130">
        <v>1</v>
      </c>
      <c r="U1088" s="130">
        <v>272</v>
      </c>
      <c r="V1088" s="130" t="s">
        <v>2138</v>
      </c>
      <c r="W1088" s="130" t="b">
        <v>0</v>
      </c>
      <c r="X1088" s="130">
        <v>0</v>
      </c>
      <c r="Y1088" s="130" t="b">
        <v>0</v>
      </c>
      <c r="Z1088" s="130">
        <v>44</v>
      </c>
      <c r="AA1088" s="130">
        <v>0.55800000000000005</v>
      </c>
      <c r="AB1088" s="130" t="s">
        <v>3690</v>
      </c>
      <c r="AC1088" s="130" t="s">
        <v>3689</v>
      </c>
      <c r="AD1088" s="130" t="s">
        <v>5013</v>
      </c>
      <c r="AE1088" s="130" t="e" cm="1">
        <f t="array" aca="1" ref="AE1088" ca="1">INDIRECT(ADDRESS(MATCH(AG1088,'rs_industries'!B:B,0),5,1,TRUE,"rs_industries"))</f>
        <v>#N/A</v>
      </c>
      <c r="AF1088" s="130" t="e" cm="1">
        <f t="array" aca="1" ref="AF1088" ca="1">INDIRECT(ADDRESS(MATCH(A1088,'rs_stocks'!B:B,0),7,1,TRUE,"rs_stocks"))</f>
        <v>#N/A</v>
      </c>
    </row>
    <row r="1089" spans="1:32" x14ac:dyDescent="0.3">
      <c r="A1089" s="130" t="s">
        <v>2309</v>
      </c>
      <c r="B1089" s="130">
        <v>3.28</v>
      </c>
      <c r="C1089" s="130">
        <v>2.2799999999999998</v>
      </c>
      <c r="D1089" s="130">
        <v>-0.98</v>
      </c>
      <c r="E1089" s="130">
        <v>36.21</v>
      </c>
      <c r="F1089" s="130">
        <v>32.479999999999997</v>
      </c>
      <c r="G1089" s="130" t="s">
        <v>3709</v>
      </c>
      <c r="H1089" s="130" t="s">
        <v>153</v>
      </c>
      <c r="I1089" s="130">
        <v>2.6240000000000001</v>
      </c>
      <c r="J1089" s="130">
        <v>-60</v>
      </c>
      <c r="K1089" s="130">
        <v>-3</v>
      </c>
      <c r="L1089" s="130" t="b">
        <v>1</v>
      </c>
      <c r="M1089" s="130">
        <v>88.661000000000001</v>
      </c>
      <c r="N1089" s="130">
        <v>7.2679999999999998</v>
      </c>
      <c r="O1089" s="130">
        <v>12.199</v>
      </c>
      <c r="P1089" s="130">
        <v>1.8540000000000001</v>
      </c>
      <c r="Q1089" s="130">
        <v>-65.25</v>
      </c>
      <c r="R1089" s="130">
        <v>60.49</v>
      </c>
      <c r="S1089" s="130">
        <v>58.423000000000002</v>
      </c>
      <c r="T1089" s="130">
        <v>1</v>
      </c>
      <c r="U1089" s="130">
        <v>107</v>
      </c>
      <c r="V1089" s="130" t="s">
        <v>2309</v>
      </c>
      <c r="W1089" s="130" t="b">
        <v>1</v>
      </c>
      <c r="X1089" s="130">
        <v>0</v>
      </c>
      <c r="Y1089" s="130" t="b">
        <v>1</v>
      </c>
      <c r="Z1089" s="130">
        <v>53</v>
      </c>
      <c r="AA1089" s="130">
        <v>0.55800000000000005</v>
      </c>
      <c r="AB1089" s="130" t="s">
        <v>153</v>
      </c>
      <c r="AC1089" s="130" t="s">
        <v>3709</v>
      </c>
      <c r="AD1089" s="130" t="s">
        <v>4868</v>
      </c>
      <c r="AE1089" s="130" t="e" cm="1">
        <f t="array" aca="1" ref="AE1089" ca="1">INDIRECT(ADDRESS(MATCH(AG1089,'rs_industries'!B:B,0),5,1,TRUE,"rs_industries"))</f>
        <v>#N/A</v>
      </c>
      <c r="AF1089" s="130" cm="1">
        <f t="array" aca="1" ref="AF1089" ca="1">INDIRECT(ADDRESS(MATCH(A1089,'rs_stocks'!B:B,0),7,1,TRUE,"rs_stocks"))</f>
        <v>86</v>
      </c>
    </row>
    <row r="1090" spans="1:32" x14ac:dyDescent="0.3">
      <c r="A1090" s="130" t="s">
        <v>1866</v>
      </c>
      <c r="B1090" s="130">
        <v>-3.22</v>
      </c>
      <c r="C1090" s="130">
        <v>2.56</v>
      </c>
      <c r="D1090" s="130">
        <v>0.6</v>
      </c>
      <c r="E1090" s="130">
        <v>-2.34</v>
      </c>
      <c r="F1090" s="130">
        <v>6.43</v>
      </c>
      <c r="G1090" s="130" t="s">
        <v>3680</v>
      </c>
      <c r="H1090" s="130" t="s">
        <v>31</v>
      </c>
      <c r="I1090" s="130">
        <v>2.4129999999999998</v>
      </c>
      <c r="J1090" s="130">
        <v>-39</v>
      </c>
      <c r="K1090" s="130">
        <v>-11</v>
      </c>
      <c r="L1090" s="130" t="b">
        <v>0</v>
      </c>
      <c r="M1090" s="130">
        <v>33.764000000000003</v>
      </c>
      <c r="N1090" s="130">
        <v>2.7690000000000001</v>
      </c>
      <c r="O1090" s="130">
        <v>12.194000000000001</v>
      </c>
      <c r="P1090" s="130">
        <v>1.085</v>
      </c>
      <c r="Q1090" s="130">
        <v>-160.428</v>
      </c>
      <c r="R1090" s="130">
        <v>54.98</v>
      </c>
      <c r="S1090" s="130">
        <v>58.869</v>
      </c>
      <c r="T1090" s="130">
        <v>-1</v>
      </c>
      <c r="U1090" s="130">
        <v>184</v>
      </c>
      <c r="V1090" s="130" t="s">
        <v>1866</v>
      </c>
      <c r="W1090" s="130" t="b">
        <v>0</v>
      </c>
      <c r="X1090" s="130">
        <v>0</v>
      </c>
      <c r="Y1090" s="130" t="b">
        <v>0</v>
      </c>
      <c r="Z1090" s="130">
        <v>40</v>
      </c>
      <c r="AA1090" s="130">
        <v>0.55700000000000005</v>
      </c>
      <c r="AB1090" s="130" t="s">
        <v>31</v>
      </c>
      <c r="AC1090" s="130" t="s">
        <v>3680</v>
      </c>
      <c r="AD1090" s="130" t="s">
        <v>4880</v>
      </c>
      <c r="AE1090" s="130" t="e" cm="1">
        <f t="array" aca="1" ref="AE1090" ca="1">INDIRECT(ADDRESS(MATCH(AG1090,'rs_industries'!B:B,0),5,1,TRUE,"rs_industries"))</f>
        <v>#N/A</v>
      </c>
      <c r="AF1090" s="130" t="e" cm="1">
        <f t="array" aca="1" ref="AF1090" ca="1">INDIRECT(ADDRESS(MATCH(A1090,'rs_stocks'!B:B,0),7,1,TRUE,"rs_stocks"))</f>
        <v>#N/A</v>
      </c>
    </row>
    <row r="1091" spans="1:32" x14ac:dyDescent="0.3">
      <c r="A1091" s="130" t="s">
        <v>2948</v>
      </c>
      <c r="B1091" s="130">
        <v>-13.76</v>
      </c>
      <c r="C1091" s="130">
        <v>-3.27</v>
      </c>
      <c r="D1091" s="130">
        <v>4.2699999999999996</v>
      </c>
      <c r="E1091" s="130">
        <v>7.39</v>
      </c>
      <c r="F1091" s="130">
        <v>4.01</v>
      </c>
      <c r="G1091" s="130" t="s">
        <v>4034</v>
      </c>
      <c r="H1091" s="130" t="s">
        <v>3674</v>
      </c>
      <c r="I1091" s="130">
        <v>1.1879999999999999</v>
      </c>
      <c r="J1091" s="130">
        <v>-74</v>
      </c>
      <c r="K1091" s="130">
        <v>-21</v>
      </c>
      <c r="L1091" s="130" t="b">
        <v>1</v>
      </c>
      <c r="M1091" s="130">
        <v>73.887</v>
      </c>
      <c r="N1091" s="130">
        <v>6.0650000000000004</v>
      </c>
      <c r="O1091" s="130">
        <v>12.183</v>
      </c>
      <c r="P1091" s="130">
        <v>0.84099999999999997</v>
      </c>
      <c r="Q1091" s="130">
        <v>-74.884</v>
      </c>
      <c r="R1091" s="130">
        <v>16.86</v>
      </c>
      <c r="S1091" s="130">
        <v>19.452000000000002</v>
      </c>
      <c r="T1091" s="130">
        <v>-1</v>
      </c>
      <c r="U1091" s="130">
        <v>237</v>
      </c>
      <c r="V1091" s="130" t="s">
        <v>2948</v>
      </c>
      <c r="W1091" s="130" t="b">
        <v>0</v>
      </c>
      <c r="X1091" s="130">
        <v>0</v>
      </c>
      <c r="Y1091" s="130" t="b">
        <v>0</v>
      </c>
      <c r="Z1091" s="130">
        <v>46</v>
      </c>
      <c r="AA1091" s="130">
        <v>0.55700000000000005</v>
      </c>
      <c r="AB1091" s="130" t="s">
        <v>3674</v>
      </c>
      <c r="AC1091" s="130" t="s">
        <v>4034</v>
      </c>
      <c r="AD1091" s="130" t="s">
        <v>4901</v>
      </c>
      <c r="AE1091" s="130" t="e" cm="1">
        <f t="array" aca="1" ref="AE1091" ca="1">INDIRECT(ADDRESS(MATCH(AG1091,'rs_industries'!B:B,0),5,1,TRUE,"rs_industries"))</f>
        <v>#N/A</v>
      </c>
      <c r="AF1091" s="130" cm="1">
        <f t="array" aca="1" ref="AF1091" ca="1">INDIRECT(ADDRESS(MATCH(A1091,'rs_stocks'!B:B,0),7,1,TRUE,"rs_stocks"))</f>
        <v>93</v>
      </c>
    </row>
    <row r="1092" spans="1:32" x14ac:dyDescent="0.3">
      <c r="A1092" s="130" t="s">
        <v>1572</v>
      </c>
      <c r="B1092" s="130">
        <v>-1.1499999999999999</v>
      </c>
      <c r="C1092" s="130">
        <v>6.32</v>
      </c>
      <c r="D1092" s="130">
        <v>4.08</v>
      </c>
      <c r="E1092" s="130">
        <v>19.39</v>
      </c>
      <c r="F1092" s="130">
        <v>15.12</v>
      </c>
      <c r="G1092" s="130" t="s">
        <v>3857</v>
      </c>
      <c r="H1092" s="130" t="s">
        <v>24</v>
      </c>
      <c r="I1092" s="130">
        <v>6.4459999999999997</v>
      </c>
      <c r="J1092" s="130">
        <v>-66</v>
      </c>
      <c r="K1092" s="130">
        <v>-9</v>
      </c>
      <c r="L1092" s="130" t="b">
        <v>1</v>
      </c>
      <c r="M1092" s="130">
        <v>48.768000000000001</v>
      </c>
      <c r="N1092" s="130">
        <v>4.0049999999999999</v>
      </c>
      <c r="O1092" s="130">
        <v>12.178000000000001</v>
      </c>
      <c r="P1092" s="130">
        <v>1.034</v>
      </c>
      <c r="Q1092" s="130">
        <v>-121.833</v>
      </c>
      <c r="R1092" s="130">
        <v>37</v>
      </c>
      <c r="S1092" s="130">
        <v>35.582000000000001</v>
      </c>
      <c r="T1092" s="130">
        <v>1</v>
      </c>
      <c r="U1092" s="130">
        <v>193</v>
      </c>
      <c r="V1092" s="130" t="s">
        <v>1572</v>
      </c>
      <c r="W1092" s="130" t="b">
        <v>0</v>
      </c>
      <c r="X1092" s="130">
        <v>0</v>
      </c>
      <c r="Y1092" s="130" t="b">
        <v>1</v>
      </c>
      <c r="Z1092" s="130">
        <v>50</v>
      </c>
      <c r="AA1092" s="130">
        <v>0.55700000000000005</v>
      </c>
      <c r="AB1092" s="130" t="s">
        <v>24</v>
      </c>
      <c r="AC1092" s="130" t="s">
        <v>3857</v>
      </c>
      <c r="AD1092" s="130" t="s">
        <v>4886</v>
      </c>
      <c r="AE1092" s="130" t="e" cm="1">
        <f t="array" aca="1" ref="AE1092" ca="1">INDIRECT(ADDRESS(MATCH(AG1092,'rs_industries'!B:B,0),5,1,TRUE,"rs_industries"))</f>
        <v>#N/A</v>
      </c>
      <c r="AF1092" s="130" t="e" cm="1">
        <f t="array" aca="1" ref="AF1092" ca="1">INDIRECT(ADDRESS(MATCH(A1092,'rs_stocks'!B:B,0),7,1,TRUE,"rs_stocks"))</f>
        <v>#N/A</v>
      </c>
    </row>
    <row r="1093" spans="1:32" x14ac:dyDescent="0.3">
      <c r="A1093" s="130" t="s">
        <v>1685</v>
      </c>
      <c r="B1093" s="130">
        <v>-13.93</v>
      </c>
      <c r="C1093" s="130">
        <v>-2.99</v>
      </c>
      <c r="D1093" s="130">
        <v>6.97</v>
      </c>
      <c r="E1093" s="130">
        <v>-2.96</v>
      </c>
      <c r="F1093" s="130">
        <v>5.29</v>
      </c>
      <c r="G1093" s="130" t="s">
        <v>3780</v>
      </c>
      <c r="H1093" s="130" t="s">
        <v>24</v>
      </c>
      <c r="I1093" s="130">
        <v>3.6920000000000002</v>
      </c>
      <c r="J1093" s="130">
        <v>-65</v>
      </c>
      <c r="K1093" s="130">
        <v>-16</v>
      </c>
      <c r="L1093" s="130" t="b">
        <v>0</v>
      </c>
      <c r="M1093" s="130">
        <v>72.444000000000003</v>
      </c>
      <c r="N1093" s="130">
        <v>5.95</v>
      </c>
      <c r="O1093" s="130">
        <v>12.176</v>
      </c>
      <c r="P1093" s="130">
        <v>2.504</v>
      </c>
      <c r="Q1093" s="130">
        <v>-163.32599999999999</v>
      </c>
      <c r="R1093" s="130">
        <v>55.11</v>
      </c>
      <c r="S1093" s="130">
        <v>63.197000000000003</v>
      </c>
      <c r="T1093" s="130">
        <v>-1</v>
      </c>
      <c r="U1093" s="130">
        <v>79</v>
      </c>
      <c r="V1093" s="130" t="s">
        <v>1685</v>
      </c>
      <c r="W1093" s="130" t="b">
        <v>0</v>
      </c>
      <c r="X1093" s="130">
        <v>0</v>
      </c>
      <c r="Y1093" s="130" t="b">
        <v>0</v>
      </c>
      <c r="Z1093" s="130">
        <v>47</v>
      </c>
      <c r="AA1093" s="130">
        <v>0.55600000000000005</v>
      </c>
      <c r="AB1093" s="130" t="s">
        <v>24</v>
      </c>
      <c r="AC1093" s="130" t="s">
        <v>3780</v>
      </c>
      <c r="AD1093" s="130" t="s">
        <v>4928</v>
      </c>
      <c r="AE1093" s="130" t="e" cm="1">
        <f t="array" aca="1" ref="AE1093" ca="1">INDIRECT(ADDRESS(MATCH(AG1093,'rs_industries'!B:B,0),5,1,TRUE,"rs_industries"))</f>
        <v>#N/A</v>
      </c>
      <c r="AF1093" s="130" t="e" cm="1">
        <f t="array" aca="1" ref="AF1093" ca="1">INDIRECT(ADDRESS(MATCH(A1093,'rs_stocks'!B:B,0),7,1,TRUE,"rs_stocks"))</f>
        <v>#N/A</v>
      </c>
    </row>
    <row r="1094" spans="1:32" x14ac:dyDescent="0.3">
      <c r="A1094" s="130" t="s">
        <v>2389</v>
      </c>
      <c r="B1094" s="130">
        <v>1.72</v>
      </c>
      <c r="C1094" s="130">
        <v>-6.33</v>
      </c>
      <c r="D1094" s="130">
        <v>6.97</v>
      </c>
      <c r="E1094" s="130">
        <v>26.99</v>
      </c>
      <c r="F1094" s="130">
        <v>14.65</v>
      </c>
      <c r="G1094" s="130" t="s">
        <v>3680</v>
      </c>
      <c r="H1094" s="130" t="s">
        <v>31</v>
      </c>
      <c r="I1094" s="130">
        <v>2.907</v>
      </c>
      <c r="J1094" s="130">
        <v>-66</v>
      </c>
      <c r="K1094" s="130">
        <v>-17</v>
      </c>
      <c r="L1094" s="130" t="b">
        <v>1</v>
      </c>
      <c r="M1094" s="130">
        <v>69.043999999999997</v>
      </c>
      <c r="N1094" s="130">
        <v>5.6740000000000004</v>
      </c>
      <c r="O1094" s="130">
        <v>12.169</v>
      </c>
      <c r="P1094" s="130">
        <v>1.7170000000000001</v>
      </c>
      <c r="Q1094" s="130">
        <v>-97.251000000000005</v>
      </c>
      <c r="R1094" s="130">
        <v>40.229999999999997</v>
      </c>
      <c r="S1094" s="130">
        <v>45.985999999999997</v>
      </c>
      <c r="T1094" s="130">
        <v>-1</v>
      </c>
      <c r="U1094" s="130">
        <v>116</v>
      </c>
      <c r="V1094" s="130" t="s">
        <v>2389</v>
      </c>
      <c r="W1094" s="130" t="b">
        <v>0</v>
      </c>
      <c r="X1094" s="130">
        <v>0</v>
      </c>
      <c r="Y1094" s="130" t="b">
        <v>0</v>
      </c>
      <c r="Z1094" s="130">
        <v>53</v>
      </c>
      <c r="AA1094" s="130">
        <v>0.55600000000000005</v>
      </c>
      <c r="AB1094" s="130" t="s">
        <v>31</v>
      </c>
      <c r="AC1094" s="130" t="s">
        <v>3680</v>
      </c>
      <c r="AD1094" s="130" t="s">
        <v>4892</v>
      </c>
      <c r="AE1094" s="130" t="e" cm="1">
        <f t="array" aca="1" ref="AE1094" ca="1">INDIRECT(ADDRESS(MATCH(AG1094,'rs_industries'!B:B,0),5,1,TRUE,"rs_industries"))</f>
        <v>#N/A</v>
      </c>
      <c r="AF1094" s="130" t="e" cm="1">
        <f t="array" aca="1" ref="AF1094" ca="1">INDIRECT(ADDRESS(MATCH(A1094,'rs_stocks'!B:B,0),7,1,TRUE,"rs_stocks"))</f>
        <v>#N/A</v>
      </c>
    </row>
    <row r="1095" spans="1:32" x14ac:dyDescent="0.3">
      <c r="A1095" s="130" t="s">
        <v>1108</v>
      </c>
      <c r="B1095" s="130">
        <v>2.38</v>
      </c>
      <c r="C1095" s="130">
        <v>-2.57</v>
      </c>
      <c r="D1095" s="130">
        <v>2.4300000000000002</v>
      </c>
      <c r="E1095" s="130">
        <v>10.3</v>
      </c>
      <c r="F1095" s="130">
        <v>11.13</v>
      </c>
      <c r="G1095" s="130" t="s">
        <v>3802</v>
      </c>
      <c r="H1095" s="130" t="s">
        <v>3690</v>
      </c>
      <c r="I1095" s="130">
        <v>40.994999999999997</v>
      </c>
      <c r="J1095" s="130">
        <v>-37</v>
      </c>
      <c r="K1095" s="130">
        <v>-21</v>
      </c>
      <c r="L1095" s="130" t="b">
        <v>1</v>
      </c>
      <c r="M1095" s="130">
        <v>29.826000000000001</v>
      </c>
      <c r="N1095" s="130">
        <v>2.456</v>
      </c>
      <c r="O1095" s="130">
        <v>12.146000000000001</v>
      </c>
      <c r="P1095" s="130">
        <v>1.8009999999999999</v>
      </c>
      <c r="Q1095" s="130">
        <v>-67.2</v>
      </c>
      <c r="R1095" s="130">
        <v>76.7</v>
      </c>
      <c r="S1095" s="130">
        <v>79.397000000000006</v>
      </c>
      <c r="T1095" s="130">
        <v>-1</v>
      </c>
      <c r="U1095" s="130">
        <v>111</v>
      </c>
      <c r="V1095" s="130" t="s">
        <v>1108</v>
      </c>
      <c r="W1095" s="130" t="b">
        <v>0</v>
      </c>
      <c r="X1095" s="130">
        <v>0</v>
      </c>
      <c r="Y1095" s="130" t="b">
        <v>1</v>
      </c>
      <c r="Z1095" s="130">
        <v>50</v>
      </c>
      <c r="AA1095" s="130">
        <v>0.55500000000000005</v>
      </c>
      <c r="AB1095" s="130" t="s">
        <v>3690</v>
      </c>
      <c r="AC1095" s="130" t="s">
        <v>3802</v>
      </c>
      <c r="AD1095" s="130" t="s">
        <v>4910</v>
      </c>
      <c r="AE1095" s="130" t="e" cm="1">
        <f t="array" aca="1" ref="AE1095" ca="1">INDIRECT(ADDRESS(MATCH(AG1095,'rs_industries'!B:B,0),5,1,TRUE,"rs_industries"))</f>
        <v>#N/A</v>
      </c>
      <c r="AF1095" s="130" t="e" cm="1">
        <f t="array" aca="1" ref="AF1095" ca="1">INDIRECT(ADDRESS(MATCH(A1095,'rs_stocks'!B:B,0),7,1,TRUE,"rs_stocks"))</f>
        <v>#N/A</v>
      </c>
    </row>
    <row r="1096" spans="1:32" x14ac:dyDescent="0.3">
      <c r="A1096" s="130" t="s">
        <v>299</v>
      </c>
      <c r="B1096" s="130">
        <v>-11.01</v>
      </c>
      <c r="C1096" s="130">
        <v>-8.0500000000000007</v>
      </c>
      <c r="D1096" s="130">
        <v>-6.35</v>
      </c>
      <c r="E1096" s="130">
        <v>2.72</v>
      </c>
      <c r="F1096" s="130">
        <v>1.62</v>
      </c>
      <c r="G1096" s="130" t="s">
        <v>3792</v>
      </c>
      <c r="H1096" s="130" t="s">
        <v>3674</v>
      </c>
      <c r="I1096" s="130">
        <v>13.833</v>
      </c>
      <c r="J1096" s="130">
        <v>-44</v>
      </c>
      <c r="K1096" s="130">
        <v>-11</v>
      </c>
      <c r="L1096" s="130" t="b">
        <v>0</v>
      </c>
      <c r="M1096" s="130">
        <v>38.448</v>
      </c>
      <c r="N1096" s="130">
        <v>3.169</v>
      </c>
      <c r="O1096" s="130">
        <v>12.134</v>
      </c>
      <c r="P1096" s="130">
        <v>6.4139999999999997</v>
      </c>
      <c r="Q1096" s="130">
        <v>-88.085999999999999</v>
      </c>
      <c r="R1096" s="130">
        <v>262.08999999999997</v>
      </c>
      <c r="S1096" s="130">
        <v>283.03800000000001</v>
      </c>
      <c r="T1096" s="130">
        <v>-1</v>
      </c>
      <c r="U1096" s="130">
        <v>31</v>
      </c>
      <c r="V1096" s="130" t="s">
        <v>299</v>
      </c>
      <c r="W1096" s="130" t="b">
        <v>1</v>
      </c>
      <c r="X1096" s="130">
        <v>259.54000000000002</v>
      </c>
      <c r="Y1096" s="130" t="b">
        <v>0</v>
      </c>
      <c r="Z1096" s="130">
        <v>51</v>
      </c>
      <c r="AA1096" s="130">
        <v>0.55500000000000005</v>
      </c>
      <c r="AB1096" s="130" t="s">
        <v>3674</v>
      </c>
      <c r="AC1096" s="130" t="s">
        <v>3792</v>
      </c>
      <c r="AD1096" s="130" t="s">
        <v>4714</v>
      </c>
      <c r="AE1096" s="130" t="e" cm="1">
        <f t="array" aca="1" ref="AE1096" ca="1">INDIRECT(ADDRESS(MATCH(AG1096,'rs_industries'!B:B,0),5,1,TRUE,"rs_industries"))</f>
        <v>#N/A</v>
      </c>
      <c r="AF1096" s="130" t="e" cm="1">
        <f t="array" aca="1" ref="AF1096" ca="1">INDIRECT(ADDRESS(MATCH(A1096,'rs_stocks'!B:B,0),7,1,TRUE,"rs_stocks"))</f>
        <v>#N/A</v>
      </c>
    </row>
    <row r="1097" spans="1:32" x14ac:dyDescent="0.3">
      <c r="A1097" s="130" t="s">
        <v>986</v>
      </c>
      <c r="B1097" s="130">
        <v>-4.97</v>
      </c>
      <c r="C1097" s="130">
        <v>6.07</v>
      </c>
      <c r="D1097" s="130">
        <v>-1.1499999999999999</v>
      </c>
      <c r="E1097" s="130">
        <v>18.920000000000002</v>
      </c>
      <c r="F1097" s="130">
        <v>10.66</v>
      </c>
      <c r="G1097" s="130" t="s">
        <v>3880</v>
      </c>
      <c r="H1097" s="130" t="s">
        <v>24</v>
      </c>
      <c r="I1097" s="130">
        <v>19.154</v>
      </c>
      <c r="J1097" s="130">
        <v>-60</v>
      </c>
      <c r="K1097" s="130">
        <v>-13</v>
      </c>
      <c r="L1097" s="130" t="b">
        <v>1</v>
      </c>
      <c r="M1097" s="130">
        <v>45.273000000000003</v>
      </c>
      <c r="N1097" s="130">
        <v>3.7309999999999999</v>
      </c>
      <c r="O1097" s="130">
        <v>12.132999999999999</v>
      </c>
      <c r="P1097" s="130">
        <v>3.5129999999999999</v>
      </c>
      <c r="Q1097" s="130">
        <v>-154.87100000000001</v>
      </c>
      <c r="R1097" s="130">
        <v>118.37</v>
      </c>
      <c r="S1097" s="130">
        <v>115.48399999999999</v>
      </c>
      <c r="T1097" s="130">
        <v>1</v>
      </c>
      <c r="U1097" s="130">
        <v>56</v>
      </c>
      <c r="V1097" s="130" t="s">
        <v>986</v>
      </c>
      <c r="W1097" s="130" t="b">
        <v>0</v>
      </c>
      <c r="X1097" s="130">
        <v>0</v>
      </c>
      <c r="Y1097" s="130" t="b">
        <v>1</v>
      </c>
      <c r="Z1097" s="130">
        <v>53</v>
      </c>
      <c r="AA1097" s="130">
        <v>0.55500000000000005</v>
      </c>
      <c r="AB1097" s="130" t="s">
        <v>24</v>
      </c>
      <c r="AC1097" s="130" t="s">
        <v>3880</v>
      </c>
      <c r="AD1097" s="130" t="s">
        <v>4911</v>
      </c>
      <c r="AE1097" s="130" t="e" cm="1">
        <f t="array" aca="1" ref="AE1097" ca="1">INDIRECT(ADDRESS(MATCH(AG1097,'rs_industries'!B:B,0),5,1,TRUE,"rs_industries"))</f>
        <v>#N/A</v>
      </c>
      <c r="AF1097" s="130" t="e" cm="1">
        <f t="array" aca="1" ref="AF1097" ca="1">INDIRECT(ADDRESS(MATCH(A1097,'rs_stocks'!B:B,0),7,1,TRUE,"rs_stocks"))</f>
        <v>#N/A</v>
      </c>
    </row>
    <row r="1098" spans="1:32" x14ac:dyDescent="0.3">
      <c r="A1098" s="130" t="s">
        <v>2009</v>
      </c>
      <c r="B1098" s="130">
        <v>-5.93</v>
      </c>
      <c r="C1098" s="130">
        <v>3.63</v>
      </c>
      <c r="D1098" s="130">
        <v>-3.74</v>
      </c>
      <c r="E1098" s="130">
        <v>-4.24</v>
      </c>
      <c r="F1098" s="130">
        <v>11.83</v>
      </c>
      <c r="G1098" s="130" t="s">
        <v>3809</v>
      </c>
      <c r="H1098" s="130" t="s">
        <v>24</v>
      </c>
      <c r="I1098" s="130">
        <v>2.016</v>
      </c>
      <c r="J1098" s="130">
        <v>-74</v>
      </c>
      <c r="K1098" s="130">
        <v>-51</v>
      </c>
      <c r="L1098" s="130" t="b">
        <v>0</v>
      </c>
      <c r="M1098" s="130">
        <v>74.350999999999999</v>
      </c>
      <c r="N1098" s="130">
        <v>6.1390000000000002</v>
      </c>
      <c r="O1098" s="130">
        <v>12.111000000000001</v>
      </c>
      <c r="P1098" s="130">
        <v>0.57499999999999996</v>
      </c>
      <c r="Q1098" s="130">
        <v>-201.84399999999999</v>
      </c>
      <c r="R1098" s="130">
        <v>12.86</v>
      </c>
      <c r="S1098" s="130">
        <v>14.898999999999999</v>
      </c>
      <c r="T1098" s="130">
        <v>-1</v>
      </c>
      <c r="U1098" s="130">
        <v>348</v>
      </c>
      <c r="V1098" s="130" t="s">
        <v>2009</v>
      </c>
      <c r="W1098" s="130" t="b">
        <v>0</v>
      </c>
      <c r="X1098" s="130">
        <v>0</v>
      </c>
      <c r="Y1098" s="130" t="b">
        <v>0</v>
      </c>
      <c r="Z1098" s="130">
        <v>47</v>
      </c>
      <c r="AA1098" s="130">
        <v>0.55400000000000005</v>
      </c>
      <c r="AB1098" s="130" t="s">
        <v>24</v>
      </c>
      <c r="AC1098" s="130" t="s">
        <v>3809</v>
      </c>
      <c r="AD1098" s="130" t="s">
        <v>4904</v>
      </c>
      <c r="AE1098" s="130" t="e" cm="1">
        <f t="array" aca="1" ref="AE1098" ca="1">INDIRECT(ADDRESS(MATCH(AG1098,'rs_industries'!B:B,0),5,1,TRUE,"rs_industries"))</f>
        <v>#N/A</v>
      </c>
      <c r="AF1098" s="130" t="e" cm="1">
        <f t="array" aca="1" ref="AF1098" ca="1">INDIRECT(ADDRESS(MATCH(A1098,'rs_stocks'!B:B,0),7,1,TRUE,"rs_stocks"))</f>
        <v>#N/A</v>
      </c>
    </row>
    <row r="1099" spans="1:32" x14ac:dyDescent="0.3">
      <c r="A1099" s="130" t="s">
        <v>1631</v>
      </c>
      <c r="B1099" s="130">
        <v>1.06</v>
      </c>
      <c r="C1099" s="130">
        <v>4.7</v>
      </c>
      <c r="D1099" s="130">
        <v>1.21</v>
      </c>
      <c r="E1099" s="130">
        <v>26.62</v>
      </c>
      <c r="F1099" s="130">
        <v>24.09</v>
      </c>
      <c r="G1099" s="130" t="s">
        <v>3680</v>
      </c>
      <c r="H1099" s="130" t="s">
        <v>31</v>
      </c>
      <c r="I1099" s="130">
        <v>5.6890000000000001</v>
      </c>
      <c r="J1099" s="130">
        <v>-76</v>
      </c>
      <c r="K1099" s="130">
        <v>-39</v>
      </c>
      <c r="L1099" s="130" t="b">
        <v>1</v>
      </c>
      <c r="M1099" s="130">
        <v>77.75</v>
      </c>
      <c r="N1099" s="130">
        <v>6.4349999999999996</v>
      </c>
      <c r="O1099" s="130">
        <v>12.083</v>
      </c>
      <c r="P1099" s="130">
        <v>2.3079999999999998</v>
      </c>
      <c r="Q1099" s="130">
        <v>-94.445999999999998</v>
      </c>
      <c r="R1099" s="130">
        <v>56.98</v>
      </c>
      <c r="S1099" s="130">
        <v>54.09</v>
      </c>
      <c r="T1099" s="130">
        <v>1</v>
      </c>
      <c r="U1099" s="130">
        <v>86</v>
      </c>
      <c r="V1099" s="130" t="s">
        <v>1631</v>
      </c>
      <c r="W1099" s="130" t="b">
        <v>0</v>
      </c>
      <c r="X1099" s="130">
        <v>0</v>
      </c>
      <c r="Y1099" s="130" t="b">
        <v>1</v>
      </c>
      <c r="Z1099" s="130">
        <v>49</v>
      </c>
      <c r="AA1099" s="130">
        <v>0.55400000000000005</v>
      </c>
      <c r="AB1099" s="130" t="s">
        <v>31</v>
      </c>
      <c r="AC1099" s="130" t="s">
        <v>3680</v>
      </c>
      <c r="AD1099" s="130" t="s">
        <v>4939</v>
      </c>
      <c r="AE1099" s="130" t="e" cm="1">
        <f t="array" aca="1" ref="AE1099" ca="1">INDIRECT(ADDRESS(MATCH(AG1099,'rs_industries'!B:B,0),5,1,TRUE,"rs_industries"))</f>
        <v>#N/A</v>
      </c>
      <c r="AF1099" s="130" t="e" cm="1">
        <f t="array" aca="1" ref="AF1099" ca="1">INDIRECT(ADDRESS(MATCH(A1099,'rs_stocks'!B:B,0),7,1,TRUE,"rs_stocks"))</f>
        <v>#N/A</v>
      </c>
    </row>
    <row r="1100" spans="1:32" x14ac:dyDescent="0.3">
      <c r="A1100" s="130" t="s">
        <v>1406</v>
      </c>
      <c r="B1100" s="130">
        <v>0.38</v>
      </c>
      <c r="C1100" s="130">
        <v>-4.42</v>
      </c>
      <c r="D1100" s="130">
        <v>2.66</v>
      </c>
      <c r="E1100" s="130">
        <v>15.16</v>
      </c>
      <c r="F1100" s="130">
        <v>17.78</v>
      </c>
      <c r="G1100" s="130" t="s">
        <v>3715</v>
      </c>
      <c r="H1100" s="130" t="s">
        <v>3677</v>
      </c>
      <c r="I1100" s="130">
        <v>5.8280000000000003</v>
      </c>
      <c r="J1100" s="130">
        <v>-73</v>
      </c>
      <c r="K1100" s="130">
        <v>-47</v>
      </c>
      <c r="L1100" s="130" t="b">
        <v>1</v>
      </c>
      <c r="M1100" s="130">
        <v>106.176</v>
      </c>
      <c r="N1100" s="130">
        <v>8.7880000000000003</v>
      </c>
      <c r="O1100" s="130">
        <v>12.082000000000001</v>
      </c>
      <c r="P1100" s="130">
        <v>1.726</v>
      </c>
      <c r="Q1100" s="130">
        <v>-110.1</v>
      </c>
      <c r="R1100" s="130">
        <v>39.340000000000003</v>
      </c>
      <c r="S1100" s="130">
        <v>44.548999999999999</v>
      </c>
      <c r="T1100" s="130">
        <v>-1</v>
      </c>
      <c r="U1100" s="130">
        <v>115</v>
      </c>
      <c r="V1100" s="130" t="s">
        <v>1406</v>
      </c>
      <c r="W1100" s="130" t="b">
        <v>0</v>
      </c>
      <c r="X1100" s="130">
        <v>0</v>
      </c>
      <c r="Y1100" s="130" t="b">
        <v>0</v>
      </c>
      <c r="Z1100" s="130">
        <v>50</v>
      </c>
      <c r="AA1100" s="130">
        <v>0.55300000000000005</v>
      </c>
      <c r="AB1100" s="130" t="s">
        <v>3677</v>
      </c>
      <c r="AC1100" s="130" t="s">
        <v>3715</v>
      </c>
      <c r="AD1100" s="130" t="s">
        <v>4881</v>
      </c>
      <c r="AE1100" s="130" t="e" cm="1">
        <f t="array" aca="1" ref="AE1100" ca="1">INDIRECT(ADDRESS(MATCH(AG1100,'rs_industries'!B:B,0),5,1,TRUE,"rs_industries"))</f>
        <v>#N/A</v>
      </c>
      <c r="AF1100" s="130" cm="1">
        <f t="array" aca="1" ref="AF1100" ca="1">INDIRECT(ADDRESS(MATCH(A1100,'rs_stocks'!B:B,0),7,1,TRUE,"rs_stocks"))</f>
        <v>76</v>
      </c>
    </row>
    <row r="1101" spans="1:32" x14ac:dyDescent="0.3">
      <c r="A1101" s="130" t="s">
        <v>2568</v>
      </c>
      <c r="B1101" s="130">
        <v>4.46</v>
      </c>
      <c r="C1101" s="130">
        <v>-10.23</v>
      </c>
      <c r="D1101" s="130">
        <v>43.85</v>
      </c>
      <c r="E1101" s="130">
        <v>33.97</v>
      </c>
      <c r="F1101" s="130">
        <v>80</v>
      </c>
      <c r="G1101" s="130" t="s">
        <v>3954</v>
      </c>
      <c r="H1101" s="130" t="s">
        <v>3674</v>
      </c>
      <c r="I1101" s="130">
        <v>2.4460000000000002</v>
      </c>
      <c r="J1101" s="130">
        <v>-99</v>
      </c>
      <c r="K1101" s="130">
        <v>-97</v>
      </c>
      <c r="L1101" s="130" t="b">
        <v>1</v>
      </c>
      <c r="M1101" s="130">
        <v>405.79599999999999</v>
      </c>
      <c r="N1101" s="130">
        <v>33.648000000000003</v>
      </c>
      <c r="O1101" s="130">
        <v>12.06</v>
      </c>
      <c r="P1101" s="130">
        <v>0.40600000000000003</v>
      </c>
      <c r="Q1101" s="130">
        <v>-83.661000000000001</v>
      </c>
      <c r="R1101" s="130">
        <v>3.51</v>
      </c>
      <c r="S1101" s="130">
        <v>4.7210000000000001</v>
      </c>
      <c r="T1101" s="130">
        <v>-1</v>
      </c>
      <c r="U1101" s="130">
        <v>492</v>
      </c>
      <c r="V1101" s="130" t="s">
        <v>2568</v>
      </c>
      <c r="W1101" s="130" t="b">
        <v>0</v>
      </c>
      <c r="X1101" s="130">
        <v>0</v>
      </c>
      <c r="Y1101" s="130" t="b">
        <v>0</v>
      </c>
      <c r="Z1101" s="130">
        <v>43</v>
      </c>
      <c r="AA1101" s="130">
        <v>0.55300000000000005</v>
      </c>
      <c r="AB1101" s="130" t="s">
        <v>3674</v>
      </c>
      <c r="AC1101" s="130" t="s">
        <v>3954</v>
      </c>
      <c r="AD1101" s="130" t="s">
        <v>4961</v>
      </c>
      <c r="AE1101" s="130" t="e" cm="1">
        <f t="array" aca="1" ref="AE1101" ca="1">INDIRECT(ADDRESS(MATCH(AG1101,'rs_industries'!B:B,0),5,1,TRUE,"rs_industries"))</f>
        <v>#N/A</v>
      </c>
      <c r="AF1101" s="130" t="e" cm="1">
        <f t="array" aca="1" ref="AF1101" ca="1">INDIRECT(ADDRESS(MATCH(A1101,'rs_stocks'!B:B,0),7,1,TRUE,"rs_stocks"))</f>
        <v>#N/A</v>
      </c>
    </row>
    <row r="1102" spans="1:32" x14ac:dyDescent="0.3">
      <c r="A1102" s="130" t="s">
        <v>615</v>
      </c>
      <c r="B1102" s="130">
        <v>0.64</v>
      </c>
      <c r="C1102" s="130">
        <v>7.38</v>
      </c>
      <c r="D1102" s="130">
        <v>12.63</v>
      </c>
      <c r="E1102" s="130">
        <v>9.34</v>
      </c>
      <c r="F1102" s="130">
        <v>11.16</v>
      </c>
      <c r="G1102" s="130" t="s">
        <v>3754</v>
      </c>
      <c r="H1102" s="130" t="s">
        <v>3674</v>
      </c>
      <c r="I1102" s="130">
        <v>8.11</v>
      </c>
      <c r="J1102" s="130">
        <v>-37</v>
      </c>
      <c r="K1102" s="130">
        <v>-8</v>
      </c>
      <c r="L1102" s="130" t="b">
        <v>1</v>
      </c>
      <c r="M1102" s="130">
        <v>35.962000000000003</v>
      </c>
      <c r="N1102" s="130">
        <v>2.984</v>
      </c>
      <c r="O1102" s="130">
        <v>12.053000000000001</v>
      </c>
      <c r="P1102" s="130">
        <v>0.69199999999999995</v>
      </c>
      <c r="Q1102" s="130">
        <v>-56.375</v>
      </c>
      <c r="R1102" s="130">
        <v>34.770000000000003</v>
      </c>
      <c r="S1102" s="130">
        <v>33.305999999999997</v>
      </c>
      <c r="T1102" s="130">
        <v>1</v>
      </c>
      <c r="U1102" s="130">
        <v>289</v>
      </c>
      <c r="V1102" s="130" t="s">
        <v>615</v>
      </c>
      <c r="W1102" s="130" t="b">
        <v>0</v>
      </c>
      <c r="X1102" s="130">
        <v>0</v>
      </c>
      <c r="Y1102" s="130" t="b">
        <v>1</v>
      </c>
      <c r="Z1102" s="130">
        <v>49</v>
      </c>
      <c r="AA1102" s="130">
        <v>0.55200000000000005</v>
      </c>
      <c r="AB1102" s="130" t="s">
        <v>3674</v>
      </c>
      <c r="AC1102" s="130" t="s">
        <v>3754</v>
      </c>
      <c r="AD1102" s="130" t="s">
        <v>5050</v>
      </c>
      <c r="AE1102" s="130" t="e" cm="1">
        <f t="array" aca="1" ref="AE1102" ca="1">INDIRECT(ADDRESS(MATCH(AG1102,'rs_industries'!B:B,0),5,1,TRUE,"rs_industries"))</f>
        <v>#N/A</v>
      </c>
      <c r="AF1102" s="130" cm="1">
        <f t="array" aca="1" ref="AF1102" ca="1">INDIRECT(ADDRESS(MATCH(A1102,'rs_stocks'!B:B,0),7,1,TRUE,"rs_stocks"))</f>
        <v>74</v>
      </c>
    </row>
    <row r="1103" spans="1:32" x14ac:dyDescent="0.3">
      <c r="A1103" s="130" t="s">
        <v>1459</v>
      </c>
      <c r="B1103" s="130">
        <v>8.65</v>
      </c>
      <c r="C1103" s="130">
        <v>-1.91</v>
      </c>
      <c r="D1103" s="130">
        <v>12.62</v>
      </c>
      <c r="E1103" s="130">
        <v>19.29</v>
      </c>
      <c r="F1103" s="130">
        <v>15.92</v>
      </c>
      <c r="G1103" s="130" t="s">
        <v>4210</v>
      </c>
      <c r="H1103" s="130" t="s">
        <v>31</v>
      </c>
      <c r="I1103" s="130">
        <v>1.994</v>
      </c>
      <c r="J1103" s="130">
        <v>-53</v>
      </c>
      <c r="K1103" s="130">
        <v>-9</v>
      </c>
      <c r="L1103" s="130" t="b">
        <v>1</v>
      </c>
      <c r="M1103" s="130">
        <v>80.724999999999994</v>
      </c>
      <c r="N1103" s="130">
        <v>6.6989999999999998</v>
      </c>
      <c r="O1103" s="130">
        <v>12.05</v>
      </c>
      <c r="P1103" s="130">
        <v>3.9660000000000002</v>
      </c>
      <c r="Q1103" s="130">
        <v>-60.003999999999998</v>
      </c>
      <c r="R1103" s="130">
        <v>73.959999999999994</v>
      </c>
      <c r="S1103" s="130">
        <v>80.114999999999995</v>
      </c>
      <c r="T1103" s="130">
        <v>-1</v>
      </c>
      <c r="U1103" s="130">
        <v>50</v>
      </c>
      <c r="V1103" s="130" t="s">
        <v>1459</v>
      </c>
      <c r="W1103" s="130" t="b">
        <v>0</v>
      </c>
      <c r="X1103" s="130">
        <v>0</v>
      </c>
      <c r="Y1103" s="130" t="b">
        <v>0</v>
      </c>
      <c r="Z1103" s="130">
        <v>58</v>
      </c>
      <c r="AA1103" s="130">
        <v>0.55200000000000005</v>
      </c>
      <c r="AB1103" s="130" t="s">
        <v>31</v>
      </c>
      <c r="AC1103" s="130" t="s">
        <v>4210</v>
      </c>
      <c r="AD1103" s="130" t="s">
        <v>4917</v>
      </c>
      <c r="AE1103" s="130" t="e" cm="1">
        <f t="array" aca="1" ref="AE1103" ca="1">INDIRECT(ADDRESS(MATCH(AG1103,'rs_industries'!B:B,0),5,1,TRUE,"rs_industries"))</f>
        <v>#N/A</v>
      </c>
      <c r="AF1103" s="130" cm="1">
        <f t="array" aca="1" ref="AF1103" ca="1">INDIRECT(ADDRESS(MATCH(A1103,'rs_stocks'!B:B,0),7,1,TRUE,"rs_stocks"))</f>
        <v>86</v>
      </c>
    </row>
    <row r="1104" spans="1:32" x14ac:dyDescent="0.3">
      <c r="A1104" s="130" t="s">
        <v>1800</v>
      </c>
      <c r="B1104" s="130">
        <v>-1.54</v>
      </c>
      <c r="C1104" s="130">
        <v>0.63</v>
      </c>
      <c r="D1104" s="130">
        <v>14.08</v>
      </c>
      <c r="E1104" s="130">
        <v>4.83</v>
      </c>
      <c r="F1104" s="130">
        <v>14.9</v>
      </c>
      <c r="G1104" s="130" t="s">
        <v>3713</v>
      </c>
      <c r="H1104" s="130" t="s">
        <v>3690</v>
      </c>
      <c r="I1104" s="130">
        <v>3.7530000000000001</v>
      </c>
      <c r="J1104" s="130">
        <v>-75</v>
      </c>
      <c r="K1104" s="130">
        <v>-49</v>
      </c>
      <c r="L1104" s="130" t="b">
        <v>1</v>
      </c>
      <c r="M1104" s="130">
        <v>85.352000000000004</v>
      </c>
      <c r="N1104" s="130">
        <v>7.0839999999999996</v>
      </c>
      <c r="O1104" s="130">
        <v>12.048</v>
      </c>
      <c r="P1104" s="130">
        <v>0.51900000000000002</v>
      </c>
      <c r="Q1104" s="130">
        <v>-187.006</v>
      </c>
      <c r="R1104" s="130">
        <v>12.8</v>
      </c>
      <c r="S1104" s="130">
        <v>12.396000000000001</v>
      </c>
      <c r="T1104" s="130">
        <v>1</v>
      </c>
      <c r="U1104" s="130">
        <v>385</v>
      </c>
      <c r="V1104" s="130" t="s">
        <v>1800</v>
      </c>
      <c r="W1104" s="130" t="b">
        <v>0</v>
      </c>
      <c r="X1104" s="130">
        <v>0</v>
      </c>
      <c r="Y1104" s="130" t="b">
        <v>1</v>
      </c>
      <c r="Z1104" s="130">
        <v>50</v>
      </c>
      <c r="AA1104" s="130">
        <v>0.55200000000000005</v>
      </c>
      <c r="AB1104" s="130" t="s">
        <v>3690</v>
      </c>
      <c r="AC1104" s="130" t="s">
        <v>3713</v>
      </c>
      <c r="AD1104" s="130" t="s">
        <v>4924</v>
      </c>
      <c r="AE1104" s="130" t="e" cm="1">
        <f t="array" aca="1" ref="AE1104" ca="1">INDIRECT(ADDRESS(MATCH(AG1104,'rs_industries'!B:B,0),5,1,TRUE,"rs_industries"))</f>
        <v>#N/A</v>
      </c>
      <c r="AF1104" s="130" t="e" cm="1">
        <f t="array" aca="1" ref="AF1104" ca="1">INDIRECT(ADDRESS(MATCH(A1104,'rs_stocks'!B:B,0),7,1,TRUE,"rs_stocks"))</f>
        <v>#N/A</v>
      </c>
    </row>
    <row r="1105" spans="1:32" x14ac:dyDescent="0.3">
      <c r="A1105" s="130" t="s">
        <v>1629</v>
      </c>
      <c r="B1105" s="130">
        <v>1.48</v>
      </c>
      <c r="C1105" s="130">
        <v>2.5299999999999998</v>
      </c>
      <c r="D1105" s="130">
        <v>1.66</v>
      </c>
      <c r="E1105" s="130">
        <v>3.75</v>
      </c>
      <c r="F1105" s="130">
        <v>9.24</v>
      </c>
      <c r="G1105" s="130" t="s">
        <v>3727</v>
      </c>
      <c r="H1105" s="130" t="s">
        <v>3677</v>
      </c>
      <c r="I1105" s="130">
        <v>5.2640000000000002</v>
      </c>
      <c r="J1105" s="130">
        <v>-41</v>
      </c>
      <c r="K1105" s="130">
        <v>-24</v>
      </c>
      <c r="L1105" s="130" t="b">
        <v>1</v>
      </c>
      <c r="M1105" s="130">
        <v>17.97</v>
      </c>
      <c r="N1105" s="130">
        <v>1.492</v>
      </c>
      <c r="O1105" s="130">
        <v>12.045</v>
      </c>
      <c r="P1105" s="130">
        <v>0.41199999999999998</v>
      </c>
      <c r="Q1105" s="130">
        <v>38.826000000000001</v>
      </c>
      <c r="R1105" s="130">
        <v>28.74</v>
      </c>
      <c r="S1105" s="130">
        <v>29.245000000000001</v>
      </c>
      <c r="T1105" s="130">
        <v>-1</v>
      </c>
      <c r="U1105" s="130">
        <v>485</v>
      </c>
      <c r="V1105" s="130" t="s">
        <v>1629</v>
      </c>
      <c r="W1105" s="130" t="b">
        <v>1</v>
      </c>
      <c r="X1105" s="130">
        <v>0</v>
      </c>
      <c r="Y1105" s="130" t="b">
        <v>1</v>
      </c>
      <c r="Z1105" s="130">
        <v>48</v>
      </c>
      <c r="AA1105" s="130">
        <v>0.55100000000000005</v>
      </c>
      <c r="AB1105" s="130" t="s">
        <v>3677</v>
      </c>
      <c r="AC1105" s="130" t="s">
        <v>3727</v>
      </c>
      <c r="AD1105" s="130" t="s">
        <v>4935</v>
      </c>
      <c r="AE1105" s="130" t="e" cm="1">
        <f t="array" aca="1" ref="AE1105" ca="1">INDIRECT(ADDRESS(MATCH(AG1105,'rs_industries'!B:B,0),5,1,TRUE,"rs_industries"))</f>
        <v>#N/A</v>
      </c>
      <c r="AF1105" s="130" t="e" cm="1">
        <f t="array" aca="1" ref="AF1105" ca="1">INDIRECT(ADDRESS(MATCH(A1105,'rs_stocks'!B:B,0),7,1,TRUE,"rs_stocks"))</f>
        <v>#N/A</v>
      </c>
    </row>
    <row r="1106" spans="1:32" x14ac:dyDescent="0.3">
      <c r="A1106" s="130" t="s">
        <v>2139</v>
      </c>
      <c r="B1106" s="130">
        <v>6.51</v>
      </c>
      <c r="C1106" s="130">
        <v>8.08</v>
      </c>
      <c r="D1106" s="130">
        <v>17.43</v>
      </c>
      <c r="E1106" s="130">
        <v>12.61</v>
      </c>
      <c r="F1106" s="130">
        <v>22.51</v>
      </c>
      <c r="G1106" s="130" t="s">
        <v>5017</v>
      </c>
      <c r="H1106" s="130" t="s">
        <v>3674</v>
      </c>
      <c r="I1106" s="130">
        <v>5.1239999999999997</v>
      </c>
      <c r="J1106" s="130">
        <v>-63</v>
      </c>
      <c r="K1106" s="130">
        <v>-29</v>
      </c>
      <c r="L1106" s="130" t="b">
        <v>1</v>
      </c>
      <c r="M1106" s="130">
        <v>72.311000000000007</v>
      </c>
      <c r="N1106" s="130">
        <v>6.0039999999999996</v>
      </c>
      <c r="O1106" s="130">
        <v>12.044</v>
      </c>
      <c r="P1106" s="130">
        <v>1.45</v>
      </c>
      <c r="Q1106" s="130">
        <v>-84.828000000000003</v>
      </c>
      <c r="R1106" s="130">
        <v>36.79</v>
      </c>
      <c r="S1106" s="130">
        <v>33.868000000000002</v>
      </c>
      <c r="T1106" s="130">
        <v>1</v>
      </c>
      <c r="U1106" s="130">
        <v>137</v>
      </c>
      <c r="V1106" s="130" t="s">
        <v>2139</v>
      </c>
      <c r="W1106" s="130" t="b">
        <v>0</v>
      </c>
      <c r="X1106" s="130">
        <v>0</v>
      </c>
      <c r="Y1106" s="130" t="b">
        <v>0</v>
      </c>
      <c r="Z1106" s="130">
        <v>47</v>
      </c>
      <c r="AA1106" s="130">
        <v>0.55100000000000005</v>
      </c>
      <c r="AB1106" s="130" t="s">
        <v>3674</v>
      </c>
      <c r="AC1106" s="130" t="s">
        <v>5017</v>
      </c>
      <c r="AD1106" s="130" t="s">
        <v>5018</v>
      </c>
      <c r="AE1106" s="130" t="e" cm="1">
        <f t="array" aca="1" ref="AE1106" ca="1">INDIRECT(ADDRESS(MATCH(AG1106,'rs_industries'!B:B,0),5,1,TRUE,"rs_industries"))</f>
        <v>#N/A</v>
      </c>
      <c r="AF1106" s="130" cm="1">
        <f t="array" aca="1" ref="AF1106" ca="1">INDIRECT(ADDRESS(MATCH(A1106,'rs_stocks'!B:B,0),7,1,TRUE,"rs_stocks"))</f>
        <v>70</v>
      </c>
    </row>
    <row r="1107" spans="1:32" x14ac:dyDescent="0.3">
      <c r="A1107" s="130" t="s">
        <v>1993</v>
      </c>
      <c r="B1107" s="130">
        <v>-1.75</v>
      </c>
      <c r="C1107" s="130">
        <v>-10</v>
      </c>
      <c r="D1107" s="130">
        <v>-0.4</v>
      </c>
      <c r="E1107" s="130">
        <v>9.9499999999999993</v>
      </c>
      <c r="F1107" s="130">
        <v>9.2799999999999994</v>
      </c>
      <c r="G1107" s="130" t="s">
        <v>3715</v>
      </c>
      <c r="H1107" s="130" t="s">
        <v>3677</v>
      </c>
      <c r="I1107" s="130">
        <v>1.387</v>
      </c>
      <c r="J1107" s="130">
        <v>-50</v>
      </c>
      <c r="K1107" s="130">
        <v>-40</v>
      </c>
      <c r="L1107" s="130" t="b">
        <v>0</v>
      </c>
      <c r="M1107" s="130">
        <v>95.692999999999998</v>
      </c>
      <c r="N1107" s="130">
        <v>7.9489999999999998</v>
      </c>
      <c r="O1107" s="130">
        <v>12.038</v>
      </c>
      <c r="P1107" s="130">
        <v>1.419</v>
      </c>
      <c r="Q1107" s="130">
        <v>-154.98400000000001</v>
      </c>
      <c r="R1107" s="130">
        <v>32.5</v>
      </c>
      <c r="S1107" s="130">
        <v>37.101999999999997</v>
      </c>
      <c r="T1107" s="130">
        <v>-1</v>
      </c>
      <c r="U1107" s="130">
        <v>140</v>
      </c>
      <c r="V1107" s="130" t="s">
        <v>1993</v>
      </c>
      <c r="W1107" s="130" t="b">
        <v>0</v>
      </c>
      <c r="X1107" s="130">
        <v>0</v>
      </c>
      <c r="Y1107" s="130" t="b">
        <v>0</v>
      </c>
      <c r="Z1107" s="130">
        <v>49</v>
      </c>
      <c r="AA1107" s="130">
        <v>0.55000000000000004</v>
      </c>
      <c r="AB1107" s="130" t="s">
        <v>3677</v>
      </c>
      <c r="AC1107" s="130" t="s">
        <v>3715</v>
      </c>
      <c r="AD1107" s="130" t="s">
        <v>4837</v>
      </c>
      <c r="AE1107" s="130" t="e" cm="1">
        <f t="array" aca="1" ref="AE1107" ca="1">INDIRECT(ADDRESS(MATCH(AG1107,'rs_industries'!B:B,0),5,1,TRUE,"rs_industries"))</f>
        <v>#N/A</v>
      </c>
      <c r="AF1107" s="130" t="e" cm="1">
        <f t="array" aca="1" ref="AF1107" ca="1">INDIRECT(ADDRESS(MATCH(A1107,'rs_stocks'!B:B,0),7,1,TRUE,"rs_stocks"))</f>
        <v>#N/A</v>
      </c>
    </row>
    <row r="1108" spans="1:32" x14ac:dyDescent="0.3">
      <c r="A1108" s="130" t="s">
        <v>1005</v>
      </c>
      <c r="B1108" s="130">
        <v>-4.2699999999999996</v>
      </c>
      <c r="C1108" s="130">
        <v>-9.98</v>
      </c>
      <c r="D1108" s="130">
        <v>2.56</v>
      </c>
      <c r="E1108" s="130">
        <v>4.17</v>
      </c>
      <c r="F1108" s="130">
        <v>11.65</v>
      </c>
      <c r="G1108" s="130" t="s">
        <v>3762</v>
      </c>
      <c r="H1108" s="130" t="s">
        <v>3677</v>
      </c>
      <c r="I1108" s="130">
        <v>6.851</v>
      </c>
      <c r="J1108" s="130">
        <v>-70</v>
      </c>
      <c r="K1108" s="130">
        <v>-48</v>
      </c>
      <c r="L1108" s="130" t="b">
        <v>0</v>
      </c>
      <c r="M1108" s="130">
        <v>98.713999999999999</v>
      </c>
      <c r="N1108" s="130">
        <v>8.2010000000000005</v>
      </c>
      <c r="O1108" s="130">
        <v>12.036</v>
      </c>
      <c r="P1108" s="130">
        <v>0.56499999999999995</v>
      </c>
      <c r="Q1108" s="130">
        <v>-200</v>
      </c>
      <c r="R1108" s="130">
        <v>15.24</v>
      </c>
      <c r="S1108" s="130">
        <v>17.173999999999999</v>
      </c>
      <c r="T1108" s="130">
        <v>-1</v>
      </c>
      <c r="U1108" s="130">
        <v>353</v>
      </c>
      <c r="V1108" s="130" t="s">
        <v>1005</v>
      </c>
      <c r="W1108" s="130" t="b">
        <v>0</v>
      </c>
      <c r="X1108" s="130">
        <v>0</v>
      </c>
      <c r="Y1108" s="130" t="b">
        <v>0</v>
      </c>
      <c r="Z1108" s="130">
        <v>46</v>
      </c>
      <c r="AA1108" s="130">
        <v>0.55000000000000004</v>
      </c>
      <c r="AB1108" s="130" t="s">
        <v>3677</v>
      </c>
      <c r="AC1108" s="130" t="s">
        <v>3762</v>
      </c>
      <c r="AD1108" s="130" t="s">
        <v>4873</v>
      </c>
      <c r="AE1108" s="130" t="e" cm="1">
        <f t="array" aca="1" ref="AE1108" ca="1">INDIRECT(ADDRESS(MATCH(AG1108,'rs_industries'!B:B,0),5,1,TRUE,"rs_industries"))</f>
        <v>#N/A</v>
      </c>
      <c r="AF1108" s="130" t="e" cm="1">
        <f t="array" aca="1" ref="AF1108" ca="1">INDIRECT(ADDRESS(MATCH(A1108,'rs_stocks'!B:B,0),7,1,TRUE,"rs_stocks"))</f>
        <v>#N/A</v>
      </c>
    </row>
    <row r="1109" spans="1:32" x14ac:dyDescent="0.3">
      <c r="A1109" s="130" t="s">
        <v>1860</v>
      </c>
      <c r="B1109" s="130">
        <v>-0.65</v>
      </c>
      <c r="C1109" s="130">
        <v>-3.06</v>
      </c>
      <c r="D1109" s="130">
        <v>1.36</v>
      </c>
      <c r="E1109" s="130">
        <v>10.57</v>
      </c>
      <c r="F1109" s="130">
        <v>8.73</v>
      </c>
      <c r="G1109" s="130" t="s">
        <v>3715</v>
      </c>
      <c r="H1109" s="130" t="s">
        <v>3677</v>
      </c>
      <c r="I1109" s="130">
        <v>2.0489999999999999</v>
      </c>
      <c r="J1109" s="130">
        <v>-60</v>
      </c>
      <c r="K1109" s="130">
        <v>-25</v>
      </c>
      <c r="L1109" s="130" t="b">
        <v>0</v>
      </c>
      <c r="M1109" s="130">
        <v>70.376999999999995</v>
      </c>
      <c r="N1109" s="130">
        <v>5.85</v>
      </c>
      <c r="O1109" s="130">
        <v>12.031000000000001</v>
      </c>
      <c r="P1109" s="130">
        <v>0.70399999999999996</v>
      </c>
      <c r="Q1109" s="130">
        <v>-156.29400000000001</v>
      </c>
      <c r="R1109" s="130">
        <v>21.54</v>
      </c>
      <c r="S1109" s="130">
        <v>23.661999999999999</v>
      </c>
      <c r="T1109" s="130">
        <v>-1</v>
      </c>
      <c r="U1109" s="130">
        <v>284</v>
      </c>
      <c r="V1109" s="130" t="s">
        <v>1860</v>
      </c>
      <c r="W1109" s="130" t="b">
        <v>0</v>
      </c>
      <c r="X1109" s="130">
        <v>0</v>
      </c>
      <c r="Y1109" s="130" t="b">
        <v>0</v>
      </c>
      <c r="Z1109" s="130">
        <v>43</v>
      </c>
      <c r="AA1109" s="130">
        <v>0.55000000000000004</v>
      </c>
      <c r="AB1109" s="130" t="s">
        <v>3677</v>
      </c>
      <c r="AC1109" s="130" t="s">
        <v>3715</v>
      </c>
      <c r="AD1109" s="130" t="s">
        <v>4863</v>
      </c>
      <c r="AE1109" s="130" t="e" cm="1">
        <f t="array" aca="1" ref="AE1109" ca="1">INDIRECT(ADDRESS(MATCH(AG1109,'rs_industries'!B:B,0),5,1,TRUE,"rs_industries"))</f>
        <v>#N/A</v>
      </c>
      <c r="AF1109" s="130" t="e" cm="1">
        <f t="array" aca="1" ref="AF1109" ca="1">INDIRECT(ADDRESS(MATCH(A1109,'rs_stocks'!B:B,0),7,1,TRUE,"rs_stocks"))</f>
        <v>#N/A</v>
      </c>
    </row>
    <row r="1110" spans="1:32" x14ac:dyDescent="0.3">
      <c r="A1110" s="130" t="s">
        <v>1897</v>
      </c>
      <c r="B1110" s="130">
        <v>0.11</v>
      </c>
      <c r="C1110" s="130">
        <v>11.8</v>
      </c>
      <c r="D1110" s="130">
        <v>27.03</v>
      </c>
      <c r="E1110" s="130">
        <v>10.16</v>
      </c>
      <c r="F1110" s="130">
        <v>17.489999999999998</v>
      </c>
      <c r="G1110" s="130" t="s">
        <v>4023</v>
      </c>
      <c r="H1110" s="130" t="s">
        <v>31</v>
      </c>
      <c r="I1110" s="130">
        <v>2.2170000000000001</v>
      </c>
      <c r="J1110" s="130">
        <v>-69</v>
      </c>
      <c r="K1110" s="130">
        <v>-54</v>
      </c>
      <c r="L1110" s="130" t="b">
        <v>1</v>
      </c>
      <c r="M1110" s="130">
        <v>103.017</v>
      </c>
      <c r="N1110" s="130">
        <v>8.5749999999999993</v>
      </c>
      <c r="O1110" s="130">
        <v>12.013</v>
      </c>
      <c r="P1110" s="130">
        <v>0.71499999999999997</v>
      </c>
      <c r="Q1110" s="130">
        <v>-104.895</v>
      </c>
      <c r="R1110" s="130">
        <v>18</v>
      </c>
      <c r="S1110" s="130">
        <v>17.137</v>
      </c>
      <c r="T1110" s="130">
        <v>1</v>
      </c>
      <c r="U1110" s="130">
        <v>279</v>
      </c>
      <c r="V1110" s="130" t="s">
        <v>1897</v>
      </c>
      <c r="W1110" s="130" t="b">
        <v>0</v>
      </c>
      <c r="X1110" s="130">
        <v>0</v>
      </c>
      <c r="Y1110" s="130" t="b">
        <v>1</v>
      </c>
      <c r="Z1110" s="130">
        <v>46</v>
      </c>
      <c r="AA1110" s="130">
        <v>0.54900000000000004</v>
      </c>
      <c r="AB1110" s="130" t="s">
        <v>31</v>
      </c>
      <c r="AC1110" s="130" t="s">
        <v>4023</v>
      </c>
      <c r="AD1110" s="130" t="s">
        <v>5014</v>
      </c>
      <c r="AE1110" s="130" t="e" cm="1">
        <f t="array" aca="1" ref="AE1110" ca="1">INDIRECT(ADDRESS(MATCH(AG1110,'rs_industries'!B:B,0),5,1,TRUE,"rs_industries"))</f>
        <v>#N/A</v>
      </c>
      <c r="AF1110" s="130" cm="1">
        <f t="array" aca="1" ref="AF1110" ca="1">INDIRECT(ADDRESS(MATCH(A1110,'rs_stocks'!B:B,0),7,1,TRUE,"rs_stocks"))</f>
        <v>84</v>
      </c>
    </row>
    <row r="1111" spans="1:32" x14ac:dyDescent="0.3">
      <c r="A1111" s="130" t="s">
        <v>3100</v>
      </c>
      <c r="B1111" s="130">
        <v>15.09</v>
      </c>
      <c r="C1111" s="130">
        <v>156.96</v>
      </c>
      <c r="D1111" s="130">
        <v>211.92</v>
      </c>
      <c r="E1111" s="130">
        <v>189.73</v>
      </c>
      <c r="F1111" s="130">
        <v>220.49</v>
      </c>
      <c r="G1111" s="130" t="s">
        <v>3713</v>
      </c>
      <c r="H1111" s="130" t="s">
        <v>3690</v>
      </c>
      <c r="I1111" s="130">
        <v>2.3180000000000001</v>
      </c>
      <c r="J1111" s="130">
        <v>-85</v>
      </c>
      <c r="K1111" s="130">
        <v>-4</v>
      </c>
      <c r="L1111" s="130" t="b">
        <v>0</v>
      </c>
      <c r="M1111" s="130">
        <v>523.45699999999999</v>
      </c>
      <c r="N1111" s="130">
        <v>43.591000000000001</v>
      </c>
      <c r="O1111" s="130">
        <v>12.007999999999999</v>
      </c>
      <c r="P1111" s="130">
        <v>3.1920000000000002</v>
      </c>
      <c r="Q1111" s="130">
        <v>-53.88</v>
      </c>
      <c r="R1111" s="130">
        <v>43.17</v>
      </c>
      <c r="S1111" s="130">
        <v>36.655000000000001</v>
      </c>
      <c r="T1111" s="130">
        <v>1</v>
      </c>
      <c r="U1111" s="130">
        <v>62</v>
      </c>
      <c r="V1111" s="130" t="s">
        <v>3100</v>
      </c>
      <c r="W1111" s="130" t="b">
        <v>0</v>
      </c>
      <c r="X1111" s="130">
        <v>0</v>
      </c>
      <c r="Y1111" s="130" t="b">
        <v>1</v>
      </c>
      <c r="Z1111" s="130">
        <v>53</v>
      </c>
      <c r="AA1111" s="130">
        <v>0.54900000000000004</v>
      </c>
      <c r="AB1111" s="130" t="s">
        <v>3690</v>
      </c>
      <c r="AC1111" s="130" t="s">
        <v>3713</v>
      </c>
      <c r="AD1111" s="130" t="s">
        <v>4999</v>
      </c>
      <c r="AE1111" s="130" t="e" cm="1">
        <f t="array" aca="1" ref="AE1111" ca="1">INDIRECT(ADDRESS(MATCH(AG1111,'rs_industries'!B:B,0),5,1,TRUE,"rs_industries"))</f>
        <v>#N/A</v>
      </c>
      <c r="AF1111" s="130" cm="1">
        <f t="array" aca="1" ref="AF1111" ca="1">INDIRECT(ADDRESS(MATCH(A1111,'rs_stocks'!B:B,0),7,1,TRUE,"rs_stocks"))</f>
        <v>99</v>
      </c>
    </row>
    <row r="1112" spans="1:32" x14ac:dyDescent="0.3">
      <c r="A1112" s="130" t="s">
        <v>4838</v>
      </c>
      <c r="B1112" s="130">
        <v>-1.52</v>
      </c>
      <c r="C1112" s="130">
        <v>-5.28</v>
      </c>
      <c r="D1112" s="130">
        <v>-4.34</v>
      </c>
      <c r="E1112" s="130">
        <v>8.75</v>
      </c>
      <c r="F1112" s="130">
        <v>9.49</v>
      </c>
      <c r="G1112" s="130" t="s">
        <v>4366</v>
      </c>
      <c r="H1112" s="130" t="s">
        <v>3677</v>
      </c>
      <c r="I1112" s="130">
        <v>0.86899999999999999</v>
      </c>
      <c r="J1112" s="130">
        <v>-57</v>
      </c>
      <c r="K1112" s="130">
        <v>-45</v>
      </c>
      <c r="L1112" s="130" t="b">
        <v>0</v>
      </c>
      <c r="M1112" s="130">
        <v>77.176000000000002</v>
      </c>
      <c r="N1112" s="130">
        <v>6.4269999999999996</v>
      </c>
      <c r="O1112" s="130">
        <v>12.007999999999999</v>
      </c>
      <c r="P1112" s="130">
        <v>0.44600000000000001</v>
      </c>
      <c r="Q1112" s="130">
        <v>-112.057</v>
      </c>
      <c r="R1112" s="130">
        <v>9.69</v>
      </c>
      <c r="S1112" s="130">
        <v>11.005000000000001</v>
      </c>
      <c r="T1112" s="130">
        <v>-1</v>
      </c>
      <c r="U1112" s="130">
        <v>448</v>
      </c>
      <c r="V1112" s="130" t="s">
        <v>4838</v>
      </c>
      <c r="W1112" s="130" t="b">
        <v>0</v>
      </c>
      <c r="X1112" s="130">
        <v>0</v>
      </c>
      <c r="Y1112" s="130" t="b">
        <v>0</v>
      </c>
      <c r="Z1112" s="130">
        <v>44</v>
      </c>
      <c r="AA1112" s="130">
        <v>0.54800000000000004</v>
      </c>
      <c r="AB1112" s="130" t="s">
        <v>3677</v>
      </c>
      <c r="AC1112" s="130" t="s">
        <v>4366</v>
      </c>
      <c r="AD1112" s="130" t="s">
        <v>4839</v>
      </c>
      <c r="AE1112" s="130" t="e" cm="1">
        <f t="array" aca="1" ref="AE1112" ca="1">INDIRECT(ADDRESS(MATCH(AG1112,'rs_industries'!B:B,0),5,1,TRUE,"rs_industries"))</f>
        <v>#N/A</v>
      </c>
      <c r="AF1112" s="130" t="e" cm="1">
        <f t="array" aca="1" ref="AF1112" ca="1">INDIRECT(ADDRESS(MATCH(A1112,'rs_stocks'!B:B,0),7,1,TRUE,"rs_stocks"))</f>
        <v>#N/A</v>
      </c>
    </row>
    <row r="1113" spans="1:32" x14ac:dyDescent="0.3">
      <c r="A1113" s="130" t="s">
        <v>985</v>
      </c>
      <c r="B1113" s="130">
        <v>-4.25</v>
      </c>
      <c r="C1113" s="130">
        <v>-8.01</v>
      </c>
      <c r="D1113" s="130">
        <v>0.95</v>
      </c>
      <c r="E1113" s="130">
        <v>-2.97</v>
      </c>
      <c r="F1113" s="130">
        <v>3.03</v>
      </c>
      <c r="G1113" s="130" t="s">
        <v>3713</v>
      </c>
      <c r="H1113" s="130" t="s">
        <v>3690</v>
      </c>
      <c r="I1113" s="130">
        <v>205.386</v>
      </c>
      <c r="J1113" s="130">
        <v>-29</v>
      </c>
      <c r="K1113" s="130">
        <v>-9</v>
      </c>
      <c r="L1113" s="130" t="b">
        <v>0</v>
      </c>
      <c r="M1113" s="130">
        <v>37.976999999999997</v>
      </c>
      <c r="N1113" s="130">
        <v>3.1629999999999998</v>
      </c>
      <c r="O1113" s="130">
        <v>12.005000000000001</v>
      </c>
      <c r="P1113" s="130">
        <v>1.5029999999999999</v>
      </c>
      <c r="Q1113" s="130">
        <v>-97.798000000000002</v>
      </c>
      <c r="R1113" s="130">
        <v>99.06</v>
      </c>
      <c r="S1113" s="130">
        <v>104.249</v>
      </c>
      <c r="T1113" s="130">
        <v>-1</v>
      </c>
      <c r="U1113" s="130">
        <v>133</v>
      </c>
      <c r="V1113" s="130" t="s">
        <v>985</v>
      </c>
      <c r="W1113" s="130" t="b">
        <v>0</v>
      </c>
      <c r="X1113" s="130">
        <v>0</v>
      </c>
      <c r="Y1113" s="130" t="b">
        <v>0</v>
      </c>
      <c r="Z1113" s="130">
        <v>53</v>
      </c>
      <c r="AA1113" s="130">
        <v>0.54800000000000004</v>
      </c>
      <c r="AB1113" s="130" t="s">
        <v>3690</v>
      </c>
      <c r="AC1113" s="130" t="s">
        <v>3713</v>
      </c>
      <c r="AD1113" s="130" t="s">
        <v>4883</v>
      </c>
      <c r="AE1113" s="130" t="e" cm="1">
        <f t="array" aca="1" ref="AE1113" ca="1">INDIRECT(ADDRESS(MATCH(AG1113,'rs_industries'!B:B,0),5,1,TRUE,"rs_industries"))</f>
        <v>#N/A</v>
      </c>
      <c r="AF1113" s="130" t="e" cm="1">
        <f t="array" aca="1" ref="AF1113" ca="1">INDIRECT(ADDRESS(MATCH(A1113,'rs_stocks'!B:B,0),7,1,TRUE,"rs_stocks"))</f>
        <v>#N/A</v>
      </c>
    </row>
    <row r="1114" spans="1:32" x14ac:dyDescent="0.3">
      <c r="A1114" s="130" t="s">
        <v>1588</v>
      </c>
      <c r="B1114" s="130">
        <v>1.27</v>
      </c>
      <c r="C1114" s="130">
        <v>5.6</v>
      </c>
      <c r="D1114" s="130">
        <v>-0.69</v>
      </c>
      <c r="E1114" s="130">
        <v>34.68</v>
      </c>
      <c r="F1114" s="130">
        <v>28.75</v>
      </c>
      <c r="G1114" s="130" t="s">
        <v>3788</v>
      </c>
      <c r="H1114" s="130" t="s">
        <v>153</v>
      </c>
      <c r="I1114" s="130">
        <v>1.615</v>
      </c>
      <c r="J1114" s="130">
        <v>-75</v>
      </c>
      <c r="K1114" s="130">
        <v>-40</v>
      </c>
      <c r="L1114" s="130" t="b">
        <v>1</v>
      </c>
      <c r="M1114" s="130">
        <v>75.852999999999994</v>
      </c>
      <c r="N1114" s="130">
        <v>6.319</v>
      </c>
      <c r="O1114" s="130">
        <v>12.003</v>
      </c>
      <c r="P1114" s="130">
        <v>0.53600000000000003</v>
      </c>
      <c r="Q1114" s="130">
        <v>-67.201999999999998</v>
      </c>
      <c r="R1114" s="130">
        <v>14.33</v>
      </c>
      <c r="S1114" s="130">
        <v>13.913</v>
      </c>
      <c r="T1114" s="130">
        <v>1</v>
      </c>
      <c r="U1114" s="130">
        <v>373</v>
      </c>
      <c r="V1114" s="130" t="s">
        <v>1588</v>
      </c>
      <c r="W1114" s="130" t="b">
        <v>1</v>
      </c>
      <c r="X1114" s="130">
        <v>0</v>
      </c>
      <c r="Y1114" s="130" t="b">
        <v>1</v>
      </c>
      <c r="Z1114" s="130">
        <v>48</v>
      </c>
      <c r="AA1114" s="130">
        <v>0.54800000000000004</v>
      </c>
      <c r="AB1114" s="130" t="s">
        <v>153</v>
      </c>
      <c r="AC1114" s="130" t="s">
        <v>3788</v>
      </c>
      <c r="AD1114" s="130" t="s">
        <v>4896</v>
      </c>
      <c r="AE1114" s="130" t="e" cm="1">
        <f t="array" aca="1" ref="AE1114" ca="1">INDIRECT(ADDRESS(MATCH(AG1114,'rs_industries'!B:B,0),5,1,TRUE,"rs_industries"))</f>
        <v>#N/A</v>
      </c>
      <c r="AF1114" s="130" cm="1">
        <f t="array" aca="1" ref="AF1114" ca="1">INDIRECT(ADDRESS(MATCH(A1114,'rs_stocks'!B:B,0),7,1,TRUE,"rs_stocks"))</f>
        <v>83</v>
      </c>
    </row>
    <row r="1115" spans="1:32" x14ac:dyDescent="0.3">
      <c r="A1115" s="130" t="s">
        <v>394</v>
      </c>
      <c r="B1115" s="130">
        <v>-1.93</v>
      </c>
      <c r="C1115" s="130">
        <v>-9.99</v>
      </c>
      <c r="D1115" s="130">
        <v>-1.17</v>
      </c>
      <c r="E1115" s="130">
        <v>2.73</v>
      </c>
      <c r="F1115" s="130">
        <v>14.48</v>
      </c>
      <c r="G1115" s="130" t="s">
        <v>3788</v>
      </c>
      <c r="H1115" s="130" t="s">
        <v>153</v>
      </c>
      <c r="I1115" s="130">
        <v>9.8149999999999995</v>
      </c>
      <c r="J1115" s="130">
        <v>-68</v>
      </c>
      <c r="K1115" s="130">
        <v>-58</v>
      </c>
      <c r="L1115" s="130" t="b">
        <v>0</v>
      </c>
      <c r="M1115" s="130">
        <v>98.171000000000006</v>
      </c>
      <c r="N1115" s="130">
        <v>8.1839999999999993</v>
      </c>
      <c r="O1115" s="130">
        <v>11.996</v>
      </c>
      <c r="P1115" s="130">
        <v>2.4540000000000002</v>
      </c>
      <c r="Q1115" s="130">
        <v>-118.17</v>
      </c>
      <c r="R1115" s="130">
        <v>62.54</v>
      </c>
      <c r="S1115" s="130">
        <v>70.066999999999993</v>
      </c>
      <c r="T1115" s="130">
        <v>-1</v>
      </c>
      <c r="U1115" s="130">
        <v>81</v>
      </c>
      <c r="V1115" s="130" t="s">
        <v>394</v>
      </c>
      <c r="W1115" s="130" t="b">
        <v>0</v>
      </c>
      <c r="X1115" s="130">
        <v>0</v>
      </c>
      <c r="Y1115" s="130" t="b">
        <v>0</v>
      </c>
      <c r="Z1115" s="130">
        <v>44</v>
      </c>
      <c r="AA1115" s="130">
        <v>0.54700000000000004</v>
      </c>
      <c r="AB1115" s="130" t="s">
        <v>153</v>
      </c>
      <c r="AC1115" s="130" t="s">
        <v>3788</v>
      </c>
      <c r="AD1115" s="130" t="s">
        <v>4871</v>
      </c>
      <c r="AE1115" s="130" t="e" cm="1">
        <f t="array" aca="1" ref="AE1115" ca="1">INDIRECT(ADDRESS(MATCH(AG1115,'rs_industries'!B:B,0),5,1,TRUE,"rs_industries"))</f>
        <v>#N/A</v>
      </c>
      <c r="AF1115" s="130" t="e" cm="1">
        <f t="array" aca="1" ref="AF1115" ca="1">INDIRECT(ADDRESS(MATCH(A1115,'rs_stocks'!B:B,0),7,1,TRUE,"rs_stocks"))</f>
        <v>#N/A</v>
      </c>
    </row>
    <row r="1116" spans="1:32" x14ac:dyDescent="0.3">
      <c r="A1116" s="130" t="s">
        <v>2086</v>
      </c>
      <c r="B1116" s="130">
        <v>-0.76</v>
      </c>
      <c r="C1116" s="130">
        <v>1.68</v>
      </c>
      <c r="D1116" s="130">
        <v>14.11</v>
      </c>
      <c r="E1116" s="130">
        <v>4.01</v>
      </c>
      <c r="F1116" s="130">
        <v>10.39</v>
      </c>
      <c r="G1116" s="130" t="s">
        <v>3722</v>
      </c>
      <c r="H1116" s="130" t="s">
        <v>3674</v>
      </c>
      <c r="I1116" s="130">
        <v>4.5069999999999997</v>
      </c>
      <c r="J1116" s="130">
        <v>-71</v>
      </c>
      <c r="K1116" s="130">
        <v>-24</v>
      </c>
      <c r="L1116" s="130" t="b">
        <v>1</v>
      </c>
      <c r="M1116" s="130">
        <v>56.496000000000002</v>
      </c>
      <c r="N1116" s="130">
        <v>4.7110000000000003</v>
      </c>
      <c r="O1116" s="130">
        <v>11.993</v>
      </c>
      <c r="P1116" s="130">
        <v>1.236</v>
      </c>
      <c r="Q1116" s="130">
        <v>-194.11199999999999</v>
      </c>
      <c r="R1116" s="130">
        <v>41.74</v>
      </c>
      <c r="S1116" s="130">
        <v>40.951000000000001</v>
      </c>
      <c r="T1116" s="130">
        <v>1</v>
      </c>
      <c r="U1116" s="130">
        <v>161</v>
      </c>
      <c r="V1116" s="130" t="s">
        <v>2086</v>
      </c>
      <c r="W1116" s="130" t="b">
        <v>0</v>
      </c>
      <c r="X1116" s="130">
        <v>0</v>
      </c>
      <c r="Y1116" s="130" t="b">
        <v>0</v>
      </c>
      <c r="Z1116" s="130">
        <v>45</v>
      </c>
      <c r="AA1116" s="130">
        <v>0.54700000000000004</v>
      </c>
      <c r="AB1116" s="130" t="s">
        <v>3674</v>
      </c>
      <c r="AC1116" s="130" t="s">
        <v>3722</v>
      </c>
      <c r="AD1116" s="130" t="s">
        <v>5020</v>
      </c>
      <c r="AE1116" s="130" t="e" cm="1">
        <f t="array" aca="1" ref="AE1116" ca="1">INDIRECT(ADDRESS(MATCH(AG1116,'rs_industries'!B:B,0),5,1,TRUE,"rs_industries"))</f>
        <v>#N/A</v>
      </c>
      <c r="AF1116" s="130" t="e" cm="1">
        <f t="array" aca="1" ref="AF1116" ca="1">INDIRECT(ADDRESS(MATCH(A1116,'rs_stocks'!B:B,0),7,1,TRUE,"rs_stocks"))</f>
        <v>#N/A</v>
      </c>
    </row>
    <row r="1117" spans="1:32" x14ac:dyDescent="0.3">
      <c r="A1117" s="130" t="s">
        <v>2428</v>
      </c>
      <c r="B1117" s="130">
        <v>-2.9</v>
      </c>
      <c r="C1117" s="130">
        <v>-2.9</v>
      </c>
      <c r="D1117" s="130">
        <v>3.26</v>
      </c>
      <c r="E1117" s="130">
        <v>5.9</v>
      </c>
      <c r="F1117" s="130">
        <v>7.73</v>
      </c>
      <c r="G1117" s="130" t="s">
        <v>4210</v>
      </c>
      <c r="H1117" s="130" t="s">
        <v>31</v>
      </c>
      <c r="I1117" s="130">
        <v>4.9160000000000004</v>
      </c>
      <c r="J1117" s="130">
        <v>-46</v>
      </c>
      <c r="K1117" s="130">
        <v>-21</v>
      </c>
      <c r="L1117" s="130" t="b">
        <v>0</v>
      </c>
      <c r="M1117" s="130">
        <v>53.421999999999997</v>
      </c>
      <c r="N1117" s="130">
        <v>4.4569999999999999</v>
      </c>
      <c r="O1117" s="130">
        <v>11.987</v>
      </c>
      <c r="P1117" s="130">
        <v>0.71499999999999997</v>
      </c>
      <c r="Q1117" s="130">
        <v>-172.124</v>
      </c>
      <c r="R1117" s="130">
        <v>29.81</v>
      </c>
      <c r="S1117" s="130">
        <v>32.369</v>
      </c>
      <c r="T1117" s="130">
        <v>-1</v>
      </c>
      <c r="U1117" s="130">
        <v>279</v>
      </c>
      <c r="V1117" s="130" t="s">
        <v>2428</v>
      </c>
      <c r="W1117" s="130" t="b">
        <v>0</v>
      </c>
      <c r="X1117" s="130">
        <v>0</v>
      </c>
      <c r="Y1117" s="130" t="b">
        <v>0</v>
      </c>
      <c r="Z1117" s="130">
        <v>46</v>
      </c>
      <c r="AA1117" s="130">
        <v>0.54600000000000004</v>
      </c>
      <c r="AB1117" s="130" t="s">
        <v>31</v>
      </c>
      <c r="AC1117" s="130" t="s">
        <v>4210</v>
      </c>
      <c r="AD1117" s="130" t="s">
        <v>4909</v>
      </c>
      <c r="AE1117" s="130" t="e" cm="1">
        <f t="array" aca="1" ref="AE1117" ca="1">INDIRECT(ADDRESS(MATCH(AG1117,'rs_industries'!B:B,0),5,1,TRUE,"rs_industries"))</f>
        <v>#N/A</v>
      </c>
      <c r="AF1117" s="130" t="e" cm="1">
        <f t="array" aca="1" ref="AF1117" ca="1">INDIRECT(ADDRESS(MATCH(A1117,'rs_stocks'!B:B,0),7,1,TRUE,"rs_stocks"))</f>
        <v>#N/A</v>
      </c>
    </row>
    <row r="1118" spans="1:32" x14ac:dyDescent="0.3">
      <c r="A1118" s="130" t="s">
        <v>4865</v>
      </c>
      <c r="B1118" s="130">
        <v>-2.21</v>
      </c>
      <c r="C1118" s="130">
        <v>-8.73</v>
      </c>
      <c r="D1118" s="130">
        <v>1.42</v>
      </c>
      <c r="E1118" s="130">
        <v>1.83</v>
      </c>
      <c r="F1118" s="130">
        <v>5.76</v>
      </c>
      <c r="G1118" s="130" t="s">
        <v>3715</v>
      </c>
      <c r="H1118" s="130" t="s">
        <v>3677</v>
      </c>
      <c r="I1118" s="130">
        <v>0.89500000000000002</v>
      </c>
      <c r="J1118" s="130">
        <v>-53</v>
      </c>
      <c r="K1118" s="130">
        <v>-42</v>
      </c>
      <c r="L1118" s="130" t="b">
        <v>0</v>
      </c>
      <c r="M1118" s="130">
        <v>94.805999999999997</v>
      </c>
      <c r="N1118" s="130">
        <v>7.9089999999999998</v>
      </c>
      <c r="O1118" s="130">
        <v>11.987</v>
      </c>
      <c r="P1118" s="130">
        <v>0.61799999999999999</v>
      </c>
      <c r="Q1118" s="130">
        <v>-122.91800000000001</v>
      </c>
      <c r="R1118" s="130">
        <v>15.05</v>
      </c>
      <c r="S1118" s="130">
        <v>17.05</v>
      </c>
      <c r="T1118" s="130">
        <v>-1</v>
      </c>
      <c r="U1118" s="130">
        <v>323</v>
      </c>
      <c r="V1118" s="130" t="s">
        <v>4865</v>
      </c>
      <c r="W1118" s="130" t="b">
        <v>0</v>
      </c>
      <c r="X1118" s="130">
        <v>0</v>
      </c>
      <c r="Y1118" s="130" t="b">
        <v>0</v>
      </c>
      <c r="Z1118" s="130">
        <v>46</v>
      </c>
      <c r="AA1118" s="130">
        <v>0.54600000000000004</v>
      </c>
      <c r="AB1118" s="130" t="s">
        <v>3677</v>
      </c>
      <c r="AC1118" s="130" t="s">
        <v>3715</v>
      </c>
      <c r="AD1118" s="130" t="s">
        <v>4866</v>
      </c>
      <c r="AE1118" s="130" t="e" cm="1">
        <f t="array" aca="1" ref="AE1118" ca="1">INDIRECT(ADDRESS(MATCH(AG1118,'rs_industries'!B:B,0),5,1,TRUE,"rs_industries"))</f>
        <v>#N/A</v>
      </c>
      <c r="AF1118" s="130" t="e" cm="1">
        <f t="array" aca="1" ref="AF1118" ca="1">INDIRECT(ADDRESS(MATCH(A1118,'rs_stocks'!B:B,0),7,1,TRUE,"rs_stocks"))</f>
        <v>#N/A</v>
      </c>
    </row>
    <row r="1119" spans="1:32" x14ac:dyDescent="0.3">
      <c r="A1119" s="130" t="s">
        <v>2480</v>
      </c>
      <c r="B1119" s="130">
        <v>-9.59</v>
      </c>
      <c r="C1119" s="130">
        <v>-3.87</v>
      </c>
      <c r="D1119" s="130">
        <v>-13.04</v>
      </c>
      <c r="E1119" s="130">
        <v>25.46</v>
      </c>
      <c r="F1119" s="130">
        <v>46.26</v>
      </c>
      <c r="G1119" s="130" t="s">
        <v>4485</v>
      </c>
      <c r="H1119" s="130" t="s">
        <v>48</v>
      </c>
      <c r="I1119" s="130">
        <v>3.6680000000000001</v>
      </c>
      <c r="J1119" s="130">
        <v>-72</v>
      </c>
      <c r="K1119" s="130">
        <v>-23</v>
      </c>
      <c r="L1119" s="130" t="b">
        <v>0</v>
      </c>
      <c r="M1119" s="130">
        <v>137.93</v>
      </c>
      <c r="N1119" s="130">
        <v>11.53</v>
      </c>
      <c r="O1119" s="130">
        <v>11.962999999999999</v>
      </c>
      <c r="P1119" s="130">
        <v>0.25</v>
      </c>
      <c r="Q1119" s="130">
        <v>-159.744</v>
      </c>
      <c r="R1119" s="130">
        <v>5.47</v>
      </c>
      <c r="S1119" s="130">
        <v>6.3259999999999996</v>
      </c>
      <c r="T1119" s="130">
        <v>-1</v>
      </c>
      <c r="U1119" s="130">
        <v>798</v>
      </c>
      <c r="V1119" s="130" t="s">
        <v>2480</v>
      </c>
      <c r="W1119" s="130" t="b">
        <v>0</v>
      </c>
      <c r="X1119" s="130">
        <v>0</v>
      </c>
      <c r="Y1119" s="130" t="b">
        <v>0</v>
      </c>
      <c r="Z1119" s="130">
        <v>42</v>
      </c>
      <c r="AA1119" s="130">
        <v>0.54600000000000004</v>
      </c>
      <c r="AB1119" s="130" t="s">
        <v>48</v>
      </c>
      <c r="AC1119" s="130" t="s">
        <v>4485</v>
      </c>
      <c r="AD1119" s="130" t="s">
        <v>2481</v>
      </c>
      <c r="AE1119" s="130" t="e" cm="1">
        <f t="array" aca="1" ref="AE1119" ca="1">INDIRECT(ADDRESS(MATCH(AG1119,'rs_industries'!B:B,0),5,1,TRUE,"rs_industries"))</f>
        <v>#N/A</v>
      </c>
      <c r="AF1119" s="130" cm="1">
        <f t="array" aca="1" ref="AF1119" ca="1">INDIRECT(ADDRESS(MATCH(A1119,'rs_stocks'!B:B,0),7,1,TRUE,"rs_stocks"))</f>
        <v>85</v>
      </c>
    </row>
    <row r="1120" spans="1:32" x14ac:dyDescent="0.3">
      <c r="A1120" s="130" t="s">
        <v>1204</v>
      </c>
      <c r="B1120" s="130">
        <v>-0.34</v>
      </c>
      <c r="C1120" s="130">
        <v>-0.22</v>
      </c>
      <c r="D1120" s="130">
        <v>2.41</v>
      </c>
      <c r="E1120" s="130">
        <v>-1.55</v>
      </c>
      <c r="F1120" s="130">
        <v>6.34</v>
      </c>
      <c r="G1120" s="130" t="s">
        <v>3715</v>
      </c>
      <c r="H1120" s="130" t="s">
        <v>3677</v>
      </c>
      <c r="I1120" s="130">
        <v>56.698999999999998</v>
      </c>
      <c r="J1120" s="130">
        <v>-46</v>
      </c>
      <c r="K1120" s="130">
        <v>-38</v>
      </c>
      <c r="L1120" s="130" t="b">
        <v>1</v>
      </c>
      <c r="M1120" s="130">
        <v>37.524000000000001</v>
      </c>
      <c r="N1120" s="130">
        <v>3.1389999999999998</v>
      </c>
      <c r="O1120" s="130">
        <v>11.954000000000001</v>
      </c>
      <c r="P1120" s="130">
        <v>0.83899999999999997</v>
      </c>
      <c r="Q1120" s="130">
        <v>-129.917</v>
      </c>
      <c r="R1120" s="130">
        <v>46.3</v>
      </c>
      <c r="S1120" s="130">
        <v>48.125</v>
      </c>
      <c r="T1120" s="130">
        <v>-1</v>
      </c>
      <c r="U1120" s="130">
        <v>238</v>
      </c>
      <c r="V1120" s="130" t="s">
        <v>1204</v>
      </c>
      <c r="W1120" s="130" t="b">
        <v>0</v>
      </c>
      <c r="X1120" s="130">
        <v>0</v>
      </c>
      <c r="Y1120" s="130" t="b">
        <v>0</v>
      </c>
      <c r="Z1120" s="130">
        <v>49</v>
      </c>
      <c r="AA1120" s="130">
        <v>0.54500000000000004</v>
      </c>
      <c r="AB1120" s="130" t="s">
        <v>3677</v>
      </c>
      <c r="AC1120" s="130" t="s">
        <v>3715</v>
      </c>
      <c r="AD1120" s="130" t="s">
        <v>4936</v>
      </c>
      <c r="AE1120" s="130" t="e" cm="1">
        <f t="array" aca="1" ref="AE1120" ca="1">INDIRECT(ADDRESS(MATCH(AG1120,'rs_industries'!B:B,0),5,1,TRUE,"rs_industries"))</f>
        <v>#N/A</v>
      </c>
      <c r="AF1120" s="130" t="e" cm="1">
        <f t="array" aca="1" ref="AF1120" ca="1">INDIRECT(ADDRESS(MATCH(A1120,'rs_stocks'!B:B,0),7,1,TRUE,"rs_stocks"))</f>
        <v>#N/A</v>
      </c>
    </row>
    <row r="1121" spans="1:32" x14ac:dyDescent="0.3">
      <c r="A1121" s="130" t="s">
        <v>1584</v>
      </c>
      <c r="B1121" s="130">
        <v>0.1</v>
      </c>
      <c r="C1121" s="130">
        <v>3.77</v>
      </c>
      <c r="D1121" s="130">
        <v>13.72</v>
      </c>
      <c r="E1121" s="130">
        <v>15.66</v>
      </c>
      <c r="F1121" s="130">
        <v>14.12</v>
      </c>
      <c r="G1121" s="130" t="s">
        <v>3778</v>
      </c>
      <c r="H1121" s="130" t="s">
        <v>4325</v>
      </c>
      <c r="I1121" s="130">
        <v>1.9550000000000001</v>
      </c>
      <c r="J1121" s="130">
        <v>-67</v>
      </c>
      <c r="K1121" s="130">
        <v>-11</v>
      </c>
      <c r="L1121" s="130" t="b">
        <v>1</v>
      </c>
      <c r="M1121" s="130">
        <v>63.279000000000003</v>
      </c>
      <c r="N1121" s="130">
        <v>5.2960000000000003</v>
      </c>
      <c r="O1121" s="130">
        <v>11.949</v>
      </c>
      <c r="P1121" s="130">
        <v>1.5369999999999999</v>
      </c>
      <c r="Q1121" s="130">
        <v>-141.15700000000001</v>
      </c>
      <c r="R1121" s="130">
        <v>52.3</v>
      </c>
      <c r="S1121" s="130">
        <v>54.649000000000001</v>
      </c>
      <c r="T1121" s="130">
        <v>-1</v>
      </c>
      <c r="U1121" s="130">
        <v>130</v>
      </c>
      <c r="V1121" s="130" t="s">
        <v>1584</v>
      </c>
      <c r="W1121" s="130" t="b">
        <v>0</v>
      </c>
      <c r="X1121" s="130">
        <v>0</v>
      </c>
      <c r="Y1121" s="130" t="b">
        <v>1</v>
      </c>
      <c r="Z1121" s="130">
        <v>52</v>
      </c>
      <c r="AA1121" s="130">
        <v>0.54500000000000004</v>
      </c>
      <c r="AB1121" s="130" t="s">
        <v>4325</v>
      </c>
      <c r="AC1121" s="130" t="s">
        <v>3778</v>
      </c>
      <c r="AD1121" s="130" t="s">
        <v>4959</v>
      </c>
      <c r="AE1121" s="130" t="e" cm="1">
        <f t="array" aca="1" ref="AE1121" ca="1">INDIRECT(ADDRESS(MATCH(AG1121,'rs_industries'!B:B,0),5,1,TRUE,"rs_industries"))</f>
        <v>#N/A</v>
      </c>
      <c r="AF1121" s="130" t="e" cm="1">
        <f t="array" aca="1" ref="AF1121" ca="1">INDIRECT(ADDRESS(MATCH(A1121,'rs_stocks'!B:B,0),7,1,TRUE,"rs_stocks"))</f>
        <v>#N/A</v>
      </c>
    </row>
    <row r="1122" spans="1:32" x14ac:dyDescent="0.3">
      <c r="A1122" s="130" t="s">
        <v>1462</v>
      </c>
      <c r="B1122" s="130">
        <v>3.93</v>
      </c>
      <c r="C1122" s="130">
        <v>16.18</v>
      </c>
      <c r="D1122" s="130">
        <v>13.44</v>
      </c>
      <c r="E1122" s="130">
        <v>14.79</v>
      </c>
      <c r="F1122" s="130">
        <v>21.37</v>
      </c>
      <c r="G1122" s="130" t="s">
        <v>4294</v>
      </c>
      <c r="H1122" s="130" t="s">
        <v>117</v>
      </c>
      <c r="I1122" s="130">
        <v>2.3849999999999998</v>
      </c>
      <c r="J1122" s="130">
        <v>-76</v>
      </c>
      <c r="K1122" s="130">
        <v>-1</v>
      </c>
      <c r="L1122" s="130" t="b">
        <v>1</v>
      </c>
      <c r="M1122" s="130">
        <v>41.912999999999997</v>
      </c>
      <c r="N1122" s="130">
        <v>3.5089999999999999</v>
      </c>
      <c r="O1122" s="130">
        <v>11.943</v>
      </c>
      <c r="P1122" s="130">
        <v>1.1339999999999999</v>
      </c>
      <c r="Q1122" s="130">
        <v>-45.838999999999999</v>
      </c>
      <c r="R1122" s="130">
        <v>39.42</v>
      </c>
      <c r="S1122" s="130">
        <v>36.823</v>
      </c>
      <c r="T1122" s="130">
        <v>1</v>
      </c>
      <c r="U1122" s="130">
        <v>176</v>
      </c>
      <c r="V1122" s="130" t="s">
        <v>1462</v>
      </c>
      <c r="W1122" s="130" t="b">
        <v>0</v>
      </c>
      <c r="X1122" s="130">
        <v>0</v>
      </c>
      <c r="Y1122" s="130" t="b">
        <v>1</v>
      </c>
      <c r="Z1122" s="130">
        <v>47</v>
      </c>
      <c r="AA1122" s="130">
        <v>0.54400000000000004</v>
      </c>
      <c r="AB1122" s="130" t="s">
        <v>117</v>
      </c>
      <c r="AC1122" s="130" t="s">
        <v>4294</v>
      </c>
      <c r="AD1122" s="130" t="s">
        <v>4988</v>
      </c>
      <c r="AE1122" s="130" t="e" cm="1">
        <f t="array" aca="1" ref="AE1122" ca="1">INDIRECT(ADDRESS(MATCH(AG1122,'rs_industries'!B:B,0),5,1,TRUE,"rs_industries"))</f>
        <v>#N/A</v>
      </c>
      <c r="AF1122" s="130" cm="1">
        <f t="array" aca="1" ref="AF1122" ca="1">INDIRECT(ADDRESS(MATCH(A1122,'rs_stocks'!B:B,0),7,1,TRUE,"rs_stocks"))</f>
        <v>87</v>
      </c>
    </row>
    <row r="1123" spans="1:32" x14ac:dyDescent="0.3">
      <c r="A1123" s="130" t="s">
        <v>1745</v>
      </c>
      <c r="B1123" s="130">
        <v>18.600000000000001</v>
      </c>
      <c r="C1123" s="130">
        <v>21.12</v>
      </c>
      <c r="D1123" s="130">
        <v>16.95</v>
      </c>
      <c r="E1123" s="130">
        <v>103.13</v>
      </c>
      <c r="F1123" s="130">
        <v>62.09</v>
      </c>
      <c r="G1123" s="130" t="s">
        <v>3709</v>
      </c>
      <c r="H1123" s="130" t="s">
        <v>153</v>
      </c>
      <c r="I1123" s="130">
        <v>9.1180000000000003</v>
      </c>
      <c r="J1123" s="130">
        <v>-98</v>
      </c>
      <c r="K1123" s="130">
        <v>-84</v>
      </c>
      <c r="L1123" s="130" t="b">
        <v>1</v>
      </c>
      <c r="M1123" s="130">
        <v>122.57899999999999</v>
      </c>
      <c r="N1123" s="130">
        <v>10.275</v>
      </c>
      <c r="O1123" s="130">
        <v>11.93</v>
      </c>
      <c r="P1123" s="130">
        <v>0.81699999999999995</v>
      </c>
      <c r="Q1123" s="130">
        <v>-9.7910000000000004</v>
      </c>
      <c r="R1123" s="130">
        <v>14.28</v>
      </c>
      <c r="S1123" s="130">
        <v>12.009</v>
      </c>
      <c r="T1123" s="130">
        <v>1</v>
      </c>
      <c r="U1123" s="130">
        <v>244</v>
      </c>
      <c r="V1123" s="130" t="s">
        <v>1745</v>
      </c>
      <c r="W1123" s="130" t="b">
        <v>0</v>
      </c>
      <c r="X1123" s="130">
        <v>0</v>
      </c>
      <c r="Y1123" s="130" t="b">
        <v>1</v>
      </c>
      <c r="Z1123" s="130">
        <v>46</v>
      </c>
      <c r="AA1123" s="130">
        <v>0.54400000000000004</v>
      </c>
      <c r="AB1123" s="130" t="s">
        <v>153</v>
      </c>
      <c r="AC1123" s="130" t="s">
        <v>3709</v>
      </c>
      <c r="AD1123" s="130" t="s">
        <v>4958</v>
      </c>
      <c r="AE1123" s="130" t="e" cm="1">
        <f t="array" aca="1" ref="AE1123" ca="1">INDIRECT(ADDRESS(MATCH(AG1123,'rs_industries'!B:B,0),5,1,TRUE,"rs_industries"))</f>
        <v>#N/A</v>
      </c>
      <c r="AF1123" s="130" cm="1">
        <f t="array" aca="1" ref="AF1123" ca="1">INDIRECT(ADDRESS(MATCH(A1123,'rs_stocks'!B:B,0),7,1,TRUE,"rs_stocks"))</f>
        <v>97</v>
      </c>
    </row>
    <row r="1124" spans="1:32" x14ac:dyDescent="0.3">
      <c r="A1124" s="130" t="s">
        <v>1676</v>
      </c>
      <c r="B1124" s="130">
        <v>-0.62</v>
      </c>
      <c r="C1124" s="130">
        <v>-6.95</v>
      </c>
      <c r="D1124" s="130">
        <v>0.65</v>
      </c>
      <c r="E1124" s="130">
        <v>9.7899999999999991</v>
      </c>
      <c r="F1124" s="130">
        <v>12.5</v>
      </c>
      <c r="G1124" s="130" t="s">
        <v>3715</v>
      </c>
      <c r="H1124" s="130" t="s">
        <v>3677</v>
      </c>
      <c r="I1124" s="130">
        <v>2.8119999999999998</v>
      </c>
      <c r="J1124" s="130">
        <v>-53</v>
      </c>
      <c r="K1124" s="130">
        <v>-21</v>
      </c>
      <c r="L1124" s="130" t="b">
        <v>0</v>
      </c>
      <c r="M1124" s="130">
        <v>85.950999999999993</v>
      </c>
      <c r="N1124" s="130">
        <v>7.2069999999999999</v>
      </c>
      <c r="O1124" s="130">
        <v>11.927</v>
      </c>
      <c r="P1124" s="130">
        <v>1.3340000000000001</v>
      </c>
      <c r="Q1124" s="130">
        <v>-150.72</v>
      </c>
      <c r="R1124" s="130">
        <v>38.69</v>
      </c>
      <c r="S1124" s="130">
        <v>42.857999999999997</v>
      </c>
      <c r="T1124" s="130">
        <v>-1</v>
      </c>
      <c r="U1124" s="130">
        <v>149</v>
      </c>
      <c r="V1124" s="130" t="s">
        <v>1676</v>
      </c>
      <c r="W1124" s="130" t="b">
        <v>0</v>
      </c>
      <c r="X1124" s="130">
        <v>0</v>
      </c>
      <c r="Y1124" s="130" t="b">
        <v>0</v>
      </c>
      <c r="Z1124" s="130">
        <v>45</v>
      </c>
      <c r="AA1124" s="130">
        <v>0.54400000000000004</v>
      </c>
      <c r="AB1124" s="130" t="s">
        <v>3677</v>
      </c>
      <c r="AC1124" s="130" t="s">
        <v>3715</v>
      </c>
      <c r="AD1124" s="130" t="s">
        <v>4846</v>
      </c>
      <c r="AE1124" s="130" t="e" cm="1">
        <f t="array" aca="1" ref="AE1124" ca="1">INDIRECT(ADDRESS(MATCH(AG1124,'rs_industries'!B:B,0),5,1,TRUE,"rs_industries"))</f>
        <v>#N/A</v>
      </c>
      <c r="AF1124" s="130" t="e" cm="1">
        <f t="array" aca="1" ref="AF1124" ca="1">INDIRECT(ADDRESS(MATCH(A1124,'rs_stocks'!B:B,0),7,1,TRUE,"rs_stocks"))</f>
        <v>#N/A</v>
      </c>
    </row>
    <row r="1125" spans="1:32" x14ac:dyDescent="0.3">
      <c r="A1125" s="130" t="s">
        <v>1767</v>
      </c>
      <c r="B1125" s="130">
        <v>-0.4</v>
      </c>
      <c r="C1125" s="130">
        <v>-0.48</v>
      </c>
      <c r="D1125" s="130">
        <v>0.48</v>
      </c>
      <c r="E1125" s="130">
        <v>16.47</v>
      </c>
      <c r="F1125" s="130">
        <v>13.1</v>
      </c>
      <c r="G1125" s="130" t="s">
        <v>3701</v>
      </c>
      <c r="H1125" s="130" t="s">
        <v>3674</v>
      </c>
      <c r="I1125" s="130">
        <v>1.43</v>
      </c>
      <c r="J1125" s="130">
        <v>-72</v>
      </c>
      <c r="K1125" s="130">
        <v>-44</v>
      </c>
      <c r="L1125" s="130" t="b">
        <v>1</v>
      </c>
      <c r="M1125" s="130">
        <v>61.545999999999999</v>
      </c>
      <c r="N1125" s="130">
        <v>5.1669999999999998</v>
      </c>
      <c r="O1125" s="130">
        <v>11.911</v>
      </c>
      <c r="P1125" s="130">
        <v>0.35899999999999999</v>
      </c>
      <c r="Q1125" s="130">
        <v>-156.119</v>
      </c>
      <c r="R1125" s="130">
        <v>12.52</v>
      </c>
      <c r="S1125" s="130">
        <v>13.529</v>
      </c>
      <c r="T1125" s="130">
        <v>-1</v>
      </c>
      <c r="U1125" s="130">
        <v>557</v>
      </c>
      <c r="V1125" s="130" t="s">
        <v>1767</v>
      </c>
      <c r="W1125" s="130" t="b">
        <v>1</v>
      </c>
      <c r="X1125" s="130">
        <v>0</v>
      </c>
      <c r="Y1125" s="130" t="b">
        <v>0</v>
      </c>
      <c r="Z1125" s="130">
        <v>48</v>
      </c>
      <c r="AA1125" s="130">
        <v>0.54300000000000004</v>
      </c>
      <c r="AB1125" s="130" t="s">
        <v>3674</v>
      </c>
      <c r="AC1125" s="130" t="s">
        <v>3701</v>
      </c>
      <c r="AD1125" s="130" t="s">
        <v>4903</v>
      </c>
      <c r="AE1125" s="130" t="e" cm="1">
        <f t="array" aca="1" ref="AE1125" ca="1">INDIRECT(ADDRESS(MATCH(AG1125,'rs_industries'!B:B,0),5,1,TRUE,"rs_industries"))</f>
        <v>#N/A</v>
      </c>
      <c r="AF1125" s="130" cm="1">
        <f t="array" aca="1" ref="AF1125" ca="1">INDIRECT(ADDRESS(MATCH(A1125,'rs_stocks'!B:B,0),7,1,TRUE,"rs_stocks"))</f>
        <v>90</v>
      </c>
    </row>
    <row r="1126" spans="1:32" x14ac:dyDescent="0.3">
      <c r="A1126" s="130" t="s">
        <v>3103</v>
      </c>
      <c r="B1126" s="130">
        <v>-10.15</v>
      </c>
      <c r="C1126" s="130">
        <v>60.73</v>
      </c>
      <c r="D1126" s="130">
        <v>187.05</v>
      </c>
      <c r="E1126" s="130">
        <v>210.11</v>
      </c>
      <c r="F1126" s="130">
        <v>198.14</v>
      </c>
      <c r="G1126" s="130" t="s">
        <v>3737</v>
      </c>
      <c r="H1126" s="130" t="s">
        <v>3690</v>
      </c>
      <c r="I1126" s="130">
        <v>1.008</v>
      </c>
      <c r="J1126" s="130">
        <v>-95</v>
      </c>
      <c r="K1126" s="130">
        <v>-48</v>
      </c>
      <c r="L1126" s="130" t="b">
        <v>1</v>
      </c>
      <c r="M1126" s="130">
        <v>440.5</v>
      </c>
      <c r="N1126" s="130">
        <v>36.996000000000002</v>
      </c>
      <c r="O1126" s="130">
        <v>11.907</v>
      </c>
      <c r="P1126" s="130">
        <v>2.085</v>
      </c>
      <c r="Q1126" s="130">
        <v>-50.838999999999999</v>
      </c>
      <c r="R1126" s="130">
        <v>22.39</v>
      </c>
      <c r="S1126" s="130">
        <v>19.879000000000001</v>
      </c>
      <c r="T1126" s="130">
        <v>1</v>
      </c>
      <c r="U1126" s="130">
        <v>95</v>
      </c>
      <c r="V1126" s="130" t="s">
        <v>3103</v>
      </c>
      <c r="W1126" s="130" t="b">
        <v>0</v>
      </c>
      <c r="X1126" s="130">
        <v>0</v>
      </c>
      <c r="Y1126" s="130" t="b">
        <v>1</v>
      </c>
      <c r="Z1126" s="130">
        <v>47</v>
      </c>
      <c r="AA1126" s="130">
        <v>0.54300000000000004</v>
      </c>
      <c r="AB1126" s="130" t="s">
        <v>3690</v>
      </c>
      <c r="AC1126" s="130" t="s">
        <v>3737</v>
      </c>
      <c r="AD1126" s="130" t="s">
        <v>5000</v>
      </c>
      <c r="AE1126" s="130" t="e" cm="1">
        <f t="array" aca="1" ref="AE1126" ca="1">INDIRECT(ADDRESS(MATCH(AG1126,'rs_industries'!B:B,0),5,1,TRUE,"rs_industries"))</f>
        <v>#N/A</v>
      </c>
      <c r="AF1126" s="130" cm="1">
        <f t="array" aca="1" ref="AF1126" ca="1">INDIRECT(ADDRESS(MATCH(A1126,'rs_stocks'!B:B,0),7,1,TRUE,"rs_stocks"))</f>
        <v>99</v>
      </c>
    </row>
    <row r="1127" spans="1:32" x14ac:dyDescent="0.3">
      <c r="A1127" s="130" t="s">
        <v>1762</v>
      </c>
      <c r="B1127" s="130">
        <v>2.73</v>
      </c>
      <c r="C1127" s="130">
        <v>1.43</v>
      </c>
      <c r="D1127" s="130">
        <v>0.31</v>
      </c>
      <c r="E1127" s="130">
        <v>13.3</v>
      </c>
      <c r="F1127" s="130">
        <v>25.29</v>
      </c>
      <c r="G1127" s="130" t="s">
        <v>4210</v>
      </c>
      <c r="H1127" s="130" t="s">
        <v>31</v>
      </c>
      <c r="I1127" s="130">
        <v>2.5950000000000002</v>
      </c>
      <c r="J1127" s="130">
        <v>-93</v>
      </c>
      <c r="K1127" s="130">
        <v>-89</v>
      </c>
      <c r="L1127" s="130" t="b">
        <v>1</v>
      </c>
      <c r="M1127" s="130">
        <v>81.177999999999997</v>
      </c>
      <c r="N1127" s="130">
        <v>6.84</v>
      </c>
      <c r="O1127" s="130">
        <v>11.868</v>
      </c>
      <c r="P1127" s="130">
        <v>0.32900000000000001</v>
      </c>
      <c r="Q1127" s="130">
        <v>-72.903999999999996</v>
      </c>
      <c r="R1127" s="130">
        <v>6.39</v>
      </c>
      <c r="S1127" s="130">
        <v>5.8159999999999998</v>
      </c>
      <c r="T1127" s="130">
        <v>1</v>
      </c>
      <c r="U1127" s="130">
        <v>607</v>
      </c>
      <c r="V1127" s="130" t="s">
        <v>1762</v>
      </c>
      <c r="W1127" s="130" t="b">
        <v>0</v>
      </c>
      <c r="X1127" s="130">
        <v>0</v>
      </c>
      <c r="Y1127" s="130" t="b">
        <v>0</v>
      </c>
      <c r="Z1127" s="130">
        <v>52</v>
      </c>
      <c r="AA1127" s="130">
        <v>0.54200000000000004</v>
      </c>
      <c r="AB1127" s="130" t="s">
        <v>31</v>
      </c>
      <c r="AC1127" s="130" t="s">
        <v>4210</v>
      </c>
      <c r="AD1127" s="130" t="s">
        <v>4948</v>
      </c>
      <c r="AE1127" s="130" t="e" cm="1">
        <f t="array" aca="1" ref="AE1127" ca="1">INDIRECT(ADDRESS(MATCH(AG1127,'rs_industries'!B:B,0),5,1,TRUE,"rs_industries"))</f>
        <v>#N/A</v>
      </c>
      <c r="AF1127" s="130" cm="1">
        <f t="array" aca="1" ref="AF1127" ca="1">INDIRECT(ADDRESS(MATCH(A1127,'rs_stocks'!B:B,0),7,1,TRUE,"rs_stocks"))</f>
        <v>77</v>
      </c>
    </row>
    <row r="1128" spans="1:32" x14ac:dyDescent="0.3">
      <c r="A1128" s="130" t="s">
        <v>1518</v>
      </c>
      <c r="B1128" s="130">
        <v>1.21</v>
      </c>
      <c r="C1128" s="130">
        <v>-5.87</v>
      </c>
      <c r="D1128" s="130">
        <v>0.95</v>
      </c>
      <c r="E1128" s="130">
        <v>18.87</v>
      </c>
      <c r="F1128" s="130">
        <v>20.77</v>
      </c>
      <c r="G1128" s="130" t="s">
        <v>153</v>
      </c>
      <c r="H1128" s="130" t="s">
        <v>3677</v>
      </c>
      <c r="I1128" s="130">
        <v>1.585</v>
      </c>
      <c r="J1128" s="130">
        <v>-60</v>
      </c>
      <c r="K1128" s="130">
        <v>-9</v>
      </c>
      <c r="L1128" s="130" t="b">
        <v>1</v>
      </c>
      <c r="M1128" s="130">
        <v>100.88</v>
      </c>
      <c r="N1128" s="130">
        <v>8.5139999999999993</v>
      </c>
      <c r="O1128" s="130">
        <v>11.849</v>
      </c>
      <c r="P1128" s="130">
        <v>1.1000000000000001</v>
      </c>
      <c r="Q1128" s="130">
        <v>-113.616</v>
      </c>
      <c r="R1128" s="130">
        <v>31.75</v>
      </c>
      <c r="S1128" s="130">
        <v>34.164000000000001</v>
      </c>
      <c r="T1128" s="130">
        <v>-1</v>
      </c>
      <c r="U1128" s="130">
        <v>181</v>
      </c>
      <c r="V1128" s="130" t="s">
        <v>1518</v>
      </c>
      <c r="W1128" s="130" t="b">
        <v>1</v>
      </c>
      <c r="X1128" s="130">
        <v>0</v>
      </c>
      <c r="Y1128" s="130" t="b">
        <v>0</v>
      </c>
      <c r="Z1128" s="130">
        <v>46</v>
      </c>
      <c r="AA1128" s="130">
        <v>0.54200000000000004</v>
      </c>
      <c r="AB1128" s="130" t="s">
        <v>3677</v>
      </c>
      <c r="AC1128" s="130" t="s">
        <v>153</v>
      </c>
      <c r="AD1128" s="130" t="s">
        <v>4922</v>
      </c>
      <c r="AE1128" s="130" t="e" cm="1">
        <f t="array" aca="1" ref="AE1128" ca="1">INDIRECT(ADDRESS(MATCH(AG1128,'rs_industries'!B:B,0),5,1,TRUE,"rs_industries"))</f>
        <v>#N/A</v>
      </c>
      <c r="AF1128" s="130" cm="1">
        <f t="array" aca="1" ref="AF1128" ca="1">INDIRECT(ADDRESS(MATCH(A1128,'rs_stocks'!B:B,0),7,1,TRUE,"rs_stocks"))</f>
        <v>89</v>
      </c>
    </row>
    <row r="1129" spans="1:32" x14ac:dyDescent="0.3">
      <c r="A1129" s="130" t="s">
        <v>432</v>
      </c>
      <c r="B1129" s="130">
        <v>2.42</v>
      </c>
      <c r="C1129" s="130">
        <v>0.96</v>
      </c>
      <c r="D1129" s="130">
        <v>4.08</v>
      </c>
      <c r="E1129" s="130">
        <v>15.47</v>
      </c>
      <c r="F1129" s="130">
        <v>10</v>
      </c>
      <c r="G1129" s="130" t="s">
        <v>4799</v>
      </c>
      <c r="H1129" s="130" t="s">
        <v>3674</v>
      </c>
      <c r="I1129" s="130">
        <v>13.989000000000001</v>
      </c>
      <c r="J1129" s="130">
        <v>-39</v>
      </c>
      <c r="K1129" s="130">
        <v>-4</v>
      </c>
      <c r="L1129" s="130" t="b">
        <v>1</v>
      </c>
      <c r="M1129" s="130">
        <v>47.783999999999999</v>
      </c>
      <c r="N1129" s="130">
        <v>4.0330000000000004</v>
      </c>
      <c r="O1129" s="130">
        <v>11.848000000000001</v>
      </c>
      <c r="P1129" s="130">
        <v>1.776</v>
      </c>
      <c r="Q1129" s="130">
        <v>-55.186</v>
      </c>
      <c r="R1129" s="130">
        <v>108.55</v>
      </c>
      <c r="S1129" s="130">
        <v>110.143</v>
      </c>
      <c r="T1129" s="130">
        <v>-1</v>
      </c>
      <c r="U1129" s="130">
        <v>112</v>
      </c>
      <c r="V1129" s="130" t="s">
        <v>432</v>
      </c>
      <c r="W1129" s="130" t="b">
        <v>1</v>
      </c>
      <c r="X1129" s="130">
        <v>0</v>
      </c>
      <c r="Y1129" s="130" t="b">
        <v>1</v>
      </c>
      <c r="Z1129" s="130">
        <v>47</v>
      </c>
      <c r="AA1129" s="130">
        <v>0.54100000000000004</v>
      </c>
      <c r="AB1129" s="130" t="s">
        <v>3674</v>
      </c>
      <c r="AC1129" s="130" t="s">
        <v>4799</v>
      </c>
      <c r="AD1129" s="130" t="s">
        <v>4968</v>
      </c>
      <c r="AE1129" s="130" t="e" cm="1">
        <f t="array" aca="1" ref="AE1129" ca="1">INDIRECT(ADDRESS(MATCH(AG1129,'rs_industries'!B:B,0),5,1,TRUE,"rs_industries"))</f>
        <v>#N/A</v>
      </c>
      <c r="AF1129" s="130" cm="1">
        <f t="array" aca="1" ref="AF1129" ca="1">INDIRECT(ADDRESS(MATCH(A1129,'rs_stocks'!B:B,0),7,1,TRUE,"rs_stocks"))</f>
        <v>74</v>
      </c>
    </row>
    <row r="1130" spans="1:32" x14ac:dyDescent="0.3">
      <c r="A1130" s="130" t="s">
        <v>2137</v>
      </c>
      <c r="B1130" s="130">
        <v>-3.49</v>
      </c>
      <c r="C1130" s="130">
        <v>-6.43</v>
      </c>
      <c r="D1130" s="130">
        <v>-0.18</v>
      </c>
      <c r="E1130" s="130">
        <v>4.51</v>
      </c>
      <c r="F1130" s="130">
        <v>9.0299999999999994</v>
      </c>
      <c r="G1130" s="130" t="s">
        <v>3788</v>
      </c>
      <c r="H1130" s="130" t="s">
        <v>153</v>
      </c>
      <c r="I1130" s="130">
        <v>1.0109999999999999</v>
      </c>
      <c r="J1130" s="130">
        <v>-63</v>
      </c>
      <c r="K1130" s="130">
        <v>-41</v>
      </c>
      <c r="L1130" s="130" t="b">
        <v>0</v>
      </c>
      <c r="M1130" s="130">
        <v>70.049000000000007</v>
      </c>
      <c r="N1130" s="130">
        <v>5.9189999999999996</v>
      </c>
      <c r="O1130" s="130">
        <v>11.835000000000001</v>
      </c>
      <c r="P1130" s="130">
        <v>0.29099999999999998</v>
      </c>
      <c r="Q1130" s="130">
        <v>-202.61</v>
      </c>
      <c r="R1130" s="130">
        <v>11.35</v>
      </c>
      <c r="S1130" s="130">
        <v>12.349</v>
      </c>
      <c r="T1130" s="130">
        <v>-1</v>
      </c>
      <c r="U1130" s="130">
        <v>686</v>
      </c>
      <c r="V1130" s="130" t="s">
        <v>2137</v>
      </c>
      <c r="W1130" s="130" t="b">
        <v>0</v>
      </c>
      <c r="X1130" s="130">
        <v>0</v>
      </c>
      <c r="Y1130" s="130" t="b">
        <v>0</v>
      </c>
      <c r="Z1130" s="130">
        <v>53</v>
      </c>
      <c r="AA1130" s="130">
        <v>0.54100000000000004</v>
      </c>
      <c r="AB1130" s="130" t="s">
        <v>153</v>
      </c>
      <c r="AC1130" s="130" t="s">
        <v>3788</v>
      </c>
      <c r="AD1130" s="130" t="s">
        <v>4869</v>
      </c>
      <c r="AE1130" s="130" t="e" cm="1">
        <f t="array" aca="1" ref="AE1130" ca="1">INDIRECT(ADDRESS(MATCH(AG1130,'rs_industries'!B:B,0),5,1,TRUE,"rs_industries"))</f>
        <v>#N/A</v>
      </c>
      <c r="AF1130" s="130" t="e" cm="1">
        <f t="array" aca="1" ref="AF1130" ca="1">INDIRECT(ADDRESS(MATCH(A1130,'rs_stocks'!B:B,0),7,1,TRUE,"rs_stocks"))</f>
        <v>#N/A</v>
      </c>
    </row>
    <row r="1131" spans="1:32" x14ac:dyDescent="0.3">
      <c r="A1131" s="130" t="s">
        <v>1711</v>
      </c>
      <c r="B1131" s="130">
        <v>3.58</v>
      </c>
      <c r="C1131" s="130">
        <v>-0.74</v>
      </c>
      <c r="D1131" s="130">
        <v>6.14</v>
      </c>
      <c r="E1131" s="130">
        <v>26.78</v>
      </c>
      <c r="F1131" s="130">
        <v>31.58</v>
      </c>
      <c r="G1131" s="130" t="s">
        <v>3786</v>
      </c>
      <c r="H1131" s="130" t="s">
        <v>3674</v>
      </c>
      <c r="I1131" s="130">
        <v>1.4159999999999999</v>
      </c>
      <c r="J1131" s="130">
        <v>-90</v>
      </c>
      <c r="K1131" s="130">
        <v>-29</v>
      </c>
      <c r="L1131" s="130" t="b">
        <v>1</v>
      </c>
      <c r="M1131" s="130">
        <v>101.012</v>
      </c>
      <c r="N1131" s="130">
        <v>8.5419999999999998</v>
      </c>
      <c r="O1131" s="130">
        <v>11.826000000000001</v>
      </c>
      <c r="P1131" s="130">
        <v>1.095</v>
      </c>
      <c r="Q1131" s="130">
        <v>-83.135000000000005</v>
      </c>
      <c r="R1131" s="130">
        <v>30.96</v>
      </c>
      <c r="S1131" s="130">
        <v>32.776000000000003</v>
      </c>
      <c r="T1131" s="130">
        <v>-1</v>
      </c>
      <c r="U1131" s="130">
        <v>182</v>
      </c>
      <c r="V1131" s="130" t="s">
        <v>1711</v>
      </c>
      <c r="W1131" s="130" t="b">
        <v>1</v>
      </c>
      <c r="X1131" s="130">
        <v>0</v>
      </c>
      <c r="Y1131" s="130" t="b">
        <v>1</v>
      </c>
      <c r="Z1131" s="130">
        <v>45</v>
      </c>
      <c r="AA1131" s="130">
        <v>0.54100000000000004</v>
      </c>
      <c r="AB1131" s="130" t="s">
        <v>3674</v>
      </c>
      <c r="AC1131" s="130" t="s">
        <v>3786</v>
      </c>
      <c r="AD1131" s="130" t="s">
        <v>4918</v>
      </c>
      <c r="AE1131" s="130" t="e" cm="1">
        <f t="array" aca="1" ref="AE1131" ca="1">INDIRECT(ADDRESS(MATCH(AG1131,'rs_industries'!B:B,0),5,1,TRUE,"rs_industries"))</f>
        <v>#N/A</v>
      </c>
      <c r="AF1131" s="130" cm="1">
        <f t="array" aca="1" ref="AF1131" ca="1">INDIRECT(ADDRESS(MATCH(A1131,'rs_stocks'!B:B,0),7,1,TRUE,"rs_stocks"))</f>
        <v>93</v>
      </c>
    </row>
    <row r="1132" spans="1:32" x14ac:dyDescent="0.3">
      <c r="A1132" s="130" t="s">
        <v>2954</v>
      </c>
      <c r="B1132" s="130">
        <v>1.06</v>
      </c>
      <c r="C1132" s="130">
        <v>59.52</v>
      </c>
      <c r="D1132" s="130">
        <v>145.08000000000001</v>
      </c>
      <c r="E1132" s="130">
        <v>128.61000000000001</v>
      </c>
      <c r="F1132" s="130">
        <v>183.5</v>
      </c>
      <c r="G1132" s="130" t="s">
        <v>3713</v>
      </c>
      <c r="H1132" s="130" t="s">
        <v>3690</v>
      </c>
      <c r="I1132" s="130">
        <v>2.6190000000000002</v>
      </c>
      <c r="J1132" s="130">
        <v>-91</v>
      </c>
      <c r="K1132" s="130">
        <v>-54</v>
      </c>
      <c r="L1132" s="130" t="b">
        <v>1</v>
      </c>
      <c r="M1132" s="130">
        <v>367.56599999999997</v>
      </c>
      <c r="N1132" s="130">
        <v>31.099</v>
      </c>
      <c r="O1132" s="130">
        <v>11.819000000000001</v>
      </c>
      <c r="P1132" s="130">
        <v>0.999</v>
      </c>
      <c r="Q1132" s="130">
        <v>-15.012</v>
      </c>
      <c r="R1132" s="130">
        <v>17.18</v>
      </c>
      <c r="S1132" s="130">
        <v>14.242000000000001</v>
      </c>
      <c r="T1132" s="130">
        <v>1</v>
      </c>
      <c r="U1132" s="130">
        <v>200</v>
      </c>
      <c r="V1132" s="130" t="s">
        <v>2954</v>
      </c>
      <c r="W1132" s="130" t="b">
        <v>0</v>
      </c>
      <c r="X1132" s="130">
        <v>0</v>
      </c>
      <c r="Y1132" s="130" t="b">
        <v>1</v>
      </c>
      <c r="Z1132" s="130">
        <v>50</v>
      </c>
      <c r="AA1132" s="130">
        <v>0.54</v>
      </c>
      <c r="AB1132" s="130" t="s">
        <v>3690</v>
      </c>
      <c r="AC1132" s="130" t="s">
        <v>3713</v>
      </c>
      <c r="AD1132" s="130" t="s">
        <v>4990</v>
      </c>
      <c r="AE1132" s="130" t="e" cm="1">
        <f t="array" aca="1" ref="AE1132" ca="1">INDIRECT(ADDRESS(MATCH(AG1132,'rs_industries'!B:B,0),5,1,TRUE,"rs_industries"))</f>
        <v>#N/A</v>
      </c>
      <c r="AF1132" s="130" cm="1">
        <f t="array" aca="1" ref="AF1132" ca="1">INDIRECT(ADDRESS(MATCH(A1132,'rs_stocks'!B:B,0),7,1,TRUE,"rs_stocks"))</f>
        <v>99</v>
      </c>
    </row>
    <row r="1133" spans="1:32" x14ac:dyDescent="0.3">
      <c r="A1133" s="130" t="s">
        <v>995</v>
      </c>
      <c r="B1133" s="130">
        <v>1.65</v>
      </c>
      <c r="C1133" s="130">
        <v>1.35</v>
      </c>
      <c r="D1133" s="130">
        <v>0.9</v>
      </c>
      <c r="E1133" s="130">
        <v>17</v>
      </c>
      <c r="F1133" s="130">
        <v>15.08</v>
      </c>
      <c r="G1133" s="130" t="s">
        <v>3680</v>
      </c>
      <c r="H1133" s="130" t="s">
        <v>31</v>
      </c>
      <c r="I1133" s="130">
        <v>37.161999999999999</v>
      </c>
      <c r="J1133" s="130">
        <v>-27</v>
      </c>
      <c r="K1133" s="130">
        <v>-7</v>
      </c>
      <c r="L1133" s="130" t="b">
        <v>1</v>
      </c>
      <c r="M1133" s="130">
        <v>31.117999999999999</v>
      </c>
      <c r="N1133" s="130">
        <v>2.6339999999999999</v>
      </c>
      <c r="O1133" s="130">
        <v>11.816000000000001</v>
      </c>
      <c r="P1133" s="130">
        <v>2.5609999999999999</v>
      </c>
      <c r="Q1133" s="130">
        <v>56.627000000000002</v>
      </c>
      <c r="R1133" s="130">
        <v>139</v>
      </c>
      <c r="S1133" s="130">
        <v>140.684</v>
      </c>
      <c r="T1133" s="130">
        <v>-1</v>
      </c>
      <c r="U1133" s="130">
        <v>78</v>
      </c>
      <c r="V1133" s="130" t="s">
        <v>995</v>
      </c>
      <c r="W1133" s="130" t="b">
        <v>0</v>
      </c>
      <c r="X1133" s="130">
        <v>0</v>
      </c>
      <c r="Y1133" s="130" t="b">
        <v>1</v>
      </c>
      <c r="Z1133" s="130">
        <v>49</v>
      </c>
      <c r="AA1133" s="130">
        <v>0.54</v>
      </c>
      <c r="AB1133" s="130" t="s">
        <v>31</v>
      </c>
      <c r="AC1133" s="130" t="s">
        <v>3680</v>
      </c>
      <c r="AD1133" s="130" t="s">
        <v>4937</v>
      </c>
      <c r="AE1133" s="130" t="e" cm="1">
        <f t="array" aca="1" ref="AE1133" ca="1">INDIRECT(ADDRESS(MATCH(AG1133,'rs_industries'!B:B,0),5,1,TRUE,"rs_industries"))</f>
        <v>#N/A</v>
      </c>
      <c r="AF1133" s="130" t="e" cm="1">
        <f t="array" aca="1" ref="AF1133" ca="1">INDIRECT(ADDRESS(MATCH(A1133,'rs_stocks'!B:B,0),7,1,TRUE,"rs_stocks"))</f>
        <v>#N/A</v>
      </c>
    </row>
    <row r="1134" spans="1:32" x14ac:dyDescent="0.3">
      <c r="A1134" s="130" t="s">
        <v>1213</v>
      </c>
      <c r="B1134" s="130">
        <v>-0.65</v>
      </c>
      <c r="C1134" s="130">
        <v>-7.65</v>
      </c>
      <c r="D1134" s="130">
        <v>-3.97</v>
      </c>
      <c r="E1134" s="130">
        <v>8.2899999999999991</v>
      </c>
      <c r="F1134" s="130">
        <v>13.32</v>
      </c>
      <c r="G1134" s="130" t="s">
        <v>3788</v>
      </c>
      <c r="H1134" s="130" t="s">
        <v>153</v>
      </c>
      <c r="I1134" s="130">
        <v>7.2480000000000002</v>
      </c>
      <c r="J1134" s="130">
        <v>-55</v>
      </c>
      <c r="K1134" s="130">
        <v>-33</v>
      </c>
      <c r="L1134" s="130" t="b">
        <v>0</v>
      </c>
      <c r="M1134" s="130">
        <v>57.2</v>
      </c>
      <c r="N1134" s="130">
        <v>4.843</v>
      </c>
      <c r="O1134" s="130">
        <v>11.811</v>
      </c>
      <c r="P1134" s="130">
        <v>0.82099999999999995</v>
      </c>
      <c r="Q1134" s="130">
        <v>-32.895000000000003</v>
      </c>
      <c r="R1134" s="130">
        <v>39.72</v>
      </c>
      <c r="S1134" s="130">
        <v>42.188000000000002</v>
      </c>
      <c r="T1134" s="130">
        <v>-1</v>
      </c>
      <c r="U1134" s="130">
        <v>243</v>
      </c>
      <c r="V1134" s="130" t="s">
        <v>1213</v>
      </c>
      <c r="W1134" s="130" t="b">
        <v>0</v>
      </c>
      <c r="X1134" s="130">
        <v>0</v>
      </c>
      <c r="Y1134" s="130" t="b">
        <v>0</v>
      </c>
      <c r="Z1134" s="130">
        <v>47</v>
      </c>
      <c r="AA1134" s="130">
        <v>0.53900000000000003</v>
      </c>
      <c r="AB1134" s="130" t="s">
        <v>153</v>
      </c>
      <c r="AC1134" s="130" t="s">
        <v>3788</v>
      </c>
      <c r="AD1134" s="130" t="s">
        <v>4860</v>
      </c>
      <c r="AE1134" s="130" t="e" cm="1">
        <f t="array" aca="1" ref="AE1134" ca="1">INDIRECT(ADDRESS(MATCH(AG1134,'rs_industries'!B:B,0),5,1,TRUE,"rs_industries"))</f>
        <v>#N/A</v>
      </c>
      <c r="AF1134" s="130" t="e" cm="1">
        <f t="array" aca="1" ref="AF1134" ca="1">INDIRECT(ADDRESS(MATCH(A1134,'rs_stocks'!B:B,0),7,1,TRUE,"rs_stocks"))</f>
        <v>#N/A</v>
      </c>
    </row>
    <row r="1135" spans="1:32" x14ac:dyDescent="0.3">
      <c r="A1135" s="130" t="s">
        <v>880</v>
      </c>
      <c r="B1135" s="130">
        <v>-4.08</v>
      </c>
      <c r="C1135" s="130">
        <v>0.24</v>
      </c>
      <c r="D1135" s="130">
        <v>1.79</v>
      </c>
      <c r="E1135" s="130">
        <v>8.57</v>
      </c>
      <c r="F1135" s="130">
        <v>3.15</v>
      </c>
      <c r="G1135" s="130" t="s">
        <v>4036</v>
      </c>
      <c r="H1135" s="130" t="s">
        <v>31</v>
      </c>
      <c r="I1135" s="130">
        <v>18.135000000000002</v>
      </c>
      <c r="J1135" s="130">
        <v>-34</v>
      </c>
      <c r="K1135" s="130">
        <v>-5</v>
      </c>
      <c r="L1135" s="130" t="b">
        <v>1</v>
      </c>
      <c r="M1135" s="130">
        <v>23.561</v>
      </c>
      <c r="N1135" s="130">
        <v>1.996</v>
      </c>
      <c r="O1135" s="130">
        <v>11.803000000000001</v>
      </c>
      <c r="P1135" s="130">
        <v>8.4939999999999998</v>
      </c>
      <c r="Q1135" s="130">
        <v>-92.888000000000005</v>
      </c>
      <c r="R1135" s="130">
        <v>463.33</v>
      </c>
      <c r="S1135" s="130">
        <v>490.52699999999999</v>
      </c>
      <c r="T1135" s="130">
        <v>-1</v>
      </c>
      <c r="U1135" s="130">
        <v>23</v>
      </c>
      <c r="V1135" s="130" t="s">
        <v>880</v>
      </c>
      <c r="W1135" s="130" t="b">
        <v>0</v>
      </c>
      <c r="X1135" s="130">
        <v>0</v>
      </c>
      <c r="Y1135" s="130" t="b">
        <v>0</v>
      </c>
      <c r="Z1135" s="130">
        <v>54</v>
      </c>
      <c r="AA1135" s="130">
        <v>0.53900000000000003</v>
      </c>
      <c r="AB1135" s="130" t="s">
        <v>31</v>
      </c>
      <c r="AC1135" s="130" t="s">
        <v>4036</v>
      </c>
      <c r="AD1135" s="130" t="s">
        <v>4953</v>
      </c>
      <c r="AE1135" s="130" t="e" cm="1">
        <f t="array" aca="1" ref="AE1135" ca="1">INDIRECT(ADDRESS(MATCH(AG1135,'rs_industries'!B:B,0),5,1,TRUE,"rs_industries"))</f>
        <v>#N/A</v>
      </c>
      <c r="AF1135" s="130" t="e" cm="1">
        <f t="array" aca="1" ref="AF1135" ca="1">INDIRECT(ADDRESS(MATCH(A1135,'rs_stocks'!B:B,0),7,1,TRUE,"rs_stocks"))</f>
        <v>#N/A</v>
      </c>
    </row>
    <row r="1136" spans="1:32" x14ac:dyDescent="0.3">
      <c r="A1136" s="130" t="s">
        <v>2460</v>
      </c>
      <c r="B1136" s="130">
        <v>0.87</v>
      </c>
      <c r="C1136" s="130">
        <v>1.52</v>
      </c>
      <c r="D1136" s="130">
        <v>14.95</v>
      </c>
      <c r="E1136" s="130">
        <v>4.96</v>
      </c>
      <c r="F1136" s="130">
        <v>8.0500000000000007</v>
      </c>
      <c r="G1136" s="130" t="s">
        <v>3762</v>
      </c>
      <c r="H1136" s="130" t="s">
        <v>3677</v>
      </c>
      <c r="I1136" s="130">
        <v>3.827</v>
      </c>
      <c r="J1136" s="130">
        <v>-59</v>
      </c>
      <c r="K1136" s="130">
        <v>-41</v>
      </c>
      <c r="L1136" s="130" t="b">
        <v>1</v>
      </c>
      <c r="M1136" s="130">
        <v>52.21</v>
      </c>
      <c r="N1136" s="130">
        <v>4.4260000000000002</v>
      </c>
      <c r="O1136" s="130">
        <v>11.795</v>
      </c>
      <c r="P1136" s="130">
        <v>0.98299999999999998</v>
      </c>
      <c r="Q1136" s="130">
        <v>-73.222999999999999</v>
      </c>
      <c r="R1136" s="130">
        <v>33.44</v>
      </c>
      <c r="S1136" s="130">
        <v>31.811</v>
      </c>
      <c r="T1136" s="130">
        <v>1</v>
      </c>
      <c r="U1136" s="130">
        <v>203</v>
      </c>
      <c r="V1136" s="130" t="s">
        <v>2460</v>
      </c>
      <c r="W1136" s="130" t="b">
        <v>0</v>
      </c>
      <c r="X1136" s="130">
        <v>0</v>
      </c>
      <c r="Y1136" s="130" t="b">
        <v>0</v>
      </c>
      <c r="Z1136" s="130">
        <v>47</v>
      </c>
      <c r="AA1136" s="130">
        <v>0.53900000000000003</v>
      </c>
      <c r="AB1136" s="130" t="s">
        <v>3677</v>
      </c>
      <c r="AC1136" s="130" t="s">
        <v>3762</v>
      </c>
      <c r="AD1136" s="130" t="s">
        <v>5048</v>
      </c>
      <c r="AE1136" s="130" t="e" cm="1">
        <f t="array" aca="1" ref="AE1136" ca="1">INDIRECT(ADDRESS(MATCH(AG1136,'rs_industries'!B:B,0),5,1,TRUE,"rs_industries"))</f>
        <v>#N/A</v>
      </c>
      <c r="AF1136" s="130" t="e" cm="1">
        <f t="array" aca="1" ref="AF1136" ca="1">INDIRECT(ADDRESS(MATCH(A1136,'rs_stocks'!B:B,0),7,1,TRUE,"rs_stocks"))</f>
        <v>#N/A</v>
      </c>
    </row>
    <row r="1137" spans="1:32" x14ac:dyDescent="0.3">
      <c r="A1137" s="130" t="s">
        <v>3429</v>
      </c>
      <c r="B1137" s="130">
        <v>1.1399999999999999</v>
      </c>
      <c r="C1137" s="130">
        <v>-2.81</v>
      </c>
      <c r="D1137" s="130">
        <v>5.66</v>
      </c>
      <c r="E1137" s="130">
        <v>11.99</v>
      </c>
      <c r="F1137" s="130">
        <v>9.5500000000000007</v>
      </c>
      <c r="G1137" s="130" t="s">
        <v>3715</v>
      </c>
      <c r="H1137" s="130" t="s">
        <v>3677</v>
      </c>
      <c r="I1137" s="130">
        <v>0.94799999999999995</v>
      </c>
      <c r="J1137" s="130">
        <v>-56</v>
      </c>
      <c r="K1137" s="130">
        <v>-15</v>
      </c>
      <c r="L1137" s="130" t="b">
        <v>1</v>
      </c>
      <c r="M1137" s="130">
        <v>62.67</v>
      </c>
      <c r="N1137" s="130">
        <v>5.3159999999999998</v>
      </c>
      <c r="O1137" s="130">
        <v>11.79</v>
      </c>
      <c r="P1137" s="130">
        <v>2.125</v>
      </c>
      <c r="Q1137" s="130">
        <v>-88.941000000000003</v>
      </c>
      <c r="R1137" s="130">
        <v>68.91</v>
      </c>
      <c r="S1137" s="130">
        <v>74.632999999999996</v>
      </c>
      <c r="T1137" s="130">
        <v>-1</v>
      </c>
      <c r="U1137" s="130">
        <v>94</v>
      </c>
      <c r="V1137" s="130" t="s">
        <v>3429</v>
      </c>
      <c r="W1137" s="130" t="b">
        <v>0</v>
      </c>
      <c r="X1137" s="130">
        <v>0</v>
      </c>
      <c r="Y1137" s="130" t="b">
        <v>0</v>
      </c>
      <c r="Z1137" s="130">
        <v>44</v>
      </c>
      <c r="AA1137" s="130">
        <v>0.53800000000000003</v>
      </c>
      <c r="AB1137" s="130" t="s">
        <v>3677</v>
      </c>
      <c r="AC1137" s="130" t="s">
        <v>3715</v>
      </c>
      <c r="AD1137" s="130" t="s">
        <v>4927</v>
      </c>
      <c r="AE1137" s="130" t="e" cm="1">
        <f t="array" aca="1" ref="AE1137" ca="1">INDIRECT(ADDRESS(MATCH(AG1137,'rs_industries'!B:B,0),5,1,TRUE,"rs_industries"))</f>
        <v>#N/A</v>
      </c>
      <c r="AF1137" s="130" cm="1">
        <f t="array" aca="1" ref="AF1137" ca="1">INDIRECT(ADDRESS(MATCH(A1137,'rs_stocks'!B:B,0),7,1,TRUE,"rs_stocks"))</f>
        <v>75</v>
      </c>
    </row>
    <row r="1138" spans="1:32" x14ac:dyDescent="0.3">
      <c r="A1138" s="130" t="s">
        <v>2169</v>
      </c>
      <c r="B1138" s="130">
        <v>-0.75</v>
      </c>
      <c r="C1138" s="130">
        <v>-2.61</v>
      </c>
      <c r="D1138" s="130">
        <v>6.12</v>
      </c>
      <c r="E1138" s="130">
        <v>-1.72</v>
      </c>
      <c r="F1138" s="130">
        <v>2.77</v>
      </c>
      <c r="G1138" s="130" t="s">
        <v>4337</v>
      </c>
      <c r="H1138" s="130" t="s">
        <v>3690</v>
      </c>
      <c r="I1138" s="130">
        <v>1.395</v>
      </c>
      <c r="J1138" s="130">
        <v>-67</v>
      </c>
      <c r="K1138" s="130">
        <v>-37</v>
      </c>
      <c r="L1138" s="130" t="b">
        <v>0</v>
      </c>
      <c r="M1138" s="130">
        <v>34.375999999999998</v>
      </c>
      <c r="N1138" s="130">
        <v>2.9169999999999998</v>
      </c>
      <c r="O1138" s="130">
        <v>11.785</v>
      </c>
      <c r="P1138" s="130">
        <v>2.5779999999999998</v>
      </c>
      <c r="Q1138" s="130">
        <v>-138.108</v>
      </c>
      <c r="R1138" s="130">
        <v>93.11</v>
      </c>
      <c r="S1138" s="130">
        <v>89.91</v>
      </c>
      <c r="T1138" s="130">
        <v>1</v>
      </c>
      <c r="U1138" s="130">
        <v>77</v>
      </c>
      <c r="V1138" s="130" t="s">
        <v>2169</v>
      </c>
      <c r="W1138" s="130" t="b">
        <v>0</v>
      </c>
      <c r="X1138" s="130">
        <v>0</v>
      </c>
      <c r="Y1138" s="130" t="b">
        <v>0</v>
      </c>
      <c r="Z1138" s="130">
        <v>47</v>
      </c>
      <c r="AA1138" s="130">
        <v>0.53800000000000003</v>
      </c>
      <c r="AB1138" s="130" t="s">
        <v>3690</v>
      </c>
      <c r="AC1138" s="130" t="s">
        <v>4337</v>
      </c>
      <c r="AD1138" s="130" t="s">
        <v>5040</v>
      </c>
      <c r="AE1138" s="130" t="e" cm="1">
        <f t="array" aca="1" ref="AE1138" ca="1">INDIRECT(ADDRESS(MATCH(AG1138,'rs_industries'!B:B,0),5,1,TRUE,"rs_industries"))</f>
        <v>#N/A</v>
      </c>
      <c r="AF1138" s="130" t="e" cm="1">
        <f t="array" aca="1" ref="AF1138" ca="1">INDIRECT(ADDRESS(MATCH(A1138,'rs_stocks'!B:B,0),7,1,TRUE,"rs_stocks"))</f>
        <v>#N/A</v>
      </c>
    </row>
    <row r="1139" spans="1:32" x14ac:dyDescent="0.3">
      <c r="A1139" s="130" t="s">
        <v>2984</v>
      </c>
      <c r="B1139" s="130">
        <v>3.19</v>
      </c>
      <c r="C1139" s="130">
        <v>5.82</v>
      </c>
      <c r="D1139" s="130">
        <v>2.11</v>
      </c>
      <c r="E1139" s="130">
        <v>17.38</v>
      </c>
      <c r="F1139" s="130">
        <v>16.53</v>
      </c>
      <c r="G1139" s="130" t="s">
        <v>3751</v>
      </c>
      <c r="H1139" s="130" t="s">
        <v>24</v>
      </c>
      <c r="I1139" s="130">
        <v>1.071</v>
      </c>
      <c r="J1139" s="130">
        <v>-59</v>
      </c>
      <c r="K1139" s="130">
        <v>-7</v>
      </c>
      <c r="L1139" s="130" t="b">
        <v>1</v>
      </c>
      <c r="M1139" s="130">
        <v>51.048000000000002</v>
      </c>
      <c r="N1139" s="130">
        <v>4.335</v>
      </c>
      <c r="O1139" s="130">
        <v>11.775</v>
      </c>
      <c r="P1139" s="130">
        <v>0.89300000000000002</v>
      </c>
      <c r="Q1139" s="130">
        <v>-162.392</v>
      </c>
      <c r="R1139" s="130">
        <v>32.35</v>
      </c>
      <c r="S1139" s="130">
        <v>31.622</v>
      </c>
      <c r="T1139" s="130">
        <v>1</v>
      </c>
      <c r="U1139" s="130">
        <v>223</v>
      </c>
      <c r="V1139" s="130" t="s">
        <v>2984</v>
      </c>
      <c r="W1139" s="130" t="b">
        <v>0</v>
      </c>
      <c r="X1139" s="130">
        <v>0</v>
      </c>
      <c r="Y1139" s="130" t="b">
        <v>1</v>
      </c>
      <c r="Z1139" s="130">
        <v>53</v>
      </c>
      <c r="AA1139" s="130">
        <v>0.53700000000000003</v>
      </c>
      <c r="AB1139" s="130" t="s">
        <v>24</v>
      </c>
      <c r="AC1139" s="130" t="s">
        <v>3751</v>
      </c>
      <c r="AD1139" s="130" t="s">
        <v>4960</v>
      </c>
      <c r="AE1139" s="130" t="e" cm="1">
        <f t="array" aca="1" ref="AE1139" ca="1">INDIRECT(ADDRESS(MATCH(AG1139,'rs_industries'!B:B,0),5,1,TRUE,"rs_industries"))</f>
        <v>#N/A</v>
      </c>
      <c r="AF1139" s="130" cm="1">
        <f t="array" aca="1" ref="AF1139" ca="1">INDIRECT(ADDRESS(MATCH(A1139,'rs_stocks'!B:B,0),7,1,TRUE,"rs_stocks"))</f>
        <v>81</v>
      </c>
    </row>
    <row r="1140" spans="1:32" x14ac:dyDescent="0.3">
      <c r="A1140" s="130" t="s">
        <v>576</v>
      </c>
      <c r="B1140" s="130">
        <v>-1.0900000000000001</v>
      </c>
      <c r="C1140" s="130">
        <v>-0.98</v>
      </c>
      <c r="D1140" s="130">
        <v>1.69</v>
      </c>
      <c r="E1140" s="130">
        <v>13.16</v>
      </c>
      <c r="F1140" s="130">
        <v>13.71</v>
      </c>
      <c r="G1140" s="130" t="s">
        <v>3843</v>
      </c>
      <c r="H1140" s="130" t="s">
        <v>48</v>
      </c>
      <c r="I1140" s="130">
        <v>7.0990000000000002</v>
      </c>
      <c r="J1140" s="130">
        <v>-46</v>
      </c>
      <c r="K1140" s="130">
        <v>-10</v>
      </c>
      <c r="L1140" s="130" t="b">
        <v>1</v>
      </c>
      <c r="M1140" s="130">
        <v>69.275999999999996</v>
      </c>
      <c r="N1140" s="130">
        <v>5.8840000000000003</v>
      </c>
      <c r="O1140" s="130">
        <v>11.773</v>
      </c>
      <c r="P1140" s="130">
        <v>3.3220000000000001</v>
      </c>
      <c r="Q1140" s="130">
        <v>-199.898</v>
      </c>
      <c r="R1140" s="130">
        <v>114.85</v>
      </c>
      <c r="S1140" s="130">
        <v>122.43899999999999</v>
      </c>
      <c r="T1140" s="130">
        <v>-1</v>
      </c>
      <c r="U1140" s="130">
        <v>60</v>
      </c>
      <c r="V1140" s="130" t="s">
        <v>576</v>
      </c>
      <c r="W1140" s="130" t="b">
        <v>1</v>
      </c>
      <c r="X1140" s="130">
        <v>0</v>
      </c>
      <c r="Y1140" s="130" t="b">
        <v>0</v>
      </c>
      <c r="Z1140" s="130">
        <v>48</v>
      </c>
      <c r="AA1140" s="130">
        <v>0.53700000000000003</v>
      </c>
      <c r="AB1140" s="130" t="s">
        <v>48</v>
      </c>
      <c r="AC1140" s="130" t="s">
        <v>3843</v>
      </c>
      <c r="AD1140" s="130" t="s">
        <v>4932</v>
      </c>
      <c r="AE1140" s="130" t="e" cm="1">
        <f t="array" aca="1" ref="AE1140" ca="1">INDIRECT(ADDRESS(MATCH(AG1140,'rs_industries'!B:B,0),5,1,TRUE,"rs_industries"))</f>
        <v>#N/A</v>
      </c>
      <c r="AF1140" s="130" cm="1">
        <f t="array" aca="1" ref="AF1140" ca="1">INDIRECT(ADDRESS(MATCH(A1140,'rs_stocks'!B:B,0),7,1,TRUE,"rs_stocks"))</f>
        <v>75</v>
      </c>
    </row>
    <row r="1141" spans="1:32" x14ac:dyDescent="0.3">
      <c r="A1141" s="130" t="s">
        <v>457</v>
      </c>
      <c r="B1141" s="130">
        <v>1.85</v>
      </c>
      <c r="C1141" s="130">
        <v>8.4600000000000009</v>
      </c>
      <c r="D1141" s="130">
        <v>7.44</v>
      </c>
      <c r="E1141" s="130">
        <v>10.09</v>
      </c>
      <c r="F1141" s="130">
        <v>13.72</v>
      </c>
      <c r="G1141" s="130" t="s">
        <v>3713</v>
      </c>
      <c r="H1141" s="130" t="s">
        <v>3690</v>
      </c>
      <c r="I1141" s="130">
        <v>12.711</v>
      </c>
      <c r="J1141" s="130">
        <v>-36</v>
      </c>
      <c r="K1141" s="130">
        <v>-1</v>
      </c>
      <c r="L1141" s="130" t="b">
        <v>1</v>
      </c>
      <c r="M1141" s="130">
        <v>28.457000000000001</v>
      </c>
      <c r="N1141" s="130">
        <v>2.4169999999999998</v>
      </c>
      <c r="O1141" s="130">
        <v>11.772</v>
      </c>
      <c r="P1141" s="130">
        <v>1.2549999999999999</v>
      </c>
      <c r="Q1141" s="130">
        <v>-59.761000000000003</v>
      </c>
      <c r="R1141" s="130">
        <v>74.760000000000005</v>
      </c>
      <c r="S1141" s="130">
        <v>71.915000000000006</v>
      </c>
      <c r="T1141" s="130">
        <v>1</v>
      </c>
      <c r="U1141" s="130">
        <v>159</v>
      </c>
      <c r="V1141" s="130" t="s">
        <v>457</v>
      </c>
      <c r="W1141" s="130" t="b">
        <v>0</v>
      </c>
      <c r="X1141" s="130">
        <v>0</v>
      </c>
      <c r="Y1141" s="130" t="b">
        <v>1</v>
      </c>
      <c r="Z1141" s="130">
        <v>52</v>
      </c>
      <c r="AA1141" s="130">
        <v>0.53700000000000003</v>
      </c>
      <c r="AB1141" s="130" t="s">
        <v>3690</v>
      </c>
      <c r="AC1141" s="130" t="s">
        <v>3713</v>
      </c>
      <c r="AD1141" s="130" t="s">
        <v>5011</v>
      </c>
      <c r="AE1141" s="130" t="e" cm="1">
        <f t="array" aca="1" ref="AE1141" ca="1">INDIRECT(ADDRESS(MATCH(AG1141,'rs_industries'!B:B,0),5,1,TRUE,"rs_industries"))</f>
        <v>#N/A</v>
      </c>
      <c r="AF1141" s="130" cm="1">
        <f t="array" aca="1" ref="AF1141" ca="1">INDIRECT(ADDRESS(MATCH(A1141,'rs_stocks'!B:B,0),7,1,TRUE,"rs_stocks"))</f>
        <v>78</v>
      </c>
    </row>
    <row r="1142" spans="1:32" x14ac:dyDescent="0.3">
      <c r="A1142" s="130" t="s">
        <v>2170</v>
      </c>
      <c r="B1142" s="130">
        <v>3.09</v>
      </c>
      <c r="C1142" s="130">
        <v>7.98</v>
      </c>
      <c r="D1142" s="130">
        <v>4.82</v>
      </c>
      <c r="E1142" s="130">
        <v>27.88</v>
      </c>
      <c r="F1142" s="130">
        <v>27.39</v>
      </c>
      <c r="G1142" s="130" t="s">
        <v>3680</v>
      </c>
      <c r="H1142" s="130" t="s">
        <v>31</v>
      </c>
      <c r="I1142" s="130">
        <v>3.61</v>
      </c>
      <c r="J1142" s="130">
        <v>-81</v>
      </c>
      <c r="K1142" s="130">
        <v>-58</v>
      </c>
      <c r="L1142" s="130" t="b">
        <v>1</v>
      </c>
      <c r="M1142" s="130">
        <v>63.3</v>
      </c>
      <c r="N1142" s="130">
        <v>5.3780000000000001</v>
      </c>
      <c r="O1142" s="130">
        <v>11.769</v>
      </c>
      <c r="P1142" s="130">
        <v>2.407</v>
      </c>
      <c r="Q1142" s="130">
        <v>-91.822999999999993</v>
      </c>
      <c r="R1142" s="130">
        <v>58.75</v>
      </c>
      <c r="S1142" s="130">
        <v>54.624000000000002</v>
      </c>
      <c r="T1142" s="130">
        <v>1</v>
      </c>
      <c r="U1142" s="130">
        <v>83</v>
      </c>
      <c r="V1142" s="130" t="s">
        <v>2170</v>
      </c>
      <c r="W1142" s="130" t="b">
        <v>0</v>
      </c>
      <c r="X1142" s="130">
        <v>0</v>
      </c>
      <c r="Y1142" s="130" t="b">
        <v>1</v>
      </c>
      <c r="Z1142" s="130">
        <v>53</v>
      </c>
      <c r="AA1142" s="130">
        <v>0.53600000000000003</v>
      </c>
      <c r="AB1142" s="130" t="s">
        <v>31</v>
      </c>
      <c r="AC1142" s="130" t="s">
        <v>3680</v>
      </c>
      <c r="AD1142" s="130" t="s">
        <v>4954</v>
      </c>
      <c r="AE1142" s="130" t="e" cm="1">
        <f t="array" aca="1" ref="AE1142" ca="1">INDIRECT(ADDRESS(MATCH(AG1142,'rs_industries'!B:B,0),5,1,TRUE,"rs_industries"))</f>
        <v>#N/A</v>
      </c>
      <c r="AF1142" s="130" cm="1">
        <f t="array" aca="1" ref="AF1142" ca="1">INDIRECT(ADDRESS(MATCH(A1142,'rs_stocks'!B:B,0),7,1,TRUE,"rs_stocks"))</f>
        <v>75</v>
      </c>
    </row>
    <row r="1143" spans="1:32" x14ac:dyDescent="0.3">
      <c r="A1143" s="130" t="s">
        <v>890</v>
      </c>
      <c r="B1143" s="130">
        <v>0.09</v>
      </c>
      <c r="C1143" s="130">
        <v>-5</v>
      </c>
      <c r="D1143" s="130">
        <v>0.51</v>
      </c>
      <c r="E1143" s="130">
        <v>11.35</v>
      </c>
      <c r="F1143" s="130">
        <v>9.7899999999999991</v>
      </c>
      <c r="G1143" s="130" t="s">
        <v>4854</v>
      </c>
      <c r="H1143" s="130" t="s">
        <v>3674</v>
      </c>
      <c r="I1143" s="130">
        <v>8.3160000000000007</v>
      </c>
      <c r="J1143" s="130">
        <v>-56</v>
      </c>
      <c r="K1143" s="130">
        <v>-6</v>
      </c>
      <c r="L1143" s="130" t="b">
        <v>0</v>
      </c>
      <c r="M1143" s="130">
        <v>32.904000000000003</v>
      </c>
      <c r="N1143" s="130">
        <v>2.798</v>
      </c>
      <c r="O1143" s="130">
        <v>11.759</v>
      </c>
      <c r="P1143" s="130">
        <v>0.17399999999999999</v>
      </c>
      <c r="Q1143" s="130">
        <v>-131.95599999999999</v>
      </c>
      <c r="R1143" s="130">
        <v>11.77</v>
      </c>
      <c r="S1143" s="130">
        <v>12.317</v>
      </c>
      <c r="T1143" s="130">
        <v>-1</v>
      </c>
      <c r="U1143" s="130">
        <v>1147</v>
      </c>
      <c r="V1143" s="130" t="s">
        <v>890</v>
      </c>
      <c r="W1143" s="130" t="b">
        <v>1</v>
      </c>
      <c r="X1143" s="130">
        <v>0</v>
      </c>
      <c r="Y1143" s="130" t="b">
        <v>0</v>
      </c>
      <c r="Z1143" s="130">
        <v>50</v>
      </c>
      <c r="AA1143" s="130">
        <v>0.53600000000000003</v>
      </c>
      <c r="AB1143" s="130" t="s">
        <v>3674</v>
      </c>
      <c r="AC1143" s="130" t="s">
        <v>4854</v>
      </c>
      <c r="AD1143" s="130" t="s">
        <v>4855</v>
      </c>
      <c r="AE1143" s="130" t="e" cm="1">
        <f t="array" aca="1" ref="AE1143" ca="1">INDIRECT(ADDRESS(MATCH(AG1143,'rs_industries'!B:B,0),5,1,TRUE,"rs_industries"))</f>
        <v>#N/A</v>
      </c>
      <c r="AF1143" s="130" t="e" cm="1">
        <f t="array" aca="1" ref="AF1143" ca="1">INDIRECT(ADDRESS(MATCH(A1143,'rs_stocks'!B:B,0),7,1,TRUE,"rs_stocks"))</f>
        <v>#N/A</v>
      </c>
    </row>
    <row r="1144" spans="1:32" x14ac:dyDescent="0.3">
      <c r="A1144" s="130" t="s">
        <v>227</v>
      </c>
      <c r="B1144" s="130">
        <v>3.56</v>
      </c>
      <c r="C1144" s="130">
        <v>18.100000000000001</v>
      </c>
      <c r="D1144" s="130">
        <v>19.850000000000001</v>
      </c>
      <c r="E1144" s="130">
        <v>23.99</v>
      </c>
      <c r="F1144" s="130">
        <v>33.5</v>
      </c>
      <c r="G1144" s="130" t="s">
        <v>4034</v>
      </c>
      <c r="H1144" s="130" t="s">
        <v>3674</v>
      </c>
      <c r="I1144" s="130">
        <v>311.887</v>
      </c>
      <c r="J1144" s="130">
        <v>-38</v>
      </c>
      <c r="K1144" s="130">
        <v>0</v>
      </c>
      <c r="L1144" s="130" t="b">
        <v>1</v>
      </c>
      <c r="M1144" s="130">
        <v>56.061999999999998</v>
      </c>
      <c r="N1144" s="130">
        <v>4.7679999999999998</v>
      </c>
      <c r="O1144" s="130">
        <v>11.757</v>
      </c>
      <c r="P1144" s="130">
        <v>4.1219999999999999</v>
      </c>
      <c r="Q1144" s="130">
        <v>124.709</v>
      </c>
      <c r="R1144" s="130">
        <v>231</v>
      </c>
      <c r="S1144" s="130">
        <v>219.41499999999999</v>
      </c>
      <c r="T1144" s="130">
        <v>1</v>
      </c>
      <c r="U1144" s="130">
        <v>48</v>
      </c>
      <c r="V1144" s="130" t="s">
        <v>227</v>
      </c>
      <c r="W1144" s="130" t="b">
        <v>0</v>
      </c>
      <c r="X1144" s="130">
        <v>0</v>
      </c>
      <c r="Y1144" s="130" t="b">
        <v>1</v>
      </c>
      <c r="Z1144" s="130">
        <v>59</v>
      </c>
      <c r="AA1144" s="130">
        <v>0.53500000000000003</v>
      </c>
      <c r="AB1144" s="130" t="s">
        <v>3674</v>
      </c>
      <c r="AC1144" s="130" t="s">
        <v>4034</v>
      </c>
      <c r="AD1144" s="130" t="s">
        <v>4951</v>
      </c>
      <c r="AE1144" s="130" t="e" cm="1">
        <f t="array" aca="1" ref="AE1144" ca="1">INDIRECT(ADDRESS(MATCH(AG1144,'rs_industries'!B:B,0),5,1,TRUE,"rs_industries"))</f>
        <v>#N/A</v>
      </c>
      <c r="AF1144" s="130" cm="1">
        <f t="array" aca="1" ref="AF1144" ca="1">INDIRECT(ADDRESS(MATCH(A1144,'rs_stocks'!B:B,0),7,1,TRUE,"rs_stocks"))</f>
        <v>90</v>
      </c>
    </row>
    <row r="1145" spans="1:32" x14ac:dyDescent="0.3">
      <c r="A1145" s="130" t="s">
        <v>759</v>
      </c>
      <c r="B1145" s="130">
        <v>-1.57</v>
      </c>
      <c r="C1145" s="130">
        <v>-0.42</v>
      </c>
      <c r="D1145" s="130">
        <v>-3.68</v>
      </c>
      <c r="E1145" s="130">
        <v>10.97</v>
      </c>
      <c r="F1145" s="130">
        <v>19.510000000000002</v>
      </c>
      <c r="G1145" s="130" t="s">
        <v>3762</v>
      </c>
      <c r="H1145" s="130" t="s">
        <v>3677</v>
      </c>
      <c r="I1145" s="130">
        <v>11.693</v>
      </c>
      <c r="J1145" s="130">
        <v>-50</v>
      </c>
      <c r="K1145" s="130">
        <v>-21</v>
      </c>
      <c r="L1145" s="130" t="b">
        <v>1</v>
      </c>
      <c r="M1145" s="130">
        <v>61.774999999999999</v>
      </c>
      <c r="N1145" s="130">
        <v>5.2590000000000003</v>
      </c>
      <c r="O1145" s="130">
        <v>11.747</v>
      </c>
      <c r="P1145" s="130">
        <v>5.3540000000000001</v>
      </c>
      <c r="Q1145" s="130">
        <v>-164.91399999999999</v>
      </c>
      <c r="R1145" s="130">
        <v>273.83999999999997</v>
      </c>
      <c r="S1145" s="130">
        <v>286.75400000000002</v>
      </c>
      <c r="T1145" s="130">
        <v>-1</v>
      </c>
      <c r="U1145" s="130">
        <v>37</v>
      </c>
      <c r="V1145" s="130" t="s">
        <v>759</v>
      </c>
      <c r="W1145" s="130" t="b">
        <v>1</v>
      </c>
      <c r="X1145" s="130">
        <v>0</v>
      </c>
      <c r="Y1145" s="130" t="b">
        <v>0</v>
      </c>
      <c r="Z1145" s="130">
        <v>49</v>
      </c>
      <c r="AA1145" s="130">
        <v>0.53500000000000003</v>
      </c>
      <c r="AB1145" s="130" t="s">
        <v>3677</v>
      </c>
      <c r="AC1145" s="130" t="s">
        <v>3762</v>
      </c>
      <c r="AD1145" s="130" t="s">
        <v>4905</v>
      </c>
      <c r="AE1145" s="130" t="e" cm="1">
        <f t="array" aca="1" ref="AE1145" ca="1">INDIRECT(ADDRESS(MATCH(AG1145,'rs_industries'!B:B,0),5,1,TRUE,"rs_industries"))</f>
        <v>#N/A</v>
      </c>
      <c r="AF1145" s="130" cm="1">
        <f t="array" aca="1" ref="AF1145" ca="1">INDIRECT(ADDRESS(MATCH(A1145,'rs_stocks'!B:B,0),7,1,TRUE,"rs_stocks"))</f>
        <v>74</v>
      </c>
    </row>
    <row r="1146" spans="1:32" x14ac:dyDescent="0.3">
      <c r="A1146" s="130" t="s">
        <v>2940</v>
      </c>
      <c r="B1146" s="130">
        <v>6.3</v>
      </c>
      <c r="C1146" s="130">
        <v>13.86</v>
      </c>
      <c r="D1146" s="130">
        <v>6.8</v>
      </c>
      <c r="E1146" s="130">
        <v>19.87</v>
      </c>
      <c r="F1146" s="130">
        <v>26.16</v>
      </c>
      <c r="G1146" s="130" t="s">
        <v>3807</v>
      </c>
      <c r="H1146" s="130" t="s">
        <v>3677</v>
      </c>
      <c r="I1146" s="130">
        <v>1.012</v>
      </c>
      <c r="J1146" s="130">
        <v>-61</v>
      </c>
      <c r="K1146" s="130">
        <v>-14</v>
      </c>
      <c r="L1146" s="130" t="b">
        <v>1</v>
      </c>
      <c r="M1146" s="130">
        <v>76.173000000000002</v>
      </c>
      <c r="N1146" s="130">
        <v>6.4859999999999998</v>
      </c>
      <c r="O1146" s="130">
        <v>11.744</v>
      </c>
      <c r="P1146" s="130">
        <v>0.497</v>
      </c>
      <c r="Q1146" s="130">
        <v>-128.773</v>
      </c>
      <c r="R1146" s="130">
        <v>12.49</v>
      </c>
      <c r="S1146" s="130">
        <v>11.756</v>
      </c>
      <c r="T1146" s="130">
        <v>1</v>
      </c>
      <c r="U1146" s="130">
        <v>402</v>
      </c>
      <c r="V1146" s="130" t="s">
        <v>2940</v>
      </c>
      <c r="W1146" s="130" t="b">
        <v>0</v>
      </c>
      <c r="X1146" s="130">
        <v>0</v>
      </c>
      <c r="Y1146" s="130" t="b">
        <v>1</v>
      </c>
      <c r="Z1146" s="130">
        <v>45</v>
      </c>
      <c r="AA1146" s="130">
        <v>0.53500000000000003</v>
      </c>
      <c r="AB1146" s="130" t="s">
        <v>3677</v>
      </c>
      <c r="AC1146" s="130" t="s">
        <v>3807</v>
      </c>
      <c r="AD1146" s="130" t="s">
        <v>4972</v>
      </c>
      <c r="AE1146" s="130" t="e" cm="1">
        <f t="array" aca="1" ref="AE1146" ca="1">INDIRECT(ADDRESS(MATCH(AG1146,'rs_industries'!B:B,0),5,1,TRUE,"rs_industries"))</f>
        <v>#N/A</v>
      </c>
      <c r="AF1146" s="130" cm="1">
        <f t="array" aca="1" ref="AF1146" ca="1">INDIRECT(ADDRESS(MATCH(A1146,'rs_stocks'!B:B,0),7,1,TRUE,"rs_stocks"))</f>
        <v>83</v>
      </c>
    </row>
    <row r="1147" spans="1:32" x14ac:dyDescent="0.3">
      <c r="A1147" s="130" t="s">
        <v>792</v>
      </c>
      <c r="B1147" s="130">
        <v>-1.53</v>
      </c>
      <c r="C1147" s="130">
        <v>-5.5</v>
      </c>
      <c r="D1147" s="130">
        <v>2.65</v>
      </c>
      <c r="E1147" s="130">
        <v>4.49</v>
      </c>
      <c r="F1147" s="130">
        <v>10.08</v>
      </c>
      <c r="G1147" s="130" t="s">
        <v>3762</v>
      </c>
      <c r="H1147" s="130" t="s">
        <v>3677</v>
      </c>
      <c r="I1147" s="130">
        <v>13.853999999999999</v>
      </c>
      <c r="J1147" s="130">
        <v>-57</v>
      </c>
      <c r="K1147" s="130">
        <v>-30</v>
      </c>
      <c r="L1147" s="130" t="b">
        <v>0</v>
      </c>
      <c r="M1147" s="130">
        <v>77.578000000000003</v>
      </c>
      <c r="N1147" s="130">
        <v>6.6079999999999997</v>
      </c>
      <c r="O1147" s="130">
        <v>11.74</v>
      </c>
      <c r="P1147" s="130">
        <v>0.84399999999999997</v>
      </c>
      <c r="Q1147" s="130">
        <v>-213.27</v>
      </c>
      <c r="R1147" s="130">
        <v>26.31</v>
      </c>
      <c r="S1147" s="130">
        <v>28.59</v>
      </c>
      <c r="T1147" s="130">
        <v>-1</v>
      </c>
      <c r="U1147" s="130">
        <v>236</v>
      </c>
      <c r="V1147" s="130" t="s">
        <v>792</v>
      </c>
      <c r="W1147" s="130" t="b">
        <v>0</v>
      </c>
      <c r="X1147" s="130">
        <v>0</v>
      </c>
      <c r="Y1147" s="130" t="b">
        <v>0</v>
      </c>
      <c r="Z1147" s="130">
        <v>46</v>
      </c>
      <c r="AA1147" s="130">
        <v>0.53400000000000003</v>
      </c>
      <c r="AB1147" s="130" t="s">
        <v>3677</v>
      </c>
      <c r="AC1147" s="130" t="s">
        <v>3762</v>
      </c>
      <c r="AD1147" s="130" t="s">
        <v>4931</v>
      </c>
      <c r="AE1147" s="130" t="e" cm="1">
        <f t="array" aca="1" ref="AE1147" ca="1">INDIRECT(ADDRESS(MATCH(AG1147,'rs_industries'!B:B,0),5,1,TRUE,"rs_industries"))</f>
        <v>#N/A</v>
      </c>
      <c r="AF1147" s="130" t="e" cm="1">
        <f t="array" aca="1" ref="AF1147" ca="1">INDIRECT(ADDRESS(MATCH(A1147,'rs_stocks'!B:B,0),7,1,TRUE,"rs_stocks"))</f>
        <v>#N/A</v>
      </c>
    </row>
    <row r="1148" spans="1:32" x14ac:dyDescent="0.3">
      <c r="A1148" s="130" t="s">
        <v>2071</v>
      </c>
      <c r="B1148" s="130">
        <v>-1.1299999999999999</v>
      </c>
      <c r="C1148" s="130">
        <v>-1.41</v>
      </c>
      <c r="D1148" s="130">
        <v>-0.4</v>
      </c>
      <c r="E1148" s="130">
        <v>-4.66</v>
      </c>
      <c r="F1148" s="130">
        <v>5.41</v>
      </c>
      <c r="G1148" s="130" t="s">
        <v>3839</v>
      </c>
      <c r="H1148" s="130" t="s">
        <v>3776</v>
      </c>
      <c r="I1148" s="130">
        <v>2.9649999999999999</v>
      </c>
      <c r="J1148" s="130">
        <v>-56</v>
      </c>
      <c r="K1148" s="130">
        <v>-52</v>
      </c>
      <c r="L1148" s="130" t="b">
        <v>0</v>
      </c>
      <c r="M1148" s="130">
        <v>35.582000000000001</v>
      </c>
      <c r="N1148" s="130">
        <v>3.0310000000000001</v>
      </c>
      <c r="O1148" s="130">
        <v>11.738</v>
      </c>
      <c r="P1148" s="130">
        <v>1.927</v>
      </c>
      <c r="Q1148" s="130">
        <v>-209.685</v>
      </c>
      <c r="R1148" s="130">
        <v>64.48</v>
      </c>
      <c r="S1148" s="130">
        <v>70.941000000000003</v>
      </c>
      <c r="T1148" s="130">
        <v>-1</v>
      </c>
      <c r="U1148" s="130">
        <v>103</v>
      </c>
      <c r="V1148" s="130" t="s">
        <v>2071</v>
      </c>
      <c r="W1148" s="130" t="b">
        <v>0</v>
      </c>
      <c r="X1148" s="130">
        <v>0</v>
      </c>
      <c r="Y1148" s="130" t="b">
        <v>0</v>
      </c>
      <c r="Z1148" s="130">
        <v>49</v>
      </c>
      <c r="AA1148" s="130">
        <v>0.53400000000000003</v>
      </c>
      <c r="AB1148" s="130" t="s">
        <v>3776</v>
      </c>
      <c r="AC1148" s="130" t="s">
        <v>3839</v>
      </c>
      <c r="AD1148" s="130" t="s">
        <v>4887</v>
      </c>
      <c r="AE1148" s="130" t="e" cm="1">
        <f t="array" aca="1" ref="AE1148" ca="1">INDIRECT(ADDRESS(MATCH(AG1148,'rs_industries'!B:B,0),5,1,TRUE,"rs_industries"))</f>
        <v>#N/A</v>
      </c>
      <c r="AF1148" s="130" t="e" cm="1">
        <f t="array" aca="1" ref="AF1148" ca="1">INDIRECT(ADDRESS(MATCH(A1148,'rs_stocks'!B:B,0),7,1,TRUE,"rs_stocks"))</f>
        <v>#N/A</v>
      </c>
    </row>
    <row r="1149" spans="1:32" x14ac:dyDescent="0.3">
      <c r="A1149" s="130" t="s">
        <v>2142</v>
      </c>
      <c r="B1149" s="130">
        <v>3.89</v>
      </c>
      <c r="C1149" s="130">
        <v>17.22</v>
      </c>
      <c r="D1149" s="130">
        <v>29</v>
      </c>
      <c r="E1149" s="130">
        <v>34.4</v>
      </c>
      <c r="F1149" s="130">
        <v>34.99</v>
      </c>
      <c r="G1149" s="130" t="s">
        <v>3812</v>
      </c>
      <c r="H1149" s="130" t="s">
        <v>3690</v>
      </c>
      <c r="I1149" s="130">
        <v>2.1930000000000001</v>
      </c>
      <c r="J1149" s="130">
        <v>-74</v>
      </c>
      <c r="K1149" s="130">
        <v>-32</v>
      </c>
      <c r="L1149" s="130" t="b">
        <v>1</v>
      </c>
      <c r="M1149" s="130">
        <v>82.960999999999999</v>
      </c>
      <c r="N1149" s="130">
        <v>7.07</v>
      </c>
      <c r="O1149" s="130">
        <v>11.734999999999999</v>
      </c>
      <c r="P1149" s="130">
        <v>1.871</v>
      </c>
      <c r="Q1149" s="130">
        <v>-78.563000000000002</v>
      </c>
      <c r="R1149" s="130">
        <v>45.95</v>
      </c>
      <c r="S1149" s="130">
        <v>42.289000000000001</v>
      </c>
      <c r="T1149" s="130">
        <v>1</v>
      </c>
      <c r="U1149" s="130">
        <v>106</v>
      </c>
      <c r="V1149" s="130" t="s">
        <v>2142</v>
      </c>
      <c r="W1149" s="130" t="b">
        <v>0</v>
      </c>
      <c r="X1149" s="130">
        <v>0</v>
      </c>
      <c r="Y1149" s="130" t="b">
        <v>1</v>
      </c>
      <c r="Z1149" s="130">
        <v>55</v>
      </c>
      <c r="AA1149" s="130">
        <v>0.53300000000000003</v>
      </c>
      <c r="AB1149" s="130" t="s">
        <v>3690</v>
      </c>
      <c r="AC1149" s="130" t="s">
        <v>3812</v>
      </c>
      <c r="AD1149" s="130" t="s">
        <v>5019</v>
      </c>
      <c r="AE1149" s="130" t="e" cm="1">
        <f t="array" aca="1" ref="AE1149" ca="1">INDIRECT(ADDRESS(MATCH(AG1149,'rs_industries'!B:B,0),5,1,TRUE,"rs_industries"))</f>
        <v>#N/A</v>
      </c>
      <c r="AF1149" s="130" cm="1">
        <f t="array" aca="1" ref="AF1149" ca="1">INDIRECT(ADDRESS(MATCH(A1149,'rs_stocks'!B:B,0),7,1,TRUE,"rs_stocks"))</f>
        <v>90</v>
      </c>
    </row>
    <row r="1150" spans="1:32" x14ac:dyDescent="0.3">
      <c r="A1150" s="130" t="s">
        <v>425</v>
      </c>
      <c r="B1150" s="130">
        <v>0.88</v>
      </c>
      <c r="C1150" s="130">
        <v>13.16</v>
      </c>
      <c r="D1150" s="130">
        <v>13.84</v>
      </c>
      <c r="E1150" s="130">
        <v>13.74</v>
      </c>
      <c r="F1150" s="130">
        <v>16.100000000000001</v>
      </c>
      <c r="G1150" s="130" t="s">
        <v>4089</v>
      </c>
      <c r="H1150" s="130" t="s">
        <v>24</v>
      </c>
      <c r="I1150" s="130">
        <v>22.303000000000001</v>
      </c>
      <c r="J1150" s="130">
        <v>-38</v>
      </c>
      <c r="K1150" s="130">
        <v>-1</v>
      </c>
      <c r="L1150" s="130" t="b">
        <v>1</v>
      </c>
      <c r="M1150" s="130">
        <v>50.625</v>
      </c>
      <c r="N1150" s="130">
        <v>4.3159999999999998</v>
      </c>
      <c r="O1150" s="130">
        <v>11.728999999999999</v>
      </c>
      <c r="P1150" s="130">
        <v>4.452</v>
      </c>
      <c r="Q1150" s="130">
        <v>-11.455</v>
      </c>
      <c r="R1150" s="130">
        <v>216.07</v>
      </c>
      <c r="S1150" s="130">
        <v>203.78299999999999</v>
      </c>
      <c r="T1150" s="130">
        <v>1</v>
      </c>
      <c r="U1150" s="130">
        <v>44</v>
      </c>
      <c r="V1150" s="130" t="s">
        <v>425</v>
      </c>
      <c r="W1150" s="130" t="b">
        <v>0</v>
      </c>
      <c r="X1150" s="130">
        <v>0</v>
      </c>
      <c r="Y1150" s="130" t="b">
        <v>1</v>
      </c>
      <c r="Z1150" s="130">
        <v>50</v>
      </c>
      <c r="AA1150" s="130">
        <v>0.53300000000000003</v>
      </c>
      <c r="AB1150" s="130" t="s">
        <v>24</v>
      </c>
      <c r="AC1150" s="130" t="s">
        <v>4089</v>
      </c>
      <c r="AD1150" s="130" t="s">
        <v>5047</v>
      </c>
      <c r="AE1150" s="130" t="e" cm="1">
        <f t="array" aca="1" ref="AE1150" ca="1">INDIRECT(ADDRESS(MATCH(AG1150,'rs_industries'!B:B,0),5,1,TRUE,"rs_industries"))</f>
        <v>#N/A</v>
      </c>
      <c r="AF1150" s="130" cm="1">
        <f t="array" aca="1" ref="AF1150" ca="1">INDIRECT(ADDRESS(MATCH(A1150,'rs_stocks'!B:B,0),7,1,TRUE,"rs_stocks"))</f>
        <v>75</v>
      </c>
    </row>
    <row r="1151" spans="1:32" x14ac:dyDescent="0.3">
      <c r="A1151" s="130" t="s">
        <v>885</v>
      </c>
      <c r="B1151" s="130">
        <v>-2.37</v>
      </c>
      <c r="C1151" s="130">
        <v>-28.31</v>
      </c>
      <c r="D1151" s="130">
        <v>-21.22</v>
      </c>
      <c r="E1151" s="130">
        <v>29.08</v>
      </c>
      <c r="F1151" s="130">
        <v>27.46</v>
      </c>
      <c r="G1151" s="130" t="s">
        <v>4036</v>
      </c>
      <c r="H1151" s="130" t="s">
        <v>31</v>
      </c>
      <c r="I1151" s="130">
        <v>18.388000000000002</v>
      </c>
      <c r="J1151" s="130">
        <v>-91</v>
      </c>
      <c r="K1151" s="130">
        <v>-87</v>
      </c>
      <c r="L1151" s="130" t="b">
        <v>0</v>
      </c>
      <c r="M1151" s="130">
        <v>260.23500000000001</v>
      </c>
      <c r="N1151" s="130">
        <v>22.202999999999999</v>
      </c>
      <c r="O1151" s="130">
        <v>11.721</v>
      </c>
      <c r="P1151" s="130">
        <v>1.0640000000000001</v>
      </c>
      <c r="Q1151" s="130">
        <v>-46.975000000000001</v>
      </c>
      <c r="R1151" s="130">
        <v>11.14</v>
      </c>
      <c r="S1151" s="130">
        <v>14.571999999999999</v>
      </c>
      <c r="T1151" s="130">
        <v>-1</v>
      </c>
      <c r="U1151" s="130">
        <v>187</v>
      </c>
      <c r="V1151" s="130" t="s">
        <v>885</v>
      </c>
      <c r="W1151" s="130" t="b">
        <v>1</v>
      </c>
      <c r="X1151" s="130">
        <v>11.015000000000001</v>
      </c>
      <c r="Y1151" s="130" t="b">
        <v>0</v>
      </c>
      <c r="Z1151" s="130">
        <v>53</v>
      </c>
      <c r="AA1151" s="130">
        <v>0.53300000000000003</v>
      </c>
      <c r="AB1151" s="130" t="s">
        <v>31</v>
      </c>
      <c r="AC1151" s="130" t="s">
        <v>4036</v>
      </c>
      <c r="AD1151" s="130" t="s">
        <v>4793</v>
      </c>
      <c r="AE1151" s="130" t="e" cm="1">
        <f t="array" aca="1" ref="AE1151" ca="1">INDIRECT(ADDRESS(MATCH(AG1151,'rs_industries'!B:B,0),5,1,TRUE,"rs_industries"))</f>
        <v>#N/A</v>
      </c>
      <c r="AF1151" s="130" t="e" cm="1">
        <f t="array" aca="1" ref="AF1151" ca="1">INDIRECT(ADDRESS(MATCH(A1151,'rs_stocks'!B:B,0),7,1,TRUE,"rs_stocks"))</f>
        <v>#N/A</v>
      </c>
    </row>
    <row r="1152" spans="1:32" x14ac:dyDescent="0.3">
      <c r="A1152" s="130" t="s">
        <v>816</v>
      </c>
      <c r="B1152" s="130">
        <v>-1.02</v>
      </c>
      <c r="C1152" s="130">
        <v>-4.83</v>
      </c>
      <c r="D1152" s="130">
        <v>-3.91</v>
      </c>
      <c r="E1152" s="130">
        <v>7.11</v>
      </c>
      <c r="F1152" s="130">
        <v>11.56</v>
      </c>
      <c r="G1152" s="130" t="s">
        <v>3809</v>
      </c>
      <c r="H1152" s="130" t="s">
        <v>24</v>
      </c>
      <c r="I1152" s="130">
        <v>9.6329999999999991</v>
      </c>
      <c r="J1152" s="130">
        <v>-55</v>
      </c>
      <c r="K1152" s="130">
        <v>-37</v>
      </c>
      <c r="L1152" s="130" t="b">
        <v>0</v>
      </c>
      <c r="M1152" s="130">
        <v>59.154000000000003</v>
      </c>
      <c r="N1152" s="130">
        <v>5.0529999999999999</v>
      </c>
      <c r="O1152" s="130">
        <v>11.707000000000001</v>
      </c>
      <c r="P1152" s="130">
        <v>1.819</v>
      </c>
      <c r="Q1152" s="130">
        <v>-93.457999999999998</v>
      </c>
      <c r="R1152" s="130">
        <v>82.12</v>
      </c>
      <c r="S1152" s="130">
        <v>87.649000000000001</v>
      </c>
      <c r="T1152" s="130">
        <v>-1</v>
      </c>
      <c r="U1152" s="130">
        <v>109</v>
      </c>
      <c r="V1152" s="130" t="s">
        <v>816</v>
      </c>
      <c r="W1152" s="130" t="b">
        <v>0</v>
      </c>
      <c r="X1152" s="130">
        <v>0</v>
      </c>
      <c r="Y1152" s="130" t="b">
        <v>0</v>
      </c>
      <c r="Z1152" s="130">
        <v>48</v>
      </c>
      <c r="AA1152" s="130">
        <v>0.53200000000000003</v>
      </c>
      <c r="AB1152" s="130" t="s">
        <v>24</v>
      </c>
      <c r="AC1152" s="130" t="s">
        <v>3809</v>
      </c>
      <c r="AD1152" s="130" t="s">
        <v>4915</v>
      </c>
      <c r="AE1152" s="130" t="e" cm="1">
        <f t="array" aca="1" ref="AE1152" ca="1">INDIRECT(ADDRESS(MATCH(AG1152,'rs_industries'!B:B,0),5,1,TRUE,"rs_industries"))</f>
        <v>#N/A</v>
      </c>
      <c r="AF1152" s="130" t="e" cm="1">
        <f t="array" aca="1" ref="AF1152" ca="1">INDIRECT(ADDRESS(MATCH(A1152,'rs_stocks'!B:B,0),7,1,TRUE,"rs_stocks"))</f>
        <v>#N/A</v>
      </c>
    </row>
    <row r="1153" spans="1:32" x14ac:dyDescent="0.3">
      <c r="A1153" s="130" t="s">
        <v>441</v>
      </c>
      <c r="B1153" s="130">
        <v>-3.32</v>
      </c>
      <c r="C1153" s="130">
        <v>-3.7</v>
      </c>
      <c r="D1153" s="130">
        <v>-2.74</v>
      </c>
      <c r="E1153" s="130">
        <v>8.51</v>
      </c>
      <c r="F1153" s="130">
        <v>15.32</v>
      </c>
      <c r="G1153" s="130" t="s">
        <v>3788</v>
      </c>
      <c r="H1153" s="130" t="s">
        <v>153</v>
      </c>
      <c r="I1153" s="130">
        <v>13.11</v>
      </c>
      <c r="J1153" s="130">
        <v>-64</v>
      </c>
      <c r="K1153" s="130">
        <v>-26</v>
      </c>
      <c r="L1153" s="130" t="b">
        <v>0</v>
      </c>
      <c r="M1153" s="130">
        <v>72.335999999999999</v>
      </c>
      <c r="N1153" s="130">
        <v>6.18</v>
      </c>
      <c r="O1153" s="130">
        <v>11.704000000000001</v>
      </c>
      <c r="P1153" s="130">
        <v>0.53600000000000003</v>
      </c>
      <c r="Q1153" s="130">
        <v>-57.847000000000001</v>
      </c>
      <c r="R1153" s="130">
        <v>19.5</v>
      </c>
      <c r="S1153" s="130">
        <v>21.128</v>
      </c>
      <c r="T1153" s="130">
        <v>-1</v>
      </c>
      <c r="U1153" s="130">
        <v>373</v>
      </c>
      <c r="V1153" s="130" t="s">
        <v>441</v>
      </c>
      <c r="W1153" s="130" t="b">
        <v>0</v>
      </c>
      <c r="X1153" s="130">
        <v>0</v>
      </c>
      <c r="Y1153" s="130" t="b">
        <v>0</v>
      </c>
      <c r="Z1153" s="130">
        <v>47</v>
      </c>
      <c r="AA1153" s="130">
        <v>0.53200000000000003</v>
      </c>
      <c r="AB1153" s="130" t="s">
        <v>153</v>
      </c>
      <c r="AC1153" s="130" t="s">
        <v>3788</v>
      </c>
      <c r="AD1153" s="130" t="s">
        <v>4897</v>
      </c>
      <c r="AE1153" s="130" t="e" cm="1">
        <f t="array" aca="1" ref="AE1153" ca="1">INDIRECT(ADDRESS(MATCH(AG1153,'rs_industries'!B:B,0),5,1,TRUE,"rs_industries"))</f>
        <v>#N/A</v>
      </c>
      <c r="AF1153" s="130" t="e" cm="1">
        <f t="array" aca="1" ref="AF1153" ca="1">INDIRECT(ADDRESS(MATCH(A1153,'rs_stocks'!B:B,0),7,1,TRUE,"rs_stocks"))</f>
        <v>#N/A</v>
      </c>
    </row>
    <row r="1154" spans="1:32" x14ac:dyDescent="0.3">
      <c r="A1154" s="130" t="s">
        <v>402</v>
      </c>
      <c r="B1154" s="130">
        <v>1.73</v>
      </c>
      <c r="C1154" s="130">
        <v>1.02</v>
      </c>
      <c r="D1154" s="130">
        <v>0.02</v>
      </c>
      <c r="E1154" s="130">
        <v>5.12</v>
      </c>
      <c r="F1154" s="130">
        <v>7.6</v>
      </c>
      <c r="G1154" s="130" t="s">
        <v>3715</v>
      </c>
      <c r="H1154" s="130" t="s">
        <v>3677</v>
      </c>
      <c r="I1154" s="130">
        <v>23.119</v>
      </c>
      <c r="J1154" s="130">
        <v>-50</v>
      </c>
      <c r="K1154" s="130">
        <v>-31</v>
      </c>
      <c r="L1154" s="130" t="b">
        <v>1</v>
      </c>
      <c r="M1154" s="130">
        <v>55.018000000000001</v>
      </c>
      <c r="N1154" s="130">
        <v>4.702</v>
      </c>
      <c r="O1154" s="130">
        <v>11.701000000000001</v>
      </c>
      <c r="P1154" s="130">
        <v>4.33</v>
      </c>
      <c r="Q1154" s="130">
        <v>-92.367999999999995</v>
      </c>
      <c r="R1154" s="130">
        <v>132.72999999999999</v>
      </c>
      <c r="S1154" s="130">
        <v>144.41900000000001</v>
      </c>
      <c r="T1154" s="130">
        <v>-1</v>
      </c>
      <c r="U1154" s="130">
        <v>46</v>
      </c>
      <c r="V1154" s="130" t="s">
        <v>402</v>
      </c>
      <c r="W1154" s="130" t="b">
        <v>0</v>
      </c>
      <c r="X1154" s="130">
        <v>0</v>
      </c>
      <c r="Y1154" s="130" t="b">
        <v>0</v>
      </c>
      <c r="Z1154" s="130">
        <v>47</v>
      </c>
      <c r="AA1154" s="130">
        <v>0.53100000000000003</v>
      </c>
      <c r="AB1154" s="130" t="s">
        <v>3677</v>
      </c>
      <c r="AC1154" s="130" t="s">
        <v>3715</v>
      </c>
      <c r="AD1154" s="130" t="s">
        <v>4950</v>
      </c>
      <c r="AE1154" s="130" t="e" cm="1">
        <f t="array" aca="1" ref="AE1154" ca="1">INDIRECT(ADDRESS(MATCH(AG1154,'rs_industries'!B:B,0),5,1,TRUE,"rs_industries"))</f>
        <v>#N/A</v>
      </c>
      <c r="AF1154" s="130" t="e" cm="1">
        <f t="array" aca="1" ref="AF1154" ca="1">INDIRECT(ADDRESS(MATCH(A1154,'rs_stocks'!B:B,0),7,1,TRUE,"rs_stocks"))</f>
        <v>#N/A</v>
      </c>
    </row>
    <row r="1155" spans="1:32" x14ac:dyDescent="0.3">
      <c r="A1155" s="130" t="s">
        <v>992</v>
      </c>
      <c r="B1155" s="130">
        <v>-2.79</v>
      </c>
      <c r="C1155" s="130">
        <v>0.03</v>
      </c>
      <c r="D1155" s="130">
        <v>10.84</v>
      </c>
      <c r="E1155" s="130">
        <v>8.9</v>
      </c>
      <c r="F1155" s="130">
        <v>12.87</v>
      </c>
      <c r="G1155" s="130" t="s">
        <v>3680</v>
      </c>
      <c r="H1155" s="130" t="s">
        <v>31</v>
      </c>
      <c r="I1155" s="130">
        <v>28.466999999999999</v>
      </c>
      <c r="J1155" s="130">
        <v>-51</v>
      </c>
      <c r="K1155" s="130">
        <v>-20</v>
      </c>
      <c r="L1155" s="130" t="b">
        <v>0</v>
      </c>
      <c r="M1155" s="130">
        <v>69.652000000000001</v>
      </c>
      <c r="N1155" s="130">
        <v>5.9569999999999999</v>
      </c>
      <c r="O1155" s="130">
        <v>11.692</v>
      </c>
      <c r="P1155" s="130">
        <v>7.3949999999999996</v>
      </c>
      <c r="Q1155" s="130">
        <v>-140.102</v>
      </c>
      <c r="R1155" s="130">
        <v>327.52</v>
      </c>
      <c r="S1155" s="130">
        <v>351.88</v>
      </c>
      <c r="T1155" s="130">
        <v>-1</v>
      </c>
      <c r="U1155" s="130">
        <v>27</v>
      </c>
      <c r="V1155" s="130" t="s">
        <v>992</v>
      </c>
      <c r="W1155" s="130" t="b">
        <v>0</v>
      </c>
      <c r="X1155" s="130">
        <v>0</v>
      </c>
      <c r="Y1155" s="130" t="b">
        <v>0</v>
      </c>
      <c r="Z1155" s="130">
        <v>51</v>
      </c>
      <c r="AA1155" s="130">
        <v>0.53100000000000003</v>
      </c>
      <c r="AB1155" s="130" t="s">
        <v>31</v>
      </c>
      <c r="AC1155" s="130" t="s">
        <v>3680</v>
      </c>
      <c r="AD1155" s="130" t="s">
        <v>4977</v>
      </c>
      <c r="AE1155" s="130" t="e" cm="1">
        <f t="array" aca="1" ref="AE1155" ca="1">INDIRECT(ADDRESS(MATCH(AG1155,'rs_industries'!B:B,0),5,1,TRUE,"rs_industries"))</f>
        <v>#N/A</v>
      </c>
      <c r="AF1155" s="130" t="e" cm="1">
        <f t="array" aca="1" ref="AF1155" ca="1">INDIRECT(ADDRESS(MATCH(A1155,'rs_stocks'!B:B,0),7,1,TRUE,"rs_stocks"))</f>
        <v>#N/A</v>
      </c>
    </row>
    <row r="1156" spans="1:32" x14ac:dyDescent="0.3">
      <c r="A1156" s="130" t="s">
        <v>1820</v>
      </c>
      <c r="B1156" s="130">
        <v>-2.67</v>
      </c>
      <c r="C1156" s="130">
        <v>-0.47</v>
      </c>
      <c r="D1156" s="130">
        <v>-1.27</v>
      </c>
      <c r="E1156" s="130">
        <v>9.09</v>
      </c>
      <c r="F1156" s="130">
        <v>4.49</v>
      </c>
      <c r="G1156" s="130" t="s">
        <v>3680</v>
      </c>
      <c r="H1156" s="130" t="s">
        <v>31</v>
      </c>
      <c r="I1156" s="130">
        <v>4.7030000000000003</v>
      </c>
      <c r="J1156" s="130">
        <v>-67</v>
      </c>
      <c r="K1156" s="130">
        <v>-35</v>
      </c>
      <c r="L1156" s="130" t="b">
        <v>1</v>
      </c>
      <c r="M1156" s="130">
        <v>48.151000000000003</v>
      </c>
      <c r="N1156" s="130">
        <v>4.1210000000000004</v>
      </c>
      <c r="O1156" s="130">
        <v>11.683999999999999</v>
      </c>
      <c r="P1156" s="130">
        <v>0.76300000000000001</v>
      </c>
      <c r="Q1156" s="130">
        <v>-178.31399999999999</v>
      </c>
      <c r="R1156" s="130">
        <v>23.29</v>
      </c>
      <c r="S1156" s="130">
        <v>22.923999999999999</v>
      </c>
      <c r="T1156" s="130">
        <v>1</v>
      </c>
      <c r="U1156" s="130">
        <v>262</v>
      </c>
      <c r="V1156" s="130" t="s">
        <v>1820</v>
      </c>
      <c r="W1156" s="130" t="b">
        <v>0</v>
      </c>
      <c r="X1156" s="130">
        <v>0</v>
      </c>
      <c r="Y1156" s="130" t="b">
        <v>0</v>
      </c>
      <c r="Z1156" s="130">
        <v>53</v>
      </c>
      <c r="AA1156" s="130">
        <v>0.53100000000000003</v>
      </c>
      <c r="AB1156" s="130" t="s">
        <v>31</v>
      </c>
      <c r="AC1156" s="130" t="s">
        <v>3680</v>
      </c>
      <c r="AD1156" s="130" t="s">
        <v>4997</v>
      </c>
      <c r="AE1156" s="130" t="e" cm="1">
        <f t="array" aca="1" ref="AE1156" ca="1">INDIRECT(ADDRESS(MATCH(AG1156,'rs_industries'!B:B,0),5,1,TRUE,"rs_industries"))</f>
        <v>#N/A</v>
      </c>
      <c r="AF1156" s="130" t="e" cm="1">
        <f t="array" aca="1" ref="AF1156" ca="1">INDIRECT(ADDRESS(MATCH(A1156,'rs_stocks'!B:B,0),7,1,TRUE,"rs_stocks"))</f>
        <v>#N/A</v>
      </c>
    </row>
    <row r="1157" spans="1:32" x14ac:dyDescent="0.3">
      <c r="A1157" s="130" t="s">
        <v>1094</v>
      </c>
      <c r="B1157" s="130">
        <v>-0.53</v>
      </c>
      <c r="C1157" s="130">
        <v>0.94</v>
      </c>
      <c r="D1157" s="130">
        <v>1.9</v>
      </c>
      <c r="E1157" s="130">
        <v>7.49</v>
      </c>
      <c r="F1157" s="130">
        <v>10.45</v>
      </c>
      <c r="G1157" s="130" t="s">
        <v>3792</v>
      </c>
      <c r="H1157" s="130" t="s">
        <v>24</v>
      </c>
      <c r="I1157" s="130">
        <v>12.624000000000001</v>
      </c>
      <c r="J1157" s="130">
        <v>-68</v>
      </c>
      <c r="K1157" s="130">
        <v>-60</v>
      </c>
      <c r="L1157" s="130" t="b">
        <v>0</v>
      </c>
      <c r="M1157" s="130">
        <v>71.534000000000006</v>
      </c>
      <c r="N1157" s="130">
        <v>6.1269999999999998</v>
      </c>
      <c r="O1157" s="130">
        <v>11.676</v>
      </c>
      <c r="P1157" s="130">
        <v>7.9770000000000003</v>
      </c>
      <c r="Q1157" s="130">
        <v>-170.499</v>
      </c>
      <c r="R1157" s="130">
        <v>245.8</v>
      </c>
      <c r="S1157" s="130">
        <v>263.601</v>
      </c>
      <c r="T1157" s="130">
        <v>-1</v>
      </c>
      <c r="U1157" s="130">
        <v>25</v>
      </c>
      <c r="V1157" s="130" t="s">
        <v>1094</v>
      </c>
      <c r="W1157" s="130" t="b">
        <v>0</v>
      </c>
      <c r="X1157" s="130">
        <v>0</v>
      </c>
      <c r="Y1157" s="130" t="b">
        <v>0</v>
      </c>
      <c r="Z1157" s="130">
        <v>46</v>
      </c>
      <c r="AA1157" s="130">
        <v>0.53</v>
      </c>
      <c r="AB1157" s="130" t="s">
        <v>24</v>
      </c>
      <c r="AC1157" s="130" t="s">
        <v>3792</v>
      </c>
      <c r="AD1157" s="130" t="s">
        <v>5009</v>
      </c>
      <c r="AE1157" s="130" t="e" cm="1">
        <f t="array" aca="1" ref="AE1157" ca="1">INDIRECT(ADDRESS(MATCH(AG1157,'rs_industries'!B:B,0),5,1,TRUE,"rs_industries"))</f>
        <v>#N/A</v>
      </c>
      <c r="AF1157" s="130" t="e" cm="1">
        <f t="array" aca="1" ref="AF1157" ca="1">INDIRECT(ADDRESS(MATCH(A1157,'rs_stocks'!B:B,0),7,1,TRUE,"rs_stocks"))</f>
        <v>#N/A</v>
      </c>
    </row>
    <row r="1158" spans="1:32" x14ac:dyDescent="0.3">
      <c r="A1158" s="130" t="s">
        <v>376</v>
      </c>
      <c r="B1158" s="130">
        <v>-0.14000000000000001</v>
      </c>
      <c r="C1158" s="130">
        <v>2.36</v>
      </c>
      <c r="D1158" s="130">
        <v>1.1100000000000001</v>
      </c>
      <c r="E1158" s="130">
        <v>11.76</v>
      </c>
      <c r="F1158" s="130">
        <v>12.54</v>
      </c>
      <c r="G1158" s="130" t="s">
        <v>3809</v>
      </c>
      <c r="H1158" s="130" t="s">
        <v>24</v>
      </c>
      <c r="I1158" s="130">
        <v>201.83500000000001</v>
      </c>
      <c r="J1158" s="130">
        <v>-33</v>
      </c>
      <c r="K1158" s="130">
        <v>-2</v>
      </c>
      <c r="L1158" s="130" t="b">
        <v>1</v>
      </c>
      <c r="M1158" s="130">
        <v>29.827999999999999</v>
      </c>
      <c r="N1158" s="130">
        <v>2.5550000000000002</v>
      </c>
      <c r="O1158" s="130">
        <v>11.673</v>
      </c>
      <c r="P1158" s="130">
        <v>6.54</v>
      </c>
      <c r="Q1158" s="130">
        <v>-51.374000000000002</v>
      </c>
      <c r="R1158" s="130">
        <v>416.25</v>
      </c>
      <c r="S1158" s="130">
        <v>400.34699999999998</v>
      </c>
      <c r="T1158" s="130">
        <v>1</v>
      </c>
      <c r="U1158" s="130">
        <v>30</v>
      </c>
      <c r="V1158" s="130" t="s">
        <v>376</v>
      </c>
      <c r="W1158" s="130" t="b">
        <v>1</v>
      </c>
      <c r="X1158" s="130">
        <v>0</v>
      </c>
      <c r="Y1158" s="130" t="b">
        <v>1</v>
      </c>
      <c r="Z1158" s="130">
        <v>50</v>
      </c>
      <c r="AA1158" s="130">
        <v>0.53</v>
      </c>
      <c r="AB1158" s="130" t="s">
        <v>24</v>
      </c>
      <c r="AC1158" s="130" t="s">
        <v>3809</v>
      </c>
      <c r="AD1158" s="130" t="s">
        <v>4973</v>
      </c>
      <c r="AE1158" s="130" t="e" cm="1">
        <f t="array" aca="1" ref="AE1158" ca="1">INDIRECT(ADDRESS(MATCH(AG1158,'rs_industries'!B:B,0),5,1,TRUE,"rs_industries"))</f>
        <v>#N/A</v>
      </c>
      <c r="AF1158" s="130" t="e" cm="1">
        <f t="array" aca="1" ref="AF1158" ca="1">INDIRECT(ADDRESS(MATCH(A1158,'rs_stocks'!B:B,0),7,1,TRUE,"rs_stocks"))</f>
        <v>#N/A</v>
      </c>
    </row>
    <row r="1159" spans="1:32" x14ac:dyDescent="0.3">
      <c r="A1159" s="130" t="s">
        <v>771</v>
      </c>
      <c r="B1159" s="130">
        <v>-1.88</v>
      </c>
      <c r="C1159" s="130">
        <v>-4.74</v>
      </c>
      <c r="D1159" s="130">
        <v>-5.85</v>
      </c>
      <c r="E1159" s="130">
        <v>14.43</v>
      </c>
      <c r="F1159" s="130">
        <v>3.76</v>
      </c>
      <c r="G1159" s="130" t="s">
        <v>3713</v>
      </c>
      <c r="H1159" s="130" t="s">
        <v>3690</v>
      </c>
      <c r="I1159" s="130">
        <v>6.9740000000000002</v>
      </c>
      <c r="J1159" s="130">
        <v>-70</v>
      </c>
      <c r="K1159" s="130">
        <v>-44</v>
      </c>
      <c r="L1159" s="130" t="b">
        <v>1</v>
      </c>
      <c r="M1159" s="130">
        <v>39.392000000000003</v>
      </c>
      <c r="N1159" s="130">
        <v>3.3780000000000001</v>
      </c>
      <c r="O1159" s="130">
        <v>11.662000000000001</v>
      </c>
      <c r="P1159" s="130">
        <v>1.4390000000000001</v>
      </c>
      <c r="Q1159" s="130">
        <v>-123.011</v>
      </c>
      <c r="R1159" s="130">
        <v>48.61</v>
      </c>
      <c r="S1159" s="130">
        <v>53.396999999999998</v>
      </c>
      <c r="T1159" s="130">
        <v>-1</v>
      </c>
      <c r="U1159" s="130">
        <v>138</v>
      </c>
      <c r="V1159" s="130" t="s">
        <v>771</v>
      </c>
      <c r="W1159" s="130" t="b">
        <v>1</v>
      </c>
      <c r="X1159" s="130">
        <v>0</v>
      </c>
      <c r="Y1159" s="130" t="b">
        <v>0</v>
      </c>
      <c r="Z1159" s="130">
        <v>48</v>
      </c>
      <c r="AA1159" s="130">
        <v>0.52900000000000003</v>
      </c>
      <c r="AB1159" s="130" t="s">
        <v>3690</v>
      </c>
      <c r="AC1159" s="130" t="s">
        <v>3713</v>
      </c>
      <c r="AD1159" s="130" t="s">
        <v>4859</v>
      </c>
      <c r="AE1159" s="130" t="e" cm="1">
        <f t="array" aca="1" ref="AE1159" ca="1">INDIRECT(ADDRESS(MATCH(AG1159,'rs_industries'!B:B,0),5,1,TRUE,"rs_industries"))</f>
        <v>#N/A</v>
      </c>
      <c r="AF1159" s="130" cm="1">
        <f t="array" aca="1" ref="AF1159" ca="1">INDIRECT(ADDRESS(MATCH(A1159,'rs_stocks'!B:B,0),7,1,TRUE,"rs_stocks"))</f>
        <v>72</v>
      </c>
    </row>
    <row r="1160" spans="1:32" x14ac:dyDescent="0.3">
      <c r="A1160" s="130" t="s">
        <v>2325</v>
      </c>
      <c r="B1160" s="130">
        <v>2.69</v>
      </c>
      <c r="C1160" s="130">
        <v>9.8699999999999992</v>
      </c>
      <c r="D1160" s="130">
        <v>7.54</v>
      </c>
      <c r="E1160" s="130">
        <v>18.91</v>
      </c>
      <c r="F1160" s="130">
        <v>19.41</v>
      </c>
      <c r="G1160" s="130" t="s">
        <v>3676</v>
      </c>
      <c r="H1160" s="130" t="s">
        <v>3677</v>
      </c>
      <c r="I1160" s="130">
        <v>1.2310000000000001</v>
      </c>
      <c r="J1160" s="130">
        <v>-36</v>
      </c>
      <c r="K1160" s="130">
        <v>-19</v>
      </c>
      <c r="L1160" s="130" t="b">
        <v>1</v>
      </c>
      <c r="M1160" s="130">
        <v>39.832999999999998</v>
      </c>
      <c r="N1160" s="130">
        <v>3.4159999999999999</v>
      </c>
      <c r="O1160" s="130">
        <v>11.66</v>
      </c>
      <c r="P1160" s="130">
        <v>1.653</v>
      </c>
      <c r="Q1160" s="130">
        <v>-104.03400000000001</v>
      </c>
      <c r="R1160" s="130">
        <v>83.25</v>
      </c>
      <c r="S1160" s="130">
        <v>80.741</v>
      </c>
      <c r="T1160" s="130">
        <v>1</v>
      </c>
      <c r="U1160" s="130">
        <v>120</v>
      </c>
      <c r="V1160" s="130" t="s">
        <v>2325</v>
      </c>
      <c r="W1160" s="130" t="b">
        <v>0</v>
      </c>
      <c r="X1160" s="130">
        <v>0</v>
      </c>
      <c r="Y1160" s="130" t="b">
        <v>1</v>
      </c>
      <c r="Z1160" s="130">
        <v>49</v>
      </c>
      <c r="AA1160" s="130">
        <v>0.52900000000000003</v>
      </c>
      <c r="AB1160" s="130" t="s">
        <v>3677</v>
      </c>
      <c r="AC1160" s="130" t="s">
        <v>3676</v>
      </c>
      <c r="AD1160" s="130" t="s">
        <v>4981</v>
      </c>
      <c r="AE1160" s="130" t="e" cm="1">
        <f t="array" aca="1" ref="AE1160" ca="1">INDIRECT(ADDRESS(MATCH(AG1160,'rs_industries'!B:B,0),5,1,TRUE,"rs_industries"))</f>
        <v>#N/A</v>
      </c>
      <c r="AF1160" s="130" t="e" cm="1">
        <f t="array" aca="1" ref="AF1160" ca="1">INDIRECT(ADDRESS(MATCH(A1160,'rs_stocks'!B:B,0),7,1,TRUE,"rs_stocks"))</f>
        <v>#N/A</v>
      </c>
    </row>
    <row r="1161" spans="1:32" x14ac:dyDescent="0.3">
      <c r="A1161" s="130" t="s">
        <v>835</v>
      </c>
      <c r="B1161" s="130">
        <v>-4.55</v>
      </c>
      <c r="C1161" s="130">
        <v>-1.71</v>
      </c>
      <c r="D1161" s="130">
        <v>2.2400000000000002</v>
      </c>
      <c r="E1161" s="130">
        <v>-1.35</v>
      </c>
      <c r="F1161" s="130">
        <v>2.75</v>
      </c>
      <c r="G1161" s="130" t="s">
        <v>3834</v>
      </c>
      <c r="H1161" s="130" t="s">
        <v>3677</v>
      </c>
      <c r="I1161" s="130">
        <v>23.451000000000001</v>
      </c>
      <c r="J1161" s="130">
        <v>-61</v>
      </c>
      <c r="K1161" s="130">
        <v>-53</v>
      </c>
      <c r="L1161" s="130" t="b">
        <v>0</v>
      </c>
      <c r="M1161" s="130">
        <v>44.597999999999999</v>
      </c>
      <c r="N1161" s="130">
        <v>3.8250000000000002</v>
      </c>
      <c r="O1161" s="130">
        <v>11.657999999999999</v>
      </c>
      <c r="P1161" s="130">
        <v>3.294</v>
      </c>
      <c r="Q1161" s="130">
        <v>-159.4</v>
      </c>
      <c r="R1161" s="130">
        <v>104.74</v>
      </c>
      <c r="S1161" s="130">
        <v>116.021</v>
      </c>
      <c r="T1161" s="130">
        <v>-1</v>
      </c>
      <c r="U1161" s="130">
        <v>60</v>
      </c>
      <c r="V1161" s="130" t="s">
        <v>835</v>
      </c>
      <c r="W1161" s="130" t="b">
        <v>0</v>
      </c>
      <c r="X1161" s="130">
        <v>0</v>
      </c>
      <c r="Y1161" s="130" t="b">
        <v>0</v>
      </c>
      <c r="Z1161" s="130">
        <v>50</v>
      </c>
      <c r="AA1161" s="130">
        <v>0.52800000000000002</v>
      </c>
      <c r="AB1161" s="130" t="s">
        <v>3677</v>
      </c>
      <c r="AC1161" s="130" t="s">
        <v>3834</v>
      </c>
      <c r="AD1161" s="130" t="s">
        <v>5012</v>
      </c>
      <c r="AE1161" s="130" t="e" cm="1">
        <f t="array" aca="1" ref="AE1161" ca="1">INDIRECT(ADDRESS(MATCH(AG1161,'rs_industries'!B:B,0),5,1,TRUE,"rs_industries"))</f>
        <v>#N/A</v>
      </c>
      <c r="AF1161" s="130" t="e" cm="1">
        <f t="array" aca="1" ref="AF1161" ca="1">INDIRECT(ADDRESS(MATCH(A1161,'rs_stocks'!B:B,0),7,1,TRUE,"rs_stocks"))</f>
        <v>#N/A</v>
      </c>
    </row>
    <row r="1162" spans="1:32" x14ac:dyDescent="0.3">
      <c r="A1162" s="130" t="s">
        <v>1914</v>
      </c>
      <c r="B1162" s="130">
        <v>0.75</v>
      </c>
      <c r="C1162" s="130">
        <v>1.62</v>
      </c>
      <c r="D1162" s="130">
        <v>4.43</v>
      </c>
      <c r="E1162" s="130">
        <v>19.82</v>
      </c>
      <c r="F1162" s="130">
        <v>12.72</v>
      </c>
      <c r="G1162" s="130" t="s">
        <v>4963</v>
      </c>
      <c r="H1162" s="130" t="s">
        <v>3674</v>
      </c>
      <c r="I1162" s="130">
        <v>1.6519999999999999</v>
      </c>
      <c r="J1162" s="130">
        <v>-77</v>
      </c>
      <c r="K1162" s="130">
        <v>-70</v>
      </c>
      <c r="L1162" s="130" t="b">
        <v>1</v>
      </c>
      <c r="M1162" s="130">
        <v>62.054000000000002</v>
      </c>
      <c r="N1162" s="130">
        <v>5.3239999999999998</v>
      </c>
      <c r="O1162" s="130">
        <v>11.654999999999999</v>
      </c>
      <c r="P1162" s="130">
        <v>1.403</v>
      </c>
      <c r="Q1162" s="130">
        <v>-148.24299999999999</v>
      </c>
      <c r="R1162" s="130">
        <v>36.340000000000003</v>
      </c>
      <c r="S1162" s="130">
        <v>39.292999999999999</v>
      </c>
      <c r="T1162" s="130">
        <v>-1</v>
      </c>
      <c r="U1162" s="130">
        <v>142</v>
      </c>
      <c r="V1162" s="130" t="s">
        <v>1914</v>
      </c>
      <c r="W1162" s="130" t="b">
        <v>0</v>
      </c>
      <c r="X1162" s="130">
        <v>0</v>
      </c>
      <c r="Y1162" s="130" t="b">
        <v>1</v>
      </c>
      <c r="Z1162" s="130">
        <v>44</v>
      </c>
      <c r="AA1162" s="130">
        <v>0.52800000000000002</v>
      </c>
      <c r="AB1162" s="130" t="s">
        <v>3674</v>
      </c>
      <c r="AC1162" s="130" t="s">
        <v>4963</v>
      </c>
      <c r="AD1162" s="130" t="s">
        <v>4964</v>
      </c>
      <c r="AE1162" s="130" t="e" cm="1">
        <f t="array" aca="1" ref="AE1162" ca="1">INDIRECT(ADDRESS(MATCH(AG1162,'rs_industries'!B:B,0),5,1,TRUE,"rs_industries"))</f>
        <v>#N/A</v>
      </c>
      <c r="AF1162" s="130" t="e" cm="1">
        <f t="array" aca="1" ref="AF1162" ca="1">INDIRECT(ADDRESS(MATCH(A1162,'rs_stocks'!B:B,0),7,1,TRUE,"rs_stocks"))</f>
        <v>#N/A</v>
      </c>
    </row>
    <row r="1163" spans="1:32" x14ac:dyDescent="0.3">
      <c r="A1163" s="130" t="s">
        <v>1667</v>
      </c>
      <c r="B1163" s="130">
        <v>0.4</v>
      </c>
      <c r="C1163" s="130">
        <v>0.67</v>
      </c>
      <c r="D1163" s="130">
        <v>0.74</v>
      </c>
      <c r="E1163" s="130">
        <v>0.34</v>
      </c>
      <c r="F1163" s="130">
        <v>6.94</v>
      </c>
      <c r="G1163" s="130" t="s">
        <v>3762</v>
      </c>
      <c r="H1163" s="130" t="s">
        <v>3677</v>
      </c>
      <c r="I1163" s="130">
        <v>1.6379999999999999</v>
      </c>
      <c r="J1163" s="130">
        <v>-63</v>
      </c>
      <c r="K1163" s="130">
        <v>-33</v>
      </c>
      <c r="L1163" s="130" t="b">
        <v>1</v>
      </c>
      <c r="M1163" s="130">
        <v>26.815999999999999</v>
      </c>
      <c r="N1163" s="130">
        <v>2.302</v>
      </c>
      <c r="O1163" s="130">
        <v>11.651</v>
      </c>
      <c r="P1163" s="130">
        <v>0.183</v>
      </c>
      <c r="Q1163" s="130">
        <v>-81.744</v>
      </c>
      <c r="R1163" s="130">
        <v>14.95</v>
      </c>
      <c r="S1163" s="130">
        <v>15.433999999999999</v>
      </c>
      <c r="T1163" s="130">
        <v>-1</v>
      </c>
      <c r="U1163" s="130">
        <v>1089</v>
      </c>
      <c r="V1163" s="130" t="s">
        <v>1667</v>
      </c>
      <c r="W1163" s="130" t="b">
        <v>0</v>
      </c>
      <c r="X1163" s="130">
        <v>0</v>
      </c>
      <c r="Y1163" s="130" t="b">
        <v>1</v>
      </c>
      <c r="Z1163" s="130">
        <v>52</v>
      </c>
      <c r="AA1163" s="130">
        <v>0.52800000000000002</v>
      </c>
      <c r="AB1163" s="130" t="s">
        <v>3677</v>
      </c>
      <c r="AC1163" s="130" t="s">
        <v>3762</v>
      </c>
      <c r="AD1163" s="130" t="s">
        <v>4942</v>
      </c>
      <c r="AE1163" s="130" t="e" cm="1">
        <f t="array" aca="1" ref="AE1163" ca="1">INDIRECT(ADDRESS(MATCH(AG1163,'rs_industries'!B:B,0),5,1,TRUE,"rs_industries"))</f>
        <v>#N/A</v>
      </c>
      <c r="AF1163" s="130" t="e" cm="1">
        <f t="array" aca="1" ref="AF1163" ca="1">INDIRECT(ADDRESS(MATCH(A1163,'rs_stocks'!B:B,0),7,1,TRUE,"rs_stocks"))</f>
        <v>#N/A</v>
      </c>
    </row>
    <row r="1164" spans="1:32" x14ac:dyDescent="0.3">
      <c r="A1164" s="130" t="s">
        <v>1890</v>
      </c>
      <c r="B1164" s="130">
        <v>3.98</v>
      </c>
      <c r="C1164" s="130">
        <v>9.2799999999999994</v>
      </c>
      <c r="D1164" s="130">
        <v>28.04</v>
      </c>
      <c r="E1164" s="130">
        <v>6.75</v>
      </c>
      <c r="F1164" s="130">
        <v>19.25</v>
      </c>
      <c r="G1164" s="130" t="s">
        <v>3852</v>
      </c>
      <c r="H1164" s="130" t="s">
        <v>3677</v>
      </c>
      <c r="I1164" s="130">
        <v>2.8439999999999999</v>
      </c>
      <c r="J1164" s="130">
        <v>-62</v>
      </c>
      <c r="K1164" s="130">
        <v>-47</v>
      </c>
      <c r="L1164" s="130" t="b">
        <v>1</v>
      </c>
      <c r="M1164" s="130">
        <v>62.819000000000003</v>
      </c>
      <c r="N1164" s="130">
        <v>5.3970000000000002</v>
      </c>
      <c r="O1164" s="130">
        <v>11.64</v>
      </c>
      <c r="P1164" s="130">
        <v>0.441</v>
      </c>
      <c r="Q1164" s="130">
        <v>292.25200000000001</v>
      </c>
      <c r="R1164" s="130">
        <v>24.84</v>
      </c>
      <c r="S1164" s="130">
        <v>23.593</v>
      </c>
      <c r="T1164" s="130">
        <v>1</v>
      </c>
      <c r="U1164" s="130">
        <v>453</v>
      </c>
      <c r="V1164" s="130" t="s">
        <v>1890</v>
      </c>
      <c r="W1164" s="130" t="b">
        <v>0</v>
      </c>
      <c r="X1164" s="130">
        <v>0</v>
      </c>
      <c r="Y1164" s="130" t="b">
        <v>0</v>
      </c>
      <c r="Z1164" s="130">
        <v>48</v>
      </c>
      <c r="AA1164" s="130">
        <v>0.52700000000000002</v>
      </c>
      <c r="AB1164" s="130" t="s">
        <v>3677</v>
      </c>
      <c r="AC1164" s="130" t="s">
        <v>3852</v>
      </c>
      <c r="AD1164" s="130" t="s">
        <v>5092</v>
      </c>
      <c r="AE1164" s="130" t="e" cm="1">
        <f t="array" aca="1" ref="AE1164" ca="1">INDIRECT(ADDRESS(MATCH(AG1164,'rs_industries'!B:B,0),5,1,TRUE,"rs_industries"))</f>
        <v>#N/A</v>
      </c>
      <c r="AF1164" s="130" cm="1">
        <f t="array" aca="1" ref="AF1164" ca="1">INDIRECT(ADDRESS(MATCH(A1164,'rs_stocks'!B:B,0),7,1,TRUE,"rs_stocks"))</f>
        <v>77</v>
      </c>
    </row>
    <row r="1165" spans="1:32" x14ac:dyDescent="0.3">
      <c r="A1165" s="130" t="s">
        <v>95</v>
      </c>
      <c r="B1165" s="130">
        <v>-1.45</v>
      </c>
      <c r="C1165" s="130">
        <v>2.25</v>
      </c>
      <c r="D1165" s="130">
        <v>1.63</v>
      </c>
      <c r="E1165" s="130">
        <v>4.3099999999999996</v>
      </c>
      <c r="F1165" s="130">
        <v>8.48</v>
      </c>
      <c r="G1165" s="130" t="s">
        <v>3697</v>
      </c>
      <c r="H1165" s="130" t="s">
        <v>3677</v>
      </c>
      <c r="I1165" s="130">
        <v>30.558</v>
      </c>
      <c r="J1165" s="130">
        <v>-51</v>
      </c>
      <c r="K1165" s="130">
        <v>-11</v>
      </c>
      <c r="L1165" s="130" t="b">
        <v>1</v>
      </c>
      <c r="M1165" s="130">
        <v>32.075000000000003</v>
      </c>
      <c r="N1165" s="130">
        <v>2.7559999999999998</v>
      </c>
      <c r="O1165" s="130">
        <v>11.638</v>
      </c>
      <c r="P1165" s="130">
        <v>0.83</v>
      </c>
      <c r="Q1165" s="130">
        <v>-121.628</v>
      </c>
      <c r="R1165" s="130">
        <v>51.82</v>
      </c>
      <c r="S1165" s="130">
        <v>50.850999999999999</v>
      </c>
      <c r="T1165" s="130">
        <v>1</v>
      </c>
      <c r="U1165" s="130">
        <v>240</v>
      </c>
      <c r="V1165" s="130" t="s">
        <v>95</v>
      </c>
      <c r="W1165" s="130" t="b">
        <v>0</v>
      </c>
      <c r="X1165" s="130">
        <v>0</v>
      </c>
      <c r="Y1165" s="130" t="b">
        <v>1</v>
      </c>
      <c r="Z1165" s="130">
        <v>50</v>
      </c>
      <c r="AA1165" s="130">
        <v>0.52700000000000002</v>
      </c>
      <c r="AB1165" s="130" t="s">
        <v>3677</v>
      </c>
      <c r="AC1165" s="130" t="s">
        <v>3697</v>
      </c>
      <c r="AD1165" s="130" t="s">
        <v>4962</v>
      </c>
      <c r="AE1165" s="130" t="e" cm="1">
        <f t="array" aca="1" ref="AE1165" ca="1">INDIRECT(ADDRESS(MATCH(AG1165,'rs_industries'!B:B,0),5,1,TRUE,"rs_industries"))</f>
        <v>#N/A</v>
      </c>
      <c r="AF1165" s="130" t="e" cm="1">
        <f t="array" aca="1" ref="AF1165" ca="1">INDIRECT(ADDRESS(MATCH(A1165,'rs_stocks'!B:B,0),7,1,TRUE,"rs_stocks"))</f>
        <v>#N/A</v>
      </c>
    </row>
    <row r="1166" spans="1:32" x14ac:dyDescent="0.3">
      <c r="A1166" s="130" t="s">
        <v>1070</v>
      </c>
      <c r="B1166" s="130">
        <v>-3.56</v>
      </c>
      <c r="C1166" s="130">
        <v>-1.05</v>
      </c>
      <c r="D1166" s="130">
        <v>14.62</v>
      </c>
      <c r="E1166" s="130">
        <v>1.18</v>
      </c>
      <c r="F1166" s="130">
        <v>12.59</v>
      </c>
      <c r="G1166" s="130" t="s">
        <v>4099</v>
      </c>
      <c r="H1166" s="130" t="s">
        <v>3776</v>
      </c>
      <c r="I1166" s="130">
        <v>7.64</v>
      </c>
      <c r="J1166" s="130">
        <v>-46</v>
      </c>
      <c r="K1166" s="130">
        <v>-34</v>
      </c>
      <c r="L1166" s="130" t="b">
        <v>1</v>
      </c>
      <c r="M1166" s="130">
        <v>63.424999999999997</v>
      </c>
      <c r="N1166" s="130">
        <v>5.4509999999999996</v>
      </c>
      <c r="O1166" s="130">
        <v>11.635</v>
      </c>
      <c r="P1166" s="130">
        <v>0.60599999999999998</v>
      </c>
      <c r="Q1166" s="130">
        <v>-82.534999999999997</v>
      </c>
      <c r="R1166" s="130">
        <v>19.760000000000002</v>
      </c>
      <c r="S1166" s="130">
        <v>21.696999999999999</v>
      </c>
      <c r="T1166" s="130">
        <v>-1</v>
      </c>
      <c r="U1166" s="130">
        <v>330</v>
      </c>
      <c r="V1166" s="130" t="s">
        <v>1070</v>
      </c>
      <c r="W1166" s="130" t="b">
        <v>0</v>
      </c>
      <c r="X1166" s="130">
        <v>0</v>
      </c>
      <c r="Y1166" s="130" t="b">
        <v>0</v>
      </c>
      <c r="Z1166" s="130">
        <v>51</v>
      </c>
      <c r="AA1166" s="130">
        <v>0.52600000000000002</v>
      </c>
      <c r="AB1166" s="130" t="s">
        <v>3776</v>
      </c>
      <c r="AC1166" s="130" t="s">
        <v>4099</v>
      </c>
      <c r="AD1166" s="130" t="s">
        <v>5022</v>
      </c>
      <c r="AE1166" s="130" t="e" cm="1">
        <f t="array" aca="1" ref="AE1166" ca="1">INDIRECT(ADDRESS(MATCH(AG1166,'rs_industries'!B:B,0),5,1,TRUE,"rs_industries"))</f>
        <v>#N/A</v>
      </c>
      <c r="AF1166" s="130" t="e" cm="1">
        <f t="array" aca="1" ref="AF1166" ca="1">INDIRECT(ADDRESS(MATCH(A1166,'rs_stocks'!B:B,0),7,1,TRUE,"rs_stocks"))</f>
        <v>#N/A</v>
      </c>
    </row>
    <row r="1167" spans="1:32" x14ac:dyDescent="0.3">
      <c r="A1167" s="130" t="s">
        <v>4889</v>
      </c>
      <c r="B1167" s="130">
        <v>-1.44</v>
      </c>
      <c r="C1167" s="130">
        <v>-7.87</v>
      </c>
      <c r="D1167" s="130">
        <v>-0.45</v>
      </c>
      <c r="E1167" s="130">
        <v>10.28</v>
      </c>
      <c r="F1167" s="130">
        <v>7.68</v>
      </c>
      <c r="G1167" s="130" t="s">
        <v>4890</v>
      </c>
      <c r="H1167" s="130" t="s">
        <v>3677</v>
      </c>
      <c r="I1167" s="130">
        <v>0.95199999999999996</v>
      </c>
      <c r="J1167" s="130">
        <v>-74</v>
      </c>
      <c r="K1167" s="130">
        <v>-34</v>
      </c>
      <c r="L1167" s="130" t="b">
        <v>0</v>
      </c>
      <c r="M1167" s="130">
        <v>72.055999999999997</v>
      </c>
      <c r="N1167" s="130">
        <v>6.2050000000000001</v>
      </c>
      <c r="O1167" s="130">
        <v>11.613</v>
      </c>
      <c r="P1167" s="130">
        <v>0.81200000000000006</v>
      </c>
      <c r="Q1167" s="130">
        <v>-145.35599999999999</v>
      </c>
      <c r="R1167" s="130">
        <v>21.88</v>
      </c>
      <c r="S1167" s="130">
        <v>24.535</v>
      </c>
      <c r="T1167" s="130">
        <v>-1</v>
      </c>
      <c r="U1167" s="130">
        <v>246</v>
      </c>
      <c r="V1167" s="130" t="s">
        <v>4889</v>
      </c>
      <c r="W1167" s="130" t="b">
        <v>0</v>
      </c>
      <c r="X1167" s="130">
        <v>0</v>
      </c>
      <c r="Y1167" s="130" t="b">
        <v>0</v>
      </c>
      <c r="Z1167" s="130">
        <v>46</v>
      </c>
      <c r="AA1167" s="130">
        <v>0.52600000000000002</v>
      </c>
      <c r="AB1167" s="130" t="s">
        <v>3677</v>
      </c>
      <c r="AC1167" s="130" t="s">
        <v>4890</v>
      </c>
      <c r="AD1167" s="130" t="s">
        <v>4891</v>
      </c>
      <c r="AE1167" s="130" t="e" cm="1">
        <f t="array" aca="1" ref="AE1167" ca="1">INDIRECT(ADDRESS(MATCH(AG1167,'rs_industries'!B:B,0),5,1,TRUE,"rs_industries"))</f>
        <v>#N/A</v>
      </c>
      <c r="AF1167" s="130" t="e" cm="1">
        <f t="array" aca="1" ref="AF1167" ca="1">INDIRECT(ADDRESS(MATCH(A1167,'rs_stocks'!B:B,0),7,1,TRUE,"rs_stocks"))</f>
        <v>#N/A</v>
      </c>
    </row>
    <row r="1168" spans="1:32" x14ac:dyDescent="0.3">
      <c r="A1168" s="130" t="s">
        <v>2998</v>
      </c>
      <c r="B1168" s="130">
        <v>-7.63</v>
      </c>
      <c r="C1168" s="130">
        <v>11.27</v>
      </c>
      <c r="D1168" s="130">
        <v>51.42</v>
      </c>
      <c r="E1168" s="130">
        <v>28.14</v>
      </c>
      <c r="F1168" s="130">
        <v>-2.16</v>
      </c>
      <c r="G1168" s="130" t="s">
        <v>3713</v>
      </c>
      <c r="H1168" s="130" t="s">
        <v>3690</v>
      </c>
      <c r="I1168" s="130">
        <v>1.198</v>
      </c>
      <c r="J1168" s="130">
        <v>-85</v>
      </c>
      <c r="K1168" s="130">
        <v>-32</v>
      </c>
      <c r="L1168" s="130" t="b">
        <v>1</v>
      </c>
      <c r="M1168" s="130">
        <v>123.575</v>
      </c>
      <c r="N1168" s="130">
        <v>10.644</v>
      </c>
      <c r="O1168" s="130">
        <v>11.609</v>
      </c>
      <c r="P1168" s="130">
        <v>0.80500000000000005</v>
      </c>
      <c r="Q1168" s="130">
        <v>-79.492999999999995</v>
      </c>
      <c r="R1168" s="130">
        <v>11.75</v>
      </c>
      <c r="S1168" s="130">
        <v>10.597</v>
      </c>
      <c r="T1168" s="130">
        <v>1</v>
      </c>
      <c r="U1168" s="130">
        <v>248</v>
      </c>
      <c r="V1168" s="130" t="s">
        <v>2998</v>
      </c>
      <c r="W1168" s="130" t="b">
        <v>0</v>
      </c>
      <c r="X1168" s="130">
        <v>0</v>
      </c>
      <c r="Y1168" s="130" t="b">
        <v>1</v>
      </c>
      <c r="Z1168" s="130">
        <v>48</v>
      </c>
      <c r="AA1168" s="130">
        <v>0.52600000000000002</v>
      </c>
      <c r="AB1168" s="130" t="s">
        <v>3690</v>
      </c>
      <c r="AC1168" s="130" t="s">
        <v>3713</v>
      </c>
      <c r="AD1168" s="130" t="s">
        <v>5109</v>
      </c>
      <c r="AE1168" s="130" t="e" cm="1">
        <f t="array" aca="1" ref="AE1168" ca="1">INDIRECT(ADDRESS(MATCH(AG1168,'rs_industries'!B:B,0),5,1,TRUE,"rs_industries"))</f>
        <v>#N/A</v>
      </c>
      <c r="AF1168" s="130" cm="1">
        <f t="array" aca="1" ref="AF1168" ca="1">INDIRECT(ADDRESS(MATCH(A1168,'rs_stocks'!B:B,0),7,1,TRUE,"rs_stocks"))</f>
        <v>97</v>
      </c>
    </row>
    <row r="1169" spans="1:32" x14ac:dyDescent="0.3">
      <c r="A1169" s="130" t="s">
        <v>2992</v>
      </c>
      <c r="B1169" s="130">
        <v>-1.38</v>
      </c>
      <c r="C1169" s="130">
        <v>-3.04</v>
      </c>
      <c r="D1169" s="130">
        <v>11.9</v>
      </c>
      <c r="E1169" s="130">
        <v>2.3199999999999998</v>
      </c>
      <c r="F1169" s="130">
        <v>12.04</v>
      </c>
      <c r="G1169" s="130" t="s">
        <v>3693</v>
      </c>
      <c r="H1169" s="130" t="s">
        <v>31</v>
      </c>
      <c r="I1169" s="130">
        <v>1.032</v>
      </c>
      <c r="J1169" s="130">
        <v>-55</v>
      </c>
      <c r="K1169" s="130">
        <v>-41</v>
      </c>
      <c r="L1169" s="130" t="b">
        <v>0</v>
      </c>
      <c r="M1169" s="130">
        <v>58.991</v>
      </c>
      <c r="N1169" s="130">
        <v>5.0830000000000002</v>
      </c>
      <c r="O1169" s="130">
        <v>11.606</v>
      </c>
      <c r="P1169" s="130">
        <v>1.089</v>
      </c>
      <c r="Q1169" s="130">
        <v>-94.564999999999998</v>
      </c>
      <c r="R1169" s="130">
        <v>26.43</v>
      </c>
      <c r="S1169" s="130">
        <v>29.933</v>
      </c>
      <c r="T1169" s="130">
        <v>-1</v>
      </c>
      <c r="U1169" s="130">
        <v>183</v>
      </c>
      <c r="V1169" s="130" t="s">
        <v>2992</v>
      </c>
      <c r="W1169" s="130" t="b">
        <v>0</v>
      </c>
      <c r="X1169" s="130">
        <v>0</v>
      </c>
      <c r="Y1169" s="130" t="b">
        <v>0</v>
      </c>
      <c r="Z1169" s="130">
        <v>49</v>
      </c>
      <c r="AA1169" s="130">
        <v>0.52500000000000002</v>
      </c>
      <c r="AB1169" s="130" t="s">
        <v>31</v>
      </c>
      <c r="AC1169" s="130" t="s">
        <v>3693</v>
      </c>
      <c r="AD1169" s="130" t="s">
        <v>4993</v>
      </c>
      <c r="AE1169" s="130" t="e" cm="1">
        <f t="array" aca="1" ref="AE1169" ca="1">INDIRECT(ADDRESS(MATCH(AG1169,'rs_industries'!B:B,0),5,1,TRUE,"rs_industries"))</f>
        <v>#N/A</v>
      </c>
      <c r="AF1169" s="130" t="e" cm="1">
        <f t="array" aca="1" ref="AF1169" ca="1">INDIRECT(ADDRESS(MATCH(A1169,'rs_stocks'!B:B,0),7,1,TRUE,"rs_stocks"))</f>
        <v>#N/A</v>
      </c>
    </row>
    <row r="1170" spans="1:32" x14ac:dyDescent="0.3">
      <c r="A1170" s="130" t="s">
        <v>1732</v>
      </c>
      <c r="B1170" s="130">
        <v>-0.78</v>
      </c>
      <c r="C1170" s="130">
        <v>4.8600000000000003</v>
      </c>
      <c r="D1170" s="130">
        <v>17.29</v>
      </c>
      <c r="E1170" s="130">
        <v>9.86</v>
      </c>
      <c r="F1170" s="130">
        <v>17.73</v>
      </c>
      <c r="G1170" s="130" t="s">
        <v>4163</v>
      </c>
      <c r="H1170" s="130" t="s">
        <v>24</v>
      </c>
      <c r="I1170" s="130">
        <v>2.5059999999999998</v>
      </c>
      <c r="J1170" s="130">
        <v>-56</v>
      </c>
      <c r="K1170" s="130">
        <v>-5</v>
      </c>
      <c r="L1170" s="130" t="b">
        <v>1</v>
      </c>
      <c r="M1170" s="130">
        <v>69.97</v>
      </c>
      <c r="N1170" s="130">
        <v>6.0289999999999999</v>
      </c>
      <c r="O1170" s="130">
        <v>11.605</v>
      </c>
      <c r="P1170" s="130">
        <v>4.4349999999999996</v>
      </c>
      <c r="Q1170" s="130">
        <v>-192.351</v>
      </c>
      <c r="R1170" s="130">
        <v>149.94999999999999</v>
      </c>
      <c r="S1170" s="130">
        <v>147.36799999999999</v>
      </c>
      <c r="T1170" s="130">
        <v>1</v>
      </c>
      <c r="U1170" s="130">
        <v>45</v>
      </c>
      <c r="V1170" s="130" t="s">
        <v>1732</v>
      </c>
      <c r="W1170" s="130" t="b">
        <v>0</v>
      </c>
      <c r="X1170" s="130">
        <v>0</v>
      </c>
      <c r="Y1170" s="130" t="b">
        <v>1</v>
      </c>
      <c r="Z1170" s="130">
        <v>49</v>
      </c>
      <c r="AA1170" s="130">
        <v>0.52500000000000002</v>
      </c>
      <c r="AB1170" s="130" t="s">
        <v>24</v>
      </c>
      <c r="AC1170" s="130" t="s">
        <v>4163</v>
      </c>
      <c r="AD1170" s="130" t="s">
        <v>5026</v>
      </c>
      <c r="AE1170" s="130" t="e" cm="1">
        <f t="array" aca="1" ref="AE1170" ca="1">INDIRECT(ADDRESS(MATCH(AG1170,'rs_industries'!B:B,0),5,1,TRUE,"rs_industries"))</f>
        <v>#N/A</v>
      </c>
      <c r="AF1170" s="130" cm="1">
        <f t="array" aca="1" ref="AF1170" ca="1">INDIRECT(ADDRESS(MATCH(A1170,'rs_stocks'!B:B,0),7,1,TRUE,"rs_stocks"))</f>
        <v>82</v>
      </c>
    </row>
    <row r="1171" spans="1:32" x14ac:dyDescent="0.3">
      <c r="A1171" s="130" t="s">
        <v>2328</v>
      </c>
      <c r="B1171" s="130">
        <v>5.65</v>
      </c>
      <c r="C1171" s="130">
        <v>15.07</v>
      </c>
      <c r="D1171" s="130">
        <v>6.25</v>
      </c>
      <c r="E1171" s="130">
        <v>101.68</v>
      </c>
      <c r="F1171" s="130">
        <v>86.48</v>
      </c>
      <c r="G1171" s="130" t="s">
        <v>3964</v>
      </c>
      <c r="H1171" s="130" t="s">
        <v>24</v>
      </c>
      <c r="I1171" s="130">
        <v>3.4740000000000002</v>
      </c>
      <c r="J1171" s="130">
        <v>-85</v>
      </c>
      <c r="K1171" s="130">
        <v>-70</v>
      </c>
      <c r="L1171" s="130" t="b">
        <v>0</v>
      </c>
      <c r="M1171" s="130">
        <v>186.58099999999999</v>
      </c>
      <c r="N1171" s="130">
        <v>16.077999999999999</v>
      </c>
      <c r="O1171" s="130">
        <v>11.605</v>
      </c>
      <c r="P1171" s="130">
        <v>1.401</v>
      </c>
      <c r="Q1171" s="130">
        <v>4.9980000000000002</v>
      </c>
      <c r="R1171" s="130">
        <v>29.93</v>
      </c>
      <c r="S1171" s="130">
        <v>30.498000000000001</v>
      </c>
      <c r="T1171" s="130">
        <v>-1</v>
      </c>
      <c r="U1171" s="130">
        <v>142</v>
      </c>
      <c r="V1171" s="130" t="s">
        <v>2328</v>
      </c>
      <c r="W1171" s="130" t="b">
        <v>0</v>
      </c>
      <c r="X1171" s="130">
        <v>0</v>
      </c>
      <c r="Y1171" s="130" t="b">
        <v>1</v>
      </c>
      <c r="Z1171" s="130">
        <v>53</v>
      </c>
      <c r="AA1171" s="130">
        <v>0.52400000000000002</v>
      </c>
      <c r="AB1171" s="130" t="s">
        <v>24</v>
      </c>
      <c r="AC1171" s="130" t="s">
        <v>3964</v>
      </c>
      <c r="AD1171" s="130" t="s">
        <v>4957</v>
      </c>
      <c r="AE1171" s="130" t="e" cm="1">
        <f t="array" aca="1" ref="AE1171" ca="1">INDIRECT(ADDRESS(MATCH(AG1171,'rs_industries'!B:B,0),5,1,TRUE,"rs_industries"))</f>
        <v>#N/A</v>
      </c>
      <c r="AF1171" s="130" cm="1">
        <f t="array" aca="1" ref="AF1171" ca="1">INDIRECT(ADDRESS(MATCH(A1171,'rs_stocks'!B:B,0),7,1,TRUE,"rs_stocks"))</f>
        <v>72</v>
      </c>
    </row>
    <row r="1172" spans="1:32" x14ac:dyDescent="0.3">
      <c r="A1172" s="130" t="s">
        <v>929</v>
      </c>
      <c r="B1172" s="130">
        <v>-0.53</v>
      </c>
      <c r="C1172" s="130">
        <v>-3.46</v>
      </c>
      <c r="D1172" s="130">
        <v>1.7</v>
      </c>
      <c r="E1172" s="130">
        <v>2.58</v>
      </c>
      <c r="F1172" s="130">
        <v>12.12</v>
      </c>
      <c r="G1172" s="130" t="s">
        <v>3848</v>
      </c>
      <c r="H1172" s="130" t="s">
        <v>3707</v>
      </c>
      <c r="I1172" s="130">
        <v>58.430999999999997</v>
      </c>
      <c r="J1172" s="130">
        <v>-28</v>
      </c>
      <c r="K1172" s="130">
        <v>-6</v>
      </c>
      <c r="L1172" s="130" t="b">
        <v>1</v>
      </c>
      <c r="M1172" s="130">
        <v>39.601999999999997</v>
      </c>
      <c r="N1172" s="130">
        <v>3.4159999999999999</v>
      </c>
      <c r="O1172" s="130">
        <v>11.593999999999999</v>
      </c>
      <c r="P1172" s="130">
        <v>0.89800000000000002</v>
      </c>
      <c r="Q1172" s="130">
        <v>25.614999999999998</v>
      </c>
      <c r="R1172" s="130">
        <v>56.16</v>
      </c>
      <c r="S1172" s="130">
        <v>57.89</v>
      </c>
      <c r="T1172" s="130">
        <v>-1</v>
      </c>
      <c r="U1172" s="130">
        <v>222</v>
      </c>
      <c r="V1172" s="130" t="s">
        <v>929</v>
      </c>
      <c r="W1172" s="130" t="b">
        <v>0</v>
      </c>
      <c r="X1172" s="130">
        <v>0</v>
      </c>
      <c r="Y1172" s="130" t="b">
        <v>1</v>
      </c>
      <c r="Z1172" s="130">
        <v>51</v>
      </c>
      <c r="AA1172" s="130">
        <v>0.52400000000000002</v>
      </c>
      <c r="AB1172" s="130" t="s">
        <v>3707</v>
      </c>
      <c r="AC1172" s="130" t="s">
        <v>3848</v>
      </c>
      <c r="AD1172" s="130" t="s">
        <v>930</v>
      </c>
      <c r="AE1172" s="130" t="e" cm="1">
        <f t="array" aca="1" ref="AE1172" ca="1">INDIRECT(ADDRESS(MATCH(AG1172,'rs_industries'!B:B,0),5,1,TRUE,"rs_industries"))</f>
        <v>#N/A</v>
      </c>
      <c r="AF1172" s="130" t="e" cm="1">
        <f t="array" aca="1" ref="AF1172" ca="1">INDIRECT(ADDRESS(MATCH(A1172,'rs_stocks'!B:B,0),7,1,TRUE,"rs_stocks"))</f>
        <v>#N/A</v>
      </c>
    </row>
    <row r="1173" spans="1:32" x14ac:dyDescent="0.3">
      <c r="A1173" s="130" t="s">
        <v>2380</v>
      </c>
      <c r="B1173" s="130">
        <v>-4.32</v>
      </c>
      <c r="C1173" s="130">
        <v>-1.23</v>
      </c>
      <c r="D1173" s="130">
        <v>5.05</v>
      </c>
      <c r="E1173" s="130">
        <v>-6.98</v>
      </c>
      <c r="F1173" s="130">
        <v>2.5499999999999998</v>
      </c>
      <c r="G1173" s="130" t="s">
        <v>3873</v>
      </c>
      <c r="H1173" s="130" t="s">
        <v>3674</v>
      </c>
      <c r="I1173" s="130">
        <v>4.5940000000000003</v>
      </c>
      <c r="J1173" s="130">
        <v>-52</v>
      </c>
      <c r="K1173" s="130">
        <v>-36</v>
      </c>
      <c r="L1173" s="130" t="b">
        <v>0</v>
      </c>
      <c r="M1173" s="130">
        <v>59.837000000000003</v>
      </c>
      <c r="N1173" s="130">
        <v>5.1669999999999998</v>
      </c>
      <c r="O1173" s="130">
        <v>11.581</v>
      </c>
      <c r="P1173" s="130">
        <v>1.2290000000000001</v>
      </c>
      <c r="Q1173" s="130">
        <v>-181.41900000000001</v>
      </c>
      <c r="R1173" s="130">
        <v>34.54</v>
      </c>
      <c r="S1173" s="130">
        <v>33.856999999999999</v>
      </c>
      <c r="T1173" s="130">
        <v>1</v>
      </c>
      <c r="U1173" s="130">
        <v>162</v>
      </c>
      <c r="V1173" s="130" t="s">
        <v>2380</v>
      </c>
      <c r="W1173" s="130" t="b">
        <v>0</v>
      </c>
      <c r="X1173" s="130">
        <v>0</v>
      </c>
      <c r="Y1173" s="130" t="b">
        <v>0</v>
      </c>
      <c r="Z1173" s="130">
        <v>43</v>
      </c>
      <c r="AA1173" s="130">
        <v>0.52400000000000002</v>
      </c>
      <c r="AB1173" s="130" t="s">
        <v>3674</v>
      </c>
      <c r="AC1173" s="130" t="s">
        <v>3873</v>
      </c>
      <c r="AD1173" s="130" t="s">
        <v>5043</v>
      </c>
      <c r="AE1173" s="130" t="e" cm="1">
        <f t="array" aca="1" ref="AE1173" ca="1">INDIRECT(ADDRESS(MATCH(AG1173,'rs_industries'!B:B,0),5,1,TRUE,"rs_industries"))</f>
        <v>#N/A</v>
      </c>
      <c r="AF1173" s="130" t="e" cm="1">
        <f t="array" aca="1" ref="AF1173" ca="1">INDIRECT(ADDRESS(MATCH(A1173,'rs_stocks'!B:B,0),7,1,TRUE,"rs_stocks"))</f>
        <v>#N/A</v>
      </c>
    </row>
    <row r="1174" spans="1:32" x14ac:dyDescent="0.3">
      <c r="A1174" s="130" t="s">
        <v>1683</v>
      </c>
      <c r="B1174" s="130">
        <v>-1.38</v>
      </c>
      <c r="C1174" s="130">
        <v>-1.83</v>
      </c>
      <c r="D1174" s="130">
        <v>8.2100000000000009</v>
      </c>
      <c r="E1174" s="130">
        <v>10.56</v>
      </c>
      <c r="F1174" s="130">
        <v>6.03</v>
      </c>
      <c r="G1174" s="130" t="s">
        <v>3676</v>
      </c>
      <c r="H1174" s="130" t="s">
        <v>3677</v>
      </c>
      <c r="I1174" s="130">
        <v>4.2809999999999997</v>
      </c>
      <c r="J1174" s="130">
        <v>-63</v>
      </c>
      <c r="K1174" s="130">
        <v>-6</v>
      </c>
      <c r="L1174" s="130" t="b">
        <v>1</v>
      </c>
      <c r="M1174" s="130">
        <v>42.735999999999997</v>
      </c>
      <c r="N1174" s="130">
        <v>3.698</v>
      </c>
      <c r="O1174" s="130">
        <v>11.555</v>
      </c>
      <c r="P1174" s="130">
        <v>0.69399999999999995</v>
      </c>
      <c r="Q1174" s="130">
        <v>-4.3239999999999998</v>
      </c>
      <c r="R1174" s="130">
        <v>27.95</v>
      </c>
      <c r="S1174" s="130">
        <v>29.573</v>
      </c>
      <c r="T1174" s="130">
        <v>-1</v>
      </c>
      <c r="U1174" s="130">
        <v>288</v>
      </c>
      <c r="V1174" s="130" t="s">
        <v>1683</v>
      </c>
      <c r="W1174" s="130" t="b">
        <v>0</v>
      </c>
      <c r="X1174" s="130">
        <v>0</v>
      </c>
      <c r="Y1174" s="130" t="b">
        <v>0</v>
      </c>
      <c r="Z1174" s="130">
        <v>51</v>
      </c>
      <c r="AA1174" s="130">
        <v>0.52300000000000002</v>
      </c>
      <c r="AB1174" s="130" t="s">
        <v>3677</v>
      </c>
      <c r="AC1174" s="130" t="s">
        <v>3676</v>
      </c>
      <c r="AD1174" s="130" t="s">
        <v>4967</v>
      </c>
      <c r="AE1174" s="130" t="e" cm="1">
        <f t="array" aca="1" ref="AE1174" ca="1">INDIRECT(ADDRESS(MATCH(AG1174,'rs_industries'!B:B,0),5,1,TRUE,"rs_industries"))</f>
        <v>#N/A</v>
      </c>
      <c r="AF1174" s="130" t="e" cm="1">
        <f t="array" aca="1" ref="AF1174" ca="1">INDIRECT(ADDRESS(MATCH(A1174,'rs_stocks'!B:B,0),7,1,TRUE,"rs_stocks"))</f>
        <v>#N/A</v>
      </c>
    </row>
    <row r="1175" spans="1:32" x14ac:dyDescent="0.3">
      <c r="A1175" s="130" t="s">
        <v>815</v>
      </c>
      <c r="B1175" s="130">
        <v>5.94</v>
      </c>
      <c r="C1175" s="130">
        <v>2.5499999999999998</v>
      </c>
      <c r="D1175" s="130">
        <v>1.34</v>
      </c>
      <c r="E1175" s="130">
        <v>20.309999999999999</v>
      </c>
      <c r="F1175" s="130">
        <v>17.899999999999999</v>
      </c>
      <c r="I1175" s="130">
        <v>10.867000000000001</v>
      </c>
      <c r="J1175" s="130">
        <v>-57</v>
      </c>
      <c r="K1175" s="130">
        <v>-32</v>
      </c>
      <c r="L1175" s="130" t="b">
        <v>1</v>
      </c>
      <c r="M1175" s="130">
        <v>52.454000000000001</v>
      </c>
      <c r="N1175" s="130">
        <v>4.5449999999999999</v>
      </c>
      <c r="O1175" s="130">
        <v>11.542</v>
      </c>
      <c r="P1175" s="130">
        <v>1</v>
      </c>
      <c r="Q1175" s="130">
        <v>-37.011000000000003</v>
      </c>
      <c r="R1175" s="130">
        <v>42.29</v>
      </c>
      <c r="S1175" s="130">
        <v>39.774999999999999</v>
      </c>
      <c r="T1175" s="130">
        <v>1</v>
      </c>
      <c r="U1175" s="130">
        <v>200</v>
      </c>
      <c r="V1175" s="130" t="s">
        <v>815</v>
      </c>
      <c r="W1175" s="130" t="b">
        <v>1</v>
      </c>
      <c r="X1175" s="130">
        <v>0</v>
      </c>
      <c r="Y1175" s="130" t="b">
        <v>1</v>
      </c>
      <c r="Z1175" s="130">
        <v>46</v>
      </c>
      <c r="AA1175" s="130">
        <v>0.52300000000000002</v>
      </c>
      <c r="AD1175" s="130" t="s">
        <v>5004</v>
      </c>
      <c r="AE1175" s="130" t="e" cm="1">
        <f t="array" aca="1" ref="AE1175" ca="1">INDIRECT(ADDRESS(MATCH(AG1175,'rs_industries'!B:B,0),5,1,TRUE,"rs_industries"))</f>
        <v>#N/A</v>
      </c>
      <c r="AF1175" s="130" cm="1">
        <f t="array" aca="1" ref="AF1175" ca="1">INDIRECT(ADDRESS(MATCH(A1175,'rs_stocks'!B:B,0),7,1,TRUE,"rs_stocks"))</f>
        <v>85</v>
      </c>
    </row>
    <row r="1176" spans="1:32" x14ac:dyDescent="0.3">
      <c r="A1176" s="130" t="s">
        <v>2256</v>
      </c>
      <c r="B1176" s="130">
        <v>4.07</v>
      </c>
      <c r="C1176" s="130">
        <v>2.2000000000000002</v>
      </c>
      <c r="D1176" s="130">
        <v>5.8</v>
      </c>
      <c r="E1176" s="130">
        <v>4.07</v>
      </c>
      <c r="F1176" s="130">
        <v>15.61</v>
      </c>
      <c r="G1176" s="130" t="s">
        <v>3713</v>
      </c>
      <c r="H1176" s="130" t="s">
        <v>3690</v>
      </c>
      <c r="I1176" s="130">
        <v>1.4830000000000001</v>
      </c>
      <c r="J1176" s="130">
        <v>-93</v>
      </c>
      <c r="K1176" s="130">
        <v>-90</v>
      </c>
      <c r="L1176" s="130" t="b">
        <v>0</v>
      </c>
      <c r="M1176" s="130">
        <v>95.744</v>
      </c>
      <c r="N1176" s="130">
        <v>8.2970000000000006</v>
      </c>
      <c r="O1176" s="130">
        <v>11.54</v>
      </c>
      <c r="P1176" s="130">
        <v>0.29399999999999998</v>
      </c>
      <c r="Q1176" s="130">
        <v>-119.00700000000001</v>
      </c>
      <c r="R1176" s="130">
        <v>5.1100000000000003</v>
      </c>
      <c r="S1176" s="130">
        <v>5.8310000000000004</v>
      </c>
      <c r="T1176" s="130">
        <v>-1</v>
      </c>
      <c r="U1176" s="130">
        <v>680</v>
      </c>
      <c r="V1176" s="130" t="s">
        <v>2256</v>
      </c>
      <c r="W1176" s="130" t="b">
        <v>0</v>
      </c>
      <c r="X1176" s="130">
        <v>0</v>
      </c>
      <c r="Y1176" s="130" t="b">
        <v>0</v>
      </c>
      <c r="Z1176" s="130">
        <v>44</v>
      </c>
      <c r="AA1176" s="130">
        <v>0.52200000000000002</v>
      </c>
      <c r="AB1176" s="130" t="s">
        <v>3690</v>
      </c>
      <c r="AC1176" s="130" t="s">
        <v>3713</v>
      </c>
      <c r="AD1176" s="130" t="s">
        <v>4978</v>
      </c>
      <c r="AE1176" s="130" t="e" cm="1">
        <f t="array" aca="1" ref="AE1176" ca="1">INDIRECT(ADDRESS(MATCH(AG1176,'rs_industries'!B:B,0),5,1,TRUE,"rs_industries"))</f>
        <v>#N/A</v>
      </c>
      <c r="AF1176" s="130" t="e" cm="1">
        <f t="array" aca="1" ref="AF1176" ca="1">INDIRECT(ADDRESS(MATCH(A1176,'rs_stocks'!B:B,0),7,1,TRUE,"rs_stocks"))</f>
        <v>#N/A</v>
      </c>
    </row>
    <row r="1177" spans="1:32" x14ac:dyDescent="0.3">
      <c r="A1177" s="130" t="s">
        <v>954</v>
      </c>
      <c r="B1177" s="130">
        <v>-4.88</v>
      </c>
      <c r="C1177" s="130">
        <v>-2.0699999999999998</v>
      </c>
      <c r="D1177" s="130">
        <v>1.68</v>
      </c>
      <c r="E1177" s="130">
        <v>2.67</v>
      </c>
      <c r="F1177" s="130">
        <v>8.84</v>
      </c>
      <c r="G1177" s="130" t="s">
        <v>4146</v>
      </c>
      <c r="H1177" s="130" t="s">
        <v>48</v>
      </c>
      <c r="I1177" s="130">
        <v>60.326000000000001</v>
      </c>
      <c r="J1177" s="130">
        <v>-47</v>
      </c>
      <c r="K1177" s="130">
        <v>-12</v>
      </c>
      <c r="L1177" s="130" t="b">
        <v>0</v>
      </c>
      <c r="M1177" s="130">
        <v>55.414000000000001</v>
      </c>
      <c r="N1177" s="130">
        <v>4.8049999999999997</v>
      </c>
      <c r="O1177" s="130">
        <v>11.532999999999999</v>
      </c>
      <c r="P1177" s="130">
        <v>2.161</v>
      </c>
      <c r="Q1177" s="130">
        <v>-104.099</v>
      </c>
      <c r="R1177" s="130">
        <v>78.03</v>
      </c>
      <c r="S1177" s="130">
        <v>84.984999999999999</v>
      </c>
      <c r="T1177" s="130">
        <v>-1</v>
      </c>
      <c r="U1177" s="130">
        <v>92</v>
      </c>
      <c r="V1177" s="130" t="s">
        <v>954</v>
      </c>
      <c r="W1177" s="130" t="b">
        <v>0</v>
      </c>
      <c r="X1177" s="130">
        <v>0</v>
      </c>
      <c r="Y1177" s="130" t="b">
        <v>0</v>
      </c>
      <c r="Z1177" s="130">
        <v>41</v>
      </c>
      <c r="AA1177" s="130">
        <v>0.52200000000000002</v>
      </c>
      <c r="AB1177" s="130" t="s">
        <v>48</v>
      </c>
      <c r="AC1177" s="130" t="s">
        <v>4146</v>
      </c>
      <c r="AD1177" s="130" t="s">
        <v>4952</v>
      </c>
      <c r="AE1177" s="130" t="e" cm="1">
        <f t="array" aca="1" ref="AE1177" ca="1">INDIRECT(ADDRESS(MATCH(AG1177,'rs_industries'!B:B,0),5,1,TRUE,"rs_industries"))</f>
        <v>#N/A</v>
      </c>
      <c r="AF1177" s="130" t="e" cm="1">
        <f t="array" aca="1" ref="AF1177" ca="1">INDIRECT(ADDRESS(MATCH(A1177,'rs_stocks'!B:B,0),7,1,TRUE,"rs_stocks"))</f>
        <v>#N/A</v>
      </c>
    </row>
    <row r="1178" spans="1:32" x14ac:dyDescent="0.3">
      <c r="A1178" s="130" t="s">
        <v>609</v>
      </c>
      <c r="B1178" s="130">
        <v>-1.94</v>
      </c>
      <c r="C1178" s="130">
        <v>-10.91</v>
      </c>
      <c r="D1178" s="130">
        <v>-2.2200000000000002</v>
      </c>
      <c r="E1178" s="130">
        <v>6.36</v>
      </c>
      <c r="F1178" s="130">
        <v>10.199999999999999</v>
      </c>
      <c r="G1178" s="130" t="s">
        <v>3693</v>
      </c>
      <c r="H1178" s="130" t="s">
        <v>31</v>
      </c>
      <c r="I1178" s="130">
        <v>6.1239999999999997</v>
      </c>
      <c r="J1178" s="130">
        <v>-78</v>
      </c>
      <c r="K1178" s="130">
        <v>-59</v>
      </c>
      <c r="L1178" s="130" t="b">
        <v>0</v>
      </c>
      <c r="M1178" s="130">
        <v>84.177999999999997</v>
      </c>
      <c r="N1178" s="130">
        <v>7.3049999999999997</v>
      </c>
      <c r="O1178" s="130">
        <v>11.523</v>
      </c>
      <c r="P1178" s="130">
        <v>1.0329999999999999</v>
      </c>
      <c r="Q1178" s="130">
        <v>-81.293000000000006</v>
      </c>
      <c r="R1178" s="130">
        <v>20.74</v>
      </c>
      <c r="S1178" s="130">
        <v>24.06</v>
      </c>
      <c r="T1178" s="130">
        <v>-1</v>
      </c>
      <c r="U1178" s="130">
        <v>193</v>
      </c>
      <c r="V1178" s="130" t="s">
        <v>609</v>
      </c>
      <c r="W1178" s="130" t="b">
        <v>1</v>
      </c>
      <c r="X1178" s="130">
        <v>20.2</v>
      </c>
      <c r="Y1178" s="130" t="b">
        <v>0</v>
      </c>
      <c r="Z1178" s="130">
        <v>45</v>
      </c>
      <c r="AA1178" s="130">
        <v>0.52200000000000002</v>
      </c>
      <c r="AB1178" s="130" t="s">
        <v>31</v>
      </c>
      <c r="AC1178" s="130" t="s">
        <v>3693</v>
      </c>
      <c r="AD1178" s="130" t="s">
        <v>4947</v>
      </c>
      <c r="AE1178" s="130" t="e" cm="1">
        <f t="array" aca="1" ref="AE1178" ca="1">INDIRECT(ADDRESS(MATCH(AG1178,'rs_industries'!B:B,0),5,1,TRUE,"rs_industries"))</f>
        <v>#N/A</v>
      </c>
      <c r="AF1178" s="130" cm="1">
        <f t="array" aca="1" ref="AF1178" ca="1">INDIRECT(ADDRESS(MATCH(A1178,'rs_stocks'!B:B,0),7,1,TRUE,"rs_stocks"))</f>
        <v>77</v>
      </c>
    </row>
    <row r="1179" spans="1:32" x14ac:dyDescent="0.3">
      <c r="A1179" s="130" t="s">
        <v>243</v>
      </c>
      <c r="B1179" s="130">
        <v>-1.3</v>
      </c>
      <c r="C1179" s="130">
        <v>2.54</v>
      </c>
      <c r="D1179" s="130">
        <v>5.57</v>
      </c>
      <c r="E1179" s="130">
        <v>6.55</v>
      </c>
      <c r="F1179" s="130">
        <v>6.13</v>
      </c>
      <c r="G1179" s="130" t="s">
        <v>3852</v>
      </c>
      <c r="H1179" s="130" t="s">
        <v>3677</v>
      </c>
      <c r="I1179" s="130">
        <v>86.234999999999999</v>
      </c>
      <c r="J1179" s="130">
        <v>-55</v>
      </c>
      <c r="K1179" s="130">
        <v>-3</v>
      </c>
      <c r="L1179" s="130" t="b">
        <v>1</v>
      </c>
      <c r="M1179" s="130">
        <v>28.664999999999999</v>
      </c>
      <c r="N1179" s="130">
        <v>2.488</v>
      </c>
      <c r="O1179" s="130">
        <v>11.521000000000001</v>
      </c>
      <c r="P1179" s="130">
        <v>0.47499999999999998</v>
      </c>
      <c r="Q1179" s="130">
        <v>77.911000000000001</v>
      </c>
      <c r="R1179" s="130">
        <v>24.25</v>
      </c>
      <c r="S1179" s="130">
        <v>25.077000000000002</v>
      </c>
      <c r="T1179" s="130">
        <v>-1</v>
      </c>
      <c r="U1179" s="130">
        <v>421</v>
      </c>
      <c r="V1179" s="130" t="s">
        <v>243</v>
      </c>
      <c r="W1179" s="130" t="b">
        <v>0</v>
      </c>
      <c r="X1179" s="130">
        <v>0</v>
      </c>
      <c r="Y1179" s="130" t="b">
        <v>1</v>
      </c>
      <c r="Z1179" s="130">
        <v>46</v>
      </c>
      <c r="AA1179" s="130">
        <v>0.52100000000000002</v>
      </c>
      <c r="AB1179" s="130" t="s">
        <v>3677</v>
      </c>
      <c r="AC1179" s="130" t="s">
        <v>3852</v>
      </c>
      <c r="AD1179" s="130" t="s">
        <v>5016</v>
      </c>
      <c r="AE1179" s="130" t="e" cm="1">
        <f t="array" aca="1" ref="AE1179" ca="1">INDIRECT(ADDRESS(MATCH(AG1179,'rs_industries'!B:B,0),5,1,TRUE,"rs_industries"))</f>
        <v>#N/A</v>
      </c>
      <c r="AF1179" s="130" t="e" cm="1">
        <f t="array" aca="1" ref="AF1179" ca="1">INDIRECT(ADDRESS(MATCH(A1179,'rs_stocks'!B:B,0),7,1,TRUE,"rs_stocks"))</f>
        <v>#N/A</v>
      </c>
    </row>
    <row r="1180" spans="1:32" x14ac:dyDescent="0.3">
      <c r="A1180" s="130" t="s">
        <v>322</v>
      </c>
      <c r="B1180" s="130">
        <v>-0.5</v>
      </c>
      <c r="C1180" s="130">
        <v>-2</v>
      </c>
      <c r="D1180" s="130">
        <v>-2.04</v>
      </c>
      <c r="E1180" s="130">
        <v>15.31</v>
      </c>
      <c r="F1180" s="130">
        <v>15.8</v>
      </c>
      <c r="G1180" s="130" t="s">
        <v>3792</v>
      </c>
      <c r="H1180" s="130" t="s">
        <v>24</v>
      </c>
      <c r="I1180" s="130">
        <v>23.173999999999999</v>
      </c>
      <c r="J1180" s="130">
        <v>-56</v>
      </c>
      <c r="K1180" s="130">
        <v>-32</v>
      </c>
      <c r="L1180" s="130" t="b">
        <v>1</v>
      </c>
      <c r="M1180" s="130">
        <v>57.975999999999999</v>
      </c>
      <c r="N1180" s="130">
        <v>5.056</v>
      </c>
      <c r="O1180" s="130">
        <v>11.467000000000001</v>
      </c>
      <c r="P1180" s="130">
        <v>1.851</v>
      </c>
      <c r="Q1180" s="130">
        <v>-135.077</v>
      </c>
      <c r="R1180" s="130">
        <v>121.12</v>
      </c>
      <c r="S1180" s="130">
        <v>125.69799999999999</v>
      </c>
      <c r="T1180" s="130">
        <v>-1</v>
      </c>
      <c r="U1180" s="130">
        <v>108</v>
      </c>
      <c r="V1180" s="130" t="s">
        <v>322</v>
      </c>
      <c r="W1180" s="130" t="b">
        <v>1</v>
      </c>
      <c r="X1180" s="130">
        <v>0</v>
      </c>
      <c r="Y1180" s="130" t="b">
        <v>0</v>
      </c>
      <c r="Z1180" s="130">
        <v>51</v>
      </c>
      <c r="AA1180" s="130">
        <v>0.52100000000000002</v>
      </c>
      <c r="AB1180" s="130" t="s">
        <v>24</v>
      </c>
      <c r="AC1180" s="130" t="s">
        <v>3792</v>
      </c>
      <c r="AD1180" s="130" t="s">
        <v>4940</v>
      </c>
      <c r="AE1180" s="130" t="e" cm="1">
        <f t="array" aca="1" ref="AE1180" ca="1">INDIRECT(ADDRESS(MATCH(AG1180,'rs_industries'!B:B,0),5,1,TRUE,"rs_industries"))</f>
        <v>#N/A</v>
      </c>
      <c r="AF1180" s="130" t="e" cm="1">
        <f t="array" aca="1" ref="AF1180" ca="1">INDIRECT(ADDRESS(MATCH(A1180,'rs_stocks'!B:B,0),7,1,TRUE,"rs_stocks"))</f>
        <v>#N/A</v>
      </c>
    </row>
    <row r="1181" spans="1:32" x14ac:dyDescent="0.3">
      <c r="A1181" s="130" t="s">
        <v>3000</v>
      </c>
      <c r="B1181" s="130">
        <v>1.35</v>
      </c>
      <c r="C1181" s="130">
        <v>-6.53</v>
      </c>
      <c r="D1181" s="130">
        <v>25.42</v>
      </c>
      <c r="E1181" s="130">
        <v>-4.6399999999999997</v>
      </c>
      <c r="F1181" s="130">
        <v>16.260000000000002</v>
      </c>
      <c r="G1181" s="130" t="s">
        <v>3812</v>
      </c>
      <c r="H1181" s="130" t="s">
        <v>3690</v>
      </c>
      <c r="I1181" s="130">
        <v>1.1639999999999999</v>
      </c>
      <c r="J1181" s="130">
        <v>-65</v>
      </c>
      <c r="K1181" s="130">
        <v>-34</v>
      </c>
      <c r="L1181" s="130" t="b">
        <v>1</v>
      </c>
      <c r="M1181" s="130">
        <v>98.915000000000006</v>
      </c>
      <c r="N1181" s="130">
        <v>8.6310000000000002</v>
      </c>
      <c r="O1181" s="130">
        <v>11.461</v>
      </c>
      <c r="P1181" s="130">
        <v>0.45800000000000002</v>
      </c>
      <c r="Q1181" s="130">
        <v>-41.475999999999999</v>
      </c>
      <c r="R1181" s="130">
        <v>11.3</v>
      </c>
      <c r="S1181" s="130">
        <v>10.597</v>
      </c>
      <c r="T1181" s="130">
        <v>1</v>
      </c>
      <c r="U1181" s="130">
        <v>436</v>
      </c>
      <c r="V1181" s="130" t="s">
        <v>3000</v>
      </c>
      <c r="W1181" s="130" t="b">
        <v>0</v>
      </c>
      <c r="X1181" s="130">
        <v>0</v>
      </c>
      <c r="Y1181" s="130" t="b">
        <v>1</v>
      </c>
      <c r="Z1181" s="130">
        <v>52</v>
      </c>
      <c r="AA1181" s="130">
        <v>0.52</v>
      </c>
      <c r="AB1181" s="130" t="s">
        <v>3690</v>
      </c>
      <c r="AC1181" s="130" t="s">
        <v>3812</v>
      </c>
      <c r="AD1181" s="130" t="s">
        <v>5058</v>
      </c>
      <c r="AE1181" s="130" t="e" cm="1">
        <f t="array" aca="1" ref="AE1181" ca="1">INDIRECT(ADDRESS(MATCH(AG1181,'rs_industries'!B:B,0),5,1,TRUE,"rs_industries"))</f>
        <v>#N/A</v>
      </c>
      <c r="AF1181" s="130" cm="1">
        <f t="array" aca="1" ref="AF1181" ca="1">INDIRECT(ADDRESS(MATCH(A1181,'rs_stocks'!B:B,0),7,1,TRUE,"rs_stocks"))</f>
        <v>71</v>
      </c>
    </row>
    <row r="1182" spans="1:32" x14ac:dyDescent="0.3">
      <c r="A1182" s="130" t="s">
        <v>742</v>
      </c>
      <c r="B1182" s="130">
        <v>0.28000000000000003</v>
      </c>
      <c r="C1182" s="130">
        <v>-0.33</v>
      </c>
      <c r="D1182" s="130">
        <v>1.82</v>
      </c>
      <c r="E1182" s="130">
        <v>2.7</v>
      </c>
      <c r="F1182" s="130">
        <v>8.0299999999999994</v>
      </c>
      <c r="G1182" s="130" t="s">
        <v>3715</v>
      </c>
      <c r="H1182" s="130" t="s">
        <v>3677</v>
      </c>
      <c r="I1182" s="130">
        <v>16.53</v>
      </c>
      <c r="J1182" s="130">
        <v>-58</v>
      </c>
      <c r="K1182" s="130">
        <v>-30</v>
      </c>
      <c r="L1182" s="130" t="b">
        <v>0</v>
      </c>
      <c r="M1182" s="130">
        <v>74.834000000000003</v>
      </c>
      <c r="N1182" s="130">
        <v>6.5309999999999997</v>
      </c>
      <c r="O1182" s="130">
        <v>11.458</v>
      </c>
      <c r="P1182" s="130">
        <v>0.57199999999999995</v>
      </c>
      <c r="Q1182" s="130">
        <v>-99.597999999999999</v>
      </c>
      <c r="R1182" s="130">
        <v>17.89</v>
      </c>
      <c r="S1182" s="130">
        <v>19.481000000000002</v>
      </c>
      <c r="T1182" s="130">
        <v>-1</v>
      </c>
      <c r="U1182" s="130">
        <v>349</v>
      </c>
      <c r="V1182" s="130" t="s">
        <v>742</v>
      </c>
      <c r="W1182" s="130" t="b">
        <v>0</v>
      </c>
      <c r="X1182" s="130">
        <v>0</v>
      </c>
      <c r="Y1182" s="130" t="b">
        <v>0</v>
      </c>
      <c r="Z1182" s="130">
        <v>48</v>
      </c>
      <c r="AA1182" s="130">
        <v>0.52</v>
      </c>
      <c r="AB1182" s="130" t="s">
        <v>3677</v>
      </c>
      <c r="AC1182" s="130" t="s">
        <v>3715</v>
      </c>
      <c r="AD1182" s="130" t="s">
        <v>5007</v>
      </c>
      <c r="AE1182" s="130" t="e" cm="1">
        <f t="array" aca="1" ref="AE1182" ca="1">INDIRECT(ADDRESS(MATCH(AG1182,'rs_industries'!B:B,0),5,1,TRUE,"rs_industries"))</f>
        <v>#N/A</v>
      </c>
      <c r="AF1182" s="130" t="e" cm="1">
        <f t="array" aca="1" ref="AF1182" ca="1">INDIRECT(ADDRESS(MATCH(A1182,'rs_stocks'!B:B,0),7,1,TRUE,"rs_stocks"))</f>
        <v>#N/A</v>
      </c>
    </row>
    <row r="1183" spans="1:32" x14ac:dyDescent="0.3">
      <c r="A1183" s="130" t="s">
        <v>1816</v>
      </c>
      <c r="B1183" s="130">
        <v>-0.05</v>
      </c>
      <c r="C1183" s="130">
        <v>-3.75</v>
      </c>
      <c r="D1183" s="130">
        <v>-2.87</v>
      </c>
      <c r="E1183" s="130">
        <v>2.65</v>
      </c>
      <c r="F1183" s="130">
        <v>7.1</v>
      </c>
      <c r="G1183" s="130" t="s">
        <v>3788</v>
      </c>
      <c r="H1183" s="130" t="s">
        <v>153</v>
      </c>
      <c r="I1183" s="130">
        <v>1.22</v>
      </c>
      <c r="J1183" s="130">
        <v>-59</v>
      </c>
      <c r="K1183" s="130">
        <v>-36</v>
      </c>
      <c r="L1183" s="130" t="b">
        <v>0</v>
      </c>
      <c r="M1183" s="130">
        <v>45.426000000000002</v>
      </c>
      <c r="N1183" s="130">
        <v>3.968</v>
      </c>
      <c r="O1183" s="130">
        <v>11.448</v>
      </c>
      <c r="P1183" s="130">
        <v>0.84299999999999997</v>
      </c>
      <c r="Q1183" s="130">
        <v>-141.179</v>
      </c>
      <c r="R1183" s="130">
        <v>37.25</v>
      </c>
      <c r="S1183" s="130">
        <v>39.85</v>
      </c>
      <c r="T1183" s="130">
        <v>-1</v>
      </c>
      <c r="U1183" s="130">
        <v>237</v>
      </c>
      <c r="V1183" s="130" t="s">
        <v>1816</v>
      </c>
      <c r="W1183" s="130" t="b">
        <v>0</v>
      </c>
      <c r="X1183" s="130">
        <v>0</v>
      </c>
      <c r="Y1183" s="130" t="b">
        <v>0</v>
      </c>
      <c r="Z1183" s="130">
        <v>43</v>
      </c>
      <c r="AA1183" s="130">
        <v>0.52</v>
      </c>
      <c r="AB1183" s="130" t="s">
        <v>153</v>
      </c>
      <c r="AC1183" s="130" t="s">
        <v>3788</v>
      </c>
      <c r="AD1183" s="130" t="s">
        <v>4921</v>
      </c>
      <c r="AE1183" s="130" t="e" cm="1">
        <f t="array" aca="1" ref="AE1183" ca="1">INDIRECT(ADDRESS(MATCH(AG1183,'rs_industries'!B:B,0),5,1,TRUE,"rs_industries"))</f>
        <v>#N/A</v>
      </c>
      <c r="AF1183" s="130" t="e" cm="1">
        <f t="array" aca="1" ref="AF1183" ca="1">INDIRECT(ADDRESS(MATCH(A1183,'rs_stocks'!B:B,0),7,1,TRUE,"rs_stocks"))</f>
        <v>#N/A</v>
      </c>
    </row>
    <row r="1184" spans="1:32" x14ac:dyDescent="0.3">
      <c r="A1184" s="130" t="s">
        <v>466</v>
      </c>
      <c r="B1184" s="130">
        <v>0.89</v>
      </c>
      <c r="C1184" s="130">
        <v>-8.2899999999999991</v>
      </c>
      <c r="D1184" s="130">
        <v>-1.33</v>
      </c>
      <c r="E1184" s="130">
        <v>24.56</v>
      </c>
      <c r="F1184" s="130">
        <v>20.260000000000002</v>
      </c>
      <c r="G1184" s="130" t="s">
        <v>90</v>
      </c>
      <c r="H1184" s="130" t="s">
        <v>31</v>
      </c>
      <c r="I1184" s="130">
        <v>182.48099999999999</v>
      </c>
      <c r="J1184" s="130">
        <v>-64</v>
      </c>
      <c r="K1184" s="130">
        <v>-37</v>
      </c>
      <c r="L1184" s="130" t="b">
        <v>1</v>
      </c>
      <c r="M1184" s="130">
        <v>97.575999999999993</v>
      </c>
      <c r="N1184" s="130">
        <v>8.5310000000000006</v>
      </c>
      <c r="O1184" s="130">
        <v>11.438000000000001</v>
      </c>
      <c r="P1184" s="130">
        <v>1.337</v>
      </c>
      <c r="Q1184" s="130">
        <v>-65.075999999999993</v>
      </c>
      <c r="R1184" s="130">
        <v>43.16</v>
      </c>
      <c r="S1184" s="130">
        <v>46.703000000000003</v>
      </c>
      <c r="T1184" s="130">
        <v>-1</v>
      </c>
      <c r="U1184" s="130">
        <v>149</v>
      </c>
      <c r="V1184" s="130" t="s">
        <v>466</v>
      </c>
      <c r="W1184" s="130" t="b">
        <v>1</v>
      </c>
      <c r="X1184" s="130">
        <v>0</v>
      </c>
      <c r="Y1184" s="130" t="b">
        <v>0</v>
      </c>
      <c r="Z1184" s="130">
        <v>52</v>
      </c>
      <c r="AA1184" s="130">
        <v>0.51900000000000002</v>
      </c>
      <c r="AB1184" s="130" t="s">
        <v>31</v>
      </c>
      <c r="AC1184" s="130" t="s">
        <v>90</v>
      </c>
      <c r="AD1184" s="130" t="s">
        <v>4943</v>
      </c>
      <c r="AE1184" s="130" t="e" cm="1">
        <f t="array" aca="1" ref="AE1184" ca="1">INDIRECT(ADDRESS(MATCH(AG1184,'rs_industries'!B:B,0),5,1,TRUE,"rs_industries"))</f>
        <v>#N/A</v>
      </c>
      <c r="AF1184" s="130" cm="1">
        <f t="array" aca="1" ref="AF1184" ca="1">INDIRECT(ADDRESS(MATCH(A1184,'rs_stocks'!B:B,0),7,1,TRUE,"rs_stocks"))</f>
        <v>85</v>
      </c>
    </row>
    <row r="1185" spans="1:32" x14ac:dyDescent="0.3">
      <c r="A1185" s="130" t="s">
        <v>2077</v>
      </c>
      <c r="B1185" s="130">
        <v>-0.14000000000000001</v>
      </c>
      <c r="C1185" s="130">
        <v>2.85</v>
      </c>
      <c r="D1185" s="130">
        <v>4.62</v>
      </c>
      <c r="E1185" s="130">
        <v>-0.14000000000000001</v>
      </c>
      <c r="F1185" s="130">
        <v>6.98</v>
      </c>
      <c r="G1185" s="130" t="s">
        <v>4036</v>
      </c>
      <c r="H1185" s="130" t="s">
        <v>31</v>
      </c>
      <c r="I1185" s="130">
        <v>4.3940000000000001</v>
      </c>
      <c r="J1185" s="130">
        <v>-76</v>
      </c>
      <c r="K1185" s="130">
        <v>-71</v>
      </c>
      <c r="L1185" s="130" t="b">
        <v>1</v>
      </c>
      <c r="M1185" s="130">
        <v>46.862000000000002</v>
      </c>
      <c r="N1185" s="130">
        <v>4.1040000000000001</v>
      </c>
      <c r="O1185" s="130">
        <v>11.419</v>
      </c>
      <c r="P1185" s="130">
        <v>1.359</v>
      </c>
      <c r="Q1185" s="130">
        <v>-132.499</v>
      </c>
      <c r="R1185" s="130">
        <v>51.18</v>
      </c>
      <c r="S1185" s="130">
        <v>53.216000000000001</v>
      </c>
      <c r="T1185" s="130">
        <v>-1</v>
      </c>
      <c r="U1185" s="130">
        <v>147</v>
      </c>
      <c r="V1185" s="130" t="s">
        <v>2077</v>
      </c>
      <c r="W1185" s="130" t="b">
        <v>0</v>
      </c>
      <c r="X1185" s="130">
        <v>0</v>
      </c>
      <c r="Y1185" s="130" t="b">
        <v>0</v>
      </c>
      <c r="Z1185" s="130">
        <v>41</v>
      </c>
      <c r="AA1185" s="130">
        <v>0.51900000000000002</v>
      </c>
      <c r="AB1185" s="130" t="s">
        <v>31</v>
      </c>
      <c r="AC1185" s="130" t="s">
        <v>4036</v>
      </c>
      <c r="AD1185" s="130" t="s">
        <v>5054</v>
      </c>
      <c r="AE1185" s="130" t="e" cm="1">
        <f t="array" aca="1" ref="AE1185" ca="1">INDIRECT(ADDRESS(MATCH(AG1185,'rs_industries'!B:B,0),5,1,TRUE,"rs_industries"))</f>
        <v>#N/A</v>
      </c>
      <c r="AF1185" s="130" t="e" cm="1">
        <f t="array" aca="1" ref="AF1185" ca="1">INDIRECT(ADDRESS(MATCH(A1185,'rs_stocks'!B:B,0),7,1,TRUE,"rs_stocks"))</f>
        <v>#N/A</v>
      </c>
    </row>
    <row r="1186" spans="1:32" x14ac:dyDescent="0.3">
      <c r="A1186" s="130" t="s">
        <v>1278</v>
      </c>
      <c r="B1186" s="130">
        <v>-2.75</v>
      </c>
      <c r="C1186" s="130">
        <v>-3.75</v>
      </c>
      <c r="D1186" s="130">
        <v>2.73</v>
      </c>
      <c r="E1186" s="130">
        <v>1.36</v>
      </c>
      <c r="F1186" s="130">
        <v>5.55</v>
      </c>
      <c r="G1186" s="130" t="s">
        <v>3792</v>
      </c>
      <c r="H1186" s="130" t="s">
        <v>24</v>
      </c>
      <c r="I1186" s="130">
        <v>19.826000000000001</v>
      </c>
      <c r="J1186" s="130">
        <v>-49</v>
      </c>
      <c r="K1186" s="130">
        <v>-14</v>
      </c>
      <c r="L1186" s="130" t="b">
        <v>1</v>
      </c>
      <c r="M1186" s="130">
        <v>40.868000000000002</v>
      </c>
      <c r="N1186" s="130">
        <v>3.5830000000000002</v>
      </c>
      <c r="O1186" s="130">
        <v>11.407</v>
      </c>
      <c r="P1186" s="130">
        <v>9.2750000000000004</v>
      </c>
      <c r="Q1186" s="130">
        <v>-74.177999999999997</v>
      </c>
      <c r="R1186" s="130">
        <v>420.19</v>
      </c>
      <c r="S1186" s="130">
        <v>450.64299999999997</v>
      </c>
      <c r="T1186" s="130">
        <v>-1</v>
      </c>
      <c r="U1186" s="130">
        <v>21</v>
      </c>
      <c r="V1186" s="130" t="s">
        <v>1278</v>
      </c>
      <c r="W1186" s="130" t="b">
        <v>0</v>
      </c>
      <c r="X1186" s="130">
        <v>0</v>
      </c>
      <c r="Y1186" s="130" t="b">
        <v>0</v>
      </c>
      <c r="Z1186" s="130">
        <v>55</v>
      </c>
      <c r="AA1186" s="130">
        <v>0.51800000000000002</v>
      </c>
      <c r="AB1186" s="130" t="s">
        <v>24</v>
      </c>
      <c r="AC1186" s="130" t="s">
        <v>3792</v>
      </c>
      <c r="AD1186" s="130" t="s">
        <v>5015</v>
      </c>
      <c r="AE1186" s="130" t="e" cm="1">
        <f t="array" aca="1" ref="AE1186" ca="1">INDIRECT(ADDRESS(MATCH(AG1186,'rs_industries'!B:B,0),5,1,TRUE,"rs_industries"))</f>
        <v>#N/A</v>
      </c>
      <c r="AF1186" s="130" t="e" cm="1">
        <f t="array" aca="1" ref="AF1186" ca="1">INDIRECT(ADDRESS(MATCH(A1186,'rs_stocks'!B:B,0),7,1,TRUE,"rs_stocks"))</f>
        <v>#N/A</v>
      </c>
    </row>
    <row r="1187" spans="1:32" x14ac:dyDescent="0.3">
      <c r="A1187" s="130" t="s">
        <v>1027</v>
      </c>
      <c r="B1187" s="130">
        <v>-1.82</v>
      </c>
      <c r="C1187" s="130">
        <v>-4.28</v>
      </c>
      <c r="D1187" s="130">
        <v>6.62</v>
      </c>
      <c r="E1187" s="130">
        <v>7.82</v>
      </c>
      <c r="F1187" s="130">
        <v>9.58</v>
      </c>
      <c r="G1187" s="130" t="s">
        <v>3812</v>
      </c>
      <c r="H1187" s="130" t="s">
        <v>3690</v>
      </c>
      <c r="I1187" s="130">
        <v>155.458</v>
      </c>
      <c r="J1187" s="130">
        <v>-27</v>
      </c>
      <c r="K1187" s="130">
        <v>-11</v>
      </c>
      <c r="L1187" s="130" t="b">
        <v>1</v>
      </c>
      <c r="M1187" s="130">
        <v>49.335000000000001</v>
      </c>
      <c r="N1187" s="130">
        <v>4.3390000000000004</v>
      </c>
      <c r="O1187" s="130">
        <v>11.369</v>
      </c>
      <c r="P1187" s="130">
        <v>7.7060000000000004</v>
      </c>
      <c r="Q1187" s="130">
        <v>-51.261000000000003</v>
      </c>
      <c r="R1187" s="130">
        <v>290.48</v>
      </c>
      <c r="S1187" s="130">
        <v>316.11700000000002</v>
      </c>
      <c r="T1187" s="130">
        <v>-1</v>
      </c>
      <c r="U1187" s="130">
        <v>25</v>
      </c>
      <c r="V1187" s="130" t="s">
        <v>1027</v>
      </c>
      <c r="W1187" s="130" t="b">
        <v>0</v>
      </c>
      <c r="X1187" s="130">
        <v>0</v>
      </c>
      <c r="Y1187" s="130" t="b">
        <v>0</v>
      </c>
      <c r="Z1187" s="130">
        <v>48</v>
      </c>
      <c r="AA1187" s="130">
        <v>0.51800000000000002</v>
      </c>
      <c r="AB1187" s="130" t="s">
        <v>3690</v>
      </c>
      <c r="AC1187" s="130" t="s">
        <v>3812</v>
      </c>
      <c r="AD1187" s="130" t="s">
        <v>4984</v>
      </c>
      <c r="AE1187" s="130" t="e" cm="1">
        <f t="array" aca="1" ref="AE1187" ca="1">INDIRECT(ADDRESS(MATCH(AG1187,'rs_industries'!B:B,0),5,1,TRUE,"rs_industries"))</f>
        <v>#N/A</v>
      </c>
      <c r="AF1187" s="130" cm="1">
        <f t="array" aca="1" ref="AF1187" ca="1">INDIRECT(ADDRESS(MATCH(A1187,'rs_stocks'!B:B,0),7,1,TRUE,"rs_stocks"))</f>
        <v>71</v>
      </c>
    </row>
    <row r="1188" spans="1:32" x14ac:dyDescent="0.3">
      <c r="A1188" s="130" t="s">
        <v>1499</v>
      </c>
      <c r="B1188" s="130">
        <v>2.11</v>
      </c>
      <c r="C1188" s="130">
        <v>2.95</v>
      </c>
      <c r="D1188" s="130">
        <v>13.31</v>
      </c>
      <c r="E1188" s="130">
        <v>7.45</v>
      </c>
      <c r="F1188" s="130">
        <v>11.15</v>
      </c>
      <c r="G1188" s="130" t="s">
        <v>3762</v>
      </c>
      <c r="H1188" s="130" t="s">
        <v>3677</v>
      </c>
      <c r="I1188" s="130">
        <v>2.637</v>
      </c>
      <c r="J1188" s="130">
        <v>-58</v>
      </c>
      <c r="K1188" s="130">
        <v>-8</v>
      </c>
      <c r="L1188" s="130" t="b">
        <v>1</v>
      </c>
      <c r="M1188" s="130">
        <v>36.174999999999997</v>
      </c>
      <c r="N1188" s="130">
        <v>3.1819999999999999</v>
      </c>
      <c r="O1188" s="130">
        <v>11.368</v>
      </c>
      <c r="P1188" s="130">
        <v>0.29899999999999999</v>
      </c>
      <c r="Q1188" s="130">
        <v>-23.419</v>
      </c>
      <c r="R1188" s="130">
        <v>17.45</v>
      </c>
      <c r="S1188" s="130">
        <v>17.032</v>
      </c>
      <c r="T1188" s="130">
        <v>1</v>
      </c>
      <c r="U1188" s="130">
        <v>669</v>
      </c>
      <c r="V1188" s="130" t="s">
        <v>1499</v>
      </c>
      <c r="W1188" s="130" t="b">
        <v>0</v>
      </c>
      <c r="X1188" s="130">
        <v>0</v>
      </c>
      <c r="Y1188" s="130" t="b">
        <v>1</v>
      </c>
      <c r="Z1188" s="130">
        <v>51</v>
      </c>
      <c r="AA1188" s="130">
        <v>0.51700000000000002</v>
      </c>
      <c r="AB1188" s="130" t="s">
        <v>3677</v>
      </c>
      <c r="AC1188" s="130" t="s">
        <v>3762</v>
      </c>
      <c r="AD1188" s="130" t="s">
        <v>5052</v>
      </c>
      <c r="AE1188" s="130" t="e" cm="1">
        <f t="array" aca="1" ref="AE1188" ca="1">INDIRECT(ADDRESS(MATCH(AG1188,'rs_industries'!B:B,0),5,1,TRUE,"rs_industries"))</f>
        <v>#N/A</v>
      </c>
      <c r="AF1188" s="130" cm="1">
        <f t="array" aca="1" ref="AF1188" ca="1">INDIRECT(ADDRESS(MATCH(A1188,'rs_stocks'!B:B,0),7,1,TRUE,"rs_stocks"))</f>
        <v>78</v>
      </c>
    </row>
    <row r="1189" spans="1:32" x14ac:dyDescent="0.3">
      <c r="A1189" s="130" t="s">
        <v>1831</v>
      </c>
      <c r="B1189" s="130">
        <v>0.39</v>
      </c>
      <c r="C1189" s="130">
        <v>-3.67</v>
      </c>
      <c r="D1189" s="130">
        <v>6.44</v>
      </c>
      <c r="E1189" s="130">
        <v>8.06</v>
      </c>
      <c r="F1189" s="130">
        <v>6.7</v>
      </c>
      <c r="G1189" s="130" t="s">
        <v>3715</v>
      </c>
      <c r="H1189" s="130" t="s">
        <v>3677</v>
      </c>
      <c r="I1189" s="130">
        <v>2.2330000000000001</v>
      </c>
      <c r="J1189" s="130">
        <v>-57</v>
      </c>
      <c r="K1189" s="130">
        <v>-45</v>
      </c>
      <c r="L1189" s="130" t="b">
        <v>0</v>
      </c>
      <c r="M1189" s="130">
        <v>80.858999999999995</v>
      </c>
      <c r="N1189" s="130">
        <v>7.1379999999999999</v>
      </c>
      <c r="O1189" s="130">
        <v>11.327999999999999</v>
      </c>
      <c r="P1189" s="130">
        <v>0.68899999999999995</v>
      </c>
      <c r="Q1189" s="130">
        <v>-116.077</v>
      </c>
      <c r="R1189" s="130">
        <v>17.84</v>
      </c>
      <c r="S1189" s="130">
        <v>19.640999999999998</v>
      </c>
      <c r="T1189" s="130">
        <v>-1</v>
      </c>
      <c r="U1189" s="130">
        <v>290</v>
      </c>
      <c r="V1189" s="130" t="s">
        <v>1831</v>
      </c>
      <c r="W1189" s="130" t="b">
        <v>0</v>
      </c>
      <c r="X1189" s="130">
        <v>0</v>
      </c>
      <c r="Y1189" s="130" t="b">
        <v>0</v>
      </c>
      <c r="Z1189" s="130">
        <v>44</v>
      </c>
      <c r="AA1189" s="130">
        <v>0.51700000000000002</v>
      </c>
      <c r="AB1189" s="130" t="s">
        <v>3677</v>
      </c>
      <c r="AC1189" s="130" t="s">
        <v>3715</v>
      </c>
      <c r="AD1189" s="130" t="s">
        <v>5008</v>
      </c>
      <c r="AE1189" s="130" t="e" cm="1">
        <f t="array" aca="1" ref="AE1189" ca="1">INDIRECT(ADDRESS(MATCH(AG1189,'rs_industries'!B:B,0),5,1,TRUE,"rs_industries"))</f>
        <v>#N/A</v>
      </c>
      <c r="AF1189" s="130" t="e" cm="1">
        <f t="array" aca="1" ref="AF1189" ca="1">INDIRECT(ADDRESS(MATCH(A1189,'rs_stocks'!B:B,0),7,1,TRUE,"rs_stocks"))</f>
        <v>#N/A</v>
      </c>
    </row>
    <row r="1190" spans="1:32" x14ac:dyDescent="0.3">
      <c r="A1190" s="130" t="s">
        <v>2109</v>
      </c>
      <c r="B1190" s="130">
        <v>-0.98</v>
      </c>
      <c r="C1190" s="130">
        <v>-8.31</v>
      </c>
      <c r="D1190" s="130">
        <v>-0.59</v>
      </c>
      <c r="E1190" s="130">
        <v>1.5</v>
      </c>
      <c r="F1190" s="130">
        <v>6.06</v>
      </c>
      <c r="G1190" s="130" t="s">
        <v>4036</v>
      </c>
      <c r="H1190" s="130" t="s">
        <v>31</v>
      </c>
      <c r="I1190" s="130">
        <v>3.0049999999999999</v>
      </c>
      <c r="J1190" s="130">
        <v>-73</v>
      </c>
      <c r="K1190" s="130">
        <v>-62</v>
      </c>
      <c r="L1190" s="130" t="b">
        <v>0</v>
      </c>
      <c r="M1190" s="130">
        <v>61.44</v>
      </c>
      <c r="N1190" s="130">
        <v>5.4279999999999999</v>
      </c>
      <c r="O1190" s="130">
        <v>11.32</v>
      </c>
      <c r="P1190" s="130">
        <v>0.312</v>
      </c>
      <c r="Q1190" s="130">
        <v>-112.14400000000001</v>
      </c>
      <c r="R1190" s="130">
        <v>10.15</v>
      </c>
      <c r="S1190" s="130">
        <v>11.180999999999999</v>
      </c>
      <c r="T1190" s="130">
        <v>-1</v>
      </c>
      <c r="U1190" s="130">
        <v>640</v>
      </c>
      <c r="V1190" s="130" t="s">
        <v>2109</v>
      </c>
      <c r="W1190" s="130" t="b">
        <v>0</v>
      </c>
      <c r="X1190" s="130">
        <v>0</v>
      </c>
      <c r="Y1190" s="130" t="b">
        <v>0</v>
      </c>
      <c r="Z1190" s="130">
        <v>54</v>
      </c>
      <c r="AA1190" s="130">
        <v>0.51700000000000002</v>
      </c>
      <c r="AB1190" s="130" t="s">
        <v>31</v>
      </c>
      <c r="AC1190" s="130" t="s">
        <v>4036</v>
      </c>
      <c r="AD1190" s="130" t="s">
        <v>4975</v>
      </c>
      <c r="AE1190" s="130" t="e" cm="1">
        <f t="array" aca="1" ref="AE1190" ca="1">INDIRECT(ADDRESS(MATCH(AG1190,'rs_industries'!B:B,0),5,1,TRUE,"rs_industries"))</f>
        <v>#N/A</v>
      </c>
      <c r="AF1190" s="130" t="e" cm="1">
        <f t="array" aca="1" ref="AF1190" ca="1">INDIRECT(ADDRESS(MATCH(A1190,'rs_stocks'!B:B,0),7,1,TRUE,"rs_stocks"))</f>
        <v>#N/A</v>
      </c>
    </row>
    <row r="1191" spans="1:32" x14ac:dyDescent="0.3">
      <c r="A1191" s="130" t="s">
        <v>2937</v>
      </c>
      <c r="B1191" s="130">
        <v>-4.18</v>
      </c>
      <c r="C1191" s="130">
        <v>-3.52</v>
      </c>
      <c r="D1191" s="130">
        <v>14.13</v>
      </c>
      <c r="E1191" s="130">
        <v>143.26</v>
      </c>
      <c r="F1191" s="130">
        <v>110.85</v>
      </c>
      <c r="G1191" s="130" t="s">
        <v>3812</v>
      </c>
      <c r="H1191" s="130" t="s">
        <v>3690</v>
      </c>
      <c r="I1191" s="130">
        <v>1.107</v>
      </c>
      <c r="J1191" s="130">
        <v>-93</v>
      </c>
      <c r="K1191" s="130">
        <v>-77</v>
      </c>
      <c r="L1191" s="130" t="b">
        <v>1</v>
      </c>
      <c r="M1191" s="130">
        <v>397.22300000000001</v>
      </c>
      <c r="N1191" s="130">
        <v>35.146999999999998</v>
      </c>
      <c r="O1191" s="130">
        <v>11.302</v>
      </c>
      <c r="P1191" s="130">
        <v>0.97199999999999998</v>
      </c>
      <c r="Q1191" s="130">
        <v>-41.161000000000001</v>
      </c>
      <c r="R1191" s="130">
        <v>15.35</v>
      </c>
      <c r="S1191" s="130">
        <v>17.170000000000002</v>
      </c>
      <c r="T1191" s="130">
        <v>-1</v>
      </c>
      <c r="U1191" s="130">
        <v>205</v>
      </c>
      <c r="V1191" s="130" t="s">
        <v>2937</v>
      </c>
      <c r="W1191" s="130" t="b">
        <v>0</v>
      </c>
      <c r="X1191" s="130">
        <v>0</v>
      </c>
      <c r="Y1191" s="130" t="b">
        <v>1</v>
      </c>
      <c r="Z1191" s="130">
        <v>53</v>
      </c>
      <c r="AA1191" s="130">
        <v>0.51600000000000001</v>
      </c>
      <c r="AB1191" s="130" t="s">
        <v>3690</v>
      </c>
      <c r="AC1191" s="130" t="s">
        <v>3812</v>
      </c>
      <c r="AD1191" s="130" t="s">
        <v>4969</v>
      </c>
      <c r="AE1191" s="130" t="e" cm="1">
        <f t="array" aca="1" ref="AE1191" ca="1">INDIRECT(ADDRESS(MATCH(AG1191,'rs_industries'!B:B,0),5,1,TRUE,"rs_industries"))</f>
        <v>#N/A</v>
      </c>
      <c r="AF1191" s="130" cm="1">
        <f t="array" aca="1" ref="AF1191" ca="1">INDIRECT(ADDRESS(MATCH(A1191,'rs_stocks'!B:B,0),7,1,TRUE,"rs_stocks"))</f>
        <v>96</v>
      </c>
    </row>
    <row r="1192" spans="1:32" x14ac:dyDescent="0.3">
      <c r="A1192" s="130" t="s">
        <v>1155</v>
      </c>
      <c r="B1192" s="130">
        <v>-1.67</v>
      </c>
      <c r="C1192" s="130">
        <v>-6.38</v>
      </c>
      <c r="D1192" s="130">
        <v>0.67</v>
      </c>
      <c r="E1192" s="130">
        <v>12.2</v>
      </c>
      <c r="F1192" s="130">
        <v>12.8</v>
      </c>
      <c r="G1192" s="130" t="s">
        <v>3693</v>
      </c>
      <c r="H1192" s="130" t="s">
        <v>31</v>
      </c>
      <c r="I1192" s="130">
        <v>6.1020000000000003</v>
      </c>
      <c r="J1192" s="130">
        <v>-69</v>
      </c>
      <c r="K1192" s="130">
        <v>-47</v>
      </c>
      <c r="L1192" s="130" t="b">
        <v>1</v>
      </c>
      <c r="M1192" s="130">
        <v>52.7</v>
      </c>
      <c r="N1192" s="130">
        <v>4.67</v>
      </c>
      <c r="O1192" s="130">
        <v>11.284000000000001</v>
      </c>
      <c r="P1192" s="130">
        <v>1.5129999999999999</v>
      </c>
      <c r="Q1192" s="130">
        <v>-116.294</v>
      </c>
      <c r="R1192" s="130">
        <v>44.78</v>
      </c>
      <c r="S1192" s="130">
        <v>44.652999999999999</v>
      </c>
      <c r="T1192" s="130">
        <v>1</v>
      </c>
      <c r="U1192" s="130">
        <v>132</v>
      </c>
      <c r="V1192" s="130" t="s">
        <v>1155</v>
      </c>
      <c r="W1192" s="130" t="b">
        <v>0</v>
      </c>
      <c r="X1192" s="130">
        <v>0</v>
      </c>
      <c r="Y1192" s="130" t="b">
        <v>0</v>
      </c>
      <c r="Z1192" s="130">
        <v>49</v>
      </c>
      <c r="AA1192" s="130">
        <v>0.51600000000000001</v>
      </c>
      <c r="AB1192" s="130" t="s">
        <v>31</v>
      </c>
      <c r="AC1192" s="130" t="s">
        <v>3693</v>
      </c>
      <c r="AD1192" s="130" t="s">
        <v>4985</v>
      </c>
      <c r="AE1192" s="130" t="e" cm="1">
        <f t="array" aca="1" ref="AE1192" ca="1">INDIRECT(ADDRESS(MATCH(AG1192,'rs_industries'!B:B,0),5,1,TRUE,"rs_industries"))</f>
        <v>#N/A</v>
      </c>
      <c r="AF1192" s="130" t="e" cm="1">
        <f t="array" aca="1" ref="AF1192" ca="1">INDIRECT(ADDRESS(MATCH(A1192,'rs_stocks'!B:B,0),7,1,TRUE,"rs_stocks"))</f>
        <v>#N/A</v>
      </c>
    </row>
    <row r="1193" spans="1:32" x14ac:dyDescent="0.3">
      <c r="A1193" s="130" t="s">
        <v>2561</v>
      </c>
      <c r="B1193" s="130">
        <v>70.680000000000007</v>
      </c>
      <c r="C1193" s="130">
        <v>107.71</v>
      </c>
      <c r="D1193" s="130">
        <v>107.98</v>
      </c>
      <c r="E1193" s="130">
        <v>291.38</v>
      </c>
      <c r="F1193" s="130">
        <v>350.14</v>
      </c>
      <c r="G1193" s="130" t="s">
        <v>3807</v>
      </c>
      <c r="H1193" s="130" t="s">
        <v>3677</v>
      </c>
      <c r="I1193" s="130">
        <v>3.1230000000000002</v>
      </c>
      <c r="J1193" s="130">
        <v>-98</v>
      </c>
      <c r="K1193" s="130">
        <v>-72</v>
      </c>
      <c r="L1193" s="130" t="b">
        <v>0</v>
      </c>
      <c r="M1193" s="130">
        <v>640.70899999999995</v>
      </c>
      <c r="N1193" s="130">
        <v>56.866999999999997</v>
      </c>
      <c r="O1193" s="130">
        <v>11.266999999999999</v>
      </c>
      <c r="P1193" s="130">
        <v>1.484</v>
      </c>
      <c r="Q1193" s="130">
        <v>-7.7489999999999997</v>
      </c>
      <c r="R1193" s="130">
        <v>15.89</v>
      </c>
      <c r="S1193" s="130">
        <v>12.135</v>
      </c>
      <c r="T1193" s="130">
        <v>1</v>
      </c>
      <c r="U1193" s="130">
        <v>134</v>
      </c>
      <c r="V1193" s="130" t="s">
        <v>2561</v>
      </c>
      <c r="W1193" s="130" t="b">
        <v>0</v>
      </c>
      <c r="X1193" s="130">
        <v>0</v>
      </c>
      <c r="Y1193" s="130" t="b">
        <v>1</v>
      </c>
      <c r="Z1193" s="130">
        <v>45</v>
      </c>
      <c r="AA1193" s="130">
        <v>0.51500000000000001</v>
      </c>
      <c r="AB1193" s="130" t="s">
        <v>3677</v>
      </c>
      <c r="AC1193" s="130" t="s">
        <v>3807</v>
      </c>
      <c r="AD1193" s="130" t="s">
        <v>5046</v>
      </c>
      <c r="AE1193" s="130" t="e" cm="1">
        <f t="array" aca="1" ref="AE1193" ca="1">INDIRECT(ADDRESS(MATCH(AG1193,'rs_industries'!B:B,0),5,1,TRUE,"rs_industries"))</f>
        <v>#N/A</v>
      </c>
      <c r="AF1193" s="130" cm="1">
        <f t="array" aca="1" ref="AF1193" ca="1">INDIRECT(ADDRESS(MATCH(A1193,'rs_stocks'!B:B,0),7,1,TRUE,"rs_stocks"))</f>
        <v>99</v>
      </c>
    </row>
    <row r="1194" spans="1:32" x14ac:dyDescent="0.3">
      <c r="A1194" s="130" t="s">
        <v>5036</v>
      </c>
      <c r="B1194" s="130">
        <v>-0.51</v>
      </c>
      <c r="C1194" s="130">
        <v>0.9</v>
      </c>
      <c r="D1194" s="130">
        <v>0.25</v>
      </c>
      <c r="E1194" s="130">
        <v>2.2000000000000002</v>
      </c>
      <c r="F1194" s="130">
        <v>5.77</v>
      </c>
      <c r="G1194" s="130" t="s">
        <v>3834</v>
      </c>
      <c r="H1194" s="130" t="s">
        <v>3677</v>
      </c>
      <c r="I1194" s="130">
        <v>0.86399999999999999</v>
      </c>
      <c r="J1194" s="130">
        <v>-48</v>
      </c>
      <c r="K1194" s="130">
        <v>-30</v>
      </c>
      <c r="L1194" s="130" t="b">
        <v>1</v>
      </c>
      <c r="M1194" s="130">
        <v>22.745000000000001</v>
      </c>
      <c r="N1194" s="130">
        <v>2.0190000000000001</v>
      </c>
      <c r="O1194" s="130">
        <v>11.266</v>
      </c>
      <c r="P1194" s="130">
        <v>7.4999999999999997E-2</v>
      </c>
      <c r="Q1194" s="130">
        <v>-119.363</v>
      </c>
      <c r="R1194" s="130">
        <v>7.88</v>
      </c>
      <c r="S1194" s="130">
        <v>7.7839999999999998</v>
      </c>
      <c r="T1194" s="130">
        <v>1</v>
      </c>
      <c r="U1194" s="130">
        <v>2652</v>
      </c>
      <c r="V1194" s="130" t="s">
        <v>5036</v>
      </c>
      <c r="W1194" s="130" t="b">
        <v>0</v>
      </c>
      <c r="X1194" s="130">
        <v>0</v>
      </c>
      <c r="Y1194" s="130" t="b">
        <v>0</v>
      </c>
      <c r="Z1194" s="130">
        <v>49</v>
      </c>
      <c r="AA1194" s="130">
        <v>0.51500000000000001</v>
      </c>
      <c r="AB1194" s="130" t="s">
        <v>3677</v>
      </c>
      <c r="AC1194" s="130" t="s">
        <v>3834</v>
      </c>
      <c r="AD1194" s="130" t="s">
        <v>5037</v>
      </c>
      <c r="AE1194" s="130" t="e" cm="1">
        <f t="array" aca="1" ref="AE1194" ca="1">INDIRECT(ADDRESS(MATCH(AG1194,'rs_industries'!B:B,0),5,1,TRUE,"rs_industries"))</f>
        <v>#N/A</v>
      </c>
      <c r="AF1194" s="130" t="e" cm="1">
        <f t="array" aca="1" ref="AF1194" ca="1">INDIRECT(ADDRESS(MATCH(A1194,'rs_stocks'!B:B,0),7,1,TRUE,"rs_stocks"))</f>
        <v>#N/A</v>
      </c>
    </row>
    <row r="1195" spans="1:32" x14ac:dyDescent="0.3">
      <c r="A1195" s="130" t="s">
        <v>1291</v>
      </c>
      <c r="B1195" s="130">
        <v>-3.55</v>
      </c>
      <c r="C1195" s="130">
        <v>-3.18</v>
      </c>
      <c r="D1195" s="130">
        <v>0.9</v>
      </c>
      <c r="E1195" s="130">
        <v>11.97</v>
      </c>
      <c r="F1195" s="130">
        <v>11.99</v>
      </c>
      <c r="G1195" s="130" t="s">
        <v>4337</v>
      </c>
      <c r="H1195" s="130" t="s">
        <v>3690</v>
      </c>
      <c r="I1195" s="130">
        <v>8.58</v>
      </c>
      <c r="J1195" s="130">
        <v>-31</v>
      </c>
      <c r="K1195" s="130">
        <v>-5</v>
      </c>
      <c r="L1195" s="130" t="b">
        <v>1</v>
      </c>
      <c r="M1195" s="130">
        <v>39.521999999999998</v>
      </c>
      <c r="N1195" s="130">
        <v>3.516</v>
      </c>
      <c r="O1195" s="130">
        <v>11.241</v>
      </c>
      <c r="P1195" s="130">
        <v>9.6880000000000006</v>
      </c>
      <c r="Q1195" s="130">
        <v>-178.66900000000001</v>
      </c>
      <c r="R1195" s="130">
        <v>571.74</v>
      </c>
      <c r="S1195" s="130">
        <v>608.05999999999995</v>
      </c>
      <c r="T1195" s="130">
        <v>-1</v>
      </c>
      <c r="U1195" s="130">
        <v>20</v>
      </c>
      <c r="V1195" s="130" t="s">
        <v>1291</v>
      </c>
      <c r="W1195" s="130" t="b">
        <v>0</v>
      </c>
      <c r="X1195" s="130">
        <v>0</v>
      </c>
      <c r="Y1195" s="130" t="b">
        <v>0</v>
      </c>
      <c r="Z1195" s="130">
        <v>48</v>
      </c>
      <c r="AA1195" s="130">
        <v>0.51500000000000001</v>
      </c>
      <c r="AB1195" s="130" t="s">
        <v>3690</v>
      </c>
      <c r="AC1195" s="130" t="s">
        <v>4337</v>
      </c>
      <c r="AD1195" s="130" t="s">
        <v>1292</v>
      </c>
      <c r="AE1195" s="130" t="e" cm="1">
        <f t="array" aca="1" ref="AE1195" ca="1">INDIRECT(ADDRESS(MATCH(AG1195,'rs_industries'!B:B,0),5,1,TRUE,"rs_industries"))</f>
        <v>#N/A</v>
      </c>
      <c r="AF1195" s="130" t="e" cm="1">
        <f t="array" aca="1" ref="AF1195" ca="1">INDIRECT(ADDRESS(MATCH(A1195,'rs_stocks'!B:B,0),7,1,TRUE,"rs_stocks"))</f>
        <v>#N/A</v>
      </c>
    </row>
    <row r="1196" spans="1:32" x14ac:dyDescent="0.3">
      <c r="A1196" s="130" t="s">
        <v>2316</v>
      </c>
      <c r="B1196" s="130">
        <v>2.25</v>
      </c>
      <c r="C1196" s="130">
        <v>-1.47</v>
      </c>
      <c r="D1196" s="130">
        <v>4.21</v>
      </c>
      <c r="E1196" s="130">
        <v>8.11</v>
      </c>
      <c r="F1196" s="130">
        <v>15.65</v>
      </c>
      <c r="G1196" s="130" t="s">
        <v>4237</v>
      </c>
      <c r="H1196" s="130" t="s">
        <v>3674</v>
      </c>
      <c r="I1196" s="130">
        <v>1.091</v>
      </c>
      <c r="J1196" s="130">
        <v>-82</v>
      </c>
      <c r="K1196" s="130">
        <v>-36</v>
      </c>
      <c r="L1196" s="130" t="b">
        <v>0</v>
      </c>
      <c r="M1196" s="130">
        <v>60.664000000000001</v>
      </c>
      <c r="N1196" s="130">
        <v>5.3979999999999997</v>
      </c>
      <c r="O1196" s="130">
        <v>11.238</v>
      </c>
      <c r="P1196" s="130">
        <v>1.113</v>
      </c>
      <c r="Q1196" s="130">
        <v>-127.60599999999999</v>
      </c>
      <c r="R1196" s="130">
        <v>38.130000000000003</v>
      </c>
      <c r="S1196" s="130">
        <v>40.591999999999999</v>
      </c>
      <c r="T1196" s="130">
        <v>-1</v>
      </c>
      <c r="U1196" s="130">
        <v>179</v>
      </c>
      <c r="V1196" s="130" t="s">
        <v>2316</v>
      </c>
      <c r="W1196" s="130" t="b">
        <v>0</v>
      </c>
      <c r="X1196" s="130">
        <v>0</v>
      </c>
      <c r="Y1196" s="130" t="b">
        <v>0</v>
      </c>
      <c r="Z1196" s="130">
        <v>47</v>
      </c>
      <c r="AA1196" s="130">
        <v>0.51400000000000001</v>
      </c>
      <c r="AB1196" s="130" t="s">
        <v>3674</v>
      </c>
      <c r="AC1196" s="130" t="s">
        <v>4237</v>
      </c>
      <c r="AD1196" s="130" t="s">
        <v>4982</v>
      </c>
      <c r="AE1196" s="130" t="e" cm="1">
        <f t="array" aca="1" ref="AE1196" ca="1">INDIRECT(ADDRESS(MATCH(AG1196,'rs_industries'!B:B,0),5,1,TRUE,"rs_industries"))</f>
        <v>#N/A</v>
      </c>
      <c r="AF1196" s="130" t="e" cm="1">
        <f t="array" aca="1" ref="AF1196" ca="1">INDIRECT(ADDRESS(MATCH(A1196,'rs_stocks'!B:B,0),7,1,TRUE,"rs_stocks"))</f>
        <v>#N/A</v>
      </c>
    </row>
    <row r="1197" spans="1:32" x14ac:dyDescent="0.3">
      <c r="A1197" s="130" t="s">
        <v>1686</v>
      </c>
      <c r="B1197" s="130">
        <v>-0.69</v>
      </c>
      <c r="C1197" s="130">
        <v>19.989999999999998</v>
      </c>
      <c r="D1197" s="130">
        <v>11.72</v>
      </c>
      <c r="E1197" s="130">
        <v>40.18</v>
      </c>
      <c r="F1197" s="130">
        <v>42.65</v>
      </c>
      <c r="G1197" s="130" t="s">
        <v>4089</v>
      </c>
      <c r="H1197" s="130" t="s">
        <v>24</v>
      </c>
      <c r="I1197" s="130">
        <v>3.2829999999999999</v>
      </c>
      <c r="J1197" s="130">
        <v>-59</v>
      </c>
      <c r="K1197" s="130">
        <v>-4</v>
      </c>
      <c r="L1197" s="130" t="b">
        <v>1</v>
      </c>
      <c r="M1197" s="130">
        <v>84.99</v>
      </c>
      <c r="N1197" s="130">
        <v>7.5629999999999997</v>
      </c>
      <c r="O1197" s="130">
        <v>11.237</v>
      </c>
      <c r="P1197" s="130">
        <v>5.5540000000000003</v>
      </c>
      <c r="Q1197" s="130">
        <v>-91.650999999999996</v>
      </c>
      <c r="R1197" s="130">
        <v>139.34</v>
      </c>
      <c r="S1197" s="130">
        <v>128.38999999999999</v>
      </c>
      <c r="T1197" s="130">
        <v>1</v>
      </c>
      <c r="U1197" s="130">
        <v>36</v>
      </c>
      <c r="V1197" s="130" t="s">
        <v>1686</v>
      </c>
      <c r="W1197" s="130" t="b">
        <v>0</v>
      </c>
      <c r="X1197" s="130">
        <v>0</v>
      </c>
      <c r="Y1197" s="130" t="b">
        <v>1</v>
      </c>
      <c r="Z1197" s="130">
        <v>51</v>
      </c>
      <c r="AA1197" s="130">
        <v>0.51400000000000001</v>
      </c>
      <c r="AB1197" s="130" t="s">
        <v>24</v>
      </c>
      <c r="AC1197" s="130" t="s">
        <v>4089</v>
      </c>
      <c r="AD1197" s="130" t="s">
        <v>5045</v>
      </c>
      <c r="AE1197" s="130" t="e" cm="1">
        <f t="array" aca="1" ref="AE1197" ca="1">INDIRECT(ADDRESS(MATCH(AG1197,'rs_industries'!B:B,0),5,1,TRUE,"rs_industries"))</f>
        <v>#N/A</v>
      </c>
      <c r="AF1197" s="130" cm="1">
        <f t="array" aca="1" ref="AF1197" ca="1">INDIRECT(ADDRESS(MATCH(A1197,'rs_stocks'!B:B,0),7,1,TRUE,"rs_stocks"))</f>
        <v>87</v>
      </c>
    </row>
    <row r="1198" spans="1:32" x14ac:dyDescent="0.3">
      <c r="A1198" s="130" t="s">
        <v>1297</v>
      </c>
      <c r="B1198" s="130">
        <v>-8.24</v>
      </c>
      <c r="C1198" s="130">
        <v>-16.61</v>
      </c>
      <c r="D1198" s="130">
        <v>-11.83</v>
      </c>
      <c r="E1198" s="130">
        <v>-3.04</v>
      </c>
      <c r="F1198" s="130">
        <v>9.07</v>
      </c>
      <c r="G1198" s="130" t="s">
        <v>3788</v>
      </c>
      <c r="H1198" s="130" t="s">
        <v>153</v>
      </c>
      <c r="I1198" s="130">
        <v>12.218999999999999</v>
      </c>
      <c r="J1198" s="130">
        <v>-53</v>
      </c>
      <c r="K1198" s="130">
        <v>-39</v>
      </c>
      <c r="L1198" s="130" t="b">
        <v>0</v>
      </c>
      <c r="M1198" s="130">
        <v>75.622</v>
      </c>
      <c r="N1198" s="130">
        <v>6.7359999999999998</v>
      </c>
      <c r="O1198" s="130">
        <v>11.227</v>
      </c>
      <c r="P1198" s="130">
        <v>1.7270000000000001</v>
      </c>
      <c r="Q1198" s="130">
        <v>-56.177</v>
      </c>
      <c r="R1198" s="130">
        <v>55.88</v>
      </c>
      <c r="S1198" s="130">
        <v>61.12</v>
      </c>
      <c r="T1198" s="130">
        <v>-1</v>
      </c>
      <c r="U1198" s="130">
        <v>115</v>
      </c>
      <c r="V1198" s="130" t="s">
        <v>1297</v>
      </c>
      <c r="W1198" s="130" t="b">
        <v>0</v>
      </c>
      <c r="X1198" s="130">
        <v>0</v>
      </c>
      <c r="Y1198" s="130" t="b">
        <v>0</v>
      </c>
      <c r="Z1198" s="130">
        <v>47</v>
      </c>
      <c r="AA1198" s="130">
        <v>0.51300000000000001</v>
      </c>
      <c r="AB1198" s="130" t="s">
        <v>153</v>
      </c>
      <c r="AC1198" s="130" t="s">
        <v>3788</v>
      </c>
      <c r="AD1198" s="130" t="s">
        <v>1298</v>
      </c>
      <c r="AE1198" s="130" t="e" cm="1">
        <f t="array" aca="1" ref="AE1198" ca="1">INDIRECT(ADDRESS(MATCH(AG1198,'rs_industries'!B:B,0),5,1,TRUE,"rs_industries"))</f>
        <v>#N/A</v>
      </c>
      <c r="AF1198" s="130" t="e" cm="1">
        <f t="array" aca="1" ref="AF1198" ca="1">INDIRECT(ADDRESS(MATCH(A1198,'rs_stocks'!B:B,0),7,1,TRUE,"rs_stocks"))</f>
        <v>#N/A</v>
      </c>
    </row>
    <row r="1199" spans="1:32" x14ac:dyDescent="0.3">
      <c r="A1199" s="130" t="s">
        <v>3640</v>
      </c>
      <c r="B1199" s="130">
        <v>-1.65</v>
      </c>
      <c r="C1199" s="130">
        <v>10.27</v>
      </c>
      <c r="D1199" s="130">
        <v>8.5</v>
      </c>
      <c r="E1199" s="130">
        <v>12.31</v>
      </c>
      <c r="F1199" s="130">
        <v>14.96</v>
      </c>
      <c r="G1199" s="130" t="s">
        <v>3886</v>
      </c>
      <c r="H1199" s="130" t="s">
        <v>24</v>
      </c>
      <c r="I1199" s="130">
        <v>0.94399999999999995</v>
      </c>
      <c r="J1199" s="130">
        <v>-48</v>
      </c>
      <c r="K1199" s="130">
        <v>-7</v>
      </c>
      <c r="L1199" s="130" t="b">
        <v>1</v>
      </c>
      <c r="M1199" s="130">
        <v>51.634999999999998</v>
      </c>
      <c r="N1199" s="130">
        <v>4.6100000000000003</v>
      </c>
      <c r="O1199" s="130">
        <v>11.201000000000001</v>
      </c>
      <c r="P1199" s="130">
        <v>3.2410000000000001</v>
      </c>
      <c r="Q1199" s="130">
        <v>-171.22800000000001</v>
      </c>
      <c r="R1199" s="130">
        <v>106.87</v>
      </c>
      <c r="S1199" s="130">
        <v>104.092</v>
      </c>
      <c r="T1199" s="130">
        <v>1</v>
      </c>
      <c r="U1199" s="130">
        <v>61</v>
      </c>
      <c r="V1199" s="130" t="s">
        <v>3640</v>
      </c>
      <c r="W1199" s="130" t="b">
        <v>0</v>
      </c>
      <c r="X1199" s="130">
        <v>0</v>
      </c>
      <c r="Y1199" s="130" t="b">
        <v>1</v>
      </c>
      <c r="Z1199" s="130">
        <v>47</v>
      </c>
      <c r="AA1199" s="130">
        <v>0.51300000000000001</v>
      </c>
      <c r="AB1199" s="130" t="s">
        <v>24</v>
      </c>
      <c r="AC1199" s="130" t="s">
        <v>3886</v>
      </c>
      <c r="AD1199" s="130" t="s">
        <v>5068</v>
      </c>
      <c r="AE1199" s="130" t="e" cm="1">
        <f t="array" aca="1" ref="AE1199" ca="1">INDIRECT(ADDRESS(MATCH(AG1199,'rs_industries'!B:B,0),5,1,TRUE,"rs_industries"))</f>
        <v>#N/A</v>
      </c>
      <c r="AF1199" s="130" cm="1">
        <f t="array" aca="1" ref="AF1199" ca="1">INDIRECT(ADDRESS(MATCH(A1199,'rs_stocks'!B:B,0),7,1,TRUE,"rs_stocks"))</f>
        <v>77</v>
      </c>
    </row>
    <row r="1200" spans="1:32" x14ac:dyDescent="0.3">
      <c r="A1200" s="130" t="s">
        <v>1207</v>
      </c>
      <c r="B1200" s="130">
        <v>2.1</v>
      </c>
      <c r="C1200" s="130">
        <v>9.83</v>
      </c>
      <c r="D1200" s="130">
        <v>15.09</v>
      </c>
      <c r="E1200" s="130">
        <v>17.5</v>
      </c>
      <c r="F1200" s="130">
        <v>22.13</v>
      </c>
      <c r="G1200" s="130" t="s">
        <v>3722</v>
      </c>
      <c r="H1200" s="130" t="s">
        <v>3674</v>
      </c>
      <c r="I1200" s="130">
        <v>40.590000000000003</v>
      </c>
      <c r="J1200" s="130">
        <v>-59</v>
      </c>
      <c r="K1200" s="130">
        <v>-27</v>
      </c>
      <c r="L1200" s="130" t="b">
        <v>1</v>
      </c>
      <c r="M1200" s="130">
        <v>36.072000000000003</v>
      </c>
      <c r="N1200" s="130">
        <v>3.2250000000000001</v>
      </c>
      <c r="O1200" s="130">
        <v>11.183999999999999</v>
      </c>
      <c r="P1200" s="130">
        <v>1.2609999999999999</v>
      </c>
      <c r="Q1200" s="130">
        <v>-47.588999999999999</v>
      </c>
      <c r="R1200" s="130">
        <v>53.86</v>
      </c>
      <c r="S1200" s="130">
        <v>50.677</v>
      </c>
      <c r="T1200" s="130">
        <v>1</v>
      </c>
      <c r="U1200" s="130">
        <v>158</v>
      </c>
      <c r="V1200" s="130" t="s">
        <v>1207</v>
      </c>
      <c r="W1200" s="130" t="b">
        <v>0</v>
      </c>
      <c r="X1200" s="130">
        <v>0</v>
      </c>
      <c r="Y1200" s="130" t="b">
        <v>0</v>
      </c>
      <c r="Z1200" s="130">
        <v>45</v>
      </c>
      <c r="AA1200" s="130">
        <v>0.51300000000000001</v>
      </c>
      <c r="AB1200" s="130" t="s">
        <v>3674</v>
      </c>
      <c r="AC1200" s="130" t="s">
        <v>3722</v>
      </c>
      <c r="AD1200" s="130" t="s">
        <v>5042</v>
      </c>
      <c r="AE1200" s="130" t="e" cm="1">
        <f t="array" aca="1" ref="AE1200" ca="1">INDIRECT(ADDRESS(MATCH(AG1200,'rs_industries'!B:B,0),5,1,TRUE,"rs_industries"))</f>
        <v>#N/A</v>
      </c>
      <c r="AF1200" s="130" t="e" cm="1">
        <f t="array" aca="1" ref="AF1200" ca="1">INDIRECT(ADDRESS(MATCH(A1200,'rs_stocks'!B:B,0),7,1,TRUE,"rs_stocks"))</f>
        <v>#N/A</v>
      </c>
    </row>
    <row r="1201" spans="1:32" x14ac:dyDescent="0.3">
      <c r="A1201" s="130" t="s">
        <v>477</v>
      </c>
      <c r="B1201" s="130">
        <v>0.28999999999999998</v>
      </c>
      <c r="C1201" s="130">
        <v>-12.67</v>
      </c>
      <c r="D1201" s="130">
        <v>7.67</v>
      </c>
      <c r="E1201" s="130">
        <v>10.59</v>
      </c>
      <c r="F1201" s="130">
        <v>11.83</v>
      </c>
      <c r="G1201" s="130" t="s">
        <v>3680</v>
      </c>
      <c r="H1201" s="130" t="s">
        <v>31</v>
      </c>
      <c r="I1201" s="130">
        <v>54.494</v>
      </c>
      <c r="J1201" s="130">
        <v>-75</v>
      </c>
      <c r="K1201" s="130">
        <v>-54</v>
      </c>
      <c r="L1201" s="130" t="b">
        <v>0</v>
      </c>
      <c r="M1201" s="130">
        <v>99.707999999999998</v>
      </c>
      <c r="N1201" s="130">
        <v>8.92</v>
      </c>
      <c r="O1201" s="130">
        <v>11.178000000000001</v>
      </c>
      <c r="P1201" s="130">
        <v>10.071</v>
      </c>
      <c r="Q1201" s="130">
        <v>-60.572000000000003</v>
      </c>
      <c r="R1201" s="130">
        <v>210.07</v>
      </c>
      <c r="S1201" s="130">
        <v>242.18199999999999</v>
      </c>
      <c r="T1201" s="130">
        <v>-1</v>
      </c>
      <c r="U1201" s="130">
        <v>19</v>
      </c>
      <c r="V1201" s="130" t="s">
        <v>477</v>
      </c>
      <c r="W1201" s="130" t="b">
        <v>0</v>
      </c>
      <c r="X1201" s="130">
        <v>0</v>
      </c>
      <c r="Y1201" s="130" t="b">
        <v>0</v>
      </c>
      <c r="Z1201" s="130">
        <v>46</v>
      </c>
      <c r="AA1201" s="130">
        <v>0.51200000000000001</v>
      </c>
      <c r="AB1201" s="130" t="s">
        <v>31</v>
      </c>
      <c r="AC1201" s="130" t="s">
        <v>3680</v>
      </c>
      <c r="AD1201" s="130" t="s">
        <v>5001</v>
      </c>
      <c r="AE1201" s="130" t="e" cm="1">
        <f t="array" aca="1" ref="AE1201" ca="1">INDIRECT(ADDRESS(MATCH(AG1201,'rs_industries'!B:B,0),5,1,TRUE,"rs_industries"))</f>
        <v>#N/A</v>
      </c>
      <c r="AF1201" s="130" cm="1">
        <f t="array" aca="1" ref="AF1201" ca="1">INDIRECT(ADDRESS(MATCH(A1201,'rs_stocks'!B:B,0),7,1,TRUE,"rs_stocks"))</f>
        <v>79</v>
      </c>
    </row>
    <row r="1202" spans="1:32" x14ac:dyDescent="0.3">
      <c r="A1202" s="130" t="s">
        <v>2449</v>
      </c>
      <c r="B1202" s="130">
        <v>1.45</v>
      </c>
      <c r="C1202" s="130">
        <v>6.94</v>
      </c>
      <c r="D1202" s="130">
        <v>4.26</v>
      </c>
      <c r="E1202" s="130">
        <v>22.71</v>
      </c>
      <c r="F1202" s="130">
        <v>16.52</v>
      </c>
      <c r="G1202" s="130" t="s">
        <v>3778</v>
      </c>
      <c r="H1202" s="130" t="s">
        <v>4325</v>
      </c>
      <c r="I1202" s="130">
        <v>5.3109999999999999</v>
      </c>
      <c r="J1202" s="130">
        <v>-51</v>
      </c>
      <c r="K1202" s="130">
        <v>-2</v>
      </c>
      <c r="L1202" s="130" t="b">
        <v>1</v>
      </c>
      <c r="M1202" s="130">
        <v>34.786000000000001</v>
      </c>
      <c r="N1202" s="130">
        <v>3.121</v>
      </c>
      <c r="O1202" s="130">
        <v>11.146000000000001</v>
      </c>
      <c r="P1202" s="130">
        <v>2.5449999999999999</v>
      </c>
      <c r="Q1202" s="130">
        <v>-50.305</v>
      </c>
      <c r="R1202" s="130">
        <v>117.73</v>
      </c>
      <c r="S1202" s="130">
        <v>113.175</v>
      </c>
      <c r="T1202" s="130">
        <v>1</v>
      </c>
      <c r="U1202" s="130">
        <v>78</v>
      </c>
      <c r="V1202" s="130" t="s">
        <v>2449</v>
      </c>
      <c r="W1202" s="130" t="b">
        <v>0</v>
      </c>
      <c r="X1202" s="130">
        <v>0</v>
      </c>
      <c r="Y1202" s="130" t="b">
        <v>1</v>
      </c>
      <c r="Z1202" s="130">
        <v>49</v>
      </c>
      <c r="AA1202" s="130">
        <v>0.51200000000000001</v>
      </c>
      <c r="AB1202" s="130" t="s">
        <v>4325</v>
      </c>
      <c r="AC1202" s="130" t="s">
        <v>3778</v>
      </c>
      <c r="AD1202" s="130" t="s">
        <v>5039</v>
      </c>
      <c r="AE1202" s="130" t="e" cm="1">
        <f t="array" aca="1" ref="AE1202" ca="1">INDIRECT(ADDRESS(MATCH(AG1202,'rs_industries'!B:B,0),5,1,TRUE,"rs_industries"))</f>
        <v>#N/A</v>
      </c>
      <c r="AF1202" s="130" cm="1">
        <f t="array" aca="1" ref="AF1202" ca="1">INDIRECT(ADDRESS(MATCH(A1202,'rs_stocks'!B:B,0),7,1,TRUE,"rs_stocks"))</f>
        <v>74</v>
      </c>
    </row>
    <row r="1203" spans="1:32" x14ac:dyDescent="0.3">
      <c r="A1203" s="130" t="s">
        <v>1036</v>
      </c>
      <c r="B1203" s="130">
        <v>-6.93</v>
      </c>
      <c r="C1203" s="130">
        <v>1.1100000000000001</v>
      </c>
      <c r="D1203" s="130">
        <v>24.02</v>
      </c>
      <c r="E1203" s="130">
        <v>-1.6</v>
      </c>
      <c r="F1203" s="130">
        <v>6.23</v>
      </c>
      <c r="G1203" s="130" t="s">
        <v>3735</v>
      </c>
      <c r="H1203" s="130" t="s">
        <v>3690</v>
      </c>
      <c r="I1203" s="130">
        <v>5.5670000000000002</v>
      </c>
      <c r="J1203" s="130">
        <v>-62</v>
      </c>
      <c r="K1203" s="130">
        <v>-42</v>
      </c>
      <c r="L1203" s="130" t="b">
        <v>0</v>
      </c>
      <c r="M1203" s="130">
        <v>102.733</v>
      </c>
      <c r="N1203" s="130">
        <v>9.2210000000000001</v>
      </c>
      <c r="O1203" s="130">
        <v>11.141</v>
      </c>
      <c r="P1203" s="130">
        <v>10.034000000000001</v>
      </c>
      <c r="Q1203" s="130">
        <v>-81.921000000000006</v>
      </c>
      <c r="R1203" s="130">
        <v>188.16</v>
      </c>
      <c r="S1203" s="130">
        <v>221.05199999999999</v>
      </c>
      <c r="T1203" s="130">
        <v>-1</v>
      </c>
      <c r="U1203" s="130">
        <v>19</v>
      </c>
      <c r="V1203" s="130" t="s">
        <v>1036</v>
      </c>
      <c r="W1203" s="130" t="b">
        <v>0</v>
      </c>
      <c r="X1203" s="130">
        <v>0</v>
      </c>
      <c r="Y1203" s="130" t="b">
        <v>0</v>
      </c>
      <c r="Z1203" s="130">
        <v>53</v>
      </c>
      <c r="AA1203" s="130">
        <v>0.51100000000000001</v>
      </c>
      <c r="AB1203" s="130" t="s">
        <v>3690</v>
      </c>
      <c r="AC1203" s="130" t="s">
        <v>3735</v>
      </c>
      <c r="AD1203" s="130" t="s">
        <v>5110</v>
      </c>
      <c r="AE1203" s="130" t="e" cm="1">
        <f t="array" aca="1" ref="AE1203" ca="1">INDIRECT(ADDRESS(MATCH(AG1203,'rs_industries'!B:B,0),5,1,TRUE,"rs_industries"))</f>
        <v>#N/A</v>
      </c>
      <c r="AF1203" s="130" t="e" cm="1">
        <f t="array" aca="1" ref="AF1203" ca="1">INDIRECT(ADDRESS(MATCH(A1203,'rs_stocks'!B:B,0),7,1,TRUE,"rs_stocks"))</f>
        <v>#N/A</v>
      </c>
    </row>
    <row r="1204" spans="1:32" x14ac:dyDescent="0.3">
      <c r="A1204" s="130" t="s">
        <v>928</v>
      </c>
      <c r="B1204" s="130">
        <v>-2.11</v>
      </c>
      <c r="C1204" s="130">
        <v>3.11</v>
      </c>
      <c r="D1204" s="130">
        <v>-2.76</v>
      </c>
      <c r="E1204" s="130">
        <v>11.82</v>
      </c>
      <c r="F1204" s="130">
        <v>12.22</v>
      </c>
      <c r="G1204" s="130" t="s">
        <v>3852</v>
      </c>
      <c r="H1204" s="130" t="s">
        <v>3677</v>
      </c>
      <c r="I1204" s="130">
        <v>11.34</v>
      </c>
      <c r="J1204" s="130">
        <v>-58</v>
      </c>
      <c r="K1204" s="130">
        <v>-32</v>
      </c>
      <c r="L1204" s="130" t="b">
        <v>1</v>
      </c>
      <c r="M1204" s="130">
        <v>42.316000000000003</v>
      </c>
      <c r="N1204" s="130">
        <v>3.7989999999999999</v>
      </c>
      <c r="O1204" s="130">
        <v>11.138999999999999</v>
      </c>
      <c r="P1204" s="130">
        <v>0.41899999999999998</v>
      </c>
      <c r="Q1204" s="130">
        <v>-52.481000000000002</v>
      </c>
      <c r="R1204" s="130">
        <v>22.23</v>
      </c>
      <c r="S1204" s="130">
        <v>21.678000000000001</v>
      </c>
      <c r="T1204" s="130">
        <v>1</v>
      </c>
      <c r="U1204" s="130">
        <v>477</v>
      </c>
      <c r="V1204" s="130" t="s">
        <v>928</v>
      </c>
      <c r="W1204" s="130" t="b">
        <v>0</v>
      </c>
      <c r="X1204" s="130">
        <v>0</v>
      </c>
      <c r="Y1204" s="130" t="b">
        <v>1</v>
      </c>
      <c r="Z1204" s="130">
        <v>50</v>
      </c>
      <c r="AA1204" s="130">
        <v>0.51100000000000001</v>
      </c>
      <c r="AB1204" s="130" t="s">
        <v>3677</v>
      </c>
      <c r="AC1204" s="130" t="s">
        <v>3852</v>
      </c>
      <c r="AD1204" s="130" t="s">
        <v>5002</v>
      </c>
      <c r="AE1204" s="130" t="e" cm="1">
        <f t="array" aca="1" ref="AE1204" ca="1">INDIRECT(ADDRESS(MATCH(AG1204,'rs_industries'!B:B,0),5,1,TRUE,"rs_industries"))</f>
        <v>#N/A</v>
      </c>
      <c r="AF1204" s="130" t="e" cm="1">
        <f t="array" aca="1" ref="AF1204" ca="1">INDIRECT(ADDRESS(MATCH(A1204,'rs_stocks'!B:B,0),7,1,TRUE,"rs_stocks"))</f>
        <v>#N/A</v>
      </c>
    </row>
    <row r="1205" spans="1:32" x14ac:dyDescent="0.3">
      <c r="A1205" s="130" t="s">
        <v>2363</v>
      </c>
      <c r="B1205" s="130">
        <v>-0.25</v>
      </c>
      <c r="C1205" s="130">
        <v>-2.65</v>
      </c>
      <c r="D1205" s="130">
        <v>-2.1</v>
      </c>
      <c r="E1205" s="130">
        <v>27.58</v>
      </c>
      <c r="F1205" s="130">
        <v>29.9</v>
      </c>
      <c r="G1205" s="130" t="s">
        <v>4210</v>
      </c>
      <c r="H1205" s="130" t="s">
        <v>31</v>
      </c>
      <c r="I1205" s="130">
        <v>1.083</v>
      </c>
      <c r="J1205" s="130">
        <v>-90</v>
      </c>
      <c r="K1205" s="130">
        <v>-85</v>
      </c>
      <c r="L1205" s="130" t="b">
        <v>1</v>
      </c>
      <c r="M1205" s="130">
        <v>125.727</v>
      </c>
      <c r="N1205" s="130">
        <v>11.305</v>
      </c>
      <c r="O1205" s="130">
        <v>11.121</v>
      </c>
      <c r="P1205" s="130">
        <v>0.57999999999999996</v>
      </c>
      <c r="Q1205" s="130">
        <v>-131.05699999999999</v>
      </c>
      <c r="R1205" s="130">
        <v>12.12</v>
      </c>
      <c r="S1205" s="130">
        <v>13.746</v>
      </c>
      <c r="T1205" s="130">
        <v>-1</v>
      </c>
      <c r="U1205" s="130">
        <v>344</v>
      </c>
      <c r="V1205" s="130" t="s">
        <v>2363</v>
      </c>
      <c r="W1205" s="130" t="b">
        <v>0</v>
      </c>
      <c r="X1205" s="130">
        <v>0</v>
      </c>
      <c r="Y1205" s="130" t="b">
        <v>0</v>
      </c>
      <c r="Z1205" s="130">
        <v>48</v>
      </c>
      <c r="AA1205" s="130">
        <v>0.51100000000000001</v>
      </c>
      <c r="AB1205" s="130" t="s">
        <v>31</v>
      </c>
      <c r="AC1205" s="130" t="s">
        <v>4210</v>
      </c>
      <c r="AD1205" s="130" t="s">
        <v>4994</v>
      </c>
      <c r="AE1205" s="130" t="e" cm="1">
        <f t="array" aca="1" ref="AE1205" ca="1">INDIRECT(ADDRESS(MATCH(AG1205,'rs_industries'!B:B,0),5,1,TRUE,"rs_industries"))</f>
        <v>#N/A</v>
      </c>
      <c r="AF1205" s="130" t="e" cm="1">
        <f t="array" aca="1" ref="AF1205" ca="1">INDIRECT(ADDRESS(MATCH(A1205,'rs_stocks'!B:B,0),7,1,TRUE,"rs_stocks"))</f>
        <v>#N/A</v>
      </c>
    </row>
    <row r="1206" spans="1:32" x14ac:dyDescent="0.3">
      <c r="A1206" s="130" t="s">
        <v>1547</v>
      </c>
      <c r="B1206" s="130">
        <v>-0.4</v>
      </c>
      <c r="C1206" s="130">
        <v>3.62</v>
      </c>
      <c r="D1206" s="130">
        <v>5.2</v>
      </c>
      <c r="E1206" s="130">
        <v>7.63</v>
      </c>
      <c r="F1206" s="130">
        <v>6.49</v>
      </c>
      <c r="G1206" s="130" t="s">
        <v>3693</v>
      </c>
      <c r="H1206" s="130" t="s">
        <v>31</v>
      </c>
      <c r="I1206" s="130">
        <v>2.6349999999999998</v>
      </c>
      <c r="J1206" s="130">
        <v>-48</v>
      </c>
      <c r="K1206" s="130">
        <v>-21</v>
      </c>
      <c r="L1206" s="130" t="b">
        <v>1</v>
      </c>
      <c r="M1206" s="130">
        <v>54.552999999999997</v>
      </c>
      <c r="N1206" s="130">
        <v>4.9080000000000004</v>
      </c>
      <c r="O1206" s="130">
        <v>11.115</v>
      </c>
      <c r="P1206" s="130">
        <v>0.86499999999999999</v>
      </c>
      <c r="Q1206" s="130">
        <v>-231.18700000000001</v>
      </c>
      <c r="R1206" s="130">
        <v>40.04</v>
      </c>
      <c r="S1206" s="130">
        <v>39.906999999999996</v>
      </c>
      <c r="T1206" s="130">
        <v>1</v>
      </c>
      <c r="U1206" s="130">
        <v>231</v>
      </c>
      <c r="V1206" s="130" t="s">
        <v>1547</v>
      </c>
      <c r="W1206" s="130" t="b">
        <v>0</v>
      </c>
      <c r="X1206" s="130">
        <v>0</v>
      </c>
      <c r="Y1206" s="130" t="b">
        <v>1</v>
      </c>
      <c r="Z1206" s="130">
        <v>47</v>
      </c>
      <c r="AA1206" s="130">
        <v>0.51</v>
      </c>
      <c r="AB1206" s="130" t="s">
        <v>31</v>
      </c>
      <c r="AC1206" s="130" t="s">
        <v>3693</v>
      </c>
      <c r="AD1206" s="130" t="s">
        <v>5079</v>
      </c>
      <c r="AE1206" s="130" t="e" cm="1">
        <f t="array" aca="1" ref="AE1206" ca="1">INDIRECT(ADDRESS(MATCH(AG1206,'rs_industries'!B:B,0),5,1,TRUE,"rs_industries"))</f>
        <v>#N/A</v>
      </c>
      <c r="AF1206" s="130" t="e" cm="1">
        <f t="array" aca="1" ref="AF1206" ca="1">INDIRECT(ADDRESS(MATCH(A1206,'rs_stocks'!B:B,0),7,1,TRUE,"rs_stocks"))</f>
        <v>#N/A</v>
      </c>
    </row>
    <row r="1207" spans="1:32" x14ac:dyDescent="0.3">
      <c r="A1207" s="130" t="s">
        <v>2248</v>
      </c>
      <c r="B1207" s="130">
        <v>30.16</v>
      </c>
      <c r="C1207" s="130">
        <v>43.86</v>
      </c>
      <c r="D1207" s="130">
        <v>59.4</v>
      </c>
      <c r="E1207" s="130">
        <v>62.91</v>
      </c>
      <c r="F1207" s="130">
        <v>57.36</v>
      </c>
      <c r="G1207" s="130" t="s">
        <v>3948</v>
      </c>
      <c r="H1207" s="130" t="s">
        <v>3674</v>
      </c>
      <c r="I1207" s="130">
        <v>2.504</v>
      </c>
      <c r="J1207" s="130">
        <v>-83</v>
      </c>
      <c r="K1207" s="130">
        <v>-66</v>
      </c>
      <c r="L1207" s="130" t="b">
        <v>1</v>
      </c>
      <c r="M1207" s="130">
        <v>103.57899999999999</v>
      </c>
      <c r="N1207" s="130">
        <v>9.3219999999999992</v>
      </c>
      <c r="O1207" s="130">
        <v>11.111000000000001</v>
      </c>
      <c r="P1207" s="130">
        <v>0.42899999999999999</v>
      </c>
      <c r="Q1207" s="130">
        <v>305.50400000000002</v>
      </c>
      <c r="R1207" s="130">
        <v>7.38</v>
      </c>
      <c r="S1207" s="130">
        <v>6.1040000000000001</v>
      </c>
      <c r="T1207" s="130">
        <v>1</v>
      </c>
      <c r="U1207" s="130">
        <v>466</v>
      </c>
      <c r="V1207" s="130" t="s">
        <v>2248</v>
      </c>
      <c r="W1207" s="130" t="b">
        <v>0</v>
      </c>
      <c r="X1207" s="130">
        <v>0</v>
      </c>
      <c r="Y1207" s="130" t="b">
        <v>0</v>
      </c>
      <c r="Z1207" s="130">
        <v>47</v>
      </c>
      <c r="AA1207" s="130">
        <v>0.51</v>
      </c>
      <c r="AB1207" s="130" t="s">
        <v>3674</v>
      </c>
      <c r="AC1207" s="130" t="s">
        <v>3948</v>
      </c>
      <c r="AD1207" s="130" t="s">
        <v>5077</v>
      </c>
      <c r="AE1207" s="130" t="e" cm="1">
        <f t="array" aca="1" ref="AE1207" ca="1">INDIRECT(ADDRESS(MATCH(AG1207,'rs_industries'!B:B,0),5,1,TRUE,"rs_industries"))</f>
        <v>#N/A</v>
      </c>
      <c r="AF1207" s="130" cm="1">
        <f t="array" aca="1" ref="AF1207" ca="1">INDIRECT(ADDRESS(MATCH(A1207,'rs_stocks'!B:B,0),7,1,TRUE,"rs_stocks"))</f>
        <v>88</v>
      </c>
    </row>
    <row r="1208" spans="1:32" x14ac:dyDescent="0.3">
      <c r="A1208" s="130" t="s">
        <v>206</v>
      </c>
      <c r="B1208" s="130">
        <v>-0.5</v>
      </c>
      <c r="C1208" s="130">
        <v>6.78</v>
      </c>
      <c r="D1208" s="130">
        <v>5.15</v>
      </c>
      <c r="E1208" s="130">
        <v>4.46</v>
      </c>
      <c r="F1208" s="130">
        <v>9.8000000000000007</v>
      </c>
      <c r="G1208" s="130" t="s">
        <v>3948</v>
      </c>
      <c r="H1208" s="130" t="s">
        <v>3674</v>
      </c>
      <c r="I1208" s="130">
        <v>25.739000000000001</v>
      </c>
      <c r="J1208" s="130">
        <v>-70</v>
      </c>
      <c r="K1208" s="130">
        <v>-37</v>
      </c>
      <c r="L1208" s="130" t="b">
        <v>1</v>
      </c>
      <c r="M1208" s="130">
        <v>66.322000000000003</v>
      </c>
      <c r="N1208" s="130">
        <v>5.9740000000000002</v>
      </c>
      <c r="O1208" s="130">
        <v>11.102</v>
      </c>
      <c r="P1208" s="130">
        <v>1.0649999999999999</v>
      </c>
      <c r="Q1208" s="130">
        <v>-53.530999999999999</v>
      </c>
      <c r="R1208" s="130">
        <v>40.01</v>
      </c>
      <c r="S1208" s="130">
        <v>41.543999999999997</v>
      </c>
      <c r="T1208" s="130">
        <v>-1</v>
      </c>
      <c r="U1208" s="130">
        <v>187</v>
      </c>
      <c r="V1208" s="130" t="s">
        <v>206</v>
      </c>
      <c r="W1208" s="130" t="b">
        <v>0</v>
      </c>
      <c r="X1208" s="130">
        <v>0</v>
      </c>
      <c r="Y1208" s="130" t="b">
        <v>1</v>
      </c>
      <c r="Z1208" s="130">
        <v>54</v>
      </c>
      <c r="AA1208" s="130">
        <v>0.50900000000000001</v>
      </c>
      <c r="AB1208" s="130" t="s">
        <v>3674</v>
      </c>
      <c r="AC1208" s="130" t="s">
        <v>3948</v>
      </c>
      <c r="AD1208" s="130" t="s">
        <v>5069</v>
      </c>
      <c r="AE1208" s="130" t="e" cm="1">
        <f t="array" aca="1" ref="AE1208" ca="1">INDIRECT(ADDRESS(MATCH(AG1208,'rs_industries'!B:B,0),5,1,TRUE,"rs_industries"))</f>
        <v>#N/A</v>
      </c>
      <c r="AF1208" s="130" t="e" cm="1">
        <f t="array" aca="1" ref="AF1208" ca="1">INDIRECT(ADDRESS(MATCH(A1208,'rs_stocks'!B:B,0),7,1,TRUE,"rs_stocks"))</f>
        <v>#N/A</v>
      </c>
    </row>
    <row r="1209" spans="1:32" x14ac:dyDescent="0.3">
      <c r="A1209" s="130" t="s">
        <v>1932</v>
      </c>
      <c r="B1209" s="130">
        <v>-1.89</v>
      </c>
      <c r="C1209" s="130">
        <v>-1.39</v>
      </c>
      <c r="D1209" s="130">
        <v>-1.17</v>
      </c>
      <c r="E1209" s="130">
        <v>7.45</v>
      </c>
      <c r="F1209" s="130">
        <v>6.85</v>
      </c>
      <c r="G1209" s="130" t="s">
        <v>3715</v>
      </c>
      <c r="H1209" s="130" t="s">
        <v>3677</v>
      </c>
      <c r="I1209" s="130">
        <v>4.5910000000000002</v>
      </c>
      <c r="J1209" s="130">
        <v>-50</v>
      </c>
      <c r="K1209" s="130">
        <v>-20</v>
      </c>
      <c r="L1209" s="130" t="b">
        <v>0</v>
      </c>
      <c r="M1209" s="130">
        <v>57.994</v>
      </c>
      <c r="N1209" s="130">
        <v>5.2240000000000002</v>
      </c>
      <c r="O1209" s="130">
        <v>11.101000000000001</v>
      </c>
      <c r="P1209" s="130">
        <v>0.68600000000000005</v>
      </c>
      <c r="Q1209" s="130">
        <v>-177.84299999999999</v>
      </c>
      <c r="R1209" s="130">
        <v>22.78</v>
      </c>
      <c r="S1209" s="130">
        <v>24.93</v>
      </c>
      <c r="T1209" s="130">
        <v>-1</v>
      </c>
      <c r="U1209" s="130">
        <v>291</v>
      </c>
      <c r="V1209" s="130" t="s">
        <v>1932</v>
      </c>
      <c r="W1209" s="130" t="b">
        <v>0</v>
      </c>
      <c r="X1209" s="130">
        <v>0</v>
      </c>
      <c r="Y1209" s="130" t="b">
        <v>0</v>
      </c>
      <c r="Z1209" s="130">
        <v>44</v>
      </c>
      <c r="AA1209" s="130">
        <v>0.50900000000000001</v>
      </c>
      <c r="AB1209" s="130" t="s">
        <v>3677</v>
      </c>
      <c r="AC1209" s="130" t="s">
        <v>3715</v>
      </c>
      <c r="AD1209" s="130" t="s">
        <v>4974</v>
      </c>
      <c r="AE1209" s="130" t="e" cm="1">
        <f t="array" aca="1" ref="AE1209" ca="1">INDIRECT(ADDRESS(MATCH(AG1209,'rs_industries'!B:B,0),5,1,TRUE,"rs_industries"))</f>
        <v>#N/A</v>
      </c>
      <c r="AF1209" s="130" t="e" cm="1">
        <f t="array" aca="1" ref="AF1209" ca="1">INDIRECT(ADDRESS(MATCH(A1209,'rs_stocks'!B:B,0),7,1,TRUE,"rs_stocks"))</f>
        <v>#N/A</v>
      </c>
    </row>
    <row r="1210" spans="1:32" x14ac:dyDescent="0.3">
      <c r="A1210" s="130" t="s">
        <v>1269</v>
      </c>
      <c r="B1210" s="130">
        <v>-2.62</v>
      </c>
      <c r="C1210" s="130">
        <v>-14.59</v>
      </c>
      <c r="D1210" s="130">
        <v>3.78</v>
      </c>
      <c r="E1210" s="130">
        <v>2.36</v>
      </c>
      <c r="F1210" s="130">
        <v>10.85</v>
      </c>
      <c r="G1210" s="130" t="s">
        <v>3916</v>
      </c>
      <c r="H1210" s="130" t="s">
        <v>31</v>
      </c>
      <c r="I1210" s="130">
        <v>18.155000000000001</v>
      </c>
      <c r="J1210" s="130">
        <v>-70</v>
      </c>
      <c r="K1210" s="130">
        <v>-64</v>
      </c>
      <c r="L1210" s="130" t="b">
        <v>0</v>
      </c>
      <c r="M1210" s="130">
        <v>97.668999999999997</v>
      </c>
      <c r="N1210" s="130">
        <v>8.8040000000000003</v>
      </c>
      <c r="O1210" s="130">
        <v>11.093999999999999</v>
      </c>
      <c r="P1210" s="130">
        <v>0.13300000000000001</v>
      </c>
      <c r="Q1210" s="130">
        <v>-195.78299999999999</v>
      </c>
      <c r="R1210" s="130">
        <v>5.21</v>
      </c>
      <c r="S1210" s="130">
        <v>5.673</v>
      </c>
      <c r="T1210" s="130">
        <v>-1</v>
      </c>
      <c r="U1210" s="130">
        <v>1506</v>
      </c>
      <c r="V1210" s="130" t="s">
        <v>1269</v>
      </c>
      <c r="W1210" s="130" t="b">
        <v>0</v>
      </c>
      <c r="X1210" s="130">
        <v>0</v>
      </c>
      <c r="Y1210" s="130" t="b">
        <v>0</v>
      </c>
      <c r="Z1210" s="130">
        <v>41</v>
      </c>
      <c r="AA1210" s="130">
        <v>0.50900000000000001</v>
      </c>
      <c r="AB1210" s="130" t="s">
        <v>31</v>
      </c>
      <c r="AC1210" s="130" t="s">
        <v>3916</v>
      </c>
      <c r="AD1210" s="130" t="s">
        <v>4980</v>
      </c>
      <c r="AE1210" s="130" t="e" cm="1">
        <f t="array" aca="1" ref="AE1210" ca="1">INDIRECT(ADDRESS(MATCH(AG1210,'rs_industries'!B:B,0),5,1,TRUE,"rs_industries"))</f>
        <v>#N/A</v>
      </c>
      <c r="AF1210" s="130" t="e" cm="1">
        <f t="array" aca="1" ref="AF1210" ca="1">INDIRECT(ADDRESS(MATCH(A1210,'rs_stocks'!B:B,0),7,1,TRUE,"rs_stocks"))</f>
        <v>#N/A</v>
      </c>
    </row>
    <row r="1211" spans="1:32" x14ac:dyDescent="0.3">
      <c r="A1211" s="130" t="s">
        <v>1913</v>
      </c>
      <c r="B1211" s="130">
        <v>-11.93</v>
      </c>
      <c r="C1211" s="130">
        <v>-12.87</v>
      </c>
      <c r="D1211" s="130">
        <v>-9.15</v>
      </c>
      <c r="E1211" s="130">
        <v>-2.4700000000000002</v>
      </c>
      <c r="F1211" s="130">
        <v>1.73</v>
      </c>
      <c r="G1211" s="130" t="s">
        <v>3680</v>
      </c>
      <c r="H1211" s="130" t="s">
        <v>31</v>
      </c>
      <c r="I1211" s="130">
        <v>3.774</v>
      </c>
      <c r="J1211" s="130">
        <v>-58</v>
      </c>
      <c r="K1211" s="130">
        <v>-27</v>
      </c>
      <c r="L1211" s="130" t="b">
        <v>0</v>
      </c>
      <c r="M1211" s="130">
        <v>70.724000000000004</v>
      </c>
      <c r="N1211" s="130">
        <v>6.375</v>
      </c>
      <c r="O1211" s="130">
        <v>11.093999999999999</v>
      </c>
      <c r="P1211" s="130">
        <v>2.742</v>
      </c>
      <c r="Q1211" s="130">
        <v>-447.435</v>
      </c>
      <c r="R1211" s="130">
        <v>70.38</v>
      </c>
      <c r="S1211" s="130">
        <v>80.382000000000005</v>
      </c>
      <c r="T1211" s="130">
        <v>-1</v>
      </c>
      <c r="U1211" s="130">
        <v>72</v>
      </c>
      <c r="V1211" s="130" t="s">
        <v>1913</v>
      </c>
      <c r="W1211" s="130" t="b">
        <v>1</v>
      </c>
      <c r="X1211" s="130">
        <v>69.88</v>
      </c>
      <c r="Y1211" s="130" t="b">
        <v>0</v>
      </c>
      <c r="Z1211" s="130">
        <v>48</v>
      </c>
      <c r="AA1211" s="130">
        <v>0.50800000000000001</v>
      </c>
      <c r="AB1211" s="130" t="s">
        <v>31</v>
      </c>
      <c r="AC1211" s="130" t="s">
        <v>3680</v>
      </c>
      <c r="AD1211" s="130" t="s">
        <v>4841</v>
      </c>
      <c r="AE1211" s="130" t="e" cm="1">
        <f t="array" aca="1" ref="AE1211" ca="1">INDIRECT(ADDRESS(MATCH(AG1211,'rs_industries'!B:B,0),5,1,TRUE,"rs_industries"))</f>
        <v>#N/A</v>
      </c>
      <c r="AF1211" s="130" t="e" cm="1">
        <f t="array" aca="1" ref="AF1211" ca="1">INDIRECT(ADDRESS(MATCH(A1211,'rs_stocks'!B:B,0),7,1,TRUE,"rs_stocks"))</f>
        <v>#N/A</v>
      </c>
    </row>
    <row r="1212" spans="1:32" x14ac:dyDescent="0.3">
      <c r="A1212" s="130" t="s">
        <v>3504</v>
      </c>
      <c r="B1212" s="130">
        <v>0.23</v>
      </c>
      <c r="C1212" s="130">
        <v>0.23</v>
      </c>
      <c r="D1212" s="130">
        <v>5.36</v>
      </c>
      <c r="E1212" s="130">
        <v>12.19</v>
      </c>
      <c r="F1212" s="130">
        <v>12.63</v>
      </c>
      <c r="G1212" s="130" t="s">
        <v>3821</v>
      </c>
      <c r="H1212" s="130" t="s">
        <v>3677</v>
      </c>
      <c r="I1212" s="130">
        <v>1.617</v>
      </c>
      <c r="J1212" s="130">
        <v>-54</v>
      </c>
      <c r="K1212" s="130">
        <v>-39</v>
      </c>
      <c r="L1212" s="130" t="b">
        <v>1</v>
      </c>
      <c r="M1212" s="130">
        <v>36.399000000000001</v>
      </c>
      <c r="N1212" s="130">
        <v>3.2829999999999999</v>
      </c>
      <c r="O1212" s="130">
        <v>11.086</v>
      </c>
      <c r="P1212" s="130">
        <v>0.23200000000000001</v>
      </c>
      <c r="Q1212" s="130">
        <v>-82.037999999999997</v>
      </c>
      <c r="R1212" s="130">
        <v>8.65</v>
      </c>
      <c r="S1212" s="130">
        <v>9.0239999999999991</v>
      </c>
      <c r="T1212" s="130">
        <v>-1</v>
      </c>
      <c r="U1212" s="130">
        <v>863</v>
      </c>
      <c r="V1212" s="130" t="s">
        <v>3504</v>
      </c>
      <c r="W1212" s="130" t="b">
        <v>0</v>
      </c>
      <c r="X1212" s="130">
        <v>0</v>
      </c>
      <c r="Y1212" s="130" t="b">
        <v>1</v>
      </c>
      <c r="Z1212" s="130">
        <v>49</v>
      </c>
      <c r="AA1212" s="130">
        <v>0.50800000000000001</v>
      </c>
      <c r="AB1212" s="130" t="s">
        <v>3677</v>
      </c>
      <c r="AC1212" s="130" t="s">
        <v>3821</v>
      </c>
      <c r="AD1212" s="130" t="s">
        <v>5003</v>
      </c>
      <c r="AE1212" s="130" t="e" cm="1">
        <f t="array" aca="1" ref="AE1212" ca="1">INDIRECT(ADDRESS(MATCH(AG1212,'rs_industries'!B:B,0),5,1,TRUE,"rs_industries"))</f>
        <v>#N/A</v>
      </c>
      <c r="AF1212" s="130" t="e" cm="1">
        <f t="array" aca="1" ref="AF1212" ca="1">INDIRECT(ADDRESS(MATCH(A1212,'rs_stocks'!B:B,0),7,1,TRUE,"rs_stocks"))</f>
        <v>#N/A</v>
      </c>
    </row>
    <row r="1213" spans="1:32" x14ac:dyDescent="0.3">
      <c r="A1213" s="130" t="s">
        <v>2141</v>
      </c>
      <c r="B1213" s="130">
        <v>0.31</v>
      </c>
      <c r="C1213" s="130">
        <v>1.95</v>
      </c>
      <c r="D1213" s="130">
        <v>1.48</v>
      </c>
      <c r="E1213" s="130">
        <v>3.57</v>
      </c>
      <c r="F1213" s="130">
        <v>4.4800000000000004</v>
      </c>
      <c r="G1213" s="130" t="s">
        <v>3762</v>
      </c>
      <c r="H1213" s="130" t="s">
        <v>3677</v>
      </c>
      <c r="I1213" s="130">
        <v>1.359</v>
      </c>
      <c r="J1213" s="130">
        <v>-40</v>
      </c>
      <c r="K1213" s="130">
        <v>-14</v>
      </c>
      <c r="L1213" s="130" t="b">
        <v>1</v>
      </c>
      <c r="M1213" s="130">
        <v>17.428999999999998</v>
      </c>
      <c r="N1213" s="130">
        <v>1.573</v>
      </c>
      <c r="O1213" s="130">
        <v>11.077999999999999</v>
      </c>
      <c r="P1213" s="130">
        <v>0.10199999999999999</v>
      </c>
      <c r="Q1213" s="130">
        <v>-88.063000000000002</v>
      </c>
      <c r="R1213" s="130">
        <v>13.05</v>
      </c>
      <c r="S1213" s="130">
        <v>12.869</v>
      </c>
      <c r="T1213" s="130">
        <v>1</v>
      </c>
      <c r="U1213" s="130">
        <v>1956</v>
      </c>
      <c r="V1213" s="130" t="s">
        <v>2141</v>
      </c>
      <c r="W1213" s="130" t="b">
        <v>0</v>
      </c>
      <c r="X1213" s="130">
        <v>0</v>
      </c>
      <c r="Y1213" s="130" t="b">
        <v>0</v>
      </c>
      <c r="Z1213" s="130">
        <v>49</v>
      </c>
      <c r="AA1213" s="130">
        <v>0.50700000000000001</v>
      </c>
      <c r="AB1213" s="130" t="s">
        <v>3677</v>
      </c>
      <c r="AC1213" s="130" t="s">
        <v>3762</v>
      </c>
      <c r="AD1213" s="130" t="s">
        <v>5089</v>
      </c>
      <c r="AE1213" s="130" t="e" cm="1">
        <f t="array" aca="1" ref="AE1213" ca="1">INDIRECT(ADDRESS(MATCH(AG1213,'rs_industries'!B:B,0),5,1,TRUE,"rs_industries"))</f>
        <v>#N/A</v>
      </c>
      <c r="AF1213" s="130" t="e" cm="1">
        <f t="array" aca="1" ref="AF1213" ca="1">INDIRECT(ADDRESS(MATCH(A1213,'rs_stocks'!B:B,0),7,1,TRUE,"rs_stocks"))</f>
        <v>#N/A</v>
      </c>
    </row>
    <row r="1214" spans="1:32" x14ac:dyDescent="0.3">
      <c r="A1214" s="130" t="s">
        <v>1788</v>
      </c>
      <c r="B1214" s="130">
        <v>-2.08</v>
      </c>
      <c r="C1214" s="130">
        <v>0.3</v>
      </c>
      <c r="D1214" s="130">
        <v>-4.08</v>
      </c>
      <c r="E1214" s="130">
        <v>0.77</v>
      </c>
      <c r="F1214" s="130">
        <v>17.920000000000002</v>
      </c>
      <c r="G1214" s="130" t="s">
        <v>3742</v>
      </c>
      <c r="H1214" s="130" t="s">
        <v>3674</v>
      </c>
      <c r="I1214" s="130">
        <v>4.5949999999999998</v>
      </c>
      <c r="J1214" s="130">
        <v>-84</v>
      </c>
      <c r="K1214" s="130">
        <v>-72</v>
      </c>
      <c r="L1214" s="130" t="b">
        <v>1</v>
      </c>
      <c r="M1214" s="130">
        <v>83.983000000000004</v>
      </c>
      <c r="N1214" s="130">
        <v>7.5880000000000001</v>
      </c>
      <c r="O1214" s="130">
        <v>11.067</v>
      </c>
      <c r="P1214" s="130">
        <v>0.70799999999999996</v>
      </c>
      <c r="Q1214" s="130">
        <v>25.423999999999999</v>
      </c>
      <c r="R1214" s="130">
        <v>6.58</v>
      </c>
      <c r="S1214" s="130">
        <v>7.0140000000000002</v>
      </c>
      <c r="T1214" s="130">
        <v>-1</v>
      </c>
      <c r="U1214" s="130">
        <v>282</v>
      </c>
      <c r="V1214" s="130" t="s">
        <v>1788</v>
      </c>
      <c r="W1214" s="130" t="b">
        <v>0</v>
      </c>
      <c r="X1214" s="130">
        <v>0</v>
      </c>
      <c r="Y1214" s="130" t="b">
        <v>1</v>
      </c>
      <c r="Z1214" s="130">
        <v>42</v>
      </c>
      <c r="AA1214" s="130">
        <v>0.50700000000000001</v>
      </c>
      <c r="AB1214" s="130" t="s">
        <v>3674</v>
      </c>
      <c r="AC1214" s="130" t="s">
        <v>3742</v>
      </c>
      <c r="AD1214" s="130" t="s">
        <v>5010</v>
      </c>
      <c r="AE1214" s="130" t="e" cm="1">
        <f t="array" aca="1" ref="AE1214" ca="1">INDIRECT(ADDRESS(MATCH(AG1214,'rs_industries'!B:B,0),5,1,TRUE,"rs_industries"))</f>
        <v>#N/A</v>
      </c>
      <c r="AF1214" s="130" t="e" cm="1">
        <f t="array" aca="1" ref="AF1214" ca="1">INDIRECT(ADDRESS(MATCH(A1214,'rs_stocks'!B:B,0),7,1,TRUE,"rs_stocks"))</f>
        <v>#N/A</v>
      </c>
    </row>
    <row r="1215" spans="1:32" x14ac:dyDescent="0.3">
      <c r="A1215" s="130" t="s">
        <v>87</v>
      </c>
      <c r="B1215" s="130">
        <v>3.22</v>
      </c>
      <c r="C1215" s="130">
        <v>16.45</v>
      </c>
      <c r="D1215" s="130">
        <v>8.48</v>
      </c>
      <c r="E1215" s="130">
        <v>41.52</v>
      </c>
      <c r="F1215" s="130">
        <v>40.19</v>
      </c>
      <c r="G1215" s="130" t="s">
        <v>3680</v>
      </c>
      <c r="H1215" s="130" t="s">
        <v>31</v>
      </c>
      <c r="I1215" s="130">
        <v>34.076999999999998</v>
      </c>
      <c r="J1215" s="130">
        <v>-77</v>
      </c>
      <c r="K1215" s="130">
        <v>-19</v>
      </c>
      <c r="L1215" s="130" t="b">
        <v>1</v>
      </c>
      <c r="M1215" s="130">
        <v>77.221000000000004</v>
      </c>
      <c r="N1215" s="130">
        <v>6.9850000000000003</v>
      </c>
      <c r="O1215" s="130">
        <v>11.055</v>
      </c>
      <c r="P1215" s="130">
        <v>22.027999999999999</v>
      </c>
      <c r="Q1215" s="130">
        <v>-71.998999999999995</v>
      </c>
      <c r="R1215" s="130">
        <v>472.13</v>
      </c>
      <c r="S1215" s="130">
        <v>443.37700000000001</v>
      </c>
      <c r="T1215" s="130">
        <v>1</v>
      </c>
      <c r="U1215" s="130">
        <v>9</v>
      </c>
      <c r="V1215" s="130" t="s">
        <v>87</v>
      </c>
      <c r="W1215" s="130" t="b">
        <v>0</v>
      </c>
      <c r="X1215" s="130">
        <v>0</v>
      </c>
      <c r="Y1215" s="130" t="b">
        <v>1</v>
      </c>
      <c r="Z1215" s="130">
        <v>46</v>
      </c>
      <c r="AA1215" s="130">
        <v>0.50700000000000001</v>
      </c>
      <c r="AB1215" s="130" t="s">
        <v>31</v>
      </c>
      <c r="AC1215" s="130" t="s">
        <v>3680</v>
      </c>
      <c r="AD1215" s="130" t="s">
        <v>5063</v>
      </c>
      <c r="AE1215" s="130" t="e" cm="1">
        <f t="array" aca="1" ref="AE1215" ca="1">INDIRECT(ADDRESS(MATCH(AG1215,'rs_industries'!B:B,0),5,1,TRUE,"rs_industries"))</f>
        <v>#N/A</v>
      </c>
      <c r="AF1215" s="130" cm="1">
        <f t="array" aca="1" ref="AF1215" ca="1">INDIRECT(ADDRESS(MATCH(A1215,'rs_stocks'!B:B,0),7,1,TRUE,"rs_stocks"))</f>
        <v>93</v>
      </c>
    </row>
    <row r="1216" spans="1:32" x14ac:dyDescent="0.3">
      <c r="A1216" s="130" t="s">
        <v>1463</v>
      </c>
      <c r="B1216" s="130">
        <v>-2.68</v>
      </c>
      <c r="C1216" s="130">
        <v>-8.24</v>
      </c>
      <c r="D1216" s="130">
        <v>-7.66</v>
      </c>
      <c r="E1216" s="130">
        <v>7.72</v>
      </c>
      <c r="F1216" s="130">
        <v>15.9</v>
      </c>
      <c r="G1216" s="130" t="s">
        <v>3788</v>
      </c>
      <c r="H1216" s="130" t="s">
        <v>153</v>
      </c>
      <c r="I1216" s="130">
        <v>5.1230000000000002</v>
      </c>
      <c r="J1216" s="130">
        <v>-82</v>
      </c>
      <c r="K1216" s="130">
        <v>-65</v>
      </c>
      <c r="L1216" s="130" t="b">
        <v>0</v>
      </c>
      <c r="M1216" s="130">
        <v>117.637</v>
      </c>
      <c r="N1216" s="130">
        <v>10.648999999999999</v>
      </c>
      <c r="O1216" s="130">
        <v>11.047000000000001</v>
      </c>
      <c r="P1216" s="130">
        <v>1.2629999999999999</v>
      </c>
      <c r="Q1216" s="130">
        <v>-160.74100000000001</v>
      </c>
      <c r="R1216" s="130">
        <v>24.71</v>
      </c>
      <c r="S1216" s="130">
        <v>29.016999999999999</v>
      </c>
      <c r="T1216" s="130">
        <v>-1</v>
      </c>
      <c r="U1216" s="130">
        <v>158</v>
      </c>
      <c r="V1216" s="130" t="s">
        <v>1463</v>
      </c>
      <c r="W1216" s="130" t="b">
        <v>1</v>
      </c>
      <c r="X1216" s="130">
        <v>24.17</v>
      </c>
      <c r="Y1216" s="130" t="b">
        <v>0</v>
      </c>
      <c r="Z1216" s="130">
        <v>44</v>
      </c>
      <c r="AA1216" s="130">
        <v>0.50600000000000001</v>
      </c>
      <c r="AB1216" s="130" t="s">
        <v>153</v>
      </c>
      <c r="AC1216" s="130" t="s">
        <v>3788</v>
      </c>
      <c r="AD1216" s="130" t="s">
        <v>4992</v>
      </c>
      <c r="AE1216" s="130" t="e" cm="1">
        <f t="array" aca="1" ref="AE1216" ca="1">INDIRECT(ADDRESS(MATCH(AG1216,'rs_industries'!B:B,0),5,1,TRUE,"rs_industries"))</f>
        <v>#N/A</v>
      </c>
      <c r="AF1216" s="130" cm="1">
        <f t="array" aca="1" ref="AF1216" ca="1">INDIRECT(ADDRESS(MATCH(A1216,'rs_stocks'!B:B,0),7,1,TRUE,"rs_stocks"))</f>
        <v>86</v>
      </c>
    </row>
    <row r="1217" spans="1:32" x14ac:dyDescent="0.3">
      <c r="A1217" s="130" t="s">
        <v>1598</v>
      </c>
      <c r="B1217" s="130">
        <v>7.0000000000000007E-2</v>
      </c>
      <c r="C1217" s="130">
        <v>-5.24</v>
      </c>
      <c r="D1217" s="130">
        <v>-2.52</v>
      </c>
      <c r="E1217" s="130">
        <v>19.690000000000001</v>
      </c>
      <c r="F1217" s="130">
        <v>29.49</v>
      </c>
      <c r="G1217" s="130" t="s">
        <v>3693</v>
      </c>
      <c r="H1217" s="130" t="s">
        <v>31</v>
      </c>
      <c r="I1217" s="130">
        <v>1.895</v>
      </c>
      <c r="J1217" s="130">
        <v>-87</v>
      </c>
      <c r="K1217" s="130">
        <v>-77</v>
      </c>
      <c r="L1217" s="130" t="b">
        <v>0</v>
      </c>
      <c r="M1217" s="130">
        <v>105.962</v>
      </c>
      <c r="N1217" s="130">
        <v>9.6029999999999998</v>
      </c>
      <c r="O1217" s="130">
        <v>11.035</v>
      </c>
      <c r="P1217" s="130">
        <v>0.61599999999999999</v>
      </c>
      <c r="Q1217" s="130">
        <v>-128.33000000000001</v>
      </c>
      <c r="R1217" s="130">
        <v>13.92</v>
      </c>
      <c r="S1217" s="130">
        <v>15.592000000000001</v>
      </c>
      <c r="T1217" s="130">
        <v>-1</v>
      </c>
      <c r="U1217" s="130">
        <v>324</v>
      </c>
      <c r="V1217" s="130" t="s">
        <v>1598</v>
      </c>
      <c r="W1217" s="130" t="b">
        <v>1</v>
      </c>
      <c r="X1217" s="130">
        <v>0</v>
      </c>
      <c r="Y1217" s="130" t="b">
        <v>0</v>
      </c>
      <c r="Z1217" s="130">
        <v>45</v>
      </c>
      <c r="AA1217" s="130">
        <v>0.50600000000000001</v>
      </c>
      <c r="AB1217" s="130" t="s">
        <v>31</v>
      </c>
      <c r="AC1217" s="130" t="s">
        <v>3693</v>
      </c>
      <c r="AD1217" s="130" t="s">
        <v>5005</v>
      </c>
      <c r="AE1217" s="130" t="e" cm="1">
        <f t="array" aca="1" ref="AE1217" ca="1">INDIRECT(ADDRESS(MATCH(AG1217,'rs_industries'!B:B,0),5,1,TRUE,"rs_industries"))</f>
        <v>#N/A</v>
      </c>
      <c r="AF1217" s="130" cm="1">
        <f t="array" aca="1" ref="AF1217" ca="1">INDIRECT(ADDRESS(MATCH(A1217,'rs_stocks'!B:B,0),7,1,TRUE,"rs_stocks"))</f>
        <v>71</v>
      </c>
    </row>
    <row r="1218" spans="1:32" x14ac:dyDescent="0.3">
      <c r="A1218" s="130" t="s">
        <v>1797</v>
      </c>
      <c r="B1218" s="130">
        <v>-0.47</v>
      </c>
      <c r="C1218" s="130">
        <v>3.24</v>
      </c>
      <c r="D1218" s="130">
        <v>2.41</v>
      </c>
      <c r="E1218" s="130">
        <v>4.7699999999999996</v>
      </c>
      <c r="F1218" s="130">
        <v>7.15</v>
      </c>
      <c r="G1218" s="130" t="s">
        <v>3762</v>
      </c>
      <c r="H1218" s="130" t="s">
        <v>3677</v>
      </c>
      <c r="I1218" s="130">
        <v>1.488</v>
      </c>
      <c r="J1218" s="130">
        <v>-44</v>
      </c>
      <c r="K1218" s="130">
        <v>-24</v>
      </c>
      <c r="L1218" s="130" t="b">
        <v>1</v>
      </c>
      <c r="M1218" s="130">
        <v>23.135000000000002</v>
      </c>
      <c r="N1218" s="130">
        <v>2.0990000000000002</v>
      </c>
      <c r="O1218" s="130">
        <v>11.023999999999999</v>
      </c>
      <c r="P1218" s="130">
        <v>0.11700000000000001</v>
      </c>
      <c r="Q1218" s="130">
        <v>-102.74</v>
      </c>
      <c r="R1218" s="130">
        <v>12.74</v>
      </c>
      <c r="S1218" s="130">
        <v>12.561999999999999</v>
      </c>
      <c r="T1218" s="130">
        <v>1</v>
      </c>
      <c r="U1218" s="130">
        <v>1712</v>
      </c>
      <c r="V1218" s="130" t="s">
        <v>1797</v>
      </c>
      <c r="W1218" s="130" t="b">
        <v>0</v>
      </c>
      <c r="X1218" s="130">
        <v>0</v>
      </c>
      <c r="Y1218" s="130" t="b">
        <v>0</v>
      </c>
      <c r="Z1218" s="130">
        <v>42</v>
      </c>
      <c r="AA1218" s="130">
        <v>0.505</v>
      </c>
      <c r="AB1218" s="130" t="s">
        <v>3677</v>
      </c>
      <c r="AC1218" s="130" t="s">
        <v>3762</v>
      </c>
      <c r="AD1218" s="130" t="s">
        <v>5075</v>
      </c>
      <c r="AE1218" s="130" t="e" cm="1">
        <f t="array" aca="1" ref="AE1218" ca="1">INDIRECT(ADDRESS(MATCH(AG1218,'rs_industries'!B:B,0),5,1,TRUE,"rs_industries"))</f>
        <v>#N/A</v>
      </c>
      <c r="AF1218" s="130" t="e" cm="1">
        <f t="array" aca="1" ref="AF1218" ca="1">INDIRECT(ADDRESS(MATCH(A1218,'rs_stocks'!B:B,0),7,1,TRUE,"rs_stocks"))</f>
        <v>#N/A</v>
      </c>
    </row>
    <row r="1219" spans="1:32" x14ac:dyDescent="0.3">
      <c r="A1219" s="130" t="s">
        <v>1048</v>
      </c>
      <c r="B1219" s="130">
        <v>-0.05</v>
      </c>
      <c r="C1219" s="130">
        <v>-1.9</v>
      </c>
      <c r="D1219" s="130">
        <v>-1.91</v>
      </c>
      <c r="E1219" s="130">
        <v>1.35</v>
      </c>
      <c r="F1219" s="130">
        <v>7.77</v>
      </c>
      <c r="G1219" s="130" t="s">
        <v>3954</v>
      </c>
      <c r="H1219" s="130" t="s">
        <v>24</v>
      </c>
      <c r="I1219" s="130">
        <v>127.901</v>
      </c>
      <c r="J1219" s="130">
        <v>-43</v>
      </c>
      <c r="K1219" s="130">
        <v>-17</v>
      </c>
      <c r="L1219" s="130" t="b">
        <v>0</v>
      </c>
      <c r="M1219" s="130">
        <v>34.548999999999999</v>
      </c>
      <c r="N1219" s="130">
        <v>3.1419999999999999</v>
      </c>
      <c r="O1219" s="130">
        <v>10.994999999999999</v>
      </c>
      <c r="P1219" s="130">
        <v>3.6389999999999998</v>
      </c>
      <c r="Q1219" s="130">
        <v>-91.789000000000001</v>
      </c>
      <c r="R1219" s="130">
        <v>194.01</v>
      </c>
      <c r="S1219" s="130">
        <v>204.58799999999999</v>
      </c>
      <c r="T1219" s="130">
        <v>-1</v>
      </c>
      <c r="U1219" s="130">
        <v>54</v>
      </c>
      <c r="V1219" s="130" t="s">
        <v>1048</v>
      </c>
      <c r="W1219" s="130" t="b">
        <v>0</v>
      </c>
      <c r="X1219" s="130">
        <v>0</v>
      </c>
      <c r="Y1219" s="130" t="b">
        <v>0</v>
      </c>
      <c r="Z1219" s="130">
        <v>50</v>
      </c>
      <c r="AA1219" s="130">
        <v>0.505</v>
      </c>
      <c r="AB1219" s="130" t="s">
        <v>24</v>
      </c>
      <c r="AC1219" s="130" t="s">
        <v>3954</v>
      </c>
      <c r="AD1219" s="130" t="s">
        <v>4986</v>
      </c>
      <c r="AE1219" s="130" t="e" cm="1">
        <f t="array" aca="1" ref="AE1219" ca="1">INDIRECT(ADDRESS(MATCH(AG1219,'rs_industries'!B:B,0),5,1,TRUE,"rs_industries"))</f>
        <v>#N/A</v>
      </c>
      <c r="AF1219" s="130" t="e" cm="1">
        <f t="array" aca="1" ref="AF1219" ca="1">INDIRECT(ADDRESS(MATCH(A1219,'rs_stocks'!B:B,0),7,1,TRUE,"rs_stocks"))</f>
        <v>#N/A</v>
      </c>
    </row>
    <row r="1220" spans="1:32" x14ac:dyDescent="0.3">
      <c r="A1220" s="130" t="s">
        <v>464</v>
      </c>
      <c r="B1220" s="130">
        <v>0.76</v>
      </c>
      <c r="C1220" s="130">
        <v>6.69</v>
      </c>
      <c r="D1220" s="130">
        <v>9.1999999999999993</v>
      </c>
      <c r="E1220" s="130">
        <v>11.15</v>
      </c>
      <c r="F1220" s="130">
        <v>15.22</v>
      </c>
      <c r="G1220" s="130" t="s">
        <v>4433</v>
      </c>
      <c r="H1220" s="130" t="s">
        <v>3690</v>
      </c>
      <c r="I1220" s="130">
        <v>11.298</v>
      </c>
      <c r="J1220" s="130">
        <v>-64</v>
      </c>
      <c r="K1220" s="130">
        <v>-52</v>
      </c>
      <c r="L1220" s="130" t="b">
        <v>1</v>
      </c>
      <c r="M1220" s="130">
        <v>76.242000000000004</v>
      </c>
      <c r="N1220" s="130">
        <v>6.9349999999999996</v>
      </c>
      <c r="O1220" s="130">
        <v>10.994</v>
      </c>
      <c r="P1220" s="130">
        <v>6.3220000000000001</v>
      </c>
      <c r="Q1220" s="130">
        <v>-87.626000000000005</v>
      </c>
      <c r="R1220" s="130">
        <v>220.24</v>
      </c>
      <c r="S1220" s="130">
        <v>208.69200000000001</v>
      </c>
      <c r="T1220" s="130">
        <v>1</v>
      </c>
      <c r="U1220" s="130">
        <v>31</v>
      </c>
      <c r="V1220" s="130" t="s">
        <v>464</v>
      </c>
      <c r="W1220" s="130" t="b">
        <v>0</v>
      </c>
      <c r="X1220" s="130">
        <v>0</v>
      </c>
      <c r="Y1220" s="130" t="b">
        <v>1</v>
      </c>
      <c r="Z1220" s="130">
        <v>50</v>
      </c>
      <c r="AA1220" s="130">
        <v>0.504</v>
      </c>
      <c r="AB1220" s="130" t="s">
        <v>3690</v>
      </c>
      <c r="AC1220" s="130" t="s">
        <v>4433</v>
      </c>
      <c r="AD1220" s="130" t="s">
        <v>5065</v>
      </c>
      <c r="AE1220" s="130" t="e" cm="1">
        <f t="array" aca="1" ref="AE1220" ca="1">INDIRECT(ADDRESS(MATCH(AG1220,'rs_industries'!B:B,0),5,1,TRUE,"rs_industries"))</f>
        <v>#N/A</v>
      </c>
      <c r="AF1220" s="130" t="e" cm="1">
        <f t="array" aca="1" ref="AF1220" ca="1">INDIRECT(ADDRESS(MATCH(A1220,'rs_stocks'!B:B,0),7,1,TRUE,"rs_stocks"))</f>
        <v>#N/A</v>
      </c>
    </row>
    <row r="1221" spans="1:32" x14ac:dyDescent="0.3">
      <c r="A1221" s="130" t="s">
        <v>1050</v>
      </c>
      <c r="B1221" s="130">
        <v>-5.73</v>
      </c>
      <c r="C1221" s="130">
        <v>3.28</v>
      </c>
      <c r="D1221" s="130">
        <v>2.85</v>
      </c>
      <c r="E1221" s="130">
        <v>-12.03</v>
      </c>
      <c r="F1221" s="130">
        <v>26.06</v>
      </c>
      <c r="G1221" s="130" t="s">
        <v>3954</v>
      </c>
      <c r="H1221" s="130" t="s">
        <v>3674</v>
      </c>
      <c r="I1221" s="130">
        <v>7.9630000000000001</v>
      </c>
      <c r="J1221" s="130">
        <v>-67</v>
      </c>
      <c r="K1221" s="130">
        <v>-20</v>
      </c>
      <c r="L1221" s="130" t="b">
        <v>0</v>
      </c>
      <c r="M1221" s="130">
        <v>81.257999999999996</v>
      </c>
      <c r="N1221" s="130">
        <v>7.3929999999999998</v>
      </c>
      <c r="O1221" s="130">
        <v>10.992000000000001</v>
      </c>
      <c r="P1221" s="130">
        <v>4.9889999999999999</v>
      </c>
      <c r="Q1221" s="130">
        <v>-62.335000000000001</v>
      </c>
      <c r="R1221" s="130">
        <v>156.66999999999999</v>
      </c>
      <c r="S1221" s="130">
        <v>152.21899999999999</v>
      </c>
      <c r="T1221" s="130">
        <v>1</v>
      </c>
      <c r="U1221" s="130">
        <v>40</v>
      </c>
      <c r="V1221" s="130" t="s">
        <v>1050</v>
      </c>
      <c r="W1221" s="130" t="b">
        <v>0</v>
      </c>
      <c r="X1221" s="130">
        <v>0</v>
      </c>
      <c r="Y1221" s="130" t="b">
        <v>0</v>
      </c>
      <c r="Z1221" s="130">
        <v>48</v>
      </c>
      <c r="AA1221" s="130">
        <v>0.504</v>
      </c>
      <c r="AB1221" s="130" t="s">
        <v>3674</v>
      </c>
      <c r="AC1221" s="130" t="s">
        <v>3954</v>
      </c>
      <c r="AD1221" s="130" t="s">
        <v>5147</v>
      </c>
      <c r="AE1221" s="130" t="e" cm="1">
        <f t="array" aca="1" ref="AE1221" ca="1">INDIRECT(ADDRESS(MATCH(AG1221,'rs_industries'!B:B,0),5,1,TRUE,"rs_industries"))</f>
        <v>#N/A</v>
      </c>
      <c r="AF1221" s="130" t="e" cm="1">
        <f t="array" aca="1" ref="AF1221" ca="1">INDIRECT(ADDRESS(MATCH(A1221,'rs_stocks'!B:B,0),7,1,TRUE,"rs_stocks"))</f>
        <v>#N/A</v>
      </c>
    </row>
    <row r="1222" spans="1:32" x14ac:dyDescent="0.3">
      <c r="A1222" s="130" t="s">
        <v>2011</v>
      </c>
      <c r="B1222" s="130">
        <v>-0.47</v>
      </c>
      <c r="C1222" s="130">
        <v>-3.76</v>
      </c>
      <c r="D1222" s="130">
        <v>2.78</v>
      </c>
      <c r="E1222" s="130">
        <v>-2.82</v>
      </c>
      <c r="F1222" s="130">
        <v>3.02</v>
      </c>
      <c r="G1222" s="130" t="s">
        <v>3713</v>
      </c>
      <c r="H1222" s="130" t="s">
        <v>3690</v>
      </c>
      <c r="I1222" s="130">
        <v>4.3040000000000003</v>
      </c>
      <c r="J1222" s="130">
        <v>-56</v>
      </c>
      <c r="K1222" s="130">
        <v>-48</v>
      </c>
      <c r="L1222" s="130" t="b">
        <v>0</v>
      </c>
      <c r="M1222" s="130">
        <v>42.44</v>
      </c>
      <c r="N1222" s="130">
        <v>3.8650000000000002</v>
      </c>
      <c r="O1222" s="130">
        <v>10.98</v>
      </c>
      <c r="P1222" s="130">
        <v>0.61799999999999999</v>
      </c>
      <c r="Q1222" s="130">
        <v>-103.56</v>
      </c>
      <c r="R1222" s="130">
        <v>31.76</v>
      </c>
      <c r="S1222" s="130">
        <v>31.582000000000001</v>
      </c>
      <c r="T1222" s="130">
        <v>1</v>
      </c>
      <c r="U1222" s="130">
        <v>323</v>
      </c>
      <c r="V1222" s="130" t="s">
        <v>2011</v>
      </c>
      <c r="W1222" s="130" t="b">
        <v>0</v>
      </c>
      <c r="X1222" s="130">
        <v>0</v>
      </c>
      <c r="Y1222" s="130" t="b">
        <v>0</v>
      </c>
      <c r="Z1222" s="130">
        <v>48</v>
      </c>
      <c r="AA1222" s="130">
        <v>0.504</v>
      </c>
      <c r="AB1222" s="130" t="s">
        <v>3690</v>
      </c>
      <c r="AC1222" s="130" t="s">
        <v>3713</v>
      </c>
      <c r="AD1222" s="130" t="s">
        <v>5067</v>
      </c>
      <c r="AE1222" s="130" t="e" cm="1">
        <f t="array" aca="1" ref="AE1222" ca="1">INDIRECT(ADDRESS(MATCH(AG1222,'rs_industries'!B:B,0),5,1,TRUE,"rs_industries"))</f>
        <v>#N/A</v>
      </c>
      <c r="AF1222" s="130" t="e" cm="1">
        <f t="array" aca="1" ref="AF1222" ca="1">INDIRECT(ADDRESS(MATCH(A1222,'rs_stocks'!B:B,0),7,1,TRUE,"rs_stocks"))</f>
        <v>#N/A</v>
      </c>
    </row>
    <row r="1223" spans="1:32" x14ac:dyDescent="0.3">
      <c r="A1223" s="130" t="s">
        <v>1533</v>
      </c>
      <c r="B1223" s="130">
        <v>-8.24</v>
      </c>
      <c r="C1223" s="130">
        <v>-6.27</v>
      </c>
      <c r="D1223" s="130">
        <v>0.3</v>
      </c>
      <c r="E1223" s="130">
        <v>0.99</v>
      </c>
      <c r="F1223" s="130">
        <v>6.23</v>
      </c>
      <c r="G1223" s="130" t="s">
        <v>3713</v>
      </c>
      <c r="H1223" s="130" t="s">
        <v>3690</v>
      </c>
      <c r="I1223" s="130">
        <v>3.8050000000000002</v>
      </c>
      <c r="J1223" s="130">
        <v>-63</v>
      </c>
      <c r="K1223" s="130">
        <v>-40</v>
      </c>
      <c r="L1223" s="130" t="b">
        <v>0</v>
      </c>
      <c r="M1223" s="130">
        <v>65.316000000000003</v>
      </c>
      <c r="N1223" s="130">
        <v>5.9489999999999998</v>
      </c>
      <c r="O1223" s="130">
        <v>10.978999999999999</v>
      </c>
      <c r="P1223" s="130">
        <v>1.0529999999999999</v>
      </c>
      <c r="Q1223" s="130">
        <v>-113.938</v>
      </c>
      <c r="R1223" s="130">
        <v>26.6</v>
      </c>
      <c r="S1223" s="130">
        <v>30.05</v>
      </c>
      <c r="T1223" s="130">
        <v>-1</v>
      </c>
      <c r="U1223" s="130">
        <v>189</v>
      </c>
      <c r="V1223" s="130" t="s">
        <v>1533</v>
      </c>
      <c r="W1223" s="130" t="b">
        <v>1</v>
      </c>
      <c r="X1223" s="130">
        <v>0</v>
      </c>
      <c r="Y1223" s="130" t="b">
        <v>0</v>
      </c>
      <c r="Z1223" s="130">
        <v>48</v>
      </c>
      <c r="AA1223" s="130">
        <v>0.503</v>
      </c>
      <c r="AB1223" s="130" t="s">
        <v>3690</v>
      </c>
      <c r="AC1223" s="130" t="s">
        <v>3713</v>
      </c>
      <c r="AD1223" s="130" t="s">
        <v>4991</v>
      </c>
      <c r="AE1223" s="130" t="e" cm="1">
        <f t="array" aca="1" ref="AE1223" ca="1">INDIRECT(ADDRESS(MATCH(AG1223,'rs_industries'!B:B,0),5,1,TRUE,"rs_industries"))</f>
        <v>#N/A</v>
      </c>
      <c r="AF1223" s="130" cm="1">
        <f t="array" aca="1" ref="AF1223" ca="1">INDIRECT(ADDRESS(MATCH(A1223,'rs_stocks'!B:B,0),7,1,TRUE,"rs_stocks"))</f>
        <v>79</v>
      </c>
    </row>
    <row r="1224" spans="1:32" x14ac:dyDescent="0.3">
      <c r="A1224" s="130" t="s">
        <v>943</v>
      </c>
      <c r="B1224" s="130">
        <v>0.83</v>
      </c>
      <c r="C1224" s="130">
        <v>8.99</v>
      </c>
      <c r="D1224" s="130">
        <v>10.46</v>
      </c>
      <c r="E1224" s="130">
        <v>8.4499999999999993</v>
      </c>
      <c r="F1224" s="130">
        <v>9.33</v>
      </c>
      <c r="G1224" s="130" t="s">
        <v>3699</v>
      </c>
      <c r="H1224" s="130" t="s">
        <v>24</v>
      </c>
      <c r="I1224" s="130">
        <v>16.96</v>
      </c>
      <c r="J1224" s="130">
        <v>-36</v>
      </c>
      <c r="K1224" s="130">
        <v>-7</v>
      </c>
      <c r="L1224" s="130" t="b">
        <v>1</v>
      </c>
      <c r="M1224" s="130">
        <v>33.47</v>
      </c>
      <c r="N1224" s="130">
        <v>3.052</v>
      </c>
      <c r="O1224" s="130">
        <v>10.968</v>
      </c>
      <c r="P1224" s="130">
        <v>4.4210000000000003</v>
      </c>
      <c r="Q1224" s="130">
        <v>-61.078000000000003</v>
      </c>
      <c r="R1224" s="130">
        <v>224.27</v>
      </c>
      <c r="S1224" s="130">
        <v>214.87100000000001</v>
      </c>
      <c r="T1224" s="130">
        <v>1</v>
      </c>
      <c r="U1224" s="130">
        <v>45</v>
      </c>
      <c r="V1224" s="130" t="s">
        <v>943</v>
      </c>
      <c r="W1224" s="130" t="b">
        <v>0</v>
      </c>
      <c r="X1224" s="130">
        <v>0</v>
      </c>
      <c r="Y1224" s="130" t="b">
        <v>0</v>
      </c>
      <c r="Z1224" s="130">
        <v>51</v>
      </c>
      <c r="AA1224" s="130">
        <v>0.503</v>
      </c>
      <c r="AB1224" s="130" t="s">
        <v>24</v>
      </c>
      <c r="AC1224" s="130" t="s">
        <v>3699</v>
      </c>
      <c r="AD1224" s="130" t="s">
        <v>5157</v>
      </c>
      <c r="AE1224" s="130" t="e" cm="1">
        <f t="array" aca="1" ref="AE1224" ca="1">INDIRECT(ADDRESS(MATCH(AG1224,'rs_industries'!B:B,0),5,1,TRUE,"rs_industries"))</f>
        <v>#N/A</v>
      </c>
      <c r="AF1224" s="130" t="e" cm="1">
        <f t="array" aca="1" ref="AF1224" ca="1">INDIRECT(ADDRESS(MATCH(A1224,'rs_stocks'!B:B,0),7,1,TRUE,"rs_stocks"))</f>
        <v>#N/A</v>
      </c>
    </row>
    <row r="1225" spans="1:32" x14ac:dyDescent="0.3">
      <c r="A1225" s="130" t="s">
        <v>3457</v>
      </c>
      <c r="B1225" s="130">
        <v>-9.4700000000000006</v>
      </c>
      <c r="C1225" s="130">
        <v>84.88</v>
      </c>
      <c r="D1225" s="130">
        <v>136.38</v>
      </c>
      <c r="E1225" s="130">
        <v>163.18</v>
      </c>
      <c r="F1225" s="130">
        <v>161.02000000000001</v>
      </c>
      <c r="G1225" s="130" t="s">
        <v>4036</v>
      </c>
      <c r="H1225" s="130" t="s">
        <v>31</v>
      </c>
      <c r="I1225" s="130">
        <v>1.538</v>
      </c>
      <c r="J1225" s="130">
        <v>-87</v>
      </c>
      <c r="K1225" s="130">
        <v>-58</v>
      </c>
      <c r="L1225" s="130" t="b">
        <v>1</v>
      </c>
      <c r="M1225" s="130">
        <v>476.34399999999999</v>
      </c>
      <c r="N1225" s="130">
        <v>43.438000000000002</v>
      </c>
      <c r="O1225" s="130">
        <v>10.965999999999999</v>
      </c>
      <c r="P1225" s="130">
        <v>5.0919999999999996</v>
      </c>
      <c r="Q1225" s="130">
        <v>-78.555000000000007</v>
      </c>
      <c r="R1225" s="130">
        <v>41.32</v>
      </c>
      <c r="S1225" s="130">
        <v>55.313000000000002</v>
      </c>
      <c r="T1225" s="130">
        <v>-1</v>
      </c>
      <c r="U1225" s="130">
        <v>39</v>
      </c>
      <c r="V1225" s="130" t="s">
        <v>3457</v>
      </c>
      <c r="W1225" s="130" t="b">
        <v>0</v>
      </c>
      <c r="X1225" s="130">
        <v>0</v>
      </c>
      <c r="Y1225" s="130" t="b">
        <v>1</v>
      </c>
      <c r="Z1225" s="130">
        <v>43</v>
      </c>
      <c r="AA1225" s="130">
        <v>0.502</v>
      </c>
      <c r="AB1225" s="130" t="s">
        <v>31</v>
      </c>
      <c r="AC1225" s="130" t="s">
        <v>4036</v>
      </c>
      <c r="AD1225" s="130" t="s">
        <v>5103</v>
      </c>
      <c r="AE1225" s="130" t="e" cm="1">
        <f t="array" aca="1" ref="AE1225" ca="1">INDIRECT(ADDRESS(MATCH(AG1225,'rs_industries'!B:B,0),5,1,TRUE,"rs_industries"))</f>
        <v>#N/A</v>
      </c>
      <c r="AF1225" s="130" cm="1">
        <f t="array" aca="1" ref="AF1225" ca="1">INDIRECT(ADDRESS(MATCH(A1225,'rs_stocks'!B:B,0),7,1,TRUE,"rs_stocks"))</f>
        <v>99</v>
      </c>
    </row>
    <row r="1226" spans="1:32" x14ac:dyDescent="0.3">
      <c r="A1226" s="130" t="s">
        <v>2542</v>
      </c>
      <c r="B1226" s="130">
        <v>-1.87</v>
      </c>
      <c r="C1226" s="130">
        <v>-4.45</v>
      </c>
      <c r="D1226" s="130">
        <v>1.89</v>
      </c>
      <c r="E1226" s="130">
        <v>3.09</v>
      </c>
      <c r="F1226" s="130">
        <v>9.18</v>
      </c>
      <c r="G1226" s="130" t="s">
        <v>3725</v>
      </c>
      <c r="H1226" s="130" t="s">
        <v>248</v>
      </c>
      <c r="I1226" s="130">
        <v>3.2829999999999999</v>
      </c>
      <c r="J1226" s="130">
        <v>-45</v>
      </c>
      <c r="K1226" s="130">
        <v>-35</v>
      </c>
      <c r="L1226" s="130" t="b">
        <v>0</v>
      </c>
      <c r="M1226" s="130">
        <v>44.941000000000003</v>
      </c>
      <c r="N1226" s="130">
        <v>4.101</v>
      </c>
      <c r="O1226" s="130">
        <v>10.959</v>
      </c>
      <c r="P1226" s="130">
        <v>1.232</v>
      </c>
      <c r="Q1226" s="130">
        <v>-163.94800000000001</v>
      </c>
      <c r="R1226" s="130">
        <v>57.11</v>
      </c>
      <c r="S1226" s="130">
        <v>61.234999999999999</v>
      </c>
      <c r="T1226" s="130">
        <v>-1</v>
      </c>
      <c r="U1226" s="130">
        <v>162</v>
      </c>
      <c r="V1226" s="130" t="s">
        <v>2542</v>
      </c>
      <c r="W1226" s="130" t="b">
        <v>0</v>
      </c>
      <c r="X1226" s="130">
        <v>0</v>
      </c>
      <c r="Y1226" s="130" t="b">
        <v>0</v>
      </c>
      <c r="Z1226" s="130">
        <v>44</v>
      </c>
      <c r="AA1226" s="130">
        <v>0.502</v>
      </c>
      <c r="AB1226" s="130" t="s">
        <v>248</v>
      </c>
      <c r="AC1226" s="130" t="s">
        <v>3725</v>
      </c>
      <c r="AD1226" s="130" t="s">
        <v>4966</v>
      </c>
      <c r="AE1226" s="130" t="e" cm="1">
        <f t="array" aca="1" ref="AE1226" ca="1">INDIRECT(ADDRESS(MATCH(AG1226,'rs_industries'!B:B,0),5,1,TRUE,"rs_industries"))</f>
        <v>#N/A</v>
      </c>
      <c r="AF1226" s="130" t="e" cm="1">
        <f t="array" aca="1" ref="AF1226" ca="1">INDIRECT(ADDRESS(MATCH(A1226,'rs_stocks'!B:B,0),7,1,TRUE,"rs_stocks"))</f>
        <v>#N/A</v>
      </c>
    </row>
    <row r="1227" spans="1:32" x14ac:dyDescent="0.3">
      <c r="A1227" s="130" t="s">
        <v>767</v>
      </c>
      <c r="B1227" s="130">
        <v>0.37</v>
      </c>
      <c r="C1227" s="130">
        <v>4.05</v>
      </c>
      <c r="D1227" s="130">
        <v>15.72</v>
      </c>
      <c r="E1227" s="130">
        <v>10.039999999999999</v>
      </c>
      <c r="F1227" s="130">
        <v>16.04</v>
      </c>
      <c r="G1227" s="130" t="s">
        <v>4089</v>
      </c>
      <c r="H1227" s="130" t="s">
        <v>24</v>
      </c>
      <c r="I1227" s="130">
        <v>12.214</v>
      </c>
      <c r="J1227" s="130">
        <v>-53</v>
      </c>
      <c r="K1227" s="130">
        <v>-2</v>
      </c>
      <c r="L1227" s="130" t="b">
        <v>1</v>
      </c>
      <c r="M1227" s="130">
        <v>58.713999999999999</v>
      </c>
      <c r="N1227" s="130">
        <v>5.3579999999999997</v>
      </c>
      <c r="O1227" s="130">
        <v>10.958</v>
      </c>
      <c r="P1227" s="130">
        <v>3.8839999999999999</v>
      </c>
      <c r="Q1227" s="130">
        <v>-76.734999999999999</v>
      </c>
      <c r="R1227" s="130">
        <v>140.86000000000001</v>
      </c>
      <c r="S1227" s="130">
        <v>132.46600000000001</v>
      </c>
      <c r="T1227" s="130">
        <v>1</v>
      </c>
      <c r="U1227" s="130">
        <v>51</v>
      </c>
      <c r="V1227" s="130" t="s">
        <v>767</v>
      </c>
      <c r="W1227" s="130" t="b">
        <v>0</v>
      </c>
      <c r="X1227" s="130">
        <v>0</v>
      </c>
      <c r="Y1227" s="130" t="b">
        <v>1</v>
      </c>
      <c r="Z1227" s="130">
        <v>50</v>
      </c>
      <c r="AA1227" s="130">
        <v>0.502</v>
      </c>
      <c r="AB1227" s="130" t="s">
        <v>24</v>
      </c>
      <c r="AC1227" s="130" t="s">
        <v>4089</v>
      </c>
      <c r="AD1227" s="130" t="s">
        <v>5127</v>
      </c>
      <c r="AE1227" s="130" t="e" cm="1">
        <f t="array" aca="1" ref="AE1227" ca="1">INDIRECT(ADDRESS(MATCH(AG1227,'rs_industries'!B:B,0),5,1,TRUE,"rs_industries"))</f>
        <v>#N/A</v>
      </c>
      <c r="AF1227" s="130" cm="1">
        <f t="array" aca="1" ref="AF1227" ca="1">INDIRECT(ADDRESS(MATCH(A1227,'rs_stocks'!B:B,0),7,1,TRUE,"rs_stocks"))</f>
        <v>77</v>
      </c>
    </row>
    <row r="1228" spans="1:32" x14ac:dyDescent="0.3">
      <c r="A1228" s="130" t="s">
        <v>1713</v>
      </c>
      <c r="B1228" s="130">
        <v>-0.71</v>
      </c>
      <c r="C1228" s="130">
        <v>-10.6</v>
      </c>
      <c r="D1228" s="130">
        <v>-4.38</v>
      </c>
      <c r="E1228" s="130">
        <v>22.29</v>
      </c>
      <c r="F1228" s="130">
        <v>24.27</v>
      </c>
      <c r="G1228" s="130" t="s">
        <v>3715</v>
      </c>
      <c r="H1228" s="130" t="s">
        <v>3677</v>
      </c>
      <c r="I1228" s="130">
        <v>2.38</v>
      </c>
      <c r="J1228" s="130">
        <v>-65</v>
      </c>
      <c r="K1228" s="130">
        <v>-38</v>
      </c>
      <c r="L1228" s="130" t="b">
        <v>0</v>
      </c>
      <c r="M1228" s="130">
        <v>130.51499999999999</v>
      </c>
      <c r="N1228" s="130">
        <v>11.922000000000001</v>
      </c>
      <c r="O1228" s="130">
        <v>10.948</v>
      </c>
      <c r="P1228" s="130">
        <v>2.2170000000000001</v>
      </c>
      <c r="Q1228" s="130">
        <v>-90.643000000000001</v>
      </c>
      <c r="R1228" s="130">
        <v>59.86</v>
      </c>
      <c r="S1228" s="130">
        <v>66.637</v>
      </c>
      <c r="T1228" s="130">
        <v>-1</v>
      </c>
      <c r="U1228" s="130">
        <v>90</v>
      </c>
      <c r="V1228" s="130" t="s">
        <v>1713</v>
      </c>
      <c r="W1228" s="130" t="b">
        <v>0</v>
      </c>
      <c r="X1228" s="130">
        <v>0</v>
      </c>
      <c r="Y1228" s="130" t="b">
        <v>0</v>
      </c>
      <c r="Z1228" s="130">
        <v>48</v>
      </c>
      <c r="AA1228" s="130">
        <v>0.501</v>
      </c>
      <c r="AB1228" s="130" t="s">
        <v>3677</v>
      </c>
      <c r="AC1228" s="130" t="s">
        <v>3715</v>
      </c>
      <c r="AD1228" s="130" t="s">
        <v>4987</v>
      </c>
      <c r="AE1228" s="130" t="e" cm="1">
        <f t="array" aca="1" ref="AE1228" ca="1">INDIRECT(ADDRESS(MATCH(AG1228,'rs_industries'!B:B,0),5,1,TRUE,"rs_industries"))</f>
        <v>#N/A</v>
      </c>
      <c r="AF1228" s="130" cm="1">
        <f t="array" aca="1" ref="AF1228" ca="1">INDIRECT(ADDRESS(MATCH(A1228,'rs_stocks'!B:B,0),7,1,TRUE,"rs_stocks"))</f>
        <v>79</v>
      </c>
    </row>
    <row r="1229" spans="1:32" x14ac:dyDescent="0.3">
      <c r="A1229" s="130" t="s">
        <v>2391</v>
      </c>
      <c r="B1229" s="130">
        <v>10.74</v>
      </c>
      <c r="C1229" s="130">
        <v>14.74</v>
      </c>
      <c r="D1229" s="130">
        <v>6.02</v>
      </c>
      <c r="E1229" s="130">
        <v>58.01</v>
      </c>
      <c r="F1229" s="130">
        <v>69.260000000000005</v>
      </c>
      <c r="G1229" s="130" t="s">
        <v>3812</v>
      </c>
      <c r="H1229" s="130" t="s">
        <v>3690</v>
      </c>
      <c r="I1229" s="130">
        <v>5.7809999999999997</v>
      </c>
      <c r="J1229" s="130">
        <v>-82</v>
      </c>
      <c r="K1229" s="130">
        <v>-65</v>
      </c>
      <c r="L1229" s="130" t="b">
        <v>1</v>
      </c>
      <c r="M1229" s="130">
        <v>182.34100000000001</v>
      </c>
      <c r="N1229" s="130">
        <v>16.666</v>
      </c>
      <c r="O1229" s="130">
        <v>10.941000000000001</v>
      </c>
      <c r="P1229" s="130">
        <v>3.726</v>
      </c>
      <c r="Q1229" s="130">
        <v>-98.222999999999999</v>
      </c>
      <c r="R1229" s="130">
        <v>72.78</v>
      </c>
      <c r="S1229" s="130">
        <v>65.540999999999997</v>
      </c>
      <c r="T1229" s="130">
        <v>1</v>
      </c>
      <c r="U1229" s="130">
        <v>53</v>
      </c>
      <c r="V1229" s="130" t="s">
        <v>2391</v>
      </c>
      <c r="W1229" s="130" t="b">
        <v>0</v>
      </c>
      <c r="X1229" s="130">
        <v>0</v>
      </c>
      <c r="Y1229" s="130" t="b">
        <v>1</v>
      </c>
      <c r="Z1229" s="130">
        <v>45</v>
      </c>
      <c r="AA1229" s="130">
        <v>0.501</v>
      </c>
      <c r="AB1229" s="130" t="s">
        <v>3690</v>
      </c>
      <c r="AC1229" s="130" t="s">
        <v>3812</v>
      </c>
      <c r="AD1229" s="130" t="s">
        <v>5061</v>
      </c>
      <c r="AE1229" s="130" t="e" cm="1">
        <f t="array" aca="1" ref="AE1229" ca="1">INDIRECT(ADDRESS(MATCH(AG1229,'rs_industries'!B:B,0),5,1,TRUE,"rs_industries"))</f>
        <v>#N/A</v>
      </c>
      <c r="AF1229" s="130" cm="1">
        <f t="array" aca="1" ref="AF1229" ca="1">INDIRECT(ADDRESS(MATCH(A1229,'rs_stocks'!B:B,0),7,1,TRUE,"rs_stocks"))</f>
        <v>88</v>
      </c>
    </row>
    <row r="1230" spans="1:32" x14ac:dyDescent="0.3">
      <c r="A1230" s="130" t="s">
        <v>2532</v>
      </c>
      <c r="B1230" s="130">
        <v>-2.98</v>
      </c>
      <c r="C1230" s="130">
        <v>-0.6</v>
      </c>
      <c r="D1230" s="130">
        <v>2.44</v>
      </c>
      <c r="E1230" s="130">
        <v>0.51</v>
      </c>
      <c r="F1230" s="130">
        <v>8.4600000000000009</v>
      </c>
      <c r="G1230" s="130" t="s">
        <v>3809</v>
      </c>
      <c r="H1230" s="130" t="s">
        <v>24</v>
      </c>
      <c r="I1230" s="130">
        <v>2.585</v>
      </c>
      <c r="J1230" s="130">
        <v>-50</v>
      </c>
      <c r="K1230" s="130">
        <v>-42</v>
      </c>
      <c r="L1230" s="130" t="b">
        <v>0</v>
      </c>
      <c r="M1230" s="130">
        <v>44.569000000000003</v>
      </c>
      <c r="N1230" s="130">
        <v>4.0739999999999998</v>
      </c>
      <c r="O1230" s="130">
        <v>10.94</v>
      </c>
      <c r="P1230" s="130">
        <v>2.0619999999999998</v>
      </c>
      <c r="Q1230" s="130">
        <v>-48.506</v>
      </c>
      <c r="R1230" s="130">
        <v>61.18</v>
      </c>
      <c r="S1230" s="130">
        <v>64.408000000000001</v>
      </c>
      <c r="T1230" s="130">
        <v>-1</v>
      </c>
      <c r="U1230" s="130">
        <v>97</v>
      </c>
      <c r="V1230" s="130" t="s">
        <v>2532</v>
      </c>
      <c r="W1230" s="130" t="b">
        <v>0</v>
      </c>
      <c r="X1230" s="130">
        <v>0</v>
      </c>
      <c r="Y1230" s="130" t="b">
        <v>0</v>
      </c>
      <c r="Z1230" s="130">
        <v>46</v>
      </c>
      <c r="AA1230" s="130">
        <v>0.5</v>
      </c>
      <c r="AB1230" s="130" t="s">
        <v>24</v>
      </c>
      <c r="AC1230" s="130" t="s">
        <v>3809</v>
      </c>
      <c r="AD1230" s="130" t="s">
        <v>5023</v>
      </c>
      <c r="AE1230" s="130" t="e" cm="1">
        <f t="array" aca="1" ref="AE1230" ca="1">INDIRECT(ADDRESS(MATCH(AG1230,'rs_industries'!B:B,0),5,1,TRUE,"rs_industries"))</f>
        <v>#N/A</v>
      </c>
      <c r="AF1230" s="130" t="e" cm="1">
        <f t="array" aca="1" ref="AF1230" ca="1">INDIRECT(ADDRESS(MATCH(A1230,'rs_stocks'!B:B,0),7,1,TRUE,"rs_stocks"))</f>
        <v>#N/A</v>
      </c>
    </row>
    <row r="1231" spans="1:32" x14ac:dyDescent="0.3">
      <c r="A1231" s="130" t="s">
        <v>285</v>
      </c>
      <c r="B1231" s="130">
        <v>4.83</v>
      </c>
      <c r="C1231" s="130">
        <v>11.04</v>
      </c>
      <c r="D1231" s="130">
        <v>12.83</v>
      </c>
      <c r="E1231" s="130">
        <v>19.62</v>
      </c>
      <c r="F1231" s="130">
        <v>18.739999999999998</v>
      </c>
      <c r="G1231" s="130" t="s">
        <v>90</v>
      </c>
      <c r="H1231" s="130" t="s">
        <v>31</v>
      </c>
      <c r="I1231" s="130">
        <v>59.819000000000003</v>
      </c>
      <c r="J1231" s="130">
        <v>-53</v>
      </c>
      <c r="K1231" s="130">
        <v>-3</v>
      </c>
      <c r="L1231" s="130" t="b">
        <v>1</v>
      </c>
      <c r="M1231" s="130">
        <v>61.744</v>
      </c>
      <c r="N1231" s="130">
        <v>5.6440000000000001</v>
      </c>
      <c r="O1231" s="130">
        <v>10.939</v>
      </c>
      <c r="P1231" s="130">
        <v>6.4630000000000001</v>
      </c>
      <c r="Q1231" s="130">
        <v>-71.328000000000003</v>
      </c>
      <c r="R1231" s="130">
        <v>232.07</v>
      </c>
      <c r="S1231" s="130">
        <v>220.249</v>
      </c>
      <c r="T1231" s="130">
        <v>1</v>
      </c>
      <c r="U1231" s="130">
        <v>30</v>
      </c>
      <c r="V1231" s="130" t="s">
        <v>285</v>
      </c>
      <c r="W1231" s="130" t="b">
        <v>0</v>
      </c>
      <c r="X1231" s="130">
        <v>0</v>
      </c>
      <c r="Y1231" s="130" t="b">
        <v>1</v>
      </c>
      <c r="Z1231" s="130">
        <v>49</v>
      </c>
      <c r="AA1231" s="130">
        <v>0.5</v>
      </c>
      <c r="AB1231" s="130" t="s">
        <v>31</v>
      </c>
      <c r="AC1231" s="130" t="s">
        <v>90</v>
      </c>
      <c r="AD1231" s="130" t="s">
        <v>5101</v>
      </c>
      <c r="AE1231" s="130" t="e" cm="1">
        <f t="array" aca="1" ref="AE1231" ca="1">INDIRECT(ADDRESS(MATCH(AG1231,'rs_industries'!B:B,0),5,1,TRUE,"rs_industries"))</f>
        <v>#N/A</v>
      </c>
      <c r="AF1231" s="130" cm="1">
        <f t="array" aca="1" ref="AF1231" ca="1">INDIRECT(ADDRESS(MATCH(A1231,'rs_stocks'!B:B,0),7,1,TRUE,"rs_stocks"))</f>
        <v>83</v>
      </c>
    </row>
    <row r="1232" spans="1:32" x14ac:dyDescent="0.3">
      <c r="A1232" s="130" t="s">
        <v>77</v>
      </c>
      <c r="B1232" s="130">
        <v>0.21</v>
      </c>
      <c r="C1232" s="130">
        <v>26.83</v>
      </c>
      <c r="D1232" s="130">
        <v>9.4600000000000009</v>
      </c>
      <c r="E1232" s="130">
        <v>48.69</v>
      </c>
      <c r="F1232" s="130">
        <v>50.48</v>
      </c>
      <c r="G1232" s="130" t="s">
        <v>4237</v>
      </c>
      <c r="H1232" s="130" t="s">
        <v>3674</v>
      </c>
      <c r="I1232" s="130">
        <v>19.904</v>
      </c>
      <c r="J1232" s="130">
        <v>-86</v>
      </c>
      <c r="K1232" s="130">
        <v>-41</v>
      </c>
      <c r="L1232" s="130" t="b">
        <v>1</v>
      </c>
      <c r="M1232" s="130">
        <v>111.15</v>
      </c>
      <c r="N1232" s="130">
        <v>10.163</v>
      </c>
      <c r="O1232" s="130">
        <v>10.936999999999999</v>
      </c>
      <c r="P1232" s="130">
        <v>1.5129999999999999</v>
      </c>
      <c r="Q1232" s="130">
        <v>-60.822000000000003</v>
      </c>
      <c r="R1232" s="130">
        <v>42.69</v>
      </c>
      <c r="S1232" s="130">
        <v>39.773000000000003</v>
      </c>
      <c r="T1232" s="130">
        <v>1</v>
      </c>
      <c r="U1232" s="130">
        <v>132</v>
      </c>
      <c r="V1232" s="130" t="s">
        <v>77</v>
      </c>
      <c r="W1232" s="130" t="b">
        <v>0</v>
      </c>
      <c r="X1232" s="130">
        <v>0</v>
      </c>
      <c r="Y1232" s="130" t="b">
        <v>1</v>
      </c>
      <c r="Z1232" s="130">
        <v>56</v>
      </c>
      <c r="AA1232" s="130">
        <v>0.5</v>
      </c>
      <c r="AB1232" s="130" t="s">
        <v>3674</v>
      </c>
      <c r="AC1232" s="130" t="s">
        <v>4237</v>
      </c>
      <c r="AD1232" s="130" t="s">
        <v>5071</v>
      </c>
      <c r="AE1232" s="130" t="e" cm="1">
        <f t="array" aca="1" ref="AE1232" ca="1">INDIRECT(ADDRESS(MATCH(AG1232,'rs_industries'!B:B,0),5,1,TRUE,"rs_industries"))</f>
        <v>#N/A</v>
      </c>
      <c r="AF1232" s="130" cm="1">
        <f t="array" aca="1" ref="AF1232" ca="1">INDIRECT(ADDRESS(MATCH(A1232,'rs_stocks'!B:B,0),7,1,TRUE,"rs_stocks"))</f>
        <v>95</v>
      </c>
    </row>
    <row r="1233" spans="1:32" x14ac:dyDescent="0.3">
      <c r="A1233" s="130" t="s">
        <v>1327</v>
      </c>
      <c r="B1233" s="130">
        <v>-7.47</v>
      </c>
      <c r="C1233" s="130">
        <v>-10.42</v>
      </c>
      <c r="D1233" s="130">
        <v>-11.11</v>
      </c>
      <c r="E1233" s="130">
        <v>-8.7200000000000006</v>
      </c>
      <c r="F1233" s="130">
        <v>8.83</v>
      </c>
      <c r="G1233" s="130" t="s">
        <v>3687</v>
      </c>
      <c r="H1233" s="130" t="s">
        <v>248</v>
      </c>
      <c r="I1233" s="130">
        <v>15.36</v>
      </c>
      <c r="J1233" s="130">
        <v>-59</v>
      </c>
      <c r="K1233" s="130">
        <v>-53</v>
      </c>
      <c r="L1233" s="130" t="b">
        <v>0</v>
      </c>
      <c r="M1233" s="130">
        <v>66.885999999999996</v>
      </c>
      <c r="N1233" s="130">
        <v>6.117</v>
      </c>
      <c r="O1233" s="130">
        <v>10.933999999999999</v>
      </c>
      <c r="P1233" s="130">
        <v>0.82699999999999996</v>
      </c>
      <c r="Q1233" s="130">
        <v>-130.624</v>
      </c>
      <c r="R1233" s="130">
        <v>23.04</v>
      </c>
      <c r="S1233" s="130">
        <v>25.84</v>
      </c>
      <c r="T1233" s="130">
        <v>-1</v>
      </c>
      <c r="U1233" s="130">
        <v>241</v>
      </c>
      <c r="V1233" s="130" t="s">
        <v>1327</v>
      </c>
      <c r="W1233" s="130" t="b">
        <v>0</v>
      </c>
      <c r="X1233" s="130">
        <v>0</v>
      </c>
      <c r="Y1233" s="130" t="b">
        <v>0</v>
      </c>
      <c r="Z1233" s="130">
        <v>43</v>
      </c>
      <c r="AA1233" s="130">
        <v>0.499</v>
      </c>
      <c r="AB1233" s="130" t="s">
        <v>248</v>
      </c>
      <c r="AC1233" s="130" t="s">
        <v>3687</v>
      </c>
      <c r="AD1233" s="130" t="s">
        <v>4913</v>
      </c>
      <c r="AE1233" s="130" t="e" cm="1">
        <f t="array" aca="1" ref="AE1233" ca="1">INDIRECT(ADDRESS(MATCH(AG1233,'rs_industries'!B:B,0),5,1,TRUE,"rs_industries"))</f>
        <v>#N/A</v>
      </c>
      <c r="AF1233" s="130" t="e" cm="1">
        <f t="array" aca="1" ref="AF1233" ca="1">INDIRECT(ADDRESS(MATCH(A1233,'rs_stocks'!B:B,0),7,1,TRUE,"rs_stocks"))</f>
        <v>#N/A</v>
      </c>
    </row>
    <row r="1234" spans="1:32" x14ac:dyDescent="0.3">
      <c r="A1234" s="130" t="s">
        <v>769</v>
      </c>
      <c r="B1234" s="130">
        <v>0.51</v>
      </c>
      <c r="C1234" s="130">
        <v>8.48</v>
      </c>
      <c r="D1234" s="130">
        <v>16.14</v>
      </c>
      <c r="E1234" s="130">
        <v>11.94</v>
      </c>
      <c r="F1234" s="130">
        <v>19.5</v>
      </c>
      <c r="G1234" s="130" t="s">
        <v>3722</v>
      </c>
      <c r="H1234" s="130" t="s">
        <v>3674</v>
      </c>
      <c r="I1234" s="130">
        <v>25.62</v>
      </c>
      <c r="J1234" s="130">
        <v>-64</v>
      </c>
      <c r="K1234" s="130">
        <v>-14</v>
      </c>
      <c r="L1234" s="130" t="b">
        <v>1</v>
      </c>
      <c r="M1234" s="130">
        <v>41.31</v>
      </c>
      <c r="N1234" s="130">
        <v>3.778</v>
      </c>
      <c r="O1234" s="130">
        <v>10.933999999999999</v>
      </c>
      <c r="P1234" s="130">
        <v>1.03</v>
      </c>
      <c r="Q1234" s="130">
        <v>-33.976999999999997</v>
      </c>
      <c r="R1234" s="130">
        <v>39.65</v>
      </c>
      <c r="S1234" s="130">
        <v>37.113999999999997</v>
      </c>
      <c r="T1234" s="130">
        <v>1</v>
      </c>
      <c r="U1234" s="130">
        <v>194</v>
      </c>
      <c r="V1234" s="130" t="s">
        <v>769</v>
      </c>
      <c r="W1234" s="130" t="b">
        <v>0</v>
      </c>
      <c r="X1234" s="130">
        <v>0</v>
      </c>
      <c r="Y1234" s="130" t="b">
        <v>1</v>
      </c>
      <c r="Z1234" s="130">
        <v>47</v>
      </c>
      <c r="AA1234" s="130">
        <v>0.499</v>
      </c>
      <c r="AB1234" s="130" t="s">
        <v>3674</v>
      </c>
      <c r="AC1234" s="130" t="s">
        <v>3722</v>
      </c>
      <c r="AD1234" s="130" t="s">
        <v>5086</v>
      </c>
      <c r="AE1234" s="130" t="e" cm="1">
        <f t="array" aca="1" ref="AE1234" ca="1">INDIRECT(ADDRESS(MATCH(AG1234,'rs_industries'!B:B,0),5,1,TRUE,"rs_industries"))</f>
        <v>#N/A</v>
      </c>
      <c r="AF1234" s="130" t="e" cm="1">
        <f t="array" aca="1" ref="AF1234" ca="1">INDIRECT(ADDRESS(MATCH(A1234,'rs_stocks'!B:B,0),7,1,TRUE,"rs_stocks"))</f>
        <v>#N/A</v>
      </c>
    </row>
    <row r="1235" spans="1:32" x14ac:dyDescent="0.3">
      <c r="A1235" s="130" t="s">
        <v>1205</v>
      </c>
      <c r="B1235" s="130">
        <v>0.16</v>
      </c>
      <c r="C1235" s="130">
        <v>-5.39</v>
      </c>
      <c r="D1235" s="130">
        <v>0.72</v>
      </c>
      <c r="E1235" s="130">
        <v>1.88</v>
      </c>
      <c r="F1235" s="130">
        <v>7.53</v>
      </c>
      <c r="G1235" s="130" t="s">
        <v>3788</v>
      </c>
      <c r="H1235" s="130" t="s">
        <v>153</v>
      </c>
      <c r="I1235" s="130">
        <v>11.381</v>
      </c>
      <c r="J1235" s="130">
        <v>-50</v>
      </c>
      <c r="K1235" s="130">
        <v>-38</v>
      </c>
      <c r="L1235" s="130" t="b">
        <v>0</v>
      </c>
      <c r="M1235" s="130">
        <v>68.906999999999996</v>
      </c>
      <c r="N1235" s="130">
        <v>6.319</v>
      </c>
      <c r="O1235" s="130">
        <v>10.906000000000001</v>
      </c>
      <c r="P1235" s="130">
        <v>1.5389999999999999</v>
      </c>
      <c r="Q1235" s="130">
        <v>-49.375999999999998</v>
      </c>
      <c r="R1235" s="130">
        <v>51.58</v>
      </c>
      <c r="S1235" s="130">
        <v>56.228000000000002</v>
      </c>
      <c r="T1235" s="130">
        <v>-1</v>
      </c>
      <c r="U1235" s="130">
        <v>129</v>
      </c>
      <c r="V1235" s="130" t="s">
        <v>1205</v>
      </c>
      <c r="W1235" s="130" t="b">
        <v>0</v>
      </c>
      <c r="X1235" s="130">
        <v>0</v>
      </c>
      <c r="Y1235" s="130" t="b">
        <v>0</v>
      </c>
      <c r="Z1235" s="130">
        <v>52</v>
      </c>
      <c r="AA1235" s="130">
        <v>0.498</v>
      </c>
      <c r="AB1235" s="130" t="s">
        <v>153</v>
      </c>
      <c r="AC1235" s="130" t="s">
        <v>3788</v>
      </c>
      <c r="AD1235" s="130" t="s">
        <v>5038</v>
      </c>
      <c r="AE1235" s="130" t="e" cm="1">
        <f t="array" aca="1" ref="AE1235" ca="1">INDIRECT(ADDRESS(MATCH(AG1235,'rs_industries'!B:B,0),5,1,TRUE,"rs_industries"))</f>
        <v>#N/A</v>
      </c>
      <c r="AF1235" s="130" t="e" cm="1">
        <f t="array" aca="1" ref="AF1235" ca="1">INDIRECT(ADDRESS(MATCH(A1235,'rs_stocks'!B:B,0),7,1,TRUE,"rs_stocks"))</f>
        <v>#N/A</v>
      </c>
    </row>
    <row r="1236" spans="1:32" x14ac:dyDescent="0.3">
      <c r="A1236" s="130" t="s">
        <v>1420</v>
      </c>
      <c r="B1236" s="130">
        <v>-5.15</v>
      </c>
      <c r="C1236" s="130">
        <v>-12.32</v>
      </c>
      <c r="D1236" s="130">
        <v>-10.02</v>
      </c>
      <c r="E1236" s="130">
        <v>-6.77</v>
      </c>
      <c r="F1236" s="130">
        <v>10.15</v>
      </c>
      <c r="G1236" s="130" t="s">
        <v>3687</v>
      </c>
      <c r="H1236" s="130" t="s">
        <v>248</v>
      </c>
      <c r="I1236" s="130">
        <v>4.54</v>
      </c>
      <c r="J1236" s="130">
        <v>-65</v>
      </c>
      <c r="K1236" s="130">
        <v>-60</v>
      </c>
      <c r="L1236" s="130" t="b">
        <v>0</v>
      </c>
      <c r="M1236" s="130">
        <v>72.771000000000001</v>
      </c>
      <c r="N1236" s="130">
        <v>6.6740000000000004</v>
      </c>
      <c r="O1236" s="130">
        <v>10.903</v>
      </c>
      <c r="P1236" s="130">
        <v>0.88900000000000001</v>
      </c>
      <c r="Q1236" s="130">
        <v>-104.6</v>
      </c>
      <c r="R1236" s="130">
        <v>25.06</v>
      </c>
      <c r="S1236" s="130">
        <v>27.896999999999998</v>
      </c>
      <c r="T1236" s="130">
        <v>-1</v>
      </c>
      <c r="U1236" s="130">
        <v>224</v>
      </c>
      <c r="V1236" s="130" t="s">
        <v>1420</v>
      </c>
      <c r="W1236" s="130" t="b">
        <v>0</v>
      </c>
      <c r="X1236" s="130">
        <v>0</v>
      </c>
      <c r="Y1236" s="130" t="b">
        <v>0</v>
      </c>
      <c r="Z1236" s="130">
        <v>45</v>
      </c>
      <c r="AA1236" s="130">
        <v>0.498</v>
      </c>
      <c r="AB1236" s="130" t="s">
        <v>248</v>
      </c>
      <c r="AC1236" s="130" t="s">
        <v>3687</v>
      </c>
      <c r="AD1236" s="130" t="s">
        <v>4930</v>
      </c>
      <c r="AE1236" s="130" t="e" cm="1">
        <f t="array" aca="1" ref="AE1236" ca="1">INDIRECT(ADDRESS(MATCH(AG1236,'rs_industries'!B:B,0),5,1,TRUE,"rs_industries"))</f>
        <v>#N/A</v>
      </c>
      <c r="AF1236" s="130" t="e" cm="1">
        <f t="array" aca="1" ref="AF1236" ca="1">INDIRECT(ADDRESS(MATCH(A1236,'rs_stocks'!B:B,0),7,1,TRUE,"rs_stocks"))</f>
        <v>#N/A</v>
      </c>
    </row>
    <row r="1237" spans="1:32" x14ac:dyDescent="0.3">
      <c r="A1237" s="130" t="s">
        <v>2338</v>
      </c>
      <c r="B1237" s="130">
        <v>3.69</v>
      </c>
      <c r="C1237" s="130">
        <v>1.67</v>
      </c>
      <c r="D1237" s="130">
        <v>4.0999999999999996</v>
      </c>
      <c r="E1237" s="130">
        <v>10.28</v>
      </c>
      <c r="F1237" s="130">
        <v>13.14</v>
      </c>
      <c r="G1237" s="130" t="s">
        <v>3735</v>
      </c>
      <c r="H1237" s="130" t="s">
        <v>3690</v>
      </c>
      <c r="I1237" s="130">
        <v>3.3380000000000001</v>
      </c>
      <c r="J1237" s="130">
        <v>-55</v>
      </c>
      <c r="K1237" s="130">
        <v>-44</v>
      </c>
      <c r="L1237" s="130" t="b">
        <v>1</v>
      </c>
      <c r="M1237" s="130">
        <v>48.241</v>
      </c>
      <c r="N1237" s="130">
        <v>4.4249999999999998</v>
      </c>
      <c r="O1237" s="130">
        <v>10.901999999999999</v>
      </c>
      <c r="P1237" s="130">
        <v>1.1970000000000001</v>
      </c>
      <c r="Q1237" s="130">
        <v>-102.723</v>
      </c>
      <c r="R1237" s="130">
        <v>42.7</v>
      </c>
      <c r="S1237" s="130">
        <v>40.536999999999999</v>
      </c>
      <c r="T1237" s="130">
        <v>1</v>
      </c>
      <c r="U1237" s="130">
        <v>167</v>
      </c>
      <c r="V1237" s="130" t="s">
        <v>2338</v>
      </c>
      <c r="W1237" s="130" t="b">
        <v>0</v>
      </c>
      <c r="X1237" s="130">
        <v>0</v>
      </c>
      <c r="Y1237" s="130" t="b">
        <v>0</v>
      </c>
      <c r="Z1237" s="130">
        <v>51</v>
      </c>
      <c r="AA1237" s="130">
        <v>0.498</v>
      </c>
      <c r="AB1237" s="130" t="s">
        <v>3690</v>
      </c>
      <c r="AC1237" s="130" t="s">
        <v>3735</v>
      </c>
      <c r="AD1237" s="130" t="s">
        <v>5064</v>
      </c>
      <c r="AE1237" s="130" t="e" cm="1">
        <f t="array" aca="1" ref="AE1237" ca="1">INDIRECT(ADDRESS(MATCH(AG1237,'rs_industries'!B:B,0),5,1,TRUE,"rs_industries"))</f>
        <v>#N/A</v>
      </c>
      <c r="AF1237" s="130" t="e" cm="1">
        <f t="array" aca="1" ref="AF1237" ca="1">INDIRECT(ADDRESS(MATCH(A1237,'rs_stocks'!B:B,0),7,1,TRUE,"rs_stocks"))</f>
        <v>#N/A</v>
      </c>
    </row>
    <row r="1238" spans="1:32" x14ac:dyDescent="0.3">
      <c r="A1238" s="130" t="s">
        <v>4970</v>
      </c>
      <c r="B1238" s="130">
        <v>0.38</v>
      </c>
      <c r="C1238" s="130">
        <v>-2.4</v>
      </c>
      <c r="D1238" s="130">
        <v>-0.12</v>
      </c>
      <c r="E1238" s="130">
        <v>10.56</v>
      </c>
      <c r="F1238" s="130">
        <v>8.56</v>
      </c>
      <c r="G1238" s="130" t="s">
        <v>3715</v>
      </c>
      <c r="H1238" s="130" t="s">
        <v>3677</v>
      </c>
      <c r="I1238" s="130">
        <v>0.93100000000000005</v>
      </c>
      <c r="J1238" s="130">
        <v>-47</v>
      </c>
      <c r="K1238" s="130">
        <v>-16</v>
      </c>
      <c r="L1238" s="130" t="b">
        <v>0</v>
      </c>
      <c r="M1238" s="130">
        <v>62.226999999999997</v>
      </c>
      <c r="N1238" s="130">
        <v>5.7080000000000002</v>
      </c>
      <c r="O1238" s="130">
        <v>10.901</v>
      </c>
      <c r="P1238" s="130">
        <v>1.8109999999999999</v>
      </c>
      <c r="Q1238" s="130">
        <v>-178.86699999999999</v>
      </c>
      <c r="R1238" s="130">
        <v>48.07</v>
      </c>
      <c r="S1238" s="130">
        <v>53.103000000000002</v>
      </c>
      <c r="T1238" s="130">
        <v>-1</v>
      </c>
      <c r="U1238" s="130">
        <v>110</v>
      </c>
      <c r="V1238" s="130" t="s">
        <v>4970</v>
      </c>
      <c r="W1238" s="130" t="b">
        <v>1</v>
      </c>
      <c r="X1238" s="130">
        <v>47.55</v>
      </c>
      <c r="Y1238" s="130" t="b">
        <v>0</v>
      </c>
      <c r="Z1238" s="130">
        <v>51</v>
      </c>
      <c r="AA1238" s="130">
        <v>0.497</v>
      </c>
      <c r="AB1238" s="130" t="s">
        <v>3677</v>
      </c>
      <c r="AC1238" s="130" t="s">
        <v>3715</v>
      </c>
      <c r="AD1238" s="130" t="s">
        <v>4971</v>
      </c>
      <c r="AE1238" s="130" t="e" cm="1">
        <f t="array" aca="1" ref="AE1238" ca="1">INDIRECT(ADDRESS(MATCH(AG1238,'rs_industries'!B:B,0),5,1,TRUE,"rs_industries"))</f>
        <v>#N/A</v>
      </c>
      <c r="AF1238" s="130" t="e" cm="1">
        <f t="array" aca="1" ref="AF1238" ca="1">INDIRECT(ADDRESS(MATCH(A1238,'rs_stocks'!B:B,0),7,1,TRUE,"rs_stocks"))</f>
        <v>#N/A</v>
      </c>
    </row>
    <row r="1239" spans="1:32" x14ac:dyDescent="0.3">
      <c r="A1239" s="130" t="s">
        <v>2421</v>
      </c>
      <c r="B1239" s="130">
        <v>3.79</v>
      </c>
      <c r="C1239" s="130">
        <v>-2.64</v>
      </c>
      <c r="D1239" s="130">
        <v>25.44</v>
      </c>
      <c r="E1239" s="130">
        <v>1.37</v>
      </c>
      <c r="F1239" s="130">
        <v>12.54</v>
      </c>
      <c r="G1239" s="130" t="s">
        <v>3713</v>
      </c>
      <c r="H1239" s="130" t="s">
        <v>3690</v>
      </c>
      <c r="I1239" s="130">
        <v>1.3560000000000001</v>
      </c>
      <c r="J1239" s="130">
        <v>-70</v>
      </c>
      <c r="K1239" s="130">
        <v>-35</v>
      </c>
      <c r="L1239" s="130" t="b">
        <v>0</v>
      </c>
      <c r="M1239" s="130">
        <v>108.292</v>
      </c>
      <c r="N1239" s="130">
        <v>9.94</v>
      </c>
      <c r="O1239" s="130">
        <v>10.894</v>
      </c>
      <c r="P1239" s="130">
        <v>0.91600000000000004</v>
      </c>
      <c r="Q1239" s="130">
        <v>-26.192</v>
      </c>
      <c r="R1239" s="130">
        <v>16.96</v>
      </c>
      <c r="S1239" s="130">
        <v>19.318999999999999</v>
      </c>
      <c r="T1239" s="130">
        <v>-1</v>
      </c>
      <c r="U1239" s="130">
        <v>218</v>
      </c>
      <c r="V1239" s="130" t="s">
        <v>2421</v>
      </c>
      <c r="W1239" s="130" t="b">
        <v>0</v>
      </c>
      <c r="X1239" s="130">
        <v>0</v>
      </c>
      <c r="Y1239" s="130" t="b">
        <v>0</v>
      </c>
      <c r="Z1239" s="130">
        <v>37</v>
      </c>
      <c r="AA1239" s="130">
        <v>0.497</v>
      </c>
      <c r="AB1239" s="130" t="s">
        <v>3690</v>
      </c>
      <c r="AC1239" s="130" t="s">
        <v>3713</v>
      </c>
      <c r="AD1239" s="130" t="s">
        <v>5082</v>
      </c>
      <c r="AE1239" s="130" t="e" cm="1">
        <f t="array" aca="1" ref="AE1239" ca="1">INDIRECT(ADDRESS(MATCH(AG1239,'rs_industries'!B:B,0),5,1,TRUE,"rs_industries"))</f>
        <v>#N/A</v>
      </c>
      <c r="AF1239" s="130" t="e" cm="1">
        <f t="array" aca="1" ref="AF1239" ca="1">INDIRECT(ADDRESS(MATCH(A1239,'rs_stocks'!B:B,0),7,1,TRUE,"rs_stocks"))</f>
        <v>#N/A</v>
      </c>
    </row>
    <row r="1240" spans="1:32" x14ac:dyDescent="0.3">
      <c r="A1240" s="130" t="s">
        <v>1385</v>
      </c>
      <c r="B1240" s="130">
        <v>-0.71</v>
      </c>
      <c r="C1240" s="130">
        <v>-1.82</v>
      </c>
      <c r="D1240" s="130">
        <v>1.1200000000000001</v>
      </c>
      <c r="E1240" s="130">
        <v>3.73</v>
      </c>
      <c r="F1240" s="130">
        <v>4.84</v>
      </c>
      <c r="G1240" s="130" t="s">
        <v>3839</v>
      </c>
      <c r="H1240" s="130" t="s">
        <v>3776</v>
      </c>
      <c r="I1240" s="130">
        <v>25.286000000000001</v>
      </c>
      <c r="J1240" s="130">
        <v>-48</v>
      </c>
      <c r="K1240" s="130">
        <v>-23</v>
      </c>
      <c r="L1240" s="130" t="b">
        <v>1</v>
      </c>
      <c r="M1240" s="130">
        <v>34.868000000000002</v>
      </c>
      <c r="N1240" s="130">
        <v>3.2040000000000002</v>
      </c>
      <c r="O1240" s="130">
        <v>10.881</v>
      </c>
      <c r="P1240" s="130">
        <v>0.34799999999999998</v>
      </c>
      <c r="Q1240" s="130">
        <v>-132.108</v>
      </c>
      <c r="R1240" s="130">
        <v>25.33</v>
      </c>
      <c r="S1240" s="130">
        <v>26.236999999999998</v>
      </c>
      <c r="T1240" s="130">
        <v>-1</v>
      </c>
      <c r="U1240" s="130">
        <v>574</v>
      </c>
      <c r="V1240" s="130" t="s">
        <v>1385</v>
      </c>
      <c r="W1240" s="130" t="b">
        <v>0</v>
      </c>
      <c r="X1240" s="130">
        <v>0</v>
      </c>
      <c r="Y1240" s="130" t="b">
        <v>0</v>
      </c>
      <c r="Z1240" s="130">
        <v>44</v>
      </c>
      <c r="AA1240" s="130">
        <v>0.496</v>
      </c>
      <c r="AB1240" s="130" t="s">
        <v>3776</v>
      </c>
      <c r="AC1240" s="130" t="s">
        <v>3839</v>
      </c>
      <c r="AD1240" s="130" t="s">
        <v>5093</v>
      </c>
      <c r="AE1240" s="130" t="e" cm="1">
        <f t="array" aca="1" ref="AE1240" ca="1">INDIRECT(ADDRESS(MATCH(AG1240,'rs_industries'!B:B,0),5,1,TRUE,"rs_industries"))</f>
        <v>#N/A</v>
      </c>
      <c r="AF1240" s="130" t="e" cm="1">
        <f t="array" aca="1" ref="AF1240" ca="1">INDIRECT(ADDRESS(MATCH(A1240,'rs_stocks'!B:B,0),7,1,TRUE,"rs_stocks"))</f>
        <v>#N/A</v>
      </c>
    </row>
    <row r="1241" spans="1:32" x14ac:dyDescent="0.3">
      <c r="A1241" s="130" t="s">
        <v>169</v>
      </c>
      <c r="B1241" s="130">
        <v>-3.91</v>
      </c>
      <c r="C1241" s="130">
        <v>-10.46</v>
      </c>
      <c r="D1241" s="130">
        <v>-2.48</v>
      </c>
      <c r="E1241" s="130">
        <v>5.43</v>
      </c>
      <c r="F1241" s="130">
        <v>15.99</v>
      </c>
      <c r="G1241" s="130" t="s">
        <v>3873</v>
      </c>
      <c r="H1241" s="130" t="s">
        <v>3674</v>
      </c>
      <c r="I1241" s="130">
        <v>17.811</v>
      </c>
      <c r="J1241" s="130">
        <v>-90</v>
      </c>
      <c r="K1241" s="130">
        <v>-76</v>
      </c>
      <c r="L1241" s="130" t="b">
        <v>0</v>
      </c>
      <c r="M1241" s="130">
        <v>138.267</v>
      </c>
      <c r="N1241" s="130">
        <v>12.722</v>
      </c>
      <c r="O1241" s="130">
        <v>10.868</v>
      </c>
      <c r="P1241" s="130">
        <v>0.55900000000000005</v>
      </c>
      <c r="Q1241" s="130">
        <v>-62.578000000000003</v>
      </c>
      <c r="R1241" s="130">
        <v>13.78</v>
      </c>
      <c r="S1241" s="130">
        <v>15.523</v>
      </c>
      <c r="T1241" s="130">
        <v>-1</v>
      </c>
      <c r="U1241" s="130">
        <v>357</v>
      </c>
      <c r="V1241" s="130" t="s">
        <v>169</v>
      </c>
      <c r="W1241" s="130" t="b">
        <v>1</v>
      </c>
      <c r="X1241" s="130">
        <v>0</v>
      </c>
      <c r="Y1241" s="130" t="b">
        <v>0</v>
      </c>
      <c r="Z1241" s="130">
        <v>49</v>
      </c>
      <c r="AA1241" s="130">
        <v>0.496</v>
      </c>
      <c r="AB1241" s="130" t="s">
        <v>3674</v>
      </c>
      <c r="AC1241" s="130" t="s">
        <v>3873</v>
      </c>
      <c r="AD1241" s="130" t="s">
        <v>5024</v>
      </c>
      <c r="AE1241" s="130" t="e" cm="1">
        <f t="array" aca="1" ref="AE1241" ca="1">INDIRECT(ADDRESS(MATCH(AG1241,'rs_industries'!B:B,0),5,1,TRUE,"rs_industries"))</f>
        <v>#N/A</v>
      </c>
      <c r="AF1241" s="130" cm="1">
        <f t="array" aca="1" ref="AF1241" ca="1">INDIRECT(ADDRESS(MATCH(A1241,'rs_stocks'!B:B,0),7,1,TRUE,"rs_stocks"))</f>
        <v>79</v>
      </c>
    </row>
    <row r="1242" spans="1:32" x14ac:dyDescent="0.3">
      <c r="A1242" s="130" t="s">
        <v>2482</v>
      </c>
      <c r="B1242" s="130">
        <v>-0.15</v>
      </c>
      <c r="C1242" s="130">
        <v>1.23</v>
      </c>
      <c r="D1242" s="130">
        <v>-3.87</v>
      </c>
      <c r="E1242" s="130">
        <v>-0.9</v>
      </c>
      <c r="F1242" s="130">
        <v>13.25</v>
      </c>
      <c r="G1242" s="130" t="s">
        <v>4894</v>
      </c>
      <c r="H1242" s="130" t="s">
        <v>3674</v>
      </c>
      <c r="I1242" s="130">
        <v>2.1579999999999999</v>
      </c>
      <c r="J1242" s="130">
        <v>-68</v>
      </c>
      <c r="K1242" s="130">
        <v>-62</v>
      </c>
      <c r="L1242" s="130" t="b">
        <v>0</v>
      </c>
      <c r="M1242" s="130">
        <v>60.521000000000001</v>
      </c>
      <c r="N1242" s="130">
        <v>5.5739999999999998</v>
      </c>
      <c r="O1242" s="130">
        <v>10.858000000000001</v>
      </c>
      <c r="P1242" s="130">
        <v>0.42499999999999999</v>
      </c>
      <c r="Q1242" s="130">
        <v>-120.113</v>
      </c>
      <c r="R1242" s="130">
        <v>13.16</v>
      </c>
      <c r="S1242" s="130">
        <v>14.257999999999999</v>
      </c>
      <c r="T1242" s="130">
        <v>-1</v>
      </c>
      <c r="U1242" s="130">
        <v>471</v>
      </c>
      <c r="V1242" s="130" t="s">
        <v>2482</v>
      </c>
      <c r="W1242" s="130" t="b">
        <v>0</v>
      </c>
      <c r="X1242" s="130">
        <v>0</v>
      </c>
      <c r="Y1242" s="130" t="b">
        <v>0</v>
      </c>
      <c r="Z1242" s="130">
        <v>47</v>
      </c>
      <c r="AA1242" s="130">
        <v>0.496</v>
      </c>
      <c r="AB1242" s="130" t="s">
        <v>3674</v>
      </c>
      <c r="AC1242" s="130" t="s">
        <v>4894</v>
      </c>
      <c r="AD1242" s="130" t="s">
        <v>5055</v>
      </c>
      <c r="AE1242" s="130" t="e" cm="1">
        <f t="array" aca="1" ref="AE1242" ca="1">INDIRECT(ADDRESS(MATCH(AG1242,'rs_industries'!B:B,0),5,1,TRUE,"rs_industries"))</f>
        <v>#N/A</v>
      </c>
      <c r="AF1242" s="130" t="e" cm="1">
        <f t="array" aca="1" ref="AF1242" ca="1">INDIRECT(ADDRESS(MATCH(A1242,'rs_stocks'!B:B,0),7,1,TRUE,"rs_stocks"))</f>
        <v>#N/A</v>
      </c>
    </row>
    <row r="1243" spans="1:32" x14ac:dyDescent="0.3">
      <c r="A1243" s="130" t="s">
        <v>3469</v>
      </c>
      <c r="B1243" s="130">
        <v>-4.41</v>
      </c>
      <c r="C1243" s="130">
        <v>-0.46</v>
      </c>
      <c r="D1243" s="130">
        <v>3.62</v>
      </c>
      <c r="E1243" s="130">
        <v>-3.13</v>
      </c>
      <c r="F1243" s="130">
        <v>5.87</v>
      </c>
      <c r="G1243" s="130" t="s">
        <v>829</v>
      </c>
      <c r="H1243" s="130" t="s">
        <v>3674</v>
      </c>
      <c r="I1243" s="130">
        <v>0.85199999999999998</v>
      </c>
      <c r="J1243" s="130">
        <v>-74</v>
      </c>
      <c r="K1243" s="130">
        <v>-64</v>
      </c>
      <c r="L1243" s="130" t="b">
        <v>1</v>
      </c>
      <c r="M1243" s="130">
        <v>48.348999999999997</v>
      </c>
      <c r="N1243" s="130">
        <v>4.4560000000000004</v>
      </c>
      <c r="O1243" s="130">
        <v>10.849</v>
      </c>
      <c r="P1243" s="130">
        <v>0.75900000000000001</v>
      </c>
      <c r="Q1243" s="130">
        <v>-164.71199999999999</v>
      </c>
      <c r="R1243" s="130">
        <v>19.489999999999998</v>
      </c>
      <c r="S1243" s="130">
        <v>20.87</v>
      </c>
      <c r="T1243" s="130">
        <v>-1</v>
      </c>
      <c r="U1243" s="130">
        <v>263</v>
      </c>
      <c r="V1243" s="130" t="s">
        <v>3469</v>
      </c>
      <c r="W1243" s="130" t="b">
        <v>0</v>
      </c>
      <c r="X1243" s="130">
        <v>0</v>
      </c>
      <c r="Y1243" s="130" t="b">
        <v>0</v>
      </c>
      <c r="Z1243" s="130">
        <v>41</v>
      </c>
      <c r="AA1243" s="130">
        <v>0.495</v>
      </c>
      <c r="AB1243" s="130" t="s">
        <v>3674</v>
      </c>
      <c r="AC1243" s="130" t="s">
        <v>829</v>
      </c>
      <c r="AD1243" s="130" t="s">
        <v>5056</v>
      </c>
      <c r="AE1243" s="130" t="e" cm="1">
        <f t="array" aca="1" ref="AE1243" ca="1">INDIRECT(ADDRESS(MATCH(AG1243,'rs_industries'!B:B,0),5,1,TRUE,"rs_industries"))</f>
        <v>#N/A</v>
      </c>
      <c r="AF1243" s="130" t="e" cm="1">
        <f t="array" aca="1" ref="AF1243" ca="1">INDIRECT(ADDRESS(MATCH(A1243,'rs_stocks'!B:B,0),7,1,TRUE,"rs_stocks"))</f>
        <v>#N/A</v>
      </c>
    </row>
    <row r="1244" spans="1:32" x14ac:dyDescent="0.3">
      <c r="A1244" s="130" t="s">
        <v>240</v>
      </c>
      <c r="B1244" s="130">
        <v>2.61</v>
      </c>
      <c r="C1244" s="130">
        <v>-2.99</v>
      </c>
      <c r="D1244" s="130">
        <v>-1.03</v>
      </c>
      <c r="E1244" s="130">
        <v>-4.49</v>
      </c>
      <c r="F1244" s="130">
        <v>3.78</v>
      </c>
      <c r="G1244" s="130" t="s">
        <v>3848</v>
      </c>
      <c r="H1244" s="130" t="s">
        <v>3707</v>
      </c>
      <c r="I1244" s="130">
        <v>13.071999999999999</v>
      </c>
      <c r="J1244" s="130">
        <v>-49</v>
      </c>
      <c r="K1244" s="130">
        <v>-13</v>
      </c>
      <c r="L1244" s="130" t="b">
        <v>0</v>
      </c>
      <c r="M1244" s="130">
        <v>20.959</v>
      </c>
      <c r="N1244" s="130">
        <v>1.9319999999999999</v>
      </c>
      <c r="O1244" s="130">
        <v>10.849</v>
      </c>
      <c r="P1244" s="130">
        <v>1.419</v>
      </c>
      <c r="Q1244" s="130">
        <v>-57.779000000000003</v>
      </c>
      <c r="R1244" s="130">
        <v>61.29</v>
      </c>
      <c r="S1244" s="130">
        <v>63.79</v>
      </c>
      <c r="T1244" s="130">
        <v>-1</v>
      </c>
      <c r="U1244" s="130">
        <v>140</v>
      </c>
      <c r="V1244" s="130" t="s">
        <v>240</v>
      </c>
      <c r="W1244" s="130" t="b">
        <v>0</v>
      </c>
      <c r="X1244" s="130">
        <v>0</v>
      </c>
      <c r="Y1244" s="130" t="b">
        <v>0</v>
      </c>
      <c r="Z1244" s="130">
        <v>47</v>
      </c>
      <c r="AA1244" s="130">
        <v>0.495</v>
      </c>
      <c r="AB1244" s="130" t="s">
        <v>3707</v>
      </c>
      <c r="AC1244" s="130" t="s">
        <v>3848</v>
      </c>
      <c r="AD1244" s="130" t="s">
        <v>5193</v>
      </c>
      <c r="AE1244" s="130" t="e" cm="1">
        <f t="array" aca="1" ref="AE1244" ca="1">INDIRECT(ADDRESS(MATCH(AG1244,'rs_industries'!B:B,0),5,1,TRUE,"rs_industries"))</f>
        <v>#N/A</v>
      </c>
      <c r="AF1244" s="130" t="e" cm="1">
        <f t="array" aca="1" ref="AF1244" ca="1">INDIRECT(ADDRESS(MATCH(A1244,'rs_stocks'!B:B,0),7,1,TRUE,"rs_stocks"))</f>
        <v>#N/A</v>
      </c>
    </row>
    <row r="1245" spans="1:32" x14ac:dyDescent="0.3">
      <c r="A1245" s="130" t="s">
        <v>649</v>
      </c>
      <c r="B1245" s="130">
        <v>5.77</v>
      </c>
      <c r="C1245" s="130">
        <v>6.87</v>
      </c>
      <c r="D1245" s="130">
        <v>8.64</v>
      </c>
      <c r="E1245" s="130">
        <v>16.37</v>
      </c>
      <c r="F1245" s="130">
        <v>16.34</v>
      </c>
      <c r="G1245" s="130" t="s">
        <v>3693</v>
      </c>
      <c r="H1245" s="130" t="s">
        <v>31</v>
      </c>
      <c r="I1245" s="130">
        <v>7.0869999999999997</v>
      </c>
      <c r="J1245" s="130">
        <v>-48</v>
      </c>
      <c r="K1245" s="130">
        <v>-8</v>
      </c>
      <c r="L1245" s="130" t="b">
        <v>1</v>
      </c>
      <c r="M1245" s="130">
        <v>48.228000000000002</v>
      </c>
      <c r="N1245" s="130">
        <v>4.4530000000000003</v>
      </c>
      <c r="O1245" s="130">
        <v>10.831</v>
      </c>
      <c r="P1245" s="130">
        <v>8.6790000000000003</v>
      </c>
      <c r="Q1245" s="130">
        <v>-92.525000000000006</v>
      </c>
      <c r="R1245" s="130">
        <v>193.11</v>
      </c>
      <c r="S1245" s="130">
        <v>191.32300000000001</v>
      </c>
      <c r="T1245" s="130">
        <v>1</v>
      </c>
      <c r="U1245" s="130">
        <v>23</v>
      </c>
      <c r="V1245" s="130" t="s">
        <v>649</v>
      </c>
      <c r="W1245" s="130" t="b">
        <v>0</v>
      </c>
      <c r="X1245" s="130">
        <v>0</v>
      </c>
      <c r="Y1245" s="130" t="b">
        <v>1</v>
      </c>
      <c r="Z1245" s="130">
        <v>43</v>
      </c>
      <c r="AA1245" s="130">
        <v>0.49399999999999999</v>
      </c>
      <c r="AB1245" s="130" t="s">
        <v>31</v>
      </c>
      <c r="AC1245" s="130" t="s">
        <v>3693</v>
      </c>
      <c r="AD1245" s="130" t="s">
        <v>5085</v>
      </c>
      <c r="AE1245" s="130" t="e" cm="1">
        <f t="array" aca="1" ref="AE1245" ca="1">INDIRECT(ADDRESS(MATCH(AG1245,'rs_industries'!B:B,0),5,1,TRUE,"rs_industries"))</f>
        <v>#N/A</v>
      </c>
      <c r="AF1245" s="130" cm="1">
        <f t="array" aca="1" ref="AF1245" ca="1">INDIRECT(ADDRESS(MATCH(A1245,'rs_stocks'!B:B,0),7,1,TRUE,"rs_stocks"))</f>
        <v>73</v>
      </c>
    </row>
    <row r="1246" spans="1:32" x14ac:dyDescent="0.3">
      <c r="A1246" s="130" t="s">
        <v>118</v>
      </c>
      <c r="B1246" s="130">
        <v>7.0000000000000007E-2</v>
      </c>
      <c r="C1246" s="130">
        <v>-4.2300000000000004</v>
      </c>
      <c r="D1246" s="130">
        <v>1.0900000000000001</v>
      </c>
      <c r="E1246" s="130">
        <v>-4.6399999999999997</v>
      </c>
      <c r="F1246" s="130">
        <v>1.35</v>
      </c>
      <c r="G1246" s="130" t="s">
        <v>3848</v>
      </c>
      <c r="H1246" s="130" t="s">
        <v>3707</v>
      </c>
      <c r="I1246" s="130">
        <v>44.713999999999999</v>
      </c>
      <c r="J1246" s="130">
        <v>-50</v>
      </c>
      <c r="K1246" s="130">
        <v>-10</v>
      </c>
      <c r="L1246" s="130" t="b">
        <v>0</v>
      </c>
      <c r="M1246" s="130">
        <v>19.943000000000001</v>
      </c>
      <c r="N1246" s="130">
        <v>1.8420000000000001</v>
      </c>
      <c r="O1246" s="130">
        <v>10.83</v>
      </c>
      <c r="P1246" s="130">
        <v>4.327</v>
      </c>
      <c r="Q1246" s="130">
        <v>-57.783000000000001</v>
      </c>
      <c r="R1246" s="130">
        <v>244.58</v>
      </c>
      <c r="S1246" s="130">
        <v>256.17599999999999</v>
      </c>
      <c r="T1246" s="130">
        <v>-1</v>
      </c>
      <c r="U1246" s="130">
        <v>46</v>
      </c>
      <c r="V1246" s="130" t="s">
        <v>118</v>
      </c>
      <c r="W1246" s="130" t="b">
        <v>0</v>
      </c>
      <c r="X1246" s="130">
        <v>0</v>
      </c>
      <c r="Y1246" s="130" t="b">
        <v>0</v>
      </c>
      <c r="Z1246" s="130">
        <v>49</v>
      </c>
      <c r="AA1246" s="130">
        <v>0.49399999999999999</v>
      </c>
      <c r="AB1246" s="130" t="s">
        <v>3707</v>
      </c>
      <c r="AC1246" s="130" t="s">
        <v>3848</v>
      </c>
      <c r="AD1246" s="130" t="s">
        <v>5200</v>
      </c>
      <c r="AE1246" s="130" t="e" cm="1">
        <f t="array" aca="1" ref="AE1246" ca="1">INDIRECT(ADDRESS(MATCH(AG1246,'rs_industries'!B:B,0),5,1,TRUE,"rs_industries"))</f>
        <v>#N/A</v>
      </c>
      <c r="AF1246" s="130" t="e" cm="1">
        <f t="array" aca="1" ref="AF1246" ca="1">INDIRECT(ADDRESS(MATCH(A1246,'rs_stocks'!B:B,0),7,1,TRUE,"rs_stocks"))</f>
        <v>#N/A</v>
      </c>
    </row>
    <row r="1247" spans="1:32" x14ac:dyDescent="0.3">
      <c r="A1247" s="130" t="s">
        <v>1144</v>
      </c>
      <c r="B1247" s="130">
        <v>-7.87</v>
      </c>
      <c r="C1247" s="130">
        <v>-0.33</v>
      </c>
      <c r="D1247" s="130">
        <v>-2.33</v>
      </c>
      <c r="E1247" s="130">
        <v>-0.61</v>
      </c>
      <c r="F1247" s="130">
        <v>1.36</v>
      </c>
      <c r="G1247" s="130" t="s">
        <v>3729</v>
      </c>
      <c r="H1247" s="130" t="s">
        <v>3674</v>
      </c>
      <c r="I1247" s="130">
        <v>62.44</v>
      </c>
      <c r="J1247" s="130">
        <v>-84</v>
      </c>
      <c r="K1247" s="130">
        <v>-81</v>
      </c>
      <c r="L1247" s="130" t="b">
        <v>0</v>
      </c>
      <c r="M1247" s="130">
        <v>42.976999999999997</v>
      </c>
      <c r="N1247" s="130">
        <v>3.9729999999999999</v>
      </c>
      <c r="O1247" s="130">
        <v>10.818</v>
      </c>
      <c r="P1247" s="130">
        <v>2.7170000000000001</v>
      </c>
      <c r="Q1247" s="130">
        <v>-67.343999999999994</v>
      </c>
      <c r="R1247" s="130">
        <v>58.26</v>
      </c>
      <c r="S1247" s="130">
        <v>65.765000000000001</v>
      </c>
      <c r="T1247" s="130">
        <v>-1</v>
      </c>
      <c r="U1247" s="130">
        <v>73</v>
      </c>
      <c r="V1247" s="130" t="s">
        <v>1144</v>
      </c>
      <c r="W1247" s="130" t="b">
        <v>0</v>
      </c>
      <c r="X1247" s="130">
        <v>0</v>
      </c>
      <c r="Y1247" s="130" t="b">
        <v>0</v>
      </c>
      <c r="Z1247" s="130">
        <v>50</v>
      </c>
      <c r="AA1247" s="130">
        <v>0.49299999999999999</v>
      </c>
      <c r="AB1247" s="130" t="s">
        <v>3674</v>
      </c>
      <c r="AC1247" s="130" t="s">
        <v>3729</v>
      </c>
      <c r="AD1247" s="130" t="s">
        <v>5070</v>
      </c>
      <c r="AE1247" s="130" t="e" cm="1">
        <f t="array" aca="1" ref="AE1247" ca="1">INDIRECT(ADDRESS(MATCH(AG1247,'rs_industries'!B:B,0),5,1,TRUE,"rs_industries"))</f>
        <v>#N/A</v>
      </c>
      <c r="AF1247" s="130" t="e" cm="1">
        <f t="array" aca="1" ref="AF1247" ca="1">INDIRECT(ADDRESS(MATCH(A1247,'rs_stocks'!B:B,0),7,1,TRUE,"rs_stocks"))</f>
        <v>#N/A</v>
      </c>
    </row>
    <row r="1248" spans="1:32" x14ac:dyDescent="0.3">
      <c r="A1248" s="130" t="s">
        <v>2495</v>
      </c>
      <c r="B1248" s="130">
        <v>-5.47</v>
      </c>
      <c r="C1248" s="130">
        <v>-14.73</v>
      </c>
      <c r="D1248" s="130">
        <v>29.13</v>
      </c>
      <c r="E1248" s="130">
        <v>9.8800000000000008</v>
      </c>
      <c r="F1248" s="130">
        <v>17.100000000000001</v>
      </c>
      <c r="G1248" s="130" t="s">
        <v>3713</v>
      </c>
      <c r="H1248" s="130" t="s">
        <v>3690</v>
      </c>
      <c r="I1248" s="130">
        <v>3.7069999999999999</v>
      </c>
      <c r="J1248" s="130">
        <v>-77</v>
      </c>
      <c r="K1248" s="130">
        <v>-67</v>
      </c>
      <c r="L1248" s="130" t="b">
        <v>0</v>
      </c>
      <c r="M1248" s="130">
        <v>122.60599999999999</v>
      </c>
      <c r="N1248" s="130">
        <v>11.342000000000001</v>
      </c>
      <c r="O1248" s="130">
        <v>10.81</v>
      </c>
      <c r="P1248" s="130">
        <v>1.982</v>
      </c>
      <c r="Q1248" s="130">
        <v>-118.08</v>
      </c>
      <c r="R1248" s="130">
        <v>29.92</v>
      </c>
      <c r="S1248" s="130">
        <v>36.520000000000003</v>
      </c>
      <c r="T1248" s="130">
        <v>-1</v>
      </c>
      <c r="U1248" s="130">
        <v>100</v>
      </c>
      <c r="V1248" s="130" t="s">
        <v>2495</v>
      </c>
      <c r="W1248" s="130" t="b">
        <v>0</v>
      </c>
      <c r="X1248" s="130">
        <v>0</v>
      </c>
      <c r="Y1248" s="130" t="b">
        <v>0</v>
      </c>
      <c r="Z1248" s="130">
        <v>47</v>
      </c>
      <c r="AA1248" s="130">
        <v>0.49299999999999999</v>
      </c>
      <c r="AB1248" s="130" t="s">
        <v>3690</v>
      </c>
      <c r="AC1248" s="130" t="s">
        <v>3713</v>
      </c>
      <c r="AD1248" s="130" t="s">
        <v>5031</v>
      </c>
      <c r="AE1248" s="130" t="e" cm="1">
        <f t="array" aca="1" ref="AE1248" ca="1">INDIRECT(ADDRESS(MATCH(AG1248,'rs_industries'!B:B,0),5,1,TRUE,"rs_industries"))</f>
        <v>#N/A</v>
      </c>
      <c r="AF1248" s="130" t="e" cm="1">
        <f t="array" aca="1" ref="AF1248" ca="1">INDIRECT(ADDRESS(MATCH(A1248,'rs_stocks'!B:B,0),7,1,TRUE,"rs_stocks"))</f>
        <v>#N/A</v>
      </c>
    </row>
    <row r="1249" spans="1:32" x14ac:dyDescent="0.3">
      <c r="A1249" s="130" t="s">
        <v>3402</v>
      </c>
      <c r="B1249" s="130">
        <v>-1.8</v>
      </c>
      <c r="C1249" s="130">
        <v>-8.5299999999999994</v>
      </c>
      <c r="D1249" s="130">
        <v>-5.9</v>
      </c>
      <c r="E1249" s="130">
        <v>0</v>
      </c>
      <c r="F1249" s="130">
        <v>9.92</v>
      </c>
      <c r="G1249" s="130" t="s">
        <v>3788</v>
      </c>
      <c r="H1249" s="130" t="s">
        <v>153</v>
      </c>
      <c r="I1249" s="130">
        <v>0.85</v>
      </c>
      <c r="J1249" s="130">
        <v>-84</v>
      </c>
      <c r="K1249" s="130">
        <v>-63</v>
      </c>
      <c r="L1249" s="130" t="b">
        <v>0</v>
      </c>
      <c r="M1249" s="130">
        <v>83.12</v>
      </c>
      <c r="N1249" s="130">
        <v>7.6980000000000004</v>
      </c>
      <c r="O1249" s="130">
        <v>10.798</v>
      </c>
      <c r="P1249" s="130">
        <v>0.224</v>
      </c>
      <c r="Q1249" s="130">
        <v>-129.464</v>
      </c>
      <c r="R1249" s="130">
        <v>6.54</v>
      </c>
      <c r="S1249" s="130">
        <v>7.2670000000000003</v>
      </c>
      <c r="T1249" s="130">
        <v>-1</v>
      </c>
      <c r="U1249" s="130">
        <v>892</v>
      </c>
      <c r="V1249" s="130" t="s">
        <v>3402</v>
      </c>
      <c r="W1249" s="130" t="b">
        <v>0</v>
      </c>
      <c r="X1249" s="130">
        <v>0</v>
      </c>
      <c r="Y1249" s="130" t="b">
        <v>0</v>
      </c>
      <c r="Z1249" s="130">
        <v>49</v>
      </c>
      <c r="AA1249" s="130">
        <v>0.49299999999999999</v>
      </c>
      <c r="AB1249" s="130" t="s">
        <v>153</v>
      </c>
      <c r="AC1249" s="130" t="s">
        <v>3788</v>
      </c>
      <c r="AD1249" s="130" t="s">
        <v>4983</v>
      </c>
      <c r="AE1249" s="130" t="e" cm="1">
        <f t="array" aca="1" ref="AE1249" ca="1">INDIRECT(ADDRESS(MATCH(AG1249,'rs_industries'!B:B,0),5,1,TRUE,"rs_industries"))</f>
        <v>#N/A</v>
      </c>
      <c r="AF1249" s="130" t="e" cm="1">
        <f t="array" aca="1" ref="AF1249" ca="1">INDIRECT(ADDRESS(MATCH(A1249,'rs_stocks'!B:B,0),7,1,TRUE,"rs_stocks"))</f>
        <v>#N/A</v>
      </c>
    </row>
    <row r="1250" spans="1:32" x14ac:dyDescent="0.3">
      <c r="A1250" s="130" t="s">
        <v>2214</v>
      </c>
      <c r="B1250" s="130">
        <v>2.21</v>
      </c>
      <c r="C1250" s="130">
        <v>14.99</v>
      </c>
      <c r="D1250" s="130">
        <v>25.28</v>
      </c>
      <c r="E1250" s="130">
        <v>19.3</v>
      </c>
      <c r="F1250" s="130">
        <v>20.78</v>
      </c>
      <c r="G1250" s="130" t="s">
        <v>90</v>
      </c>
      <c r="H1250" s="130" t="s">
        <v>31</v>
      </c>
      <c r="I1250" s="130">
        <v>4.359</v>
      </c>
      <c r="J1250" s="130">
        <v>-59</v>
      </c>
      <c r="K1250" s="130">
        <v>-35</v>
      </c>
      <c r="L1250" s="130" t="b">
        <v>1</v>
      </c>
      <c r="M1250" s="130">
        <v>92.177000000000007</v>
      </c>
      <c r="N1250" s="130">
        <v>8.5419999999999998</v>
      </c>
      <c r="O1250" s="130">
        <v>10.791</v>
      </c>
      <c r="P1250" s="130">
        <v>6.133</v>
      </c>
      <c r="Q1250" s="130">
        <v>-129.94800000000001</v>
      </c>
      <c r="R1250" s="130">
        <v>136.66</v>
      </c>
      <c r="S1250" s="130">
        <v>127.57599999999999</v>
      </c>
      <c r="T1250" s="130">
        <v>1</v>
      </c>
      <c r="U1250" s="130">
        <v>32</v>
      </c>
      <c r="V1250" s="130" t="s">
        <v>2214</v>
      </c>
      <c r="W1250" s="130" t="b">
        <v>0</v>
      </c>
      <c r="X1250" s="130">
        <v>0</v>
      </c>
      <c r="Y1250" s="130" t="b">
        <v>0</v>
      </c>
      <c r="Z1250" s="130">
        <v>47</v>
      </c>
      <c r="AA1250" s="130">
        <v>0.49199999999999999</v>
      </c>
      <c r="AB1250" s="130" t="s">
        <v>31</v>
      </c>
      <c r="AC1250" s="130" t="s">
        <v>90</v>
      </c>
      <c r="AD1250" s="130" t="s">
        <v>5141</v>
      </c>
      <c r="AE1250" s="130" t="e" cm="1">
        <f t="array" aca="1" ref="AE1250" ca="1">INDIRECT(ADDRESS(MATCH(AG1250,'rs_industries'!B:B,0),5,1,TRUE,"rs_industries"))</f>
        <v>#N/A</v>
      </c>
      <c r="AF1250" s="130" t="e" cm="1">
        <f t="array" aca="1" ref="AF1250" ca="1">INDIRECT(ADDRESS(MATCH(A1250,'rs_stocks'!B:B,0),7,1,TRUE,"rs_stocks"))</f>
        <v>#N/A</v>
      </c>
    </row>
    <row r="1251" spans="1:32" x14ac:dyDescent="0.3">
      <c r="A1251" s="130" t="s">
        <v>1261</v>
      </c>
      <c r="B1251" s="130">
        <v>-1.77</v>
      </c>
      <c r="C1251" s="130">
        <v>-7.44</v>
      </c>
      <c r="D1251" s="130">
        <v>-2.94</v>
      </c>
      <c r="E1251" s="130">
        <v>-3.93</v>
      </c>
      <c r="F1251" s="130">
        <v>4.79</v>
      </c>
      <c r="G1251" s="130" t="s">
        <v>3733</v>
      </c>
      <c r="H1251" s="130" t="s">
        <v>248</v>
      </c>
      <c r="I1251" s="130">
        <v>9.5570000000000004</v>
      </c>
      <c r="J1251" s="130">
        <v>-40</v>
      </c>
      <c r="K1251" s="130">
        <v>-35</v>
      </c>
      <c r="L1251" s="130" t="b">
        <v>0</v>
      </c>
      <c r="M1251" s="130">
        <v>33.673000000000002</v>
      </c>
      <c r="N1251" s="130">
        <v>3.1240000000000001</v>
      </c>
      <c r="O1251" s="130">
        <v>10.779</v>
      </c>
      <c r="P1251" s="130">
        <v>0.79300000000000004</v>
      </c>
      <c r="Q1251" s="130">
        <v>-117.321</v>
      </c>
      <c r="R1251" s="130">
        <v>34.97</v>
      </c>
      <c r="S1251" s="130">
        <v>37.637999999999998</v>
      </c>
      <c r="T1251" s="130">
        <v>-1</v>
      </c>
      <c r="U1251" s="130">
        <v>252</v>
      </c>
      <c r="V1251" s="130" t="s">
        <v>1261</v>
      </c>
      <c r="W1251" s="130" t="b">
        <v>0</v>
      </c>
      <c r="X1251" s="130">
        <v>0</v>
      </c>
      <c r="Y1251" s="130" t="b">
        <v>0</v>
      </c>
      <c r="Z1251" s="130">
        <v>45</v>
      </c>
      <c r="AA1251" s="130">
        <v>0.49199999999999999</v>
      </c>
      <c r="AB1251" s="130" t="s">
        <v>248</v>
      </c>
      <c r="AC1251" s="130" t="s">
        <v>3733</v>
      </c>
      <c r="AD1251" s="130" t="s">
        <v>4965</v>
      </c>
      <c r="AE1251" s="130" t="e" cm="1">
        <f t="array" aca="1" ref="AE1251" ca="1">INDIRECT(ADDRESS(MATCH(AG1251,'rs_industries'!B:B,0),5,1,TRUE,"rs_industries"))</f>
        <v>#N/A</v>
      </c>
      <c r="AF1251" s="130" t="e" cm="1">
        <f t="array" aca="1" ref="AF1251" ca="1">INDIRECT(ADDRESS(MATCH(A1251,'rs_stocks'!B:B,0),7,1,TRUE,"rs_stocks"))</f>
        <v>#N/A</v>
      </c>
    </row>
    <row r="1252" spans="1:32" x14ac:dyDescent="0.3">
      <c r="A1252" s="130" t="s">
        <v>2472</v>
      </c>
      <c r="B1252" s="130">
        <v>-4.32</v>
      </c>
      <c r="C1252" s="130">
        <v>-15.62</v>
      </c>
      <c r="D1252" s="130">
        <v>0.67</v>
      </c>
      <c r="E1252" s="130">
        <v>-2.7</v>
      </c>
      <c r="F1252" s="130">
        <v>8.7799999999999994</v>
      </c>
      <c r="G1252" s="130" t="s">
        <v>3713</v>
      </c>
      <c r="H1252" s="130" t="s">
        <v>3690</v>
      </c>
      <c r="I1252" s="130">
        <v>1.8220000000000001</v>
      </c>
      <c r="J1252" s="130">
        <v>-74</v>
      </c>
      <c r="K1252" s="130">
        <v>-65</v>
      </c>
      <c r="L1252" s="130" t="b">
        <v>0</v>
      </c>
      <c r="M1252" s="130">
        <v>114.89100000000001</v>
      </c>
      <c r="N1252" s="130">
        <v>10.667</v>
      </c>
      <c r="O1252" s="130">
        <v>10.771000000000001</v>
      </c>
      <c r="P1252" s="130">
        <v>1.417</v>
      </c>
      <c r="Q1252" s="130">
        <v>-124.92100000000001</v>
      </c>
      <c r="R1252" s="130">
        <v>24.15</v>
      </c>
      <c r="S1252" s="130">
        <v>28.876000000000001</v>
      </c>
      <c r="T1252" s="130">
        <v>-1</v>
      </c>
      <c r="U1252" s="130">
        <v>141</v>
      </c>
      <c r="V1252" s="130" t="s">
        <v>2472</v>
      </c>
      <c r="W1252" s="130" t="b">
        <v>0</v>
      </c>
      <c r="X1252" s="130">
        <v>0</v>
      </c>
      <c r="Y1252" s="130" t="b">
        <v>0</v>
      </c>
      <c r="Z1252" s="130">
        <v>45</v>
      </c>
      <c r="AA1252" s="130">
        <v>0.49099999999999999</v>
      </c>
      <c r="AB1252" s="130" t="s">
        <v>3690</v>
      </c>
      <c r="AC1252" s="130" t="s">
        <v>3713</v>
      </c>
      <c r="AD1252" s="130" t="s">
        <v>5028</v>
      </c>
      <c r="AE1252" s="130" t="e" cm="1">
        <f t="array" aca="1" ref="AE1252" ca="1">INDIRECT(ADDRESS(MATCH(AG1252,'rs_industries'!B:B,0),5,1,TRUE,"rs_industries"))</f>
        <v>#N/A</v>
      </c>
      <c r="AF1252" s="130" t="e" cm="1">
        <f t="array" aca="1" ref="AF1252" ca="1">INDIRECT(ADDRESS(MATCH(A1252,'rs_stocks'!B:B,0),7,1,TRUE,"rs_stocks"))</f>
        <v>#N/A</v>
      </c>
    </row>
    <row r="1253" spans="1:32" x14ac:dyDescent="0.3">
      <c r="A1253" s="130" t="s">
        <v>4995</v>
      </c>
      <c r="B1253" s="130">
        <v>-4.93</v>
      </c>
      <c r="C1253" s="130">
        <v>-15.31</v>
      </c>
      <c r="D1253" s="130">
        <v>-8.34</v>
      </c>
      <c r="E1253" s="130">
        <v>17.88</v>
      </c>
      <c r="F1253" s="130">
        <v>21.69</v>
      </c>
      <c r="G1253" s="130" t="s">
        <v>3880</v>
      </c>
      <c r="H1253" s="130" t="s">
        <v>24</v>
      </c>
      <c r="I1253" s="130">
        <v>0.82699999999999996</v>
      </c>
      <c r="J1253" s="130">
        <v>-56</v>
      </c>
      <c r="K1253" s="130">
        <v>-39</v>
      </c>
      <c r="L1253" s="130" t="b">
        <v>0</v>
      </c>
      <c r="M1253" s="130">
        <v>116.708</v>
      </c>
      <c r="N1253" s="130">
        <v>10.839</v>
      </c>
      <c r="O1253" s="130">
        <v>10.768000000000001</v>
      </c>
      <c r="P1253" s="130">
        <v>0.3</v>
      </c>
      <c r="Q1253" s="130">
        <v>-49.917000000000002</v>
      </c>
      <c r="R1253" s="130">
        <v>7.91</v>
      </c>
      <c r="S1253" s="130">
        <v>8.8469999999999995</v>
      </c>
      <c r="T1253" s="130">
        <v>-1</v>
      </c>
      <c r="U1253" s="130">
        <v>665</v>
      </c>
      <c r="V1253" s="130" t="s">
        <v>4995</v>
      </c>
      <c r="W1253" s="130" t="b">
        <v>1</v>
      </c>
      <c r="X1253" s="130">
        <v>7.83</v>
      </c>
      <c r="Y1253" s="130" t="b">
        <v>0</v>
      </c>
      <c r="Z1253" s="130">
        <v>46</v>
      </c>
      <c r="AA1253" s="130">
        <v>0.49099999999999999</v>
      </c>
      <c r="AB1253" s="130" t="s">
        <v>24</v>
      </c>
      <c r="AC1253" s="130" t="s">
        <v>3880</v>
      </c>
      <c r="AD1253" s="130" t="s">
        <v>4996</v>
      </c>
      <c r="AE1253" s="130" t="e" cm="1">
        <f t="array" aca="1" ref="AE1253" ca="1">INDIRECT(ADDRESS(MATCH(AG1253,'rs_industries'!B:B,0),5,1,TRUE,"rs_industries"))</f>
        <v>#N/A</v>
      </c>
      <c r="AF1253" s="130" t="e" cm="1">
        <f t="array" aca="1" ref="AF1253" ca="1">INDIRECT(ADDRESS(MATCH(A1253,'rs_stocks'!B:B,0),7,1,TRUE,"rs_stocks"))</f>
        <v>#N/A</v>
      </c>
    </row>
    <row r="1254" spans="1:32" x14ac:dyDescent="0.3">
      <c r="A1254" s="130" t="s">
        <v>1920</v>
      </c>
      <c r="B1254" s="130">
        <v>-1.78</v>
      </c>
      <c r="C1254" s="130">
        <v>0.05</v>
      </c>
      <c r="D1254" s="130">
        <v>-4.6100000000000003</v>
      </c>
      <c r="E1254" s="130">
        <v>10.98</v>
      </c>
      <c r="F1254" s="130">
        <v>10.9</v>
      </c>
      <c r="G1254" s="130" t="s">
        <v>4963</v>
      </c>
      <c r="H1254" s="130" t="s">
        <v>3674</v>
      </c>
      <c r="I1254" s="130">
        <v>1.3</v>
      </c>
      <c r="J1254" s="130">
        <v>-48</v>
      </c>
      <c r="K1254" s="130">
        <v>-19</v>
      </c>
      <c r="L1254" s="130" t="b">
        <v>1</v>
      </c>
      <c r="M1254" s="130">
        <v>50.890999999999998</v>
      </c>
      <c r="N1254" s="130">
        <v>4.7309999999999999</v>
      </c>
      <c r="O1254" s="130">
        <v>10.757</v>
      </c>
      <c r="P1254" s="130">
        <v>1.913</v>
      </c>
      <c r="Q1254" s="130">
        <v>-155.768</v>
      </c>
      <c r="R1254" s="130">
        <v>65.81</v>
      </c>
      <c r="S1254" s="130">
        <v>72.498999999999995</v>
      </c>
      <c r="T1254" s="130">
        <v>-1</v>
      </c>
      <c r="U1254" s="130">
        <v>104</v>
      </c>
      <c r="V1254" s="130" t="s">
        <v>1920</v>
      </c>
      <c r="W1254" s="130" t="b">
        <v>0</v>
      </c>
      <c r="X1254" s="130">
        <v>0</v>
      </c>
      <c r="Y1254" s="130" t="b">
        <v>0</v>
      </c>
      <c r="Z1254" s="130">
        <v>43</v>
      </c>
      <c r="AA1254" s="130">
        <v>0.49099999999999999</v>
      </c>
      <c r="AB1254" s="130" t="s">
        <v>3674</v>
      </c>
      <c r="AC1254" s="130" t="s">
        <v>4963</v>
      </c>
      <c r="AD1254" s="130" t="s">
        <v>5034</v>
      </c>
      <c r="AE1254" s="130" t="e" cm="1">
        <f t="array" aca="1" ref="AE1254" ca="1">INDIRECT(ADDRESS(MATCH(AG1254,'rs_industries'!B:B,0),5,1,TRUE,"rs_industries"))</f>
        <v>#N/A</v>
      </c>
      <c r="AF1254" s="130" t="e" cm="1">
        <f t="array" aca="1" ref="AF1254" ca="1">INDIRECT(ADDRESS(MATCH(A1254,'rs_stocks'!B:B,0),7,1,TRUE,"rs_stocks"))</f>
        <v>#N/A</v>
      </c>
    </row>
    <row r="1255" spans="1:32" x14ac:dyDescent="0.3">
      <c r="A1255" s="130" t="s">
        <v>2103</v>
      </c>
      <c r="B1255" s="130">
        <v>-3.37</v>
      </c>
      <c r="C1255" s="130">
        <v>5.34</v>
      </c>
      <c r="D1255" s="130">
        <v>3.58</v>
      </c>
      <c r="E1255" s="130">
        <v>8.18</v>
      </c>
      <c r="F1255" s="130">
        <v>16.739999999999998</v>
      </c>
      <c r="G1255" s="130" t="s">
        <v>3948</v>
      </c>
      <c r="H1255" s="130" t="s">
        <v>3674</v>
      </c>
      <c r="I1255" s="130">
        <v>4.0970000000000004</v>
      </c>
      <c r="J1255" s="130">
        <v>-75</v>
      </c>
      <c r="K1255" s="130">
        <v>-19</v>
      </c>
      <c r="L1255" s="130" t="b">
        <v>1</v>
      </c>
      <c r="M1255" s="130">
        <v>65.028999999999996</v>
      </c>
      <c r="N1255" s="130">
        <v>6.06</v>
      </c>
      <c r="O1255" s="130">
        <v>10.731</v>
      </c>
      <c r="P1255" s="130">
        <v>2.9279999999999999</v>
      </c>
      <c r="Q1255" s="130">
        <v>-81.626000000000005</v>
      </c>
      <c r="R1255" s="130">
        <v>97.48</v>
      </c>
      <c r="S1255" s="130">
        <v>93.426000000000002</v>
      </c>
      <c r="T1255" s="130">
        <v>1</v>
      </c>
      <c r="U1255" s="130">
        <v>68</v>
      </c>
      <c r="V1255" s="130" t="s">
        <v>2103</v>
      </c>
      <c r="W1255" s="130" t="b">
        <v>0</v>
      </c>
      <c r="X1255" s="130">
        <v>0</v>
      </c>
      <c r="Y1255" s="130" t="b">
        <v>0</v>
      </c>
      <c r="Z1255" s="130">
        <v>48</v>
      </c>
      <c r="AA1255" s="130">
        <v>0.49</v>
      </c>
      <c r="AB1255" s="130" t="s">
        <v>3674</v>
      </c>
      <c r="AC1255" s="130" t="s">
        <v>3948</v>
      </c>
      <c r="AD1255" s="130" t="s">
        <v>5062</v>
      </c>
      <c r="AE1255" s="130" t="e" cm="1">
        <f t="array" aca="1" ref="AE1255" ca="1">INDIRECT(ADDRESS(MATCH(AG1255,'rs_industries'!B:B,0),5,1,TRUE,"rs_industries"))</f>
        <v>#N/A</v>
      </c>
      <c r="AF1255" s="130" t="e" cm="1">
        <f t="array" aca="1" ref="AF1255" ca="1">INDIRECT(ADDRESS(MATCH(A1255,'rs_stocks'!B:B,0),7,1,TRUE,"rs_stocks"))</f>
        <v>#N/A</v>
      </c>
    </row>
    <row r="1256" spans="1:32" x14ac:dyDescent="0.3">
      <c r="A1256" s="130" t="s">
        <v>1130</v>
      </c>
      <c r="B1256" s="130">
        <v>-1.26</v>
      </c>
      <c r="C1256" s="130">
        <v>-4.3499999999999996</v>
      </c>
      <c r="D1256" s="130">
        <v>1.1299999999999999</v>
      </c>
      <c r="E1256" s="130">
        <v>5.63</v>
      </c>
      <c r="F1256" s="130">
        <v>5.25</v>
      </c>
      <c r="G1256" s="130" t="s">
        <v>3715</v>
      </c>
      <c r="H1256" s="130" t="s">
        <v>3677</v>
      </c>
      <c r="I1256" s="130">
        <v>6.5209999999999999</v>
      </c>
      <c r="J1256" s="130">
        <v>-44</v>
      </c>
      <c r="K1256" s="130">
        <v>-35</v>
      </c>
      <c r="L1256" s="130" t="b">
        <v>0</v>
      </c>
      <c r="M1256" s="130">
        <v>50.941000000000003</v>
      </c>
      <c r="N1256" s="130">
        <v>4.7530000000000001</v>
      </c>
      <c r="O1256" s="130">
        <v>10.718</v>
      </c>
      <c r="P1256" s="130">
        <v>1.421</v>
      </c>
      <c r="Q1256" s="130">
        <v>-120.999</v>
      </c>
      <c r="R1256" s="130">
        <v>50.09</v>
      </c>
      <c r="S1256" s="130">
        <v>54.661000000000001</v>
      </c>
      <c r="T1256" s="130">
        <v>-1</v>
      </c>
      <c r="U1256" s="130">
        <v>140</v>
      </c>
      <c r="V1256" s="130" t="s">
        <v>1130</v>
      </c>
      <c r="W1256" s="130" t="b">
        <v>0</v>
      </c>
      <c r="X1256" s="130">
        <v>0</v>
      </c>
      <c r="Y1256" s="130" t="b">
        <v>0</v>
      </c>
      <c r="Z1256" s="130">
        <v>41</v>
      </c>
      <c r="AA1256" s="130">
        <v>0.49</v>
      </c>
      <c r="AB1256" s="130" t="s">
        <v>3677</v>
      </c>
      <c r="AC1256" s="130" t="s">
        <v>3715</v>
      </c>
      <c r="AD1256" s="130" t="s">
        <v>5025</v>
      </c>
      <c r="AE1256" s="130" t="e" cm="1">
        <f t="array" aca="1" ref="AE1256" ca="1">INDIRECT(ADDRESS(MATCH(AG1256,'rs_industries'!B:B,0),5,1,TRUE,"rs_industries"))</f>
        <v>#N/A</v>
      </c>
      <c r="AF1256" s="130" t="e" cm="1">
        <f t="array" aca="1" ref="AF1256" ca="1">INDIRECT(ADDRESS(MATCH(A1256,'rs_stocks'!B:B,0),7,1,TRUE,"rs_stocks"))</f>
        <v>#N/A</v>
      </c>
    </row>
    <row r="1257" spans="1:32" x14ac:dyDescent="0.3">
      <c r="A1257" s="130" t="s">
        <v>2000</v>
      </c>
      <c r="B1257" s="130">
        <v>1.91</v>
      </c>
      <c r="C1257" s="130">
        <v>-13.04</v>
      </c>
      <c r="D1257" s="130">
        <v>3.23</v>
      </c>
      <c r="E1257" s="130">
        <v>29.03</v>
      </c>
      <c r="F1257" s="130">
        <v>18.52</v>
      </c>
      <c r="G1257" s="130" t="s">
        <v>3839</v>
      </c>
      <c r="H1257" s="130" t="s">
        <v>3674</v>
      </c>
      <c r="I1257" s="130">
        <v>3.04</v>
      </c>
      <c r="J1257" s="130">
        <v>-68</v>
      </c>
      <c r="K1257" s="130">
        <v>-41</v>
      </c>
      <c r="L1257" s="130" t="b">
        <v>1</v>
      </c>
      <c r="M1257" s="130">
        <v>117.761</v>
      </c>
      <c r="N1257" s="130">
        <v>11.013</v>
      </c>
      <c r="O1257" s="130">
        <v>10.693</v>
      </c>
      <c r="P1257" s="130">
        <v>8.5999999999999993E-2</v>
      </c>
      <c r="Q1257" s="130">
        <v>-127.758</v>
      </c>
      <c r="R1257" s="130">
        <v>1.6</v>
      </c>
      <c r="S1257" s="130">
        <v>1.863</v>
      </c>
      <c r="T1257" s="130">
        <v>-1</v>
      </c>
      <c r="U1257" s="130">
        <v>2322</v>
      </c>
      <c r="V1257" s="130" t="s">
        <v>2000</v>
      </c>
      <c r="W1257" s="130" t="b">
        <v>1</v>
      </c>
      <c r="X1257" s="130">
        <v>1.59</v>
      </c>
      <c r="Y1257" s="130" t="b">
        <v>0</v>
      </c>
      <c r="Z1257" s="130">
        <v>43</v>
      </c>
      <c r="AA1257" s="130">
        <v>0.48899999999999999</v>
      </c>
      <c r="AB1257" s="130" t="s">
        <v>3674</v>
      </c>
      <c r="AC1257" s="130" t="s">
        <v>3839</v>
      </c>
      <c r="AD1257" s="130" t="s">
        <v>5044</v>
      </c>
      <c r="AE1257" s="130" t="e" cm="1">
        <f t="array" aca="1" ref="AE1257" ca="1">INDIRECT(ADDRESS(MATCH(AG1257,'rs_industries'!B:B,0),5,1,TRUE,"rs_industries"))</f>
        <v>#N/A</v>
      </c>
      <c r="AF1257" s="130" cm="1">
        <f t="array" aca="1" ref="AF1257" ca="1">INDIRECT(ADDRESS(MATCH(A1257,'rs_stocks'!B:B,0),7,1,TRUE,"rs_stocks"))</f>
        <v>88</v>
      </c>
    </row>
    <row r="1258" spans="1:32" x14ac:dyDescent="0.3">
      <c r="A1258" s="130" t="s">
        <v>968</v>
      </c>
      <c r="B1258" s="130">
        <v>-2.36</v>
      </c>
      <c r="C1258" s="130">
        <v>-2.33</v>
      </c>
      <c r="D1258" s="130">
        <v>3.81</v>
      </c>
      <c r="E1258" s="130">
        <v>-1.07</v>
      </c>
      <c r="F1258" s="130">
        <v>6.09</v>
      </c>
      <c r="G1258" s="130" t="s">
        <v>3834</v>
      </c>
      <c r="H1258" s="130" t="s">
        <v>3677</v>
      </c>
      <c r="I1258" s="130">
        <v>137.821</v>
      </c>
      <c r="J1258" s="130">
        <v>-52</v>
      </c>
      <c r="K1258" s="130">
        <v>-23</v>
      </c>
      <c r="L1258" s="130" t="b">
        <v>0</v>
      </c>
      <c r="M1258" s="130">
        <v>62.003999999999998</v>
      </c>
      <c r="N1258" s="130">
        <v>5.8</v>
      </c>
      <c r="O1258" s="130">
        <v>10.69</v>
      </c>
      <c r="P1258" s="130">
        <v>1.784</v>
      </c>
      <c r="Q1258" s="130">
        <v>-162.59299999999999</v>
      </c>
      <c r="R1258" s="130">
        <v>83.97</v>
      </c>
      <c r="S1258" s="130">
        <v>90.266000000000005</v>
      </c>
      <c r="T1258" s="130">
        <v>-1</v>
      </c>
      <c r="U1258" s="130">
        <v>112</v>
      </c>
      <c r="V1258" s="130" t="s">
        <v>968</v>
      </c>
      <c r="W1258" s="130" t="b">
        <v>0</v>
      </c>
      <c r="X1258" s="130">
        <v>0</v>
      </c>
      <c r="Y1258" s="130" t="b">
        <v>0</v>
      </c>
      <c r="Z1258" s="130">
        <v>48</v>
      </c>
      <c r="AA1258" s="130">
        <v>0.48899999999999999</v>
      </c>
      <c r="AB1258" s="130" t="s">
        <v>3677</v>
      </c>
      <c r="AC1258" s="130" t="s">
        <v>3834</v>
      </c>
      <c r="AD1258" s="130" t="s">
        <v>5074</v>
      </c>
      <c r="AE1258" s="130" t="e" cm="1">
        <f t="array" aca="1" ref="AE1258" ca="1">INDIRECT(ADDRESS(MATCH(AG1258,'rs_industries'!B:B,0),5,1,TRUE,"rs_industries"))</f>
        <v>#N/A</v>
      </c>
      <c r="AF1258" s="130" t="e" cm="1">
        <f t="array" aca="1" ref="AF1258" ca="1">INDIRECT(ADDRESS(MATCH(A1258,'rs_stocks'!B:B,0),7,1,TRUE,"rs_stocks"))</f>
        <v>#N/A</v>
      </c>
    </row>
    <row r="1259" spans="1:32" x14ac:dyDescent="0.3">
      <c r="A1259" s="130" t="s">
        <v>2097</v>
      </c>
      <c r="B1259" s="130">
        <v>-2.9</v>
      </c>
      <c r="C1259" s="130">
        <v>-8.76</v>
      </c>
      <c r="D1259" s="130">
        <v>-6.27</v>
      </c>
      <c r="E1259" s="130">
        <v>2.3199999999999998</v>
      </c>
      <c r="F1259" s="130">
        <v>8.3699999999999992</v>
      </c>
      <c r="G1259" s="130" t="s">
        <v>3788</v>
      </c>
      <c r="H1259" s="130" t="s">
        <v>153</v>
      </c>
      <c r="I1259" s="130">
        <v>3.0289999999999999</v>
      </c>
      <c r="J1259" s="130">
        <v>-51</v>
      </c>
      <c r="K1259" s="130">
        <v>-45</v>
      </c>
      <c r="L1259" s="130" t="b">
        <v>0</v>
      </c>
      <c r="M1259" s="130">
        <v>56.301000000000002</v>
      </c>
      <c r="N1259" s="130">
        <v>5.2729999999999997</v>
      </c>
      <c r="O1259" s="130">
        <v>10.678000000000001</v>
      </c>
      <c r="P1259" s="130">
        <v>0.37</v>
      </c>
      <c r="Q1259" s="130">
        <v>-153.88800000000001</v>
      </c>
      <c r="R1259" s="130">
        <v>15.41</v>
      </c>
      <c r="S1259" s="130">
        <v>16.661000000000001</v>
      </c>
      <c r="T1259" s="130">
        <v>-1</v>
      </c>
      <c r="U1259" s="130">
        <v>539</v>
      </c>
      <c r="V1259" s="130" t="s">
        <v>2097</v>
      </c>
      <c r="W1259" s="130" t="b">
        <v>0</v>
      </c>
      <c r="X1259" s="130">
        <v>0</v>
      </c>
      <c r="Y1259" s="130" t="b">
        <v>0</v>
      </c>
      <c r="Z1259" s="130">
        <v>43</v>
      </c>
      <c r="AA1259" s="130">
        <v>0.48899999999999999</v>
      </c>
      <c r="AB1259" s="130" t="s">
        <v>153</v>
      </c>
      <c r="AC1259" s="130" t="s">
        <v>3788</v>
      </c>
      <c r="AD1259" s="130" t="s">
        <v>4998</v>
      </c>
      <c r="AE1259" s="130" t="e" cm="1">
        <f t="array" aca="1" ref="AE1259" ca="1">INDIRECT(ADDRESS(MATCH(AG1259,'rs_industries'!B:B,0),5,1,TRUE,"rs_industries"))</f>
        <v>#N/A</v>
      </c>
      <c r="AF1259" s="130" t="e" cm="1">
        <f t="array" aca="1" ref="AF1259" ca="1">INDIRECT(ADDRESS(MATCH(A1259,'rs_stocks'!B:B,0),7,1,TRUE,"rs_stocks"))</f>
        <v>#N/A</v>
      </c>
    </row>
    <row r="1260" spans="1:32" x14ac:dyDescent="0.3">
      <c r="A1260" s="130" t="s">
        <v>747</v>
      </c>
      <c r="B1260" s="130">
        <v>-1.55</v>
      </c>
      <c r="C1260" s="130">
        <v>-3.65</v>
      </c>
      <c r="D1260" s="130">
        <v>-3.06</v>
      </c>
      <c r="E1260" s="130">
        <v>0.36</v>
      </c>
      <c r="F1260" s="130">
        <v>8.1199999999999992</v>
      </c>
      <c r="G1260" s="130" t="s">
        <v>3796</v>
      </c>
      <c r="H1260" s="130" t="s">
        <v>3677</v>
      </c>
      <c r="I1260" s="130">
        <v>6.0430000000000001</v>
      </c>
      <c r="J1260" s="130">
        <v>-50</v>
      </c>
      <c r="K1260" s="130">
        <v>-27</v>
      </c>
      <c r="L1260" s="130" t="b">
        <v>0</v>
      </c>
      <c r="M1260" s="130">
        <v>58.252000000000002</v>
      </c>
      <c r="N1260" s="130">
        <v>5.4580000000000002</v>
      </c>
      <c r="O1260" s="130">
        <v>10.673</v>
      </c>
      <c r="P1260" s="130">
        <v>1.48</v>
      </c>
      <c r="Q1260" s="130">
        <v>-112.807</v>
      </c>
      <c r="R1260" s="130">
        <v>58.57</v>
      </c>
      <c r="S1260" s="130">
        <v>63.298999999999999</v>
      </c>
      <c r="T1260" s="130">
        <v>-1</v>
      </c>
      <c r="U1260" s="130">
        <v>135</v>
      </c>
      <c r="V1260" s="130" t="s">
        <v>747</v>
      </c>
      <c r="W1260" s="130" t="b">
        <v>0</v>
      </c>
      <c r="X1260" s="130">
        <v>0</v>
      </c>
      <c r="Y1260" s="130" t="b">
        <v>0</v>
      </c>
      <c r="Z1260" s="130">
        <v>48</v>
      </c>
      <c r="AA1260" s="130">
        <v>0.48799999999999999</v>
      </c>
      <c r="AB1260" s="130" t="s">
        <v>3677</v>
      </c>
      <c r="AC1260" s="130" t="s">
        <v>3796</v>
      </c>
      <c r="AD1260" s="130" t="s">
        <v>5041</v>
      </c>
      <c r="AE1260" s="130" t="e" cm="1">
        <f t="array" aca="1" ref="AE1260" ca="1">INDIRECT(ADDRESS(MATCH(AG1260,'rs_industries'!B:B,0),5,1,TRUE,"rs_industries"))</f>
        <v>#N/A</v>
      </c>
      <c r="AF1260" s="130" t="e" cm="1">
        <f t="array" aca="1" ref="AF1260" ca="1">INDIRECT(ADDRESS(MATCH(A1260,'rs_stocks'!B:B,0),7,1,TRUE,"rs_stocks"))</f>
        <v>#N/A</v>
      </c>
    </row>
    <row r="1261" spans="1:32" x14ac:dyDescent="0.3">
      <c r="A1261" s="130" t="s">
        <v>748</v>
      </c>
      <c r="B1261" s="130">
        <v>-1.19</v>
      </c>
      <c r="C1261" s="130">
        <v>-2.62</v>
      </c>
      <c r="D1261" s="130">
        <v>-7.21</v>
      </c>
      <c r="E1261" s="130">
        <v>14.16</v>
      </c>
      <c r="F1261" s="130">
        <v>19.93</v>
      </c>
      <c r="G1261" s="130" t="s">
        <v>3693</v>
      </c>
      <c r="H1261" s="130" t="s">
        <v>31</v>
      </c>
      <c r="I1261" s="130">
        <v>5.3689999999999998</v>
      </c>
      <c r="J1261" s="130">
        <v>-78</v>
      </c>
      <c r="K1261" s="130">
        <v>-65</v>
      </c>
      <c r="L1261" s="130" t="b">
        <v>0</v>
      </c>
      <c r="M1261" s="130">
        <v>91.19</v>
      </c>
      <c r="N1261" s="130">
        <v>8.57</v>
      </c>
      <c r="O1261" s="130">
        <v>10.64</v>
      </c>
      <c r="P1261" s="130">
        <v>2.6560000000000001</v>
      </c>
      <c r="Q1261" s="130">
        <v>-155.84399999999999</v>
      </c>
      <c r="R1261" s="130">
        <v>73.849999999999994</v>
      </c>
      <c r="S1261" s="130">
        <v>81.343000000000004</v>
      </c>
      <c r="T1261" s="130">
        <v>-1</v>
      </c>
      <c r="U1261" s="130">
        <v>75</v>
      </c>
      <c r="V1261" s="130" t="s">
        <v>748</v>
      </c>
      <c r="W1261" s="130" t="b">
        <v>0</v>
      </c>
      <c r="X1261" s="130">
        <v>0</v>
      </c>
      <c r="Y1261" s="130" t="b">
        <v>0</v>
      </c>
      <c r="Z1261" s="130">
        <v>47</v>
      </c>
      <c r="AA1261" s="130">
        <v>0.48799999999999999</v>
      </c>
      <c r="AB1261" s="130" t="s">
        <v>31</v>
      </c>
      <c r="AC1261" s="130" t="s">
        <v>3693</v>
      </c>
      <c r="AD1261" s="130" t="s">
        <v>5053</v>
      </c>
      <c r="AE1261" s="130" t="e" cm="1">
        <f t="array" aca="1" ref="AE1261" ca="1">INDIRECT(ADDRESS(MATCH(AG1261,'rs_industries'!B:B,0),5,1,TRUE,"rs_industries"))</f>
        <v>#N/A</v>
      </c>
      <c r="AF1261" s="130" t="e" cm="1">
        <f t="array" aca="1" ref="AF1261" ca="1">INDIRECT(ADDRESS(MATCH(A1261,'rs_stocks'!B:B,0),7,1,TRUE,"rs_stocks"))</f>
        <v>#N/A</v>
      </c>
    </row>
    <row r="1262" spans="1:32" x14ac:dyDescent="0.3">
      <c r="A1262" s="130" t="s">
        <v>1247</v>
      </c>
      <c r="B1262" s="130">
        <v>6.97</v>
      </c>
      <c r="C1262" s="130">
        <v>6.16</v>
      </c>
      <c r="D1262" s="130">
        <v>0.36</v>
      </c>
      <c r="E1262" s="130">
        <v>24.23</v>
      </c>
      <c r="F1262" s="130">
        <v>26.9</v>
      </c>
      <c r="G1262" s="130" t="s">
        <v>3891</v>
      </c>
      <c r="H1262" s="130" t="s">
        <v>3674</v>
      </c>
      <c r="I1262" s="130">
        <v>6.4770000000000003</v>
      </c>
      <c r="J1262" s="130">
        <v>-75</v>
      </c>
      <c r="K1262" s="130">
        <v>-41</v>
      </c>
      <c r="L1262" s="130" t="b">
        <v>1</v>
      </c>
      <c r="M1262" s="130">
        <v>72.424999999999997</v>
      </c>
      <c r="N1262" s="130">
        <v>6.8079999999999998</v>
      </c>
      <c r="O1262" s="130">
        <v>10.638</v>
      </c>
      <c r="P1262" s="130">
        <v>3.8530000000000002</v>
      </c>
      <c r="Q1262" s="130">
        <v>-81.498999999999995</v>
      </c>
      <c r="R1262" s="130">
        <v>106.94</v>
      </c>
      <c r="S1262" s="130">
        <v>100.188</v>
      </c>
      <c r="T1262" s="130">
        <v>1</v>
      </c>
      <c r="U1262" s="130">
        <v>51</v>
      </c>
      <c r="V1262" s="130" t="s">
        <v>1247</v>
      </c>
      <c r="W1262" s="130" t="b">
        <v>0</v>
      </c>
      <c r="X1262" s="130">
        <v>0</v>
      </c>
      <c r="Y1262" s="130" t="b">
        <v>0</v>
      </c>
      <c r="Z1262" s="130">
        <v>47</v>
      </c>
      <c r="AA1262" s="130">
        <v>0.48699999999999999</v>
      </c>
      <c r="AB1262" s="130" t="s">
        <v>3674</v>
      </c>
      <c r="AC1262" s="130" t="s">
        <v>3891</v>
      </c>
      <c r="AD1262" s="130" t="s">
        <v>5102</v>
      </c>
      <c r="AE1262" s="130" t="e" cm="1">
        <f t="array" aca="1" ref="AE1262" ca="1">INDIRECT(ADDRESS(MATCH(AG1262,'rs_industries'!B:B,0),5,1,TRUE,"rs_industries"))</f>
        <v>#N/A</v>
      </c>
      <c r="AF1262" s="130" t="e" cm="1">
        <f t="array" aca="1" ref="AF1262" ca="1">INDIRECT(ADDRESS(MATCH(A1262,'rs_stocks'!B:B,0),7,1,TRUE,"rs_stocks"))</f>
        <v>#N/A</v>
      </c>
    </row>
    <row r="1263" spans="1:32" x14ac:dyDescent="0.3">
      <c r="A1263" s="130" t="s">
        <v>2122</v>
      </c>
      <c r="B1263" s="130">
        <v>2.27</v>
      </c>
      <c r="C1263" s="130">
        <v>-4.6399999999999997</v>
      </c>
      <c r="D1263" s="130">
        <v>4.5599999999999996</v>
      </c>
      <c r="E1263" s="130">
        <v>4.8499999999999996</v>
      </c>
      <c r="F1263" s="130">
        <v>4.3499999999999996</v>
      </c>
      <c r="G1263" s="130" t="s">
        <v>4294</v>
      </c>
      <c r="H1263" s="130" t="s">
        <v>117</v>
      </c>
      <c r="I1263" s="130">
        <v>1.1970000000000001</v>
      </c>
      <c r="J1263" s="130">
        <v>-58</v>
      </c>
      <c r="K1263" s="130">
        <v>-10</v>
      </c>
      <c r="L1263" s="130" t="b">
        <v>0</v>
      </c>
      <c r="M1263" s="130">
        <v>38.146999999999998</v>
      </c>
      <c r="N1263" s="130">
        <v>3.589</v>
      </c>
      <c r="O1263" s="130">
        <v>10.63</v>
      </c>
      <c r="P1263" s="130">
        <v>0.69399999999999995</v>
      </c>
      <c r="Q1263" s="130">
        <v>-18.727</v>
      </c>
      <c r="R1263" s="130">
        <v>30.24</v>
      </c>
      <c r="S1263" s="130">
        <v>32.027000000000001</v>
      </c>
      <c r="T1263" s="130">
        <v>-1</v>
      </c>
      <c r="U1263" s="130">
        <v>288</v>
      </c>
      <c r="V1263" s="130" t="s">
        <v>2122</v>
      </c>
      <c r="W1263" s="130" t="b">
        <v>0</v>
      </c>
      <c r="X1263" s="130">
        <v>0</v>
      </c>
      <c r="Y1263" s="130" t="b">
        <v>0</v>
      </c>
      <c r="Z1263" s="130">
        <v>47</v>
      </c>
      <c r="AA1263" s="130">
        <v>0.48699999999999999</v>
      </c>
      <c r="AB1263" s="130" t="s">
        <v>117</v>
      </c>
      <c r="AC1263" s="130" t="s">
        <v>4294</v>
      </c>
      <c r="AD1263" s="130" t="s">
        <v>5059</v>
      </c>
      <c r="AE1263" s="130" t="e" cm="1">
        <f t="array" aca="1" ref="AE1263" ca="1">INDIRECT(ADDRESS(MATCH(AG1263,'rs_industries'!B:B,0),5,1,TRUE,"rs_industries"))</f>
        <v>#N/A</v>
      </c>
      <c r="AF1263" s="130" t="e" cm="1">
        <f t="array" aca="1" ref="AF1263" ca="1">INDIRECT(ADDRESS(MATCH(A1263,'rs_stocks'!B:B,0),7,1,TRUE,"rs_stocks"))</f>
        <v>#N/A</v>
      </c>
    </row>
    <row r="1264" spans="1:32" x14ac:dyDescent="0.3">
      <c r="A1264" s="130" t="s">
        <v>1664</v>
      </c>
      <c r="B1264" s="130">
        <v>4.68</v>
      </c>
      <c r="C1264" s="130">
        <v>1.19</v>
      </c>
      <c r="D1264" s="130">
        <v>7.68</v>
      </c>
      <c r="E1264" s="130">
        <v>2.59</v>
      </c>
      <c r="F1264" s="130">
        <v>10.82</v>
      </c>
      <c r="G1264" s="130" t="s">
        <v>3709</v>
      </c>
      <c r="H1264" s="130" t="s">
        <v>3674</v>
      </c>
      <c r="I1264" s="130">
        <v>2.8210000000000002</v>
      </c>
      <c r="J1264" s="130">
        <v>-69</v>
      </c>
      <c r="K1264" s="130">
        <v>-55</v>
      </c>
      <c r="L1264" s="130" t="b">
        <v>1</v>
      </c>
      <c r="M1264" s="130">
        <v>56.523000000000003</v>
      </c>
      <c r="N1264" s="130">
        <v>5.3179999999999996</v>
      </c>
      <c r="O1264" s="130">
        <v>10.629</v>
      </c>
      <c r="P1264" s="130">
        <v>4.2709999999999999</v>
      </c>
      <c r="Q1264" s="130">
        <v>-85.686000000000007</v>
      </c>
      <c r="R1264" s="130">
        <v>118.8</v>
      </c>
      <c r="S1264" s="130">
        <v>125.934</v>
      </c>
      <c r="T1264" s="130">
        <v>-1</v>
      </c>
      <c r="U1264" s="130">
        <v>46</v>
      </c>
      <c r="V1264" s="130" t="s">
        <v>1664</v>
      </c>
      <c r="W1264" s="130" t="b">
        <v>0</v>
      </c>
      <c r="X1264" s="130">
        <v>0</v>
      </c>
      <c r="Y1264" s="130" t="b">
        <v>1</v>
      </c>
      <c r="Z1264" s="130">
        <v>48</v>
      </c>
      <c r="AA1264" s="130">
        <v>0.48699999999999999</v>
      </c>
      <c r="AB1264" s="130" t="s">
        <v>3674</v>
      </c>
      <c r="AC1264" s="130" t="s">
        <v>3709</v>
      </c>
      <c r="AD1264" s="130" t="s">
        <v>5107</v>
      </c>
      <c r="AE1264" s="130" t="e" cm="1">
        <f t="array" aca="1" ref="AE1264" ca="1">INDIRECT(ADDRESS(MATCH(AG1264,'rs_industries'!B:B,0),5,1,TRUE,"rs_industries"))</f>
        <v>#N/A</v>
      </c>
      <c r="AF1264" s="130" t="e" cm="1">
        <f t="array" aca="1" ref="AF1264" ca="1">INDIRECT(ADDRESS(MATCH(A1264,'rs_stocks'!B:B,0),7,1,TRUE,"rs_stocks"))</f>
        <v>#N/A</v>
      </c>
    </row>
    <row r="1265" spans="1:32" x14ac:dyDescent="0.3">
      <c r="A1265" s="130" t="s">
        <v>1121</v>
      </c>
      <c r="B1265" s="130">
        <v>-0.4</v>
      </c>
      <c r="C1265" s="130">
        <v>16.579999999999998</v>
      </c>
      <c r="D1265" s="130">
        <v>26.18</v>
      </c>
      <c r="E1265" s="130">
        <v>22.91</v>
      </c>
      <c r="F1265" s="130">
        <v>19.47</v>
      </c>
      <c r="G1265" s="130" t="s">
        <v>3711</v>
      </c>
      <c r="H1265" s="130" t="s">
        <v>3690</v>
      </c>
      <c r="I1265" s="130">
        <v>51.868000000000002</v>
      </c>
      <c r="J1265" s="130">
        <v>-53</v>
      </c>
      <c r="K1265" s="130">
        <v>-34</v>
      </c>
      <c r="L1265" s="130" t="b">
        <v>1</v>
      </c>
      <c r="M1265" s="130">
        <v>59.741999999999997</v>
      </c>
      <c r="N1265" s="130">
        <v>5.63</v>
      </c>
      <c r="O1265" s="130">
        <v>10.611000000000001</v>
      </c>
      <c r="P1265" s="130">
        <v>2.8650000000000002</v>
      </c>
      <c r="Q1265" s="130">
        <v>-30.013000000000002</v>
      </c>
      <c r="R1265" s="130">
        <v>86.26</v>
      </c>
      <c r="S1265" s="130">
        <v>80.055000000000007</v>
      </c>
      <c r="T1265" s="130">
        <v>1</v>
      </c>
      <c r="U1265" s="130">
        <v>69</v>
      </c>
      <c r="V1265" s="130" t="s">
        <v>1121</v>
      </c>
      <c r="W1265" s="130" t="b">
        <v>0</v>
      </c>
      <c r="X1265" s="130">
        <v>0</v>
      </c>
      <c r="Y1265" s="130" t="b">
        <v>0</v>
      </c>
      <c r="Z1265" s="130">
        <v>49</v>
      </c>
      <c r="AA1265" s="130">
        <v>0.48599999999999999</v>
      </c>
      <c r="AB1265" s="130" t="s">
        <v>3690</v>
      </c>
      <c r="AC1265" s="130" t="s">
        <v>3711</v>
      </c>
      <c r="AD1265" s="130" t="s">
        <v>5166</v>
      </c>
      <c r="AE1265" s="130" t="e" cm="1">
        <f t="array" aca="1" ref="AE1265" ca="1">INDIRECT(ADDRESS(MATCH(AG1265,'rs_industries'!B:B,0),5,1,TRUE,"rs_industries"))</f>
        <v>#N/A</v>
      </c>
      <c r="AF1265" s="130" cm="1">
        <f t="array" aca="1" ref="AF1265" ca="1">INDIRECT(ADDRESS(MATCH(A1265,'rs_stocks'!B:B,0),7,1,TRUE,"rs_stocks"))</f>
        <v>72</v>
      </c>
    </row>
    <row r="1266" spans="1:32" x14ac:dyDescent="0.3">
      <c r="A1266" s="130" t="s">
        <v>2261</v>
      </c>
      <c r="B1266" s="130">
        <v>-2.71</v>
      </c>
      <c r="C1266" s="130">
        <v>-5.22</v>
      </c>
      <c r="D1266" s="130">
        <v>1.63</v>
      </c>
      <c r="E1266" s="130">
        <v>-3.5</v>
      </c>
      <c r="F1266" s="130">
        <v>4.67</v>
      </c>
      <c r="G1266" s="130" t="s">
        <v>3788</v>
      </c>
      <c r="H1266" s="130" t="s">
        <v>153</v>
      </c>
      <c r="I1266" s="130">
        <v>3.31</v>
      </c>
      <c r="J1266" s="130">
        <v>-57</v>
      </c>
      <c r="K1266" s="130">
        <v>-49</v>
      </c>
      <c r="L1266" s="130" t="b">
        <v>0</v>
      </c>
      <c r="M1266" s="130">
        <v>51.03</v>
      </c>
      <c r="N1266" s="130">
        <v>4.8109999999999999</v>
      </c>
      <c r="O1266" s="130">
        <v>10.606</v>
      </c>
      <c r="P1266" s="130">
        <v>0.40200000000000002</v>
      </c>
      <c r="Q1266" s="130">
        <v>-114.343</v>
      </c>
      <c r="R1266" s="130">
        <v>14.35</v>
      </c>
      <c r="S1266" s="130">
        <v>15.587</v>
      </c>
      <c r="T1266" s="130">
        <v>-1</v>
      </c>
      <c r="U1266" s="130">
        <v>497</v>
      </c>
      <c r="V1266" s="130" t="s">
        <v>2261</v>
      </c>
      <c r="W1266" s="130" t="b">
        <v>0</v>
      </c>
      <c r="X1266" s="130">
        <v>0</v>
      </c>
      <c r="Y1266" s="130" t="b">
        <v>0</v>
      </c>
      <c r="Z1266" s="130">
        <v>45</v>
      </c>
      <c r="AA1266" s="130">
        <v>0.48599999999999999</v>
      </c>
      <c r="AB1266" s="130" t="s">
        <v>153</v>
      </c>
      <c r="AC1266" s="130" t="s">
        <v>3788</v>
      </c>
      <c r="AD1266" s="130" t="s">
        <v>5073</v>
      </c>
      <c r="AE1266" s="130" t="e" cm="1">
        <f t="array" aca="1" ref="AE1266" ca="1">INDIRECT(ADDRESS(MATCH(AG1266,'rs_industries'!B:B,0),5,1,TRUE,"rs_industries"))</f>
        <v>#N/A</v>
      </c>
      <c r="AF1266" s="130" t="e" cm="1">
        <f t="array" aca="1" ref="AF1266" ca="1">INDIRECT(ADDRESS(MATCH(A1266,'rs_stocks'!B:B,0),7,1,TRUE,"rs_stocks"))</f>
        <v>#N/A</v>
      </c>
    </row>
    <row r="1267" spans="1:32" x14ac:dyDescent="0.3">
      <c r="A1267" s="130" t="s">
        <v>5125</v>
      </c>
      <c r="B1267" s="130">
        <v>-5.78</v>
      </c>
      <c r="C1267" s="130">
        <v>-5.64</v>
      </c>
      <c r="D1267" s="130">
        <v>3.68</v>
      </c>
      <c r="E1267" s="130">
        <v>0.49</v>
      </c>
      <c r="F1267" s="130">
        <v>0.49</v>
      </c>
      <c r="G1267" s="130" t="s">
        <v>4023</v>
      </c>
      <c r="H1267" s="130" t="s">
        <v>31</v>
      </c>
      <c r="I1267" s="130">
        <v>0.85699999999999998</v>
      </c>
      <c r="J1267" s="130">
        <v>-81</v>
      </c>
      <c r="K1267" s="130">
        <v>-77</v>
      </c>
      <c r="L1267" s="130" t="b">
        <v>0</v>
      </c>
      <c r="M1267" s="130">
        <v>71.968999999999994</v>
      </c>
      <c r="N1267" s="130">
        <v>6.79</v>
      </c>
      <c r="O1267" s="130">
        <v>10.6</v>
      </c>
      <c r="P1267" s="130">
        <v>0.50600000000000001</v>
      </c>
      <c r="Q1267" s="130">
        <v>-57.357999999999997</v>
      </c>
      <c r="R1267" s="130">
        <v>12.39</v>
      </c>
      <c r="S1267" s="130">
        <v>14.071999999999999</v>
      </c>
      <c r="T1267" s="130">
        <v>-1</v>
      </c>
      <c r="U1267" s="130">
        <v>395</v>
      </c>
      <c r="V1267" s="130" t="s">
        <v>5125</v>
      </c>
      <c r="W1267" s="130" t="b">
        <v>0</v>
      </c>
      <c r="X1267" s="130">
        <v>0</v>
      </c>
      <c r="Y1267" s="130" t="b">
        <v>0</v>
      </c>
      <c r="Z1267" s="130">
        <v>42</v>
      </c>
      <c r="AA1267" s="130">
        <v>0.48499999999999999</v>
      </c>
      <c r="AB1267" s="130" t="s">
        <v>31</v>
      </c>
      <c r="AC1267" s="130" t="s">
        <v>4023</v>
      </c>
      <c r="AD1267" s="130" t="s">
        <v>5126</v>
      </c>
      <c r="AE1267" s="130" t="e" cm="1">
        <f t="array" aca="1" ref="AE1267" ca="1">INDIRECT(ADDRESS(MATCH(AG1267,'rs_industries'!B:B,0),5,1,TRUE,"rs_industries"))</f>
        <v>#N/A</v>
      </c>
      <c r="AF1267" s="130" t="e" cm="1">
        <f t="array" aca="1" ref="AF1267" ca="1">INDIRECT(ADDRESS(MATCH(A1267,'rs_stocks'!B:B,0),7,1,TRUE,"rs_stocks"))</f>
        <v>#N/A</v>
      </c>
    </row>
    <row r="1268" spans="1:32" x14ac:dyDescent="0.3">
      <c r="A1268" s="130" t="s">
        <v>335</v>
      </c>
      <c r="B1268" s="130">
        <v>3.87</v>
      </c>
      <c r="C1268" s="130">
        <v>11.74</v>
      </c>
      <c r="D1268" s="130">
        <v>3.16</v>
      </c>
      <c r="E1268" s="130">
        <v>26.98</v>
      </c>
      <c r="F1268" s="130">
        <v>45</v>
      </c>
      <c r="G1268" s="130" t="s">
        <v>3908</v>
      </c>
      <c r="H1268" s="130" t="s">
        <v>117</v>
      </c>
      <c r="I1268" s="130">
        <v>9.7140000000000004</v>
      </c>
      <c r="J1268" s="130">
        <v>-86</v>
      </c>
      <c r="K1268" s="130">
        <v>-10</v>
      </c>
      <c r="L1268" s="130" t="b">
        <v>0</v>
      </c>
      <c r="M1268" s="130">
        <v>168.48</v>
      </c>
      <c r="N1268" s="130">
        <v>15.897</v>
      </c>
      <c r="O1268" s="130">
        <v>10.598000000000001</v>
      </c>
      <c r="P1268" s="130">
        <v>0.64100000000000001</v>
      </c>
      <c r="Q1268" s="130">
        <v>-12.488</v>
      </c>
      <c r="R1268" s="130">
        <v>16.66</v>
      </c>
      <c r="S1268" s="130">
        <v>15.743</v>
      </c>
      <c r="T1268" s="130">
        <v>1</v>
      </c>
      <c r="U1268" s="130">
        <v>312</v>
      </c>
      <c r="V1268" s="130" t="s">
        <v>335</v>
      </c>
      <c r="W1268" s="130" t="b">
        <v>0</v>
      </c>
      <c r="X1268" s="130">
        <v>0</v>
      </c>
      <c r="Y1268" s="130" t="b">
        <v>1</v>
      </c>
      <c r="Z1268" s="130">
        <v>44</v>
      </c>
      <c r="AA1268" s="130">
        <v>0.48499999999999999</v>
      </c>
      <c r="AB1268" s="130" t="s">
        <v>117</v>
      </c>
      <c r="AC1268" s="130" t="s">
        <v>3908</v>
      </c>
      <c r="AD1268" s="130" t="s">
        <v>5084</v>
      </c>
      <c r="AE1268" s="130" t="e" cm="1">
        <f t="array" aca="1" ref="AE1268" ca="1">INDIRECT(ADDRESS(MATCH(AG1268,'rs_industries'!B:B,0),5,1,TRUE,"rs_industries"))</f>
        <v>#N/A</v>
      </c>
      <c r="AF1268" s="130" cm="1">
        <f t="array" aca="1" ref="AF1268" ca="1">INDIRECT(ADDRESS(MATCH(A1268,'rs_stocks'!B:B,0),7,1,TRUE,"rs_stocks"))</f>
        <v>92</v>
      </c>
    </row>
    <row r="1269" spans="1:32" x14ac:dyDescent="0.3">
      <c r="A1269" s="130" t="s">
        <v>2361</v>
      </c>
      <c r="B1269" s="130">
        <v>-8.26</v>
      </c>
      <c r="C1269" s="130">
        <v>-3.21</v>
      </c>
      <c r="D1269" s="130">
        <v>-10.210000000000001</v>
      </c>
      <c r="E1269" s="130">
        <v>0.96</v>
      </c>
      <c r="F1269" s="130">
        <v>14.05</v>
      </c>
      <c r="G1269" s="130" t="s">
        <v>3742</v>
      </c>
      <c r="H1269" s="130" t="s">
        <v>3674</v>
      </c>
      <c r="I1269" s="130">
        <v>1.381</v>
      </c>
      <c r="J1269" s="130">
        <v>-95</v>
      </c>
      <c r="K1269" s="130">
        <v>-93</v>
      </c>
      <c r="L1269" s="130" t="b">
        <v>0</v>
      </c>
      <c r="M1269" s="130">
        <v>130.06200000000001</v>
      </c>
      <c r="N1269" s="130">
        <v>12.303000000000001</v>
      </c>
      <c r="O1269" s="130">
        <v>10.571999999999999</v>
      </c>
      <c r="P1269" s="130">
        <v>0.151</v>
      </c>
      <c r="Q1269" s="130">
        <v>-39.761000000000003</v>
      </c>
      <c r="R1269" s="130">
        <v>2.11</v>
      </c>
      <c r="S1269" s="130">
        <v>2.5880000000000001</v>
      </c>
      <c r="T1269" s="130">
        <v>-1</v>
      </c>
      <c r="U1269" s="130">
        <v>1325</v>
      </c>
      <c r="V1269" s="130" t="s">
        <v>2361</v>
      </c>
      <c r="W1269" s="130" t="b">
        <v>0</v>
      </c>
      <c r="X1269" s="130">
        <v>0</v>
      </c>
      <c r="Y1269" s="130" t="b">
        <v>0</v>
      </c>
      <c r="Z1269" s="130">
        <v>44</v>
      </c>
      <c r="AA1269" s="130">
        <v>0.48499999999999999</v>
      </c>
      <c r="AB1269" s="130" t="s">
        <v>3674</v>
      </c>
      <c r="AC1269" s="130" t="s">
        <v>3742</v>
      </c>
      <c r="AD1269" s="130" t="s">
        <v>5088</v>
      </c>
      <c r="AE1269" s="130" t="e" cm="1">
        <f t="array" aca="1" ref="AE1269" ca="1">INDIRECT(ADDRESS(MATCH(AG1269,'rs_industries'!B:B,0),5,1,TRUE,"rs_industries"))</f>
        <v>#N/A</v>
      </c>
      <c r="AF1269" s="130" t="e" cm="1">
        <f t="array" aca="1" ref="AF1269" ca="1">INDIRECT(ADDRESS(MATCH(A1269,'rs_stocks'!B:B,0),7,1,TRUE,"rs_stocks"))</f>
        <v>#N/A</v>
      </c>
    </row>
    <row r="1270" spans="1:32" x14ac:dyDescent="0.3">
      <c r="A1270" s="130" t="s">
        <v>451</v>
      </c>
      <c r="B1270" s="130">
        <v>15.01</v>
      </c>
      <c r="C1270" s="130">
        <v>4.8600000000000003</v>
      </c>
      <c r="D1270" s="130">
        <v>4.96</v>
      </c>
      <c r="E1270" s="130">
        <v>88.65</v>
      </c>
      <c r="F1270" s="130">
        <v>88.14</v>
      </c>
      <c r="G1270" s="130" t="s">
        <v>3807</v>
      </c>
      <c r="H1270" s="130" t="s">
        <v>3677</v>
      </c>
      <c r="I1270" s="130">
        <v>33.588000000000001</v>
      </c>
      <c r="J1270" s="130">
        <v>-91</v>
      </c>
      <c r="K1270" s="130">
        <v>-61</v>
      </c>
      <c r="L1270" s="130" t="b">
        <v>1</v>
      </c>
      <c r="M1270" s="130">
        <v>307.94299999999998</v>
      </c>
      <c r="N1270" s="130">
        <v>29.131</v>
      </c>
      <c r="O1270" s="130">
        <v>10.571</v>
      </c>
      <c r="P1270" s="130">
        <v>9.3729999999999993</v>
      </c>
      <c r="Q1270" s="130">
        <v>-73.825000000000003</v>
      </c>
      <c r="R1270" s="130">
        <v>140.38999999999999</v>
      </c>
      <c r="S1270" s="130">
        <v>120.964</v>
      </c>
      <c r="T1270" s="130">
        <v>1</v>
      </c>
      <c r="U1270" s="130">
        <v>21</v>
      </c>
      <c r="V1270" s="130" t="s">
        <v>451</v>
      </c>
      <c r="W1270" s="130" t="b">
        <v>1</v>
      </c>
      <c r="X1270" s="130">
        <v>0</v>
      </c>
      <c r="Y1270" s="130" t="b">
        <v>1</v>
      </c>
      <c r="Z1270" s="130">
        <v>54</v>
      </c>
      <c r="AA1270" s="130">
        <v>0.48399999999999999</v>
      </c>
      <c r="AB1270" s="130" t="s">
        <v>3677</v>
      </c>
      <c r="AC1270" s="130" t="s">
        <v>3807</v>
      </c>
      <c r="AD1270" s="130" t="s">
        <v>5080</v>
      </c>
      <c r="AE1270" s="130" t="e" cm="1">
        <f t="array" aca="1" ref="AE1270" ca="1">INDIRECT(ADDRESS(MATCH(AG1270,'rs_industries'!B:B,0),5,1,TRUE,"rs_industries"))</f>
        <v>#N/A</v>
      </c>
      <c r="AF1270" s="130" cm="1">
        <f t="array" aca="1" ref="AF1270" ca="1">INDIRECT(ADDRESS(MATCH(A1270,'rs_stocks'!B:B,0),7,1,TRUE,"rs_stocks"))</f>
        <v>97</v>
      </c>
    </row>
    <row r="1271" spans="1:32" x14ac:dyDescent="0.3">
      <c r="A1271" s="130" t="s">
        <v>2511</v>
      </c>
      <c r="B1271" s="130">
        <v>-3.02</v>
      </c>
      <c r="C1271" s="130">
        <v>-8.92</v>
      </c>
      <c r="D1271" s="130">
        <v>-9.92</v>
      </c>
      <c r="E1271" s="130">
        <v>6.81</v>
      </c>
      <c r="F1271" s="130">
        <v>21.35</v>
      </c>
      <c r="G1271" s="130" t="s">
        <v>3788</v>
      </c>
      <c r="H1271" s="130" t="s">
        <v>153</v>
      </c>
      <c r="I1271" s="130">
        <v>1.3939999999999999</v>
      </c>
      <c r="J1271" s="130">
        <v>-89</v>
      </c>
      <c r="K1271" s="130">
        <v>-85</v>
      </c>
      <c r="L1271" s="130" t="b">
        <v>0</v>
      </c>
      <c r="M1271" s="130">
        <v>108.587</v>
      </c>
      <c r="N1271" s="130">
        <v>10.282999999999999</v>
      </c>
      <c r="O1271" s="130">
        <v>10.558999999999999</v>
      </c>
      <c r="P1271" s="130">
        <v>0.82299999999999995</v>
      </c>
      <c r="Q1271" s="130">
        <v>-148.202</v>
      </c>
      <c r="R1271" s="130">
        <v>19.61</v>
      </c>
      <c r="S1271" s="130">
        <v>22.274999999999999</v>
      </c>
      <c r="T1271" s="130">
        <v>-1</v>
      </c>
      <c r="U1271" s="130">
        <v>242</v>
      </c>
      <c r="V1271" s="130" t="s">
        <v>2511</v>
      </c>
      <c r="W1271" s="130" t="b">
        <v>0</v>
      </c>
      <c r="X1271" s="130">
        <v>0</v>
      </c>
      <c r="Y1271" s="130" t="b">
        <v>0</v>
      </c>
      <c r="Z1271" s="130">
        <v>38</v>
      </c>
      <c r="AA1271" s="130">
        <v>0.48399999999999999</v>
      </c>
      <c r="AB1271" s="130" t="s">
        <v>153</v>
      </c>
      <c r="AC1271" s="130" t="s">
        <v>3788</v>
      </c>
      <c r="AD1271" s="130" t="s">
        <v>5049</v>
      </c>
      <c r="AE1271" s="130" t="e" cm="1">
        <f t="array" aca="1" ref="AE1271" ca="1">INDIRECT(ADDRESS(MATCH(AG1271,'rs_industries'!B:B,0),5,1,TRUE,"rs_industries"))</f>
        <v>#N/A</v>
      </c>
      <c r="AF1271" s="130" t="e" cm="1">
        <f t="array" aca="1" ref="AF1271" ca="1">INDIRECT(ADDRESS(MATCH(A1271,'rs_stocks'!B:B,0),7,1,TRUE,"rs_stocks"))</f>
        <v>#N/A</v>
      </c>
    </row>
    <row r="1272" spans="1:32" x14ac:dyDescent="0.3">
      <c r="A1272" s="130" t="s">
        <v>2074</v>
      </c>
      <c r="B1272" s="130">
        <v>0.64</v>
      </c>
      <c r="C1272" s="130">
        <v>-17.27</v>
      </c>
      <c r="D1272" s="130">
        <v>-5.36</v>
      </c>
      <c r="E1272" s="130">
        <v>10.86</v>
      </c>
      <c r="F1272" s="130">
        <v>10.54</v>
      </c>
      <c r="G1272" s="130" t="s">
        <v>3680</v>
      </c>
      <c r="H1272" s="130" t="s">
        <v>31</v>
      </c>
      <c r="I1272" s="130">
        <v>1.44</v>
      </c>
      <c r="J1272" s="130">
        <v>-54</v>
      </c>
      <c r="K1272" s="130">
        <v>-34</v>
      </c>
      <c r="L1272" s="130" t="b">
        <v>0</v>
      </c>
      <c r="M1272" s="130">
        <v>120.84399999999999</v>
      </c>
      <c r="N1272" s="130">
        <v>11.468</v>
      </c>
      <c r="O1272" s="130">
        <v>10.537000000000001</v>
      </c>
      <c r="P1272" s="130">
        <v>0.76</v>
      </c>
      <c r="Q1272" s="130">
        <v>-31.565999999999999</v>
      </c>
      <c r="R1272" s="130">
        <v>18.88</v>
      </c>
      <c r="S1272" s="130">
        <v>21.241</v>
      </c>
      <c r="T1272" s="130">
        <v>-1</v>
      </c>
      <c r="U1272" s="130">
        <v>263</v>
      </c>
      <c r="V1272" s="130" t="s">
        <v>2074</v>
      </c>
      <c r="W1272" s="130" t="b">
        <v>1</v>
      </c>
      <c r="X1272" s="130">
        <v>18.690000000000001</v>
      </c>
      <c r="Y1272" s="130" t="b">
        <v>0</v>
      </c>
      <c r="Z1272" s="130">
        <v>51</v>
      </c>
      <c r="AA1272" s="130">
        <v>0.48299999999999998</v>
      </c>
      <c r="AB1272" s="130" t="s">
        <v>31</v>
      </c>
      <c r="AC1272" s="130" t="s">
        <v>3680</v>
      </c>
      <c r="AD1272" s="130" t="s">
        <v>5006</v>
      </c>
      <c r="AE1272" s="130" t="e" cm="1">
        <f t="array" aca="1" ref="AE1272" ca="1">INDIRECT(ADDRESS(MATCH(AG1272,'rs_industries'!B:B,0),5,1,TRUE,"rs_industries"))</f>
        <v>#N/A</v>
      </c>
      <c r="AF1272" s="130" t="e" cm="1">
        <f t="array" aca="1" ref="AF1272" ca="1">INDIRECT(ADDRESS(MATCH(A1272,'rs_stocks'!B:B,0),7,1,TRUE,"rs_stocks"))</f>
        <v>#N/A</v>
      </c>
    </row>
    <row r="1273" spans="1:32" x14ac:dyDescent="0.3">
      <c r="A1273" s="130" t="s">
        <v>1592</v>
      </c>
      <c r="B1273" s="130">
        <v>3.46</v>
      </c>
      <c r="C1273" s="130">
        <v>5.0199999999999996</v>
      </c>
      <c r="D1273" s="130">
        <v>16.04</v>
      </c>
      <c r="E1273" s="130">
        <v>9</v>
      </c>
      <c r="F1273" s="130">
        <v>9.6199999999999992</v>
      </c>
      <c r="G1273" s="130" t="s">
        <v>3680</v>
      </c>
      <c r="H1273" s="130" t="s">
        <v>31</v>
      </c>
      <c r="I1273" s="130">
        <v>3.2759999999999998</v>
      </c>
      <c r="J1273" s="130">
        <v>-58</v>
      </c>
      <c r="K1273" s="130">
        <v>-39</v>
      </c>
      <c r="L1273" s="130" t="b">
        <v>1</v>
      </c>
      <c r="M1273" s="130">
        <v>44.956000000000003</v>
      </c>
      <c r="N1273" s="130">
        <v>4.2670000000000003</v>
      </c>
      <c r="O1273" s="130">
        <v>10.537000000000001</v>
      </c>
      <c r="P1273" s="130">
        <v>1.8009999999999999</v>
      </c>
      <c r="Q1273" s="130">
        <v>-165.49100000000001</v>
      </c>
      <c r="R1273" s="130">
        <v>65.540000000000006</v>
      </c>
      <c r="S1273" s="130">
        <v>63.676000000000002</v>
      </c>
      <c r="T1273" s="130">
        <v>1</v>
      </c>
      <c r="U1273" s="130">
        <v>111</v>
      </c>
      <c r="V1273" s="130" t="s">
        <v>1592</v>
      </c>
      <c r="W1273" s="130" t="b">
        <v>0</v>
      </c>
      <c r="X1273" s="130">
        <v>0</v>
      </c>
      <c r="Y1273" s="130" t="b">
        <v>1</v>
      </c>
      <c r="Z1273" s="130">
        <v>44</v>
      </c>
      <c r="AA1273" s="130">
        <v>0.48299999999999998</v>
      </c>
      <c r="AB1273" s="130" t="s">
        <v>31</v>
      </c>
      <c r="AC1273" s="130" t="s">
        <v>3680</v>
      </c>
      <c r="AD1273" s="130" t="s">
        <v>5204</v>
      </c>
      <c r="AE1273" s="130" t="e" cm="1">
        <f t="array" aca="1" ref="AE1273" ca="1">INDIRECT(ADDRESS(MATCH(AG1273,'rs_industries'!B:B,0),5,1,TRUE,"rs_industries"))</f>
        <v>#N/A</v>
      </c>
      <c r="AF1273" s="130" cm="1">
        <f t="array" aca="1" ref="AF1273" ca="1">INDIRECT(ADDRESS(MATCH(A1273,'rs_stocks'!B:B,0),7,1,TRUE,"rs_stocks"))</f>
        <v>77</v>
      </c>
    </row>
    <row r="1274" spans="1:32" x14ac:dyDescent="0.3">
      <c r="A1274" s="130" t="s">
        <v>934</v>
      </c>
      <c r="B1274" s="130">
        <v>-1.05</v>
      </c>
      <c r="C1274" s="130">
        <v>17.09</v>
      </c>
      <c r="D1274" s="130">
        <v>17.8</v>
      </c>
      <c r="E1274" s="130">
        <v>20.03</v>
      </c>
      <c r="F1274" s="130">
        <v>23.36</v>
      </c>
      <c r="G1274" s="130" t="s">
        <v>3682</v>
      </c>
      <c r="H1274" s="130" t="s">
        <v>24</v>
      </c>
      <c r="I1274" s="130">
        <v>9.5289999999999999</v>
      </c>
      <c r="J1274" s="130">
        <v>-60</v>
      </c>
      <c r="K1274" s="130">
        <v>-5</v>
      </c>
      <c r="L1274" s="130" t="b">
        <v>1</v>
      </c>
      <c r="M1274" s="130">
        <v>69.042000000000002</v>
      </c>
      <c r="N1274" s="130">
        <v>6.5609999999999999</v>
      </c>
      <c r="O1274" s="130">
        <v>10.523999999999999</v>
      </c>
      <c r="P1274" s="130">
        <v>1.44</v>
      </c>
      <c r="Q1274" s="130">
        <v>-97.228999999999999</v>
      </c>
      <c r="R1274" s="130">
        <v>50.16</v>
      </c>
      <c r="S1274" s="130">
        <v>47.774000000000001</v>
      </c>
      <c r="T1274" s="130">
        <v>1</v>
      </c>
      <c r="U1274" s="130">
        <v>138</v>
      </c>
      <c r="V1274" s="130" t="s">
        <v>934</v>
      </c>
      <c r="W1274" s="130" t="b">
        <v>0</v>
      </c>
      <c r="X1274" s="130">
        <v>0</v>
      </c>
      <c r="Y1274" s="130" t="b">
        <v>1</v>
      </c>
      <c r="Z1274" s="130">
        <v>54</v>
      </c>
      <c r="AA1274" s="130">
        <v>0.48299999999999998</v>
      </c>
      <c r="AB1274" s="130" t="s">
        <v>24</v>
      </c>
      <c r="AC1274" s="130" t="s">
        <v>3682</v>
      </c>
      <c r="AD1274" s="130" t="s">
        <v>5158</v>
      </c>
      <c r="AE1274" s="130" t="e" cm="1">
        <f t="array" aca="1" ref="AE1274" ca="1">INDIRECT(ADDRESS(MATCH(AG1274,'rs_industries'!B:B,0),5,1,TRUE,"rs_industries"))</f>
        <v>#N/A</v>
      </c>
      <c r="AF1274" s="130" cm="1">
        <f t="array" aca="1" ref="AF1274" ca="1">INDIRECT(ADDRESS(MATCH(A1274,'rs_stocks'!B:B,0),7,1,TRUE,"rs_stocks"))</f>
        <v>76</v>
      </c>
    </row>
    <row r="1275" spans="1:32" x14ac:dyDescent="0.3">
      <c r="A1275" s="130" t="s">
        <v>1998</v>
      </c>
      <c r="B1275" s="130">
        <v>-3.04</v>
      </c>
      <c r="C1275" s="130">
        <v>-3.68</v>
      </c>
      <c r="D1275" s="130">
        <v>4.34</v>
      </c>
      <c r="E1275" s="130">
        <v>9.49</v>
      </c>
      <c r="F1275" s="130">
        <v>9.69</v>
      </c>
      <c r="G1275" s="130" t="s">
        <v>3792</v>
      </c>
      <c r="H1275" s="130" t="s">
        <v>24</v>
      </c>
      <c r="I1275" s="130">
        <v>1.3779999999999999</v>
      </c>
      <c r="J1275" s="130">
        <v>-41</v>
      </c>
      <c r="K1275" s="130">
        <v>-31</v>
      </c>
      <c r="L1275" s="130" t="b">
        <v>0</v>
      </c>
      <c r="M1275" s="130">
        <v>38.305999999999997</v>
      </c>
      <c r="N1275" s="130">
        <v>3.6429999999999998</v>
      </c>
      <c r="O1275" s="130">
        <v>10.513999999999999</v>
      </c>
      <c r="P1275" s="130">
        <v>3.4239999999999999</v>
      </c>
      <c r="Q1275" s="130">
        <v>-203.26499999999999</v>
      </c>
      <c r="R1275" s="130">
        <v>124.9</v>
      </c>
      <c r="S1275" s="130">
        <v>136.89699999999999</v>
      </c>
      <c r="T1275" s="130">
        <v>-1</v>
      </c>
      <c r="U1275" s="130">
        <v>58</v>
      </c>
      <c r="V1275" s="130" t="s">
        <v>1998</v>
      </c>
      <c r="W1275" s="130" t="b">
        <v>0</v>
      </c>
      <c r="X1275" s="130">
        <v>0</v>
      </c>
      <c r="Y1275" s="130" t="b">
        <v>0</v>
      </c>
      <c r="Z1275" s="130">
        <v>50</v>
      </c>
      <c r="AA1275" s="130">
        <v>0.48199999999999998</v>
      </c>
      <c r="AB1275" s="130" t="s">
        <v>24</v>
      </c>
      <c r="AC1275" s="130" t="s">
        <v>3792</v>
      </c>
      <c r="AD1275" s="130" t="s">
        <v>5032</v>
      </c>
      <c r="AE1275" s="130" t="e" cm="1">
        <f t="array" aca="1" ref="AE1275" ca="1">INDIRECT(ADDRESS(MATCH(AG1275,'rs_industries'!B:B,0),5,1,TRUE,"rs_industries"))</f>
        <v>#N/A</v>
      </c>
      <c r="AF1275" s="130" t="e" cm="1">
        <f t="array" aca="1" ref="AF1275" ca="1">INDIRECT(ADDRESS(MATCH(A1275,'rs_stocks'!B:B,0),7,1,TRUE,"rs_stocks"))</f>
        <v>#N/A</v>
      </c>
    </row>
    <row r="1276" spans="1:32" x14ac:dyDescent="0.3">
      <c r="A1276" s="130" t="s">
        <v>1851</v>
      </c>
      <c r="B1276" s="130">
        <v>-0.23</v>
      </c>
      <c r="C1276" s="130">
        <v>0.52</v>
      </c>
      <c r="D1276" s="130">
        <v>10.130000000000001</v>
      </c>
      <c r="E1276" s="130">
        <v>16.64</v>
      </c>
      <c r="F1276" s="130">
        <v>11.45</v>
      </c>
      <c r="G1276" s="130" t="s">
        <v>4237</v>
      </c>
      <c r="H1276" s="130" t="s">
        <v>3674</v>
      </c>
      <c r="I1276" s="130">
        <v>3.4769999999999999</v>
      </c>
      <c r="J1276" s="130">
        <v>-50</v>
      </c>
      <c r="K1276" s="130">
        <v>-21</v>
      </c>
      <c r="L1276" s="130" t="b">
        <v>1</v>
      </c>
      <c r="M1276" s="130">
        <v>37.228999999999999</v>
      </c>
      <c r="N1276" s="130">
        <v>3.5419999999999998</v>
      </c>
      <c r="O1276" s="130">
        <v>10.51</v>
      </c>
      <c r="P1276" s="130">
        <v>0.81899999999999995</v>
      </c>
      <c r="Q1276" s="130">
        <v>208.74</v>
      </c>
      <c r="R1276" s="130">
        <v>21.31</v>
      </c>
      <c r="S1276" s="130">
        <v>21.856000000000002</v>
      </c>
      <c r="T1276" s="130">
        <v>-1</v>
      </c>
      <c r="U1276" s="130">
        <v>244</v>
      </c>
      <c r="V1276" s="130" t="s">
        <v>1851</v>
      </c>
      <c r="W1276" s="130" t="b">
        <v>0</v>
      </c>
      <c r="X1276" s="130">
        <v>0</v>
      </c>
      <c r="Y1276" s="130" t="b">
        <v>1</v>
      </c>
      <c r="Z1276" s="130">
        <v>45</v>
      </c>
      <c r="AA1276" s="130">
        <v>0.48199999999999998</v>
      </c>
      <c r="AB1276" s="130" t="s">
        <v>3674</v>
      </c>
      <c r="AC1276" s="130" t="s">
        <v>4237</v>
      </c>
      <c r="AD1276" s="130" t="s">
        <v>5186</v>
      </c>
      <c r="AE1276" s="130" t="e" cm="1">
        <f t="array" aca="1" ref="AE1276" ca="1">INDIRECT(ADDRESS(MATCH(AG1276,'rs_industries'!B:B,0),5,1,TRUE,"rs_industries"))</f>
        <v>#N/A</v>
      </c>
      <c r="AF1276" s="130" t="e" cm="1">
        <f t="array" aca="1" ref="AF1276" ca="1">INDIRECT(ADDRESS(MATCH(A1276,'rs_stocks'!B:B,0),7,1,TRUE,"rs_stocks"))</f>
        <v>#N/A</v>
      </c>
    </row>
    <row r="1277" spans="1:32" x14ac:dyDescent="0.3">
      <c r="A1277" s="130" t="s">
        <v>2425</v>
      </c>
      <c r="B1277" s="130">
        <v>-12</v>
      </c>
      <c r="C1277" s="130">
        <v>-14.36</v>
      </c>
      <c r="D1277" s="130">
        <v>-19.75</v>
      </c>
      <c r="E1277" s="130">
        <v>11.74</v>
      </c>
      <c r="F1277" s="130">
        <v>24.71</v>
      </c>
      <c r="I1277" s="130">
        <v>2.2210000000000001</v>
      </c>
      <c r="J1277" s="130">
        <v>-64</v>
      </c>
      <c r="K1277" s="130">
        <v>-24</v>
      </c>
      <c r="L1277" s="130" t="b">
        <v>0</v>
      </c>
      <c r="M1277" s="130">
        <v>101.328</v>
      </c>
      <c r="N1277" s="130">
        <v>9.6449999999999996</v>
      </c>
      <c r="O1277" s="130">
        <v>10.506</v>
      </c>
      <c r="P1277" s="130">
        <v>0.48</v>
      </c>
      <c r="Q1277" s="130">
        <v>-197.917</v>
      </c>
      <c r="R1277" s="130">
        <v>10.85</v>
      </c>
      <c r="S1277" s="130">
        <v>12.59</v>
      </c>
      <c r="T1277" s="130">
        <v>-1</v>
      </c>
      <c r="U1277" s="130">
        <v>416</v>
      </c>
      <c r="V1277" s="130" t="s">
        <v>2425</v>
      </c>
      <c r="W1277" s="130" t="b">
        <v>1</v>
      </c>
      <c r="X1277" s="130">
        <v>0</v>
      </c>
      <c r="Y1277" s="130" t="b">
        <v>0</v>
      </c>
      <c r="Z1277" s="130">
        <v>48</v>
      </c>
      <c r="AA1277" s="130">
        <v>0.48099999999999998</v>
      </c>
      <c r="AD1277" s="130" t="s">
        <v>4976</v>
      </c>
      <c r="AE1277" s="130" t="e" cm="1">
        <f t="array" aca="1" ref="AE1277" ca="1">INDIRECT(ADDRESS(MATCH(AG1277,'rs_industries'!B:B,0),5,1,TRUE,"rs_industries"))</f>
        <v>#N/A</v>
      </c>
      <c r="AF1277" s="130" t="e" cm="1">
        <f t="array" aca="1" ref="AF1277" ca="1">INDIRECT(ADDRESS(MATCH(A1277,'rs_stocks'!B:B,0),7,1,TRUE,"rs_stocks"))</f>
        <v>#N/A</v>
      </c>
    </row>
    <row r="1278" spans="1:32" x14ac:dyDescent="0.3">
      <c r="A1278" s="130" t="s">
        <v>1642</v>
      </c>
      <c r="B1278" s="130">
        <v>-5.76</v>
      </c>
      <c r="C1278" s="130">
        <v>6.11</v>
      </c>
      <c r="D1278" s="130">
        <v>-8.5500000000000007</v>
      </c>
      <c r="E1278" s="130">
        <v>46.32</v>
      </c>
      <c r="F1278" s="130">
        <v>38.31</v>
      </c>
      <c r="G1278" s="130" t="s">
        <v>4239</v>
      </c>
      <c r="H1278" s="130" t="s">
        <v>3707</v>
      </c>
      <c r="I1278" s="130">
        <v>4.883</v>
      </c>
      <c r="J1278" s="130">
        <v>-89</v>
      </c>
      <c r="K1278" s="130">
        <v>-72</v>
      </c>
      <c r="L1278" s="130" t="b">
        <v>1</v>
      </c>
      <c r="M1278" s="130">
        <v>109.38500000000001</v>
      </c>
      <c r="N1278" s="130">
        <v>10.43</v>
      </c>
      <c r="O1278" s="130">
        <v>10.487</v>
      </c>
      <c r="P1278" s="130">
        <v>0.114</v>
      </c>
      <c r="Q1278" s="130">
        <v>-44.052999999999997</v>
      </c>
      <c r="R1278" s="130">
        <v>2.78</v>
      </c>
      <c r="S1278" s="130">
        <v>2.6779999999999999</v>
      </c>
      <c r="T1278" s="130">
        <v>1</v>
      </c>
      <c r="U1278" s="130">
        <v>1762</v>
      </c>
      <c r="V1278" s="130" t="s">
        <v>1642</v>
      </c>
      <c r="W1278" s="130" t="b">
        <v>0</v>
      </c>
      <c r="X1278" s="130">
        <v>0</v>
      </c>
      <c r="Y1278" s="130" t="b">
        <v>1</v>
      </c>
      <c r="Z1278" s="130">
        <v>41</v>
      </c>
      <c r="AA1278" s="130">
        <v>0.48099999999999998</v>
      </c>
      <c r="AB1278" s="130" t="s">
        <v>3707</v>
      </c>
      <c r="AC1278" s="130" t="s">
        <v>4239</v>
      </c>
      <c r="AD1278" s="130" t="s">
        <v>1643</v>
      </c>
      <c r="AE1278" s="130" t="e" cm="1">
        <f t="array" aca="1" ref="AE1278" ca="1">INDIRECT(ADDRESS(MATCH(AG1278,'rs_industries'!B:B,0),5,1,TRUE,"rs_industries"))</f>
        <v>#N/A</v>
      </c>
      <c r="AF1278" s="130" cm="1">
        <f t="array" aca="1" ref="AF1278" ca="1">INDIRECT(ADDRESS(MATCH(A1278,'rs_stocks'!B:B,0),7,1,TRUE,"rs_stocks"))</f>
        <v>92</v>
      </c>
    </row>
    <row r="1279" spans="1:32" x14ac:dyDescent="0.3">
      <c r="A1279" s="130" t="s">
        <v>1715</v>
      </c>
      <c r="B1279" s="130">
        <v>0.24</v>
      </c>
      <c r="C1279" s="130">
        <v>-1.1399999999999999</v>
      </c>
      <c r="D1279" s="130">
        <v>-3.4</v>
      </c>
      <c r="E1279" s="130">
        <v>8.0399999999999991</v>
      </c>
      <c r="F1279" s="130">
        <v>10.55</v>
      </c>
      <c r="G1279" s="130" t="s">
        <v>3717</v>
      </c>
      <c r="H1279" s="130" t="s">
        <v>3674</v>
      </c>
      <c r="I1279" s="130">
        <v>3.5830000000000002</v>
      </c>
      <c r="J1279" s="130">
        <v>-64</v>
      </c>
      <c r="K1279" s="130">
        <v>-17</v>
      </c>
      <c r="L1279" s="130" t="b">
        <v>1</v>
      </c>
      <c r="M1279" s="130">
        <v>63.82</v>
      </c>
      <c r="N1279" s="130">
        <v>6.0979999999999999</v>
      </c>
      <c r="O1279" s="130">
        <v>10.465999999999999</v>
      </c>
      <c r="P1279" s="130">
        <v>1.804</v>
      </c>
      <c r="Q1279" s="130">
        <v>-183.44</v>
      </c>
      <c r="R1279" s="130">
        <v>79.53</v>
      </c>
      <c r="S1279" s="130">
        <v>85.003</v>
      </c>
      <c r="T1279" s="130">
        <v>-1</v>
      </c>
      <c r="U1279" s="130">
        <v>110</v>
      </c>
      <c r="V1279" s="130" t="s">
        <v>1715</v>
      </c>
      <c r="W1279" s="130" t="b">
        <v>1</v>
      </c>
      <c r="X1279" s="130">
        <v>0</v>
      </c>
      <c r="Y1279" s="130" t="b">
        <v>0</v>
      </c>
      <c r="Z1279" s="130">
        <v>49</v>
      </c>
      <c r="AA1279" s="130">
        <v>0.48</v>
      </c>
      <c r="AB1279" s="130" t="s">
        <v>3674</v>
      </c>
      <c r="AC1279" s="130" t="s">
        <v>3717</v>
      </c>
      <c r="AD1279" s="130" t="s">
        <v>5072</v>
      </c>
      <c r="AE1279" s="130" t="e" cm="1">
        <f t="array" aca="1" ref="AE1279" ca="1">INDIRECT(ADDRESS(MATCH(AG1279,'rs_industries'!B:B,0),5,1,TRUE,"rs_industries"))</f>
        <v>#N/A</v>
      </c>
      <c r="AF1279" s="130" cm="1">
        <f t="array" aca="1" ref="AF1279" ca="1">INDIRECT(ADDRESS(MATCH(A1279,'rs_stocks'!B:B,0),7,1,TRUE,"rs_stocks"))</f>
        <v>70</v>
      </c>
    </row>
    <row r="1280" spans="1:32" x14ac:dyDescent="0.3">
      <c r="A1280" s="130" t="s">
        <v>1716</v>
      </c>
      <c r="B1280" s="130">
        <v>-0.5</v>
      </c>
      <c r="C1280" s="130">
        <v>-9.27</v>
      </c>
      <c r="D1280" s="130">
        <v>-5.67</v>
      </c>
      <c r="E1280" s="130">
        <v>14.6</v>
      </c>
      <c r="F1280" s="130">
        <v>13.44</v>
      </c>
      <c r="G1280" s="130" t="s">
        <v>3715</v>
      </c>
      <c r="H1280" s="130" t="s">
        <v>3677</v>
      </c>
      <c r="I1280" s="130">
        <v>4.7069999999999999</v>
      </c>
      <c r="J1280" s="130">
        <v>-54</v>
      </c>
      <c r="K1280" s="130">
        <v>-19</v>
      </c>
      <c r="L1280" s="130" t="b">
        <v>0</v>
      </c>
      <c r="M1280" s="130">
        <v>101.002</v>
      </c>
      <c r="N1280" s="130">
        <v>9.6739999999999995</v>
      </c>
      <c r="O1280" s="130">
        <v>10.441000000000001</v>
      </c>
      <c r="P1280" s="130">
        <v>1.522</v>
      </c>
      <c r="Q1280" s="130">
        <v>-101.82</v>
      </c>
      <c r="R1280" s="130">
        <v>41.6</v>
      </c>
      <c r="S1280" s="130">
        <v>46.402000000000001</v>
      </c>
      <c r="T1280" s="130">
        <v>-1</v>
      </c>
      <c r="U1280" s="130">
        <v>131</v>
      </c>
      <c r="V1280" s="130" t="s">
        <v>1716</v>
      </c>
      <c r="W1280" s="130" t="b">
        <v>1</v>
      </c>
      <c r="X1280" s="130">
        <v>40.86</v>
      </c>
      <c r="Y1280" s="130" t="b">
        <v>0</v>
      </c>
      <c r="Z1280" s="130">
        <v>46</v>
      </c>
      <c r="AA1280" s="130">
        <v>0.48</v>
      </c>
      <c r="AB1280" s="130" t="s">
        <v>3677</v>
      </c>
      <c r="AC1280" s="130" t="s">
        <v>3715</v>
      </c>
      <c r="AD1280" s="130" t="s">
        <v>5033</v>
      </c>
      <c r="AE1280" s="130" t="e" cm="1">
        <f t="array" aca="1" ref="AE1280" ca="1">INDIRECT(ADDRESS(MATCH(AG1280,'rs_industries'!B:B,0),5,1,TRUE,"rs_industries"))</f>
        <v>#N/A</v>
      </c>
      <c r="AF1280" s="130" t="e" cm="1">
        <f t="array" aca="1" ref="AF1280" ca="1">INDIRECT(ADDRESS(MATCH(A1280,'rs_stocks'!B:B,0),7,1,TRUE,"rs_stocks"))</f>
        <v>#N/A</v>
      </c>
    </row>
    <row r="1281" spans="1:32" x14ac:dyDescent="0.3">
      <c r="A1281" s="130" t="s">
        <v>803</v>
      </c>
      <c r="B1281" s="130">
        <v>4.2300000000000004</v>
      </c>
      <c r="C1281" s="130">
        <v>6.33</v>
      </c>
      <c r="D1281" s="130">
        <v>15.98</v>
      </c>
      <c r="E1281" s="130">
        <v>6.64</v>
      </c>
      <c r="F1281" s="130">
        <v>15.9</v>
      </c>
      <c r="G1281" s="130" t="s">
        <v>3729</v>
      </c>
      <c r="H1281" s="130" t="s">
        <v>3674</v>
      </c>
      <c r="I1281" s="130">
        <v>9.0150000000000006</v>
      </c>
      <c r="J1281" s="130">
        <v>-65</v>
      </c>
      <c r="K1281" s="130">
        <v>-10</v>
      </c>
      <c r="L1281" s="130" t="b">
        <v>1</v>
      </c>
      <c r="M1281" s="130">
        <v>49.881</v>
      </c>
      <c r="N1281" s="130">
        <v>4.7779999999999996</v>
      </c>
      <c r="O1281" s="130">
        <v>10.44</v>
      </c>
      <c r="P1281" s="130">
        <v>5.6509999999999998</v>
      </c>
      <c r="Q1281" s="130">
        <v>10.441000000000001</v>
      </c>
      <c r="R1281" s="130">
        <v>210.94</v>
      </c>
      <c r="S1281" s="130">
        <v>213.74700000000001</v>
      </c>
      <c r="T1281" s="130">
        <v>-1</v>
      </c>
      <c r="U1281" s="130">
        <v>35</v>
      </c>
      <c r="V1281" s="130" t="s">
        <v>803</v>
      </c>
      <c r="W1281" s="130" t="b">
        <v>0</v>
      </c>
      <c r="X1281" s="130">
        <v>0</v>
      </c>
      <c r="Y1281" s="130" t="b">
        <v>1</v>
      </c>
      <c r="Z1281" s="130">
        <v>56</v>
      </c>
      <c r="AA1281" s="130">
        <v>0.48</v>
      </c>
      <c r="AB1281" s="130" t="s">
        <v>3674</v>
      </c>
      <c r="AC1281" s="130" t="s">
        <v>3729</v>
      </c>
      <c r="AD1281" s="130" t="s">
        <v>5162</v>
      </c>
      <c r="AE1281" s="130" t="e" cm="1">
        <f t="array" aca="1" ref="AE1281" ca="1">INDIRECT(ADDRESS(MATCH(AG1281,'rs_industries'!B:B,0),5,1,TRUE,"rs_industries"))</f>
        <v>#N/A</v>
      </c>
      <c r="AF1281" s="130" cm="1">
        <f t="array" aca="1" ref="AF1281" ca="1">INDIRECT(ADDRESS(MATCH(A1281,'rs_stocks'!B:B,0),7,1,TRUE,"rs_stocks"))</f>
        <v>72</v>
      </c>
    </row>
    <row r="1282" spans="1:32" x14ac:dyDescent="0.3">
      <c r="A1282" s="130" t="s">
        <v>588</v>
      </c>
      <c r="B1282" s="130">
        <v>-6.37</v>
      </c>
      <c r="C1282" s="130">
        <v>-6.62</v>
      </c>
      <c r="D1282" s="130">
        <v>-4.32</v>
      </c>
      <c r="E1282" s="130">
        <v>-4.05</v>
      </c>
      <c r="F1282" s="130">
        <v>12.94</v>
      </c>
      <c r="G1282" s="130" t="s">
        <v>4409</v>
      </c>
      <c r="H1282" s="130" t="s">
        <v>3674</v>
      </c>
      <c r="I1282" s="130">
        <v>6.9740000000000002</v>
      </c>
      <c r="J1282" s="130">
        <v>-51</v>
      </c>
      <c r="K1282" s="130">
        <v>-34</v>
      </c>
      <c r="L1282" s="130" t="b">
        <v>0</v>
      </c>
      <c r="M1282" s="130">
        <v>59.66</v>
      </c>
      <c r="N1282" s="130">
        <v>5.7160000000000002</v>
      </c>
      <c r="O1282" s="130">
        <v>10.438000000000001</v>
      </c>
      <c r="P1282" s="130">
        <v>0.45500000000000002</v>
      </c>
      <c r="Q1282" s="130">
        <v>-204.30600000000001</v>
      </c>
      <c r="R1282" s="130">
        <v>13.96</v>
      </c>
      <c r="S1282" s="130">
        <v>15.646000000000001</v>
      </c>
      <c r="T1282" s="130">
        <v>-1</v>
      </c>
      <c r="U1282" s="130">
        <v>439</v>
      </c>
      <c r="V1282" s="130" t="s">
        <v>588</v>
      </c>
      <c r="W1282" s="130" t="b">
        <v>1</v>
      </c>
      <c r="X1282" s="130">
        <v>13.89</v>
      </c>
      <c r="Y1282" s="130" t="b">
        <v>0</v>
      </c>
      <c r="Z1282" s="130">
        <v>50</v>
      </c>
      <c r="AA1282" s="130">
        <v>0.47899999999999998</v>
      </c>
      <c r="AB1282" s="130" t="s">
        <v>3674</v>
      </c>
      <c r="AC1282" s="130" t="s">
        <v>4409</v>
      </c>
      <c r="AD1282" s="130" t="s">
        <v>5021</v>
      </c>
      <c r="AE1282" s="130" t="e" cm="1">
        <f t="array" aca="1" ref="AE1282" ca="1">INDIRECT(ADDRESS(MATCH(AG1282,'rs_industries'!B:B,0),5,1,TRUE,"rs_industries"))</f>
        <v>#N/A</v>
      </c>
      <c r="AF1282" s="130" t="e" cm="1">
        <f t="array" aca="1" ref="AF1282" ca="1">INDIRECT(ADDRESS(MATCH(A1282,'rs_stocks'!B:B,0),7,1,TRUE,"rs_stocks"))</f>
        <v>#N/A</v>
      </c>
    </row>
    <row r="1283" spans="1:32" x14ac:dyDescent="0.3">
      <c r="A1283" s="130" t="s">
        <v>1991</v>
      </c>
      <c r="B1283" s="130">
        <v>0.75</v>
      </c>
      <c r="C1283" s="130">
        <v>-2.5</v>
      </c>
      <c r="D1283" s="130">
        <v>0.26</v>
      </c>
      <c r="E1283" s="130">
        <v>13.91</v>
      </c>
      <c r="F1283" s="130">
        <v>7.75</v>
      </c>
      <c r="G1283" s="130" t="s">
        <v>3715</v>
      </c>
      <c r="H1283" s="130" t="s">
        <v>3677</v>
      </c>
      <c r="I1283" s="130">
        <v>1.484</v>
      </c>
      <c r="J1283" s="130">
        <v>-33</v>
      </c>
      <c r="K1283" s="130">
        <v>-14</v>
      </c>
      <c r="L1283" s="130" t="b">
        <v>0</v>
      </c>
      <c r="M1283" s="130">
        <v>53.895000000000003</v>
      </c>
      <c r="N1283" s="130">
        <v>5.165</v>
      </c>
      <c r="O1283" s="130">
        <v>10.433999999999999</v>
      </c>
      <c r="P1283" s="130">
        <v>2.9009999999999998</v>
      </c>
      <c r="Q1283" s="130">
        <v>-137.17500000000001</v>
      </c>
      <c r="R1283" s="130">
        <v>100.02</v>
      </c>
      <c r="S1283" s="130">
        <v>107.462</v>
      </c>
      <c r="T1283" s="130">
        <v>-1</v>
      </c>
      <c r="U1283" s="130">
        <v>68</v>
      </c>
      <c r="V1283" s="130" t="s">
        <v>1991</v>
      </c>
      <c r="W1283" s="130" t="b">
        <v>1</v>
      </c>
      <c r="X1283" s="130">
        <v>98.73</v>
      </c>
      <c r="Y1283" s="130" t="b">
        <v>0</v>
      </c>
      <c r="Z1283" s="130">
        <v>49</v>
      </c>
      <c r="AA1283" s="130">
        <v>0.47899999999999998</v>
      </c>
      <c r="AB1283" s="130" t="s">
        <v>3677</v>
      </c>
      <c r="AC1283" s="130" t="s">
        <v>3715</v>
      </c>
      <c r="AD1283" s="130" t="s">
        <v>5057</v>
      </c>
      <c r="AE1283" s="130" t="e" cm="1">
        <f t="array" aca="1" ref="AE1283" ca="1">INDIRECT(ADDRESS(MATCH(AG1283,'rs_industries'!B:B,0),5,1,TRUE,"rs_industries"))</f>
        <v>#N/A</v>
      </c>
      <c r="AF1283" s="130" t="e" cm="1">
        <f t="array" aca="1" ref="AF1283" ca="1">INDIRECT(ADDRESS(MATCH(A1283,'rs_stocks'!B:B,0),7,1,TRUE,"rs_stocks"))</f>
        <v>#N/A</v>
      </c>
    </row>
    <row r="1284" spans="1:32" x14ac:dyDescent="0.3">
      <c r="A1284" s="130" t="s">
        <v>2089</v>
      </c>
      <c r="B1284" s="130">
        <v>2.2599999999999998</v>
      </c>
      <c r="C1284" s="130">
        <v>-3.27</v>
      </c>
      <c r="D1284" s="130">
        <v>1.72</v>
      </c>
      <c r="E1284" s="130">
        <v>23.64</v>
      </c>
      <c r="F1284" s="130">
        <v>28.54</v>
      </c>
      <c r="G1284" s="130" t="s">
        <v>3961</v>
      </c>
      <c r="H1284" s="130" t="s">
        <v>248</v>
      </c>
      <c r="I1284" s="130">
        <v>2.9670000000000001</v>
      </c>
      <c r="J1284" s="130">
        <v>-77</v>
      </c>
      <c r="K1284" s="130">
        <v>-17</v>
      </c>
      <c r="L1284" s="130" t="b">
        <v>1</v>
      </c>
      <c r="M1284" s="130">
        <v>120.738</v>
      </c>
      <c r="N1284" s="130">
        <v>11.597</v>
      </c>
      <c r="O1284" s="130">
        <v>10.411</v>
      </c>
      <c r="P1284" s="130">
        <v>0.65900000000000003</v>
      </c>
      <c r="Q1284" s="130">
        <v>4.5540000000000003</v>
      </c>
      <c r="R1284" s="130">
        <v>13.6</v>
      </c>
      <c r="S1284" s="130">
        <v>15.167999999999999</v>
      </c>
      <c r="T1284" s="130">
        <v>-1</v>
      </c>
      <c r="U1284" s="130">
        <v>303</v>
      </c>
      <c r="V1284" s="130" t="s">
        <v>2089</v>
      </c>
      <c r="W1284" s="130" t="b">
        <v>0</v>
      </c>
      <c r="X1284" s="130">
        <v>0</v>
      </c>
      <c r="Y1284" s="130" t="b">
        <v>0</v>
      </c>
      <c r="Z1284" s="130">
        <v>52</v>
      </c>
      <c r="AA1284" s="130">
        <v>0.47799999999999998</v>
      </c>
      <c r="AB1284" s="130" t="s">
        <v>248</v>
      </c>
      <c r="AC1284" s="130" t="s">
        <v>3961</v>
      </c>
      <c r="AD1284" s="130" t="s">
        <v>5066</v>
      </c>
      <c r="AE1284" s="130" t="e" cm="1">
        <f t="array" aca="1" ref="AE1284" ca="1">INDIRECT(ADDRESS(MATCH(AG1284,'rs_industries'!B:B,0),5,1,TRUE,"rs_industries"))</f>
        <v>#N/A</v>
      </c>
      <c r="AF1284" s="130" cm="1">
        <f t="array" aca="1" ref="AF1284" ca="1">INDIRECT(ADDRESS(MATCH(A1284,'rs_stocks'!B:B,0),7,1,TRUE,"rs_stocks"))</f>
        <v>78</v>
      </c>
    </row>
    <row r="1285" spans="1:32" x14ac:dyDescent="0.3">
      <c r="A1285" s="130" t="s">
        <v>3356</v>
      </c>
      <c r="B1285" s="130">
        <v>-6.89</v>
      </c>
      <c r="C1285" s="130">
        <v>-7.81</v>
      </c>
      <c r="D1285" s="130">
        <v>-9.4499999999999993</v>
      </c>
      <c r="E1285" s="130">
        <v>27.31</v>
      </c>
      <c r="F1285" s="130">
        <v>29.92</v>
      </c>
      <c r="G1285" s="130" t="s">
        <v>3751</v>
      </c>
      <c r="H1285" s="130" t="s">
        <v>24</v>
      </c>
      <c r="I1285" s="130">
        <v>0.86399999999999999</v>
      </c>
      <c r="J1285" s="130">
        <v>-91</v>
      </c>
      <c r="K1285" s="130">
        <v>-87</v>
      </c>
      <c r="L1285" s="130" t="b">
        <v>0</v>
      </c>
      <c r="M1285" s="130">
        <v>142.35400000000001</v>
      </c>
      <c r="N1285" s="130">
        <v>13.676</v>
      </c>
      <c r="O1285" s="130">
        <v>10.409000000000001</v>
      </c>
      <c r="P1285" s="130">
        <v>1.7110000000000001</v>
      </c>
      <c r="Q1285" s="130">
        <v>-111.64400000000001</v>
      </c>
      <c r="R1285" s="130">
        <v>33.520000000000003</v>
      </c>
      <c r="S1285" s="130">
        <v>38.831000000000003</v>
      </c>
      <c r="T1285" s="130">
        <v>-1</v>
      </c>
      <c r="U1285" s="130">
        <v>116</v>
      </c>
      <c r="V1285" s="130" t="s">
        <v>3356</v>
      </c>
      <c r="W1285" s="130" t="b">
        <v>0</v>
      </c>
      <c r="X1285" s="130">
        <v>0</v>
      </c>
      <c r="Y1285" s="130" t="b">
        <v>0</v>
      </c>
      <c r="Z1285" s="130">
        <v>48</v>
      </c>
      <c r="AA1285" s="130">
        <v>0.47799999999999998</v>
      </c>
      <c r="AB1285" s="130" t="s">
        <v>24</v>
      </c>
      <c r="AC1285" s="130" t="s">
        <v>3751</v>
      </c>
      <c r="AD1285" s="130" t="s">
        <v>5051</v>
      </c>
      <c r="AE1285" s="130" t="e" cm="1">
        <f t="array" aca="1" ref="AE1285" ca="1">INDIRECT(ADDRESS(MATCH(AG1285,'rs_industries'!B:B,0),5,1,TRUE,"rs_industries"))</f>
        <v>#N/A</v>
      </c>
      <c r="AF1285" s="130" t="e" cm="1">
        <f t="array" aca="1" ref="AF1285" ca="1">INDIRECT(ADDRESS(MATCH(A1285,'rs_stocks'!B:B,0),7,1,TRUE,"rs_stocks"))</f>
        <v>#N/A</v>
      </c>
    </row>
    <row r="1286" spans="1:32" x14ac:dyDescent="0.3">
      <c r="A1286" s="130" t="s">
        <v>2241</v>
      </c>
      <c r="B1286" s="130">
        <v>1.61</v>
      </c>
      <c r="C1286" s="130">
        <v>3.63</v>
      </c>
      <c r="D1286" s="130">
        <v>-3.47</v>
      </c>
      <c r="E1286" s="130">
        <v>9.7100000000000009</v>
      </c>
      <c r="F1286" s="130">
        <v>20.8</v>
      </c>
      <c r="G1286" s="130" t="s">
        <v>3689</v>
      </c>
      <c r="H1286" s="130" t="s">
        <v>3690</v>
      </c>
      <c r="I1286" s="130">
        <v>4.1580000000000004</v>
      </c>
      <c r="J1286" s="130">
        <v>-76</v>
      </c>
      <c r="K1286" s="130">
        <v>-51</v>
      </c>
      <c r="L1286" s="130" t="b">
        <v>1</v>
      </c>
      <c r="M1286" s="130">
        <v>94.475999999999999</v>
      </c>
      <c r="N1286" s="130">
        <v>9.0839999999999996</v>
      </c>
      <c r="O1286" s="130">
        <v>10.401</v>
      </c>
      <c r="P1286" s="130">
        <v>1.413</v>
      </c>
      <c r="Q1286" s="130">
        <v>-155.708</v>
      </c>
      <c r="R1286" s="130">
        <v>32.869999999999997</v>
      </c>
      <c r="S1286" s="130">
        <v>31.369</v>
      </c>
      <c r="T1286" s="130">
        <v>1</v>
      </c>
      <c r="U1286" s="130">
        <v>141</v>
      </c>
      <c r="V1286" s="130" t="s">
        <v>2241</v>
      </c>
      <c r="W1286" s="130" t="b">
        <v>0</v>
      </c>
      <c r="X1286" s="130">
        <v>0</v>
      </c>
      <c r="Y1286" s="130" t="b">
        <v>0</v>
      </c>
      <c r="Z1286" s="130">
        <v>41</v>
      </c>
      <c r="AA1286" s="130">
        <v>0.47799999999999998</v>
      </c>
      <c r="AB1286" s="130" t="s">
        <v>3690</v>
      </c>
      <c r="AC1286" s="130" t="s">
        <v>3689</v>
      </c>
      <c r="AD1286" s="130" t="s">
        <v>5123</v>
      </c>
      <c r="AE1286" s="130" t="e" cm="1">
        <f t="array" aca="1" ref="AE1286" ca="1">INDIRECT(ADDRESS(MATCH(AG1286,'rs_industries'!B:B,0),5,1,TRUE,"rs_industries"))</f>
        <v>#N/A</v>
      </c>
      <c r="AF1286" s="130" t="e" cm="1">
        <f t="array" aca="1" ref="AF1286" ca="1">INDIRECT(ADDRESS(MATCH(A1286,'rs_stocks'!B:B,0),7,1,TRUE,"rs_stocks"))</f>
        <v>#N/A</v>
      </c>
    </row>
    <row r="1287" spans="1:32" x14ac:dyDescent="0.3">
      <c r="A1287" s="130" t="s">
        <v>161</v>
      </c>
      <c r="B1287" s="130">
        <v>-3.82</v>
      </c>
      <c r="C1287" s="130">
        <v>-11.22</v>
      </c>
      <c r="D1287" s="130">
        <v>-4.0599999999999996</v>
      </c>
      <c r="E1287" s="130">
        <v>4.6399999999999997</v>
      </c>
      <c r="F1287" s="130">
        <v>13.68</v>
      </c>
      <c r="G1287" s="130" t="s">
        <v>3873</v>
      </c>
      <c r="H1287" s="130" t="s">
        <v>3674</v>
      </c>
      <c r="I1287" s="130">
        <v>19.751000000000001</v>
      </c>
      <c r="J1287" s="130">
        <v>-89</v>
      </c>
      <c r="K1287" s="130">
        <v>-74</v>
      </c>
      <c r="L1287" s="130" t="b">
        <v>0</v>
      </c>
      <c r="M1287" s="130">
        <v>131.08600000000001</v>
      </c>
      <c r="N1287" s="130">
        <v>12.612</v>
      </c>
      <c r="O1287" s="130">
        <v>10.394</v>
      </c>
      <c r="P1287" s="130">
        <v>0.63900000000000001</v>
      </c>
      <c r="Q1287" s="130">
        <v>-57.911999999999999</v>
      </c>
      <c r="R1287" s="130">
        <v>15.12</v>
      </c>
      <c r="S1287" s="130">
        <v>17.097000000000001</v>
      </c>
      <c r="T1287" s="130">
        <v>-1</v>
      </c>
      <c r="U1287" s="130">
        <v>313</v>
      </c>
      <c r="V1287" s="130" t="s">
        <v>161</v>
      </c>
      <c r="W1287" s="130" t="b">
        <v>1</v>
      </c>
      <c r="X1287" s="130">
        <v>0</v>
      </c>
      <c r="Y1287" s="130" t="b">
        <v>0</v>
      </c>
      <c r="Z1287" s="130">
        <v>50</v>
      </c>
      <c r="AA1287" s="130">
        <v>0.47699999999999998</v>
      </c>
      <c r="AB1287" s="130" t="s">
        <v>3674</v>
      </c>
      <c r="AC1287" s="130" t="s">
        <v>3873</v>
      </c>
      <c r="AD1287" s="130" t="s">
        <v>5076</v>
      </c>
      <c r="AE1287" s="130" t="e" cm="1">
        <f t="array" aca="1" ref="AE1287" ca="1">INDIRECT(ADDRESS(MATCH(AG1287,'rs_industries'!B:B,0),5,1,TRUE,"rs_industries"))</f>
        <v>#N/A</v>
      </c>
      <c r="AF1287" s="130" cm="1">
        <f t="array" aca="1" ref="AF1287" ca="1">INDIRECT(ADDRESS(MATCH(A1287,'rs_stocks'!B:B,0),7,1,TRUE,"rs_stocks"))</f>
        <v>77</v>
      </c>
    </row>
    <row r="1288" spans="1:32" x14ac:dyDescent="0.3">
      <c r="A1288" s="130" t="s">
        <v>1497</v>
      </c>
      <c r="B1288" s="130">
        <v>-0.32</v>
      </c>
      <c r="C1288" s="130">
        <v>-3.15</v>
      </c>
      <c r="D1288" s="130">
        <v>26.86</v>
      </c>
      <c r="E1288" s="130">
        <v>12.04</v>
      </c>
      <c r="F1288" s="130">
        <v>41.47</v>
      </c>
      <c r="G1288" s="130" t="s">
        <v>3693</v>
      </c>
      <c r="H1288" s="130" t="s">
        <v>31</v>
      </c>
      <c r="I1288" s="130">
        <v>4.6660000000000004</v>
      </c>
      <c r="J1288" s="130">
        <v>-93</v>
      </c>
      <c r="K1288" s="130">
        <v>-82</v>
      </c>
      <c r="L1288" s="130" t="b">
        <v>1</v>
      </c>
      <c r="M1288" s="130">
        <v>250.99100000000001</v>
      </c>
      <c r="N1288" s="130">
        <v>24.149000000000001</v>
      </c>
      <c r="O1288" s="130">
        <v>10.394</v>
      </c>
      <c r="P1288" s="130">
        <v>0.217</v>
      </c>
      <c r="Q1288" s="130">
        <v>-124.252</v>
      </c>
      <c r="R1288" s="130">
        <v>3.07</v>
      </c>
      <c r="S1288" s="130">
        <v>3.7040000000000002</v>
      </c>
      <c r="T1288" s="130">
        <v>-1</v>
      </c>
      <c r="U1288" s="130">
        <v>920</v>
      </c>
      <c r="V1288" s="130" t="s">
        <v>1497</v>
      </c>
      <c r="W1288" s="130" t="b">
        <v>0</v>
      </c>
      <c r="X1288" s="130">
        <v>0</v>
      </c>
      <c r="Y1288" s="130" t="b">
        <v>0</v>
      </c>
      <c r="Z1288" s="130">
        <v>51</v>
      </c>
      <c r="AA1288" s="130">
        <v>0.47699999999999998</v>
      </c>
      <c r="AB1288" s="130" t="s">
        <v>31</v>
      </c>
      <c r="AC1288" s="130" t="s">
        <v>3693</v>
      </c>
      <c r="AD1288" s="130" t="s">
        <v>5113</v>
      </c>
      <c r="AE1288" s="130" t="e" cm="1">
        <f t="array" aca="1" ref="AE1288" ca="1">INDIRECT(ADDRESS(MATCH(AG1288,'rs_industries'!B:B,0),5,1,TRUE,"rs_industries"))</f>
        <v>#N/A</v>
      </c>
      <c r="AF1288" s="130" t="e" cm="1">
        <f t="array" aca="1" ref="AF1288" ca="1">INDIRECT(ADDRESS(MATCH(A1288,'rs_stocks'!B:B,0),7,1,TRUE,"rs_stocks"))</f>
        <v>#N/A</v>
      </c>
    </row>
    <row r="1289" spans="1:32" x14ac:dyDescent="0.3">
      <c r="A1289" s="130" t="s">
        <v>2006</v>
      </c>
      <c r="B1289" s="130">
        <v>5.18</v>
      </c>
      <c r="C1289" s="130">
        <v>0.8</v>
      </c>
      <c r="D1289" s="130">
        <v>0.84</v>
      </c>
      <c r="E1289" s="130">
        <v>18.55</v>
      </c>
      <c r="F1289" s="130">
        <v>31.27</v>
      </c>
      <c r="G1289" s="130" t="s">
        <v>3757</v>
      </c>
      <c r="H1289" s="130" t="s">
        <v>3674</v>
      </c>
      <c r="I1289" s="130">
        <v>2.887</v>
      </c>
      <c r="J1289" s="130">
        <v>-64</v>
      </c>
      <c r="K1289" s="130">
        <v>-33</v>
      </c>
      <c r="L1289" s="130" t="b">
        <v>1</v>
      </c>
      <c r="M1289" s="130">
        <v>98.013000000000005</v>
      </c>
      <c r="N1289" s="130">
        <v>9.4380000000000006</v>
      </c>
      <c r="O1289" s="130">
        <v>10.385</v>
      </c>
      <c r="P1289" s="130">
        <v>4.9829999999999997</v>
      </c>
      <c r="Q1289" s="130">
        <v>-125.015</v>
      </c>
      <c r="R1289" s="130">
        <v>122.5</v>
      </c>
      <c r="S1289" s="130">
        <v>129.923</v>
      </c>
      <c r="T1289" s="130">
        <v>-1</v>
      </c>
      <c r="U1289" s="130">
        <v>40</v>
      </c>
      <c r="V1289" s="130" t="s">
        <v>2006</v>
      </c>
      <c r="W1289" s="130" t="b">
        <v>0</v>
      </c>
      <c r="X1289" s="130">
        <v>0</v>
      </c>
      <c r="Y1289" s="130" t="b">
        <v>1</v>
      </c>
      <c r="Z1289" s="130">
        <v>44</v>
      </c>
      <c r="AA1289" s="130">
        <v>0.47599999999999998</v>
      </c>
      <c r="AB1289" s="130" t="s">
        <v>3674</v>
      </c>
      <c r="AC1289" s="130" t="s">
        <v>3757</v>
      </c>
      <c r="AD1289" s="130" t="s">
        <v>5095</v>
      </c>
      <c r="AE1289" s="130" t="e" cm="1">
        <f t="array" aca="1" ref="AE1289" ca="1">INDIRECT(ADDRESS(MATCH(AG1289,'rs_industries'!B:B,0),5,1,TRUE,"rs_industries"))</f>
        <v>#N/A</v>
      </c>
      <c r="AF1289" s="130" t="e" cm="1">
        <f t="array" aca="1" ref="AF1289" ca="1">INDIRECT(ADDRESS(MATCH(A1289,'rs_stocks'!B:B,0),7,1,TRUE,"rs_stocks"))</f>
        <v>#N/A</v>
      </c>
    </row>
    <row r="1290" spans="1:32" x14ac:dyDescent="0.3">
      <c r="A1290" s="130" t="s">
        <v>184</v>
      </c>
      <c r="B1290" s="130">
        <v>2.56</v>
      </c>
      <c r="C1290" s="130">
        <v>8.58</v>
      </c>
      <c r="D1290" s="130">
        <v>9.19</v>
      </c>
      <c r="E1290" s="130">
        <v>11.86</v>
      </c>
      <c r="F1290" s="130">
        <v>14.4</v>
      </c>
      <c r="G1290" s="130" t="s">
        <v>3796</v>
      </c>
      <c r="H1290" s="130" t="s">
        <v>3677</v>
      </c>
      <c r="I1290" s="130">
        <v>23.038</v>
      </c>
      <c r="J1290" s="130">
        <v>-35</v>
      </c>
      <c r="K1290" s="130">
        <v>0</v>
      </c>
      <c r="L1290" s="130" t="b">
        <v>1</v>
      </c>
      <c r="M1290" s="130">
        <v>33.436</v>
      </c>
      <c r="N1290" s="130">
        <v>3.22</v>
      </c>
      <c r="O1290" s="130">
        <v>10.384</v>
      </c>
      <c r="P1290" s="130">
        <v>1.264</v>
      </c>
      <c r="Q1290" s="130">
        <v>0.79100000000000004</v>
      </c>
      <c r="R1290" s="130">
        <v>80.95</v>
      </c>
      <c r="S1290" s="130">
        <v>77.441000000000003</v>
      </c>
      <c r="T1290" s="130">
        <v>1</v>
      </c>
      <c r="U1290" s="130">
        <v>158</v>
      </c>
      <c r="V1290" s="130" t="s">
        <v>184</v>
      </c>
      <c r="W1290" s="130" t="b">
        <v>0</v>
      </c>
      <c r="X1290" s="130">
        <v>0</v>
      </c>
      <c r="Y1290" s="130" t="b">
        <v>1</v>
      </c>
      <c r="Z1290" s="130">
        <v>49</v>
      </c>
      <c r="AA1290" s="130">
        <v>0.47599999999999998</v>
      </c>
      <c r="AB1290" s="130" t="s">
        <v>3677</v>
      </c>
      <c r="AC1290" s="130" t="s">
        <v>3796</v>
      </c>
      <c r="AD1290" s="130" t="s">
        <v>5156</v>
      </c>
      <c r="AE1290" s="130" t="e" cm="1">
        <f t="array" aca="1" ref="AE1290" ca="1">INDIRECT(ADDRESS(MATCH(AG1290,'rs_industries'!B:B,0),5,1,TRUE,"rs_industries"))</f>
        <v>#N/A</v>
      </c>
      <c r="AF1290" s="130" cm="1">
        <f t="array" aca="1" ref="AF1290" ca="1">INDIRECT(ADDRESS(MATCH(A1290,'rs_stocks'!B:B,0),7,1,TRUE,"rs_stocks"))</f>
        <v>76</v>
      </c>
    </row>
    <row r="1291" spans="1:32" x14ac:dyDescent="0.3">
      <c r="A1291" s="130" t="s">
        <v>332</v>
      </c>
      <c r="B1291" s="130">
        <v>0</v>
      </c>
      <c r="C1291" s="130">
        <v>5.47</v>
      </c>
      <c r="D1291" s="130">
        <v>0.56000000000000005</v>
      </c>
      <c r="E1291" s="130">
        <v>20.02</v>
      </c>
      <c r="F1291" s="130">
        <v>24.17</v>
      </c>
      <c r="G1291" s="130" t="s">
        <v>3839</v>
      </c>
      <c r="H1291" s="130" t="s">
        <v>3776</v>
      </c>
      <c r="I1291" s="130">
        <v>17.896000000000001</v>
      </c>
      <c r="J1291" s="130">
        <v>-56</v>
      </c>
      <c r="K1291" s="130">
        <v>-26</v>
      </c>
      <c r="L1291" s="130" t="b">
        <v>1</v>
      </c>
      <c r="M1291" s="130">
        <v>56.47</v>
      </c>
      <c r="N1291" s="130">
        <v>5.444</v>
      </c>
      <c r="O1291" s="130">
        <v>10.372</v>
      </c>
      <c r="P1291" s="130">
        <v>0.223</v>
      </c>
      <c r="Q1291" s="130">
        <v>-89.888000000000005</v>
      </c>
      <c r="R1291" s="130">
        <v>10.79</v>
      </c>
      <c r="S1291" s="130">
        <v>10.419</v>
      </c>
      <c r="T1291" s="130">
        <v>1</v>
      </c>
      <c r="U1291" s="130">
        <v>898</v>
      </c>
      <c r="V1291" s="130" t="s">
        <v>332</v>
      </c>
      <c r="W1291" s="130" t="b">
        <v>1</v>
      </c>
      <c r="X1291" s="130">
        <v>0</v>
      </c>
      <c r="Y1291" s="130" t="b">
        <v>1</v>
      </c>
      <c r="Z1291" s="130">
        <v>51</v>
      </c>
      <c r="AA1291" s="130">
        <v>0.47599999999999998</v>
      </c>
      <c r="AB1291" s="130" t="s">
        <v>3776</v>
      </c>
      <c r="AC1291" s="130" t="s">
        <v>3839</v>
      </c>
      <c r="AD1291" s="130" t="s">
        <v>5094</v>
      </c>
      <c r="AE1291" s="130" t="e" cm="1">
        <f t="array" aca="1" ref="AE1291" ca="1">INDIRECT(ADDRESS(MATCH(AG1291,'rs_industries'!B:B,0),5,1,TRUE,"rs_industries"))</f>
        <v>#N/A</v>
      </c>
      <c r="AF1291" s="130" cm="1">
        <f t="array" aca="1" ref="AF1291" ca="1">INDIRECT(ADDRESS(MATCH(A1291,'rs_stocks'!B:B,0),7,1,TRUE,"rs_stocks"))</f>
        <v>81</v>
      </c>
    </row>
    <row r="1292" spans="1:32" x14ac:dyDescent="0.3">
      <c r="A1292" s="130" t="s">
        <v>2392</v>
      </c>
      <c r="B1292" s="130">
        <v>-1.96</v>
      </c>
      <c r="C1292" s="130">
        <v>0.04</v>
      </c>
      <c r="D1292" s="130">
        <v>-0.72</v>
      </c>
      <c r="E1292" s="130">
        <v>5.27</v>
      </c>
      <c r="F1292" s="130">
        <v>16.940000000000001</v>
      </c>
      <c r="G1292" s="130" t="s">
        <v>4237</v>
      </c>
      <c r="H1292" s="130" t="s">
        <v>3674</v>
      </c>
      <c r="I1292" s="130">
        <v>2.1019999999999999</v>
      </c>
      <c r="J1292" s="130">
        <v>-82</v>
      </c>
      <c r="K1292" s="130">
        <v>-58</v>
      </c>
      <c r="L1292" s="130" t="b">
        <v>1</v>
      </c>
      <c r="M1292" s="130">
        <v>61.011000000000003</v>
      </c>
      <c r="N1292" s="130">
        <v>5.8819999999999997</v>
      </c>
      <c r="O1292" s="130">
        <v>10.372</v>
      </c>
      <c r="P1292" s="130">
        <v>0.68700000000000006</v>
      </c>
      <c r="Q1292" s="130">
        <v>-91.73</v>
      </c>
      <c r="R1292" s="130">
        <v>24.99</v>
      </c>
      <c r="S1292" s="130">
        <v>23.689</v>
      </c>
      <c r="T1292" s="130">
        <v>1</v>
      </c>
      <c r="U1292" s="130">
        <v>291</v>
      </c>
      <c r="V1292" s="130" t="s">
        <v>2392</v>
      </c>
      <c r="W1292" s="130" t="b">
        <v>0</v>
      </c>
      <c r="X1292" s="130">
        <v>0</v>
      </c>
      <c r="Y1292" s="130" t="b">
        <v>0</v>
      </c>
      <c r="Z1292" s="130">
        <v>52</v>
      </c>
      <c r="AA1292" s="130">
        <v>0.47499999999999998</v>
      </c>
      <c r="AB1292" s="130" t="s">
        <v>3674</v>
      </c>
      <c r="AC1292" s="130" t="s">
        <v>4237</v>
      </c>
      <c r="AD1292" s="130" t="s">
        <v>5121</v>
      </c>
      <c r="AE1292" s="130" t="e" cm="1">
        <f t="array" aca="1" ref="AE1292" ca="1">INDIRECT(ADDRESS(MATCH(AG1292,'rs_industries'!B:B,0),5,1,TRUE,"rs_industries"))</f>
        <v>#N/A</v>
      </c>
      <c r="AF1292" s="130" t="e" cm="1">
        <f t="array" aca="1" ref="AF1292" ca="1">INDIRECT(ADDRESS(MATCH(A1292,'rs_stocks'!B:B,0),7,1,TRUE,"rs_stocks"))</f>
        <v>#N/A</v>
      </c>
    </row>
    <row r="1293" spans="1:32" x14ac:dyDescent="0.3">
      <c r="A1293" s="130" t="s">
        <v>2523</v>
      </c>
      <c r="B1293" s="130">
        <v>-1.59</v>
      </c>
      <c r="C1293" s="130">
        <v>0.04</v>
      </c>
      <c r="D1293" s="130">
        <v>2.3199999999999998</v>
      </c>
      <c r="E1293" s="130">
        <v>-5.44</v>
      </c>
      <c r="F1293" s="130">
        <v>8.25</v>
      </c>
      <c r="G1293" s="130" t="s">
        <v>3961</v>
      </c>
      <c r="H1293" s="130" t="s">
        <v>248</v>
      </c>
      <c r="I1293" s="130">
        <v>4.8109999999999999</v>
      </c>
      <c r="J1293" s="130">
        <v>-64</v>
      </c>
      <c r="K1293" s="130">
        <v>-59</v>
      </c>
      <c r="L1293" s="130" t="b">
        <v>0</v>
      </c>
      <c r="M1293" s="130">
        <v>41.564</v>
      </c>
      <c r="N1293" s="130">
        <v>4.008</v>
      </c>
      <c r="O1293" s="130">
        <v>10.37</v>
      </c>
      <c r="P1293" s="130">
        <v>0.78900000000000003</v>
      </c>
      <c r="Q1293" s="130">
        <v>-131.762</v>
      </c>
      <c r="R1293" s="130">
        <v>22.96</v>
      </c>
      <c r="S1293" s="130">
        <v>22.577999999999999</v>
      </c>
      <c r="T1293" s="130">
        <v>1</v>
      </c>
      <c r="U1293" s="130">
        <v>253</v>
      </c>
      <c r="V1293" s="130" t="s">
        <v>2523</v>
      </c>
      <c r="W1293" s="130" t="b">
        <v>0</v>
      </c>
      <c r="X1293" s="130">
        <v>0</v>
      </c>
      <c r="Y1293" s="130" t="b">
        <v>0</v>
      </c>
      <c r="Z1293" s="130">
        <v>46</v>
      </c>
      <c r="AA1293" s="130">
        <v>0.47499999999999998</v>
      </c>
      <c r="AB1293" s="130" t="s">
        <v>248</v>
      </c>
      <c r="AC1293" s="130" t="s">
        <v>3961</v>
      </c>
      <c r="AD1293" s="130" t="s">
        <v>5098</v>
      </c>
      <c r="AE1293" s="130" t="e" cm="1">
        <f t="array" aca="1" ref="AE1293" ca="1">INDIRECT(ADDRESS(MATCH(AG1293,'rs_industries'!B:B,0),5,1,TRUE,"rs_industries"))</f>
        <v>#N/A</v>
      </c>
      <c r="AF1293" s="130" t="e" cm="1">
        <f t="array" aca="1" ref="AF1293" ca="1">INDIRECT(ADDRESS(MATCH(A1293,'rs_stocks'!B:B,0),7,1,TRUE,"rs_stocks"))</f>
        <v>#N/A</v>
      </c>
    </row>
    <row r="1294" spans="1:32" x14ac:dyDescent="0.3">
      <c r="A1294" s="130" t="s">
        <v>1672</v>
      </c>
      <c r="B1294" s="130">
        <v>0.9</v>
      </c>
      <c r="C1294" s="130">
        <v>5.49</v>
      </c>
      <c r="D1294" s="130">
        <v>0.55000000000000004</v>
      </c>
      <c r="E1294" s="130">
        <v>1.62</v>
      </c>
      <c r="F1294" s="130">
        <v>20.43</v>
      </c>
      <c r="G1294" s="130" t="s">
        <v>180</v>
      </c>
      <c r="H1294" s="130" t="s">
        <v>24</v>
      </c>
      <c r="I1294" s="130">
        <v>2.109</v>
      </c>
      <c r="J1294" s="130">
        <v>-43</v>
      </c>
      <c r="K1294" s="130">
        <v>-27</v>
      </c>
      <c r="L1294" s="130" t="b">
        <v>1</v>
      </c>
      <c r="M1294" s="130">
        <v>65.614999999999995</v>
      </c>
      <c r="N1294" s="130">
        <v>6.335</v>
      </c>
      <c r="O1294" s="130">
        <v>10.358000000000001</v>
      </c>
      <c r="P1294" s="130">
        <v>0.77300000000000002</v>
      </c>
      <c r="Q1294" s="130">
        <v>-126.697</v>
      </c>
      <c r="R1294" s="130">
        <v>25.76</v>
      </c>
      <c r="S1294" s="130">
        <v>24.754999999999999</v>
      </c>
      <c r="T1294" s="130">
        <v>1</v>
      </c>
      <c r="U1294" s="130">
        <v>258</v>
      </c>
      <c r="V1294" s="130" t="s">
        <v>1672</v>
      </c>
      <c r="W1294" s="130" t="b">
        <v>0</v>
      </c>
      <c r="X1294" s="130">
        <v>0</v>
      </c>
      <c r="Y1294" s="130" t="b">
        <v>1</v>
      </c>
      <c r="Z1294" s="130">
        <v>47</v>
      </c>
      <c r="AA1294" s="130">
        <v>0.47399999999999998</v>
      </c>
      <c r="AB1294" s="130" t="s">
        <v>24</v>
      </c>
      <c r="AC1294" s="130" t="s">
        <v>180</v>
      </c>
      <c r="AD1294" s="130" t="s">
        <v>5087</v>
      </c>
      <c r="AE1294" s="130" t="e" cm="1">
        <f t="array" aca="1" ref="AE1294" ca="1">INDIRECT(ADDRESS(MATCH(AG1294,'rs_industries'!B:B,0),5,1,TRUE,"rs_industries"))</f>
        <v>#N/A</v>
      </c>
      <c r="AF1294" s="130" t="e" cm="1">
        <f t="array" aca="1" ref="AF1294" ca="1">INDIRECT(ADDRESS(MATCH(A1294,'rs_stocks'!B:B,0),7,1,TRUE,"rs_stocks"))</f>
        <v>#N/A</v>
      </c>
    </row>
    <row r="1295" spans="1:32" x14ac:dyDescent="0.3">
      <c r="A1295" s="130" t="s">
        <v>2275</v>
      </c>
      <c r="B1295" s="130">
        <v>0.13</v>
      </c>
      <c r="C1295" s="130">
        <v>2.04</v>
      </c>
      <c r="D1295" s="130">
        <v>2.2599999999999998</v>
      </c>
      <c r="E1295" s="130">
        <v>7.94</v>
      </c>
      <c r="F1295" s="130">
        <v>7.2</v>
      </c>
      <c r="G1295" s="130" t="s">
        <v>3854</v>
      </c>
      <c r="H1295" s="130" t="s">
        <v>3677</v>
      </c>
      <c r="I1295" s="130">
        <v>1.145</v>
      </c>
      <c r="J1295" s="130">
        <v>-37</v>
      </c>
      <c r="K1295" s="130">
        <v>-24</v>
      </c>
      <c r="L1295" s="130" t="b">
        <v>1</v>
      </c>
      <c r="M1295" s="130">
        <v>25.347999999999999</v>
      </c>
      <c r="N1295" s="130">
        <v>2.448</v>
      </c>
      <c r="O1295" s="130">
        <v>10.356999999999999</v>
      </c>
      <c r="P1295" s="130">
        <v>0.249</v>
      </c>
      <c r="Q1295" s="130">
        <v>-124.598</v>
      </c>
      <c r="R1295" s="130">
        <v>23.51</v>
      </c>
      <c r="S1295" s="130">
        <v>23.175999999999998</v>
      </c>
      <c r="T1295" s="130">
        <v>1</v>
      </c>
      <c r="U1295" s="130">
        <v>803</v>
      </c>
      <c r="V1295" s="130" t="s">
        <v>2275</v>
      </c>
      <c r="W1295" s="130" t="b">
        <v>0</v>
      </c>
      <c r="X1295" s="130">
        <v>0</v>
      </c>
      <c r="Y1295" s="130" t="b">
        <v>0</v>
      </c>
      <c r="Z1295" s="130">
        <v>48</v>
      </c>
      <c r="AA1295" s="130">
        <v>0.47399999999999998</v>
      </c>
      <c r="AB1295" s="130" t="s">
        <v>3677</v>
      </c>
      <c r="AC1295" s="130" t="s">
        <v>3854</v>
      </c>
      <c r="AD1295" s="130" t="s">
        <v>5151</v>
      </c>
      <c r="AE1295" s="130" t="e" cm="1">
        <f t="array" aca="1" ref="AE1295" ca="1">INDIRECT(ADDRESS(MATCH(AG1295,'rs_industries'!B:B,0),5,1,TRUE,"rs_industries"))</f>
        <v>#N/A</v>
      </c>
      <c r="AF1295" s="130" t="e" cm="1">
        <f t="array" aca="1" ref="AF1295" ca="1">INDIRECT(ADDRESS(MATCH(A1295,'rs_stocks'!B:B,0),7,1,TRUE,"rs_stocks"))</f>
        <v>#N/A</v>
      </c>
    </row>
    <row r="1296" spans="1:32" x14ac:dyDescent="0.3">
      <c r="A1296" s="130" t="s">
        <v>5096</v>
      </c>
      <c r="B1296" s="130">
        <v>-11.38</v>
      </c>
      <c r="C1296" s="130">
        <v>-6.99</v>
      </c>
      <c r="D1296" s="130">
        <v>-5.18</v>
      </c>
      <c r="E1296" s="130">
        <v>2.52</v>
      </c>
      <c r="F1296" s="130">
        <v>5.17</v>
      </c>
      <c r="G1296" s="130" t="s">
        <v>153</v>
      </c>
      <c r="H1296" s="130" t="s">
        <v>3677</v>
      </c>
      <c r="I1296" s="130">
        <v>0.84399999999999997</v>
      </c>
      <c r="J1296" s="130">
        <v>-97</v>
      </c>
      <c r="K1296" s="130">
        <v>-92</v>
      </c>
      <c r="L1296" s="130" t="b">
        <v>0</v>
      </c>
      <c r="M1296" s="130">
        <v>165.98699999999999</v>
      </c>
      <c r="N1296" s="130">
        <v>16.065000000000001</v>
      </c>
      <c r="O1296" s="130">
        <v>10.332000000000001</v>
      </c>
      <c r="P1296" s="130">
        <v>0.57599999999999996</v>
      </c>
      <c r="Q1296" s="130">
        <v>-85.01</v>
      </c>
      <c r="R1296" s="130">
        <v>7.32</v>
      </c>
      <c r="S1296" s="130">
        <v>9.1370000000000005</v>
      </c>
      <c r="T1296" s="130">
        <v>-1</v>
      </c>
      <c r="U1296" s="130">
        <v>346</v>
      </c>
      <c r="V1296" s="130" t="s">
        <v>5096</v>
      </c>
      <c r="W1296" s="130" t="b">
        <v>0</v>
      </c>
      <c r="X1296" s="130">
        <v>0</v>
      </c>
      <c r="Y1296" s="130" t="b">
        <v>0</v>
      </c>
      <c r="Z1296" s="130">
        <v>38</v>
      </c>
      <c r="AA1296" s="130">
        <v>0.47399999999999998</v>
      </c>
      <c r="AB1296" s="130" t="s">
        <v>3677</v>
      </c>
      <c r="AC1296" s="130" t="s">
        <v>153</v>
      </c>
      <c r="AD1296" s="130" t="s">
        <v>5097</v>
      </c>
      <c r="AE1296" s="130" t="e" cm="1">
        <f t="array" aca="1" ref="AE1296" ca="1">INDIRECT(ADDRESS(MATCH(AG1296,'rs_industries'!B:B,0),5,1,TRUE,"rs_industries"))</f>
        <v>#N/A</v>
      </c>
      <c r="AF1296" s="130" t="e" cm="1">
        <f t="array" aca="1" ref="AF1296" ca="1">INDIRECT(ADDRESS(MATCH(A1296,'rs_stocks'!B:B,0),7,1,TRUE,"rs_stocks"))</f>
        <v>#N/A</v>
      </c>
    </row>
    <row r="1297" spans="1:32" x14ac:dyDescent="0.3">
      <c r="A1297" s="130" t="s">
        <v>2973</v>
      </c>
      <c r="B1297" s="130">
        <v>26.26</v>
      </c>
      <c r="C1297" s="130">
        <v>16.309999999999999</v>
      </c>
      <c r="D1297" s="130">
        <v>29.45</v>
      </c>
      <c r="E1297" s="130">
        <v>125.31</v>
      </c>
      <c r="F1297" s="130">
        <v>89.3</v>
      </c>
      <c r="G1297" s="130" t="s">
        <v>3703</v>
      </c>
      <c r="H1297" s="130" t="s">
        <v>3674</v>
      </c>
      <c r="I1297" s="130">
        <v>1.0940000000000001</v>
      </c>
      <c r="J1297" s="130">
        <v>-91</v>
      </c>
      <c r="K1297" s="130">
        <v>-77</v>
      </c>
      <c r="L1297" s="130" t="b">
        <v>1</v>
      </c>
      <c r="M1297" s="130">
        <v>241.875</v>
      </c>
      <c r="N1297" s="130">
        <v>23.411000000000001</v>
      </c>
      <c r="O1297" s="130">
        <v>10.332000000000001</v>
      </c>
      <c r="P1297" s="130">
        <v>0.82</v>
      </c>
      <c r="Q1297" s="130">
        <v>235.28</v>
      </c>
      <c r="R1297" s="130">
        <v>14.33</v>
      </c>
      <c r="S1297" s="130">
        <v>12.209</v>
      </c>
      <c r="T1297" s="130">
        <v>1</v>
      </c>
      <c r="U1297" s="130">
        <v>243</v>
      </c>
      <c r="V1297" s="130" t="s">
        <v>2973</v>
      </c>
      <c r="W1297" s="130" t="b">
        <v>0</v>
      </c>
      <c r="X1297" s="130">
        <v>0</v>
      </c>
      <c r="Y1297" s="130" t="b">
        <v>1</v>
      </c>
      <c r="Z1297" s="130">
        <v>44</v>
      </c>
      <c r="AA1297" s="130">
        <v>0.47299999999999998</v>
      </c>
      <c r="AB1297" s="130" t="s">
        <v>3674</v>
      </c>
      <c r="AC1297" s="130" t="s">
        <v>3703</v>
      </c>
      <c r="AD1297" s="130" t="s">
        <v>5122</v>
      </c>
      <c r="AE1297" s="130" t="e" cm="1">
        <f t="array" aca="1" ref="AE1297" ca="1">INDIRECT(ADDRESS(MATCH(AG1297,'rs_industries'!B:B,0),5,1,TRUE,"rs_industries"))</f>
        <v>#N/A</v>
      </c>
      <c r="AF1297" s="130" cm="1">
        <f t="array" aca="1" ref="AF1297" ca="1">INDIRECT(ADDRESS(MATCH(A1297,'rs_stocks'!B:B,0),7,1,TRUE,"rs_stocks"))</f>
        <v>95</v>
      </c>
    </row>
    <row r="1298" spans="1:32" x14ac:dyDescent="0.3">
      <c r="A1298" s="130" t="s">
        <v>270</v>
      </c>
      <c r="B1298" s="130">
        <v>0.4</v>
      </c>
      <c r="C1298" s="130">
        <v>18.239999999999998</v>
      </c>
      <c r="D1298" s="130">
        <v>28.84</v>
      </c>
      <c r="E1298" s="130">
        <v>23.23</v>
      </c>
      <c r="F1298" s="130">
        <v>24.01</v>
      </c>
      <c r="G1298" s="130" t="s">
        <v>226</v>
      </c>
      <c r="H1298" s="130" t="s">
        <v>31</v>
      </c>
      <c r="I1298" s="130">
        <v>13.494999999999999</v>
      </c>
      <c r="J1298" s="130">
        <v>-63</v>
      </c>
      <c r="K1298" s="130">
        <v>-5</v>
      </c>
      <c r="L1298" s="130" t="b">
        <v>1</v>
      </c>
      <c r="M1298" s="130">
        <v>62.258000000000003</v>
      </c>
      <c r="N1298" s="130">
        <v>6.0279999999999996</v>
      </c>
      <c r="O1298" s="130">
        <v>10.329000000000001</v>
      </c>
      <c r="P1298" s="130">
        <v>1.34</v>
      </c>
      <c r="Q1298" s="130">
        <v>-134.31800000000001</v>
      </c>
      <c r="R1298" s="130">
        <v>42.71</v>
      </c>
      <c r="S1298" s="130">
        <v>41.192</v>
      </c>
      <c r="T1298" s="130">
        <v>1</v>
      </c>
      <c r="U1298" s="130">
        <v>149</v>
      </c>
      <c r="V1298" s="130" t="s">
        <v>270</v>
      </c>
      <c r="W1298" s="130" t="b">
        <v>0</v>
      </c>
      <c r="X1298" s="130">
        <v>0</v>
      </c>
      <c r="Y1298" s="130" t="b">
        <v>1</v>
      </c>
      <c r="Z1298" s="130">
        <v>50</v>
      </c>
      <c r="AA1298" s="130">
        <v>0.47299999999999998</v>
      </c>
      <c r="AB1298" s="130" t="s">
        <v>31</v>
      </c>
      <c r="AC1298" s="130" t="s">
        <v>226</v>
      </c>
      <c r="AD1298" s="130" t="s">
        <v>5165</v>
      </c>
      <c r="AE1298" s="130" t="e" cm="1">
        <f t="array" aca="1" ref="AE1298" ca="1">INDIRECT(ADDRESS(MATCH(AG1298,'rs_industries'!B:B,0),5,1,TRUE,"rs_industries"))</f>
        <v>#N/A</v>
      </c>
      <c r="AF1298" s="130" cm="1">
        <f t="array" aca="1" ref="AF1298" ca="1">INDIRECT(ADDRESS(MATCH(A1298,'rs_stocks'!B:B,0),7,1,TRUE,"rs_stocks"))</f>
        <v>87</v>
      </c>
    </row>
    <row r="1299" spans="1:32" x14ac:dyDescent="0.3">
      <c r="A1299" s="130" t="s">
        <v>1401</v>
      </c>
      <c r="B1299" s="130">
        <v>-6.78</v>
      </c>
      <c r="C1299" s="130">
        <v>9.33</v>
      </c>
      <c r="D1299" s="130">
        <v>3.62</v>
      </c>
      <c r="E1299" s="130">
        <v>12.63</v>
      </c>
      <c r="F1299" s="130">
        <v>14.38</v>
      </c>
      <c r="G1299" s="130" t="s">
        <v>3792</v>
      </c>
      <c r="H1299" s="130" t="s">
        <v>24</v>
      </c>
      <c r="I1299" s="130">
        <v>5.3230000000000004</v>
      </c>
      <c r="J1299" s="130">
        <v>-70</v>
      </c>
      <c r="K1299" s="130">
        <v>-53</v>
      </c>
      <c r="L1299" s="130" t="b">
        <v>1</v>
      </c>
      <c r="M1299" s="130">
        <v>44.073</v>
      </c>
      <c r="N1299" s="130">
        <v>4.2690000000000001</v>
      </c>
      <c r="O1299" s="130">
        <v>10.324</v>
      </c>
      <c r="P1299" s="130">
        <v>0.96099999999999997</v>
      </c>
      <c r="Q1299" s="130">
        <v>-143.55600000000001</v>
      </c>
      <c r="R1299" s="130">
        <v>30.95</v>
      </c>
      <c r="S1299" s="130">
        <v>30.867000000000001</v>
      </c>
      <c r="T1299" s="130">
        <v>1</v>
      </c>
      <c r="U1299" s="130">
        <v>208</v>
      </c>
      <c r="V1299" s="130" t="s">
        <v>1401</v>
      </c>
      <c r="W1299" s="130" t="b">
        <v>0</v>
      </c>
      <c r="X1299" s="130">
        <v>0</v>
      </c>
      <c r="Y1299" s="130" t="b">
        <v>1</v>
      </c>
      <c r="Z1299" s="130">
        <v>46</v>
      </c>
      <c r="AA1299" s="130">
        <v>0.47199999999999998</v>
      </c>
      <c r="AB1299" s="130" t="s">
        <v>24</v>
      </c>
      <c r="AC1299" s="130" t="s">
        <v>3792</v>
      </c>
      <c r="AD1299" s="130" t="s">
        <v>5140</v>
      </c>
      <c r="AE1299" s="130" t="e" cm="1">
        <f t="array" aca="1" ref="AE1299" ca="1">INDIRECT(ADDRESS(MATCH(AG1299,'rs_industries'!B:B,0),5,1,TRUE,"rs_industries"))</f>
        <v>#N/A</v>
      </c>
      <c r="AF1299" s="130" cm="1">
        <f t="array" aca="1" ref="AF1299" ca="1">INDIRECT(ADDRESS(MATCH(A1299,'rs_stocks'!B:B,0),7,1,TRUE,"rs_stocks"))</f>
        <v>76</v>
      </c>
    </row>
    <row r="1300" spans="1:32" x14ac:dyDescent="0.3">
      <c r="A1300" s="130" t="s">
        <v>2418</v>
      </c>
      <c r="B1300" s="130">
        <v>-10.94</v>
      </c>
      <c r="C1300" s="130">
        <v>-11.34</v>
      </c>
      <c r="D1300" s="130">
        <v>54.86</v>
      </c>
      <c r="E1300" s="130">
        <v>6.21</v>
      </c>
      <c r="F1300" s="130">
        <v>26.61</v>
      </c>
      <c r="G1300" s="130" t="s">
        <v>3873</v>
      </c>
      <c r="H1300" s="130" t="s">
        <v>3674</v>
      </c>
      <c r="I1300" s="130">
        <v>1.419</v>
      </c>
      <c r="J1300" s="130">
        <v>-93</v>
      </c>
      <c r="K1300" s="130">
        <v>-87</v>
      </c>
      <c r="L1300" s="130" t="b">
        <v>1</v>
      </c>
      <c r="M1300" s="130">
        <v>188.49299999999999</v>
      </c>
      <c r="N1300" s="130">
        <v>18.268000000000001</v>
      </c>
      <c r="O1300" s="130">
        <v>10.318</v>
      </c>
      <c r="P1300" s="130">
        <v>1.0660000000000001</v>
      </c>
      <c r="Q1300" s="130">
        <v>-29.081</v>
      </c>
      <c r="R1300" s="130">
        <v>11.8</v>
      </c>
      <c r="S1300" s="130">
        <v>15.193</v>
      </c>
      <c r="T1300" s="130">
        <v>-1</v>
      </c>
      <c r="U1300" s="130">
        <v>187</v>
      </c>
      <c r="V1300" s="130" t="s">
        <v>2418</v>
      </c>
      <c r="W1300" s="130" t="b">
        <v>0</v>
      </c>
      <c r="X1300" s="130">
        <v>0</v>
      </c>
      <c r="Y1300" s="130" t="b">
        <v>0</v>
      </c>
      <c r="Z1300" s="130">
        <v>38</v>
      </c>
      <c r="AA1300" s="130">
        <v>0.47199999999999998</v>
      </c>
      <c r="AB1300" s="130" t="s">
        <v>3674</v>
      </c>
      <c r="AC1300" s="130" t="s">
        <v>3873</v>
      </c>
      <c r="AD1300" s="130" t="s">
        <v>5161</v>
      </c>
      <c r="AE1300" s="130" t="e" cm="1">
        <f t="array" aca="1" ref="AE1300" ca="1">INDIRECT(ADDRESS(MATCH(AG1300,'rs_industries'!B:B,0),5,1,TRUE,"rs_industries"))</f>
        <v>#N/A</v>
      </c>
      <c r="AF1300" s="130" t="e" cm="1">
        <f t="array" aca="1" ref="AF1300" ca="1">INDIRECT(ADDRESS(MATCH(A1300,'rs_stocks'!B:B,0),7,1,TRUE,"rs_stocks"))</f>
        <v>#N/A</v>
      </c>
    </row>
    <row r="1301" spans="1:32" x14ac:dyDescent="0.3">
      <c r="A1301" s="130" t="s">
        <v>851</v>
      </c>
      <c r="B1301" s="130">
        <v>-2.6</v>
      </c>
      <c r="C1301" s="130">
        <v>4.95</v>
      </c>
      <c r="D1301" s="130">
        <v>5.99</v>
      </c>
      <c r="E1301" s="130">
        <v>12.17</v>
      </c>
      <c r="F1301" s="130">
        <v>15.37</v>
      </c>
      <c r="G1301" s="130" t="s">
        <v>4284</v>
      </c>
      <c r="H1301" s="130" t="s">
        <v>3674</v>
      </c>
      <c r="I1301" s="130">
        <v>61.392000000000003</v>
      </c>
      <c r="J1301" s="130">
        <v>-42</v>
      </c>
      <c r="K1301" s="130">
        <v>-3</v>
      </c>
      <c r="L1301" s="130" t="b">
        <v>1</v>
      </c>
      <c r="M1301" s="130">
        <v>34.113</v>
      </c>
      <c r="N1301" s="130">
        <v>3.306</v>
      </c>
      <c r="O1301" s="130">
        <v>10.318</v>
      </c>
      <c r="P1301" s="130">
        <v>20.640999999999998</v>
      </c>
      <c r="Q1301" s="130">
        <v>62.351999999999997</v>
      </c>
      <c r="R1301" s="130">
        <v>1039.26</v>
      </c>
      <c r="S1301" s="130">
        <v>1015.414</v>
      </c>
      <c r="T1301" s="130">
        <v>1</v>
      </c>
      <c r="U1301" s="130">
        <v>9</v>
      </c>
      <c r="V1301" s="130" t="s">
        <v>851</v>
      </c>
      <c r="W1301" s="130" t="b">
        <v>0</v>
      </c>
      <c r="X1301" s="130">
        <v>0</v>
      </c>
      <c r="Y1301" s="130" t="b">
        <v>1</v>
      </c>
      <c r="Z1301" s="130">
        <v>57</v>
      </c>
      <c r="AA1301" s="130">
        <v>0.47199999999999998</v>
      </c>
      <c r="AB1301" s="130" t="s">
        <v>3674</v>
      </c>
      <c r="AC1301" s="130" t="s">
        <v>4284</v>
      </c>
      <c r="AD1301" s="130" t="s">
        <v>5134</v>
      </c>
      <c r="AE1301" s="130" t="e" cm="1">
        <f t="array" aca="1" ref="AE1301" ca="1">INDIRECT(ADDRESS(MATCH(AG1301,'rs_industries'!B:B,0),5,1,TRUE,"rs_industries"))</f>
        <v>#N/A</v>
      </c>
      <c r="AF1301" s="130" t="e" cm="1">
        <f t="array" aca="1" ref="AF1301" ca="1">INDIRECT(ADDRESS(MATCH(A1301,'rs_stocks'!B:B,0),7,1,TRUE,"rs_stocks"))</f>
        <v>#N/A</v>
      </c>
    </row>
    <row r="1302" spans="1:32" x14ac:dyDescent="0.3">
      <c r="A1302" s="130" t="s">
        <v>1016</v>
      </c>
      <c r="B1302" s="130">
        <v>-0.33</v>
      </c>
      <c r="C1302" s="130">
        <v>-1.19</v>
      </c>
      <c r="D1302" s="130">
        <v>4.7</v>
      </c>
      <c r="E1302" s="130">
        <v>7.27</v>
      </c>
      <c r="F1302" s="130">
        <v>8.0299999999999994</v>
      </c>
      <c r="G1302" s="130" t="s">
        <v>3809</v>
      </c>
      <c r="H1302" s="130" t="s">
        <v>24</v>
      </c>
      <c r="I1302" s="130">
        <v>6.0830000000000002</v>
      </c>
      <c r="J1302" s="130">
        <v>-66</v>
      </c>
      <c r="K1302" s="130">
        <v>-24</v>
      </c>
      <c r="L1302" s="130" t="b">
        <v>0</v>
      </c>
      <c r="M1302" s="130">
        <v>51.444000000000003</v>
      </c>
      <c r="N1302" s="130">
        <v>5.0030000000000001</v>
      </c>
      <c r="O1302" s="130">
        <v>10.282999999999999</v>
      </c>
      <c r="P1302" s="130">
        <v>1.6359999999999999</v>
      </c>
      <c r="Q1302" s="130">
        <v>-112.476</v>
      </c>
      <c r="R1302" s="130">
        <v>50.61</v>
      </c>
      <c r="S1302" s="130">
        <v>55.526000000000003</v>
      </c>
      <c r="T1302" s="130">
        <v>-1</v>
      </c>
      <c r="U1302" s="130">
        <v>122</v>
      </c>
      <c r="V1302" s="130" t="s">
        <v>1016</v>
      </c>
      <c r="W1302" s="130" t="b">
        <v>0</v>
      </c>
      <c r="X1302" s="130">
        <v>0</v>
      </c>
      <c r="Y1302" s="130" t="b">
        <v>0</v>
      </c>
      <c r="Z1302" s="130">
        <v>45</v>
      </c>
      <c r="AA1302" s="130">
        <v>0.47099999999999997</v>
      </c>
      <c r="AB1302" s="130" t="s">
        <v>24</v>
      </c>
      <c r="AC1302" s="130" t="s">
        <v>3809</v>
      </c>
      <c r="AD1302" s="130" t="s">
        <v>5132</v>
      </c>
      <c r="AE1302" s="130" t="e" cm="1">
        <f t="array" aca="1" ref="AE1302" ca="1">INDIRECT(ADDRESS(MATCH(AG1302,'rs_industries'!B:B,0),5,1,TRUE,"rs_industries"))</f>
        <v>#N/A</v>
      </c>
      <c r="AF1302" s="130" t="e" cm="1">
        <f t="array" aca="1" ref="AF1302" ca="1">INDIRECT(ADDRESS(MATCH(A1302,'rs_stocks'!B:B,0),7,1,TRUE,"rs_stocks"))</f>
        <v>#N/A</v>
      </c>
    </row>
    <row r="1303" spans="1:32" x14ac:dyDescent="0.3">
      <c r="A1303" s="130" t="s">
        <v>856</v>
      </c>
      <c r="B1303" s="130">
        <v>-1.1299999999999999</v>
      </c>
      <c r="C1303" s="130">
        <v>-5.0199999999999996</v>
      </c>
      <c r="D1303" s="130">
        <v>-0.7</v>
      </c>
      <c r="E1303" s="130">
        <v>-6.94</v>
      </c>
      <c r="F1303" s="130">
        <v>2.97</v>
      </c>
      <c r="G1303" s="130" t="s">
        <v>3788</v>
      </c>
      <c r="H1303" s="130" t="s">
        <v>153</v>
      </c>
      <c r="I1303" s="130">
        <v>9.1869999999999994</v>
      </c>
      <c r="J1303" s="130">
        <v>-65</v>
      </c>
      <c r="K1303" s="130">
        <v>-56</v>
      </c>
      <c r="L1303" s="130" t="b">
        <v>0</v>
      </c>
      <c r="M1303" s="130">
        <v>54.005000000000003</v>
      </c>
      <c r="N1303" s="130">
        <v>5.2569999999999997</v>
      </c>
      <c r="O1303" s="130">
        <v>10.273</v>
      </c>
      <c r="P1303" s="130">
        <v>0.46100000000000002</v>
      </c>
      <c r="Q1303" s="130">
        <v>-154.18</v>
      </c>
      <c r="R1303" s="130">
        <v>18.37</v>
      </c>
      <c r="S1303" s="130">
        <v>19.870999999999999</v>
      </c>
      <c r="T1303" s="130">
        <v>-1</v>
      </c>
      <c r="U1303" s="130">
        <v>434</v>
      </c>
      <c r="V1303" s="130" t="s">
        <v>856</v>
      </c>
      <c r="W1303" s="130" t="b">
        <v>0</v>
      </c>
      <c r="X1303" s="130">
        <v>0</v>
      </c>
      <c r="Y1303" s="130" t="b">
        <v>0</v>
      </c>
      <c r="Z1303" s="130">
        <v>44</v>
      </c>
      <c r="AA1303" s="130">
        <v>0.47099999999999997</v>
      </c>
      <c r="AB1303" s="130" t="s">
        <v>153</v>
      </c>
      <c r="AC1303" s="130" t="s">
        <v>3788</v>
      </c>
      <c r="AD1303" s="130" t="s">
        <v>5106</v>
      </c>
      <c r="AE1303" s="130" t="e" cm="1">
        <f t="array" aca="1" ref="AE1303" ca="1">INDIRECT(ADDRESS(MATCH(AG1303,'rs_industries'!B:B,0),5,1,TRUE,"rs_industries"))</f>
        <v>#N/A</v>
      </c>
      <c r="AF1303" s="130" t="e" cm="1">
        <f t="array" aca="1" ref="AF1303" ca="1">INDIRECT(ADDRESS(MATCH(A1303,'rs_stocks'!B:B,0),7,1,TRUE,"rs_stocks"))</f>
        <v>#N/A</v>
      </c>
    </row>
    <row r="1304" spans="1:32" x14ac:dyDescent="0.3">
      <c r="A1304" s="130" t="s">
        <v>1825</v>
      </c>
      <c r="B1304" s="130">
        <v>6.64</v>
      </c>
      <c r="C1304" s="130">
        <v>14.39</v>
      </c>
      <c r="D1304" s="130">
        <v>16.13</v>
      </c>
      <c r="E1304" s="130">
        <v>8.86</v>
      </c>
      <c r="F1304" s="130">
        <v>19.25</v>
      </c>
      <c r="G1304" s="130" t="s">
        <v>3796</v>
      </c>
      <c r="H1304" s="130" t="s">
        <v>3677</v>
      </c>
      <c r="I1304" s="130">
        <v>3.2160000000000002</v>
      </c>
      <c r="J1304" s="130">
        <v>-83</v>
      </c>
      <c r="K1304" s="130">
        <v>-53</v>
      </c>
      <c r="L1304" s="130" t="b">
        <v>1</v>
      </c>
      <c r="M1304" s="130">
        <v>39.216000000000001</v>
      </c>
      <c r="N1304" s="130">
        <v>3.8180000000000001</v>
      </c>
      <c r="O1304" s="130">
        <v>10.271000000000001</v>
      </c>
      <c r="P1304" s="130">
        <v>2.516</v>
      </c>
      <c r="Q1304" s="130">
        <v>-43.33</v>
      </c>
      <c r="R1304" s="130">
        <v>84</v>
      </c>
      <c r="S1304" s="130">
        <v>78.040000000000006</v>
      </c>
      <c r="T1304" s="130">
        <v>1</v>
      </c>
      <c r="U1304" s="130">
        <v>79</v>
      </c>
      <c r="V1304" s="130" t="s">
        <v>1825</v>
      </c>
      <c r="W1304" s="130" t="b">
        <v>0</v>
      </c>
      <c r="X1304" s="130">
        <v>0</v>
      </c>
      <c r="Y1304" s="130" t="b">
        <v>1</v>
      </c>
      <c r="Z1304" s="130">
        <v>46</v>
      </c>
      <c r="AA1304" s="130">
        <v>0.47</v>
      </c>
      <c r="AB1304" s="130" t="s">
        <v>3677</v>
      </c>
      <c r="AC1304" s="130" t="s">
        <v>3796</v>
      </c>
      <c r="AD1304" s="130" t="s">
        <v>5187</v>
      </c>
      <c r="AE1304" s="130" t="e" cm="1">
        <f t="array" aca="1" ref="AE1304" ca="1">INDIRECT(ADDRESS(MATCH(AG1304,'rs_industries'!B:B,0),5,1,TRUE,"rs_industries"))</f>
        <v>#N/A</v>
      </c>
      <c r="AF1304" s="130" cm="1">
        <f t="array" aca="1" ref="AF1304" ca="1">INDIRECT(ADDRESS(MATCH(A1304,'rs_stocks'!B:B,0),7,1,TRUE,"rs_stocks"))</f>
        <v>90</v>
      </c>
    </row>
    <row r="1305" spans="1:32" x14ac:dyDescent="0.3">
      <c r="A1305" s="130" t="s">
        <v>1146</v>
      </c>
      <c r="B1305" s="130">
        <v>-1.51</v>
      </c>
      <c r="C1305" s="130">
        <v>1.63</v>
      </c>
      <c r="D1305" s="130">
        <v>0.11</v>
      </c>
      <c r="E1305" s="130">
        <v>-3.71</v>
      </c>
      <c r="F1305" s="130">
        <v>5.48</v>
      </c>
      <c r="G1305" s="130" t="s">
        <v>3848</v>
      </c>
      <c r="H1305" s="130" t="s">
        <v>3707</v>
      </c>
      <c r="I1305" s="130">
        <v>232.114</v>
      </c>
      <c r="J1305" s="130">
        <v>-29</v>
      </c>
      <c r="K1305" s="130">
        <v>-14</v>
      </c>
      <c r="L1305" s="130" t="b">
        <v>0</v>
      </c>
      <c r="M1305" s="130">
        <v>14.217000000000001</v>
      </c>
      <c r="N1305" s="130">
        <v>1.387</v>
      </c>
      <c r="O1305" s="130">
        <v>10.253</v>
      </c>
      <c r="P1305" s="130">
        <v>2.944</v>
      </c>
      <c r="Q1305" s="130">
        <v>-58.76</v>
      </c>
      <c r="R1305" s="130">
        <v>168.88</v>
      </c>
      <c r="S1305" s="130">
        <v>167.197</v>
      </c>
      <c r="T1305" s="130">
        <v>1</v>
      </c>
      <c r="U1305" s="130">
        <v>67</v>
      </c>
      <c r="V1305" s="130" t="s">
        <v>1146</v>
      </c>
      <c r="W1305" s="130" t="b">
        <v>0</v>
      </c>
      <c r="X1305" s="130">
        <v>0</v>
      </c>
      <c r="Y1305" s="130" t="b">
        <v>0</v>
      </c>
      <c r="Z1305" s="130">
        <v>52</v>
      </c>
      <c r="AA1305" s="130">
        <v>0.47</v>
      </c>
      <c r="AB1305" s="130" t="s">
        <v>3707</v>
      </c>
      <c r="AC1305" s="130" t="s">
        <v>3848</v>
      </c>
      <c r="AD1305" s="130" t="s">
        <v>5221</v>
      </c>
      <c r="AE1305" s="130" t="e" cm="1">
        <f t="array" aca="1" ref="AE1305" ca="1">INDIRECT(ADDRESS(MATCH(AG1305,'rs_industries'!B:B,0),5,1,TRUE,"rs_industries"))</f>
        <v>#N/A</v>
      </c>
      <c r="AF1305" s="130" t="e" cm="1">
        <f t="array" aca="1" ref="AF1305" ca="1">INDIRECT(ADDRESS(MATCH(A1305,'rs_stocks'!B:B,0),7,1,TRUE,"rs_stocks"))</f>
        <v>#N/A</v>
      </c>
    </row>
    <row r="1306" spans="1:32" x14ac:dyDescent="0.3">
      <c r="A1306" s="130" t="s">
        <v>761</v>
      </c>
      <c r="B1306" s="130">
        <v>-1.95</v>
      </c>
      <c r="C1306" s="130">
        <v>10.9</v>
      </c>
      <c r="D1306" s="130">
        <v>10.43</v>
      </c>
      <c r="E1306" s="130">
        <v>10.37</v>
      </c>
      <c r="F1306" s="130">
        <v>13.91</v>
      </c>
      <c r="G1306" s="130" t="s">
        <v>3954</v>
      </c>
      <c r="H1306" s="130" t="s">
        <v>24</v>
      </c>
      <c r="I1306" s="130">
        <v>16.585000000000001</v>
      </c>
      <c r="J1306" s="130">
        <v>-61</v>
      </c>
      <c r="K1306" s="130">
        <v>-2</v>
      </c>
      <c r="L1306" s="130" t="b">
        <v>1</v>
      </c>
      <c r="M1306" s="130">
        <v>31.928000000000001</v>
      </c>
      <c r="N1306" s="130">
        <v>3.1139999999999999</v>
      </c>
      <c r="O1306" s="130">
        <v>10.253</v>
      </c>
      <c r="P1306" s="130">
        <v>1.5720000000000001</v>
      </c>
      <c r="Q1306" s="130">
        <v>-93.528999999999996</v>
      </c>
      <c r="R1306" s="130">
        <v>86</v>
      </c>
      <c r="S1306" s="130">
        <v>83.364999999999995</v>
      </c>
      <c r="T1306" s="130">
        <v>1</v>
      </c>
      <c r="U1306" s="130">
        <v>127</v>
      </c>
      <c r="V1306" s="130" t="s">
        <v>761</v>
      </c>
      <c r="W1306" s="130" t="b">
        <v>0</v>
      </c>
      <c r="X1306" s="130">
        <v>0</v>
      </c>
      <c r="Y1306" s="130" t="b">
        <v>1</v>
      </c>
      <c r="Z1306" s="130">
        <v>50</v>
      </c>
      <c r="AA1306" s="130">
        <v>0.46899999999999997</v>
      </c>
      <c r="AB1306" s="130" t="s">
        <v>24</v>
      </c>
      <c r="AC1306" s="130" t="s">
        <v>3954</v>
      </c>
      <c r="AD1306" s="130" t="s">
        <v>5167</v>
      </c>
      <c r="AE1306" s="130" t="e" cm="1">
        <f t="array" aca="1" ref="AE1306" ca="1">INDIRECT(ADDRESS(MATCH(AG1306,'rs_industries'!B:B,0),5,1,TRUE,"rs_industries"))</f>
        <v>#N/A</v>
      </c>
      <c r="AF1306" s="130" cm="1">
        <f t="array" aca="1" ref="AF1306" ca="1">INDIRECT(ADDRESS(MATCH(A1306,'rs_stocks'!B:B,0),7,1,TRUE,"rs_stocks"))</f>
        <v>73</v>
      </c>
    </row>
    <row r="1307" spans="1:32" x14ac:dyDescent="0.3">
      <c r="A1307" s="130" t="s">
        <v>232</v>
      </c>
      <c r="B1307" s="130">
        <v>0.52</v>
      </c>
      <c r="C1307" s="130">
        <v>14</v>
      </c>
      <c r="D1307" s="130">
        <v>12.67</v>
      </c>
      <c r="E1307" s="130">
        <v>34.15</v>
      </c>
      <c r="F1307" s="130">
        <v>23.73</v>
      </c>
      <c r="G1307" s="130" t="s">
        <v>4963</v>
      </c>
      <c r="H1307" s="130" t="s">
        <v>3674</v>
      </c>
      <c r="I1307" s="130">
        <v>18.734999999999999</v>
      </c>
      <c r="J1307" s="130">
        <v>-28</v>
      </c>
      <c r="K1307" s="130">
        <v>-2</v>
      </c>
      <c r="L1307" s="130" t="b">
        <v>1</v>
      </c>
      <c r="M1307" s="130">
        <v>42.673999999999999</v>
      </c>
      <c r="N1307" s="130">
        <v>4.1710000000000003</v>
      </c>
      <c r="O1307" s="130">
        <v>10.23</v>
      </c>
      <c r="P1307" s="130">
        <v>3.0579999999999998</v>
      </c>
      <c r="Q1307" s="130">
        <v>-48.716999999999999</v>
      </c>
      <c r="R1307" s="130">
        <v>144.4</v>
      </c>
      <c r="S1307" s="130">
        <v>137.71</v>
      </c>
      <c r="T1307" s="130">
        <v>1</v>
      </c>
      <c r="U1307" s="130">
        <v>65</v>
      </c>
      <c r="V1307" s="130" t="s">
        <v>232</v>
      </c>
      <c r="W1307" s="130" t="b">
        <v>0</v>
      </c>
      <c r="X1307" s="130">
        <v>0</v>
      </c>
      <c r="Y1307" s="130" t="b">
        <v>1</v>
      </c>
      <c r="Z1307" s="130">
        <v>48</v>
      </c>
      <c r="AA1307" s="130">
        <v>0.46899999999999997</v>
      </c>
      <c r="AB1307" s="130" t="s">
        <v>3674</v>
      </c>
      <c r="AC1307" s="130" t="s">
        <v>4963</v>
      </c>
      <c r="AD1307" s="130" t="s">
        <v>5144</v>
      </c>
      <c r="AE1307" s="130" t="e" cm="1">
        <f t="array" aca="1" ref="AE1307" ca="1">INDIRECT(ADDRESS(MATCH(AG1307,'rs_industries'!B:B,0),5,1,TRUE,"rs_industries"))</f>
        <v>#N/A</v>
      </c>
      <c r="AF1307" s="130" cm="1">
        <f t="array" aca="1" ref="AF1307" ca="1">INDIRECT(ADDRESS(MATCH(A1307,'rs_stocks'!B:B,0),7,1,TRUE,"rs_stocks"))</f>
        <v>86</v>
      </c>
    </row>
    <row r="1308" spans="1:32" x14ac:dyDescent="0.3">
      <c r="A1308" s="130" t="s">
        <v>2176</v>
      </c>
      <c r="B1308" s="130">
        <v>-2.4700000000000002</v>
      </c>
      <c r="C1308" s="130">
        <v>0.54</v>
      </c>
      <c r="D1308" s="130">
        <v>10.89</v>
      </c>
      <c r="E1308" s="130">
        <v>5.82</v>
      </c>
      <c r="F1308" s="130">
        <v>9.2200000000000006</v>
      </c>
      <c r="G1308" s="130" t="s">
        <v>4237</v>
      </c>
      <c r="H1308" s="130" t="s">
        <v>3674</v>
      </c>
      <c r="I1308" s="130">
        <v>4.548</v>
      </c>
      <c r="J1308" s="130">
        <v>-39</v>
      </c>
      <c r="K1308" s="130">
        <v>-15</v>
      </c>
      <c r="L1308" s="130" t="b">
        <v>1</v>
      </c>
      <c r="M1308" s="130">
        <v>29.869</v>
      </c>
      <c r="N1308" s="130">
        <v>2.9249999999999998</v>
      </c>
      <c r="O1308" s="130">
        <v>10.212</v>
      </c>
      <c r="P1308" s="130">
        <v>3.9569999999999999</v>
      </c>
      <c r="Q1308" s="130">
        <v>-41.447000000000003</v>
      </c>
      <c r="R1308" s="130">
        <v>189.92</v>
      </c>
      <c r="S1308" s="130">
        <v>182.77199999999999</v>
      </c>
      <c r="T1308" s="130">
        <v>1</v>
      </c>
      <c r="U1308" s="130">
        <v>50</v>
      </c>
      <c r="V1308" s="130" t="s">
        <v>2176</v>
      </c>
      <c r="W1308" s="130" t="b">
        <v>0</v>
      </c>
      <c r="X1308" s="130">
        <v>0</v>
      </c>
      <c r="Y1308" s="130" t="b">
        <v>1</v>
      </c>
      <c r="Z1308" s="130">
        <v>47</v>
      </c>
      <c r="AA1308" s="130">
        <v>0.46899999999999997</v>
      </c>
      <c r="AB1308" s="130" t="s">
        <v>3674</v>
      </c>
      <c r="AC1308" s="130" t="s">
        <v>4237</v>
      </c>
      <c r="AD1308" s="130" t="s">
        <v>5191</v>
      </c>
      <c r="AE1308" s="130" t="e" cm="1">
        <f t="array" aca="1" ref="AE1308" ca="1">INDIRECT(ADDRESS(MATCH(AG1308,'rs_industries'!B:B,0),5,1,TRUE,"rs_industries"))</f>
        <v>#N/A</v>
      </c>
      <c r="AF1308" s="130" t="e" cm="1">
        <f t="array" aca="1" ref="AF1308" ca="1">INDIRECT(ADDRESS(MATCH(A1308,'rs_stocks'!B:B,0),7,1,TRUE,"rs_stocks"))</f>
        <v>#N/A</v>
      </c>
    </row>
    <row r="1309" spans="1:32" x14ac:dyDescent="0.3">
      <c r="A1309" s="130" t="s">
        <v>190</v>
      </c>
      <c r="B1309" s="130">
        <v>2.76</v>
      </c>
      <c r="C1309" s="130">
        <v>3.74</v>
      </c>
      <c r="D1309" s="130">
        <v>7.47</v>
      </c>
      <c r="E1309" s="130">
        <v>-1.05</v>
      </c>
      <c r="F1309" s="130">
        <v>11.51</v>
      </c>
      <c r="G1309" s="130" t="s">
        <v>3800</v>
      </c>
      <c r="H1309" s="130" t="s">
        <v>3674</v>
      </c>
      <c r="I1309" s="130">
        <v>8.2100000000000009</v>
      </c>
      <c r="J1309" s="130">
        <v>-61</v>
      </c>
      <c r="K1309" s="130">
        <v>-28</v>
      </c>
      <c r="L1309" s="130" t="b">
        <v>1</v>
      </c>
      <c r="M1309" s="130">
        <v>57.262999999999998</v>
      </c>
      <c r="N1309" s="130">
        <v>5.6139999999999999</v>
      </c>
      <c r="O1309" s="130">
        <v>10.199999999999999</v>
      </c>
      <c r="P1309" s="130">
        <v>9.7870000000000008</v>
      </c>
      <c r="Q1309" s="130">
        <v>-118.21299999999999</v>
      </c>
      <c r="R1309" s="130">
        <v>298.33</v>
      </c>
      <c r="S1309" s="130">
        <v>317.13200000000001</v>
      </c>
      <c r="T1309" s="130">
        <v>-1</v>
      </c>
      <c r="U1309" s="130">
        <v>20</v>
      </c>
      <c r="V1309" s="130" t="s">
        <v>190</v>
      </c>
      <c r="W1309" s="130" t="b">
        <v>0</v>
      </c>
      <c r="X1309" s="130">
        <v>0</v>
      </c>
      <c r="Y1309" s="130" t="b">
        <v>1</v>
      </c>
      <c r="Z1309" s="130">
        <v>49</v>
      </c>
      <c r="AA1309" s="130">
        <v>0.46800000000000003</v>
      </c>
      <c r="AB1309" s="130" t="s">
        <v>3674</v>
      </c>
      <c r="AC1309" s="130" t="s">
        <v>3800</v>
      </c>
      <c r="AD1309" s="130" t="s">
        <v>5182</v>
      </c>
      <c r="AE1309" s="130" t="e" cm="1">
        <f t="array" aca="1" ref="AE1309" ca="1">INDIRECT(ADDRESS(MATCH(AG1309,'rs_industries'!B:B,0),5,1,TRUE,"rs_industries"))</f>
        <v>#N/A</v>
      </c>
      <c r="AF1309" s="130" t="e" cm="1">
        <f t="array" aca="1" ref="AF1309" ca="1">INDIRECT(ADDRESS(MATCH(A1309,'rs_stocks'!B:B,0),7,1,TRUE,"rs_stocks"))</f>
        <v>#N/A</v>
      </c>
    </row>
    <row r="1310" spans="1:32" x14ac:dyDescent="0.3">
      <c r="A1310" s="130" t="s">
        <v>2942</v>
      </c>
      <c r="B1310" s="130">
        <v>-3</v>
      </c>
      <c r="C1310" s="130">
        <v>-12.97</v>
      </c>
      <c r="D1310" s="130">
        <v>-5.58</v>
      </c>
      <c r="E1310" s="130">
        <v>3.63</v>
      </c>
      <c r="F1310" s="130">
        <v>5.62</v>
      </c>
      <c r="G1310" s="130" t="s">
        <v>3715</v>
      </c>
      <c r="H1310" s="130" t="s">
        <v>3677</v>
      </c>
      <c r="I1310" s="130">
        <v>0.98799999999999999</v>
      </c>
      <c r="J1310" s="130">
        <v>-62</v>
      </c>
      <c r="K1310" s="130">
        <v>-57</v>
      </c>
      <c r="L1310" s="130" t="b">
        <v>0</v>
      </c>
      <c r="M1310" s="130">
        <v>81.518000000000001</v>
      </c>
      <c r="N1310" s="130">
        <v>7.9950000000000001</v>
      </c>
      <c r="O1310" s="130">
        <v>10.196</v>
      </c>
      <c r="P1310" s="130">
        <v>0.98699999999999999</v>
      </c>
      <c r="Q1310" s="130">
        <v>-152.006</v>
      </c>
      <c r="R1310" s="130">
        <v>22</v>
      </c>
      <c r="S1310" s="130">
        <v>25.24</v>
      </c>
      <c r="T1310" s="130">
        <v>-1</v>
      </c>
      <c r="U1310" s="130">
        <v>202</v>
      </c>
      <c r="V1310" s="130" t="s">
        <v>2942</v>
      </c>
      <c r="W1310" s="130" t="b">
        <v>0</v>
      </c>
      <c r="X1310" s="130">
        <v>0</v>
      </c>
      <c r="Y1310" s="130" t="b">
        <v>0</v>
      </c>
      <c r="Z1310" s="130">
        <v>41</v>
      </c>
      <c r="AA1310" s="130">
        <v>0.46800000000000003</v>
      </c>
      <c r="AB1310" s="130" t="s">
        <v>3677</v>
      </c>
      <c r="AC1310" s="130" t="s">
        <v>3715</v>
      </c>
      <c r="AD1310" s="130" t="s">
        <v>5035</v>
      </c>
      <c r="AE1310" s="130" t="e" cm="1">
        <f t="array" aca="1" ref="AE1310" ca="1">INDIRECT(ADDRESS(MATCH(AG1310,'rs_industries'!B:B,0),5,1,TRUE,"rs_industries"))</f>
        <v>#N/A</v>
      </c>
      <c r="AF1310" s="130" t="e" cm="1">
        <f t="array" aca="1" ref="AF1310" ca="1">INDIRECT(ADDRESS(MATCH(A1310,'rs_stocks'!B:B,0),7,1,TRUE,"rs_stocks"))</f>
        <v>#N/A</v>
      </c>
    </row>
    <row r="1311" spans="1:32" x14ac:dyDescent="0.3">
      <c r="A1311" s="130" t="s">
        <v>2364</v>
      </c>
      <c r="B1311" s="130">
        <v>-1.36</v>
      </c>
      <c r="C1311" s="130">
        <v>-5.58</v>
      </c>
      <c r="D1311" s="130">
        <v>0.62</v>
      </c>
      <c r="E1311" s="130">
        <v>-2.96</v>
      </c>
      <c r="F1311" s="130">
        <v>1.2</v>
      </c>
      <c r="G1311" s="130" t="s">
        <v>3709</v>
      </c>
      <c r="H1311" s="130" t="s">
        <v>3674</v>
      </c>
      <c r="I1311" s="130">
        <v>2.516</v>
      </c>
      <c r="J1311" s="130">
        <v>-54</v>
      </c>
      <c r="K1311" s="130">
        <v>-49</v>
      </c>
      <c r="L1311" s="130" t="b">
        <v>0</v>
      </c>
      <c r="M1311" s="130">
        <v>36.627000000000002</v>
      </c>
      <c r="N1311" s="130">
        <v>3.5950000000000002</v>
      </c>
      <c r="O1311" s="130">
        <v>10.186999999999999</v>
      </c>
      <c r="P1311" s="130">
        <v>0.68700000000000006</v>
      </c>
      <c r="Q1311" s="130">
        <v>-122.324</v>
      </c>
      <c r="R1311" s="130">
        <v>21</v>
      </c>
      <c r="S1311" s="130">
        <v>22.530999999999999</v>
      </c>
      <c r="T1311" s="130">
        <v>-1</v>
      </c>
      <c r="U1311" s="130">
        <v>291</v>
      </c>
      <c r="V1311" s="130" t="s">
        <v>2364</v>
      </c>
      <c r="W1311" s="130" t="b">
        <v>0</v>
      </c>
      <c r="X1311" s="130">
        <v>0</v>
      </c>
      <c r="Y1311" s="130" t="b">
        <v>0</v>
      </c>
      <c r="Z1311" s="130">
        <v>47</v>
      </c>
      <c r="AA1311" s="130">
        <v>0.46700000000000003</v>
      </c>
      <c r="AB1311" s="130" t="s">
        <v>3674</v>
      </c>
      <c r="AC1311" s="130" t="s">
        <v>3709</v>
      </c>
      <c r="AD1311" s="130" t="s">
        <v>5128</v>
      </c>
      <c r="AE1311" s="130" t="e" cm="1">
        <f t="array" aca="1" ref="AE1311" ca="1">INDIRECT(ADDRESS(MATCH(AG1311,'rs_industries'!B:B,0),5,1,TRUE,"rs_industries"))</f>
        <v>#N/A</v>
      </c>
      <c r="AF1311" s="130" t="e" cm="1">
        <f t="array" aca="1" ref="AF1311" ca="1">INDIRECT(ADDRESS(MATCH(A1311,'rs_stocks'!B:B,0),7,1,TRUE,"rs_stocks"))</f>
        <v>#N/A</v>
      </c>
    </row>
    <row r="1312" spans="1:32" x14ac:dyDescent="0.3">
      <c r="A1312" s="130" t="s">
        <v>5029</v>
      </c>
      <c r="B1312" s="130">
        <v>-1.58</v>
      </c>
      <c r="C1312" s="130">
        <v>-7.89</v>
      </c>
      <c r="D1312" s="130">
        <v>-1.31</v>
      </c>
      <c r="E1312" s="130">
        <v>1.41</v>
      </c>
      <c r="F1312" s="130">
        <v>3.83</v>
      </c>
      <c r="G1312" s="130" t="s">
        <v>3788</v>
      </c>
      <c r="H1312" s="130" t="s">
        <v>153</v>
      </c>
      <c r="I1312" s="130">
        <v>0.95399999999999996</v>
      </c>
      <c r="J1312" s="130">
        <v>-51</v>
      </c>
      <c r="K1312" s="130">
        <v>-47</v>
      </c>
      <c r="L1312" s="130" t="b">
        <v>0</v>
      </c>
      <c r="M1312" s="130">
        <v>30.286000000000001</v>
      </c>
      <c r="N1312" s="130">
        <v>2.9740000000000002</v>
      </c>
      <c r="O1312" s="130">
        <v>10.183</v>
      </c>
      <c r="P1312" s="130">
        <v>0.34399999999999997</v>
      </c>
      <c r="Q1312" s="130">
        <v>-107.715</v>
      </c>
      <c r="R1312" s="130">
        <v>14.36</v>
      </c>
      <c r="S1312" s="130">
        <v>15.435</v>
      </c>
      <c r="T1312" s="130">
        <v>-1</v>
      </c>
      <c r="U1312" s="130">
        <v>582</v>
      </c>
      <c r="V1312" s="130" t="s">
        <v>5029</v>
      </c>
      <c r="W1312" s="130" t="b">
        <v>0</v>
      </c>
      <c r="X1312" s="130">
        <v>0</v>
      </c>
      <c r="Y1312" s="130" t="b">
        <v>0</v>
      </c>
      <c r="Z1312" s="130">
        <v>43</v>
      </c>
      <c r="AA1312" s="130">
        <v>0.46700000000000003</v>
      </c>
      <c r="AB1312" s="130" t="s">
        <v>153</v>
      </c>
      <c r="AC1312" s="130" t="s">
        <v>3788</v>
      </c>
      <c r="AD1312" s="130" t="s">
        <v>5030</v>
      </c>
      <c r="AE1312" s="130" t="e" cm="1">
        <f t="array" aca="1" ref="AE1312" ca="1">INDIRECT(ADDRESS(MATCH(AG1312,'rs_industries'!B:B,0),5,1,TRUE,"rs_industries"))</f>
        <v>#N/A</v>
      </c>
      <c r="AF1312" s="130" t="e" cm="1">
        <f t="array" aca="1" ref="AF1312" ca="1">INDIRECT(ADDRESS(MATCH(A1312,'rs_stocks'!B:B,0),7,1,TRUE,"rs_stocks"))</f>
        <v>#N/A</v>
      </c>
    </row>
    <row r="1313" spans="1:32" x14ac:dyDescent="0.3">
      <c r="A1313" s="130" t="s">
        <v>624</v>
      </c>
      <c r="B1313" s="130">
        <v>0.35</v>
      </c>
      <c r="C1313" s="130">
        <v>5.96</v>
      </c>
      <c r="D1313" s="130">
        <v>6.86</v>
      </c>
      <c r="E1313" s="130">
        <v>13.59</v>
      </c>
      <c r="F1313" s="130">
        <v>15.78</v>
      </c>
      <c r="I1313" s="130">
        <v>7.7089999999999996</v>
      </c>
      <c r="J1313" s="130">
        <v>-40</v>
      </c>
      <c r="K1313" s="130">
        <v>-1</v>
      </c>
      <c r="L1313" s="130" t="b">
        <v>1</v>
      </c>
      <c r="M1313" s="130">
        <v>26.337</v>
      </c>
      <c r="N1313" s="130">
        <v>2.5870000000000002</v>
      </c>
      <c r="O1313" s="130">
        <v>10.180999999999999</v>
      </c>
      <c r="P1313" s="130">
        <v>1.373</v>
      </c>
      <c r="Q1313" s="130">
        <v>-52.459000000000003</v>
      </c>
      <c r="R1313" s="130">
        <v>84.24</v>
      </c>
      <c r="S1313" s="130">
        <v>81.603999999999999</v>
      </c>
      <c r="T1313" s="130">
        <v>1</v>
      </c>
      <c r="U1313" s="130">
        <v>145</v>
      </c>
      <c r="V1313" s="130" t="s">
        <v>624</v>
      </c>
      <c r="W1313" s="130" t="b">
        <v>0</v>
      </c>
      <c r="X1313" s="130">
        <v>0</v>
      </c>
      <c r="Y1313" s="130" t="b">
        <v>1</v>
      </c>
      <c r="Z1313" s="130">
        <v>48</v>
      </c>
      <c r="AA1313" s="130">
        <v>0.46700000000000003</v>
      </c>
      <c r="AD1313" s="130" t="s">
        <v>5146</v>
      </c>
      <c r="AE1313" s="130" t="e" cm="1">
        <f t="array" aca="1" ref="AE1313" ca="1">INDIRECT(ADDRESS(MATCH(AG1313,'rs_industries'!B:B,0),5,1,TRUE,"rs_industries"))</f>
        <v>#N/A</v>
      </c>
      <c r="AF1313" s="130" cm="1">
        <f t="array" aca="1" ref="AF1313" ca="1">INDIRECT(ADDRESS(MATCH(A1313,'rs_stocks'!B:B,0),7,1,TRUE,"rs_stocks"))</f>
        <v>77</v>
      </c>
    </row>
    <row r="1314" spans="1:32" x14ac:dyDescent="0.3">
      <c r="A1314" s="130" t="s">
        <v>2507</v>
      </c>
      <c r="B1314" s="130">
        <v>-4.1500000000000004</v>
      </c>
      <c r="C1314" s="130">
        <v>3.05</v>
      </c>
      <c r="D1314" s="130">
        <v>3.5</v>
      </c>
      <c r="E1314" s="130">
        <v>8.2899999999999991</v>
      </c>
      <c r="F1314" s="130">
        <v>11.18</v>
      </c>
      <c r="G1314" s="130" t="s">
        <v>205</v>
      </c>
      <c r="H1314" s="130" t="s">
        <v>3674</v>
      </c>
      <c r="I1314" s="130">
        <v>1.661</v>
      </c>
      <c r="J1314" s="130">
        <v>-68</v>
      </c>
      <c r="K1314" s="130">
        <v>-58</v>
      </c>
      <c r="L1314" s="130" t="b">
        <v>0</v>
      </c>
      <c r="M1314" s="130">
        <v>52.58</v>
      </c>
      <c r="N1314" s="130">
        <v>5.17</v>
      </c>
      <c r="O1314" s="130">
        <v>10.17</v>
      </c>
      <c r="P1314" s="130">
        <v>2.8740000000000001</v>
      </c>
      <c r="Q1314" s="130">
        <v>-61.237000000000002</v>
      </c>
      <c r="R1314" s="130">
        <v>74.89</v>
      </c>
      <c r="S1314" s="130">
        <v>74.06</v>
      </c>
      <c r="T1314" s="130">
        <v>1</v>
      </c>
      <c r="U1314" s="130">
        <v>69</v>
      </c>
      <c r="V1314" s="130" t="s">
        <v>2507</v>
      </c>
      <c r="W1314" s="130" t="b">
        <v>0</v>
      </c>
      <c r="X1314" s="130">
        <v>0</v>
      </c>
      <c r="Y1314" s="130" t="b">
        <v>0</v>
      </c>
      <c r="Z1314" s="130">
        <v>50</v>
      </c>
      <c r="AA1314" s="130">
        <v>0.46600000000000003</v>
      </c>
      <c r="AB1314" s="130" t="s">
        <v>3674</v>
      </c>
      <c r="AC1314" s="130" t="s">
        <v>205</v>
      </c>
      <c r="AD1314" s="130" t="s">
        <v>5105</v>
      </c>
      <c r="AE1314" s="130" t="e" cm="1">
        <f t="array" aca="1" ref="AE1314" ca="1">INDIRECT(ADDRESS(MATCH(AG1314,'rs_industries'!B:B,0),5,1,TRUE,"rs_industries"))</f>
        <v>#N/A</v>
      </c>
      <c r="AF1314" s="130" t="e" cm="1">
        <f t="array" aca="1" ref="AF1314" ca="1">INDIRECT(ADDRESS(MATCH(A1314,'rs_stocks'!B:B,0),7,1,TRUE,"rs_stocks"))</f>
        <v>#N/A</v>
      </c>
    </row>
    <row r="1315" spans="1:32" x14ac:dyDescent="0.3">
      <c r="A1315" s="130" t="s">
        <v>1501</v>
      </c>
      <c r="B1315" s="130">
        <v>-3</v>
      </c>
      <c r="C1315" s="130">
        <v>-15.92</v>
      </c>
      <c r="D1315" s="130">
        <v>-6.02</v>
      </c>
      <c r="E1315" s="130">
        <v>1.71</v>
      </c>
      <c r="F1315" s="130">
        <v>11.75</v>
      </c>
      <c r="G1315" s="130" t="s">
        <v>3788</v>
      </c>
      <c r="H1315" s="130" t="s">
        <v>153</v>
      </c>
      <c r="I1315" s="130">
        <v>3.9430000000000001</v>
      </c>
      <c r="J1315" s="130">
        <v>-70</v>
      </c>
      <c r="K1315" s="130">
        <v>-62</v>
      </c>
      <c r="L1315" s="130" t="b">
        <v>0</v>
      </c>
      <c r="M1315" s="130">
        <v>109.369</v>
      </c>
      <c r="N1315" s="130">
        <v>10.760999999999999</v>
      </c>
      <c r="O1315" s="130">
        <v>10.163</v>
      </c>
      <c r="P1315" s="130">
        <v>1.494</v>
      </c>
      <c r="Q1315" s="130">
        <v>-159.97300000000001</v>
      </c>
      <c r="R1315" s="130">
        <v>33.28</v>
      </c>
      <c r="S1315" s="130">
        <v>38.314</v>
      </c>
      <c r="T1315" s="130">
        <v>-1</v>
      </c>
      <c r="U1315" s="130">
        <v>133</v>
      </c>
      <c r="V1315" s="130" t="s">
        <v>1501</v>
      </c>
      <c r="W1315" s="130" t="b">
        <v>0</v>
      </c>
      <c r="X1315" s="130">
        <v>0</v>
      </c>
      <c r="Y1315" s="130" t="b">
        <v>0</v>
      </c>
      <c r="Z1315" s="130">
        <v>45</v>
      </c>
      <c r="AA1315" s="130">
        <v>0.46600000000000003</v>
      </c>
      <c r="AB1315" s="130" t="s">
        <v>153</v>
      </c>
      <c r="AC1315" s="130" t="s">
        <v>3788</v>
      </c>
      <c r="AD1315" s="130" t="s">
        <v>5081</v>
      </c>
      <c r="AE1315" s="130" t="e" cm="1">
        <f t="array" aca="1" ref="AE1315" ca="1">INDIRECT(ADDRESS(MATCH(AG1315,'rs_industries'!B:B,0),5,1,TRUE,"rs_industries"))</f>
        <v>#N/A</v>
      </c>
      <c r="AF1315" s="130" t="e" cm="1">
        <f t="array" aca="1" ref="AF1315" ca="1">INDIRECT(ADDRESS(MATCH(A1315,'rs_stocks'!B:B,0),7,1,TRUE,"rs_stocks"))</f>
        <v>#N/A</v>
      </c>
    </row>
    <row r="1316" spans="1:32" x14ac:dyDescent="0.3">
      <c r="A1316" s="130" t="s">
        <v>1786</v>
      </c>
      <c r="B1316" s="130">
        <v>1.2</v>
      </c>
      <c r="C1316" s="130">
        <v>0.57999999999999996</v>
      </c>
      <c r="D1316" s="130">
        <v>0.73</v>
      </c>
      <c r="E1316" s="130">
        <v>12.46</v>
      </c>
      <c r="F1316" s="130">
        <v>16.809999999999999</v>
      </c>
      <c r="G1316" s="130" t="s">
        <v>3757</v>
      </c>
      <c r="H1316" s="130" t="s">
        <v>24</v>
      </c>
      <c r="I1316" s="130">
        <v>1.9710000000000001</v>
      </c>
      <c r="J1316" s="130">
        <v>-67</v>
      </c>
      <c r="K1316" s="130">
        <v>-23</v>
      </c>
      <c r="L1316" s="130" t="b">
        <v>1</v>
      </c>
      <c r="M1316" s="130">
        <v>60.143999999999998</v>
      </c>
      <c r="N1316" s="130">
        <v>5.9249999999999998</v>
      </c>
      <c r="O1316" s="130">
        <v>10.151</v>
      </c>
      <c r="P1316" s="130">
        <v>1.87</v>
      </c>
      <c r="Q1316" s="130">
        <v>-106.952</v>
      </c>
      <c r="R1316" s="130">
        <v>67.400000000000006</v>
      </c>
      <c r="S1316" s="130">
        <v>72.373999999999995</v>
      </c>
      <c r="T1316" s="130">
        <v>-1</v>
      </c>
      <c r="U1316" s="130">
        <v>106</v>
      </c>
      <c r="V1316" s="130" t="s">
        <v>1786</v>
      </c>
      <c r="W1316" s="130" t="b">
        <v>1</v>
      </c>
      <c r="X1316" s="130">
        <v>0</v>
      </c>
      <c r="Y1316" s="130" t="b">
        <v>0</v>
      </c>
      <c r="Z1316" s="130">
        <v>48</v>
      </c>
      <c r="AA1316" s="130">
        <v>0.46500000000000002</v>
      </c>
      <c r="AB1316" s="130" t="s">
        <v>24</v>
      </c>
      <c r="AC1316" s="130" t="s">
        <v>3757</v>
      </c>
      <c r="AD1316" s="130" t="s">
        <v>5112</v>
      </c>
      <c r="AE1316" s="130" t="e" cm="1">
        <f t="array" aca="1" ref="AE1316" ca="1">INDIRECT(ADDRESS(MATCH(AG1316,'rs_industries'!B:B,0),5,1,TRUE,"rs_industries"))</f>
        <v>#N/A</v>
      </c>
      <c r="AF1316" s="130" t="e" cm="1">
        <f t="array" aca="1" ref="AF1316" ca="1">INDIRECT(ADDRESS(MATCH(A1316,'rs_stocks'!B:B,0),7,1,TRUE,"rs_stocks"))</f>
        <v>#N/A</v>
      </c>
    </row>
    <row r="1317" spans="1:32" x14ac:dyDescent="0.3">
      <c r="A1317" s="130" t="s">
        <v>3463</v>
      </c>
      <c r="B1317" s="130">
        <v>-0.36</v>
      </c>
      <c r="C1317" s="130">
        <v>8.2799999999999994</v>
      </c>
      <c r="D1317" s="130">
        <v>16.170000000000002</v>
      </c>
      <c r="E1317" s="130">
        <v>12.95</v>
      </c>
      <c r="F1317" s="130">
        <v>15.56</v>
      </c>
      <c r="G1317" s="130" t="s">
        <v>3880</v>
      </c>
      <c r="H1317" s="130" t="s">
        <v>24</v>
      </c>
      <c r="I1317" s="130">
        <v>0.92</v>
      </c>
      <c r="J1317" s="130">
        <v>-75</v>
      </c>
      <c r="K1317" s="130">
        <v>-4</v>
      </c>
      <c r="L1317" s="130" t="b">
        <v>1</v>
      </c>
      <c r="M1317" s="130">
        <v>57.204999999999998</v>
      </c>
      <c r="N1317" s="130">
        <v>5.6440000000000001</v>
      </c>
      <c r="O1317" s="130">
        <v>10.135</v>
      </c>
      <c r="P1317" s="130">
        <v>0.34599999999999997</v>
      </c>
      <c r="Q1317" s="130">
        <v>-92.405000000000001</v>
      </c>
      <c r="R1317" s="130">
        <v>10.99</v>
      </c>
      <c r="S1317" s="130">
        <v>10.351000000000001</v>
      </c>
      <c r="T1317" s="130">
        <v>1</v>
      </c>
      <c r="U1317" s="130">
        <v>577</v>
      </c>
      <c r="V1317" s="130" t="s">
        <v>3463</v>
      </c>
      <c r="W1317" s="130" t="b">
        <v>0</v>
      </c>
      <c r="X1317" s="130">
        <v>0</v>
      </c>
      <c r="Y1317" s="130" t="b">
        <v>1</v>
      </c>
      <c r="Z1317" s="130">
        <v>51</v>
      </c>
      <c r="AA1317" s="130">
        <v>0.46500000000000002</v>
      </c>
      <c r="AB1317" s="130" t="s">
        <v>24</v>
      </c>
      <c r="AC1317" s="130" t="s">
        <v>3880</v>
      </c>
      <c r="AD1317" s="130" t="s">
        <v>5190</v>
      </c>
      <c r="AE1317" s="130" t="e" cm="1">
        <f t="array" aca="1" ref="AE1317" ca="1">INDIRECT(ADDRESS(MATCH(AG1317,'rs_industries'!B:B,0),5,1,TRUE,"rs_industries"))</f>
        <v>#N/A</v>
      </c>
      <c r="AF1317" s="130" cm="1">
        <f t="array" aca="1" ref="AF1317" ca="1">INDIRECT(ADDRESS(MATCH(A1317,'rs_stocks'!B:B,0),7,1,TRUE,"rs_stocks"))</f>
        <v>85</v>
      </c>
    </row>
    <row r="1318" spans="1:32" x14ac:dyDescent="0.3">
      <c r="A1318" s="130" t="s">
        <v>5136</v>
      </c>
      <c r="B1318" s="130">
        <v>0.08</v>
      </c>
      <c r="C1318" s="130">
        <v>-1.49</v>
      </c>
      <c r="D1318" s="130">
        <v>-5.5</v>
      </c>
      <c r="E1318" s="130">
        <v>34.51</v>
      </c>
      <c r="F1318" s="130">
        <v>20.67</v>
      </c>
      <c r="G1318" s="130" t="s">
        <v>3729</v>
      </c>
      <c r="H1318" s="130" t="s">
        <v>3674</v>
      </c>
      <c r="I1318" s="130">
        <v>0.84899999999999998</v>
      </c>
      <c r="J1318" s="130">
        <v>-60</v>
      </c>
      <c r="K1318" s="130">
        <v>-34</v>
      </c>
      <c r="L1318" s="130" t="b">
        <v>1</v>
      </c>
      <c r="M1318" s="130">
        <v>103.654</v>
      </c>
      <c r="N1318" s="130">
        <v>10.238</v>
      </c>
      <c r="O1318" s="130">
        <v>10.125</v>
      </c>
      <c r="P1318" s="130">
        <v>0.255</v>
      </c>
      <c r="Q1318" s="130">
        <v>-86.308000000000007</v>
      </c>
      <c r="R1318" s="130">
        <v>12.55</v>
      </c>
      <c r="S1318" s="130">
        <v>12.314</v>
      </c>
      <c r="T1318" s="130">
        <v>1</v>
      </c>
      <c r="U1318" s="130">
        <v>784</v>
      </c>
      <c r="V1318" s="130" t="s">
        <v>5136</v>
      </c>
      <c r="W1318" s="130" t="b">
        <v>0</v>
      </c>
      <c r="X1318" s="130">
        <v>0</v>
      </c>
      <c r="Y1318" s="130" t="b">
        <v>1</v>
      </c>
      <c r="Z1318" s="130">
        <v>48</v>
      </c>
      <c r="AA1318" s="130">
        <v>0.46500000000000002</v>
      </c>
      <c r="AB1318" s="130" t="s">
        <v>3674</v>
      </c>
      <c r="AC1318" s="130" t="s">
        <v>3729</v>
      </c>
      <c r="AD1318" s="130" t="s">
        <v>5137</v>
      </c>
      <c r="AE1318" s="130" t="e" cm="1">
        <f t="array" aca="1" ref="AE1318" ca="1">INDIRECT(ADDRESS(MATCH(AG1318,'rs_industries'!B:B,0),5,1,TRUE,"rs_industries"))</f>
        <v>#N/A</v>
      </c>
      <c r="AF1318" s="130" t="e" cm="1">
        <f t="array" aca="1" ref="AF1318" ca="1">INDIRECT(ADDRESS(MATCH(A1318,'rs_stocks'!B:B,0),7,1,TRUE,"rs_stocks"))</f>
        <v>#N/A</v>
      </c>
    </row>
    <row r="1319" spans="1:32" x14ac:dyDescent="0.3">
      <c r="A1319" s="130" t="s">
        <v>1735</v>
      </c>
      <c r="B1319" s="130">
        <v>-2.97</v>
      </c>
      <c r="C1319" s="130">
        <v>-13.95</v>
      </c>
      <c r="D1319" s="130">
        <v>-3.57</v>
      </c>
      <c r="E1319" s="130">
        <v>8.85</v>
      </c>
      <c r="F1319" s="130">
        <v>8.9</v>
      </c>
      <c r="G1319" s="130" t="s">
        <v>3715</v>
      </c>
      <c r="H1319" s="130" t="s">
        <v>3677</v>
      </c>
      <c r="I1319" s="130">
        <v>2.2530000000000001</v>
      </c>
      <c r="J1319" s="130">
        <v>-62</v>
      </c>
      <c r="K1319" s="130">
        <v>-50</v>
      </c>
      <c r="L1319" s="130" t="b">
        <v>0</v>
      </c>
      <c r="M1319" s="130">
        <v>112.64400000000001</v>
      </c>
      <c r="N1319" s="130">
        <v>11.129</v>
      </c>
      <c r="O1319" s="130">
        <v>10.122</v>
      </c>
      <c r="P1319" s="130">
        <v>1.08</v>
      </c>
      <c r="Q1319" s="130">
        <v>-132.45599999999999</v>
      </c>
      <c r="R1319" s="130">
        <v>23.5</v>
      </c>
      <c r="S1319" s="130">
        <v>27.013999999999999</v>
      </c>
      <c r="T1319" s="130">
        <v>-1</v>
      </c>
      <c r="U1319" s="130">
        <v>185</v>
      </c>
      <c r="V1319" s="130" t="s">
        <v>1735</v>
      </c>
      <c r="W1319" s="130" t="b">
        <v>0</v>
      </c>
      <c r="X1319" s="130">
        <v>0</v>
      </c>
      <c r="Y1319" s="130" t="b">
        <v>0</v>
      </c>
      <c r="Z1319" s="130">
        <v>42</v>
      </c>
      <c r="AA1319" s="130">
        <v>0.46400000000000002</v>
      </c>
      <c r="AB1319" s="130" t="s">
        <v>3677</v>
      </c>
      <c r="AC1319" s="130" t="s">
        <v>3715</v>
      </c>
      <c r="AD1319" s="130" t="s">
        <v>1736</v>
      </c>
      <c r="AE1319" s="130" t="e" cm="1">
        <f t="array" aca="1" ref="AE1319" ca="1">INDIRECT(ADDRESS(MATCH(AG1319,'rs_industries'!B:B,0),5,1,TRUE,"rs_industries"))</f>
        <v>#N/A</v>
      </c>
      <c r="AF1319" s="130" t="e" cm="1">
        <f t="array" aca="1" ref="AF1319" ca="1">INDIRECT(ADDRESS(MATCH(A1319,'rs_stocks'!B:B,0),7,1,TRUE,"rs_stocks"))</f>
        <v>#N/A</v>
      </c>
    </row>
    <row r="1320" spans="1:32" x14ac:dyDescent="0.3">
      <c r="A1320" s="130" t="s">
        <v>1217</v>
      </c>
      <c r="B1320" s="130">
        <v>0.27</v>
      </c>
      <c r="C1320" s="130">
        <v>-6.27</v>
      </c>
      <c r="D1320" s="130">
        <v>-5.91</v>
      </c>
      <c r="E1320" s="130">
        <v>0.6</v>
      </c>
      <c r="F1320" s="130">
        <v>7.89</v>
      </c>
      <c r="G1320" s="130" t="s">
        <v>3788</v>
      </c>
      <c r="H1320" s="130" t="s">
        <v>153</v>
      </c>
      <c r="I1320" s="130">
        <v>16.196000000000002</v>
      </c>
      <c r="J1320" s="130">
        <v>-51</v>
      </c>
      <c r="K1320" s="130">
        <v>-41</v>
      </c>
      <c r="L1320" s="130" t="b">
        <v>0</v>
      </c>
      <c r="M1320" s="130">
        <v>58.1</v>
      </c>
      <c r="N1320" s="130">
        <v>5.7409999999999997</v>
      </c>
      <c r="O1320" s="130">
        <v>10.119</v>
      </c>
      <c r="P1320" s="130">
        <v>2.6680000000000001</v>
      </c>
      <c r="Q1320" s="130">
        <v>-40.481000000000002</v>
      </c>
      <c r="R1320" s="130">
        <v>124.83</v>
      </c>
      <c r="S1320" s="130">
        <v>132.96899999999999</v>
      </c>
      <c r="T1320" s="130">
        <v>-1</v>
      </c>
      <c r="U1320" s="130">
        <v>74</v>
      </c>
      <c r="V1320" s="130" t="s">
        <v>1217</v>
      </c>
      <c r="W1320" s="130" t="b">
        <v>0</v>
      </c>
      <c r="X1320" s="130">
        <v>0</v>
      </c>
      <c r="Y1320" s="130" t="b">
        <v>0</v>
      </c>
      <c r="Z1320" s="130">
        <v>51</v>
      </c>
      <c r="AA1320" s="130">
        <v>0.46400000000000002</v>
      </c>
      <c r="AB1320" s="130" t="s">
        <v>153</v>
      </c>
      <c r="AC1320" s="130" t="s">
        <v>3788</v>
      </c>
      <c r="AD1320" s="130" t="s">
        <v>5116</v>
      </c>
      <c r="AE1320" s="130" t="e" cm="1">
        <f t="array" aca="1" ref="AE1320" ca="1">INDIRECT(ADDRESS(MATCH(AG1320,'rs_industries'!B:B,0),5,1,TRUE,"rs_industries"))</f>
        <v>#N/A</v>
      </c>
      <c r="AF1320" s="130" t="e" cm="1">
        <f t="array" aca="1" ref="AF1320" ca="1">INDIRECT(ADDRESS(MATCH(A1320,'rs_stocks'!B:B,0),7,1,TRUE,"rs_stocks"))</f>
        <v>#N/A</v>
      </c>
    </row>
    <row r="1321" spans="1:32" x14ac:dyDescent="0.3">
      <c r="A1321" s="130" t="s">
        <v>1948</v>
      </c>
      <c r="B1321" s="130">
        <v>0.06</v>
      </c>
      <c r="C1321" s="130">
        <v>-2.4500000000000002</v>
      </c>
      <c r="D1321" s="130">
        <v>-2.96</v>
      </c>
      <c r="E1321" s="130">
        <v>13.81</v>
      </c>
      <c r="F1321" s="130">
        <v>9.99</v>
      </c>
      <c r="G1321" s="130" t="s">
        <v>3715</v>
      </c>
      <c r="H1321" s="130" t="s">
        <v>3677</v>
      </c>
      <c r="I1321" s="130">
        <v>1.264</v>
      </c>
      <c r="J1321" s="130">
        <v>-47</v>
      </c>
      <c r="K1321" s="130">
        <v>-33</v>
      </c>
      <c r="L1321" s="130" t="b">
        <v>0</v>
      </c>
      <c r="M1321" s="130">
        <v>59.762</v>
      </c>
      <c r="N1321" s="130">
        <v>5.9089999999999998</v>
      </c>
      <c r="O1321" s="130">
        <v>10.114000000000001</v>
      </c>
      <c r="P1321" s="130">
        <v>1.123</v>
      </c>
      <c r="Q1321" s="130">
        <v>-113.12</v>
      </c>
      <c r="R1321" s="130">
        <v>33.46</v>
      </c>
      <c r="S1321" s="130">
        <v>36.805</v>
      </c>
      <c r="T1321" s="130">
        <v>-1</v>
      </c>
      <c r="U1321" s="130">
        <v>178</v>
      </c>
      <c r="V1321" s="130" t="s">
        <v>1948</v>
      </c>
      <c r="W1321" s="130" t="b">
        <v>0</v>
      </c>
      <c r="X1321" s="130">
        <v>0</v>
      </c>
      <c r="Y1321" s="130" t="b">
        <v>0</v>
      </c>
      <c r="Z1321" s="130">
        <v>45</v>
      </c>
      <c r="AA1321" s="130">
        <v>0.46300000000000002</v>
      </c>
      <c r="AB1321" s="130" t="s">
        <v>3677</v>
      </c>
      <c r="AC1321" s="130" t="s">
        <v>3715</v>
      </c>
      <c r="AD1321" s="130" t="s">
        <v>5078</v>
      </c>
      <c r="AE1321" s="130" t="e" cm="1">
        <f t="array" aca="1" ref="AE1321" ca="1">INDIRECT(ADDRESS(MATCH(AG1321,'rs_industries'!B:B,0),5,1,TRUE,"rs_industries"))</f>
        <v>#N/A</v>
      </c>
      <c r="AF1321" s="130" t="e" cm="1">
        <f t="array" aca="1" ref="AF1321" ca="1">INDIRECT(ADDRESS(MATCH(A1321,'rs_stocks'!B:B,0),7,1,TRUE,"rs_stocks"))</f>
        <v>#N/A</v>
      </c>
    </row>
    <row r="1322" spans="1:32" x14ac:dyDescent="0.3">
      <c r="A1322" s="130" t="s">
        <v>919</v>
      </c>
      <c r="B1322" s="130">
        <v>-6.5</v>
      </c>
      <c r="C1322" s="130">
        <v>1.37</v>
      </c>
      <c r="D1322" s="130">
        <v>3.55</v>
      </c>
      <c r="E1322" s="130">
        <v>2.64</v>
      </c>
      <c r="F1322" s="130">
        <v>7.68</v>
      </c>
      <c r="G1322" s="130" t="s">
        <v>4196</v>
      </c>
      <c r="H1322" s="130" t="s">
        <v>24</v>
      </c>
      <c r="I1322" s="130">
        <v>14.975</v>
      </c>
      <c r="J1322" s="130">
        <v>-61</v>
      </c>
      <c r="K1322" s="130">
        <v>-50</v>
      </c>
      <c r="L1322" s="130" t="b">
        <v>1</v>
      </c>
      <c r="M1322" s="130">
        <v>56.857999999999997</v>
      </c>
      <c r="N1322" s="130">
        <v>5.6289999999999996</v>
      </c>
      <c r="O1322" s="130">
        <v>10.1</v>
      </c>
      <c r="P1322" s="130">
        <v>0.64800000000000002</v>
      </c>
      <c r="Q1322" s="130">
        <v>-64.825000000000003</v>
      </c>
      <c r="R1322" s="130">
        <v>22.14</v>
      </c>
      <c r="S1322" s="130">
        <v>22.01</v>
      </c>
      <c r="T1322" s="130">
        <v>1</v>
      </c>
      <c r="U1322" s="130">
        <v>308</v>
      </c>
      <c r="V1322" s="130" t="s">
        <v>919</v>
      </c>
      <c r="W1322" s="130" t="b">
        <v>0</v>
      </c>
      <c r="X1322" s="130">
        <v>0</v>
      </c>
      <c r="Y1322" s="130" t="b">
        <v>0</v>
      </c>
      <c r="Z1322" s="130">
        <v>52</v>
      </c>
      <c r="AA1322" s="130">
        <v>0.46300000000000002</v>
      </c>
      <c r="AB1322" s="130" t="s">
        <v>24</v>
      </c>
      <c r="AC1322" s="130" t="s">
        <v>4196</v>
      </c>
      <c r="AD1322" s="130" t="s">
        <v>5171</v>
      </c>
      <c r="AE1322" s="130" t="e" cm="1">
        <f t="array" aca="1" ref="AE1322" ca="1">INDIRECT(ADDRESS(MATCH(AG1322,'rs_industries'!B:B,0),5,1,TRUE,"rs_industries"))</f>
        <v>#N/A</v>
      </c>
      <c r="AF1322" s="130" t="e" cm="1">
        <f t="array" aca="1" ref="AF1322" ca="1">INDIRECT(ADDRESS(MATCH(A1322,'rs_stocks'!B:B,0),7,1,TRUE,"rs_stocks"))</f>
        <v>#N/A</v>
      </c>
    </row>
    <row r="1323" spans="1:32" x14ac:dyDescent="0.3">
      <c r="A1323" s="130" t="s">
        <v>1040</v>
      </c>
      <c r="B1323" s="130">
        <v>-4.12</v>
      </c>
      <c r="C1323" s="130">
        <v>11.12</v>
      </c>
      <c r="D1323" s="130">
        <v>3.22</v>
      </c>
      <c r="E1323" s="130">
        <v>12.95</v>
      </c>
      <c r="F1323" s="130">
        <v>16.82</v>
      </c>
      <c r="G1323" s="130" t="s">
        <v>3852</v>
      </c>
      <c r="H1323" s="130" t="s">
        <v>3677</v>
      </c>
      <c r="I1323" s="130">
        <v>8.1289999999999996</v>
      </c>
      <c r="J1323" s="130">
        <v>-62</v>
      </c>
      <c r="K1323" s="130">
        <v>-24</v>
      </c>
      <c r="L1323" s="130" t="b">
        <v>1</v>
      </c>
      <c r="M1323" s="130">
        <v>40.545000000000002</v>
      </c>
      <c r="N1323" s="130">
        <v>4.0179999999999998</v>
      </c>
      <c r="O1323" s="130">
        <v>10.09</v>
      </c>
      <c r="P1323" s="130">
        <v>0.96199999999999997</v>
      </c>
      <c r="Q1323" s="130">
        <v>-229.82499999999999</v>
      </c>
      <c r="R1323" s="130">
        <v>31.39</v>
      </c>
      <c r="S1323" s="130">
        <v>34.557000000000002</v>
      </c>
      <c r="T1323" s="130">
        <v>-1</v>
      </c>
      <c r="U1323" s="130">
        <v>207</v>
      </c>
      <c r="V1323" s="130" t="s">
        <v>1040</v>
      </c>
      <c r="W1323" s="130" t="b">
        <v>0</v>
      </c>
      <c r="X1323" s="130">
        <v>0</v>
      </c>
      <c r="Y1323" s="130" t="b">
        <v>1</v>
      </c>
      <c r="Z1323" s="130">
        <v>53</v>
      </c>
      <c r="AA1323" s="130">
        <v>0.46300000000000002</v>
      </c>
      <c r="AB1323" s="130" t="s">
        <v>3677</v>
      </c>
      <c r="AC1323" s="130" t="s">
        <v>3852</v>
      </c>
      <c r="AD1323" s="130" t="s">
        <v>5148</v>
      </c>
      <c r="AE1323" s="130" t="e" cm="1">
        <f t="array" aca="1" ref="AE1323" ca="1">INDIRECT(ADDRESS(MATCH(AG1323,'rs_industries'!B:B,0),5,1,TRUE,"rs_industries"))</f>
        <v>#N/A</v>
      </c>
      <c r="AF1323" s="130" t="e" cm="1">
        <f t="array" aca="1" ref="AF1323" ca="1">INDIRECT(ADDRESS(MATCH(A1323,'rs_stocks'!B:B,0),7,1,TRUE,"rs_stocks"))</f>
        <v>#N/A</v>
      </c>
    </row>
    <row r="1324" spans="1:32" x14ac:dyDescent="0.3">
      <c r="A1324" s="130" t="s">
        <v>1910</v>
      </c>
      <c r="B1324" s="130">
        <v>0.06</v>
      </c>
      <c r="C1324" s="130">
        <v>4.18</v>
      </c>
      <c r="D1324" s="130">
        <v>6.3</v>
      </c>
      <c r="E1324" s="130">
        <v>31.94</v>
      </c>
      <c r="F1324" s="130">
        <v>20</v>
      </c>
      <c r="G1324" s="130" t="s">
        <v>4023</v>
      </c>
      <c r="H1324" s="130" t="s">
        <v>31</v>
      </c>
      <c r="I1324" s="130">
        <v>4.25</v>
      </c>
      <c r="J1324" s="130">
        <v>-75</v>
      </c>
      <c r="K1324" s="130">
        <v>-63</v>
      </c>
      <c r="L1324" s="130" t="b">
        <v>1</v>
      </c>
      <c r="M1324" s="130">
        <v>76.757000000000005</v>
      </c>
      <c r="N1324" s="130">
        <v>7.6120000000000001</v>
      </c>
      <c r="O1324" s="130">
        <v>10.083</v>
      </c>
      <c r="P1324" s="130">
        <v>4.218</v>
      </c>
      <c r="Q1324" s="130">
        <v>-131.345</v>
      </c>
      <c r="R1324" s="130">
        <v>108.14</v>
      </c>
      <c r="S1324" s="130">
        <v>103.358</v>
      </c>
      <c r="T1324" s="130">
        <v>1</v>
      </c>
      <c r="U1324" s="130">
        <v>47</v>
      </c>
      <c r="V1324" s="130" t="s">
        <v>1910</v>
      </c>
      <c r="W1324" s="130" t="b">
        <v>0</v>
      </c>
      <c r="X1324" s="130">
        <v>0</v>
      </c>
      <c r="Y1324" s="130" t="b">
        <v>1</v>
      </c>
      <c r="Z1324" s="130">
        <v>46</v>
      </c>
      <c r="AA1324" s="130">
        <v>0.46200000000000002</v>
      </c>
      <c r="AB1324" s="130" t="s">
        <v>31</v>
      </c>
      <c r="AC1324" s="130" t="s">
        <v>4023</v>
      </c>
      <c r="AD1324" s="130" t="s">
        <v>5131</v>
      </c>
      <c r="AE1324" s="130" t="e" cm="1">
        <f t="array" aca="1" ref="AE1324" ca="1">INDIRECT(ADDRESS(MATCH(AG1324,'rs_industries'!B:B,0),5,1,TRUE,"rs_industries"))</f>
        <v>#N/A</v>
      </c>
      <c r="AF1324" s="130" cm="1">
        <f t="array" aca="1" ref="AF1324" ca="1">INDIRECT(ADDRESS(MATCH(A1324,'rs_stocks'!B:B,0),7,1,TRUE,"rs_stocks"))</f>
        <v>70</v>
      </c>
    </row>
    <row r="1325" spans="1:32" x14ac:dyDescent="0.3">
      <c r="A1325" s="130" t="s">
        <v>195</v>
      </c>
      <c r="B1325" s="130">
        <v>-1.5</v>
      </c>
      <c r="C1325" s="130">
        <v>-9.32</v>
      </c>
      <c r="D1325" s="130">
        <v>2.23</v>
      </c>
      <c r="E1325" s="130">
        <v>2.97</v>
      </c>
      <c r="F1325" s="130">
        <v>6.23</v>
      </c>
      <c r="G1325" s="130" t="s">
        <v>3788</v>
      </c>
      <c r="H1325" s="130" t="s">
        <v>153</v>
      </c>
      <c r="I1325" s="130">
        <v>14.993</v>
      </c>
      <c r="J1325" s="130">
        <v>-45</v>
      </c>
      <c r="K1325" s="130">
        <v>-37</v>
      </c>
      <c r="L1325" s="130" t="b">
        <v>0</v>
      </c>
      <c r="M1325" s="130">
        <v>47.241</v>
      </c>
      <c r="N1325" s="130">
        <v>4.6890000000000001</v>
      </c>
      <c r="O1325" s="130">
        <v>10.076000000000001</v>
      </c>
      <c r="P1325" s="130">
        <v>4.8380000000000001</v>
      </c>
      <c r="Q1325" s="130">
        <v>-107.28700000000001</v>
      </c>
      <c r="R1325" s="130">
        <v>225.59</v>
      </c>
      <c r="S1325" s="130">
        <v>240.262</v>
      </c>
      <c r="T1325" s="130">
        <v>-1</v>
      </c>
      <c r="U1325" s="130">
        <v>41</v>
      </c>
      <c r="V1325" s="130" t="s">
        <v>195</v>
      </c>
      <c r="W1325" s="130" t="b">
        <v>0</v>
      </c>
      <c r="X1325" s="130">
        <v>0</v>
      </c>
      <c r="Y1325" s="130" t="b">
        <v>0</v>
      </c>
      <c r="Z1325" s="130">
        <v>48</v>
      </c>
      <c r="AA1325" s="130">
        <v>0.46200000000000002</v>
      </c>
      <c r="AB1325" s="130" t="s">
        <v>153</v>
      </c>
      <c r="AC1325" s="130" t="s">
        <v>3788</v>
      </c>
      <c r="AD1325" s="130" t="s">
        <v>5091</v>
      </c>
      <c r="AE1325" s="130" t="e" cm="1">
        <f t="array" aca="1" ref="AE1325" ca="1">INDIRECT(ADDRESS(MATCH(AG1325,'rs_industries'!B:B,0),5,1,TRUE,"rs_industries"))</f>
        <v>#N/A</v>
      </c>
      <c r="AF1325" s="130" t="e" cm="1">
        <f t="array" aca="1" ref="AF1325" ca="1">INDIRECT(ADDRESS(MATCH(A1325,'rs_stocks'!B:B,0),7,1,TRUE,"rs_stocks"))</f>
        <v>#N/A</v>
      </c>
    </row>
    <row r="1326" spans="1:32" x14ac:dyDescent="0.3">
      <c r="A1326" s="130" t="s">
        <v>1706</v>
      </c>
      <c r="B1326" s="130">
        <v>0.14000000000000001</v>
      </c>
      <c r="C1326" s="130">
        <v>-1.21</v>
      </c>
      <c r="D1326" s="130">
        <v>1.8</v>
      </c>
      <c r="E1326" s="130">
        <v>6.78</v>
      </c>
      <c r="F1326" s="130">
        <v>11.17</v>
      </c>
      <c r="G1326" s="130" t="s">
        <v>3852</v>
      </c>
      <c r="H1326" s="130" t="s">
        <v>3677</v>
      </c>
      <c r="I1326" s="130">
        <v>1.3819999999999999</v>
      </c>
      <c r="J1326" s="130">
        <v>-64</v>
      </c>
      <c r="K1326" s="130">
        <v>-29</v>
      </c>
      <c r="L1326" s="130" t="b">
        <v>0</v>
      </c>
      <c r="M1326" s="130">
        <v>61.1</v>
      </c>
      <c r="N1326" s="130">
        <v>6.0670000000000002</v>
      </c>
      <c r="O1326" s="130">
        <v>10.07</v>
      </c>
      <c r="P1326" s="130">
        <v>0.82799999999999996</v>
      </c>
      <c r="Q1326" s="130">
        <v>-73.715999999999994</v>
      </c>
      <c r="R1326" s="130">
        <v>29.47</v>
      </c>
      <c r="S1326" s="130">
        <v>31.573</v>
      </c>
      <c r="T1326" s="130">
        <v>-1</v>
      </c>
      <c r="U1326" s="130">
        <v>241</v>
      </c>
      <c r="V1326" s="130" t="s">
        <v>1706</v>
      </c>
      <c r="W1326" s="130" t="b">
        <v>0</v>
      </c>
      <c r="X1326" s="130">
        <v>0</v>
      </c>
      <c r="Y1326" s="130" t="b">
        <v>0</v>
      </c>
      <c r="Z1326" s="130">
        <v>49</v>
      </c>
      <c r="AA1326" s="130">
        <v>0.46100000000000002</v>
      </c>
      <c r="AB1326" s="130" t="s">
        <v>3677</v>
      </c>
      <c r="AC1326" s="130" t="s">
        <v>3852</v>
      </c>
      <c r="AD1326" s="130" t="s">
        <v>5111</v>
      </c>
      <c r="AE1326" s="130" t="e" cm="1">
        <f t="array" aca="1" ref="AE1326" ca="1">INDIRECT(ADDRESS(MATCH(AG1326,'rs_industries'!B:B,0),5,1,TRUE,"rs_industries"))</f>
        <v>#N/A</v>
      </c>
      <c r="AF1326" s="130" t="e" cm="1">
        <f t="array" aca="1" ref="AF1326" ca="1">INDIRECT(ADDRESS(MATCH(A1326,'rs_stocks'!B:B,0),7,1,TRUE,"rs_stocks"))</f>
        <v>#N/A</v>
      </c>
    </row>
    <row r="1327" spans="1:32" x14ac:dyDescent="0.3">
      <c r="A1327" s="130" t="s">
        <v>897</v>
      </c>
      <c r="B1327" s="130">
        <v>-0.45</v>
      </c>
      <c r="C1327" s="130">
        <v>-3.49</v>
      </c>
      <c r="D1327" s="130">
        <v>-3.4</v>
      </c>
      <c r="E1327" s="130">
        <v>8.15</v>
      </c>
      <c r="F1327" s="130">
        <v>5.64</v>
      </c>
      <c r="G1327" s="130" t="s">
        <v>4799</v>
      </c>
      <c r="H1327" s="130" t="s">
        <v>3674</v>
      </c>
      <c r="I1327" s="130">
        <v>32.89</v>
      </c>
      <c r="J1327" s="130">
        <v>-46</v>
      </c>
      <c r="K1327" s="130">
        <v>-24</v>
      </c>
      <c r="L1327" s="130" t="b">
        <v>0</v>
      </c>
      <c r="M1327" s="130">
        <v>44.406999999999996</v>
      </c>
      <c r="N1327" s="130">
        <v>4.4109999999999996</v>
      </c>
      <c r="O1327" s="130">
        <v>10.068</v>
      </c>
      <c r="P1327" s="130">
        <v>2.4940000000000002</v>
      </c>
      <c r="Q1327" s="130">
        <v>-86.614999999999995</v>
      </c>
      <c r="R1327" s="130">
        <v>138.74</v>
      </c>
      <c r="S1327" s="130">
        <v>145.471</v>
      </c>
      <c r="T1327" s="130">
        <v>-1</v>
      </c>
      <c r="U1327" s="130">
        <v>80</v>
      </c>
      <c r="V1327" s="130" t="s">
        <v>897</v>
      </c>
      <c r="W1327" s="130" t="b">
        <v>0</v>
      </c>
      <c r="X1327" s="130">
        <v>0</v>
      </c>
      <c r="Y1327" s="130" t="b">
        <v>0</v>
      </c>
      <c r="Z1327" s="130">
        <v>53</v>
      </c>
      <c r="AA1327" s="130">
        <v>0.46100000000000002</v>
      </c>
      <c r="AB1327" s="130" t="s">
        <v>3674</v>
      </c>
      <c r="AC1327" s="130" t="s">
        <v>4799</v>
      </c>
      <c r="AD1327" s="130" t="s">
        <v>5135</v>
      </c>
      <c r="AE1327" s="130" t="e" cm="1">
        <f t="array" aca="1" ref="AE1327" ca="1">INDIRECT(ADDRESS(MATCH(AG1327,'rs_industries'!B:B,0),5,1,TRUE,"rs_industries"))</f>
        <v>#N/A</v>
      </c>
      <c r="AF1327" s="130" t="e" cm="1">
        <f t="array" aca="1" ref="AF1327" ca="1">INDIRECT(ADDRESS(MATCH(A1327,'rs_stocks'!B:B,0),7,1,TRUE,"rs_stocks"))</f>
        <v>#N/A</v>
      </c>
    </row>
    <row r="1328" spans="1:32" x14ac:dyDescent="0.3">
      <c r="A1328" s="130" t="s">
        <v>2254</v>
      </c>
      <c r="B1328" s="130">
        <v>-1.34</v>
      </c>
      <c r="C1328" s="130">
        <v>-8.84</v>
      </c>
      <c r="D1328" s="130">
        <v>-1.79</v>
      </c>
      <c r="E1328" s="130">
        <v>6.75</v>
      </c>
      <c r="F1328" s="130">
        <v>5.96</v>
      </c>
      <c r="G1328" s="130" t="s">
        <v>3715</v>
      </c>
      <c r="H1328" s="130" t="s">
        <v>3677</v>
      </c>
      <c r="I1328" s="130">
        <v>1.968</v>
      </c>
      <c r="J1328" s="130">
        <v>-54</v>
      </c>
      <c r="K1328" s="130">
        <v>-23</v>
      </c>
      <c r="L1328" s="130" t="b">
        <v>0</v>
      </c>
      <c r="M1328" s="130">
        <v>62.084000000000003</v>
      </c>
      <c r="N1328" s="130">
        <v>6.1779999999999999</v>
      </c>
      <c r="O1328" s="130">
        <v>10.050000000000001</v>
      </c>
      <c r="P1328" s="130">
        <v>0.92200000000000004</v>
      </c>
      <c r="Q1328" s="130">
        <v>-136.63</v>
      </c>
      <c r="R1328" s="130">
        <v>30.21</v>
      </c>
      <c r="S1328" s="130">
        <v>33.198999999999998</v>
      </c>
      <c r="T1328" s="130">
        <v>-1</v>
      </c>
      <c r="U1328" s="130">
        <v>216</v>
      </c>
      <c r="V1328" s="130" t="s">
        <v>2254</v>
      </c>
      <c r="W1328" s="130" t="b">
        <v>0</v>
      </c>
      <c r="X1328" s="130">
        <v>0</v>
      </c>
      <c r="Y1328" s="130" t="b">
        <v>0</v>
      </c>
      <c r="Z1328" s="130">
        <v>45</v>
      </c>
      <c r="AA1328" s="130">
        <v>0.46100000000000002</v>
      </c>
      <c r="AB1328" s="130" t="s">
        <v>3677</v>
      </c>
      <c r="AC1328" s="130" t="s">
        <v>3715</v>
      </c>
      <c r="AD1328" s="130" t="s">
        <v>2255</v>
      </c>
      <c r="AE1328" s="130" t="e" cm="1">
        <f t="array" aca="1" ref="AE1328" ca="1">INDIRECT(ADDRESS(MATCH(AG1328,'rs_industries'!B:B,0),5,1,TRUE,"rs_industries"))</f>
        <v>#N/A</v>
      </c>
      <c r="AF1328" s="130" t="e" cm="1">
        <f t="array" aca="1" ref="AF1328" ca="1">INDIRECT(ADDRESS(MATCH(A1328,'rs_stocks'!B:B,0),7,1,TRUE,"rs_stocks"))</f>
        <v>#N/A</v>
      </c>
    </row>
    <row r="1329" spans="1:32" x14ac:dyDescent="0.3">
      <c r="A1329" s="130" t="s">
        <v>60</v>
      </c>
      <c r="B1329" s="130">
        <v>15.78</v>
      </c>
      <c r="C1329" s="130">
        <v>142.56</v>
      </c>
      <c r="D1329" s="130">
        <v>193.55</v>
      </c>
      <c r="E1329" s="130">
        <v>241.84</v>
      </c>
      <c r="F1329" s="130">
        <v>175.21</v>
      </c>
      <c r="G1329" s="130" t="s">
        <v>3889</v>
      </c>
      <c r="H1329" s="130" t="s">
        <v>31</v>
      </c>
      <c r="I1329" s="130">
        <v>44.271000000000001</v>
      </c>
      <c r="J1329" s="130">
        <v>-46</v>
      </c>
      <c r="K1329" s="130">
        <v>0</v>
      </c>
      <c r="L1329" s="130" t="b">
        <v>1</v>
      </c>
      <c r="M1329" s="130">
        <v>328.98599999999999</v>
      </c>
      <c r="N1329" s="130">
        <v>32.743000000000002</v>
      </c>
      <c r="O1329" s="130">
        <v>10.048</v>
      </c>
      <c r="P1329" s="130">
        <v>47.597000000000001</v>
      </c>
      <c r="Q1329" s="130">
        <v>38.826000000000001</v>
      </c>
      <c r="R1329" s="130">
        <v>791.49</v>
      </c>
      <c r="S1329" s="130">
        <v>652.95299999999997</v>
      </c>
      <c r="T1329" s="130">
        <v>1</v>
      </c>
      <c r="U1329" s="130">
        <v>4</v>
      </c>
      <c r="V1329" s="130" t="s">
        <v>60</v>
      </c>
      <c r="W1329" s="130" t="b">
        <v>0</v>
      </c>
      <c r="X1329" s="130">
        <v>0</v>
      </c>
      <c r="Y1329" s="130" t="b">
        <v>1</v>
      </c>
      <c r="Z1329" s="130">
        <v>54</v>
      </c>
      <c r="AA1329" s="130">
        <v>0.46</v>
      </c>
      <c r="AB1329" s="130" t="s">
        <v>31</v>
      </c>
      <c r="AC1329" s="130" t="s">
        <v>3889</v>
      </c>
      <c r="AD1329" s="130" t="s">
        <v>5198</v>
      </c>
      <c r="AE1329" s="130" t="e" cm="1">
        <f t="array" aca="1" ref="AE1329" ca="1">INDIRECT(ADDRESS(MATCH(AG1329,'rs_industries'!B:B,0),5,1,TRUE,"rs_industries"))</f>
        <v>#N/A</v>
      </c>
      <c r="AF1329" s="130" cm="1">
        <f t="array" aca="1" ref="AF1329" ca="1">INDIRECT(ADDRESS(MATCH(A1329,'rs_stocks'!B:B,0),7,1,TRUE,"rs_stocks"))</f>
        <v>99</v>
      </c>
    </row>
    <row r="1330" spans="1:32" x14ac:dyDescent="0.3">
      <c r="A1330" s="130" t="s">
        <v>2409</v>
      </c>
      <c r="B1330" s="130">
        <v>3.89</v>
      </c>
      <c r="C1330" s="130">
        <v>3.19</v>
      </c>
      <c r="D1330" s="130">
        <v>0.48</v>
      </c>
      <c r="E1330" s="130">
        <v>14.16</v>
      </c>
      <c r="F1330" s="130">
        <v>12.87</v>
      </c>
      <c r="G1330" s="130" t="s">
        <v>3786</v>
      </c>
      <c r="H1330" s="130" t="s">
        <v>3674</v>
      </c>
      <c r="I1330" s="130">
        <v>4.8499999999999996</v>
      </c>
      <c r="J1330" s="130">
        <v>-48</v>
      </c>
      <c r="K1330" s="130">
        <v>-29</v>
      </c>
      <c r="L1330" s="130" t="b">
        <v>1</v>
      </c>
      <c r="M1330" s="130">
        <v>33.618000000000002</v>
      </c>
      <c r="N1330" s="130">
        <v>3.3479999999999999</v>
      </c>
      <c r="O1330" s="130">
        <v>10.042999999999999</v>
      </c>
      <c r="P1330" s="130">
        <v>2.3370000000000002</v>
      </c>
      <c r="Q1330" s="130">
        <v>-47.067</v>
      </c>
      <c r="R1330" s="130">
        <v>80.150000000000006</v>
      </c>
      <c r="S1330" s="130">
        <v>76.677000000000007</v>
      </c>
      <c r="T1330" s="130">
        <v>1</v>
      </c>
      <c r="U1330" s="130">
        <v>85</v>
      </c>
      <c r="V1330" s="130" t="s">
        <v>2409</v>
      </c>
      <c r="W1330" s="130" t="b">
        <v>0</v>
      </c>
      <c r="X1330" s="130">
        <v>0</v>
      </c>
      <c r="Y1330" s="130" t="b">
        <v>0</v>
      </c>
      <c r="Z1330" s="130">
        <v>51</v>
      </c>
      <c r="AA1330" s="130">
        <v>0.46</v>
      </c>
      <c r="AB1330" s="130" t="s">
        <v>3674</v>
      </c>
      <c r="AC1330" s="130" t="s">
        <v>3786</v>
      </c>
      <c r="AD1330" s="130" t="s">
        <v>5139</v>
      </c>
      <c r="AE1330" s="130" t="e" cm="1">
        <f t="array" aca="1" ref="AE1330" ca="1">INDIRECT(ADDRESS(MATCH(AG1330,'rs_industries'!B:B,0),5,1,TRUE,"rs_industries"))</f>
        <v>#N/A</v>
      </c>
      <c r="AF1330" s="130" t="e" cm="1">
        <f t="array" aca="1" ref="AF1330" ca="1">INDIRECT(ADDRESS(MATCH(A1330,'rs_stocks'!B:B,0),7,1,TRUE,"rs_stocks"))</f>
        <v>#N/A</v>
      </c>
    </row>
    <row r="1331" spans="1:32" x14ac:dyDescent="0.3">
      <c r="A1331" s="130" t="s">
        <v>3454</v>
      </c>
      <c r="B1331" s="130">
        <v>0.77</v>
      </c>
      <c r="C1331" s="130">
        <v>8.57</v>
      </c>
      <c r="D1331" s="130">
        <v>11.53</v>
      </c>
      <c r="E1331" s="130">
        <v>12.27</v>
      </c>
      <c r="F1331" s="130">
        <v>9.4</v>
      </c>
      <c r="G1331" s="130" t="s">
        <v>3699</v>
      </c>
      <c r="H1331" s="130" t="s">
        <v>24</v>
      </c>
      <c r="I1331" s="130">
        <v>0.93</v>
      </c>
      <c r="J1331" s="130">
        <v>-50</v>
      </c>
      <c r="K1331" s="130">
        <v>-24</v>
      </c>
      <c r="L1331" s="130" t="b">
        <v>1</v>
      </c>
      <c r="M1331" s="130">
        <v>39.529000000000003</v>
      </c>
      <c r="N1331" s="130">
        <v>3.9380000000000002</v>
      </c>
      <c r="O1331" s="130">
        <v>10.039</v>
      </c>
      <c r="P1331" s="130">
        <v>1.0329999999999999</v>
      </c>
      <c r="Q1331" s="130">
        <v>-155.917</v>
      </c>
      <c r="R1331" s="130">
        <v>35.49</v>
      </c>
      <c r="S1331" s="130">
        <v>34.533000000000001</v>
      </c>
      <c r="T1331" s="130">
        <v>1</v>
      </c>
      <c r="U1331" s="130">
        <v>193</v>
      </c>
      <c r="V1331" s="130" t="s">
        <v>3454</v>
      </c>
      <c r="W1331" s="130" t="b">
        <v>0</v>
      </c>
      <c r="X1331" s="130">
        <v>0</v>
      </c>
      <c r="Y1331" s="130" t="b">
        <v>1</v>
      </c>
      <c r="Z1331" s="130">
        <v>50</v>
      </c>
      <c r="AA1331" s="130">
        <v>0.45900000000000002</v>
      </c>
      <c r="AB1331" s="130" t="s">
        <v>24</v>
      </c>
      <c r="AC1331" s="130" t="s">
        <v>3699</v>
      </c>
      <c r="AD1331" s="130" t="s">
        <v>5211</v>
      </c>
      <c r="AE1331" s="130" t="e" cm="1">
        <f t="array" aca="1" ref="AE1331" ca="1">INDIRECT(ADDRESS(MATCH(AG1331,'rs_industries'!B:B,0),5,1,TRUE,"rs_industries"))</f>
        <v>#N/A</v>
      </c>
      <c r="AF1331" s="130" cm="1">
        <f t="array" aca="1" ref="AF1331" ca="1">INDIRECT(ADDRESS(MATCH(A1331,'rs_stocks'!B:B,0),7,1,TRUE,"rs_stocks"))</f>
        <v>81</v>
      </c>
    </row>
    <row r="1332" spans="1:32" x14ac:dyDescent="0.3">
      <c r="A1332" s="130" t="s">
        <v>1613</v>
      </c>
      <c r="B1332" s="130">
        <v>-1.85</v>
      </c>
      <c r="C1332" s="130">
        <v>-7.96</v>
      </c>
      <c r="D1332" s="130">
        <v>-3.34</v>
      </c>
      <c r="E1332" s="130">
        <v>12.57</v>
      </c>
      <c r="F1332" s="130">
        <v>31.95</v>
      </c>
      <c r="G1332" s="130" t="s">
        <v>3730</v>
      </c>
      <c r="H1332" s="130" t="s">
        <v>24</v>
      </c>
      <c r="I1332" s="130">
        <v>2.3340000000000001</v>
      </c>
      <c r="J1332" s="130">
        <v>-65</v>
      </c>
      <c r="K1332" s="130">
        <v>-47</v>
      </c>
      <c r="L1332" s="130" t="b">
        <v>0</v>
      </c>
      <c r="M1332" s="130">
        <v>101.371</v>
      </c>
      <c r="N1332" s="130">
        <v>10.106</v>
      </c>
      <c r="O1332" s="130">
        <v>10.031000000000001</v>
      </c>
      <c r="P1332" s="130">
        <v>0.23699999999999999</v>
      </c>
      <c r="Q1332" s="130">
        <v>-88.495999999999995</v>
      </c>
      <c r="R1332" s="130">
        <v>6.36</v>
      </c>
      <c r="S1332" s="130">
        <v>7.0659999999999998</v>
      </c>
      <c r="T1332" s="130">
        <v>-1</v>
      </c>
      <c r="U1332" s="130">
        <v>842</v>
      </c>
      <c r="V1332" s="130" t="s">
        <v>1613</v>
      </c>
      <c r="W1332" s="130" t="b">
        <v>1</v>
      </c>
      <c r="X1332" s="130">
        <v>0</v>
      </c>
      <c r="Y1332" s="130" t="b">
        <v>0</v>
      </c>
      <c r="Z1332" s="130">
        <v>44</v>
      </c>
      <c r="AA1332" s="130">
        <v>0.45900000000000002</v>
      </c>
      <c r="AB1332" s="130" t="s">
        <v>24</v>
      </c>
      <c r="AC1332" s="130" t="s">
        <v>3730</v>
      </c>
      <c r="AD1332" s="130" t="s">
        <v>5083</v>
      </c>
      <c r="AE1332" s="130" t="e" cm="1">
        <f t="array" aca="1" ref="AE1332" ca="1">INDIRECT(ADDRESS(MATCH(AG1332,'rs_industries'!B:B,0),5,1,TRUE,"rs_industries"))</f>
        <v>#N/A</v>
      </c>
      <c r="AF1332" s="130" t="e" cm="1">
        <f t="array" aca="1" ref="AF1332" ca="1">INDIRECT(ADDRESS(MATCH(A1332,'rs_stocks'!B:B,0),7,1,TRUE,"rs_stocks"))</f>
        <v>#N/A</v>
      </c>
    </row>
    <row r="1333" spans="1:32" x14ac:dyDescent="0.3">
      <c r="A1333" s="130" t="s">
        <v>266</v>
      </c>
      <c r="B1333" s="130">
        <v>-2.88</v>
      </c>
      <c r="C1333" s="130">
        <v>-7.62</v>
      </c>
      <c r="D1333" s="130">
        <v>-7.11</v>
      </c>
      <c r="E1333" s="130">
        <v>3.21</v>
      </c>
      <c r="F1333" s="130">
        <v>12.43</v>
      </c>
      <c r="G1333" s="130" t="s">
        <v>3792</v>
      </c>
      <c r="H1333" s="130" t="s">
        <v>3674</v>
      </c>
      <c r="I1333" s="130">
        <v>13.355</v>
      </c>
      <c r="J1333" s="130">
        <v>-68</v>
      </c>
      <c r="K1333" s="130">
        <v>-61</v>
      </c>
      <c r="L1333" s="130" t="b">
        <v>0</v>
      </c>
      <c r="M1333" s="130">
        <v>55.667000000000002</v>
      </c>
      <c r="N1333" s="130">
        <v>5.55</v>
      </c>
      <c r="O1333" s="130">
        <v>10.029999999999999</v>
      </c>
      <c r="P1333" s="130">
        <v>2.5059999999999998</v>
      </c>
      <c r="Q1333" s="130">
        <v>-155.209</v>
      </c>
      <c r="R1333" s="130">
        <v>87.11</v>
      </c>
      <c r="S1333" s="130">
        <v>95.108999999999995</v>
      </c>
      <c r="T1333" s="130">
        <v>-1</v>
      </c>
      <c r="U1333" s="130">
        <v>79</v>
      </c>
      <c r="V1333" s="130" t="s">
        <v>266</v>
      </c>
      <c r="W1333" s="130" t="b">
        <v>1</v>
      </c>
      <c r="X1333" s="130">
        <v>0</v>
      </c>
      <c r="Y1333" s="130" t="b">
        <v>0</v>
      </c>
      <c r="Z1333" s="130">
        <v>45</v>
      </c>
      <c r="AA1333" s="130">
        <v>0.45900000000000002</v>
      </c>
      <c r="AB1333" s="130" t="s">
        <v>3674</v>
      </c>
      <c r="AC1333" s="130" t="s">
        <v>3792</v>
      </c>
      <c r="AD1333" s="130" t="s">
        <v>5060</v>
      </c>
      <c r="AE1333" s="130" t="e" cm="1">
        <f t="array" aca="1" ref="AE1333" ca="1">INDIRECT(ADDRESS(MATCH(AG1333,'rs_industries'!B:B,0),5,1,TRUE,"rs_industries"))</f>
        <v>#N/A</v>
      </c>
      <c r="AF1333" s="130" t="e" cm="1">
        <f t="array" aca="1" ref="AF1333" ca="1">INDIRECT(ADDRESS(MATCH(A1333,'rs_stocks'!B:B,0),7,1,TRUE,"rs_stocks"))</f>
        <v>#N/A</v>
      </c>
    </row>
    <row r="1334" spans="1:32" x14ac:dyDescent="0.3">
      <c r="A1334" s="130" t="s">
        <v>121</v>
      </c>
      <c r="B1334" s="130">
        <v>-1.24</v>
      </c>
      <c r="C1334" s="130">
        <v>-1.9</v>
      </c>
      <c r="D1334" s="130">
        <v>-2.61</v>
      </c>
      <c r="E1334" s="130">
        <v>17.13</v>
      </c>
      <c r="F1334" s="130">
        <v>16.190000000000001</v>
      </c>
      <c r="G1334" s="130" t="s">
        <v>4833</v>
      </c>
      <c r="H1334" s="130" t="s">
        <v>3690</v>
      </c>
      <c r="I1334" s="130">
        <v>25.384</v>
      </c>
      <c r="J1334" s="130">
        <v>-32</v>
      </c>
      <c r="K1334" s="130">
        <v>-4</v>
      </c>
      <c r="L1334" s="130" t="b">
        <v>1</v>
      </c>
      <c r="M1334" s="130">
        <v>43.423999999999999</v>
      </c>
      <c r="N1334" s="130">
        <v>4.3360000000000003</v>
      </c>
      <c r="O1334" s="130">
        <v>10.016</v>
      </c>
      <c r="P1334" s="130">
        <v>2.621</v>
      </c>
      <c r="Q1334" s="130">
        <v>28.231999999999999</v>
      </c>
      <c r="R1334" s="130">
        <v>104.36</v>
      </c>
      <c r="S1334" s="130">
        <v>112.247</v>
      </c>
      <c r="T1334" s="130">
        <v>-1</v>
      </c>
      <c r="U1334" s="130">
        <v>76</v>
      </c>
      <c r="V1334" s="130" t="s">
        <v>121</v>
      </c>
      <c r="W1334" s="130" t="b">
        <v>1</v>
      </c>
      <c r="X1334" s="130">
        <v>0</v>
      </c>
      <c r="Y1334" s="130" t="b">
        <v>1</v>
      </c>
      <c r="Z1334" s="130">
        <v>58</v>
      </c>
      <c r="AA1334" s="130">
        <v>0.45800000000000002</v>
      </c>
      <c r="AB1334" s="130" t="s">
        <v>3690</v>
      </c>
      <c r="AC1334" s="130" t="s">
        <v>4833</v>
      </c>
      <c r="AD1334" s="130" t="s">
        <v>5115</v>
      </c>
      <c r="AE1334" s="130" t="e" cm="1">
        <f t="array" aca="1" ref="AE1334" ca="1">INDIRECT(ADDRESS(MATCH(AG1334,'rs_industries'!B:B,0),5,1,TRUE,"rs_industries"))</f>
        <v>#N/A</v>
      </c>
      <c r="AF1334" s="130" cm="1">
        <f t="array" aca="1" ref="AF1334" ca="1">INDIRECT(ADDRESS(MATCH(A1334,'rs_stocks'!B:B,0),7,1,TRUE,"rs_stocks"))</f>
        <v>70</v>
      </c>
    </row>
    <row r="1335" spans="1:32" x14ac:dyDescent="0.3">
      <c r="A1335" s="130" t="s">
        <v>2321</v>
      </c>
      <c r="B1335" s="130">
        <v>0.28000000000000003</v>
      </c>
      <c r="C1335" s="130">
        <v>14.58</v>
      </c>
      <c r="D1335" s="130">
        <v>10.54</v>
      </c>
      <c r="E1335" s="130">
        <v>8.2799999999999994</v>
      </c>
      <c r="F1335" s="130">
        <v>14.09</v>
      </c>
      <c r="G1335" s="130" t="s">
        <v>156</v>
      </c>
      <c r="H1335" s="130" t="s">
        <v>3674</v>
      </c>
      <c r="I1335" s="130">
        <v>4.5549999999999997</v>
      </c>
      <c r="J1335" s="130">
        <v>-51</v>
      </c>
      <c r="K1335" s="130">
        <v>-20</v>
      </c>
      <c r="L1335" s="130" t="b">
        <v>1</v>
      </c>
      <c r="M1335" s="130">
        <v>44.103999999999999</v>
      </c>
      <c r="N1335" s="130">
        <v>4.4109999999999996</v>
      </c>
      <c r="O1335" s="130">
        <v>9.9979999999999993</v>
      </c>
      <c r="P1335" s="130">
        <v>2.4489999999999998</v>
      </c>
      <c r="Q1335" s="130">
        <v>-71.058000000000007</v>
      </c>
      <c r="R1335" s="130">
        <v>90.93</v>
      </c>
      <c r="S1335" s="130">
        <v>86.899000000000001</v>
      </c>
      <c r="T1335" s="130">
        <v>1</v>
      </c>
      <c r="U1335" s="130">
        <v>81</v>
      </c>
      <c r="V1335" s="130" t="s">
        <v>2321</v>
      </c>
      <c r="W1335" s="130" t="b">
        <v>0</v>
      </c>
      <c r="X1335" s="130">
        <v>0</v>
      </c>
      <c r="Y1335" s="130" t="b">
        <v>0</v>
      </c>
      <c r="Z1335" s="130">
        <v>46</v>
      </c>
      <c r="AA1335" s="130">
        <v>0.45800000000000002</v>
      </c>
      <c r="AB1335" s="130" t="s">
        <v>3674</v>
      </c>
      <c r="AC1335" s="130" t="s">
        <v>156</v>
      </c>
      <c r="AD1335" s="130" t="s">
        <v>5227</v>
      </c>
      <c r="AE1335" s="130" t="e" cm="1">
        <f t="array" aca="1" ref="AE1335" ca="1">INDIRECT(ADDRESS(MATCH(AG1335,'rs_industries'!B:B,0),5,1,TRUE,"rs_industries"))</f>
        <v>#N/A</v>
      </c>
      <c r="AF1335" s="130" t="e" cm="1">
        <f t="array" aca="1" ref="AF1335" ca="1">INDIRECT(ADDRESS(MATCH(A1335,'rs_stocks'!B:B,0),7,1,TRUE,"rs_stocks"))</f>
        <v>#N/A</v>
      </c>
    </row>
    <row r="1336" spans="1:32" x14ac:dyDescent="0.3">
      <c r="A1336" s="130" t="s">
        <v>2440</v>
      </c>
      <c r="B1336" s="130">
        <v>-1.24</v>
      </c>
      <c r="C1336" s="130">
        <v>0.5</v>
      </c>
      <c r="D1336" s="130">
        <v>10.07</v>
      </c>
      <c r="E1336" s="130">
        <v>-41.56</v>
      </c>
      <c r="F1336" s="130">
        <v>33.19</v>
      </c>
      <c r="G1336" s="130" t="s">
        <v>3687</v>
      </c>
      <c r="H1336" s="130" t="s">
        <v>248</v>
      </c>
      <c r="I1336" s="130">
        <v>2.613</v>
      </c>
      <c r="J1336" s="130">
        <v>-77</v>
      </c>
      <c r="K1336" s="130">
        <v>-68</v>
      </c>
      <c r="L1336" s="130" t="b">
        <v>0</v>
      </c>
      <c r="M1336" s="130">
        <v>92.325999999999993</v>
      </c>
      <c r="N1336" s="130">
        <v>9.2780000000000005</v>
      </c>
      <c r="O1336" s="130">
        <v>9.9510000000000005</v>
      </c>
      <c r="P1336" s="130">
        <v>1.296</v>
      </c>
      <c r="Q1336" s="130">
        <v>-98.031999999999996</v>
      </c>
      <c r="R1336" s="130">
        <v>27.97</v>
      </c>
      <c r="S1336" s="130">
        <v>27.387</v>
      </c>
      <c r="T1336" s="130">
        <v>1</v>
      </c>
      <c r="U1336" s="130">
        <v>154</v>
      </c>
      <c r="V1336" s="130" t="s">
        <v>2440</v>
      </c>
      <c r="W1336" s="130" t="b">
        <v>0</v>
      </c>
      <c r="X1336" s="130">
        <v>0</v>
      </c>
      <c r="Y1336" s="130" t="b">
        <v>0</v>
      </c>
      <c r="Z1336" s="130">
        <v>42</v>
      </c>
      <c r="AA1336" s="130">
        <v>0.45700000000000002</v>
      </c>
      <c r="AB1336" s="130" t="s">
        <v>248</v>
      </c>
      <c r="AC1336" s="130" t="s">
        <v>3687</v>
      </c>
      <c r="AD1336" s="130" t="s">
        <v>5138</v>
      </c>
      <c r="AE1336" s="130" t="e" cm="1">
        <f t="array" aca="1" ref="AE1336" ca="1">INDIRECT(ADDRESS(MATCH(AG1336,'rs_industries'!B:B,0),5,1,TRUE,"rs_industries"))</f>
        <v>#N/A</v>
      </c>
      <c r="AF1336" s="130" t="e" cm="1">
        <f t="array" aca="1" ref="AF1336" ca="1">INDIRECT(ADDRESS(MATCH(A1336,'rs_stocks'!B:B,0),7,1,TRUE,"rs_stocks"))</f>
        <v>#N/A</v>
      </c>
    </row>
    <row r="1337" spans="1:32" x14ac:dyDescent="0.3">
      <c r="A1337" s="130" t="s">
        <v>1275</v>
      </c>
      <c r="B1337" s="130">
        <v>-1.39</v>
      </c>
      <c r="C1337" s="130">
        <v>-0.51</v>
      </c>
      <c r="D1337" s="130">
        <v>-1.89</v>
      </c>
      <c r="E1337" s="130">
        <v>12.09</v>
      </c>
      <c r="F1337" s="130">
        <v>11.93</v>
      </c>
      <c r="G1337" s="130" t="s">
        <v>90</v>
      </c>
      <c r="H1337" s="130" t="s">
        <v>31</v>
      </c>
      <c r="I1337" s="130">
        <v>19.48</v>
      </c>
      <c r="J1337" s="130">
        <v>-57</v>
      </c>
      <c r="K1337" s="130">
        <v>-38</v>
      </c>
      <c r="L1337" s="130" t="b">
        <v>1</v>
      </c>
      <c r="M1337" s="130">
        <v>36.146000000000001</v>
      </c>
      <c r="N1337" s="130">
        <v>3.6360000000000001</v>
      </c>
      <c r="O1337" s="130">
        <v>9.9420000000000002</v>
      </c>
      <c r="P1337" s="130">
        <v>0.21099999999999999</v>
      </c>
      <c r="Q1337" s="130">
        <v>-128.20500000000001</v>
      </c>
      <c r="R1337" s="130">
        <v>7.79</v>
      </c>
      <c r="S1337" s="130">
        <v>8.2880000000000003</v>
      </c>
      <c r="T1337" s="130">
        <v>-1</v>
      </c>
      <c r="U1337" s="130">
        <v>949</v>
      </c>
      <c r="V1337" s="130" t="s">
        <v>1275</v>
      </c>
      <c r="W1337" s="130" t="b">
        <v>0</v>
      </c>
      <c r="X1337" s="130">
        <v>0</v>
      </c>
      <c r="Y1337" s="130" t="b">
        <v>0</v>
      </c>
      <c r="Z1337" s="130">
        <v>45</v>
      </c>
      <c r="AA1337" s="130">
        <v>0.45700000000000002</v>
      </c>
      <c r="AB1337" s="130" t="s">
        <v>31</v>
      </c>
      <c r="AC1337" s="130" t="s">
        <v>90</v>
      </c>
      <c r="AD1337" s="130" t="s">
        <v>5104</v>
      </c>
      <c r="AE1337" s="130" t="e" cm="1">
        <f t="array" aca="1" ref="AE1337" ca="1">INDIRECT(ADDRESS(MATCH(AG1337,'rs_industries'!B:B,0),5,1,TRUE,"rs_industries"))</f>
        <v>#N/A</v>
      </c>
      <c r="AF1337" s="130" t="e" cm="1">
        <f t="array" aca="1" ref="AF1337" ca="1">INDIRECT(ADDRESS(MATCH(A1337,'rs_stocks'!B:B,0),7,1,TRUE,"rs_stocks"))</f>
        <v>#N/A</v>
      </c>
    </row>
    <row r="1338" spans="1:32" x14ac:dyDescent="0.3">
      <c r="A1338" s="130" t="s">
        <v>2441</v>
      </c>
      <c r="B1338" s="130">
        <v>-7.59</v>
      </c>
      <c r="C1338" s="130">
        <v>-6.97</v>
      </c>
      <c r="D1338" s="130">
        <v>-0.96</v>
      </c>
      <c r="E1338" s="130">
        <v>-0.48</v>
      </c>
      <c r="F1338" s="130">
        <v>-2.82</v>
      </c>
      <c r="G1338" s="130" t="s">
        <v>3693</v>
      </c>
      <c r="H1338" s="130" t="s">
        <v>31</v>
      </c>
      <c r="I1338" s="130">
        <v>1.3180000000000001</v>
      </c>
      <c r="J1338" s="130">
        <v>-90</v>
      </c>
      <c r="K1338" s="130">
        <v>-88</v>
      </c>
      <c r="L1338" s="130" t="b">
        <v>0</v>
      </c>
      <c r="M1338" s="130">
        <v>73.944000000000003</v>
      </c>
      <c r="N1338" s="130">
        <v>7.4560000000000004</v>
      </c>
      <c r="O1338" s="130">
        <v>9.9179999999999993</v>
      </c>
      <c r="P1338" s="130">
        <v>0.19800000000000001</v>
      </c>
      <c r="Q1338" s="130">
        <v>-136.50200000000001</v>
      </c>
      <c r="R1338" s="130">
        <v>4.1399999999999997</v>
      </c>
      <c r="S1338" s="130">
        <v>4.843</v>
      </c>
      <c r="T1338" s="130">
        <v>-1</v>
      </c>
      <c r="U1338" s="130">
        <v>1011</v>
      </c>
      <c r="V1338" s="130" t="s">
        <v>2441</v>
      </c>
      <c r="W1338" s="130" t="b">
        <v>0</v>
      </c>
      <c r="X1338" s="130">
        <v>0</v>
      </c>
      <c r="Y1338" s="130" t="b">
        <v>0</v>
      </c>
      <c r="Z1338" s="130">
        <v>43</v>
      </c>
      <c r="AA1338" s="130">
        <v>0.45600000000000002</v>
      </c>
      <c r="AB1338" s="130" t="s">
        <v>31</v>
      </c>
      <c r="AC1338" s="130" t="s">
        <v>3693</v>
      </c>
      <c r="AD1338" s="130" t="s">
        <v>5142</v>
      </c>
      <c r="AE1338" s="130" t="e" cm="1">
        <f t="array" aca="1" ref="AE1338" ca="1">INDIRECT(ADDRESS(MATCH(AG1338,'rs_industries'!B:B,0),5,1,TRUE,"rs_industries"))</f>
        <v>#N/A</v>
      </c>
      <c r="AF1338" s="130" t="e" cm="1">
        <f t="array" aca="1" ref="AF1338" ca="1">INDIRECT(ADDRESS(MATCH(A1338,'rs_stocks'!B:B,0),7,1,TRUE,"rs_stocks"))</f>
        <v>#N/A</v>
      </c>
    </row>
    <row r="1339" spans="1:32" x14ac:dyDescent="0.3">
      <c r="A1339" s="130" t="s">
        <v>2153</v>
      </c>
      <c r="B1339" s="130">
        <v>-6.9</v>
      </c>
      <c r="C1339" s="130">
        <v>-7.96</v>
      </c>
      <c r="D1339" s="130">
        <v>-4.6500000000000004</v>
      </c>
      <c r="E1339" s="130">
        <v>4.0599999999999996</v>
      </c>
      <c r="F1339" s="130">
        <v>5.05</v>
      </c>
      <c r="G1339" s="130" t="s">
        <v>3747</v>
      </c>
      <c r="H1339" s="130" t="s">
        <v>3707</v>
      </c>
      <c r="I1339" s="130">
        <v>1.37</v>
      </c>
      <c r="J1339" s="130">
        <v>-50</v>
      </c>
      <c r="K1339" s="130">
        <v>-35</v>
      </c>
      <c r="L1339" s="130" t="b">
        <v>0</v>
      </c>
      <c r="M1339" s="130">
        <v>67.603999999999999</v>
      </c>
      <c r="N1339" s="130">
        <v>6.8170000000000002</v>
      </c>
      <c r="O1339" s="130">
        <v>9.9160000000000004</v>
      </c>
      <c r="P1339" s="130">
        <v>0.52200000000000002</v>
      </c>
      <c r="Q1339" s="130">
        <v>-149.511</v>
      </c>
      <c r="R1339" s="130">
        <v>15.38</v>
      </c>
      <c r="S1339" s="130">
        <v>17.14</v>
      </c>
      <c r="T1339" s="130">
        <v>-1</v>
      </c>
      <c r="U1339" s="130">
        <v>383</v>
      </c>
      <c r="V1339" s="130" t="s">
        <v>2153</v>
      </c>
      <c r="W1339" s="130" t="b">
        <v>0</v>
      </c>
      <c r="X1339" s="130">
        <v>0</v>
      </c>
      <c r="Y1339" s="130" t="b">
        <v>0</v>
      </c>
      <c r="Z1339" s="130">
        <v>40</v>
      </c>
      <c r="AA1339" s="130">
        <v>0.45600000000000002</v>
      </c>
      <c r="AB1339" s="130" t="s">
        <v>3707</v>
      </c>
      <c r="AC1339" s="130" t="s">
        <v>3747</v>
      </c>
      <c r="AD1339" s="130" t="s">
        <v>5100</v>
      </c>
      <c r="AE1339" s="130" t="e" cm="1">
        <f t="array" aca="1" ref="AE1339" ca="1">INDIRECT(ADDRESS(MATCH(AG1339,'rs_industries'!B:B,0),5,1,TRUE,"rs_industries"))</f>
        <v>#N/A</v>
      </c>
      <c r="AF1339" s="130" t="e" cm="1">
        <f t="array" aca="1" ref="AF1339" ca="1">INDIRECT(ADDRESS(MATCH(A1339,'rs_stocks'!B:B,0),7,1,TRUE,"rs_stocks"))</f>
        <v>#N/A</v>
      </c>
    </row>
    <row r="1340" spans="1:32" x14ac:dyDescent="0.3">
      <c r="A1340" s="130" t="s">
        <v>241</v>
      </c>
      <c r="B1340" s="130">
        <v>-2.27</v>
      </c>
      <c r="C1340" s="130">
        <v>0.7</v>
      </c>
      <c r="D1340" s="130">
        <v>-1.73</v>
      </c>
      <c r="E1340" s="130">
        <v>17.13</v>
      </c>
      <c r="F1340" s="130">
        <v>16.55</v>
      </c>
      <c r="G1340" s="130" t="s">
        <v>3680</v>
      </c>
      <c r="H1340" s="130" t="s">
        <v>31</v>
      </c>
      <c r="I1340" s="130">
        <v>272.05399999999997</v>
      </c>
      <c r="J1340" s="130">
        <v>-60</v>
      </c>
      <c r="K1340" s="130">
        <v>-13</v>
      </c>
      <c r="L1340" s="130" t="b">
        <v>1</v>
      </c>
      <c r="M1340" s="130">
        <v>42.469000000000001</v>
      </c>
      <c r="N1340" s="130">
        <v>4.2880000000000003</v>
      </c>
      <c r="O1340" s="130">
        <v>9.9039999999999999</v>
      </c>
      <c r="P1340" s="130">
        <v>15.195</v>
      </c>
      <c r="Q1340" s="130">
        <v>-65.48</v>
      </c>
      <c r="R1340" s="130">
        <v>601.89</v>
      </c>
      <c r="S1340" s="130">
        <v>592.28</v>
      </c>
      <c r="T1340" s="130">
        <v>1</v>
      </c>
      <c r="U1340" s="130">
        <v>13</v>
      </c>
      <c r="V1340" s="130" t="s">
        <v>241</v>
      </c>
      <c r="W1340" s="130" t="b">
        <v>1</v>
      </c>
      <c r="X1340" s="130">
        <v>0</v>
      </c>
      <c r="Y1340" s="130" t="b">
        <v>0</v>
      </c>
      <c r="Z1340" s="130">
        <v>46</v>
      </c>
      <c r="AA1340" s="130">
        <v>0.45600000000000002</v>
      </c>
      <c r="AB1340" s="130" t="s">
        <v>31</v>
      </c>
      <c r="AC1340" s="130" t="s">
        <v>3680</v>
      </c>
      <c r="AD1340" s="130" t="s">
        <v>5129</v>
      </c>
      <c r="AE1340" s="130" t="e" cm="1">
        <f t="array" aca="1" ref="AE1340" ca="1">INDIRECT(ADDRESS(MATCH(AG1340,'rs_industries'!B:B,0),5,1,TRUE,"rs_industries"))</f>
        <v>#N/A</v>
      </c>
      <c r="AF1340" s="130" cm="1">
        <f t="array" aca="1" ref="AF1340" ca="1">INDIRECT(ADDRESS(MATCH(A1340,'rs_stocks'!B:B,0),7,1,TRUE,"rs_stocks"))</f>
        <v>85</v>
      </c>
    </row>
    <row r="1341" spans="1:32" x14ac:dyDescent="0.3">
      <c r="A1341" s="130" t="s">
        <v>2033</v>
      </c>
      <c r="B1341" s="130">
        <v>-3.73</v>
      </c>
      <c r="C1341" s="130">
        <v>-2.82</v>
      </c>
      <c r="D1341" s="130">
        <v>-8.2100000000000009</v>
      </c>
      <c r="E1341" s="130">
        <v>-0.24</v>
      </c>
      <c r="F1341" s="130">
        <v>4.03</v>
      </c>
      <c r="G1341" s="130" t="s">
        <v>3693</v>
      </c>
      <c r="H1341" s="130" t="s">
        <v>31</v>
      </c>
      <c r="I1341" s="130">
        <v>1.1830000000000001</v>
      </c>
      <c r="J1341" s="130">
        <v>-77</v>
      </c>
      <c r="K1341" s="130">
        <v>-66</v>
      </c>
      <c r="L1341" s="130" t="b">
        <v>0</v>
      </c>
      <c r="M1341" s="130">
        <v>51.542999999999999</v>
      </c>
      <c r="N1341" s="130">
        <v>5.2089999999999996</v>
      </c>
      <c r="O1341" s="130">
        <v>9.8949999999999996</v>
      </c>
      <c r="P1341" s="130">
        <v>0.33800000000000002</v>
      </c>
      <c r="Q1341" s="130">
        <v>-145.09899999999999</v>
      </c>
      <c r="R1341" s="130">
        <v>8.27</v>
      </c>
      <c r="S1341" s="130">
        <v>9.3780000000000001</v>
      </c>
      <c r="T1341" s="130">
        <v>-1</v>
      </c>
      <c r="U1341" s="130">
        <v>592</v>
      </c>
      <c r="V1341" s="130" t="s">
        <v>2033</v>
      </c>
      <c r="W1341" s="130" t="b">
        <v>0</v>
      </c>
      <c r="X1341" s="130">
        <v>0</v>
      </c>
      <c r="Y1341" s="130" t="b">
        <v>0</v>
      </c>
      <c r="Z1341" s="130">
        <v>44</v>
      </c>
      <c r="AA1341" s="130">
        <v>0.45500000000000002</v>
      </c>
      <c r="AB1341" s="130" t="s">
        <v>31</v>
      </c>
      <c r="AC1341" s="130" t="s">
        <v>3693</v>
      </c>
      <c r="AD1341" s="130" t="s">
        <v>5119</v>
      </c>
      <c r="AE1341" s="130" t="e" cm="1">
        <f t="array" aca="1" ref="AE1341" ca="1">INDIRECT(ADDRESS(MATCH(AG1341,'rs_industries'!B:B,0),5,1,TRUE,"rs_industries"))</f>
        <v>#N/A</v>
      </c>
      <c r="AF1341" s="130" t="e" cm="1">
        <f t="array" aca="1" ref="AF1341" ca="1">INDIRECT(ADDRESS(MATCH(A1341,'rs_stocks'!B:B,0),7,1,TRUE,"rs_stocks"))</f>
        <v>#N/A</v>
      </c>
    </row>
    <row r="1342" spans="1:32" x14ac:dyDescent="0.3">
      <c r="A1342" s="130" t="s">
        <v>5178</v>
      </c>
      <c r="B1342" s="130">
        <v>-1.1200000000000001</v>
      </c>
      <c r="C1342" s="130">
        <v>0</v>
      </c>
      <c r="D1342" s="130">
        <v>8.42</v>
      </c>
      <c r="E1342" s="130">
        <v>10.99</v>
      </c>
      <c r="F1342" s="130">
        <v>14.82</v>
      </c>
      <c r="G1342" s="130" t="s">
        <v>3754</v>
      </c>
      <c r="H1342" s="130" t="s">
        <v>3674</v>
      </c>
      <c r="I1342" s="130">
        <v>0.93400000000000005</v>
      </c>
      <c r="J1342" s="130">
        <v>-84</v>
      </c>
      <c r="K1342" s="130">
        <v>-53</v>
      </c>
      <c r="L1342" s="130" t="b">
        <v>1</v>
      </c>
      <c r="M1342" s="130">
        <v>64.393000000000001</v>
      </c>
      <c r="N1342" s="130">
        <v>6.5250000000000004</v>
      </c>
      <c r="O1342" s="130">
        <v>9.8689999999999998</v>
      </c>
      <c r="P1342" s="130">
        <v>0.29499999999999998</v>
      </c>
      <c r="Q1342" s="130">
        <v>-121.869</v>
      </c>
      <c r="R1342" s="130">
        <v>7.98</v>
      </c>
      <c r="S1342" s="130">
        <v>7.5880000000000001</v>
      </c>
      <c r="T1342" s="130">
        <v>1</v>
      </c>
      <c r="U1342" s="130">
        <v>677</v>
      </c>
      <c r="V1342" s="130" t="s">
        <v>5178</v>
      </c>
      <c r="W1342" s="130" t="b">
        <v>0</v>
      </c>
      <c r="X1342" s="130">
        <v>0</v>
      </c>
      <c r="Y1342" s="130" t="b">
        <v>0</v>
      </c>
      <c r="Z1342" s="130">
        <v>47</v>
      </c>
      <c r="AA1342" s="130">
        <v>0.45500000000000002</v>
      </c>
      <c r="AB1342" s="130" t="s">
        <v>3674</v>
      </c>
      <c r="AC1342" s="130" t="s">
        <v>3754</v>
      </c>
      <c r="AD1342" s="130" t="s">
        <v>5179</v>
      </c>
      <c r="AE1342" s="130" t="e" cm="1">
        <f t="array" aca="1" ref="AE1342" ca="1">INDIRECT(ADDRESS(MATCH(AG1342,'rs_industries'!B:B,0),5,1,TRUE,"rs_industries"))</f>
        <v>#N/A</v>
      </c>
      <c r="AF1342" s="130" t="e" cm="1">
        <f t="array" aca="1" ref="AF1342" ca="1">INDIRECT(ADDRESS(MATCH(A1342,'rs_stocks'!B:B,0),7,1,TRUE,"rs_stocks"))</f>
        <v>#N/A</v>
      </c>
    </row>
    <row r="1343" spans="1:32" x14ac:dyDescent="0.3">
      <c r="A1343" s="130" t="s">
        <v>2990</v>
      </c>
      <c r="B1343" s="130">
        <v>2</v>
      </c>
      <c r="C1343" s="130">
        <v>11.33</v>
      </c>
      <c r="D1343" s="130">
        <v>2.4900000000000002</v>
      </c>
      <c r="E1343" s="130">
        <v>17.64</v>
      </c>
      <c r="F1343" s="130">
        <v>16.760000000000002</v>
      </c>
      <c r="G1343" s="130" t="s">
        <v>3729</v>
      </c>
      <c r="H1343" s="130" t="s">
        <v>3674</v>
      </c>
      <c r="I1343" s="130">
        <v>1.075</v>
      </c>
      <c r="J1343" s="130">
        <v>-94</v>
      </c>
      <c r="K1343" s="130">
        <v>-91</v>
      </c>
      <c r="L1343" s="130" t="b">
        <v>1</v>
      </c>
      <c r="M1343" s="130">
        <v>63.267000000000003</v>
      </c>
      <c r="N1343" s="130">
        <v>6.4210000000000003</v>
      </c>
      <c r="O1343" s="130">
        <v>9.8529999999999998</v>
      </c>
      <c r="P1343" s="130">
        <v>1.649</v>
      </c>
      <c r="Q1343" s="130">
        <v>-150.982</v>
      </c>
      <c r="R1343" s="130">
        <v>28.01</v>
      </c>
      <c r="S1343" s="130">
        <v>26.439</v>
      </c>
      <c r="T1343" s="130">
        <v>1</v>
      </c>
      <c r="U1343" s="130">
        <v>121</v>
      </c>
      <c r="V1343" s="130" t="s">
        <v>2990</v>
      </c>
      <c r="W1343" s="130" t="b">
        <v>0</v>
      </c>
      <c r="X1343" s="130">
        <v>0</v>
      </c>
      <c r="Y1343" s="130" t="b">
        <v>0</v>
      </c>
      <c r="Z1343" s="130">
        <v>47</v>
      </c>
      <c r="AA1343" s="130">
        <v>0.45400000000000001</v>
      </c>
      <c r="AB1343" s="130" t="s">
        <v>3674</v>
      </c>
      <c r="AC1343" s="130" t="s">
        <v>3729</v>
      </c>
      <c r="AD1343" s="130" t="s">
        <v>5222</v>
      </c>
      <c r="AE1343" s="130" t="e" cm="1">
        <f t="array" aca="1" ref="AE1343" ca="1">INDIRECT(ADDRESS(MATCH(AG1343,'rs_industries'!B:B,0),5,1,TRUE,"rs_industries"))</f>
        <v>#N/A</v>
      </c>
      <c r="AF1343" s="130" t="e" cm="1">
        <f t="array" aca="1" ref="AF1343" ca="1">INDIRECT(ADDRESS(MATCH(A1343,'rs_stocks'!B:B,0),7,1,TRUE,"rs_stocks"))</f>
        <v>#N/A</v>
      </c>
    </row>
    <row r="1344" spans="1:32" x14ac:dyDescent="0.3">
      <c r="A1344" s="130" t="s">
        <v>3071</v>
      </c>
      <c r="B1344" s="130">
        <v>8.07</v>
      </c>
      <c r="C1344" s="130">
        <v>22.89</v>
      </c>
      <c r="D1344" s="130">
        <v>47.64</v>
      </c>
      <c r="E1344" s="130">
        <v>21.14</v>
      </c>
      <c r="F1344" s="130">
        <v>45.41</v>
      </c>
      <c r="G1344" s="130" t="s">
        <v>4409</v>
      </c>
      <c r="H1344" s="130" t="s">
        <v>3674</v>
      </c>
      <c r="I1344" s="130">
        <v>9.23</v>
      </c>
      <c r="J1344" s="130">
        <v>-99</v>
      </c>
      <c r="K1344" s="130">
        <v>-86</v>
      </c>
      <c r="L1344" s="130" t="b">
        <v>1</v>
      </c>
      <c r="M1344" s="130">
        <v>158.59200000000001</v>
      </c>
      <c r="N1344" s="130">
        <v>16.113</v>
      </c>
      <c r="O1344" s="130">
        <v>9.843</v>
      </c>
      <c r="P1344" s="130">
        <v>3.7250000000000001</v>
      </c>
      <c r="Q1344" s="130">
        <v>-88.853999999999999</v>
      </c>
      <c r="R1344" s="130">
        <v>51.97</v>
      </c>
      <c r="S1344" s="130">
        <v>45.698</v>
      </c>
      <c r="T1344" s="130">
        <v>1</v>
      </c>
      <c r="U1344" s="130">
        <v>53</v>
      </c>
      <c r="V1344" s="130" t="s">
        <v>3071</v>
      </c>
      <c r="W1344" s="130" t="b">
        <v>0</v>
      </c>
      <c r="X1344" s="130">
        <v>0</v>
      </c>
      <c r="Y1344" s="130" t="b">
        <v>1</v>
      </c>
      <c r="Z1344" s="130">
        <v>41</v>
      </c>
      <c r="AA1344" s="130">
        <v>0.45400000000000001</v>
      </c>
      <c r="AB1344" s="130" t="s">
        <v>3674</v>
      </c>
      <c r="AC1344" s="130" t="s">
        <v>4409</v>
      </c>
      <c r="AD1344" s="130" t="s">
        <v>5230</v>
      </c>
      <c r="AE1344" s="130" t="e" cm="1">
        <f t="array" aca="1" ref="AE1344" ca="1">INDIRECT(ADDRESS(MATCH(AG1344,'rs_industries'!B:B,0),5,1,TRUE,"rs_industries"))</f>
        <v>#N/A</v>
      </c>
      <c r="AF1344" s="130" cm="1">
        <f t="array" aca="1" ref="AF1344" ca="1">INDIRECT(ADDRESS(MATCH(A1344,'rs_stocks'!B:B,0),7,1,TRUE,"rs_stocks"))</f>
        <v>99</v>
      </c>
    </row>
    <row r="1345" spans="1:32" x14ac:dyDescent="0.3">
      <c r="A1345" s="130" t="s">
        <v>741</v>
      </c>
      <c r="B1345" s="130">
        <v>-5.92</v>
      </c>
      <c r="C1345" s="130">
        <v>-7.74</v>
      </c>
      <c r="D1345" s="130">
        <v>-2.25</v>
      </c>
      <c r="E1345" s="130">
        <v>16.34</v>
      </c>
      <c r="F1345" s="130">
        <v>9.15</v>
      </c>
      <c r="G1345" s="130" t="s">
        <v>864</v>
      </c>
      <c r="H1345" s="130" t="s">
        <v>3674</v>
      </c>
      <c r="I1345" s="130">
        <v>18.327999999999999</v>
      </c>
      <c r="J1345" s="130">
        <v>-53</v>
      </c>
      <c r="K1345" s="130">
        <v>-39</v>
      </c>
      <c r="L1345" s="130" t="b">
        <v>0</v>
      </c>
      <c r="M1345" s="130">
        <v>60.825000000000003</v>
      </c>
      <c r="N1345" s="130">
        <v>6.1929999999999996</v>
      </c>
      <c r="O1345" s="130">
        <v>9.8209999999999997</v>
      </c>
      <c r="P1345" s="130">
        <v>0.17799999999999999</v>
      </c>
      <c r="Q1345" s="130">
        <v>-145.74</v>
      </c>
      <c r="R1345" s="130">
        <v>4.7699999999999996</v>
      </c>
      <c r="S1345" s="130">
        <v>5.38</v>
      </c>
      <c r="T1345" s="130">
        <v>-1</v>
      </c>
      <c r="U1345" s="130">
        <v>1121</v>
      </c>
      <c r="V1345" s="130" t="s">
        <v>741</v>
      </c>
      <c r="W1345" s="130" t="b">
        <v>0</v>
      </c>
      <c r="X1345" s="130">
        <v>0</v>
      </c>
      <c r="Y1345" s="130" t="b">
        <v>0</v>
      </c>
      <c r="Z1345" s="130">
        <v>37</v>
      </c>
      <c r="AA1345" s="130">
        <v>0.45400000000000001</v>
      </c>
      <c r="AB1345" s="130" t="s">
        <v>3674</v>
      </c>
      <c r="AC1345" s="130" t="s">
        <v>864</v>
      </c>
      <c r="AD1345" s="130" t="s">
        <v>5090</v>
      </c>
      <c r="AE1345" s="130" t="e" cm="1">
        <f t="array" aca="1" ref="AE1345" ca="1">INDIRECT(ADDRESS(MATCH(AG1345,'rs_industries'!B:B,0),5,1,TRUE,"rs_industries"))</f>
        <v>#N/A</v>
      </c>
      <c r="AF1345" s="130" t="e" cm="1">
        <f t="array" aca="1" ref="AF1345" ca="1">INDIRECT(ADDRESS(MATCH(A1345,'rs_stocks'!B:B,0),7,1,TRUE,"rs_stocks"))</f>
        <v>#N/A</v>
      </c>
    </row>
    <row r="1346" spans="1:32" x14ac:dyDescent="0.3">
      <c r="A1346" s="130" t="s">
        <v>833</v>
      </c>
      <c r="B1346" s="130">
        <v>2.5</v>
      </c>
      <c r="C1346" s="130">
        <v>-9.17</v>
      </c>
      <c r="D1346" s="130">
        <v>-1.94</v>
      </c>
      <c r="E1346" s="130">
        <v>20.51</v>
      </c>
      <c r="F1346" s="130">
        <v>21.42</v>
      </c>
      <c r="G1346" s="130" t="s">
        <v>4023</v>
      </c>
      <c r="H1346" s="130" t="s">
        <v>31</v>
      </c>
      <c r="I1346" s="130">
        <v>13.31</v>
      </c>
      <c r="J1346" s="130">
        <v>-69</v>
      </c>
      <c r="K1346" s="130">
        <v>-38</v>
      </c>
      <c r="L1346" s="130" t="b">
        <v>1</v>
      </c>
      <c r="M1346" s="130">
        <v>76.677999999999997</v>
      </c>
      <c r="N1346" s="130">
        <v>7.8170000000000002</v>
      </c>
      <c r="O1346" s="130">
        <v>9.8089999999999993</v>
      </c>
      <c r="P1346" s="130">
        <v>1.734</v>
      </c>
      <c r="Q1346" s="130">
        <v>8.6530000000000005</v>
      </c>
      <c r="R1346" s="130">
        <v>85.42</v>
      </c>
      <c r="S1346" s="130">
        <v>89.506</v>
      </c>
      <c r="T1346" s="130">
        <v>-1</v>
      </c>
      <c r="U1346" s="130">
        <v>115</v>
      </c>
      <c r="V1346" s="130" t="s">
        <v>833</v>
      </c>
      <c r="W1346" s="130" t="b">
        <v>1</v>
      </c>
      <c r="X1346" s="130">
        <v>0</v>
      </c>
      <c r="Y1346" s="130" t="b">
        <v>0</v>
      </c>
      <c r="Z1346" s="130">
        <v>49</v>
      </c>
      <c r="AA1346" s="130">
        <v>0.45300000000000001</v>
      </c>
      <c r="AB1346" s="130" t="s">
        <v>31</v>
      </c>
      <c r="AC1346" s="130" t="s">
        <v>4023</v>
      </c>
      <c r="AD1346" s="130" t="s">
        <v>5118</v>
      </c>
      <c r="AE1346" s="130" t="e" cm="1">
        <f t="array" aca="1" ref="AE1346" ca="1">INDIRECT(ADDRESS(MATCH(AG1346,'rs_industries'!B:B,0),5,1,TRUE,"rs_industries"))</f>
        <v>#N/A</v>
      </c>
      <c r="AF1346" s="130" cm="1">
        <f t="array" aca="1" ref="AF1346" ca="1">INDIRECT(ADDRESS(MATCH(A1346,'rs_stocks'!B:B,0),7,1,TRUE,"rs_stocks"))</f>
        <v>81</v>
      </c>
    </row>
    <row r="1347" spans="1:32" x14ac:dyDescent="0.3">
      <c r="A1347" s="130" t="s">
        <v>475</v>
      </c>
      <c r="B1347" s="130">
        <v>-0.11</v>
      </c>
      <c r="C1347" s="130">
        <v>-4.37</v>
      </c>
      <c r="D1347" s="130">
        <v>0.43</v>
      </c>
      <c r="E1347" s="130">
        <v>-2.2400000000000002</v>
      </c>
      <c r="F1347" s="130">
        <v>2.2799999999999998</v>
      </c>
      <c r="G1347" s="130" t="s">
        <v>3693</v>
      </c>
      <c r="H1347" s="130" t="s">
        <v>31</v>
      </c>
      <c r="I1347" s="130">
        <v>8.6969999999999992</v>
      </c>
      <c r="J1347" s="130">
        <v>-56</v>
      </c>
      <c r="K1347" s="130">
        <v>-23</v>
      </c>
      <c r="L1347" s="130" t="b">
        <v>0</v>
      </c>
      <c r="M1347" s="130">
        <v>36.024999999999999</v>
      </c>
      <c r="N1347" s="130">
        <v>3.6749999999999998</v>
      </c>
      <c r="O1347" s="130">
        <v>9.8010000000000002</v>
      </c>
      <c r="P1347" s="130">
        <v>1.986</v>
      </c>
      <c r="Q1347" s="130">
        <v>-139.001</v>
      </c>
      <c r="R1347" s="130">
        <v>99.14</v>
      </c>
      <c r="S1347" s="130">
        <v>105.812</v>
      </c>
      <c r="T1347" s="130">
        <v>-1</v>
      </c>
      <c r="U1347" s="130">
        <v>100</v>
      </c>
      <c r="V1347" s="130" t="s">
        <v>475</v>
      </c>
      <c r="W1347" s="130" t="b">
        <v>1</v>
      </c>
      <c r="X1347" s="130">
        <v>98.7</v>
      </c>
      <c r="Y1347" s="130" t="b">
        <v>0</v>
      </c>
      <c r="Z1347" s="130">
        <v>50</v>
      </c>
      <c r="AA1347" s="130">
        <v>0.45300000000000001</v>
      </c>
      <c r="AB1347" s="130" t="s">
        <v>31</v>
      </c>
      <c r="AC1347" s="130" t="s">
        <v>3693</v>
      </c>
      <c r="AD1347" s="130" t="s">
        <v>5152</v>
      </c>
      <c r="AE1347" s="130" t="e" cm="1">
        <f t="array" aca="1" ref="AE1347" ca="1">INDIRECT(ADDRESS(MATCH(AG1347,'rs_industries'!B:B,0),5,1,TRUE,"rs_industries"))</f>
        <v>#N/A</v>
      </c>
      <c r="AF1347" s="130" t="e" cm="1">
        <f t="array" aca="1" ref="AF1347" ca="1">INDIRECT(ADDRESS(MATCH(A1347,'rs_stocks'!B:B,0),7,1,TRUE,"rs_stocks"))</f>
        <v>#N/A</v>
      </c>
    </row>
    <row r="1348" spans="1:32" x14ac:dyDescent="0.3">
      <c r="A1348" s="130" t="s">
        <v>2381</v>
      </c>
      <c r="B1348" s="130">
        <v>1.48</v>
      </c>
      <c r="C1348" s="130">
        <v>0.62</v>
      </c>
      <c r="D1348" s="130">
        <v>3.31</v>
      </c>
      <c r="E1348" s="130">
        <v>11.09</v>
      </c>
      <c r="F1348" s="130">
        <v>11.92</v>
      </c>
      <c r="G1348" s="130" t="s">
        <v>3713</v>
      </c>
      <c r="H1348" s="130" t="s">
        <v>3690</v>
      </c>
      <c r="I1348" s="130">
        <v>2.5960000000000001</v>
      </c>
      <c r="J1348" s="130">
        <v>-88</v>
      </c>
      <c r="K1348" s="130">
        <v>-86</v>
      </c>
      <c r="L1348" s="130" t="b">
        <v>1</v>
      </c>
      <c r="M1348" s="130">
        <v>47.098999999999997</v>
      </c>
      <c r="N1348" s="130">
        <v>4.8099999999999996</v>
      </c>
      <c r="O1348" s="130">
        <v>9.7919999999999998</v>
      </c>
      <c r="P1348" s="130">
        <v>0.73399999999999999</v>
      </c>
      <c r="Q1348" s="130">
        <v>-83.152000000000001</v>
      </c>
      <c r="R1348" s="130">
        <v>39.06</v>
      </c>
      <c r="S1348" s="130">
        <v>39.829000000000001</v>
      </c>
      <c r="T1348" s="130">
        <v>-1</v>
      </c>
      <c r="U1348" s="130">
        <v>272</v>
      </c>
      <c r="V1348" s="130" t="s">
        <v>2381</v>
      </c>
      <c r="W1348" s="130" t="b">
        <v>0</v>
      </c>
      <c r="X1348" s="130">
        <v>0</v>
      </c>
      <c r="Y1348" s="130" t="b">
        <v>0</v>
      </c>
      <c r="Z1348" s="130">
        <v>48</v>
      </c>
      <c r="AA1348" s="130">
        <v>0.45200000000000001</v>
      </c>
      <c r="AB1348" s="130" t="s">
        <v>3690</v>
      </c>
      <c r="AC1348" s="130" t="s">
        <v>3713</v>
      </c>
      <c r="AD1348" s="130" t="s">
        <v>5155</v>
      </c>
      <c r="AE1348" s="130" t="e" cm="1">
        <f t="array" aca="1" ref="AE1348" ca="1">INDIRECT(ADDRESS(MATCH(AG1348,'rs_industries'!B:B,0),5,1,TRUE,"rs_industries"))</f>
        <v>#N/A</v>
      </c>
      <c r="AF1348" s="130" t="e" cm="1">
        <f t="array" aca="1" ref="AF1348" ca="1">INDIRECT(ADDRESS(MATCH(A1348,'rs_stocks'!B:B,0),7,1,TRUE,"rs_stocks"))</f>
        <v>#N/A</v>
      </c>
    </row>
    <row r="1349" spans="1:32" x14ac:dyDescent="0.3">
      <c r="A1349" s="130" t="s">
        <v>5169</v>
      </c>
      <c r="B1349" s="130">
        <v>-6.26</v>
      </c>
      <c r="C1349" s="130">
        <v>-7.5</v>
      </c>
      <c r="D1349" s="130">
        <v>14.47</v>
      </c>
      <c r="E1349" s="130">
        <v>34.67</v>
      </c>
      <c r="F1349" s="130">
        <v>26.92</v>
      </c>
      <c r="G1349" s="130" t="s">
        <v>3713</v>
      </c>
      <c r="H1349" s="130" t="s">
        <v>3690</v>
      </c>
      <c r="I1349" s="130">
        <v>1.006</v>
      </c>
      <c r="J1349" s="130">
        <v>-91</v>
      </c>
      <c r="K1349" s="130">
        <v>-82</v>
      </c>
      <c r="L1349" s="130" t="b">
        <v>1</v>
      </c>
      <c r="M1349" s="130">
        <v>137.393</v>
      </c>
      <c r="N1349" s="130">
        <v>14.055</v>
      </c>
      <c r="O1349" s="130">
        <v>9.7750000000000004</v>
      </c>
      <c r="P1349" s="130">
        <v>1.256</v>
      </c>
      <c r="Q1349" s="130">
        <v>-87.552000000000007</v>
      </c>
      <c r="R1349" s="130">
        <v>23.81</v>
      </c>
      <c r="S1349" s="130">
        <v>27.088000000000001</v>
      </c>
      <c r="T1349" s="130">
        <v>-1</v>
      </c>
      <c r="U1349" s="130">
        <v>159</v>
      </c>
      <c r="V1349" s="130" t="s">
        <v>5169</v>
      </c>
      <c r="W1349" s="130" t="b">
        <v>0</v>
      </c>
      <c r="X1349" s="130">
        <v>0</v>
      </c>
      <c r="Y1349" s="130" t="b">
        <v>0</v>
      </c>
      <c r="Z1349" s="130">
        <v>35</v>
      </c>
      <c r="AA1349" s="130">
        <v>0.45200000000000001</v>
      </c>
      <c r="AB1349" s="130" t="s">
        <v>3690</v>
      </c>
      <c r="AC1349" s="130" t="s">
        <v>3713</v>
      </c>
      <c r="AD1349" s="130" t="s">
        <v>5170</v>
      </c>
      <c r="AE1349" s="130" t="e" cm="1">
        <f t="array" aca="1" ref="AE1349" ca="1">INDIRECT(ADDRESS(MATCH(AG1349,'rs_industries'!B:B,0),5,1,TRUE,"rs_industries"))</f>
        <v>#N/A</v>
      </c>
      <c r="AF1349" s="130" t="e" cm="1">
        <f t="array" aca="1" ref="AF1349" ca="1">INDIRECT(ADDRESS(MATCH(A1349,'rs_stocks'!B:B,0),7,1,TRUE,"rs_stocks"))</f>
        <v>#N/A</v>
      </c>
    </row>
    <row r="1350" spans="1:32" x14ac:dyDescent="0.3">
      <c r="A1350" s="130" t="s">
        <v>758</v>
      </c>
      <c r="B1350" s="130">
        <v>-1.37</v>
      </c>
      <c r="C1350" s="130">
        <v>-0.36</v>
      </c>
      <c r="D1350" s="130">
        <v>6.06</v>
      </c>
      <c r="E1350" s="130">
        <v>1.83</v>
      </c>
      <c r="F1350" s="130">
        <v>2.6</v>
      </c>
      <c r="G1350" s="130" t="s">
        <v>3715</v>
      </c>
      <c r="H1350" s="130" t="s">
        <v>3677</v>
      </c>
      <c r="I1350" s="130">
        <v>5.2530000000000001</v>
      </c>
      <c r="J1350" s="130">
        <v>-62</v>
      </c>
      <c r="K1350" s="130">
        <v>-31</v>
      </c>
      <c r="L1350" s="130" t="b">
        <v>0</v>
      </c>
      <c r="M1350" s="130">
        <v>57.616999999999997</v>
      </c>
      <c r="N1350" s="130">
        <v>5.9089999999999998</v>
      </c>
      <c r="O1350" s="130">
        <v>9.75</v>
      </c>
      <c r="P1350" s="130">
        <v>2.7610000000000001</v>
      </c>
      <c r="Q1350" s="130">
        <v>-150.68600000000001</v>
      </c>
      <c r="R1350" s="130">
        <v>80</v>
      </c>
      <c r="S1350" s="130">
        <v>88.932000000000002</v>
      </c>
      <c r="T1350" s="130">
        <v>-1</v>
      </c>
      <c r="U1350" s="130">
        <v>72</v>
      </c>
      <c r="V1350" s="130" t="s">
        <v>758</v>
      </c>
      <c r="W1350" s="130" t="b">
        <v>0</v>
      </c>
      <c r="X1350" s="130">
        <v>0</v>
      </c>
      <c r="Y1350" s="130" t="b">
        <v>0</v>
      </c>
      <c r="Z1350" s="130">
        <v>50</v>
      </c>
      <c r="AA1350" s="130">
        <v>0.45200000000000001</v>
      </c>
      <c r="AB1350" s="130" t="s">
        <v>3677</v>
      </c>
      <c r="AC1350" s="130" t="s">
        <v>3715</v>
      </c>
      <c r="AD1350" s="130" t="s">
        <v>5208</v>
      </c>
      <c r="AE1350" s="130" t="e" cm="1">
        <f t="array" aca="1" ref="AE1350" ca="1">INDIRECT(ADDRESS(MATCH(AG1350,'rs_industries'!B:B,0),5,1,TRUE,"rs_industries"))</f>
        <v>#N/A</v>
      </c>
      <c r="AF1350" s="130" t="e" cm="1">
        <f t="array" aca="1" ref="AF1350" ca="1">INDIRECT(ADDRESS(MATCH(A1350,'rs_stocks'!B:B,0),7,1,TRUE,"rs_stocks"))</f>
        <v>#N/A</v>
      </c>
    </row>
    <row r="1351" spans="1:32" x14ac:dyDescent="0.3">
      <c r="A1351" s="130" t="s">
        <v>479</v>
      </c>
      <c r="B1351" s="130">
        <v>0.2</v>
      </c>
      <c r="C1351" s="130">
        <v>-9.86</v>
      </c>
      <c r="D1351" s="130">
        <v>-11.17</v>
      </c>
      <c r="E1351" s="130">
        <v>40</v>
      </c>
      <c r="F1351" s="130">
        <v>31.19</v>
      </c>
      <c r="G1351" s="130" t="s">
        <v>3729</v>
      </c>
      <c r="H1351" s="130" t="s">
        <v>3674</v>
      </c>
      <c r="I1351" s="130">
        <v>171.441</v>
      </c>
      <c r="J1351" s="130">
        <v>-87</v>
      </c>
      <c r="K1351" s="130">
        <v>-36</v>
      </c>
      <c r="L1351" s="130" t="b">
        <v>1</v>
      </c>
      <c r="M1351" s="130">
        <v>121.982</v>
      </c>
      <c r="N1351" s="130">
        <v>12.512</v>
      </c>
      <c r="O1351" s="130">
        <v>9.7490000000000006</v>
      </c>
      <c r="P1351" s="130">
        <v>4.8780000000000001</v>
      </c>
      <c r="Q1351" s="130">
        <v>-51.871000000000002</v>
      </c>
      <c r="R1351" s="130">
        <v>129.04</v>
      </c>
      <c r="S1351" s="130">
        <v>137.06399999999999</v>
      </c>
      <c r="T1351" s="130">
        <v>-1</v>
      </c>
      <c r="U1351" s="130">
        <v>41</v>
      </c>
      <c r="V1351" s="130" t="s">
        <v>479</v>
      </c>
      <c r="W1351" s="130" t="b">
        <v>1</v>
      </c>
      <c r="X1351" s="130">
        <v>0</v>
      </c>
      <c r="Y1351" s="130" t="b">
        <v>0</v>
      </c>
      <c r="Z1351" s="130">
        <v>48</v>
      </c>
      <c r="AA1351" s="130">
        <v>0.45100000000000001</v>
      </c>
      <c r="AB1351" s="130" t="s">
        <v>3674</v>
      </c>
      <c r="AC1351" s="130" t="s">
        <v>3729</v>
      </c>
      <c r="AD1351" s="130" t="s">
        <v>5133</v>
      </c>
      <c r="AE1351" s="130" t="e" cm="1">
        <f t="array" aca="1" ref="AE1351" ca="1">INDIRECT(ADDRESS(MATCH(AG1351,'rs_industries'!B:B,0),5,1,TRUE,"rs_industries"))</f>
        <v>#N/A</v>
      </c>
      <c r="AF1351" s="130" cm="1">
        <f t="array" aca="1" ref="AF1351" ca="1">INDIRECT(ADDRESS(MATCH(A1351,'rs_stocks'!B:B,0),7,1,TRUE,"rs_stocks"))</f>
        <v>91</v>
      </c>
    </row>
    <row r="1352" spans="1:32" x14ac:dyDescent="0.3">
      <c r="A1352" s="130" t="s">
        <v>2271</v>
      </c>
      <c r="B1352" s="130">
        <v>-0.06</v>
      </c>
      <c r="C1352" s="130">
        <v>0.22</v>
      </c>
      <c r="D1352" s="130">
        <v>10.25</v>
      </c>
      <c r="E1352" s="130">
        <v>6.91</v>
      </c>
      <c r="F1352" s="130">
        <v>6.49</v>
      </c>
      <c r="G1352" s="130" t="s">
        <v>3754</v>
      </c>
      <c r="H1352" s="130" t="s">
        <v>3674</v>
      </c>
      <c r="I1352" s="130">
        <v>2.5619999999999998</v>
      </c>
      <c r="J1352" s="130">
        <v>-51</v>
      </c>
      <c r="K1352" s="130">
        <v>-34</v>
      </c>
      <c r="L1352" s="130" t="b">
        <v>1</v>
      </c>
      <c r="M1352" s="130">
        <v>51.389000000000003</v>
      </c>
      <c r="N1352" s="130">
        <v>5.2729999999999997</v>
      </c>
      <c r="O1352" s="130">
        <v>9.7460000000000004</v>
      </c>
      <c r="P1352" s="130">
        <v>2.4769999999999999</v>
      </c>
      <c r="Q1352" s="130">
        <v>-106.181</v>
      </c>
      <c r="R1352" s="130">
        <v>81.349999999999994</v>
      </c>
      <c r="S1352" s="130">
        <v>87.465999999999994</v>
      </c>
      <c r="T1352" s="130">
        <v>-1</v>
      </c>
      <c r="U1352" s="130">
        <v>80</v>
      </c>
      <c r="V1352" s="130" t="s">
        <v>2271</v>
      </c>
      <c r="W1352" s="130" t="b">
        <v>0</v>
      </c>
      <c r="X1352" s="130">
        <v>0</v>
      </c>
      <c r="Y1352" s="130" t="b">
        <v>0</v>
      </c>
      <c r="Z1352" s="130">
        <v>53</v>
      </c>
      <c r="AA1352" s="130">
        <v>0.45100000000000001</v>
      </c>
      <c r="AB1352" s="130" t="s">
        <v>3674</v>
      </c>
      <c r="AC1352" s="130" t="s">
        <v>3754</v>
      </c>
      <c r="AD1352" s="130" t="s">
        <v>5228</v>
      </c>
      <c r="AE1352" s="130" t="e" cm="1">
        <f t="array" aca="1" ref="AE1352" ca="1">INDIRECT(ADDRESS(MATCH(AG1352,'rs_industries'!B:B,0),5,1,TRUE,"rs_industries"))</f>
        <v>#N/A</v>
      </c>
      <c r="AF1352" s="130" t="e" cm="1">
        <f t="array" aca="1" ref="AF1352" ca="1">INDIRECT(ADDRESS(MATCH(A1352,'rs_stocks'!B:B,0),7,1,TRUE,"rs_stocks"))</f>
        <v>#N/A</v>
      </c>
    </row>
    <row r="1353" spans="1:32" x14ac:dyDescent="0.3">
      <c r="A1353" s="130" t="s">
        <v>867</v>
      </c>
      <c r="B1353" s="130">
        <v>0.17</v>
      </c>
      <c r="C1353" s="130">
        <v>10.23</v>
      </c>
      <c r="D1353" s="130">
        <v>12.19</v>
      </c>
      <c r="E1353" s="130">
        <v>9.76</v>
      </c>
      <c r="F1353" s="130">
        <v>19.399999999999999</v>
      </c>
      <c r="G1353" s="130" t="s">
        <v>3908</v>
      </c>
      <c r="H1353" s="130" t="s">
        <v>117</v>
      </c>
      <c r="I1353" s="130">
        <v>62.515999999999998</v>
      </c>
      <c r="J1353" s="130">
        <v>-76</v>
      </c>
      <c r="K1353" s="130">
        <v>-1</v>
      </c>
      <c r="L1353" s="130" t="b">
        <v>1</v>
      </c>
      <c r="M1353" s="130">
        <v>34.932000000000002</v>
      </c>
      <c r="N1353" s="130">
        <v>3.5859999999999999</v>
      </c>
      <c r="O1353" s="130">
        <v>9.7409999999999997</v>
      </c>
      <c r="P1353" s="130">
        <v>4.2789999999999999</v>
      </c>
      <c r="Q1353" s="130">
        <v>23.135999999999999</v>
      </c>
      <c r="R1353" s="130">
        <v>169.88</v>
      </c>
      <c r="S1353" s="130">
        <v>157.553</v>
      </c>
      <c r="T1353" s="130">
        <v>1</v>
      </c>
      <c r="U1353" s="130">
        <v>46</v>
      </c>
      <c r="V1353" s="130" t="s">
        <v>867</v>
      </c>
      <c r="W1353" s="130" t="b">
        <v>0</v>
      </c>
      <c r="X1353" s="130">
        <v>0</v>
      </c>
      <c r="Y1353" s="130" t="b">
        <v>1</v>
      </c>
      <c r="Z1353" s="130">
        <v>48</v>
      </c>
      <c r="AA1353" s="130">
        <v>0.45</v>
      </c>
      <c r="AB1353" s="130" t="s">
        <v>117</v>
      </c>
      <c r="AC1353" s="130" t="s">
        <v>3908</v>
      </c>
      <c r="AD1353" s="130" t="s">
        <v>5216</v>
      </c>
      <c r="AE1353" s="130" t="e" cm="1">
        <f t="array" aca="1" ref="AE1353" ca="1">INDIRECT(ADDRESS(MATCH(AG1353,'rs_industries'!B:B,0),5,1,TRUE,"rs_industries"))</f>
        <v>#N/A</v>
      </c>
      <c r="AF1353" s="130" cm="1">
        <f t="array" aca="1" ref="AF1353" ca="1">INDIRECT(ADDRESS(MATCH(A1353,'rs_stocks'!B:B,0),7,1,TRUE,"rs_stocks"))</f>
        <v>84</v>
      </c>
    </row>
    <row r="1354" spans="1:32" x14ac:dyDescent="0.3">
      <c r="A1354" s="130" t="s">
        <v>917</v>
      </c>
      <c r="B1354" s="130">
        <v>1.0900000000000001</v>
      </c>
      <c r="C1354" s="130">
        <v>-0.46</v>
      </c>
      <c r="D1354" s="130">
        <v>0.84</v>
      </c>
      <c r="E1354" s="130">
        <v>12.22</v>
      </c>
      <c r="F1354" s="130">
        <v>14.23</v>
      </c>
      <c r="G1354" s="130" t="s">
        <v>90</v>
      </c>
      <c r="H1354" s="130" t="s">
        <v>31</v>
      </c>
      <c r="I1354" s="130">
        <v>8.4220000000000006</v>
      </c>
      <c r="J1354" s="130">
        <v>-65</v>
      </c>
      <c r="K1354" s="130">
        <v>-32</v>
      </c>
      <c r="L1354" s="130" t="b">
        <v>1</v>
      </c>
      <c r="M1354" s="130">
        <v>60.741999999999997</v>
      </c>
      <c r="N1354" s="130">
        <v>6.2519999999999998</v>
      </c>
      <c r="O1354" s="130">
        <v>9.7159999999999993</v>
      </c>
      <c r="P1354" s="130">
        <v>4.9729999999999999</v>
      </c>
      <c r="Q1354" s="130">
        <v>-95.712999999999994</v>
      </c>
      <c r="R1354" s="130">
        <v>177.84</v>
      </c>
      <c r="S1354" s="130">
        <v>185.739</v>
      </c>
      <c r="T1354" s="130">
        <v>-1</v>
      </c>
      <c r="U1354" s="130">
        <v>40</v>
      </c>
      <c r="V1354" s="130" t="s">
        <v>917</v>
      </c>
      <c r="W1354" s="130" t="b">
        <v>1</v>
      </c>
      <c r="X1354" s="130">
        <v>0</v>
      </c>
      <c r="Y1354" s="130" t="b">
        <v>1</v>
      </c>
      <c r="Z1354" s="130">
        <v>54</v>
      </c>
      <c r="AA1354" s="130">
        <v>0.45</v>
      </c>
      <c r="AB1354" s="130" t="s">
        <v>31</v>
      </c>
      <c r="AC1354" s="130" t="s">
        <v>90</v>
      </c>
      <c r="AD1354" s="130" t="s">
        <v>5184</v>
      </c>
      <c r="AE1354" s="130" t="e" cm="1">
        <f t="array" aca="1" ref="AE1354" ca="1">INDIRECT(ADDRESS(MATCH(AG1354,'rs_industries'!B:B,0),5,1,TRUE,"rs_industries"))</f>
        <v>#N/A</v>
      </c>
      <c r="AF1354" s="130" cm="1">
        <f t="array" aca="1" ref="AF1354" ca="1">INDIRECT(ADDRESS(MATCH(A1354,'rs_stocks'!B:B,0),7,1,TRUE,"rs_stocks"))</f>
        <v>79</v>
      </c>
    </row>
    <row r="1355" spans="1:32" x14ac:dyDescent="0.3">
      <c r="A1355" s="130" t="s">
        <v>1973</v>
      </c>
      <c r="B1355" s="130">
        <v>4.33</v>
      </c>
      <c r="C1355" s="130">
        <v>4.4000000000000004</v>
      </c>
      <c r="D1355" s="130">
        <v>13.5</v>
      </c>
      <c r="E1355" s="130">
        <v>4.95</v>
      </c>
      <c r="F1355" s="130">
        <v>10.73</v>
      </c>
      <c r="G1355" s="130" t="s">
        <v>3802</v>
      </c>
      <c r="H1355" s="130" t="s">
        <v>3690</v>
      </c>
      <c r="I1355" s="130">
        <v>4.4909999999999997</v>
      </c>
      <c r="J1355" s="130">
        <v>-79</v>
      </c>
      <c r="K1355" s="130">
        <v>-45</v>
      </c>
      <c r="L1355" s="130" t="b">
        <v>1</v>
      </c>
      <c r="M1355" s="130">
        <v>58.616999999999997</v>
      </c>
      <c r="N1355" s="130">
        <v>6.0410000000000004</v>
      </c>
      <c r="O1355" s="130">
        <v>9.7029999999999994</v>
      </c>
      <c r="P1355" s="130">
        <v>0.55500000000000005</v>
      </c>
      <c r="Q1355" s="130">
        <v>-43.274000000000001</v>
      </c>
      <c r="R1355" s="130">
        <v>15.89</v>
      </c>
      <c r="S1355" s="130">
        <v>14.63</v>
      </c>
      <c r="T1355" s="130">
        <v>1</v>
      </c>
      <c r="U1355" s="130">
        <v>360</v>
      </c>
      <c r="V1355" s="130" t="s">
        <v>1973</v>
      </c>
      <c r="W1355" s="130" t="b">
        <v>0</v>
      </c>
      <c r="X1355" s="130">
        <v>0</v>
      </c>
      <c r="Y1355" s="130" t="b">
        <v>0</v>
      </c>
      <c r="Z1355" s="130">
        <v>48</v>
      </c>
      <c r="AA1355" s="130">
        <v>0.45</v>
      </c>
      <c r="AB1355" s="130" t="s">
        <v>3690</v>
      </c>
      <c r="AC1355" s="130" t="s">
        <v>3802</v>
      </c>
      <c r="AD1355" s="130" t="s">
        <v>5252</v>
      </c>
      <c r="AE1355" s="130" t="e" cm="1">
        <f t="array" aca="1" ref="AE1355" ca="1">INDIRECT(ADDRESS(MATCH(AG1355,'rs_industries'!B:B,0),5,1,TRUE,"rs_industries"))</f>
        <v>#N/A</v>
      </c>
      <c r="AF1355" s="130" t="e" cm="1">
        <f t="array" aca="1" ref="AF1355" ca="1">INDIRECT(ADDRESS(MATCH(A1355,'rs_stocks'!B:B,0),7,1,TRUE,"rs_stocks"))</f>
        <v>#N/A</v>
      </c>
    </row>
    <row r="1356" spans="1:32" x14ac:dyDescent="0.3">
      <c r="A1356" s="130" t="s">
        <v>1835</v>
      </c>
      <c r="B1356" s="130">
        <v>0.45</v>
      </c>
      <c r="C1356" s="130">
        <v>-6.25</v>
      </c>
      <c r="D1356" s="130">
        <v>-2.17</v>
      </c>
      <c r="E1356" s="130">
        <v>12.49</v>
      </c>
      <c r="F1356" s="130">
        <v>12.55</v>
      </c>
      <c r="G1356" s="130" t="s">
        <v>3715</v>
      </c>
      <c r="H1356" s="130" t="s">
        <v>3677</v>
      </c>
      <c r="I1356" s="130">
        <v>2.0630000000000002</v>
      </c>
      <c r="J1356" s="130">
        <v>-53</v>
      </c>
      <c r="K1356" s="130">
        <v>-40</v>
      </c>
      <c r="L1356" s="130" t="b">
        <v>0</v>
      </c>
      <c r="M1356" s="130">
        <v>89.103999999999999</v>
      </c>
      <c r="N1356" s="130">
        <v>9.1859999999999999</v>
      </c>
      <c r="O1356" s="130">
        <v>9.6999999999999993</v>
      </c>
      <c r="P1356" s="130">
        <v>0.98299999999999998</v>
      </c>
      <c r="Q1356" s="130">
        <v>-104.83499999999999</v>
      </c>
      <c r="R1356" s="130">
        <v>24.31</v>
      </c>
      <c r="S1356" s="130">
        <v>27.097000000000001</v>
      </c>
      <c r="T1356" s="130">
        <v>-1</v>
      </c>
      <c r="U1356" s="130">
        <v>203</v>
      </c>
      <c r="V1356" s="130" t="s">
        <v>1835</v>
      </c>
      <c r="W1356" s="130" t="b">
        <v>0</v>
      </c>
      <c r="X1356" s="130">
        <v>0</v>
      </c>
      <c r="Y1356" s="130" t="b">
        <v>0</v>
      </c>
      <c r="Z1356" s="130">
        <v>46</v>
      </c>
      <c r="AA1356" s="130">
        <v>0.44900000000000001</v>
      </c>
      <c r="AB1356" s="130" t="s">
        <v>3677</v>
      </c>
      <c r="AC1356" s="130" t="s">
        <v>3715</v>
      </c>
      <c r="AD1356" s="130" t="s">
        <v>5143</v>
      </c>
      <c r="AE1356" s="130" t="e" cm="1">
        <f t="array" aca="1" ref="AE1356" ca="1">INDIRECT(ADDRESS(MATCH(AG1356,'rs_industries'!B:B,0),5,1,TRUE,"rs_industries"))</f>
        <v>#N/A</v>
      </c>
      <c r="AF1356" s="130" t="e" cm="1">
        <f t="array" aca="1" ref="AF1356" ca="1">INDIRECT(ADDRESS(MATCH(A1356,'rs_stocks'!B:B,0),7,1,TRUE,"rs_stocks"))</f>
        <v>#N/A</v>
      </c>
    </row>
    <row r="1357" spans="1:32" x14ac:dyDescent="0.3">
      <c r="A1357" s="130" t="s">
        <v>2115</v>
      </c>
      <c r="B1357" s="130">
        <v>-0.48</v>
      </c>
      <c r="C1357" s="130">
        <v>1.46</v>
      </c>
      <c r="D1357" s="130">
        <v>-1.97</v>
      </c>
      <c r="E1357" s="130">
        <v>11.85</v>
      </c>
      <c r="F1357" s="130">
        <v>11.88</v>
      </c>
      <c r="G1357" s="130" t="s">
        <v>3676</v>
      </c>
      <c r="H1357" s="130" t="s">
        <v>3677</v>
      </c>
      <c r="I1357" s="130">
        <v>4.3470000000000004</v>
      </c>
      <c r="J1357" s="130">
        <v>-53</v>
      </c>
      <c r="K1357" s="130">
        <v>-9</v>
      </c>
      <c r="L1357" s="130" t="b">
        <v>1</v>
      </c>
      <c r="M1357" s="130">
        <v>55.706000000000003</v>
      </c>
      <c r="N1357" s="130">
        <v>5.7439999999999998</v>
      </c>
      <c r="O1357" s="130">
        <v>9.6969999999999992</v>
      </c>
      <c r="P1357" s="130">
        <v>7.1029999999999998</v>
      </c>
      <c r="Q1357" s="130">
        <v>-142.89500000000001</v>
      </c>
      <c r="R1357" s="130">
        <v>271.04000000000002</v>
      </c>
      <c r="S1357" s="130">
        <v>285.27199999999999</v>
      </c>
      <c r="T1357" s="130">
        <v>-1</v>
      </c>
      <c r="U1357" s="130">
        <v>28</v>
      </c>
      <c r="V1357" s="130" t="s">
        <v>2115</v>
      </c>
      <c r="W1357" s="130" t="b">
        <v>1</v>
      </c>
      <c r="X1357" s="130">
        <v>0</v>
      </c>
      <c r="Y1357" s="130" t="b">
        <v>0</v>
      </c>
      <c r="Z1357" s="130">
        <v>52</v>
      </c>
      <c r="AA1357" s="130">
        <v>0.44900000000000001</v>
      </c>
      <c r="AB1357" s="130" t="s">
        <v>3677</v>
      </c>
      <c r="AC1357" s="130" t="s">
        <v>3676</v>
      </c>
      <c r="AD1357" s="130" t="s">
        <v>5150</v>
      </c>
      <c r="AE1357" s="130" t="e" cm="1">
        <f t="array" aca="1" ref="AE1357" ca="1">INDIRECT(ADDRESS(MATCH(AG1357,'rs_industries'!B:B,0),5,1,TRUE,"rs_industries"))</f>
        <v>#N/A</v>
      </c>
      <c r="AF1357" s="130" t="e" cm="1">
        <f t="array" aca="1" ref="AF1357" ca="1">INDIRECT(ADDRESS(MATCH(A1357,'rs_stocks'!B:B,0),7,1,TRUE,"rs_stocks"))</f>
        <v>#N/A</v>
      </c>
    </row>
    <row r="1358" spans="1:32" x14ac:dyDescent="0.3">
      <c r="A1358" s="130" t="s">
        <v>171</v>
      </c>
      <c r="B1358" s="130">
        <v>1.46</v>
      </c>
      <c r="C1358" s="130">
        <v>9.3699999999999992</v>
      </c>
      <c r="D1358" s="130">
        <v>7.57</v>
      </c>
      <c r="E1358" s="130">
        <v>7.35</v>
      </c>
      <c r="F1358" s="130">
        <v>10.81</v>
      </c>
      <c r="G1358" s="130" t="s">
        <v>3730</v>
      </c>
      <c r="H1358" s="130" t="s">
        <v>24</v>
      </c>
      <c r="I1358" s="130">
        <v>9.7080000000000002</v>
      </c>
      <c r="J1358" s="130">
        <v>-65</v>
      </c>
      <c r="K1358" s="130">
        <v>0</v>
      </c>
      <c r="L1358" s="130" t="b">
        <v>1</v>
      </c>
      <c r="M1358" s="130">
        <v>32.880000000000003</v>
      </c>
      <c r="N1358" s="130">
        <v>3.3929999999999998</v>
      </c>
      <c r="O1358" s="130">
        <v>9.6910000000000007</v>
      </c>
      <c r="P1358" s="130">
        <v>4.07</v>
      </c>
      <c r="Q1358" s="130">
        <v>-9.0909999999999993</v>
      </c>
      <c r="R1358" s="130">
        <v>179.49</v>
      </c>
      <c r="S1358" s="130">
        <v>169.46</v>
      </c>
      <c r="T1358" s="130">
        <v>1</v>
      </c>
      <c r="U1358" s="130">
        <v>49</v>
      </c>
      <c r="V1358" s="130" t="s">
        <v>171</v>
      </c>
      <c r="W1358" s="130" t="b">
        <v>0</v>
      </c>
      <c r="X1358" s="130">
        <v>0</v>
      </c>
      <c r="Y1358" s="130" t="b">
        <v>1</v>
      </c>
      <c r="Z1358" s="130">
        <v>50</v>
      </c>
      <c r="AA1358" s="130">
        <v>0.44800000000000001</v>
      </c>
      <c r="AB1358" s="130" t="s">
        <v>24</v>
      </c>
      <c r="AC1358" s="130" t="s">
        <v>3730</v>
      </c>
      <c r="AD1358" s="130" t="s">
        <v>5247</v>
      </c>
      <c r="AE1358" s="130" t="e" cm="1">
        <f t="array" aca="1" ref="AE1358" ca="1">INDIRECT(ADDRESS(MATCH(AG1358,'rs_industries'!B:B,0),5,1,TRUE,"rs_industries"))</f>
        <v>#N/A</v>
      </c>
      <c r="AF1358" s="130" cm="1">
        <f t="array" aca="1" ref="AF1358" ca="1">INDIRECT(ADDRESS(MATCH(A1358,'rs_stocks'!B:B,0),7,1,TRUE,"rs_stocks"))</f>
        <v>73</v>
      </c>
    </row>
    <row r="1359" spans="1:32" x14ac:dyDescent="0.3">
      <c r="A1359" s="130" t="s">
        <v>463</v>
      </c>
      <c r="B1359" s="130">
        <v>1.69</v>
      </c>
      <c r="C1359" s="130">
        <v>-0.02</v>
      </c>
      <c r="D1359" s="130">
        <v>-0.82</v>
      </c>
      <c r="E1359" s="130">
        <v>8.58</v>
      </c>
      <c r="F1359" s="130">
        <v>10.050000000000001</v>
      </c>
      <c r="G1359" s="130" t="s">
        <v>3964</v>
      </c>
      <c r="H1359" s="130" t="s">
        <v>3674</v>
      </c>
      <c r="I1359" s="130">
        <v>12.08</v>
      </c>
      <c r="J1359" s="130">
        <v>-54</v>
      </c>
      <c r="K1359" s="130">
        <v>-5</v>
      </c>
      <c r="L1359" s="130" t="b">
        <v>1</v>
      </c>
      <c r="M1359" s="130">
        <v>44.8</v>
      </c>
      <c r="N1359" s="130">
        <v>4.6260000000000003</v>
      </c>
      <c r="O1359" s="130">
        <v>9.6839999999999993</v>
      </c>
      <c r="P1359" s="130">
        <v>1.7290000000000001</v>
      </c>
      <c r="Q1359" s="130">
        <v>-78.667000000000002</v>
      </c>
      <c r="R1359" s="130">
        <v>88.81</v>
      </c>
      <c r="S1359" s="130">
        <v>92.308000000000007</v>
      </c>
      <c r="T1359" s="130">
        <v>-1</v>
      </c>
      <c r="U1359" s="130">
        <v>115</v>
      </c>
      <c r="V1359" s="130" t="s">
        <v>463</v>
      </c>
      <c r="W1359" s="130" t="b">
        <v>0</v>
      </c>
      <c r="X1359" s="130">
        <v>0</v>
      </c>
      <c r="Y1359" s="130" t="b">
        <v>1</v>
      </c>
      <c r="Z1359" s="130">
        <v>54</v>
      </c>
      <c r="AA1359" s="130">
        <v>0.44800000000000001</v>
      </c>
      <c r="AB1359" s="130" t="s">
        <v>3674</v>
      </c>
      <c r="AC1359" s="130" t="s">
        <v>3964</v>
      </c>
      <c r="AD1359" s="130" t="s">
        <v>5183</v>
      </c>
      <c r="AE1359" s="130" t="e" cm="1">
        <f t="array" aca="1" ref="AE1359" ca="1">INDIRECT(ADDRESS(MATCH(AG1359,'rs_industries'!B:B,0),5,1,TRUE,"rs_industries"))</f>
        <v>#N/A</v>
      </c>
      <c r="AF1359" s="130" t="e" cm="1">
        <f t="array" aca="1" ref="AF1359" ca="1">INDIRECT(ADDRESS(MATCH(A1359,'rs_stocks'!B:B,0),7,1,TRUE,"rs_stocks"))</f>
        <v>#N/A</v>
      </c>
    </row>
    <row r="1360" spans="1:32" x14ac:dyDescent="0.3">
      <c r="A1360" s="130" t="s">
        <v>1127</v>
      </c>
      <c r="B1360" s="130">
        <v>-2.16</v>
      </c>
      <c r="C1360" s="130">
        <v>6.93</v>
      </c>
      <c r="D1360" s="130">
        <v>17.920000000000002</v>
      </c>
      <c r="E1360" s="130">
        <v>5.44</v>
      </c>
      <c r="F1360" s="130">
        <v>7.52</v>
      </c>
      <c r="I1360" s="130">
        <v>12.904999999999999</v>
      </c>
      <c r="J1360" s="130">
        <v>-43</v>
      </c>
      <c r="K1360" s="130">
        <v>-17</v>
      </c>
      <c r="L1360" s="130" t="b">
        <v>1</v>
      </c>
      <c r="M1360" s="130">
        <v>50.606000000000002</v>
      </c>
      <c r="N1360" s="130">
        <v>5.23</v>
      </c>
      <c r="O1360" s="130">
        <v>9.6769999999999996</v>
      </c>
      <c r="P1360" s="130">
        <v>0.73099999999999998</v>
      </c>
      <c r="Q1360" s="130">
        <v>-49.274999999999999</v>
      </c>
      <c r="R1360" s="130">
        <v>34.880000000000003</v>
      </c>
      <c r="S1360" s="130">
        <v>33.549999999999997</v>
      </c>
      <c r="T1360" s="130">
        <v>1</v>
      </c>
      <c r="U1360" s="130">
        <v>273</v>
      </c>
      <c r="V1360" s="130" t="s">
        <v>1127</v>
      </c>
      <c r="W1360" s="130" t="b">
        <v>0</v>
      </c>
      <c r="X1360" s="130">
        <v>0</v>
      </c>
      <c r="Y1360" s="130" t="b">
        <v>1</v>
      </c>
      <c r="Z1360" s="130">
        <v>44</v>
      </c>
      <c r="AA1360" s="130">
        <v>0.44800000000000001</v>
      </c>
      <c r="AD1360" s="130" t="s">
        <v>5266</v>
      </c>
      <c r="AE1360" s="130" t="e" cm="1">
        <f t="array" aca="1" ref="AE1360" ca="1">INDIRECT(ADDRESS(MATCH(AG1360,'rs_industries'!B:B,0),5,1,TRUE,"rs_industries"))</f>
        <v>#N/A</v>
      </c>
      <c r="AF1360" s="130" t="e" cm="1">
        <f t="array" aca="1" ref="AF1360" ca="1">INDIRECT(ADDRESS(MATCH(A1360,'rs_stocks'!B:B,0),7,1,TRUE,"rs_stocks"))</f>
        <v>#N/A</v>
      </c>
    </row>
    <row r="1361" spans="1:32" x14ac:dyDescent="0.3">
      <c r="A1361" s="130" t="s">
        <v>932</v>
      </c>
      <c r="B1361" s="130">
        <v>-1.18</v>
      </c>
      <c r="C1361" s="130">
        <v>-7.34</v>
      </c>
      <c r="D1361" s="130">
        <v>1.77</v>
      </c>
      <c r="E1361" s="130">
        <v>-5.83</v>
      </c>
      <c r="F1361" s="130">
        <v>2.33</v>
      </c>
      <c r="G1361" s="130" t="s">
        <v>3788</v>
      </c>
      <c r="H1361" s="130" t="s">
        <v>153</v>
      </c>
      <c r="I1361" s="130">
        <v>6.3940000000000001</v>
      </c>
      <c r="J1361" s="130">
        <v>-65</v>
      </c>
      <c r="K1361" s="130">
        <v>-53</v>
      </c>
      <c r="L1361" s="130" t="b">
        <v>0</v>
      </c>
      <c r="M1361" s="130">
        <v>58.999000000000002</v>
      </c>
      <c r="N1361" s="130">
        <v>6.0970000000000004</v>
      </c>
      <c r="O1361" s="130">
        <v>9.6769999999999996</v>
      </c>
      <c r="P1361" s="130">
        <v>0.23899999999999999</v>
      </c>
      <c r="Q1361" s="130">
        <v>-137.96</v>
      </c>
      <c r="R1361" s="130">
        <v>9.2100000000000009</v>
      </c>
      <c r="S1361" s="130">
        <v>9.9979999999999993</v>
      </c>
      <c r="T1361" s="130">
        <v>-1</v>
      </c>
      <c r="U1361" s="130">
        <v>836</v>
      </c>
      <c r="V1361" s="130" t="s">
        <v>932</v>
      </c>
      <c r="W1361" s="130" t="b">
        <v>0</v>
      </c>
      <c r="X1361" s="130">
        <v>0</v>
      </c>
      <c r="Y1361" s="130" t="b">
        <v>0</v>
      </c>
      <c r="Z1361" s="130">
        <v>48</v>
      </c>
      <c r="AA1361" s="130">
        <v>0.44700000000000001</v>
      </c>
      <c r="AB1361" s="130" t="s">
        <v>153</v>
      </c>
      <c r="AC1361" s="130" t="s">
        <v>3788</v>
      </c>
      <c r="AD1361" s="130" t="s">
        <v>5194</v>
      </c>
      <c r="AE1361" s="130" t="e" cm="1">
        <f t="array" aca="1" ref="AE1361" ca="1">INDIRECT(ADDRESS(MATCH(AG1361,'rs_industries'!B:B,0),5,1,TRUE,"rs_industries"))</f>
        <v>#N/A</v>
      </c>
      <c r="AF1361" s="130" t="e" cm="1">
        <f t="array" aca="1" ref="AF1361" ca="1">INDIRECT(ADDRESS(MATCH(A1361,'rs_stocks'!B:B,0),7,1,TRUE,"rs_stocks"))</f>
        <v>#N/A</v>
      </c>
    </row>
    <row r="1362" spans="1:32" x14ac:dyDescent="0.3">
      <c r="A1362" s="130" t="s">
        <v>1403</v>
      </c>
      <c r="B1362" s="130">
        <v>-1.99</v>
      </c>
      <c r="C1362" s="130">
        <v>-7.23</v>
      </c>
      <c r="D1362" s="130">
        <v>-5.0599999999999996</v>
      </c>
      <c r="E1362" s="130">
        <v>7.92</v>
      </c>
      <c r="F1362" s="130">
        <v>17.329999999999998</v>
      </c>
      <c r="G1362" s="130" t="s">
        <v>3687</v>
      </c>
      <c r="H1362" s="130" t="s">
        <v>248</v>
      </c>
      <c r="I1362" s="130">
        <v>3.55</v>
      </c>
      <c r="J1362" s="130">
        <v>-76</v>
      </c>
      <c r="K1362" s="130">
        <v>-14</v>
      </c>
      <c r="L1362" s="130" t="b">
        <v>0</v>
      </c>
      <c r="M1362" s="130">
        <v>88.808000000000007</v>
      </c>
      <c r="N1362" s="130">
        <v>9.1780000000000008</v>
      </c>
      <c r="O1362" s="130">
        <v>9.6760000000000002</v>
      </c>
      <c r="P1362" s="130">
        <v>1.7989999999999999</v>
      </c>
      <c r="Q1362" s="130">
        <v>-1.1120000000000001</v>
      </c>
      <c r="R1362" s="130">
        <v>43.34</v>
      </c>
      <c r="S1362" s="130">
        <v>49.023000000000003</v>
      </c>
      <c r="T1362" s="130">
        <v>-1</v>
      </c>
      <c r="U1362" s="130">
        <v>111</v>
      </c>
      <c r="V1362" s="130" t="s">
        <v>1403</v>
      </c>
      <c r="W1362" s="130" t="b">
        <v>1</v>
      </c>
      <c r="X1362" s="130">
        <v>0</v>
      </c>
      <c r="Y1362" s="130" t="b">
        <v>0</v>
      </c>
      <c r="Z1362" s="130">
        <v>47</v>
      </c>
      <c r="AA1362" s="130">
        <v>0.44700000000000001</v>
      </c>
      <c r="AB1362" s="130" t="s">
        <v>248</v>
      </c>
      <c r="AC1362" s="130" t="s">
        <v>3687</v>
      </c>
      <c r="AD1362" s="130" t="s">
        <v>5124</v>
      </c>
      <c r="AE1362" s="130" t="e" cm="1">
        <f t="array" aca="1" ref="AE1362" ca="1">INDIRECT(ADDRESS(MATCH(AG1362,'rs_industries'!B:B,0),5,1,TRUE,"rs_industries"))</f>
        <v>#N/A</v>
      </c>
      <c r="AF1362" s="130" cm="1">
        <f t="array" aca="1" ref="AF1362" ca="1">INDIRECT(ADDRESS(MATCH(A1362,'rs_stocks'!B:B,0),7,1,TRUE,"rs_stocks"))</f>
        <v>73</v>
      </c>
    </row>
    <row r="1363" spans="1:32" x14ac:dyDescent="0.3">
      <c r="A1363" s="130" t="s">
        <v>808</v>
      </c>
      <c r="B1363" s="130">
        <v>-1.6</v>
      </c>
      <c r="C1363" s="130">
        <v>6.55</v>
      </c>
      <c r="D1363" s="130">
        <v>1.22</v>
      </c>
      <c r="E1363" s="130">
        <v>14.13</v>
      </c>
      <c r="F1363" s="130">
        <v>22.41</v>
      </c>
      <c r="G1363" s="130" t="s">
        <v>3751</v>
      </c>
      <c r="H1363" s="130" t="s">
        <v>3674</v>
      </c>
      <c r="I1363" s="130">
        <v>7.6050000000000004</v>
      </c>
      <c r="J1363" s="130">
        <v>-84</v>
      </c>
      <c r="K1363" s="130">
        <v>-76</v>
      </c>
      <c r="L1363" s="130" t="b">
        <v>1</v>
      </c>
      <c r="M1363" s="130">
        <v>86</v>
      </c>
      <c r="N1363" s="130">
        <v>8.8949999999999996</v>
      </c>
      <c r="O1363" s="130">
        <v>9.6690000000000005</v>
      </c>
      <c r="P1363" s="130">
        <v>4.7919999999999998</v>
      </c>
      <c r="Q1363" s="130">
        <v>-139.399</v>
      </c>
      <c r="R1363" s="130">
        <v>123.79</v>
      </c>
      <c r="S1363" s="130">
        <v>118.131</v>
      </c>
      <c r="T1363" s="130">
        <v>1</v>
      </c>
      <c r="U1363" s="130">
        <v>41</v>
      </c>
      <c r="V1363" s="130" t="s">
        <v>808</v>
      </c>
      <c r="W1363" s="130" t="b">
        <v>0</v>
      </c>
      <c r="X1363" s="130">
        <v>0</v>
      </c>
      <c r="Y1363" s="130" t="b">
        <v>0</v>
      </c>
      <c r="Z1363" s="130">
        <v>51</v>
      </c>
      <c r="AA1363" s="130">
        <v>0.44600000000000001</v>
      </c>
      <c r="AB1363" s="130" t="s">
        <v>3674</v>
      </c>
      <c r="AC1363" s="130" t="s">
        <v>3751</v>
      </c>
      <c r="AD1363" s="130" t="s">
        <v>5209</v>
      </c>
      <c r="AE1363" s="130" t="e" cm="1">
        <f t="array" aca="1" ref="AE1363" ca="1">INDIRECT(ADDRESS(MATCH(AG1363,'rs_industries'!B:B,0),5,1,TRUE,"rs_industries"))</f>
        <v>#N/A</v>
      </c>
      <c r="AF1363" s="130" t="e" cm="1">
        <f t="array" aca="1" ref="AF1363" ca="1">INDIRECT(ADDRESS(MATCH(A1363,'rs_stocks'!B:B,0),7,1,TRUE,"rs_stocks"))</f>
        <v>#N/A</v>
      </c>
    </row>
    <row r="1364" spans="1:32" x14ac:dyDescent="0.3">
      <c r="A1364" s="130" t="s">
        <v>1012</v>
      </c>
      <c r="B1364" s="130">
        <v>-1.38</v>
      </c>
      <c r="C1364" s="130">
        <v>-9.89</v>
      </c>
      <c r="D1364" s="130">
        <v>-4.9000000000000004</v>
      </c>
      <c r="E1364" s="130">
        <v>3.61</v>
      </c>
      <c r="F1364" s="130">
        <v>9.1</v>
      </c>
      <c r="G1364" s="130" t="s">
        <v>3788</v>
      </c>
      <c r="H1364" s="130" t="s">
        <v>153</v>
      </c>
      <c r="I1364" s="130">
        <v>17.893999999999998</v>
      </c>
      <c r="J1364" s="130">
        <v>-77</v>
      </c>
      <c r="K1364" s="130">
        <v>-41</v>
      </c>
      <c r="L1364" s="130" t="b">
        <v>0</v>
      </c>
      <c r="M1364" s="130">
        <v>47.204999999999998</v>
      </c>
      <c r="N1364" s="130">
        <v>4.883</v>
      </c>
      <c r="O1364" s="130">
        <v>9.6679999999999993</v>
      </c>
      <c r="P1364" s="130">
        <v>1.0960000000000001</v>
      </c>
      <c r="Q1364" s="130">
        <v>-73.932000000000002</v>
      </c>
      <c r="R1364" s="130">
        <v>44.47</v>
      </c>
      <c r="S1364" s="130">
        <v>47.762</v>
      </c>
      <c r="T1364" s="130">
        <v>-1</v>
      </c>
      <c r="U1364" s="130">
        <v>182</v>
      </c>
      <c r="V1364" s="130" t="s">
        <v>1012</v>
      </c>
      <c r="W1364" s="130" t="b">
        <v>0</v>
      </c>
      <c r="X1364" s="130">
        <v>0</v>
      </c>
      <c r="Y1364" s="130" t="b">
        <v>0</v>
      </c>
      <c r="Z1364" s="130">
        <v>51</v>
      </c>
      <c r="AA1364" s="130">
        <v>0.44600000000000001</v>
      </c>
      <c r="AB1364" s="130" t="s">
        <v>153</v>
      </c>
      <c r="AC1364" s="130" t="s">
        <v>3788</v>
      </c>
      <c r="AD1364" s="130" t="s">
        <v>5099</v>
      </c>
      <c r="AE1364" s="130" t="e" cm="1">
        <f t="array" aca="1" ref="AE1364" ca="1">INDIRECT(ADDRESS(MATCH(AG1364,'rs_industries'!B:B,0),5,1,TRUE,"rs_industries"))</f>
        <v>#N/A</v>
      </c>
      <c r="AF1364" s="130" t="e" cm="1">
        <f t="array" aca="1" ref="AF1364" ca="1">INDIRECT(ADDRESS(MATCH(A1364,'rs_stocks'!B:B,0),7,1,TRUE,"rs_stocks"))</f>
        <v>#N/A</v>
      </c>
    </row>
    <row r="1365" spans="1:32" x14ac:dyDescent="0.3">
      <c r="A1365" s="130" t="s">
        <v>2366</v>
      </c>
      <c r="B1365" s="130">
        <v>1.25</v>
      </c>
      <c r="C1365" s="130">
        <v>3.95</v>
      </c>
      <c r="D1365" s="130">
        <v>15.28</v>
      </c>
      <c r="E1365" s="130">
        <v>28.7</v>
      </c>
      <c r="F1365" s="130">
        <v>16.11</v>
      </c>
      <c r="G1365" s="130" t="s">
        <v>3693</v>
      </c>
      <c r="H1365" s="130" t="s">
        <v>31</v>
      </c>
      <c r="I1365" s="130">
        <v>2.085</v>
      </c>
      <c r="J1365" s="130">
        <v>-68</v>
      </c>
      <c r="K1365" s="130">
        <v>-27</v>
      </c>
      <c r="L1365" s="130" t="b">
        <v>1</v>
      </c>
      <c r="M1365" s="130">
        <v>57.581000000000003</v>
      </c>
      <c r="N1365" s="130">
        <v>5.9560000000000004</v>
      </c>
      <c r="O1365" s="130">
        <v>9.6669999999999998</v>
      </c>
      <c r="P1365" s="130">
        <v>0.375</v>
      </c>
      <c r="Q1365" s="130">
        <v>-117.459</v>
      </c>
      <c r="R1365" s="130">
        <v>9.73</v>
      </c>
      <c r="S1365" s="130">
        <v>9.2170000000000005</v>
      </c>
      <c r="T1365" s="130">
        <v>1</v>
      </c>
      <c r="U1365" s="130">
        <v>533</v>
      </c>
      <c r="V1365" s="130" t="s">
        <v>2366</v>
      </c>
      <c r="W1365" s="130" t="b">
        <v>0</v>
      </c>
      <c r="X1365" s="130">
        <v>0</v>
      </c>
      <c r="Y1365" s="130" t="b">
        <v>1</v>
      </c>
      <c r="Z1365" s="130">
        <v>45</v>
      </c>
      <c r="AA1365" s="130">
        <v>0.44500000000000001</v>
      </c>
      <c r="AB1365" s="130" t="s">
        <v>31</v>
      </c>
      <c r="AC1365" s="130" t="s">
        <v>3693</v>
      </c>
      <c r="AD1365" s="130" t="s">
        <v>5223</v>
      </c>
      <c r="AE1365" s="130" t="e" cm="1">
        <f t="array" aca="1" ref="AE1365" ca="1">INDIRECT(ADDRESS(MATCH(AG1365,'rs_industries'!B:B,0),5,1,TRUE,"rs_industries"))</f>
        <v>#N/A</v>
      </c>
      <c r="AF1365" s="130" cm="1">
        <f t="array" aca="1" ref="AF1365" ca="1">INDIRECT(ADDRESS(MATCH(A1365,'rs_stocks'!B:B,0),7,1,TRUE,"rs_stocks"))</f>
        <v>70</v>
      </c>
    </row>
    <row r="1366" spans="1:32" x14ac:dyDescent="0.3">
      <c r="A1366" s="130" t="s">
        <v>839</v>
      </c>
      <c r="B1366" s="130">
        <v>-1.76</v>
      </c>
      <c r="C1366" s="130">
        <v>-14.1</v>
      </c>
      <c r="D1366" s="130">
        <v>-2.4300000000000002</v>
      </c>
      <c r="E1366" s="130">
        <v>-2.34</v>
      </c>
      <c r="F1366" s="130">
        <v>1.67</v>
      </c>
      <c r="G1366" s="130" t="s">
        <v>4884</v>
      </c>
      <c r="H1366" s="130" t="s">
        <v>3690</v>
      </c>
      <c r="I1366" s="130">
        <v>18.754000000000001</v>
      </c>
      <c r="J1366" s="130">
        <v>-81</v>
      </c>
      <c r="K1366" s="130">
        <v>-67</v>
      </c>
      <c r="L1366" s="130" t="b">
        <v>0</v>
      </c>
      <c r="M1366" s="130">
        <v>60.502000000000002</v>
      </c>
      <c r="N1366" s="130">
        <v>6.26</v>
      </c>
      <c r="O1366" s="130">
        <v>9.6649999999999991</v>
      </c>
      <c r="P1366" s="130">
        <v>0.44700000000000001</v>
      </c>
      <c r="Q1366" s="130">
        <v>-136.55699999999999</v>
      </c>
      <c r="R1366" s="130">
        <v>20.04</v>
      </c>
      <c r="S1366" s="130">
        <v>21.445</v>
      </c>
      <c r="T1366" s="130">
        <v>-1</v>
      </c>
      <c r="U1366" s="130">
        <v>447</v>
      </c>
      <c r="V1366" s="130" t="s">
        <v>839</v>
      </c>
      <c r="W1366" s="130" t="b">
        <v>1</v>
      </c>
      <c r="X1366" s="130">
        <v>0</v>
      </c>
      <c r="Y1366" s="130" t="b">
        <v>0</v>
      </c>
      <c r="Z1366" s="130">
        <v>47</v>
      </c>
      <c r="AA1366" s="130">
        <v>0.44500000000000001</v>
      </c>
      <c r="AB1366" s="130" t="s">
        <v>3690</v>
      </c>
      <c r="AC1366" s="130" t="s">
        <v>4884</v>
      </c>
      <c r="AD1366" s="130" t="s">
        <v>5120</v>
      </c>
      <c r="AE1366" s="130" t="e" cm="1">
        <f t="array" aca="1" ref="AE1366" ca="1">INDIRECT(ADDRESS(MATCH(AG1366,'rs_industries'!B:B,0),5,1,TRUE,"rs_industries"))</f>
        <v>#N/A</v>
      </c>
      <c r="AF1366" s="130" t="e" cm="1">
        <f t="array" aca="1" ref="AF1366" ca="1">INDIRECT(ADDRESS(MATCH(A1366,'rs_stocks'!B:B,0),7,1,TRUE,"rs_stocks"))</f>
        <v>#N/A</v>
      </c>
    </row>
    <row r="1367" spans="1:32" x14ac:dyDescent="0.3">
      <c r="A1367" s="130" t="s">
        <v>1873</v>
      </c>
      <c r="B1367" s="130">
        <v>-31.37</v>
      </c>
      <c r="C1367" s="130">
        <v>-28.98</v>
      </c>
      <c r="D1367" s="130">
        <v>-20.77</v>
      </c>
      <c r="E1367" s="130">
        <v>-5.95</v>
      </c>
      <c r="F1367" s="130">
        <v>-1.47</v>
      </c>
      <c r="I1367" s="130">
        <v>2.0760000000000001</v>
      </c>
      <c r="J1367" s="130">
        <v>-90</v>
      </c>
      <c r="K1367" s="130">
        <v>-89</v>
      </c>
      <c r="L1367" s="130" t="b">
        <v>0</v>
      </c>
      <c r="M1367" s="130">
        <v>115.706</v>
      </c>
      <c r="N1367" s="130">
        <v>11.976000000000001</v>
      </c>
      <c r="O1367" s="130">
        <v>9.6609999999999996</v>
      </c>
      <c r="P1367" s="130">
        <v>1.0089999999999999</v>
      </c>
      <c r="Q1367" s="130">
        <v>-39.634999999999998</v>
      </c>
      <c r="R1367" s="130">
        <v>13.43</v>
      </c>
      <c r="S1367" s="130">
        <v>16.492000000000001</v>
      </c>
      <c r="T1367" s="130">
        <v>-1</v>
      </c>
      <c r="U1367" s="130">
        <v>198</v>
      </c>
      <c r="V1367" s="130" t="s">
        <v>1873</v>
      </c>
      <c r="W1367" s="130" t="b">
        <v>0</v>
      </c>
      <c r="X1367" s="130">
        <v>0</v>
      </c>
      <c r="Y1367" s="130" t="b">
        <v>0</v>
      </c>
      <c r="Z1367" s="130">
        <v>43</v>
      </c>
      <c r="AA1367" s="130">
        <v>0.44500000000000001</v>
      </c>
      <c r="AD1367" s="130" t="s">
        <v>5027</v>
      </c>
      <c r="AE1367" s="130" t="e" cm="1">
        <f t="array" aca="1" ref="AE1367" ca="1">INDIRECT(ADDRESS(MATCH(AG1367,'rs_industries'!B:B,0),5,1,TRUE,"rs_industries"))</f>
        <v>#N/A</v>
      </c>
      <c r="AF1367" s="130" t="e" cm="1">
        <f t="array" aca="1" ref="AF1367" ca="1">INDIRECT(ADDRESS(MATCH(A1367,'rs_stocks'!B:B,0),7,1,TRUE,"rs_stocks"))</f>
        <v>#N/A</v>
      </c>
    </row>
    <row r="1368" spans="1:32" x14ac:dyDescent="0.3">
      <c r="A1368" s="130" t="s">
        <v>1681</v>
      </c>
      <c r="B1368" s="130">
        <v>-0.36</v>
      </c>
      <c r="C1368" s="130">
        <v>-1.57</v>
      </c>
      <c r="D1368" s="130">
        <v>0.61</v>
      </c>
      <c r="E1368" s="130">
        <v>0.06</v>
      </c>
      <c r="F1368" s="130">
        <v>1.2</v>
      </c>
      <c r="G1368" s="130" t="s">
        <v>4337</v>
      </c>
      <c r="H1368" s="130" t="s">
        <v>3690</v>
      </c>
      <c r="I1368" s="130">
        <v>3.0550000000000002</v>
      </c>
      <c r="J1368" s="130">
        <v>-78</v>
      </c>
      <c r="K1368" s="130">
        <v>-70</v>
      </c>
      <c r="L1368" s="130" t="b">
        <v>1</v>
      </c>
      <c r="M1368" s="130">
        <v>8.0459999999999994</v>
      </c>
      <c r="N1368" s="130">
        <v>0.83499999999999996</v>
      </c>
      <c r="O1368" s="130">
        <v>9.6349999999999998</v>
      </c>
      <c r="P1368" s="130">
        <v>0.86599999999999999</v>
      </c>
      <c r="Q1368" s="130">
        <v>-48.488</v>
      </c>
      <c r="R1368" s="130">
        <v>93.61</v>
      </c>
      <c r="S1368" s="130">
        <v>95.879000000000005</v>
      </c>
      <c r="T1368" s="130">
        <v>-1</v>
      </c>
      <c r="U1368" s="130">
        <v>230</v>
      </c>
      <c r="V1368" s="130" t="s">
        <v>1681</v>
      </c>
      <c r="W1368" s="130" t="b">
        <v>1</v>
      </c>
      <c r="X1368" s="130">
        <v>0</v>
      </c>
      <c r="Y1368" s="130" t="b">
        <v>0</v>
      </c>
      <c r="Z1368" s="130">
        <v>42</v>
      </c>
      <c r="AA1368" s="130">
        <v>0.44400000000000001</v>
      </c>
      <c r="AB1368" s="130" t="s">
        <v>3690</v>
      </c>
      <c r="AC1368" s="130" t="s">
        <v>4337</v>
      </c>
      <c r="AD1368" s="130" t="s">
        <v>5168</v>
      </c>
      <c r="AE1368" s="130" t="e" cm="1">
        <f t="array" aca="1" ref="AE1368" ca="1">INDIRECT(ADDRESS(MATCH(AG1368,'rs_industries'!B:B,0),5,1,TRUE,"rs_industries"))</f>
        <v>#N/A</v>
      </c>
      <c r="AF1368" s="130" t="e" cm="1">
        <f t="array" aca="1" ref="AF1368" ca="1">INDIRECT(ADDRESS(MATCH(A1368,'rs_stocks'!B:B,0),7,1,TRUE,"rs_stocks"))</f>
        <v>#N/A</v>
      </c>
    </row>
    <row r="1369" spans="1:32" x14ac:dyDescent="0.3">
      <c r="A1369" s="130" t="s">
        <v>2050</v>
      </c>
      <c r="B1369" s="130">
        <v>-7.07</v>
      </c>
      <c r="C1369" s="130">
        <v>-10.9</v>
      </c>
      <c r="D1369" s="130">
        <v>-9.25</v>
      </c>
      <c r="E1369" s="130">
        <v>-18.850000000000001</v>
      </c>
      <c r="F1369" s="130">
        <v>-3.03</v>
      </c>
      <c r="G1369" s="130" t="s">
        <v>3769</v>
      </c>
      <c r="H1369" s="130" t="s">
        <v>24</v>
      </c>
      <c r="I1369" s="130">
        <v>3.0489999999999999</v>
      </c>
      <c r="J1369" s="130">
        <v>-77</v>
      </c>
      <c r="K1369" s="130">
        <v>-75</v>
      </c>
      <c r="L1369" s="130" t="b">
        <v>0</v>
      </c>
      <c r="M1369" s="130">
        <v>61.731999999999999</v>
      </c>
      <c r="N1369" s="130">
        <v>6.415</v>
      </c>
      <c r="O1369" s="130">
        <v>9.6219999999999999</v>
      </c>
      <c r="P1369" s="130">
        <v>0.48</v>
      </c>
      <c r="Q1369" s="130">
        <v>14.577</v>
      </c>
      <c r="R1369" s="130">
        <v>7.36</v>
      </c>
      <c r="S1369" s="130">
        <v>8.7509999999999994</v>
      </c>
      <c r="T1369" s="130">
        <v>-1</v>
      </c>
      <c r="U1369" s="130">
        <v>416</v>
      </c>
      <c r="V1369" s="130" t="s">
        <v>2050</v>
      </c>
      <c r="W1369" s="130" t="b">
        <v>0</v>
      </c>
      <c r="X1369" s="130">
        <v>0</v>
      </c>
      <c r="Y1369" s="130" t="b">
        <v>0</v>
      </c>
      <c r="Z1369" s="130">
        <v>42</v>
      </c>
      <c r="AA1369" s="130">
        <v>0.44400000000000001</v>
      </c>
      <c r="AB1369" s="130" t="s">
        <v>24</v>
      </c>
      <c r="AC1369" s="130" t="s">
        <v>3769</v>
      </c>
      <c r="AD1369" s="130" t="s">
        <v>5177</v>
      </c>
      <c r="AE1369" s="130" t="e" cm="1">
        <f t="array" aca="1" ref="AE1369" ca="1">INDIRECT(ADDRESS(MATCH(AG1369,'rs_industries'!B:B,0),5,1,TRUE,"rs_industries"))</f>
        <v>#N/A</v>
      </c>
      <c r="AF1369" s="130" t="e" cm="1">
        <f t="array" aca="1" ref="AF1369" ca="1">INDIRECT(ADDRESS(MATCH(A1369,'rs_stocks'!B:B,0),7,1,TRUE,"rs_stocks"))</f>
        <v>#N/A</v>
      </c>
    </row>
    <row r="1370" spans="1:32" x14ac:dyDescent="0.3">
      <c r="A1370" s="130" t="s">
        <v>1888</v>
      </c>
      <c r="B1370" s="130">
        <v>2.61</v>
      </c>
      <c r="C1370" s="130">
        <v>1.07</v>
      </c>
      <c r="D1370" s="130">
        <v>-0.22</v>
      </c>
      <c r="E1370" s="130">
        <v>10.33</v>
      </c>
      <c r="F1370" s="130">
        <v>7.34</v>
      </c>
      <c r="G1370" s="130" t="s">
        <v>3715</v>
      </c>
      <c r="H1370" s="130" t="s">
        <v>3677</v>
      </c>
      <c r="I1370" s="130">
        <v>1.3009999999999999</v>
      </c>
      <c r="J1370" s="130">
        <v>-65</v>
      </c>
      <c r="K1370" s="130">
        <v>-22</v>
      </c>
      <c r="L1370" s="130" t="b">
        <v>1</v>
      </c>
      <c r="M1370" s="130">
        <v>40.012</v>
      </c>
      <c r="N1370" s="130">
        <v>4.1580000000000004</v>
      </c>
      <c r="O1370" s="130">
        <v>9.6219999999999999</v>
      </c>
      <c r="P1370" s="130">
        <v>1.595</v>
      </c>
      <c r="Q1370" s="130">
        <v>-99.68</v>
      </c>
      <c r="R1370" s="130">
        <v>51.05</v>
      </c>
      <c r="S1370" s="130">
        <v>54.058</v>
      </c>
      <c r="T1370" s="130">
        <v>-1</v>
      </c>
      <c r="U1370" s="130">
        <v>125</v>
      </c>
      <c r="V1370" s="130" t="s">
        <v>1888</v>
      </c>
      <c r="W1370" s="130" t="b">
        <v>0</v>
      </c>
      <c r="X1370" s="130">
        <v>0</v>
      </c>
      <c r="Y1370" s="130" t="b">
        <v>0</v>
      </c>
      <c r="Z1370" s="130">
        <v>48</v>
      </c>
      <c r="AA1370" s="130">
        <v>0.443</v>
      </c>
      <c r="AB1370" s="130" t="s">
        <v>3677</v>
      </c>
      <c r="AC1370" s="130" t="s">
        <v>3715</v>
      </c>
      <c r="AD1370" s="130" t="s">
        <v>5173</v>
      </c>
      <c r="AE1370" s="130" t="e" cm="1">
        <f t="array" aca="1" ref="AE1370" ca="1">INDIRECT(ADDRESS(MATCH(AG1370,'rs_industries'!B:B,0),5,1,TRUE,"rs_industries"))</f>
        <v>#N/A</v>
      </c>
      <c r="AF1370" s="130" t="e" cm="1">
        <f t="array" aca="1" ref="AF1370" ca="1">INDIRECT(ADDRESS(MATCH(A1370,'rs_stocks'!B:B,0),7,1,TRUE,"rs_stocks"))</f>
        <v>#N/A</v>
      </c>
    </row>
    <row r="1371" spans="1:32" x14ac:dyDescent="0.3">
      <c r="A1371" s="130" t="s">
        <v>1876</v>
      </c>
      <c r="B1371" s="130">
        <v>-2.14</v>
      </c>
      <c r="C1371" s="130">
        <v>-8.36</v>
      </c>
      <c r="D1371" s="130">
        <v>-7.92</v>
      </c>
      <c r="E1371" s="130">
        <v>7.72</v>
      </c>
      <c r="F1371" s="130">
        <v>11.71</v>
      </c>
      <c r="G1371" s="130" t="s">
        <v>3788</v>
      </c>
      <c r="H1371" s="130" t="s">
        <v>153</v>
      </c>
      <c r="I1371" s="130">
        <v>1.149</v>
      </c>
      <c r="J1371" s="130">
        <v>-76</v>
      </c>
      <c r="K1371" s="130">
        <v>-44</v>
      </c>
      <c r="L1371" s="130" t="b">
        <v>0</v>
      </c>
      <c r="M1371" s="130">
        <v>77.078000000000003</v>
      </c>
      <c r="N1371" s="130">
        <v>8.016</v>
      </c>
      <c r="O1371" s="130">
        <v>9.6159999999999997</v>
      </c>
      <c r="P1371" s="130">
        <v>0.35099999999999998</v>
      </c>
      <c r="Q1371" s="130">
        <v>-179.48699999999999</v>
      </c>
      <c r="R1371" s="130">
        <v>13.26</v>
      </c>
      <c r="S1371" s="130">
        <v>14.462999999999999</v>
      </c>
      <c r="T1371" s="130">
        <v>-1</v>
      </c>
      <c r="U1371" s="130">
        <v>569</v>
      </c>
      <c r="V1371" s="130" t="s">
        <v>1876</v>
      </c>
      <c r="W1371" s="130" t="b">
        <v>1</v>
      </c>
      <c r="X1371" s="130">
        <v>0</v>
      </c>
      <c r="Y1371" s="130" t="b">
        <v>0</v>
      </c>
      <c r="Z1371" s="130">
        <v>47</v>
      </c>
      <c r="AA1371" s="130">
        <v>0.443</v>
      </c>
      <c r="AB1371" s="130" t="s">
        <v>153</v>
      </c>
      <c r="AC1371" s="130" t="s">
        <v>3788</v>
      </c>
      <c r="AD1371" s="130" t="s">
        <v>5114</v>
      </c>
      <c r="AE1371" s="130" t="e" cm="1">
        <f t="array" aca="1" ref="AE1371" ca="1">INDIRECT(ADDRESS(MATCH(AG1371,'rs_industries'!B:B,0),5,1,TRUE,"rs_industries"))</f>
        <v>#N/A</v>
      </c>
      <c r="AF1371" s="130" t="e" cm="1">
        <f t="array" aca="1" ref="AF1371" ca="1">INDIRECT(ADDRESS(MATCH(A1371,'rs_stocks'!B:B,0),7,1,TRUE,"rs_stocks"))</f>
        <v>#N/A</v>
      </c>
    </row>
    <row r="1372" spans="1:32" x14ac:dyDescent="0.3">
      <c r="A1372" s="130" t="s">
        <v>3508</v>
      </c>
      <c r="B1372" s="130">
        <v>1.44</v>
      </c>
      <c r="C1372" s="130">
        <v>42.17</v>
      </c>
      <c r="D1372" s="130">
        <v>27.66</v>
      </c>
      <c r="E1372" s="130">
        <v>19.28</v>
      </c>
      <c r="F1372" s="130">
        <v>41.1</v>
      </c>
      <c r="G1372" s="130" t="s">
        <v>4237</v>
      </c>
      <c r="H1372" s="130" t="s">
        <v>3674</v>
      </c>
      <c r="I1372" s="130">
        <v>1.2509999999999999</v>
      </c>
      <c r="J1372" s="130">
        <v>-89</v>
      </c>
      <c r="K1372" s="130">
        <v>-78</v>
      </c>
      <c r="L1372" s="130" t="b">
        <v>1</v>
      </c>
      <c r="M1372" s="130">
        <v>105.087</v>
      </c>
      <c r="N1372" s="130">
        <v>10.93</v>
      </c>
      <c r="O1372" s="130">
        <v>9.6150000000000002</v>
      </c>
      <c r="P1372" s="130">
        <v>0.27900000000000003</v>
      </c>
      <c r="Q1372" s="130">
        <v>-89.509</v>
      </c>
      <c r="R1372" s="130">
        <v>5.63</v>
      </c>
      <c r="S1372" s="130">
        <v>5.149</v>
      </c>
      <c r="T1372" s="130">
        <v>1</v>
      </c>
      <c r="U1372" s="130">
        <v>716</v>
      </c>
      <c r="V1372" s="130" t="s">
        <v>3508</v>
      </c>
      <c r="W1372" s="130" t="b">
        <v>0</v>
      </c>
      <c r="X1372" s="130">
        <v>0</v>
      </c>
      <c r="Y1372" s="130" t="b">
        <v>1</v>
      </c>
      <c r="Z1372" s="130">
        <v>47</v>
      </c>
      <c r="AA1372" s="130">
        <v>0.443</v>
      </c>
      <c r="AB1372" s="130" t="s">
        <v>3674</v>
      </c>
      <c r="AC1372" s="130" t="s">
        <v>4237</v>
      </c>
      <c r="AD1372" s="130" t="s">
        <v>5259</v>
      </c>
      <c r="AE1372" s="130" t="e" cm="1">
        <f t="array" aca="1" ref="AE1372" ca="1">INDIRECT(ADDRESS(MATCH(AG1372,'rs_industries'!B:B,0),5,1,TRUE,"rs_industries"))</f>
        <v>#N/A</v>
      </c>
      <c r="AF1372" s="130" cm="1">
        <f t="array" aca="1" ref="AF1372" ca="1">INDIRECT(ADDRESS(MATCH(A1372,'rs_stocks'!B:B,0),7,1,TRUE,"rs_stocks"))</f>
        <v>90</v>
      </c>
    </row>
    <row r="1373" spans="1:32" x14ac:dyDescent="0.3">
      <c r="A1373" s="130" t="s">
        <v>2420</v>
      </c>
      <c r="B1373" s="130">
        <v>-1.59</v>
      </c>
      <c r="C1373" s="130">
        <v>-3.81</v>
      </c>
      <c r="D1373" s="130">
        <v>-3.27</v>
      </c>
      <c r="E1373" s="130">
        <v>10.14</v>
      </c>
      <c r="F1373" s="130">
        <v>21.39</v>
      </c>
      <c r="G1373" s="130" t="s">
        <v>4374</v>
      </c>
      <c r="H1373" s="130" t="s">
        <v>24</v>
      </c>
      <c r="I1373" s="130">
        <v>3.1890000000000001</v>
      </c>
      <c r="J1373" s="130">
        <v>-84</v>
      </c>
      <c r="K1373" s="130">
        <v>-78</v>
      </c>
      <c r="L1373" s="130" t="b">
        <v>0</v>
      </c>
      <c r="M1373" s="130">
        <v>81.991</v>
      </c>
      <c r="N1373" s="130">
        <v>8.5350000000000001</v>
      </c>
      <c r="O1373" s="130">
        <v>9.6059999999999999</v>
      </c>
      <c r="P1373" s="130">
        <v>2.7879999999999998</v>
      </c>
      <c r="Q1373" s="130">
        <v>-58.472999999999999</v>
      </c>
      <c r="R1373" s="130">
        <v>56.25</v>
      </c>
      <c r="S1373" s="130">
        <v>62.63</v>
      </c>
      <c r="T1373" s="130">
        <v>-1</v>
      </c>
      <c r="U1373" s="130">
        <v>71</v>
      </c>
      <c r="V1373" s="130" t="s">
        <v>2420</v>
      </c>
      <c r="W1373" s="130" t="b">
        <v>0</v>
      </c>
      <c r="X1373" s="130">
        <v>0</v>
      </c>
      <c r="Y1373" s="130" t="b">
        <v>0</v>
      </c>
      <c r="Z1373" s="130">
        <v>44</v>
      </c>
      <c r="AA1373" s="130">
        <v>0.442</v>
      </c>
      <c r="AB1373" s="130" t="s">
        <v>24</v>
      </c>
      <c r="AC1373" s="130" t="s">
        <v>4374</v>
      </c>
      <c r="AD1373" s="130" t="s">
        <v>5153</v>
      </c>
      <c r="AE1373" s="130" t="e" cm="1">
        <f t="array" aca="1" ref="AE1373" ca="1">INDIRECT(ADDRESS(MATCH(AG1373,'rs_industries'!B:B,0),5,1,TRUE,"rs_industries"))</f>
        <v>#N/A</v>
      </c>
      <c r="AF1373" s="130" t="e" cm="1">
        <f t="array" aca="1" ref="AF1373" ca="1">INDIRECT(ADDRESS(MATCH(A1373,'rs_stocks'!B:B,0),7,1,TRUE,"rs_stocks"))</f>
        <v>#N/A</v>
      </c>
    </row>
    <row r="1374" spans="1:32" x14ac:dyDescent="0.3">
      <c r="A1374" s="130" t="s">
        <v>367</v>
      </c>
      <c r="B1374" s="130">
        <v>0.68</v>
      </c>
      <c r="C1374" s="130">
        <v>-3.27</v>
      </c>
      <c r="D1374" s="130">
        <v>-4.6100000000000003</v>
      </c>
      <c r="E1374" s="130">
        <v>5</v>
      </c>
      <c r="F1374" s="130">
        <v>7.28</v>
      </c>
      <c r="G1374" s="130" t="s">
        <v>3889</v>
      </c>
      <c r="H1374" s="130" t="s">
        <v>31</v>
      </c>
      <c r="I1374" s="130">
        <v>27.884</v>
      </c>
      <c r="J1374" s="130">
        <v>-45</v>
      </c>
      <c r="K1374" s="130">
        <v>-30</v>
      </c>
      <c r="L1374" s="130" t="b">
        <v>0</v>
      </c>
      <c r="M1374" s="130">
        <v>37.866</v>
      </c>
      <c r="N1374" s="130">
        <v>3.9460000000000002</v>
      </c>
      <c r="O1374" s="130">
        <v>9.5950000000000006</v>
      </c>
      <c r="P1374" s="130">
        <v>0.51400000000000001</v>
      </c>
      <c r="Q1374" s="130">
        <v>-107.066</v>
      </c>
      <c r="R1374" s="130">
        <v>28.14</v>
      </c>
      <c r="S1374" s="130">
        <v>29.669</v>
      </c>
      <c r="T1374" s="130">
        <v>-1</v>
      </c>
      <c r="U1374" s="130">
        <v>389</v>
      </c>
      <c r="V1374" s="130" t="s">
        <v>367</v>
      </c>
      <c r="W1374" s="130" t="b">
        <v>0</v>
      </c>
      <c r="X1374" s="130">
        <v>0</v>
      </c>
      <c r="Y1374" s="130" t="b">
        <v>0</v>
      </c>
      <c r="Z1374" s="130">
        <v>44</v>
      </c>
      <c r="AA1374" s="130">
        <v>0.442</v>
      </c>
      <c r="AB1374" s="130" t="s">
        <v>31</v>
      </c>
      <c r="AC1374" s="130" t="s">
        <v>3889</v>
      </c>
      <c r="AD1374" s="130" t="s">
        <v>5130</v>
      </c>
      <c r="AE1374" s="130" t="e" cm="1">
        <f t="array" aca="1" ref="AE1374" ca="1">INDIRECT(ADDRESS(MATCH(AG1374,'rs_industries'!B:B,0),5,1,TRUE,"rs_industries"))</f>
        <v>#N/A</v>
      </c>
      <c r="AF1374" s="130" t="e" cm="1">
        <f t="array" aca="1" ref="AF1374" ca="1">INDIRECT(ADDRESS(MATCH(A1374,'rs_stocks'!B:B,0),7,1,TRUE,"rs_stocks"))</f>
        <v>#N/A</v>
      </c>
    </row>
    <row r="1375" spans="1:32" x14ac:dyDescent="0.3">
      <c r="A1375" s="130" t="s">
        <v>2463</v>
      </c>
      <c r="B1375" s="130">
        <v>-0.6</v>
      </c>
      <c r="C1375" s="130">
        <v>-0.65</v>
      </c>
      <c r="D1375" s="130">
        <v>8.09</v>
      </c>
      <c r="E1375" s="130">
        <v>-0.99</v>
      </c>
      <c r="F1375" s="130">
        <v>4.03</v>
      </c>
      <c r="G1375" s="130" t="s">
        <v>3762</v>
      </c>
      <c r="H1375" s="130" t="s">
        <v>3677</v>
      </c>
      <c r="I1375" s="130">
        <v>3.0089999999999999</v>
      </c>
      <c r="J1375" s="130">
        <v>-65</v>
      </c>
      <c r="K1375" s="130">
        <v>-21</v>
      </c>
      <c r="L1375" s="130" t="b">
        <v>1</v>
      </c>
      <c r="M1375" s="130">
        <v>27.936</v>
      </c>
      <c r="N1375" s="130">
        <v>2.9129999999999998</v>
      </c>
      <c r="O1375" s="130">
        <v>9.5909999999999993</v>
      </c>
      <c r="P1375" s="130">
        <v>0.78700000000000003</v>
      </c>
      <c r="Q1375" s="130">
        <v>-108.01900000000001</v>
      </c>
      <c r="R1375" s="130">
        <v>34.89</v>
      </c>
      <c r="S1375" s="130">
        <v>33.97</v>
      </c>
      <c r="T1375" s="130">
        <v>1</v>
      </c>
      <c r="U1375" s="130">
        <v>254</v>
      </c>
      <c r="V1375" s="130" t="s">
        <v>2463</v>
      </c>
      <c r="W1375" s="130" t="b">
        <v>0</v>
      </c>
      <c r="X1375" s="130">
        <v>0</v>
      </c>
      <c r="Y1375" s="130" t="b">
        <v>0</v>
      </c>
      <c r="Z1375" s="130">
        <v>43</v>
      </c>
      <c r="AA1375" s="130">
        <v>0.441</v>
      </c>
      <c r="AB1375" s="130" t="s">
        <v>3677</v>
      </c>
      <c r="AC1375" s="130" t="s">
        <v>3762</v>
      </c>
      <c r="AD1375" s="130" t="s">
        <v>5257</v>
      </c>
      <c r="AE1375" s="130" t="e" cm="1">
        <f t="array" aca="1" ref="AE1375" ca="1">INDIRECT(ADDRESS(MATCH(AG1375,'rs_industries'!B:B,0),5,1,TRUE,"rs_industries"))</f>
        <v>#N/A</v>
      </c>
      <c r="AF1375" s="130" t="e" cm="1">
        <f t="array" aca="1" ref="AF1375" ca="1">INDIRECT(ADDRESS(MATCH(A1375,'rs_stocks'!B:B,0),7,1,TRUE,"rs_stocks"))</f>
        <v>#N/A</v>
      </c>
    </row>
    <row r="1376" spans="1:32" x14ac:dyDescent="0.3">
      <c r="A1376" s="130" t="s">
        <v>2965</v>
      </c>
      <c r="B1376" s="130">
        <v>2.71</v>
      </c>
      <c r="C1376" s="130">
        <v>-1.49</v>
      </c>
      <c r="D1376" s="130">
        <v>-0.38</v>
      </c>
      <c r="E1376" s="130">
        <v>3.38</v>
      </c>
      <c r="F1376" s="130">
        <v>5.29</v>
      </c>
      <c r="G1376" s="130" t="s">
        <v>3713</v>
      </c>
      <c r="H1376" s="130" t="s">
        <v>3690</v>
      </c>
      <c r="I1376" s="130">
        <v>1.165</v>
      </c>
      <c r="J1376" s="130">
        <v>-83</v>
      </c>
      <c r="K1376" s="130">
        <v>-50</v>
      </c>
      <c r="L1376" s="130" t="b">
        <v>1</v>
      </c>
      <c r="M1376" s="130">
        <v>84.144999999999996</v>
      </c>
      <c r="N1376" s="130">
        <v>8.7759999999999998</v>
      </c>
      <c r="O1376" s="130">
        <v>9.5879999999999992</v>
      </c>
      <c r="P1376" s="130">
        <v>0.28899999999999998</v>
      </c>
      <c r="Q1376" s="130">
        <v>-117.60599999999999</v>
      </c>
      <c r="R1376" s="130">
        <v>7.96</v>
      </c>
      <c r="S1376" s="130">
        <v>8.6219999999999999</v>
      </c>
      <c r="T1376" s="130">
        <v>-1</v>
      </c>
      <c r="U1376" s="130">
        <v>691</v>
      </c>
      <c r="V1376" s="130" t="s">
        <v>2965</v>
      </c>
      <c r="W1376" s="130" t="b">
        <v>1</v>
      </c>
      <c r="X1376" s="130">
        <v>0</v>
      </c>
      <c r="Y1376" s="130" t="b">
        <v>0</v>
      </c>
      <c r="Z1376" s="130">
        <v>46</v>
      </c>
      <c r="AA1376" s="130">
        <v>0.441</v>
      </c>
      <c r="AB1376" s="130" t="s">
        <v>3690</v>
      </c>
      <c r="AC1376" s="130" t="s">
        <v>3713</v>
      </c>
      <c r="AD1376" s="130" t="s">
        <v>5225</v>
      </c>
      <c r="AE1376" s="130" t="e" cm="1">
        <f t="array" aca="1" ref="AE1376" ca="1">INDIRECT(ADDRESS(MATCH(AG1376,'rs_industries'!B:B,0),5,1,TRUE,"rs_industries"))</f>
        <v>#N/A</v>
      </c>
      <c r="AF1376" s="130" cm="1">
        <f t="array" aca="1" ref="AF1376" ca="1">INDIRECT(ADDRESS(MATCH(A1376,'rs_stocks'!B:B,0),7,1,TRUE,"rs_stocks"))</f>
        <v>87</v>
      </c>
    </row>
    <row r="1377" spans="1:32" x14ac:dyDescent="0.3">
      <c r="A1377" s="130" t="s">
        <v>2174</v>
      </c>
      <c r="B1377" s="130">
        <v>-2.48</v>
      </c>
      <c r="C1377" s="130">
        <v>0.71</v>
      </c>
      <c r="D1377" s="130">
        <v>-1.39</v>
      </c>
      <c r="E1377" s="130">
        <v>14.94</v>
      </c>
      <c r="F1377" s="130">
        <v>7.41</v>
      </c>
      <c r="G1377" s="130" t="s">
        <v>3839</v>
      </c>
      <c r="H1377" s="130" t="s">
        <v>3776</v>
      </c>
      <c r="I1377" s="130">
        <v>4.9930000000000003</v>
      </c>
      <c r="J1377" s="130">
        <v>-50</v>
      </c>
      <c r="K1377" s="130">
        <v>-41</v>
      </c>
      <c r="L1377" s="130" t="b">
        <v>1</v>
      </c>
      <c r="M1377" s="130">
        <v>19.661999999999999</v>
      </c>
      <c r="N1377" s="130">
        <v>2.0609999999999999</v>
      </c>
      <c r="O1377" s="130">
        <v>9.5410000000000004</v>
      </c>
      <c r="P1377" s="130">
        <v>0.43</v>
      </c>
      <c r="Q1377" s="130">
        <v>-99.93</v>
      </c>
      <c r="R1377" s="130">
        <v>22.77</v>
      </c>
      <c r="S1377" s="130">
        <v>23.451000000000001</v>
      </c>
      <c r="T1377" s="130">
        <v>-1</v>
      </c>
      <c r="U1377" s="130">
        <v>464</v>
      </c>
      <c r="V1377" s="130" t="s">
        <v>2174</v>
      </c>
      <c r="W1377" s="130" t="b">
        <v>0</v>
      </c>
      <c r="X1377" s="130">
        <v>0</v>
      </c>
      <c r="Y1377" s="130" t="b">
        <v>0</v>
      </c>
      <c r="Z1377" s="130">
        <v>47</v>
      </c>
      <c r="AA1377" s="130">
        <v>0.441</v>
      </c>
      <c r="AB1377" s="130" t="s">
        <v>3776</v>
      </c>
      <c r="AC1377" s="130" t="s">
        <v>3839</v>
      </c>
      <c r="AD1377" s="130" t="s">
        <v>5159</v>
      </c>
      <c r="AE1377" s="130" t="e" cm="1">
        <f t="array" aca="1" ref="AE1377" ca="1">INDIRECT(ADDRESS(MATCH(AG1377,'rs_industries'!B:B,0),5,1,TRUE,"rs_industries"))</f>
        <v>#N/A</v>
      </c>
      <c r="AF1377" s="130" t="e" cm="1">
        <f t="array" aca="1" ref="AF1377" ca="1">INDIRECT(ADDRESS(MATCH(A1377,'rs_stocks'!B:B,0),7,1,TRUE,"rs_stocks"))</f>
        <v>#N/A</v>
      </c>
    </row>
    <row r="1378" spans="1:32" x14ac:dyDescent="0.3">
      <c r="A1378" s="130" t="s">
        <v>1668</v>
      </c>
      <c r="B1378" s="130">
        <v>-1.99</v>
      </c>
      <c r="C1378" s="130">
        <v>-7.43</v>
      </c>
      <c r="D1378" s="130">
        <v>-0.3</v>
      </c>
      <c r="E1378" s="130">
        <v>4.7699999999999996</v>
      </c>
      <c r="F1378" s="130">
        <v>2.79</v>
      </c>
      <c r="G1378" s="130" t="s">
        <v>3715</v>
      </c>
      <c r="H1378" s="130" t="s">
        <v>3677</v>
      </c>
      <c r="I1378" s="130">
        <v>3.1120000000000001</v>
      </c>
      <c r="J1378" s="130">
        <v>-50</v>
      </c>
      <c r="K1378" s="130">
        <v>-33</v>
      </c>
      <c r="L1378" s="130" t="b">
        <v>0</v>
      </c>
      <c r="M1378" s="130">
        <v>67.421000000000006</v>
      </c>
      <c r="N1378" s="130">
        <v>7.0709999999999997</v>
      </c>
      <c r="O1378" s="130">
        <v>9.5350000000000001</v>
      </c>
      <c r="P1378" s="130">
        <v>0.94899999999999995</v>
      </c>
      <c r="Q1378" s="130">
        <v>-182.33600000000001</v>
      </c>
      <c r="R1378" s="130">
        <v>26.15</v>
      </c>
      <c r="S1378" s="130">
        <v>29.288</v>
      </c>
      <c r="T1378" s="130">
        <v>-1</v>
      </c>
      <c r="U1378" s="130">
        <v>210</v>
      </c>
      <c r="V1378" s="130" t="s">
        <v>1668</v>
      </c>
      <c r="W1378" s="130" t="b">
        <v>0</v>
      </c>
      <c r="X1378" s="130">
        <v>0</v>
      </c>
      <c r="Y1378" s="130" t="b">
        <v>0</v>
      </c>
      <c r="Z1378" s="130">
        <v>45</v>
      </c>
      <c r="AA1378" s="130">
        <v>0.44</v>
      </c>
      <c r="AB1378" s="130" t="s">
        <v>3677</v>
      </c>
      <c r="AC1378" s="130" t="s">
        <v>3715</v>
      </c>
      <c r="AD1378" s="130" t="s">
        <v>5181</v>
      </c>
      <c r="AE1378" s="130" t="e" cm="1">
        <f t="array" aca="1" ref="AE1378" ca="1">INDIRECT(ADDRESS(MATCH(AG1378,'rs_industries'!B:B,0),5,1,TRUE,"rs_industries"))</f>
        <v>#N/A</v>
      </c>
      <c r="AF1378" s="130" t="e" cm="1">
        <f t="array" aca="1" ref="AF1378" ca="1">INDIRECT(ADDRESS(MATCH(A1378,'rs_stocks'!B:B,0),7,1,TRUE,"rs_stocks"))</f>
        <v>#N/A</v>
      </c>
    </row>
    <row r="1379" spans="1:32" x14ac:dyDescent="0.3">
      <c r="A1379" s="130" t="s">
        <v>2558</v>
      </c>
      <c r="B1379" s="130">
        <v>2.17</v>
      </c>
      <c r="C1379" s="130">
        <v>12.2</v>
      </c>
      <c r="D1379" s="130">
        <v>11.9</v>
      </c>
      <c r="E1379" s="130">
        <v>158.72</v>
      </c>
      <c r="F1379" s="130">
        <v>185.81</v>
      </c>
      <c r="G1379" s="130" t="s">
        <v>3812</v>
      </c>
      <c r="H1379" s="130" t="s">
        <v>3690</v>
      </c>
      <c r="I1379" s="130">
        <v>2.8359999999999999</v>
      </c>
      <c r="J1379" s="130">
        <v>-97</v>
      </c>
      <c r="K1379" s="130">
        <v>-90</v>
      </c>
      <c r="L1379" s="130" t="b">
        <v>1</v>
      </c>
      <c r="M1379" s="130">
        <v>519.13</v>
      </c>
      <c r="N1379" s="130">
        <v>54.494</v>
      </c>
      <c r="O1379" s="130">
        <v>9.5259999999999998</v>
      </c>
      <c r="P1379" s="130">
        <v>0.38400000000000001</v>
      </c>
      <c r="Q1379" s="130">
        <v>-132.916</v>
      </c>
      <c r="R1379" s="130">
        <v>4.2300000000000004</v>
      </c>
      <c r="S1379" s="130">
        <v>3.6779999999999999</v>
      </c>
      <c r="T1379" s="130">
        <v>1</v>
      </c>
      <c r="U1379" s="130">
        <v>521</v>
      </c>
      <c r="V1379" s="130" t="s">
        <v>2558</v>
      </c>
      <c r="W1379" s="130" t="b">
        <v>0</v>
      </c>
      <c r="X1379" s="130">
        <v>0</v>
      </c>
      <c r="Y1379" s="130" t="b">
        <v>0</v>
      </c>
      <c r="Z1379" s="130">
        <v>47</v>
      </c>
      <c r="AA1379" s="130">
        <v>0.44</v>
      </c>
      <c r="AB1379" s="130" t="s">
        <v>3690</v>
      </c>
      <c r="AC1379" s="130" t="s">
        <v>3812</v>
      </c>
      <c r="AD1379" s="130" t="s">
        <v>5189</v>
      </c>
      <c r="AE1379" s="130" t="e" cm="1">
        <f t="array" aca="1" ref="AE1379" ca="1">INDIRECT(ADDRESS(MATCH(AG1379,'rs_industries'!B:B,0),5,1,TRUE,"rs_industries"))</f>
        <v>#N/A</v>
      </c>
      <c r="AF1379" s="130" cm="1">
        <f t="array" aca="1" ref="AF1379" ca="1">INDIRECT(ADDRESS(MATCH(A1379,'rs_stocks'!B:B,0),7,1,TRUE,"rs_stocks"))</f>
        <v>90</v>
      </c>
    </row>
    <row r="1380" spans="1:32" x14ac:dyDescent="0.3">
      <c r="A1380" s="130" t="s">
        <v>2379</v>
      </c>
      <c r="B1380" s="130">
        <v>-0.51</v>
      </c>
      <c r="C1380" s="130">
        <v>-3.64</v>
      </c>
      <c r="D1380" s="130">
        <v>-7.17</v>
      </c>
      <c r="E1380" s="130">
        <v>0.3</v>
      </c>
      <c r="F1380" s="130">
        <v>64</v>
      </c>
      <c r="G1380" s="130" t="s">
        <v>3788</v>
      </c>
      <c r="H1380" s="130" t="s">
        <v>153</v>
      </c>
      <c r="I1380" s="130">
        <v>2.65</v>
      </c>
      <c r="J1380" s="130">
        <v>-80</v>
      </c>
      <c r="K1380" s="130">
        <v>-66</v>
      </c>
      <c r="L1380" s="130" t="b">
        <v>0</v>
      </c>
      <c r="M1380" s="130">
        <v>167.46100000000001</v>
      </c>
      <c r="N1380" s="130">
        <v>17.593</v>
      </c>
      <c r="O1380" s="130">
        <v>9.5180000000000007</v>
      </c>
      <c r="P1380" s="130">
        <v>1.139</v>
      </c>
      <c r="Q1380" s="130">
        <v>-143.923</v>
      </c>
      <c r="R1380" s="130">
        <v>23.55</v>
      </c>
      <c r="S1380" s="130">
        <v>26.195</v>
      </c>
      <c r="T1380" s="130">
        <v>-1</v>
      </c>
      <c r="U1380" s="130">
        <v>175</v>
      </c>
      <c r="V1380" s="130" t="s">
        <v>2379</v>
      </c>
      <c r="W1380" s="130" t="b">
        <v>0</v>
      </c>
      <c r="X1380" s="130">
        <v>0</v>
      </c>
      <c r="Y1380" s="130" t="b">
        <v>0</v>
      </c>
      <c r="Z1380" s="130">
        <v>46</v>
      </c>
      <c r="AA1380" s="130">
        <v>0.439</v>
      </c>
      <c r="AB1380" s="130" t="s">
        <v>153</v>
      </c>
      <c r="AC1380" s="130" t="s">
        <v>3788</v>
      </c>
      <c r="AD1380" s="130" t="s">
        <v>5163</v>
      </c>
      <c r="AE1380" s="130" t="e" cm="1">
        <f t="array" aca="1" ref="AE1380" ca="1">INDIRECT(ADDRESS(MATCH(AG1380,'rs_industries'!B:B,0),5,1,TRUE,"rs_industries"))</f>
        <v>#N/A</v>
      </c>
      <c r="AF1380" s="130" t="e" cm="1">
        <f t="array" aca="1" ref="AF1380" ca="1">INDIRECT(ADDRESS(MATCH(A1380,'rs_stocks'!B:B,0),7,1,TRUE,"rs_stocks"))</f>
        <v>#N/A</v>
      </c>
    </row>
    <row r="1381" spans="1:32" x14ac:dyDescent="0.3">
      <c r="A1381" s="130" t="s">
        <v>1192</v>
      </c>
      <c r="B1381" s="130">
        <v>-2.5</v>
      </c>
      <c r="C1381" s="130">
        <v>-12.68</v>
      </c>
      <c r="D1381" s="130">
        <v>-3.37</v>
      </c>
      <c r="E1381" s="130">
        <v>-1.93</v>
      </c>
      <c r="F1381" s="130">
        <v>1.33</v>
      </c>
      <c r="G1381" s="130" t="s">
        <v>3788</v>
      </c>
      <c r="H1381" s="130" t="s">
        <v>153</v>
      </c>
      <c r="I1381" s="130">
        <v>5.7969999999999997</v>
      </c>
      <c r="J1381" s="130">
        <v>-63</v>
      </c>
      <c r="K1381" s="130">
        <v>-60</v>
      </c>
      <c r="L1381" s="130" t="b">
        <v>0</v>
      </c>
      <c r="M1381" s="130">
        <v>49.765000000000001</v>
      </c>
      <c r="N1381" s="130">
        <v>5.2290000000000001</v>
      </c>
      <c r="O1381" s="130">
        <v>9.5169999999999995</v>
      </c>
      <c r="P1381" s="130">
        <v>0.47299999999999998</v>
      </c>
      <c r="Q1381" s="130">
        <v>-112.146</v>
      </c>
      <c r="R1381" s="130">
        <v>15.22</v>
      </c>
      <c r="S1381" s="130">
        <v>16.702999999999999</v>
      </c>
      <c r="T1381" s="130">
        <v>-1</v>
      </c>
      <c r="U1381" s="130">
        <v>423</v>
      </c>
      <c r="V1381" s="130" t="s">
        <v>1192</v>
      </c>
      <c r="W1381" s="130" t="b">
        <v>0</v>
      </c>
      <c r="X1381" s="130">
        <v>0</v>
      </c>
      <c r="Y1381" s="130" t="b">
        <v>0</v>
      </c>
      <c r="Z1381" s="130">
        <v>47</v>
      </c>
      <c r="AA1381" s="130">
        <v>0.439</v>
      </c>
      <c r="AB1381" s="130" t="s">
        <v>153</v>
      </c>
      <c r="AC1381" s="130" t="s">
        <v>3788</v>
      </c>
      <c r="AD1381" s="130" t="s">
        <v>5160</v>
      </c>
      <c r="AE1381" s="130" t="e" cm="1">
        <f t="array" aca="1" ref="AE1381" ca="1">INDIRECT(ADDRESS(MATCH(AG1381,'rs_industries'!B:B,0),5,1,TRUE,"rs_industries"))</f>
        <v>#N/A</v>
      </c>
      <c r="AF1381" s="130" t="e" cm="1">
        <f t="array" aca="1" ref="AF1381" ca="1">INDIRECT(ADDRESS(MATCH(A1381,'rs_stocks'!B:B,0),7,1,TRUE,"rs_stocks"))</f>
        <v>#N/A</v>
      </c>
    </row>
    <row r="1382" spans="1:32" x14ac:dyDescent="0.3">
      <c r="A1382" s="130" t="s">
        <v>41</v>
      </c>
      <c r="B1382" s="130">
        <v>-0.28999999999999998</v>
      </c>
      <c r="C1382" s="130">
        <v>35.89</v>
      </c>
      <c r="D1382" s="130">
        <v>28.67</v>
      </c>
      <c r="E1382" s="130">
        <v>71.180000000000007</v>
      </c>
      <c r="F1382" s="130">
        <v>56.04</v>
      </c>
      <c r="G1382" s="130" t="s">
        <v>4127</v>
      </c>
      <c r="H1382" s="130" t="s">
        <v>3674</v>
      </c>
      <c r="I1382" s="130">
        <v>13.492000000000001</v>
      </c>
      <c r="J1382" s="130">
        <v>-59</v>
      </c>
      <c r="K1382" s="130">
        <v>-4</v>
      </c>
      <c r="L1382" s="130" t="b">
        <v>1</v>
      </c>
      <c r="M1382" s="130">
        <v>90.063000000000002</v>
      </c>
      <c r="N1382" s="130">
        <v>9.4659999999999993</v>
      </c>
      <c r="O1382" s="130">
        <v>9.5139999999999993</v>
      </c>
      <c r="P1382" s="130">
        <v>5.0890000000000004</v>
      </c>
      <c r="Q1382" s="130">
        <v>-28.1</v>
      </c>
      <c r="R1382" s="130">
        <v>116.2</v>
      </c>
      <c r="S1382" s="130">
        <v>105.65900000000001</v>
      </c>
      <c r="T1382" s="130">
        <v>1</v>
      </c>
      <c r="U1382" s="130">
        <v>39</v>
      </c>
      <c r="V1382" s="130" t="s">
        <v>41</v>
      </c>
      <c r="W1382" s="130" t="b">
        <v>0</v>
      </c>
      <c r="X1382" s="130">
        <v>0</v>
      </c>
      <c r="Y1382" s="130" t="b">
        <v>1</v>
      </c>
      <c r="Z1382" s="130">
        <v>51</v>
      </c>
      <c r="AA1382" s="130">
        <v>0.439</v>
      </c>
      <c r="AB1382" s="130" t="s">
        <v>3674</v>
      </c>
      <c r="AC1382" s="130" t="s">
        <v>4127</v>
      </c>
      <c r="AD1382" s="130" t="s">
        <v>5240</v>
      </c>
      <c r="AE1382" s="130" t="e" cm="1">
        <f t="array" aca="1" ref="AE1382" ca="1">INDIRECT(ADDRESS(MATCH(AG1382,'rs_industries'!B:B,0),5,1,TRUE,"rs_industries"))</f>
        <v>#N/A</v>
      </c>
      <c r="AF1382" s="130" cm="1">
        <f t="array" aca="1" ref="AF1382" ca="1">INDIRECT(ADDRESS(MATCH(A1382,'rs_stocks'!B:B,0),7,1,TRUE,"rs_stocks"))</f>
        <v>97</v>
      </c>
    </row>
    <row r="1383" spans="1:32" x14ac:dyDescent="0.3">
      <c r="A1383" s="130" t="s">
        <v>1361</v>
      </c>
      <c r="B1383" s="130">
        <v>-1.53</v>
      </c>
      <c r="C1383" s="130">
        <v>-5.05</v>
      </c>
      <c r="D1383" s="130">
        <v>-11.25</v>
      </c>
      <c r="E1383" s="130">
        <v>13.27</v>
      </c>
      <c r="F1383" s="130">
        <v>17.170000000000002</v>
      </c>
      <c r="G1383" s="130" t="s">
        <v>3788</v>
      </c>
      <c r="H1383" s="130" t="s">
        <v>153</v>
      </c>
      <c r="I1383" s="130">
        <v>45.637</v>
      </c>
      <c r="J1383" s="130">
        <v>-59</v>
      </c>
      <c r="K1383" s="130">
        <v>-50</v>
      </c>
      <c r="L1383" s="130" t="b">
        <v>0</v>
      </c>
      <c r="M1383" s="130">
        <v>72.494</v>
      </c>
      <c r="N1383" s="130">
        <v>7.63</v>
      </c>
      <c r="O1383" s="130">
        <v>9.5020000000000007</v>
      </c>
      <c r="P1383" s="130">
        <v>2.6739999999999999</v>
      </c>
      <c r="Q1383" s="130">
        <v>-110.691</v>
      </c>
      <c r="R1383" s="130">
        <v>105.23</v>
      </c>
      <c r="S1383" s="130">
        <v>113.592</v>
      </c>
      <c r="T1383" s="130">
        <v>-1</v>
      </c>
      <c r="U1383" s="130">
        <v>74</v>
      </c>
      <c r="V1383" s="130" t="s">
        <v>1361</v>
      </c>
      <c r="W1383" s="130" t="b">
        <v>0</v>
      </c>
      <c r="X1383" s="130">
        <v>0</v>
      </c>
      <c r="Y1383" s="130" t="b">
        <v>0</v>
      </c>
      <c r="Z1383" s="130">
        <v>48</v>
      </c>
      <c r="AA1383" s="130">
        <v>0.438</v>
      </c>
      <c r="AB1383" s="130" t="s">
        <v>153</v>
      </c>
      <c r="AC1383" s="130" t="s">
        <v>3788</v>
      </c>
      <c r="AD1383" s="130" t="s">
        <v>5154</v>
      </c>
      <c r="AE1383" s="130" t="e" cm="1">
        <f t="array" aca="1" ref="AE1383" ca="1">INDIRECT(ADDRESS(MATCH(AG1383,'rs_industries'!B:B,0),5,1,TRUE,"rs_industries"))</f>
        <v>#N/A</v>
      </c>
      <c r="AF1383" s="130" t="e" cm="1">
        <f t="array" aca="1" ref="AF1383" ca="1">INDIRECT(ADDRESS(MATCH(A1383,'rs_stocks'!B:B,0),7,1,TRUE,"rs_stocks"))</f>
        <v>#N/A</v>
      </c>
    </row>
    <row r="1384" spans="1:32" x14ac:dyDescent="0.3">
      <c r="A1384" s="130" t="s">
        <v>1381</v>
      </c>
      <c r="B1384" s="130">
        <v>-7.0000000000000007E-2</v>
      </c>
      <c r="C1384" s="130">
        <v>3.17</v>
      </c>
      <c r="D1384" s="130">
        <v>7.17</v>
      </c>
      <c r="E1384" s="130">
        <v>11.61</v>
      </c>
      <c r="F1384" s="130">
        <v>10.23</v>
      </c>
      <c r="G1384" s="130" t="s">
        <v>3713</v>
      </c>
      <c r="H1384" s="130" t="s">
        <v>3690</v>
      </c>
      <c r="I1384" s="130">
        <v>17.574000000000002</v>
      </c>
      <c r="J1384" s="130">
        <v>-50</v>
      </c>
      <c r="K1384" s="130">
        <v>-45</v>
      </c>
      <c r="L1384" s="130" t="b">
        <v>1</v>
      </c>
      <c r="M1384" s="130">
        <v>21.048999999999999</v>
      </c>
      <c r="N1384" s="130">
        <v>2.2149999999999999</v>
      </c>
      <c r="O1384" s="130">
        <v>9.5020000000000007</v>
      </c>
      <c r="P1384" s="130">
        <v>0.77</v>
      </c>
      <c r="Q1384" s="130">
        <v>33.744</v>
      </c>
      <c r="R1384" s="130">
        <v>29.31</v>
      </c>
      <c r="S1384" s="130">
        <v>27.867000000000001</v>
      </c>
      <c r="T1384" s="130">
        <v>1</v>
      </c>
      <c r="U1384" s="130">
        <v>259</v>
      </c>
      <c r="V1384" s="130" t="s">
        <v>1381</v>
      </c>
      <c r="W1384" s="130" t="b">
        <v>0</v>
      </c>
      <c r="X1384" s="130">
        <v>0</v>
      </c>
      <c r="Y1384" s="130" t="b">
        <v>0</v>
      </c>
      <c r="Z1384" s="130">
        <v>47</v>
      </c>
      <c r="AA1384" s="130">
        <v>0.438</v>
      </c>
      <c r="AB1384" s="130" t="s">
        <v>3690</v>
      </c>
      <c r="AC1384" s="130" t="s">
        <v>3713</v>
      </c>
      <c r="AD1384" s="130" t="s">
        <v>5233</v>
      </c>
      <c r="AE1384" s="130" t="e" cm="1">
        <f t="array" aca="1" ref="AE1384" ca="1">INDIRECT(ADDRESS(MATCH(AG1384,'rs_industries'!B:B,0),5,1,TRUE,"rs_industries"))</f>
        <v>#N/A</v>
      </c>
      <c r="AF1384" s="130" t="e" cm="1">
        <f t="array" aca="1" ref="AF1384" ca="1">INDIRECT(ADDRESS(MATCH(A1384,'rs_stocks'!B:B,0),7,1,TRUE,"rs_stocks"))</f>
        <v>#N/A</v>
      </c>
    </row>
    <row r="1385" spans="1:32" x14ac:dyDescent="0.3">
      <c r="A1385" s="130" t="s">
        <v>1617</v>
      </c>
      <c r="B1385" s="130">
        <v>7.64</v>
      </c>
      <c r="C1385" s="130">
        <v>13.74</v>
      </c>
      <c r="D1385" s="130">
        <v>7.48</v>
      </c>
      <c r="E1385" s="130">
        <v>13.76</v>
      </c>
      <c r="F1385" s="130">
        <v>34.700000000000003</v>
      </c>
      <c r="G1385" s="130" t="s">
        <v>4409</v>
      </c>
      <c r="H1385" s="130" t="s">
        <v>3674</v>
      </c>
      <c r="I1385" s="130">
        <v>1.9470000000000001</v>
      </c>
      <c r="J1385" s="130">
        <v>-71</v>
      </c>
      <c r="K1385" s="130">
        <v>-6</v>
      </c>
      <c r="L1385" s="130" t="b">
        <v>1</v>
      </c>
      <c r="M1385" s="130">
        <v>60.935000000000002</v>
      </c>
      <c r="N1385" s="130">
        <v>6.4169999999999998</v>
      </c>
      <c r="O1385" s="130">
        <v>9.4960000000000004</v>
      </c>
      <c r="P1385" s="130">
        <v>2.2919999999999998</v>
      </c>
      <c r="Q1385" s="130">
        <v>-88.581000000000003</v>
      </c>
      <c r="R1385" s="130">
        <v>57.45</v>
      </c>
      <c r="S1385" s="130">
        <v>53.366</v>
      </c>
      <c r="T1385" s="130">
        <v>1</v>
      </c>
      <c r="U1385" s="130">
        <v>87</v>
      </c>
      <c r="V1385" s="130" t="s">
        <v>1617</v>
      </c>
      <c r="W1385" s="130" t="b">
        <v>0</v>
      </c>
      <c r="X1385" s="130">
        <v>0</v>
      </c>
      <c r="Y1385" s="130" t="b">
        <v>1</v>
      </c>
      <c r="Z1385" s="130">
        <v>44</v>
      </c>
      <c r="AA1385" s="130">
        <v>0.437</v>
      </c>
      <c r="AB1385" s="130" t="s">
        <v>3674</v>
      </c>
      <c r="AC1385" s="130" t="s">
        <v>4409</v>
      </c>
      <c r="AD1385" s="130" t="s">
        <v>5229</v>
      </c>
      <c r="AE1385" s="130" t="e" cm="1">
        <f t="array" aca="1" ref="AE1385" ca="1">INDIRECT(ADDRESS(MATCH(AG1385,'rs_industries'!B:B,0),5,1,TRUE,"rs_industries"))</f>
        <v>#N/A</v>
      </c>
      <c r="AF1385" s="130" cm="1">
        <f t="array" aca="1" ref="AF1385" ca="1">INDIRECT(ADDRESS(MATCH(A1385,'rs_stocks'!B:B,0),7,1,TRUE,"rs_stocks"))</f>
        <v>74</v>
      </c>
    </row>
    <row r="1386" spans="1:32" x14ac:dyDescent="0.3">
      <c r="A1386" s="130" t="s">
        <v>1833</v>
      </c>
      <c r="B1386" s="130">
        <v>0.22</v>
      </c>
      <c r="C1386" s="130">
        <v>4.8</v>
      </c>
      <c r="D1386" s="130">
        <v>-5.61</v>
      </c>
      <c r="E1386" s="130">
        <v>55.92</v>
      </c>
      <c r="F1386" s="130">
        <v>47.99</v>
      </c>
      <c r="G1386" s="130" t="s">
        <v>3709</v>
      </c>
      <c r="H1386" s="130" t="s">
        <v>153</v>
      </c>
      <c r="I1386" s="130">
        <v>2.1419999999999999</v>
      </c>
      <c r="J1386" s="130">
        <v>-73</v>
      </c>
      <c r="K1386" s="130">
        <v>-55</v>
      </c>
      <c r="L1386" s="130" t="b">
        <v>1</v>
      </c>
      <c r="M1386" s="130">
        <v>150.95699999999999</v>
      </c>
      <c r="N1386" s="130">
        <v>15.904</v>
      </c>
      <c r="O1386" s="130">
        <v>9.4920000000000009</v>
      </c>
      <c r="P1386" s="130">
        <v>0.47299999999999998</v>
      </c>
      <c r="Q1386" s="130">
        <v>-105.753</v>
      </c>
      <c r="R1386" s="130">
        <v>13.97</v>
      </c>
      <c r="S1386" s="130">
        <v>14.565</v>
      </c>
      <c r="T1386" s="130">
        <v>-1</v>
      </c>
      <c r="U1386" s="130">
        <v>423</v>
      </c>
      <c r="V1386" s="130" t="s">
        <v>1833</v>
      </c>
      <c r="W1386" s="130" t="b">
        <v>0</v>
      </c>
      <c r="X1386" s="130">
        <v>0</v>
      </c>
      <c r="Y1386" s="130" t="b">
        <v>1</v>
      </c>
      <c r="Z1386" s="130">
        <v>53</v>
      </c>
      <c r="AA1386" s="130">
        <v>0.437</v>
      </c>
      <c r="AB1386" s="130" t="s">
        <v>153</v>
      </c>
      <c r="AC1386" s="130" t="s">
        <v>3709</v>
      </c>
      <c r="AD1386" s="130" t="s">
        <v>5185</v>
      </c>
      <c r="AE1386" s="130" t="e" cm="1">
        <f t="array" aca="1" ref="AE1386" ca="1">INDIRECT(ADDRESS(MATCH(AG1386,'rs_industries'!B:B,0),5,1,TRUE,"rs_industries"))</f>
        <v>#N/A</v>
      </c>
      <c r="AF1386" s="130" t="e" cm="1">
        <f t="array" aca="1" ref="AF1386" ca="1">INDIRECT(ADDRESS(MATCH(A1386,'rs_stocks'!B:B,0),7,1,TRUE,"rs_stocks"))</f>
        <v>#N/A</v>
      </c>
    </row>
    <row r="1387" spans="1:32" x14ac:dyDescent="0.3">
      <c r="A1387" s="130" t="s">
        <v>883</v>
      </c>
      <c r="B1387" s="130">
        <v>-3.33</v>
      </c>
      <c r="C1387" s="130">
        <v>0.79</v>
      </c>
      <c r="D1387" s="130">
        <v>4.96</v>
      </c>
      <c r="E1387" s="130">
        <v>9.25</v>
      </c>
      <c r="F1387" s="130">
        <v>8.91</v>
      </c>
      <c r="I1387" s="130">
        <v>5.5570000000000004</v>
      </c>
      <c r="J1387" s="130">
        <v>-39</v>
      </c>
      <c r="K1387" s="130">
        <v>-16</v>
      </c>
      <c r="L1387" s="130" t="b">
        <v>1</v>
      </c>
      <c r="M1387" s="130">
        <v>61.109000000000002</v>
      </c>
      <c r="N1387" s="130">
        <v>6.44</v>
      </c>
      <c r="O1387" s="130">
        <v>9.4890000000000008</v>
      </c>
      <c r="P1387" s="130">
        <v>5.4770000000000003</v>
      </c>
      <c r="Q1387" s="130">
        <v>-202.845</v>
      </c>
      <c r="R1387" s="130">
        <v>155.18</v>
      </c>
      <c r="S1387" s="130">
        <v>153.63</v>
      </c>
      <c r="T1387" s="130">
        <v>1</v>
      </c>
      <c r="U1387" s="130">
        <v>36</v>
      </c>
      <c r="V1387" s="130" t="s">
        <v>883</v>
      </c>
      <c r="W1387" s="130" t="b">
        <v>0</v>
      </c>
      <c r="X1387" s="130">
        <v>0</v>
      </c>
      <c r="Y1387" s="130" t="b">
        <v>0</v>
      </c>
      <c r="Z1387" s="130">
        <v>53</v>
      </c>
      <c r="AA1387" s="130">
        <v>0.437</v>
      </c>
      <c r="AD1387" s="130" t="s">
        <v>5219</v>
      </c>
      <c r="AE1387" s="130" t="e" cm="1">
        <f t="array" aca="1" ref="AE1387" ca="1">INDIRECT(ADDRESS(MATCH(AG1387,'rs_industries'!B:B,0),5,1,TRUE,"rs_industries"))</f>
        <v>#N/A</v>
      </c>
      <c r="AF1387" s="130" t="e" cm="1">
        <f t="array" aca="1" ref="AF1387" ca="1">INDIRECT(ADDRESS(MATCH(A1387,'rs_stocks'!B:B,0),7,1,TRUE,"rs_stocks"))</f>
        <v>#N/A</v>
      </c>
    </row>
    <row r="1388" spans="1:32" x14ac:dyDescent="0.3">
      <c r="A1388" s="130" t="s">
        <v>1720</v>
      </c>
      <c r="B1388" s="130">
        <v>-0.81</v>
      </c>
      <c r="C1388" s="130">
        <v>-11.84</v>
      </c>
      <c r="D1388" s="130">
        <v>7.37</v>
      </c>
      <c r="E1388" s="130">
        <v>-4.87</v>
      </c>
      <c r="F1388" s="130">
        <v>1.91</v>
      </c>
      <c r="G1388" s="130" t="s">
        <v>3680</v>
      </c>
      <c r="H1388" s="130" t="s">
        <v>31</v>
      </c>
      <c r="I1388" s="130">
        <v>3.4449999999999998</v>
      </c>
      <c r="J1388" s="130">
        <v>-78</v>
      </c>
      <c r="K1388" s="130">
        <v>-69</v>
      </c>
      <c r="L1388" s="130" t="b">
        <v>0</v>
      </c>
      <c r="M1388" s="130">
        <v>47.941000000000003</v>
      </c>
      <c r="N1388" s="130">
        <v>5.0529999999999999</v>
      </c>
      <c r="O1388" s="130">
        <v>9.4870000000000001</v>
      </c>
      <c r="P1388" s="130">
        <v>1.1399999999999999</v>
      </c>
      <c r="Q1388" s="130">
        <v>-132.50299999999999</v>
      </c>
      <c r="R1388" s="130">
        <v>30.45</v>
      </c>
      <c r="S1388" s="130">
        <v>34.265999999999998</v>
      </c>
      <c r="T1388" s="130">
        <v>-1</v>
      </c>
      <c r="U1388" s="130">
        <v>175</v>
      </c>
      <c r="V1388" s="130" t="s">
        <v>1720</v>
      </c>
      <c r="W1388" s="130" t="b">
        <v>0</v>
      </c>
      <c r="X1388" s="130">
        <v>0</v>
      </c>
      <c r="Y1388" s="130" t="b">
        <v>0</v>
      </c>
      <c r="Z1388" s="130">
        <v>49</v>
      </c>
      <c r="AA1388" s="130">
        <v>0.436</v>
      </c>
      <c r="AB1388" s="130" t="s">
        <v>31</v>
      </c>
      <c r="AC1388" s="130" t="s">
        <v>3680</v>
      </c>
      <c r="AD1388" s="130" t="s">
        <v>5197</v>
      </c>
      <c r="AE1388" s="130" t="e" cm="1">
        <f t="array" aca="1" ref="AE1388" ca="1">INDIRECT(ADDRESS(MATCH(AG1388,'rs_industries'!B:B,0),5,1,TRUE,"rs_industries"))</f>
        <v>#N/A</v>
      </c>
      <c r="AF1388" s="130" t="e" cm="1">
        <f t="array" aca="1" ref="AF1388" ca="1">INDIRECT(ADDRESS(MATCH(A1388,'rs_stocks'!B:B,0),7,1,TRUE,"rs_stocks"))</f>
        <v>#N/A</v>
      </c>
    </row>
    <row r="1389" spans="1:32" x14ac:dyDescent="0.3">
      <c r="A1389" s="130" t="s">
        <v>2450</v>
      </c>
      <c r="B1389" s="130">
        <v>3.14</v>
      </c>
      <c r="C1389" s="130">
        <v>21.06</v>
      </c>
      <c r="D1389" s="130">
        <v>12.69</v>
      </c>
      <c r="E1389" s="130">
        <v>17.36</v>
      </c>
      <c r="F1389" s="130">
        <v>17.36</v>
      </c>
      <c r="G1389" s="130" t="s">
        <v>3839</v>
      </c>
      <c r="H1389" s="130" t="s">
        <v>3776</v>
      </c>
      <c r="I1389" s="130">
        <v>1.591</v>
      </c>
      <c r="J1389" s="130">
        <v>-92</v>
      </c>
      <c r="K1389" s="130">
        <v>-72</v>
      </c>
      <c r="L1389" s="130" t="b">
        <v>1</v>
      </c>
      <c r="M1389" s="130">
        <v>61.106999999999999</v>
      </c>
      <c r="N1389" s="130">
        <v>6.4470000000000001</v>
      </c>
      <c r="O1389" s="130">
        <v>9.4779999999999998</v>
      </c>
      <c r="P1389" s="130">
        <v>0.71299999999999997</v>
      </c>
      <c r="Q1389" s="130">
        <v>-7.0090000000000003</v>
      </c>
      <c r="R1389" s="130">
        <v>22.65</v>
      </c>
      <c r="S1389" s="130">
        <v>20.535</v>
      </c>
      <c r="T1389" s="130">
        <v>1</v>
      </c>
      <c r="U1389" s="130">
        <v>280</v>
      </c>
      <c r="V1389" s="130" t="s">
        <v>2450</v>
      </c>
      <c r="W1389" s="130" t="b">
        <v>0</v>
      </c>
      <c r="X1389" s="130">
        <v>0</v>
      </c>
      <c r="Y1389" s="130" t="b">
        <v>1</v>
      </c>
      <c r="Z1389" s="130">
        <v>45</v>
      </c>
      <c r="AA1389" s="130">
        <v>0.436</v>
      </c>
      <c r="AB1389" s="130" t="s">
        <v>3776</v>
      </c>
      <c r="AC1389" s="130" t="s">
        <v>3839</v>
      </c>
      <c r="AD1389" s="130" t="s">
        <v>5282</v>
      </c>
      <c r="AE1389" s="130" t="e" cm="1">
        <f t="array" aca="1" ref="AE1389" ca="1">INDIRECT(ADDRESS(MATCH(AG1389,'rs_industries'!B:B,0),5,1,TRUE,"rs_industries"))</f>
        <v>#N/A</v>
      </c>
      <c r="AF1389" s="130" cm="1">
        <f t="array" aca="1" ref="AF1389" ca="1">INDIRECT(ADDRESS(MATCH(A1389,'rs_stocks'!B:B,0),7,1,TRUE,"rs_stocks"))</f>
        <v>78</v>
      </c>
    </row>
    <row r="1390" spans="1:32" x14ac:dyDescent="0.3">
      <c r="A1390" s="130" t="s">
        <v>809</v>
      </c>
      <c r="B1390" s="130">
        <v>0.63</v>
      </c>
      <c r="C1390" s="130">
        <v>4.47</v>
      </c>
      <c r="D1390" s="130">
        <v>1.58</v>
      </c>
      <c r="E1390" s="130">
        <v>-0.87</v>
      </c>
      <c r="F1390" s="130">
        <v>6.64</v>
      </c>
      <c r="G1390" s="130" t="s">
        <v>3792</v>
      </c>
      <c r="H1390" s="130" t="s">
        <v>24</v>
      </c>
      <c r="I1390" s="130">
        <v>37.305</v>
      </c>
      <c r="J1390" s="130">
        <v>-47</v>
      </c>
      <c r="K1390" s="130">
        <v>-33</v>
      </c>
      <c r="L1390" s="130" t="b">
        <v>0</v>
      </c>
      <c r="M1390" s="130">
        <v>33.4</v>
      </c>
      <c r="N1390" s="130">
        <v>3.524</v>
      </c>
      <c r="O1390" s="130">
        <v>9.4770000000000003</v>
      </c>
      <c r="P1390" s="130">
        <v>1.302</v>
      </c>
      <c r="Q1390" s="130">
        <v>-55.320999999999998</v>
      </c>
      <c r="R1390" s="130">
        <v>54.74</v>
      </c>
      <c r="S1390" s="130">
        <v>57.915999999999997</v>
      </c>
      <c r="T1390" s="130">
        <v>-1</v>
      </c>
      <c r="U1390" s="130">
        <v>153</v>
      </c>
      <c r="V1390" s="130" t="s">
        <v>809</v>
      </c>
      <c r="W1390" s="130" t="b">
        <v>0</v>
      </c>
      <c r="X1390" s="130">
        <v>0</v>
      </c>
      <c r="Y1390" s="130" t="b">
        <v>0</v>
      </c>
      <c r="Z1390" s="130">
        <v>58</v>
      </c>
      <c r="AA1390" s="130">
        <v>0.435</v>
      </c>
      <c r="AB1390" s="130" t="s">
        <v>24</v>
      </c>
      <c r="AC1390" s="130" t="s">
        <v>3792</v>
      </c>
      <c r="AD1390" s="130" t="s">
        <v>5231</v>
      </c>
      <c r="AE1390" s="130" t="e" cm="1">
        <f t="array" aca="1" ref="AE1390" ca="1">INDIRECT(ADDRESS(MATCH(AG1390,'rs_industries'!B:B,0),5,1,TRUE,"rs_industries"))</f>
        <v>#N/A</v>
      </c>
      <c r="AF1390" s="130" t="e" cm="1">
        <f t="array" aca="1" ref="AF1390" ca="1">INDIRECT(ADDRESS(MATCH(A1390,'rs_stocks'!B:B,0),7,1,TRUE,"rs_stocks"))</f>
        <v>#N/A</v>
      </c>
    </row>
    <row r="1391" spans="1:32" x14ac:dyDescent="0.3">
      <c r="A1391" s="130" t="s">
        <v>5175</v>
      </c>
      <c r="B1391" s="130">
        <v>-0.97</v>
      </c>
      <c r="C1391" s="130">
        <v>-0.91</v>
      </c>
      <c r="D1391" s="130">
        <v>1.37</v>
      </c>
      <c r="E1391" s="130">
        <v>3.91</v>
      </c>
      <c r="F1391" s="130">
        <v>4.0199999999999996</v>
      </c>
      <c r="G1391" s="130" t="s">
        <v>3715</v>
      </c>
      <c r="H1391" s="130" t="s">
        <v>3677</v>
      </c>
      <c r="I1391" s="130">
        <v>0.89300000000000002</v>
      </c>
      <c r="J1391" s="130">
        <v>-43</v>
      </c>
      <c r="K1391" s="130">
        <v>-34</v>
      </c>
      <c r="L1391" s="130" t="b">
        <v>0</v>
      </c>
      <c r="M1391" s="130">
        <v>39.286000000000001</v>
      </c>
      <c r="N1391" s="130">
        <v>4.1529999999999996</v>
      </c>
      <c r="O1391" s="130">
        <v>9.4610000000000003</v>
      </c>
      <c r="P1391" s="130">
        <v>1.0669999999999999</v>
      </c>
      <c r="Q1391" s="130">
        <v>-125.539</v>
      </c>
      <c r="R1391" s="130">
        <v>29.52</v>
      </c>
      <c r="S1391" s="130">
        <v>32.759</v>
      </c>
      <c r="T1391" s="130">
        <v>-1</v>
      </c>
      <c r="U1391" s="130">
        <v>187</v>
      </c>
      <c r="V1391" s="130" t="s">
        <v>5175</v>
      </c>
      <c r="W1391" s="130" t="b">
        <v>0</v>
      </c>
      <c r="X1391" s="130">
        <v>0</v>
      </c>
      <c r="Y1391" s="130" t="b">
        <v>0</v>
      </c>
      <c r="Z1391" s="130">
        <v>44</v>
      </c>
      <c r="AA1391" s="130">
        <v>0.435</v>
      </c>
      <c r="AB1391" s="130" t="s">
        <v>3677</v>
      </c>
      <c r="AC1391" s="130" t="s">
        <v>3715</v>
      </c>
      <c r="AD1391" s="130" t="s">
        <v>5176</v>
      </c>
      <c r="AE1391" s="130" t="e" cm="1">
        <f t="array" aca="1" ref="AE1391" ca="1">INDIRECT(ADDRESS(MATCH(AG1391,'rs_industries'!B:B,0),5,1,TRUE,"rs_industries"))</f>
        <v>#N/A</v>
      </c>
      <c r="AF1391" s="130" t="e" cm="1">
        <f t="array" aca="1" ref="AF1391" ca="1">INDIRECT(ADDRESS(MATCH(A1391,'rs_stocks'!B:B,0),7,1,TRUE,"rs_stocks"))</f>
        <v>#N/A</v>
      </c>
    </row>
    <row r="1392" spans="1:32" x14ac:dyDescent="0.3">
      <c r="A1392" s="130" t="s">
        <v>2007</v>
      </c>
      <c r="B1392" s="130">
        <v>-2.2999999999999998</v>
      </c>
      <c r="C1392" s="130">
        <v>-9.83</v>
      </c>
      <c r="D1392" s="130">
        <v>-3.99</v>
      </c>
      <c r="E1392" s="130">
        <v>6</v>
      </c>
      <c r="F1392" s="130">
        <v>3.49</v>
      </c>
      <c r="G1392" s="130" t="s">
        <v>4366</v>
      </c>
      <c r="H1392" s="130" t="s">
        <v>3677</v>
      </c>
      <c r="I1392" s="130">
        <v>1.742</v>
      </c>
      <c r="J1392" s="130">
        <v>-38</v>
      </c>
      <c r="K1392" s="130">
        <v>-27</v>
      </c>
      <c r="L1392" s="130" t="b">
        <v>0</v>
      </c>
      <c r="M1392" s="130">
        <v>55.901000000000003</v>
      </c>
      <c r="N1392" s="130">
        <v>5.9160000000000004</v>
      </c>
      <c r="O1392" s="130">
        <v>9.4499999999999993</v>
      </c>
      <c r="P1392" s="130">
        <v>0.61</v>
      </c>
      <c r="Q1392" s="130">
        <v>-167.18600000000001</v>
      </c>
      <c r="R1392" s="130">
        <v>16.600000000000001</v>
      </c>
      <c r="S1392" s="130">
        <v>18.808</v>
      </c>
      <c r="T1392" s="130">
        <v>-1</v>
      </c>
      <c r="U1392" s="130">
        <v>327</v>
      </c>
      <c r="V1392" s="130" t="s">
        <v>2007</v>
      </c>
      <c r="W1392" s="130" t="b">
        <v>0</v>
      </c>
      <c r="X1392" s="130">
        <v>0</v>
      </c>
      <c r="Y1392" s="130" t="b">
        <v>0</v>
      </c>
      <c r="Z1392" s="130">
        <v>46</v>
      </c>
      <c r="AA1392" s="130">
        <v>0.434</v>
      </c>
      <c r="AB1392" s="130" t="s">
        <v>3677</v>
      </c>
      <c r="AC1392" s="130" t="s">
        <v>4366</v>
      </c>
      <c r="AD1392" s="130" t="s">
        <v>5108</v>
      </c>
      <c r="AE1392" s="130" t="e" cm="1">
        <f t="array" aca="1" ref="AE1392" ca="1">INDIRECT(ADDRESS(MATCH(AG1392,'rs_industries'!B:B,0),5,1,TRUE,"rs_industries"))</f>
        <v>#N/A</v>
      </c>
      <c r="AF1392" s="130" t="e" cm="1">
        <f t="array" aca="1" ref="AF1392" ca="1">INDIRECT(ADDRESS(MATCH(A1392,'rs_stocks'!B:B,0),7,1,TRUE,"rs_stocks"))</f>
        <v>#N/A</v>
      </c>
    </row>
    <row r="1393" spans="1:32" x14ac:dyDescent="0.3">
      <c r="A1393" s="130" t="s">
        <v>2317</v>
      </c>
      <c r="B1393" s="130">
        <v>8.56</v>
      </c>
      <c r="C1393" s="130">
        <v>62.96</v>
      </c>
      <c r="D1393" s="130">
        <v>79.81</v>
      </c>
      <c r="E1393" s="130">
        <v>54.55</v>
      </c>
      <c r="F1393" s="130">
        <v>58.81</v>
      </c>
      <c r="G1393" s="130" t="s">
        <v>3948</v>
      </c>
      <c r="H1393" s="130" t="s">
        <v>3674</v>
      </c>
      <c r="I1393" s="130">
        <v>1.6539999999999999</v>
      </c>
      <c r="J1393" s="130">
        <v>-85</v>
      </c>
      <c r="K1393" s="130">
        <v>-66</v>
      </c>
      <c r="L1393" s="130" t="b">
        <v>1</v>
      </c>
      <c r="M1393" s="130">
        <v>131.08099999999999</v>
      </c>
      <c r="N1393" s="130">
        <v>13.874000000000001</v>
      </c>
      <c r="O1393" s="130">
        <v>9.4480000000000004</v>
      </c>
      <c r="P1393" s="130">
        <v>0.49199999999999999</v>
      </c>
      <c r="Q1393" s="130">
        <v>-81.234999999999999</v>
      </c>
      <c r="R1393" s="130">
        <v>7.48</v>
      </c>
      <c r="S1393" s="130">
        <v>6.5010000000000003</v>
      </c>
      <c r="T1393" s="130">
        <v>1</v>
      </c>
      <c r="U1393" s="130">
        <v>406</v>
      </c>
      <c r="V1393" s="130" t="s">
        <v>2317</v>
      </c>
      <c r="W1393" s="130" t="b">
        <v>0</v>
      </c>
      <c r="X1393" s="130">
        <v>0</v>
      </c>
      <c r="Y1393" s="130" t="b">
        <v>0</v>
      </c>
      <c r="Z1393" s="130">
        <v>47</v>
      </c>
      <c r="AA1393" s="130">
        <v>0.434</v>
      </c>
      <c r="AB1393" s="130" t="s">
        <v>3674</v>
      </c>
      <c r="AC1393" s="130" t="s">
        <v>3948</v>
      </c>
      <c r="AD1393" s="130" t="s">
        <v>5290</v>
      </c>
      <c r="AE1393" s="130" t="e" cm="1">
        <f t="array" aca="1" ref="AE1393" ca="1">INDIRECT(ADDRESS(MATCH(AG1393,'rs_industries'!B:B,0),5,1,TRUE,"rs_industries"))</f>
        <v>#N/A</v>
      </c>
      <c r="AF1393" s="130" cm="1">
        <f t="array" aca="1" ref="AF1393" ca="1">INDIRECT(ADDRESS(MATCH(A1393,'rs_stocks'!B:B,0),7,1,TRUE,"rs_stocks"))</f>
        <v>89</v>
      </c>
    </row>
    <row r="1394" spans="1:32" x14ac:dyDescent="0.3">
      <c r="A1394" s="130" t="s">
        <v>2545</v>
      </c>
      <c r="B1394" s="130">
        <v>-11.23</v>
      </c>
      <c r="C1394" s="130">
        <v>-14.11</v>
      </c>
      <c r="D1394" s="130">
        <v>-12.11</v>
      </c>
      <c r="E1394" s="130">
        <v>4.72</v>
      </c>
      <c r="F1394" s="130">
        <v>8.94</v>
      </c>
      <c r="G1394" s="130" t="s">
        <v>4382</v>
      </c>
      <c r="H1394" s="130" t="s">
        <v>24</v>
      </c>
      <c r="I1394" s="130">
        <v>1.2430000000000001</v>
      </c>
      <c r="J1394" s="130">
        <v>-38</v>
      </c>
      <c r="K1394" s="130">
        <v>-25</v>
      </c>
      <c r="L1394" s="130" t="b">
        <v>0</v>
      </c>
      <c r="M1394" s="130">
        <v>96.09</v>
      </c>
      <c r="N1394" s="130">
        <v>10.183999999999999</v>
      </c>
      <c r="O1394" s="130">
        <v>9.4359999999999999</v>
      </c>
      <c r="P1394" s="130">
        <v>1.734</v>
      </c>
      <c r="Q1394" s="130">
        <v>-117.057</v>
      </c>
      <c r="R1394" s="130">
        <v>50.58</v>
      </c>
      <c r="S1394" s="130">
        <v>56.593000000000004</v>
      </c>
      <c r="T1394" s="130">
        <v>-1</v>
      </c>
      <c r="U1394" s="130">
        <v>115</v>
      </c>
      <c r="V1394" s="130" t="s">
        <v>2545</v>
      </c>
      <c r="W1394" s="130" t="b">
        <v>1</v>
      </c>
      <c r="X1394" s="130">
        <v>0</v>
      </c>
      <c r="Y1394" s="130" t="b">
        <v>0</v>
      </c>
      <c r="Z1394" s="130">
        <v>45</v>
      </c>
      <c r="AA1394" s="130">
        <v>0.434</v>
      </c>
      <c r="AB1394" s="130" t="s">
        <v>24</v>
      </c>
      <c r="AC1394" s="130" t="s">
        <v>4382</v>
      </c>
      <c r="AD1394" s="130" t="s">
        <v>5117</v>
      </c>
      <c r="AE1394" s="130" t="e" cm="1">
        <f t="array" aca="1" ref="AE1394" ca="1">INDIRECT(ADDRESS(MATCH(AG1394,'rs_industries'!B:B,0),5,1,TRUE,"rs_industries"))</f>
        <v>#N/A</v>
      </c>
      <c r="AF1394" s="130" t="e" cm="1">
        <f t="array" aca="1" ref="AF1394" ca="1">INDIRECT(ADDRESS(MATCH(A1394,'rs_stocks'!B:B,0),7,1,TRUE,"rs_stocks"))</f>
        <v>#N/A</v>
      </c>
    </row>
    <row r="1395" spans="1:32" x14ac:dyDescent="0.3">
      <c r="A1395" s="130" t="s">
        <v>1801</v>
      </c>
      <c r="B1395" s="130">
        <v>1.85</v>
      </c>
      <c r="C1395" s="130">
        <v>1.29</v>
      </c>
      <c r="D1395" s="130">
        <v>30.54</v>
      </c>
      <c r="E1395" s="130">
        <v>16.28</v>
      </c>
      <c r="F1395" s="130">
        <v>12.48</v>
      </c>
      <c r="G1395" s="130" t="s">
        <v>3807</v>
      </c>
      <c r="H1395" s="130" t="s">
        <v>3677</v>
      </c>
      <c r="I1395" s="130">
        <v>1.62</v>
      </c>
      <c r="J1395" s="130">
        <v>-72</v>
      </c>
      <c r="K1395" s="130">
        <v>-6</v>
      </c>
      <c r="L1395" s="130" t="b">
        <v>1</v>
      </c>
      <c r="M1395" s="130">
        <v>91.581000000000003</v>
      </c>
      <c r="N1395" s="130">
        <v>9.7110000000000003</v>
      </c>
      <c r="O1395" s="130">
        <v>9.43</v>
      </c>
      <c r="P1395" s="130">
        <v>1.8680000000000001</v>
      </c>
      <c r="Q1395" s="130">
        <v>-79.228999999999999</v>
      </c>
      <c r="R1395" s="130">
        <v>55.7</v>
      </c>
      <c r="S1395" s="130">
        <v>59.843000000000004</v>
      </c>
      <c r="T1395" s="130">
        <v>-1</v>
      </c>
      <c r="U1395" s="130">
        <v>107</v>
      </c>
      <c r="V1395" s="130" t="s">
        <v>1801</v>
      </c>
      <c r="W1395" s="130" t="b">
        <v>0</v>
      </c>
      <c r="X1395" s="130">
        <v>0</v>
      </c>
      <c r="Y1395" s="130" t="b">
        <v>1</v>
      </c>
      <c r="Z1395" s="130">
        <v>54</v>
      </c>
      <c r="AA1395" s="130">
        <v>0.433</v>
      </c>
      <c r="AB1395" s="130" t="s">
        <v>3677</v>
      </c>
      <c r="AC1395" s="130" t="s">
        <v>3807</v>
      </c>
      <c r="AD1395" s="130" t="s">
        <v>5271</v>
      </c>
      <c r="AE1395" s="130" t="e" cm="1">
        <f t="array" aca="1" ref="AE1395" ca="1">INDIRECT(ADDRESS(MATCH(AG1395,'rs_industries'!B:B,0),5,1,TRUE,"rs_industries"))</f>
        <v>#N/A</v>
      </c>
      <c r="AF1395" s="130" cm="1">
        <f t="array" aca="1" ref="AF1395" ca="1">INDIRECT(ADDRESS(MATCH(A1395,'rs_stocks'!B:B,0),7,1,TRUE,"rs_stocks"))</f>
        <v>81</v>
      </c>
    </row>
    <row r="1396" spans="1:32" x14ac:dyDescent="0.3">
      <c r="A1396" s="130" t="s">
        <v>2114</v>
      </c>
      <c r="B1396" s="130">
        <v>-3.22</v>
      </c>
      <c r="C1396" s="130">
        <v>1.18</v>
      </c>
      <c r="D1396" s="130">
        <v>-2.83</v>
      </c>
      <c r="E1396" s="130">
        <v>10.119999999999999</v>
      </c>
      <c r="F1396" s="130">
        <v>11.17</v>
      </c>
      <c r="G1396" s="130" t="s">
        <v>3680</v>
      </c>
      <c r="H1396" s="130" t="s">
        <v>31</v>
      </c>
      <c r="I1396" s="130">
        <v>3.5720000000000001</v>
      </c>
      <c r="J1396" s="130">
        <v>-68</v>
      </c>
      <c r="K1396" s="130">
        <v>-61</v>
      </c>
      <c r="L1396" s="130" t="b">
        <v>1</v>
      </c>
      <c r="M1396" s="130">
        <v>50.072000000000003</v>
      </c>
      <c r="N1396" s="130">
        <v>5.3150000000000004</v>
      </c>
      <c r="O1396" s="130">
        <v>9.42</v>
      </c>
      <c r="P1396" s="130">
        <v>2.1040000000000001</v>
      </c>
      <c r="Q1396" s="130">
        <v>-120.73399999999999</v>
      </c>
      <c r="R1396" s="130">
        <v>58.3</v>
      </c>
      <c r="S1396" s="130">
        <v>56.417999999999999</v>
      </c>
      <c r="T1396" s="130">
        <v>1</v>
      </c>
      <c r="U1396" s="130">
        <v>95</v>
      </c>
      <c r="V1396" s="130" t="s">
        <v>2114</v>
      </c>
      <c r="W1396" s="130" t="b">
        <v>0</v>
      </c>
      <c r="X1396" s="130">
        <v>0</v>
      </c>
      <c r="Y1396" s="130" t="b">
        <v>0</v>
      </c>
      <c r="Z1396" s="130">
        <v>45</v>
      </c>
      <c r="AA1396" s="130">
        <v>0.433</v>
      </c>
      <c r="AB1396" s="130" t="s">
        <v>31</v>
      </c>
      <c r="AC1396" s="130" t="s">
        <v>3680</v>
      </c>
      <c r="AD1396" s="130" t="s">
        <v>5199</v>
      </c>
      <c r="AE1396" s="130" t="e" cm="1">
        <f t="array" aca="1" ref="AE1396" ca="1">INDIRECT(ADDRESS(MATCH(AG1396,'rs_industries'!B:B,0),5,1,TRUE,"rs_industries"))</f>
        <v>#N/A</v>
      </c>
      <c r="AF1396" s="130" t="e" cm="1">
        <f t="array" aca="1" ref="AF1396" ca="1">INDIRECT(ADDRESS(MATCH(A1396,'rs_stocks'!B:B,0),7,1,TRUE,"rs_stocks"))</f>
        <v>#N/A</v>
      </c>
    </row>
    <row r="1397" spans="1:32" x14ac:dyDescent="0.3">
      <c r="A1397" s="130" t="s">
        <v>1181</v>
      </c>
      <c r="B1397" s="130">
        <v>-1.63</v>
      </c>
      <c r="C1397" s="130">
        <v>-6.18</v>
      </c>
      <c r="D1397" s="130">
        <v>4</v>
      </c>
      <c r="E1397" s="130">
        <v>5.13</v>
      </c>
      <c r="F1397" s="130">
        <v>6.86</v>
      </c>
      <c r="G1397" s="130" t="s">
        <v>3788</v>
      </c>
      <c r="H1397" s="130" t="s">
        <v>153</v>
      </c>
      <c r="I1397" s="130">
        <v>48.777999999999999</v>
      </c>
      <c r="J1397" s="130">
        <v>-43</v>
      </c>
      <c r="K1397" s="130">
        <v>-34</v>
      </c>
      <c r="L1397" s="130" t="b">
        <v>0</v>
      </c>
      <c r="M1397" s="130">
        <v>51.46</v>
      </c>
      <c r="N1397" s="130">
        <v>5.4630000000000001</v>
      </c>
      <c r="O1397" s="130">
        <v>9.4190000000000005</v>
      </c>
      <c r="P1397" s="130">
        <v>5.9320000000000004</v>
      </c>
      <c r="Q1397" s="130">
        <v>-79.228999999999999</v>
      </c>
      <c r="R1397" s="130">
        <v>276.64</v>
      </c>
      <c r="S1397" s="130">
        <v>293.36399999999998</v>
      </c>
      <c r="T1397" s="130">
        <v>-1</v>
      </c>
      <c r="U1397" s="130">
        <v>33</v>
      </c>
      <c r="V1397" s="130" t="s">
        <v>1181</v>
      </c>
      <c r="W1397" s="130" t="b">
        <v>0</v>
      </c>
      <c r="X1397" s="130">
        <v>0</v>
      </c>
      <c r="Y1397" s="130" t="b">
        <v>0</v>
      </c>
      <c r="Z1397" s="130">
        <v>45</v>
      </c>
      <c r="AA1397" s="130">
        <v>0.432</v>
      </c>
      <c r="AB1397" s="130" t="s">
        <v>153</v>
      </c>
      <c r="AC1397" s="130" t="s">
        <v>3788</v>
      </c>
      <c r="AD1397" s="130" t="s">
        <v>5210</v>
      </c>
      <c r="AE1397" s="130" t="e" cm="1">
        <f t="array" aca="1" ref="AE1397" ca="1">INDIRECT(ADDRESS(MATCH(AG1397,'rs_industries'!B:B,0),5,1,TRUE,"rs_industries"))</f>
        <v>#N/A</v>
      </c>
      <c r="AF1397" s="130" t="e" cm="1">
        <f t="array" aca="1" ref="AF1397" ca="1">INDIRECT(ADDRESS(MATCH(A1397,'rs_stocks'!B:B,0),7,1,TRUE,"rs_stocks"))</f>
        <v>#N/A</v>
      </c>
    </row>
    <row r="1398" spans="1:32" x14ac:dyDescent="0.3">
      <c r="A1398" s="130" t="s">
        <v>257</v>
      </c>
      <c r="B1398" s="130">
        <v>2.42</v>
      </c>
      <c r="C1398" s="130">
        <v>17.079999999999998</v>
      </c>
      <c r="D1398" s="130">
        <v>27.21</v>
      </c>
      <c r="E1398" s="130">
        <v>35.049999999999997</v>
      </c>
      <c r="F1398" s="130">
        <v>37.21</v>
      </c>
      <c r="G1398" s="130" t="s">
        <v>3713</v>
      </c>
      <c r="H1398" s="130" t="s">
        <v>3690</v>
      </c>
      <c r="I1398" s="130">
        <v>705.30700000000002</v>
      </c>
      <c r="J1398" s="130">
        <v>-23</v>
      </c>
      <c r="K1398" s="130">
        <v>0</v>
      </c>
      <c r="L1398" s="130" t="b">
        <v>1</v>
      </c>
      <c r="M1398" s="130">
        <v>54.008000000000003</v>
      </c>
      <c r="N1398" s="130">
        <v>5.7389999999999999</v>
      </c>
      <c r="O1398" s="130">
        <v>9.4109999999999996</v>
      </c>
      <c r="P1398" s="130">
        <v>18.629000000000001</v>
      </c>
      <c r="Q1398" s="130">
        <v>30.652000000000001</v>
      </c>
      <c r="R1398" s="130">
        <v>742.97</v>
      </c>
      <c r="S1398" s="130">
        <v>687.08900000000006</v>
      </c>
      <c r="T1398" s="130">
        <v>1</v>
      </c>
      <c r="U1398" s="130">
        <v>10</v>
      </c>
      <c r="V1398" s="130" t="s">
        <v>257</v>
      </c>
      <c r="W1398" s="130" t="b">
        <v>0</v>
      </c>
      <c r="X1398" s="130">
        <v>0</v>
      </c>
      <c r="Y1398" s="130" t="b">
        <v>1</v>
      </c>
      <c r="Z1398" s="130">
        <v>56</v>
      </c>
      <c r="AA1398" s="130">
        <v>0.432</v>
      </c>
      <c r="AB1398" s="130" t="s">
        <v>3690</v>
      </c>
      <c r="AC1398" s="130" t="s">
        <v>3713</v>
      </c>
      <c r="AD1398" s="130" t="s">
        <v>3714</v>
      </c>
      <c r="AE1398" s="130" t="e" cm="1">
        <f t="array" aca="1" ref="AE1398" ca="1">INDIRECT(ADDRESS(MATCH(AG1398,'rs_industries'!B:B,0),5,1,TRUE,"rs_industries"))</f>
        <v>#N/A</v>
      </c>
      <c r="AF1398" s="130" cm="1">
        <f t="array" aca="1" ref="AF1398" ca="1">INDIRECT(ADDRESS(MATCH(A1398,'rs_stocks'!B:B,0),7,1,TRUE,"rs_stocks"))</f>
        <v>93</v>
      </c>
    </row>
    <row r="1399" spans="1:32" x14ac:dyDescent="0.3">
      <c r="A1399" s="130" t="s">
        <v>1982</v>
      </c>
      <c r="B1399" s="130">
        <v>1.8</v>
      </c>
      <c r="C1399" s="130">
        <v>10.36</v>
      </c>
      <c r="D1399" s="130">
        <v>-10.48</v>
      </c>
      <c r="E1399" s="130">
        <v>38.42</v>
      </c>
      <c r="F1399" s="130">
        <v>51.23</v>
      </c>
      <c r="G1399" s="130" t="s">
        <v>3839</v>
      </c>
      <c r="H1399" s="130" t="s">
        <v>3776</v>
      </c>
      <c r="I1399" s="130">
        <v>3.181</v>
      </c>
      <c r="J1399" s="130">
        <v>-79</v>
      </c>
      <c r="K1399" s="130">
        <v>-59</v>
      </c>
      <c r="L1399" s="130" t="b">
        <v>0</v>
      </c>
      <c r="M1399" s="130">
        <v>170.19</v>
      </c>
      <c r="N1399" s="130">
        <v>18.088000000000001</v>
      </c>
      <c r="O1399" s="130">
        <v>9.4090000000000007</v>
      </c>
      <c r="P1399" s="130">
        <v>0.40899999999999997</v>
      </c>
      <c r="Q1399" s="130">
        <v>-36.665999999999997</v>
      </c>
      <c r="R1399" s="130">
        <v>7.35</v>
      </c>
      <c r="S1399" s="130">
        <v>6.7610000000000001</v>
      </c>
      <c r="T1399" s="130">
        <v>1</v>
      </c>
      <c r="U1399" s="130">
        <v>488</v>
      </c>
      <c r="V1399" s="130" t="s">
        <v>1982</v>
      </c>
      <c r="W1399" s="130" t="b">
        <v>0</v>
      </c>
      <c r="X1399" s="130">
        <v>0</v>
      </c>
      <c r="Y1399" s="130" t="b">
        <v>1</v>
      </c>
      <c r="Z1399" s="130">
        <v>53</v>
      </c>
      <c r="AA1399" s="130">
        <v>0.432</v>
      </c>
      <c r="AB1399" s="130" t="s">
        <v>3776</v>
      </c>
      <c r="AC1399" s="130" t="s">
        <v>3839</v>
      </c>
      <c r="AD1399" s="130" t="s">
        <v>1983</v>
      </c>
      <c r="AE1399" s="130" t="e" cm="1">
        <f t="array" aca="1" ref="AE1399" ca="1">INDIRECT(ADDRESS(MATCH(AG1399,'rs_industries'!B:B,0),5,1,TRUE,"rs_industries"))</f>
        <v>#N/A</v>
      </c>
      <c r="AF1399" s="130" cm="1">
        <f t="array" aca="1" ref="AF1399" ca="1">INDIRECT(ADDRESS(MATCH(A1399,'rs_stocks'!B:B,0),7,1,TRUE,"rs_stocks"))</f>
        <v>89</v>
      </c>
    </row>
    <row r="1400" spans="1:32" x14ac:dyDescent="0.3">
      <c r="A1400" s="130" t="s">
        <v>2047</v>
      </c>
      <c r="B1400" s="130">
        <v>0.05</v>
      </c>
      <c r="C1400" s="130">
        <v>-2.65</v>
      </c>
      <c r="D1400" s="130">
        <v>1</v>
      </c>
      <c r="E1400" s="130">
        <v>14.18</v>
      </c>
      <c r="F1400" s="130">
        <v>17.68</v>
      </c>
      <c r="G1400" s="130" t="s">
        <v>3676</v>
      </c>
      <c r="H1400" s="130" t="s">
        <v>3677</v>
      </c>
      <c r="I1400" s="130">
        <v>1.484</v>
      </c>
      <c r="J1400" s="130">
        <v>-63</v>
      </c>
      <c r="K1400" s="130">
        <v>-50</v>
      </c>
      <c r="L1400" s="130" t="b">
        <v>1</v>
      </c>
      <c r="M1400" s="130">
        <v>54.148000000000003</v>
      </c>
      <c r="N1400" s="130">
        <v>5.7560000000000002</v>
      </c>
      <c r="O1400" s="130">
        <v>9.4079999999999995</v>
      </c>
      <c r="P1400" s="130">
        <v>1.847</v>
      </c>
      <c r="Q1400" s="130">
        <v>-119.621</v>
      </c>
      <c r="R1400" s="130">
        <v>59.43</v>
      </c>
      <c r="S1400" s="130">
        <v>57.223999999999997</v>
      </c>
      <c r="T1400" s="130">
        <v>1</v>
      </c>
      <c r="U1400" s="130">
        <v>108</v>
      </c>
      <c r="V1400" s="130" t="s">
        <v>2047</v>
      </c>
      <c r="W1400" s="130" t="b">
        <v>0</v>
      </c>
      <c r="X1400" s="130">
        <v>0</v>
      </c>
      <c r="Y1400" s="130" t="b">
        <v>1</v>
      </c>
      <c r="Z1400" s="130">
        <v>46</v>
      </c>
      <c r="AA1400" s="130">
        <v>0.43099999999999999</v>
      </c>
      <c r="AB1400" s="130" t="s">
        <v>3677</v>
      </c>
      <c r="AC1400" s="130" t="s">
        <v>3676</v>
      </c>
      <c r="AD1400" s="130" t="s">
        <v>5192</v>
      </c>
      <c r="AE1400" s="130" t="e" cm="1">
        <f t="array" aca="1" ref="AE1400" ca="1">INDIRECT(ADDRESS(MATCH(AG1400,'rs_industries'!B:B,0),5,1,TRUE,"rs_industries"))</f>
        <v>#N/A</v>
      </c>
      <c r="AF1400" s="130" t="e" cm="1">
        <f t="array" aca="1" ref="AF1400" ca="1">INDIRECT(ADDRESS(MATCH(A1400,'rs_stocks'!B:B,0),7,1,TRUE,"rs_stocks"))</f>
        <v>#N/A</v>
      </c>
    </row>
    <row r="1401" spans="1:32" x14ac:dyDescent="0.3">
      <c r="A1401" s="130" t="s">
        <v>1662</v>
      </c>
      <c r="B1401" s="130">
        <v>0</v>
      </c>
      <c r="C1401" s="130">
        <v>0.82</v>
      </c>
      <c r="D1401" s="130">
        <v>-0.35</v>
      </c>
      <c r="E1401" s="130">
        <v>-0.81</v>
      </c>
      <c r="F1401" s="130">
        <v>6.69</v>
      </c>
      <c r="G1401" s="130" t="s">
        <v>3821</v>
      </c>
      <c r="H1401" s="130" t="s">
        <v>3677</v>
      </c>
      <c r="I1401" s="130">
        <v>1.456</v>
      </c>
      <c r="J1401" s="130">
        <v>-88</v>
      </c>
      <c r="K1401" s="130">
        <v>-47</v>
      </c>
      <c r="L1401" s="130" t="b">
        <v>1</v>
      </c>
      <c r="M1401" s="130">
        <v>20.3</v>
      </c>
      <c r="N1401" s="130">
        <v>2.1579999999999999</v>
      </c>
      <c r="O1401" s="130">
        <v>9.4060000000000006</v>
      </c>
      <c r="P1401" s="130">
        <v>0.161</v>
      </c>
      <c r="Q1401" s="130">
        <v>-62.189</v>
      </c>
      <c r="R1401" s="130">
        <v>8.61</v>
      </c>
      <c r="S1401" s="130">
        <v>8.5120000000000005</v>
      </c>
      <c r="T1401" s="130">
        <v>1</v>
      </c>
      <c r="U1401" s="130">
        <v>1243</v>
      </c>
      <c r="V1401" s="130" t="s">
        <v>1662</v>
      </c>
      <c r="W1401" s="130" t="b">
        <v>0</v>
      </c>
      <c r="X1401" s="130">
        <v>0</v>
      </c>
      <c r="Y1401" s="130" t="b">
        <v>0</v>
      </c>
      <c r="Z1401" s="130">
        <v>42</v>
      </c>
      <c r="AA1401" s="130">
        <v>0.43099999999999999</v>
      </c>
      <c r="AB1401" s="130" t="s">
        <v>3677</v>
      </c>
      <c r="AC1401" s="130" t="s">
        <v>3821</v>
      </c>
      <c r="AD1401" s="130" t="s">
        <v>5196</v>
      </c>
      <c r="AE1401" s="130" t="e" cm="1">
        <f t="array" aca="1" ref="AE1401" ca="1">INDIRECT(ADDRESS(MATCH(AG1401,'rs_industries'!B:B,0),5,1,TRUE,"rs_industries"))</f>
        <v>#N/A</v>
      </c>
      <c r="AF1401" s="130" t="e" cm="1">
        <f t="array" aca="1" ref="AF1401" ca="1">INDIRECT(ADDRESS(MATCH(A1401,'rs_stocks'!B:B,0),7,1,TRUE,"rs_stocks"))</f>
        <v>#N/A</v>
      </c>
    </row>
    <row r="1402" spans="1:32" x14ac:dyDescent="0.3">
      <c r="A1402" s="130" t="s">
        <v>1042</v>
      </c>
      <c r="B1402" s="130">
        <v>-0.46</v>
      </c>
      <c r="C1402" s="130">
        <v>13.8</v>
      </c>
      <c r="D1402" s="130">
        <v>40.07</v>
      </c>
      <c r="E1402" s="130">
        <v>20.82</v>
      </c>
      <c r="F1402" s="130">
        <v>31.22</v>
      </c>
      <c r="G1402" s="130" t="s">
        <v>3713</v>
      </c>
      <c r="H1402" s="130" t="s">
        <v>3690</v>
      </c>
      <c r="I1402" s="130">
        <v>10.164999999999999</v>
      </c>
      <c r="J1402" s="130">
        <v>-78</v>
      </c>
      <c r="K1402" s="130">
        <v>-60</v>
      </c>
      <c r="L1402" s="130" t="b">
        <v>1</v>
      </c>
      <c r="M1402" s="130">
        <v>102.34099999999999</v>
      </c>
      <c r="N1402" s="130">
        <v>10.891</v>
      </c>
      <c r="O1402" s="130">
        <v>9.3970000000000002</v>
      </c>
      <c r="P1402" s="130">
        <v>1.7829999999999999</v>
      </c>
      <c r="Q1402" s="130">
        <v>-42.066000000000003</v>
      </c>
      <c r="R1402" s="130">
        <v>56.24</v>
      </c>
      <c r="S1402" s="130">
        <v>53.51</v>
      </c>
      <c r="T1402" s="130">
        <v>1</v>
      </c>
      <c r="U1402" s="130">
        <v>112</v>
      </c>
      <c r="V1402" s="130" t="s">
        <v>1042</v>
      </c>
      <c r="W1402" s="130" t="b">
        <v>0</v>
      </c>
      <c r="X1402" s="130">
        <v>0</v>
      </c>
      <c r="Y1402" s="130" t="b">
        <v>0</v>
      </c>
      <c r="Z1402" s="130">
        <v>52</v>
      </c>
      <c r="AA1402" s="130">
        <v>0.43</v>
      </c>
      <c r="AB1402" s="130" t="s">
        <v>3690</v>
      </c>
      <c r="AC1402" s="130" t="s">
        <v>3713</v>
      </c>
      <c r="AD1402" s="130" t="s">
        <v>5291</v>
      </c>
      <c r="AE1402" s="130" t="e" cm="1">
        <f t="array" aca="1" ref="AE1402" ca="1">INDIRECT(ADDRESS(MATCH(AG1402,'rs_industries'!B:B,0),5,1,TRUE,"rs_industries"))</f>
        <v>#N/A</v>
      </c>
      <c r="AF1402" s="130" cm="1">
        <f t="array" aca="1" ref="AF1402" ca="1">INDIRECT(ADDRESS(MATCH(A1402,'rs_stocks'!B:B,0),7,1,TRUE,"rs_stocks"))</f>
        <v>91</v>
      </c>
    </row>
    <row r="1403" spans="1:32" x14ac:dyDescent="0.3">
      <c r="A1403" s="130" t="s">
        <v>1741</v>
      </c>
      <c r="B1403" s="130">
        <v>0</v>
      </c>
      <c r="C1403" s="130">
        <v>-2.87</v>
      </c>
      <c r="D1403" s="130">
        <v>-0.92</v>
      </c>
      <c r="E1403" s="130">
        <v>14.5</v>
      </c>
      <c r="F1403" s="130">
        <v>8.74</v>
      </c>
      <c r="G1403" s="130" t="s">
        <v>4111</v>
      </c>
      <c r="H1403" s="130" t="s">
        <v>24</v>
      </c>
      <c r="I1403" s="130">
        <v>4.13</v>
      </c>
      <c r="J1403" s="130">
        <v>-51</v>
      </c>
      <c r="K1403" s="130">
        <v>-8</v>
      </c>
      <c r="L1403" s="130" t="b">
        <v>1</v>
      </c>
      <c r="M1403" s="130">
        <v>46.235999999999997</v>
      </c>
      <c r="N1403" s="130">
        <v>4.93</v>
      </c>
      <c r="O1403" s="130">
        <v>9.3789999999999996</v>
      </c>
      <c r="P1403" s="130">
        <v>1.6639999999999999</v>
      </c>
      <c r="Q1403" s="130">
        <v>-137.62</v>
      </c>
      <c r="R1403" s="130">
        <v>76.180000000000007</v>
      </c>
      <c r="S1403" s="130">
        <v>79.954999999999998</v>
      </c>
      <c r="T1403" s="130">
        <v>-1</v>
      </c>
      <c r="U1403" s="130">
        <v>120</v>
      </c>
      <c r="V1403" s="130" t="s">
        <v>1741</v>
      </c>
      <c r="W1403" s="130" t="b">
        <v>1</v>
      </c>
      <c r="X1403" s="130">
        <v>0</v>
      </c>
      <c r="Y1403" s="130" t="b">
        <v>0</v>
      </c>
      <c r="Z1403" s="130">
        <v>45</v>
      </c>
      <c r="AA1403" s="130">
        <v>0.43</v>
      </c>
      <c r="AB1403" s="130" t="s">
        <v>24</v>
      </c>
      <c r="AC1403" s="130" t="s">
        <v>4111</v>
      </c>
      <c r="AD1403" s="130" t="s">
        <v>5207</v>
      </c>
      <c r="AE1403" s="130" t="e" cm="1">
        <f t="array" aca="1" ref="AE1403" ca="1">INDIRECT(ADDRESS(MATCH(AG1403,'rs_industries'!B:B,0),5,1,TRUE,"rs_industries"))</f>
        <v>#N/A</v>
      </c>
      <c r="AF1403" s="130" t="e" cm="1">
        <f t="array" aca="1" ref="AF1403" ca="1">INDIRECT(ADDRESS(MATCH(A1403,'rs_stocks'!B:B,0),7,1,TRUE,"rs_stocks"))</f>
        <v>#N/A</v>
      </c>
    </row>
    <row r="1404" spans="1:32" x14ac:dyDescent="0.3">
      <c r="A1404" s="130" t="s">
        <v>2506</v>
      </c>
      <c r="B1404" s="130">
        <v>-0.13</v>
      </c>
      <c r="C1404" s="130">
        <v>-2.09</v>
      </c>
      <c r="D1404" s="130">
        <v>5.01</v>
      </c>
      <c r="E1404" s="130">
        <v>17.21</v>
      </c>
      <c r="F1404" s="130">
        <v>14.17</v>
      </c>
      <c r="G1404" s="130" t="s">
        <v>3709</v>
      </c>
      <c r="H1404" s="130" t="s">
        <v>3674</v>
      </c>
      <c r="I1404" s="130">
        <v>3.4929999999999999</v>
      </c>
      <c r="J1404" s="130">
        <v>-78</v>
      </c>
      <c r="K1404" s="130">
        <v>-24</v>
      </c>
      <c r="L1404" s="130" t="b">
        <v>1</v>
      </c>
      <c r="M1404" s="130">
        <v>58.850999999999999</v>
      </c>
      <c r="N1404" s="130">
        <v>6.2750000000000004</v>
      </c>
      <c r="O1404" s="130">
        <v>9.3780000000000001</v>
      </c>
      <c r="P1404" s="130">
        <v>0.96599999999999997</v>
      </c>
      <c r="Q1404" s="130">
        <v>-111.767</v>
      </c>
      <c r="R1404" s="130">
        <v>30.38</v>
      </c>
      <c r="S1404" s="130">
        <v>32.311</v>
      </c>
      <c r="T1404" s="130">
        <v>-1</v>
      </c>
      <c r="U1404" s="130">
        <v>206</v>
      </c>
      <c r="V1404" s="130" t="s">
        <v>2506</v>
      </c>
      <c r="W1404" s="130" t="b">
        <v>0</v>
      </c>
      <c r="X1404" s="130">
        <v>0</v>
      </c>
      <c r="Y1404" s="130" t="b">
        <v>1</v>
      </c>
      <c r="Z1404" s="130">
        <v>54</v>
      </c>
      <c r="AA1404" s="130">
        <v>0.43</v>
      </c>
      <c r="AB1404" s="130" t="s">
        <v>3674</v>
      </c>
      <c r="AC1404" s="130" t="s">
        <v>3709</v>
      </c>
      <c r="AD1404" s="130" t="s">
        <v>5212</v>
      </c>
      <c r="AE1404" s="130" t="e" cm="1">
        <f t="array" aca="1" ref="AE1404" ca="1">INDIRECT(ADDRESS(MATCH(AG1404,'rs_industries'!B:B,0),5,1,TRUE,"rs_industries"))</f>
        <v>#N/A</v>
      </c>
      <c r="AF1404" s="130" t="e" cm="1">
        <f t="array" aca="1" ref="AF1404" ca="1">INDIRECT(ADDRESS(MATCH(A1404,'rs_stocks'!B:B,0),7,1,TRUE,"rs_stocks"))</f>
        <v>#N/A</v>
      </c>
    </row>
    <row r="1405" spans="1:32" x14ac:dyDescent="0.3">
      <c r="A1405" s="130" t="s">
        <v>575</v>
      </c>
      <c r="B1405" s="130">
        <v>2.33</v>
      </c>
      <c r="C1405" s="130">
        <v>7.39</v>
      </c>
      <c r="D1405" s="130">
        <v>-0.75</v>
      </c>
      <c r="E1405" s="130">
        <v>5.8</v>
      </c>
      <c r="F1405" s="130">
        <v>10.87</v>
      </c>
      <c r="G1405" s="130" t="s">
        <v>3711</v>
      </c>
      <c r="H1405" s="130" t="s">
        <v>3690</v>
      </c>
      <c r="I1405" s="130">
        <v>6.8810000000000002</v>
      </c>
      <c r="J1405" s="130">
        <v>-38</v>
      </c>
      <c r="K1405" s="130">
        <v>-5</v>
      </c>
      <c r="L1405" s="130" t="b">
        <v>1</v>
      </c>
      <c r="M1405" s="130">
        <v>27.867999999999999</v>
      </c>
      <c r="N1405" s="130">
        <v>2.9729999999999999</v>
      </c>
      <c r="O1405" s="130">
        <v>9.3719999999999999</v>
      </c>
      <c r="P1405" s="130">
        <v>3.0779999999999998</v>
      </c>
      <c r="Q1405" s="130">
        <v>-78.951999999999998</v>
      </c>
      <c r="R1405" s="130">
        <v>175.05</v>
      </c>
      <c r="S1405" s="130">
        <v>169</v>
      </c>
      <c r="T1405" s="130">
        <v>1</v>
      </c>
      <c r="U1405" s="130">
        <v>64</v>
      </c>
      <c r="V1405" s="130" t="s">
        <v>575</v>
      </c>
      <c r="W1405" s="130" t="b">
        <v>0</v>
      </c>
      <c r="X1405" s="130">
        <v>0</v>
      </c>
      <c r="Y1405" s="130" t="b">
        <v>1</v>
      </c>
      <c r="Z1405" s="130">
        <v>48</v>
      </c>
      <c r="AA1405" s="130">
        <v>0.42899999999999999</v>
      </c>
      <c r="AB1405" s="130" t="s">
        <v>3690</v>
      </c>
      <c r="AC1405" s="130" t="s">
        <v>3711</v>
      </c>
      <c r="AD1405" s="130" t="s">
        <v>5258</v>
      </c>
      <c r="AE1405" s="130" t="e" cm="1">
        <f t="array" aca="1" ref="AE1405" ca="1">INDIRECT(ADDRESS(MATCH(AG1405,'rs_industries'!B:B,0),5,1,TRUE,"rs_industries"))</f>
        <v>#N/A</v>
      </c>
      <c r="AF1405" s="130" t="e" cm="1">
        <f t="array" aca="1" ref="AF1405" ca="1">INDIRECT(ADDRESS(MATCH(A1405,'rs_stocks'!B:B,0),7,1,TRUE,"rs_stocks"))</f>
        <v>#N/A</v>
      </c>
    </row>
    <row r="1406" spans="1:32" x14ac:dyDescent="0.3">
      <c r="A1406" s="130" t="s">
        <v>907</v>
      </c>
      <c r="B1406" s="130">
        <v>2.0499999999999998</v>
      </c>
      <c r="C1406" s="130">
        <v>-0.9</v>
      </c>
      <c r="D1406" s="130">
        <v>2.48</v>
      </c>
      <c r="E1406" s="130">
        <v>9</v>
      </c>
      <c r="F1406" s="130">
        <v>15.3</v>
      </c>
      <c r="G1406" s="130" t="s">
        <v>3757</v>
      </c>
      <c r="H1406" s="130" t="s">
        <v>3674</v>
      </c>
      <c r="I1406" s="130">
        <v>5.8620000000000001</v>
      </c>
      <c r="J1406" s="130">
        <v>-59</v>
      </c>
      <c r="K1406" s="130">
        <v>-27</v>
      </c>
      <c r="L1406" s="130" t="b">
        <v>1</v>
      </c>
      <c r="M1406" s="130">
        <v>74.495999999999995</v>
      </c>
      <c r="N1406" s="130">
        <v>7.9539999999999997</v>
      </c>
      <c r="O1406" s="130">
        <v>9.3659999999999997</v>
      </c>
      <c r="P1406" s="130">
        <v>2.6219999999999999</v>
      </c>
      <c r="Q1406" s="130">
        <v>-102.586</v>
      </c>
      <c r="R1406" s="130">
        <v>85.18</v>
      </c>
      <c r="S1406" s="130">
        <v>89.7</v>
      </c>
      <c r="T1406" s="130">
        <v>-1</v>
      </c>
      <c r="U1406" s="130">
        <v>76</v>
      </c>
      <c r="V1406" s="130" t="s">
        <v>907</v>
      </c>
      <c r="W1406" s="130" t="b">
        <v>0</v>
      </c>
      <c r="X1406" s="130">
        <v>0</v>
      </c>
      <c r="Y1406" s="130" t="b">
        <v>0</v>
      </c>
      <c r="Z1406" s="130">
        <v>45</v>
      </c>
      <c r="AA1406" s="130">
        <v>0.42899999999999999</v>
      </c>
      <c r="AB1406" s="130" t="s">
        <v>3674</v>
      </c>
      <c r="AC1406" s="130" t="s">
        <v>3757</v>
      </c>
      <c r="AD1406" s="130" t="s">
        <v>5232</v>
      </c>
      <c r="AE1406" s="130" t="e" cm="1">
        <f t="array" aca="1" ref="AE1406" ca="1">INDIRECT(ADDRESS(MATCH(AG1406,'rs_industries'!B:B,0),5,1,TRUE,"rs_industries"))</f>
        <v>#N/A</v>
      </c>
      <c r="AF1406" s="130" t="e" cm="1">
        <f t="array" aca="1" ref="AF1406" ca="1">INDIRECT(ADDRESS(MATCH(A1406,'rs_stocks'!B:B,0),7,1,TRUE,"rs_stocks"))</f>
        <v>#N/A</v>
      </c>
    </row>
    <row r="1407" spans="1:32" x14ac:dyDescent="0.3">
      <c r="A1407" s="130" t="s">
        <v>5245</v>
      </c>
      <c r="B1407" s="130">
        <v>2.44</v>
      </c>
      <c r="C1407" s="130">
        <v>15.56</v>
      </c>
      <c r="D1407" s="130">
        <v>9.1300000000000008</v>
      </c>
      <c r="E1407" s="130">
        <v>18.23</v>
      </c>
      <c r="F1407" s="130">
        <v>25.53</v>
      </c>
      <c r="G1407" s="130" t="s">
        <v>3964</v>
      </c>
      <c r="H1407" s="130" t="s">
        <v>3674</v>
      </c>
      <c r="I1407" s="130">
        <v>1.056</v>
      </c>
      <c r="J1407" s="130">
        <v>-66</v>
      </c>
      <c r="K1407" s="130">
        <v>-2</v>
      </c>
      <c r="L1407" s="130" t="b">
        <v>1</v>
      </c>
      <c r="M1407" s="130">
        <v>46.52</v>
      </c>
      <c r="N1407" s="130">
        <v>4.976</v>
      </c>
      <c r="O1407" s="130">
        <v>9.3490000000000002</v>
      </c>
      <c r="P1407" s="130">
        <v>2.456</v>
      </c>
      <c r="Q1407" s="130">
        <v>-69.628</v>
      </c>
      <c r="R1407" s="130">
        <v>67.06</v>
      </c>
      <c r="S1407" s="130">
        <v>61.938000000000002</v>
      </c>
      <c r="T1407" s="130">
        <v>1</v>
      </c>
      <c r="U1407" s="130">
        <v>81</v>
      </c>
      <c r="V1407" s="130" t="s">
        <v>5245</v>
      </c>
      <c r="W1407" s="130" t="b">
        <v>0</v>
      </c>
      <c r="X1407" s="130">
        <v>0</v>
      </c>
      <c r="Y1407" s="130" t="b">
        <v>1</v>
      </c>
      <c r="Z1407" s="130">
        <v>46</v>
      </c>
      <c r="AA1407" s="130">
        <v>0.42799999999999999</v>
      </c>
      <c r="AB1407" s="130" t="s">
        <v>3674</v>
      </c>
      <c r="AC1407" s="130" t="s">
        <v>3964</v>
      </c>
      <c r="AD1407" s="130" t="s">
        <v>5246</v>
      </c>
      <c r="AE1407" s="130" t="e" cm="1">
        <f t="array" aca="1" ref="AE1407" ca="1">INDIRECT(ADDRESS(MATCH(AG1407,'rs_industries'!B:B,0),5,1,TRUE,"rs_industries"))</f>
        <v>#N/A</v>
      </c>
      <c r="AF1407" s="130" cm="1">
        <f t="array" aca="1" ref="AF1407" ca="1">INDIRECT(ADDRESS(MATCH(A1407,'rs_stocks'!B:B,0),7,1,TRUE,"rs_stocks"))</f>
        <v>80</v>
      </c>
    </row>
    <row r="1408" spans="1:32" x14ac:dyDescent="0.3">
      <c r="A1408" s="130" t="s">
        <v>889</v>
      </c>
      <c r="B1408" s="130">
        <v>-1.05</v>
      </c>
      <c r="C1408" s="130">
        <v>13.54</v>
      </c>
      <c r="D1408" s="130">
        <v>8.8000000000000007</v>
      </c>
      <c r="E1408" s="130">
        <v>15.02</v>
      </c>
      <c r="F1408" s="130">
        <v>15.49</v>
      </c>
      <c r="G1408" s="130" t="s">
        <v>3839</v>
      </c>
      <c r="H1408" s="130" t="s">
        <v>3776</v>
      </c>
      <c r="I1408" s="130">
        <v>7.1989999999999998</v>
      </c>
      <c r="J1408" s="130">
        <v>-51</v>
      </c>
      <c r="K1408" s="130">
        <v>-8</v>
      </c>
      <c r="L1408" s="130" t="b">
        <v>1</v>
      </c>
      <c r="M1408" s="130">
        <v>34.409999999999997</v>
      </c>
      <c r="N1408" s="130">
        <v>3.681</v>
      </c>
      <c r="O1408" s="130">
        <v>9.3480000000000008</v>
      </c>
      <c r="P1408" s="130">
        <v>0.224</v>
      </c>
      <c r="Q1408" s="130">
        <v>-44.582999999999998</v>
      </c>
      <c r="R1408" s="130">
        <v>14.09</v>
      </c>
      <c r="S1408" s="130">
        <v>13.59</v>
      </c>
      <c r="T1408" s="130">
        <v>1</v>
      </c>
      <c r="U1408" s="130">
        <v>891</v>
      </c>
      <c r="V1408" s="130" t="s">
        <v>889</v>
      </c>
      <c r="W1408" s="130" t="b">
        <v>0</v>
      </c>
      <c r="X1408" s="130">
        <v>0</v>
      </c>
      <c r="Y1408" s="130" t="b">
        <v>1</v>
      </c>
      <c r="Z1408" s="130">
        <v>50</v>
      </c>
      <c r="AA1408" s="130">
        <v>0.42799999999999999</v>
      </c>
      <c r="AB1408" s="130" t="s">
        <v>3776</v>
      </c>
      <c r="AC1408" s="130" t="s">
        <v>3839</v>
      </c>
      <c r="AD1408" s="130" t="s">
        <v>5263</v>
      </c>
      <c r="AE1408" s="130" t="e" cm="1">
        <f t="array" aca="1" ref="AE1408" ca="1">INDIRECT(ADDRESS(MATCH(AG1408,'rs_industries'!B:B,0),5,1,TRUE,"rs_industries"))</f>
        <v>#N/A</v>
      </c>
      <c r="AF1408" s="130" t="e" cm="1">
        <f t="array" aca="1" ref="AF1408" ca="1">INDIRECT(ADDRESS(MATCH(A1408,'rs_stocks'!B:B,0),7,1,TRUE,"rs_stocks"))</f>
        <v>#N/A</v>
      </c>
    </row>
    <row r="1409" spans="1:32" x14ac:dyDescent="0.3">
      <c r="A1409" s="130" t="s">
        <v>1565</v>
      </c>
      <c r="B1409" s="130">
        <v>14.23</v>
      </c>
      <c r="C1409" s="130">
        <v>13.44</v>
      </c>
      <c r="D1409" s="130">
        <v>27.64</v>
      </c>
      <c r="E1409" s="130">
        <v>14.01</v>
      </c>
      <c r="F1409" s="130">
        <v>23.32</v>
      </c>
      <c r="G1409" s="130" t="s">
        <v>4305</v>
      </c>
      <c r="H1409" s="130" t="s">
        <v>3674</v>
      </c>
      <c r="I1409" s="130">
        <v>2.5489999999999999</v>
      </c>
      <c r="J1409" s="130">
        <v>-40</v>
      </c>
      <c r="K1409" s="130">
        <v>-10</v>
      </c>
      <c r="L1409" s="130" t="b">
        <v>1</v>
      </c>
      <c r="M1409" s="130">
        <v>48.786999999999999</v>
      </c>
      <c r="N1409" s="130">
        <v>5.2229999999999999</v>
      </c>
      <c r="O1409" s="130">
        <v>9.34</v>
      </c>
      <c r="P1409" s="130">
        <v>1.508</v>
      </c>
      <c r="Q1409" s="130">
        <v>-90.162000000000006</v>
      </c>
      <c r="R1409" s="130">
        <v>41.99</v>
      </c>
      <c r="S1409" s="130">
        <v>39.058</v>
      </c>
      <c r="T1409" s="130">
        <v>1</v>
      </c>
      <c r="U1409" s="130">
        <v>132</v>
      </c>
      <c r="V1409" s="130" t="s">
        <v>1565</v>
      </c>
      <c r="W1409" s="130" t="b">
        <v>0</v>
      </c>
      <c r="X1409" s="130">
        <v>0</v>
      </c>
      <c r="Y1409" s="130" t="b">
        <v>1</v>
      </c>
      <c r="Z1409" s="130">
        <v>46</v>
      </c>
      <c r="AA1409" s="130">
        <v>0.42799999999999999</v>
      </c>
      <c r="AB1409" s="130" t="s">
        <v>3674</v>
      </c>
      <c r="AC1409" s="130" t="s">
        <v>4305</v>
      </c>
      <c r="AD1409" s="130" t="s">
        <v>5279</v>
      </c>
      <c r="AE1409" s="130" t="e" cm="1">
        <f t="array" aca="1" ref="AE1409" ca="1">INDIRECT(ADDRESS(MATCH(AG1409,'rs_industries'!B:B,0),5,1,TRUE,"rs_industries"))</f>
        <v>#N/A</v>
      </c>
      <c r="AF1409" s="130" cm="1">
        <f t="array" aca="1" ref="AF1409" ca="1">INDIRECT(ADDRESS(MATCH(A1409,'rs_stocks'!B:B,0),7,1,TRUE,"rs_stocks"))</f>
        <v>84</v>
      </c>
    </row>
    <row r="1410" spans="1:32" x14ac:dyDescent="0.3">
      <c r="A1410" s="130" t="s">
        <v>2353</v>
      </c>
      <c r="B1410" s="130">
        <v>0.24</v>
      </c>
      <c r="C1410" s="130">
        <v>5.48</v>
      </c>
      <c r="D1410" s="130">
        <v>19.920000000000002</v>
      </c>
      <c r="E1410" s="130">
        <v>24.75</v>
      </c>
      <c r="F1410" s="130">
        <v>27.65</v>
      </c>
      <c r="G1410" s="130" t="s">
        <v>3873</v>
      </c>
      <c r="H1410" s="130" t="s">
        <v>3674</v>
      </c>
      <c r="I1410" s="130">
        <v>3.0760000000000001</v>
      </c>
      <c r="J1410" s="130">
        <v>-48</v>
      </c>
      <c r="K1410" s="130">
        <v>-7</v>
      </c>
      <c r="L1410" s="130" t="b">
        <v>1</v>
      </c>
      <c r="M1410" s="130">
        <v>69.221000000000004</v>
      </c>
      <c r="N1410" s="130">
        <v>7.4130000000000003</v>
      </c>
      <c r="O1410" s="130">
        <v>9.3369999999999997</v>
      </c>
      <c r="P1410" s="130">
        <v>1.0189999999999999</v>
      </c>
      <c r="Q1410" s="130">
        <v>-34.337000000000003</v>
      </c>
      <c r="R1410" s="130">
        <v>34.07</v>
      </c>
      <c r="S1410" s="130">
        <v>33.314</v>
      </c>
      <c r="T1410" s="130">
        <v>1</v>
      </c>
      <c r="U1410" s="130">
        <v>196</v>
      </c>
      <c r="V1410" s="130" t="s">
        <v>2353</v>
      </c>
      <c r="W1410" s="130" t="b">
        <v>0</v>
      </c>
      <c r="X1410" s="130">
        <v>0</v>
      </c>
      <c r="Y1410" s="130" t="b">
        <v>1</v>
      </c>
      <c r="Z1410" s="130">
        <v>47</v>
      </c>
      <c r="AA1410" s="130">
        <v>0.42699999999999999</v>
      </c>
      <c r="AB1410" s="130" t="s">
        <v>3674</v>
      </c>
      <c r="AC1410" s="130" t="s">
        <v>3873</v>
      </c>
      <c r="AD1410" s="130" t="s">
        <v>5226</v>
      </c>
      <c r="AE1410" s="130" t="e" cm="1">
        <f t="array" aca="1" ref="AE1410" ca="1">INDIRECT(ADDRESS(MATCH(AG1410,'rs_industries'!B:B,0),5,1,TRUE,"rs_industries"))</f>
        <v>#N/A</v>
      </c>
      <c r="AF1410" s="130" cm="1">
        <f t="array" aca="1" ref="AF1410" ca="1">INDIRECT(ADDRESS(MATCH(A1410,'rs_stocks'!B:B,0),7,1,TRUE,"rs_stocks"))</f>
        <v>85</v>
      </c>
    </row>
    <row r="1411" spans="1:32" x14ac:dyDescent="0.3">
      <c r="A1411" s="130" t="s">
        <v>1900</v>
      </c>
      <c r="B1411" s="130">
        <v>-10.98</v>
      </c>
      <c r="C1411" s="130">
        <v>-8.91</v>
      </c>
      <c r="D1411" s="130">
        <v>11.27</v>
      </c>
      <c r="E1411" s="130">
        <v>-9.86</v>
      </c>
      <c r="F1411" s="130">
        <v>0.7</v>
      </c>
      <c r="G1411" s="130" t="s">
        <v>3762</v>
      </c>
      <c r="H1411" s="130" t="s">
        <v>3677</v>
      </c>
      <c r="I1411" s="130">
        <v>1.077</v>
      </c>
      <c r="J1411" s="130">
        <v>-72</v>
      </c>
      <c r="K1411" s="130">
        <v>-66</v>
      </c>
      <c r="L1411" s="130" t="b">
        <v>0</v>
      </c>
      <c r="M1411" s="130">
        <v>73.876999999999995</v>
      </c>
      <c r="N1411" s="130">
        <v>7.9619999999999997</v>
      </c>
      <c r="O1411" s="130">
        <v>9.2789999999999999</v>
      </c>
      <c r="P1411" s="130">
        <v>0.36799999999999999</v>
      </c>
      <c r="Q1411" s="130">
        <v>-152.215</v>
      </c>
      <c r="R1411" s="130">
        <v>8.59</v>
      </c>
      <c r="S1411" s="130">
        <v>9.859</v>
      </c>
      <c r="T1411" s="130">
        <v>-1</v>
      </c>
      <c r="U1411" s="130">
        <v>543</v>
      </c>
      <c r="V1411" s="130" t="s">
        <v>1900</v>
      </c>
      <c r="W1411" s="130" t="b">
        <v>0</v>
      </c>
      <c r="X1411" s="130">
        <v>0</v>
      </c>
      <c r="Y1411" s="130" t="b">
        <v>0</v>
      </c>
      <c r="Z1411" s="130">
        <v>45</v>
      </c>
      <c r="AA1411" s="130">
        <v>0.42699999999999999</v>
      </c>
      <c r="AB1411" s="130" t="s">
        <v>3677</v>
      </c>
      <c r="AC1411" s="130" t="s">
        <v>3762</v>
      </c>
      <c r="AD1411" s="130" t="s">
        <v>5255</v>
      </c>
      <c r="AE1411" s="130" t="e" cm="1">
        <f t="array" aca="1" ref="AE1411" ca="1">INDIRECT(ADDRESS(MATCH(AG1411,'rs_industries'!B:B,0),5,1,TRUE,"rs_industries"))</f>
        <v>#N/A</v>
      </c>
      <c r="AF1411" s="130" t="e" cm="1">
        <f t="array" aca="1" ref="AF1411" ca="1">INDIRECT(ADDRESS(MATCH(A1411,'rs_stocks'!B:B,0),7,1,TRUE,"rs_stocks"))</f>
        <v>#N/A</v>
      </c>
    </row>
    <row r="1412" spans="1:32" x14ac:dyDescent="0.3">
      <c r="A1412" s="130" t="s">
        <v>1001</v>
      </c>
      <c r="B1412" s="130">
        <v>-1.21</v>
      </c>
      <c r="C1412" s="130">
        <v>-4.29</v>
      </c>
      <c r="D1412" s="130">
        <v>1.06</v>
      </c>
      <c r="E1412" s="130">
        <v>-2.21</v>
      </c>
      <c r="F1412" s="130">
        <v>1.1200000000000001</v>
      </c>
      <c r="G1412" s="130" t="s">
        <v>90</v>
      </c>
      <c r="H1412" s="130" t="s">
        <v>31</v>
      </c>
      <c r="I1412" s="130">
        <v>142.62200000000001</v>
      </c>
      <c r="J1412" s="130">
        <v>-30</v>
      </c>
      <c r="K1412" s="130">
        <v>-22</v>
      </c>
      <c r="L1412" s="130" t="b">
        <v>0</v>
      </c>
      <c r="M1412" s="130">
        <v>36.697000000000003</v>
      </c>
      <c r="N1412" s="130">
        <v>3.956</v>
      </c>
      <c r="O1412" s="130">
        <v>9.2750000000000004</v>
      </c>
      <c r="P1412" s="130">
        <v>3.2440000000000002</v>
      </c>
      <c r="Q1412" s="130">
        <v>-130.41499999999999</v>
      </c>
      <c r="R1412" s="130">
        <v>156.85</v>
      </c>
      <c r="S1412" s="130">
        <v>167.86500000000001</v>
      </c>
      <c r="T1412" s="130">
        <v>-1</v>
      </c>
      <c r="U1412" s="130">
        <v>61</v>
      </c>
      <c r="V1412" s="130" t="s">
        <v>1001</v>
      </c>
      <c r="W1412" s="130" t="b">
        <v>0</v>
      </c>
      <c r="X1412" s="130">
        <v>0</v>
      </c>
      <c r="Y1412" s="130" t="b">
        <v>0</v>
      </c>
      <c r="Z1412" s="130">
        <v>41</v>
      </c>
      <c r="AA1412" s="130">
        <v>0.42599999999999999</v>
      </c>
      <c r="AB1412" s="130" t="s">
        <v>31</v>
      </c>
      <c r="AC1412" s="130" t="s">
        <v>90</v>
      </c>
      <c r="AD1412" s="130" t="s">
        <v>5242</v>
      </c>
      <c r="AE1412" s="130" t="e" cm="1">
        <f t="array" aca="1" ref="AE1412" ca="1">INDIRECT(ADDRESS(MATCH(AG1412,'rs_industries'!B:B,0),5,1,TRUE,"rs_industries"))</f>
        <v>#N/A</v>
      </c>
      <c r="AF1412" s="130" t="e" cm="1">
        <f t="array" aca="1" ref="AF1412" ca="1">INDIRECT(ADDRESS(MATCH(A1412,'rs_stocks'!B:B,0),7,1,TRUE,"rs_stocks"))</f>
        <v>#N/A</v>
      </c>
    </row>
    <row r="1413" spans="1:32" x14ac:dyDescent="0.3">
      <c r="A1413" s="130" t="s">
        <v>1984</v>
      </c>
      <c r="B1413" s="130">
        <v>-1.31</v>
      </c>
      <c r="C1413" s="130">
        <v>-9.69</v>
      </c>
      <c r="D1413" s="130">
        <v>-9.42</v>
      </c>
      <c r="E1413" s="130">
        <v>6.37</v>
      </c>
      <c r="F1413" s="130">
        <v>12.6</v>
      </c>
      <c r="G1413" s="130" t="s">
        <v>3802</v>
      </c>
      <c r="H1413" s="130" t="s">
        <v>3690</v>
      </c>
      <c r="I1413" s="130">
        <v>1.756</v>
      </c>
      <c r="J1413" s="130">
        <v>-81</v>
      </c>
      <c r="K1413" s="130">
        <v>-70</v>
      </c>
      <c r="L1413" s="130" t="b">
        <v>0</v>
      </c>
      <c r="M1413" s="130">
        <v>77.037000000000006</v>
      </c>
      <c r="N1413" s="130">
        <v>8.3059999999999992</v>
      </c>
      <c r="O1413" s="130">
        <v>9.2750000000000004</v>
      </c>
      <c r="P1413" s="130">
        <v>1.377</v>
      </c>
      <c r="Q1413" s="130">
        <v>-180.12799999999999</v>
      </c>
      <c r="R1413" s="130">
        <v>24.04</v>
      </c>
      <c r="S1413" s="130">
        <v>28.437000000000001</v>
      </c>
      <c r="T1413" s="130">
        <v>-1</v>
      </c>
      <c r="U1413" s="130">
        <v>145</v>
      </c>
      <c r="V1413" s="130" t="s">
        <v>1984</v>
      </c>
      <c r="W1413" s="130" t="b">
        <v>0</v>
      </c>
      <c r="X1413" s="130">
        <v>0</v>
      </c>
      <c r="Y1413" s="130" t="b">
        <v>0</v>
      </c>
      <c r="Z1413" s="130">
        <v>47</v>
      </c>
      <c r="AA1413" s="130">
        <v>0.42599999999999999</v>
      </c>
      <c r="AB1413" s="130" t="s">
        <v>3690</v>
      </c>
      <c r="AC1413" s="130" t="s">
        <v>3802</v>
      </c>
      <c r="AD1413" s="130" t="s">
        <v>5172</v>
      </c>
      <c r="AE1413" s="130" t="e" cm="1">
        <f t="array" aca="1" ref="AE1413" ca="1">INDIRECT(ADDRESS(MATCH(AG1413,'rs_industries'!B:B,0),5,1,TRUE,"rs_industries"))</f>
        <v>#N/A</v>
      </c>
      <c r="AF1413" s="130" t="e" cm="1">
        <f t="array" aca="1" ref="AF1413" ca="1">INDIRECT(ADDRESS(MATCH(A1413,'rs_stocks'!B:B,0),7,1,TRUE,"rs_stocks"))</f>
        <v>#N/A</v>
      </c>
    </row>
    <row r="1414" spans="1:32" x14ac:dyDescent="0.3">
      <c r="A1414" s="130" t="s">
        <v>2207</v>
      </c>
      <c r="B1414" s="130">
        <v>-2.19</v>
      </c>
      <c r="C1414" s="130">
        <v>-7.82</v>
      </c>
      <c r="D1414" s="130">
        <v>-6.28</v>
      </c>
      <c r="E1414" s="130">
        <v>3.88</v>
      </c>
      <c r="F1414" s="130">
        <v>2.62</v>
      </c>
      <c r="G1414" s="130" t="s">
        <v>3715</v>
      </c>
      <c r="H1414" s="130" t="s">
        <v>3677</v>
      </c>
      <c r="I1414" s="130">
        <v>1.4510000000000001</v>
      </c>
      <c r="J1414" s="130">
        <v>-50</v>
      </c>
      <c r="K1414" s="130">
        <v>-31</v>
      </c>
      <c r="L1414" s="130" t="b">
        <v>0</v>
      </c>
      <c r="M1414" s="130">
        <v>59.929000000000002</v>
      </c>
      <c r="N1414" s="130">
        <v>6.4640000000000004</v>
      </c>
      <c r="O1414" s="130">
        <v>9.2720000000000002</v>
      </c>
      <c r="P1414" s="130">
        <v>1.3740000000000001</v>
      </c>
      <c r="Q1414" s="130">
        <v>-144.136</v>
      </c>
      <c r="R1414" s="130">
        <v>38.78</v>
      </c>
      <c r="S1414" s="130">
        <v>43.366</v>
      </c>
      <c r="T1414" s="130">
        <v>-1</v>
      </c>
      <c r="U1414" s="130">
        <v>145</v>
      </c>
      <c r="V1414" s="130" t="s">
        <v>2207</v>
      </c>
      <c r="W1414" s="130" t="b">
        <v>0</v>
      </c>
      <c r="X1414" s="130">
        <v>0</v>
      </c>
      <c r="Y1414" s="130" t="b">
        <v>0</v>
      </c>
      <c r="Z1414" s="130">
        <v>51</v>
      </c>
      <c r="AA1414" s="130">
        <v>0.42599999999999999</v>
      </c>
      <c r="AB1414" s="130" t="s">
        <v>3677</v>
      </c>
      <c r="AC1414" s="130" t="s">
        <v>3715</v>
      </c>
      <c r="AD1414" s="130" t="s">
        <v>5180</v>
      </c>
      <c r="AE1414" s="130" t="e" cm="1">
        <f t="array" aca="1" ref="AE1414" ca="1">INDIRECT(ADDRESS(MATCH(AG1414,'rs_industries'!B:B,0),5,1,TRUE,"rs_industries"))</f>
        <v>#N/A</v>
      </c>
      <c r="AF1414" s="130" t="e" cm="1">
        <f t="array" aca="1" ref="AF1414" ca="1">INDIRECT(ADDRESS(MATCH(A1414,'rs_stocks'!B:B,0),7,1,TRUE,"rs_stocks"))</f>
        <v>#N/A</v>
      </c>
    </row>
    <row r="1415" spans="1:32" x14ac:dyDescent="0.3">
      <c r="A1415" s="130" t="s">
        <v>1687</v>
      </c>
      <c r="B1415" s="130">
        <v>1.22</v>
      </c>
      <c r="C1415" s="130">
        <v>-6.15</v>
      </c>
      <c r="D1415" s="130">
        <v>-0.8</v>
      </c>
      <c r="E1415" s="130">
        <v>-0.6</v>
      </c>
      <c r="F1415" s="130">
        <v>5.14</v>
      </c>
      <c r="G1415" s="130" t="s">
        <v>3807</v>
      </c>
      <c r="H1415" s="130" t="s">
        <v>3677</v>
      </c>
      <c r="I1415" s="130">
        <v>1.5669999999999999</v>
      </c>
      <c r="J1415" s="130">
        <v>-59</v>
      </c>
      <c r="K1415" s="130">
        <v>-15</v>
      </c>
      <c r="L1415" s="130" t="b">
        <v>0</v>
      </c>
      <c r="M1415" s="130">
        <v>26.689</v>
      </c>
      <c r="N1415" s="130">
        <v>2.88</v>
      </c>
      <c r="O1415" s="130">
        <v>9.2680000000000007</v>
      </c>
      <c r="P1415" s="130">
        <v>0.33200000000000002</v>
      </c>
      <c r="Q1415" s="130">
        <v>-66.185000000000002</v>
      </c>
      <c r="R1415" s="130">
        <v>19.84</v>
      </c>
      <c r="S1415" s="130">
        <v>20.748999999999999</v>
      </c>
      <c r="T1415" s="130">
        <v>-1</v>
      </c>
      <c r="U1415" s="130">
        <v>601</v>
      </c>
      <c r="V1415" s="130" t="s">
        <v>1687</v>
      </c>
      <c r="W1415" s="130" t="b">
        <v>1</v>
      </c>
      <c r="X1415" s="130">
        <v>19.79</v>
      </c>
      <c r="Y1415" s="130" t="b">
        <v>0</v>
      </c>
      <c r="Z1415" s="130">
        <v>58</v>
      </c>
      <c r="AA1415" s="130">
        <v>0.42499999999999999</v>
      </c>
      <c r="AB1415" s="130" t="s">
        <v>3677</v>
      </c>
      <c r="AC1415" s="130" t="s">
        <v>3807</v>
      </c>
      <c r="AD1415" s="130" t="s">
        <v>5164</v>
      </c>
      <c r="AE1415" s="130" t="e" cm="1">
        <f t="array" aca="1" ref="AE1415" ca="1">INDIRECT(ADDRESS(MATCH(AG1415,'rs_industries'!B:B,0),5,1,TRUE,"rs_industries"))</f>
        <v>#N/A</v>
      </c>
      <c r="AF1415" s="130" t="e" cm="1">
        <f t="array" aca="1" ref="AF1415" ca="1">INDIRECT(ADDRESS(MATCH(A1415,'rs_stocks'!B:B,0),7,1,TRUE,"rs_stocks"))</f>
        <v>#N/A</v>
      </c>
    </row>
    <row r="1416" spans="1:32" x14ac:dyDescent="0.3">
      <c r="A1416" s="130" t="s">
        <v>2134</v>
      </c>
      <c r="B1416" s="130">
        <v>-0.52</v>
      </c>
      <c r="C1416" s="130">
        <v>-2.64</v>
      </c>
      <c r="D1416" s="130">
        <v>1.61</v>
      </c>
      <c r="E1416" s="130">
        <v>0.92</v>
      </c>
      <c r="F1416" s="130">
        <v>7</v>
      </c>
      <c r="G1416" s="130" t="s">
        <v>3809</v>
      </c>
      <c r="H1416" s="130" t="s">
        <v>24</v>
      </c>
      <c r="I1416" s="130">
        <v>3.2890000000000001</v>
      </c>
      <c r="J1416" s="130">
        <v>-73</v>
      </c>
      <c r="K1416" s="130">
        <v>-41</v>
      </c>
      <c r="L1416" s="130" t="b">
        <v>0</v>
      </c>
      <c r="M1416" s="130">
        <v>55.558999999999997</v>
      </c>
      <c r="N1416" s="130">
        <v>6.0190000000000001</v>
      </c>
      <c r="O1416" s="130">
        <v>9.23</v>
      </c>
      <c r="P1416" s="130">
        <v>1.014</v>
      </c>
      <c r="Q1416" s="130">
        <v>-153.892</v>
      </c>
      <c r="R1416" s="130">
        <v>36.08</v>
      </c>
      <c r="S1416" s="130">
        <v>38.901000000000003</v>
      </c>
      <c r="T1416" s="130">
        <v>-1</v>
      </c>
      <c r="U1416" s="130">
        <v>197</v>
      </c>
      <c r="V1416" s="130" t="s">
        <v>2134</v>
      </c>
      <c r="W1416" s="130" t="b">
        <v>0</v>
      </c>
      <c r="X1416" s="130">
        <v>0</v>
      </c>
      <c r="Y1416" s="130" t="b">
        <v>0</v>
      </c>
      <c r="Z1416" s="130">
        <v>46</v>
      </c>
      <c r="AA1416" s="130">
        <v>0.42499999999999999</v>
      </c>
      <c r="AB1416" s="130" t="s">
        <v>24</v>
      </c>
      <c r="AC1416" s="130" t="s">
        <v>3809</v>
      </c>
      <c r="AD1416" s="130" t="s">
        <v>5243</v>
      </c>
      <c r="AE1416" s="130" t="e" cm="1">
        <f t="array" aca="1" ref="AE1416" ca="1">INDIRECT(ADDRESS(MATCH(AG1416,'rs_industries'!B:B,0),5,1,TRUE,"rs_industries"))</f>
        <v>#N/A</v>
      </c>
      <c r="AF1416" s="130" t="e" cm="1">
        <f t="array" aca="1" ref="AF1416" ca="1">INDIRECT(ADDRESS(MATCH(A1416,'rs_stocks'!B:B,0),7,1,TRUE,"rs_stocks"))</f>
        <v>#N/A</v>
      </c>
    </row>
    <row r="1417" spans="1:32" x14ac:dyDescent="0.3">
      <c r="A1417" s="130" t="s">
        <v>315</v>
      </c>
      <c r="B1417" s="130">
        <v>0.43</v>
      </c>
      <c r="C1417" s="130">
        <v>1.21</v>
      </c>
      <c r="D1417" s="130">
        <v>-0.76</v>
      </c>
      <c r="E1417" s="130">
        <v>8.08</v>
      </c>
      <c r="F1417" s="130">
        <v>8.82</v>
      </c>
      <c r="G1417" s="130" t="s">
        <v>4433</v>
      </c>
      <c r="H1417" s="130" t="s">
        <v>3690</v>
      </c>
      <c r="I1417" s="130">
        <v>39.365000000000002</v>
      </c>
      <c r="J1417" s="130">
        <v>-49</v>
      </c>
      <c r="K1417" s="130">
        <v>-24</v>
      </c>
      <c r="L1417" s="130" t="b">
        <v>1</v>
      </c>
      <c r="M1417" s="130">
        <v>47.122999999999998</v>
      </c>
      <c r="N1417" s="130">
        <v>5.1070000000000002</v>
      </c>
      <c r="O1417" s="130">
        <v>9.2260000000000009</v>
      </c>
      <c r="P1417" s="130">
        <v>4.9080000000000004</v>
      </c>
      <c r="Q1417" s="130">
        <v>-53.18</v>
      </c>
      <c r="R1417" s="130">
        <v>215.27</v>
      </c>
      <c r="S1417" s="130">
        <v>226.637</v>
      </c>
      <c r="T1417" s="130">
        <v>-1</v>
      </c>
      <c r="U1417" s="130">
        <v>40</v>
      </c>
      <c r="V1417" s="130" t="s">
        <v>315</v>
      </c>
      <c r="W1417" s="130" t="b">
        <v>0</v>
      </c>
      <c r="X1417" s="130">
        <v>0</v>
      </c>
      <c r="Y1417" s="130" t="b">
        <v>0</v>
      </c>
      <c r="Z1417" s="130">
        <v>51</v>
      </c>
      <c r="AA1417" s="130">
        <v>0.42399999999999999</v>
      </c>
      <c r="AB1417" s="130" t="s">
        <v>3690</v>
      </c>
      <c r="AC1417" s="130" t="s">
        <v>4433</v>
      </c>
      <c r="AD1417" s="130" t="s">
        <v>5239</v>
      </c>
      <c r="AE1417" s="130" t="e" cm="1">
        <f t="array" aca="1" ref="AE1417" ca="1">INDIRECT(ADDRESS(MATCH(AG1417,'rs_industries'!B:B,0),5,1,TRUE,"rs_industries"))</f>
        <v>#N/A</v>
      </c>
      <c r="AF1417" s="130" t="e" cm="1">
        <f t="array" aca="1" ref="AF1417" ca="1">INDIRECT(ADDRESS(MATCH(A1417,'rs_stocks'!B:B,0),7,1,TRUE,"rs_stocks"))</f>
        <v>#N/A</v>
      </c>
    </row>
    <row r="1418" spans="1:32" x14ac:dyDescent="0.3">
      <c r="A1418" s="130" t="s">
        <v>1641</v>
      </c>
      <c r="B1418" s="130">
        <v>3.34</v>
      </c>
      <c r="C1418" s="130">
        <v>-11.77</v>
      </c>
      <c r="D1418" s="130">
        <v>-12.91</v>
      </c>
      <c r="E1418" s="130">
        <v>14.73</v>
      </c>
      <c r="F1418" s="130">
        <v>16.28</v>
      </c>
      <c r="G1418" s="130" t="s">
        <v>4366</v>
      </c>
      <c r="H1418" s="130" t="s">
        <v>3677</v>
      </c>
      <c r="I1418" s="130">
        <v>1.9119999999999999</v>
      </c>
      <c r="J1418" s="130">
        <v>-67</v>
      </c>
      <c r="K1418" s="130">
        <v>-48</v>
      </c>
      <c r="L1418" s="130" t="b">
        <v>0</v>
      </c>
      <c r="M1418" s="130">
        <v>115.85</v>
      </c>
      <c r="N1418" s="130">
        <v>12.565</v>
      </c>
      <c r="O1418" s="130">
        <v>9.2200000000000006</v>
      </c>
      <c r="P1418" s="130">
        <v>1.341</v>
      </c>
      <c r="Q1418" s="130">
        <v>-128.25299999999999</v>
      </c>
      <c r="R1418" s="130">
        <v>25.71</v>
      </c>
      <c r="S1418" s="130">
        <v>29.193999999999999</v>
      </c>
      <c r="T1418" s="130">
        <v>-1</v>
      </c>
      <c r="U1418" s="130">
        <v>149</v>
      </c>
      <c r="V1418" s="130" t="s">
        <v>1641</v>
      </c>
      <c r="W1418" s="130" t="b">
        <v>1</v>
      </c>
      <c r="X1418" s="130">
        <v>0</v>
      </c>
      <c r="Y1418" s="130" t="b">
        <v>0</v>
      </c>
      <c r="Z1418" s="130">
        <v>45</v>
      </c>
      <c r="AA1418" s="130">
        <v>0.42399999999999999</v>
      </c>
      <c r="AB1418" s="130" t="s">
        <v>3677</v>
      </c>
      <c r="AC1418" s="130" t="s">
        <v>4366</v>
      </c>
      <c r="AD1418" s="130" t="s">
        <v>5174</v>
      </c>
      <c r="AE1418" s="130" t="e" cm="1">
        <f t="array" aca="1" ref="AE1418" ca="1">INDIRECT(ADDRESS(MATCH(AG1418,'rs_industries'!B:B,0),5,1,TRUE,"rs_industries"))</f>
        <v>#N/A</v>
      </c>
      <c r="AF1418" s="130" t="e" cm="1">
        <f t="array" aca="1" ref="AF1418" ca="1">INDIRECT(ADDRESS(MATCH(A1418,'rs_stocks'!B:B,0),7,1,TRUE,"rs_stocks"))</f>
        <v>#N/A</v>
      </c>
    </row>
    <row r="1419" spans="1:32" x14ac:dyDescent="0.3">
      <c r="A1419" s="130" t="s">
        <v>1474</v>
      </c>
      <c r="B1419" s="130">
        <v>-1.93</v>
      </c>
      <c r="C1419" s="130">
        <v>-3.11</v>
      </c>
      <c r="D1419" s="130">
        <v>1.33</v>
      </c>
      <c r="E1419" s="130">
        <v>-4.8</v>
      </c>
      <c r="F1419" s="130">
        <v>0.11</v>
      </c>
      <c r="G1419" s="130" t="s">
        <v>3757</v>
      </c>
      <c r="H1419" s="130" t="s">
        <v>153</v>
      </c>
      <c r="I1419" s="130">
        <v>3.1139999999999999</v>
      </c>
      <c r="J1419" s="130">
        <v>-49</v>
      </c>
      <c r="K1419" s="130">
        <v>-17</v>
      </c>
      <c r="L1419" s="130" t="b">
        <v>0</v>
      </c>
      <c r="M1419" s="130">
        <v>44.677999999999997</v>
      </c>
      <c r="N1419" s="130">
        <v>4.8490000000000002</v>
      </c>
      <c r="O1419" s="130">
        <v>9.2140000000000004</v>
      </c>
      <c r="P1419" s="130">
        <v>1.75</v>
      </c>
      <c r="Q1419" s="130">
        <v>-184.03200000000001</v>
      </c>
      <c r="R1419" s="130">
        <v>53.35</v>
      </c>
      <c r="S1419" s="130">
        <v>58.584000000000003</v>
      </c>
      <c r="T1419" s="130">
        <v>-1</v>
      </c>
      <c r="U1419" s="130">
        <v>114</v>
      </c>
      <c r="V1419" s="130" t="s">
        <v>1474</v>
      </c>
      <c r="W1419" s="130" t="b">
        <v>1</v>
      </c>
      <c r="X1419" s="130">
        <v>0</v>
      </c>
      <c r="Y1419" s="130" t="b">
        <v>0</v>
      </c>
      <c r="Z1419" s="130">
        <v>46</v>
      </c>
      <c r="AA1419" s="130">
        <v>0.42399999999999999</v>
      </c>
      <c r="AB1419" s="130" t="s">
        <v>153</v>
      </c>
      <c r="AC1419" s="130" t="s">
        <v>3757</v>
      </c>
      <c r="AD1419" s="130" t="s">
        <v>5241</v>
      </c>
      <c r="AE1419" s="130" t="e" cm="1">
        <f t="array" aca="1" ref="AE1419" ca="1">INDIRECT(ADDRESS(MATCH(AG1419,'rs_industries'!B:B,0),5,1,TRUE,"rs_industries"))</f>
        <v>#N/A</v>
      </c>
      <c r="AF1419" s="130" t="e" cm="1">
        <f t="array" aca="1" ref="AF1419" ca="1">INDIRECT(ADDRESS(MATCH(A1419,'rs_stocks'!B:B,0),7,1,TRUE,"rs_stocks"))</f>
        <v>#N/A</v>
      </c>
    </row>
    <row r="1420" spans="1:32" x14ac:dyDescent="0.3">
      <c r="A1420" s="130" t="s">
        <v>1193</v>
      </c>
      <c r="B1420" s="130">
        <v>-3.45</v>
      </c>
      <c r="C1420" s="130">
        <v>-11.69</v>
      </c>
      <c r="D1420" s="130">
        <v>-5.64</v>
      </c>
      <c r="E1420" s="130">
        <v>-1.04</v>
      </c>
      <c r="F1420" s="130">
        <v>2.92</v>
      </c>
      <c r="G1420" s="130" t="s">
        <v>3788</v>
      </c>
      <c r="H1420" s="130" t="s">
        <v>153</v>
      </c>
      <c r="I1420" s="130">
        <v>42.862000000000002</v>
      </c>
      <c r="J1420" s="130">
        <v>-48</v>
      </c>
      <c r="K1420" s="130">
        <v>-36</v>
      </c>
      <c r="L1420" s="130" t="b">
        <v>0</v>
      </c>
      <c r="M1420" s="130">
        <v>43.253</v>
      </c>
      <c r="N1420" s="130">
        <v>4.6950000000000003</v>
      </c>
      <c r="O1420" s="130">
        <v>9.2119999999999997</v>
      </c>
      <c r="P1420" s="130">
        <v>1.095</v>
      </c>
      <c r="Q1420" s="130">
        <v>-104.994</v>
      </c>
      <c r="R1420" s="130">
        <v>51.52</v>
      </c>
      <c r="S1420" s="130">
        <v>54.945999999999998</v>
      </c>
      <c r="T1420" s="130">
        <v>-1</v>
      </c>
      <c r="U1420" s="130">
        <v>182</v>
      </c>
      <c r="V1420" s="130" t="s">
        <v>1193</v>
      </c>
      <c r="W1420" s="130" t="b">
        <v>0</v>
      </c>
      <c r="X1420" s="130">
        <v>0</v>
      </c>
      <c r="Y1420" s="130" t="b">
        <v>0</v>
      </c>
      <c r="Z1420" s="130">
        <v>45</v>
      </c>
      <c r="AA1420" s="130">
        <v>0.42299999999999999</v>
      </c>
      <c r="AB1420" s="130" t="s">
        <v>153</v>
      </c>
      <c r="AC1420" s="130" t="s">
        <v>3788</v>
      </c>
      <c r="AD1420" s="130" t="s">
        <v>5149</v>
      </c>
      <c r="AE1420" s="130" t="e" cm="1">
        <f t="array" aca="1" ref="AE1420" ca="1">INDIRECT(ADDRESS(MATCH(AG1420,'rs_industries'!B:B,0),5,1,TRUE,"rs_industries"))</f>
        <v>#N/A</v>
      </c>
      <c r="AF1420" s="130" t="e" cm="1">
        <f t="array" aca="1" ref="AF1420" ca="1">INDIRECT(ADDRESS(MATCH(A1420,'rs_stocks'!B:B,0),7,1,TRUE,"rs_stocks"))</f>
        <v>#N/A</v>
      </c>
    </row>
    <row r="1421" spans="1:32" x14ac:dyDescent="0.3">
      <c r="A1421" s="130" t="s">
        <v>1301</v>
      </c>
      <c r="B1421" s="130">
        <v>1.44</v>
      </c>
      <c r="C1421" s="130">
        <v>-2.83</v>
      </c>
      <c r="D1421" s="130">
        <v>-1.62</v>
      </c>
      <c r="E1421" s="130">
        <v>3.17</v>
      </c>
      <c r="F1421" s="130">
        <v>13.46</v>
      </c>
      <c r="G1421" s="130" t="s">
        <v>3687</v>
      </c>
      <c r="H1421" s="130" t="s">
        <v>248</v>
      </c>
      <c r="I1421" s="130">
        <v>19.202000000000002</v>
      </c>
      <c r="J1421" s="130">
        <v>-49</v>
      </c>
      <c r="K1421" s="130">
        <v>-29</v>
      </c>
      <c r="L1421" s="130" t="b">
        <v>0</v>
      </c>
      <c r="M1421" s="130">
        <v>33.369999999999997</v>
      </c>
      <c r="N1421" s="130">
        <v>3.6309999999999998</v>
      </c>
      <c r="O1421" s="130">
        <v>9.1910000000000007</v>
      </c>
      <c r="P1421" s="130">
        <v>0.45100000000000001</v>
      </c>
      <c r="Q1421" s="130">
        <v>-55.42</v>
      </c>
      <c r="R1421" s="130">
        <v>26.05</v>
      </c>
      <c r="S1421" s="130">
        <v>26.914999999999999</v>
      </c>
      <c r="T1421" s="130">
        <v>-1</v>
      </c>
      <c r="U1421" s="130">
        <v>443</v>
      </c>
      <c r="V1421" s="130" t="s">
        <v>1301</v>
      </c>
      <c r="W1421" s="130" t="b">
        <v>0</v>
      </c>
      <c r="X1421" s="130">
        <v>0</v>
      </c>
      <c r="Y1421" s="130" t="b">
        <v>0</v>
      </c>
      <c r="Z1421" s="130">
        <v>51</v>
      </c>
      <c r="AA1421" s="130">
        <v>0.42299999999999999</v>
      </c>
      <c r="AB1421" s="130" t="s">
        <v>248</v>
      </c>
      <c r="AC1421" s="130" t="s">
        <v>3687</v>
      </c>
      <c r="AD1421" s="130" t="s">
        <v>5203</v>
      </c>
      <c r="AE1421" s="130" t="e" cm="1">
        <f t="array" aca="1" ref="AE1421" ca="1">INDIRECT(ADDRESS(MATCH(AG1421,'rs_industries'!B:B,0),5,1,TRUE,"rs_industries"))</f>
        <v>#N/A</v>
      </c>
      <c r="AF1421" s="130" t="e" cm="1">
        <f t="array" aca="1" ref="AF1421" ca="1">INDIRECT(ADDRESS(MATCH(A1421,'rs_stocks'!B:B,0),7,1,TRUE,"rs_stocks"))</f>
        <v>#N/A</v>
      </c>
    </row>
    <row r="1422" spans="1:32" x14ac:dyDescent="0.3">
      <c r="A1422" s="130" t="s">
        <v>1163</v>
      </c>
      <c r="B1422" s="130">
        <v>-3.74</v>
      </c>
      <c r="C1422" s="130">
        <v>-9.74</v>
      </c>
      <c r="D1422" s="130">
        <v>-0.31</v>
      </c>
      <c r="E1422" s="130">
        <v>-5.01</v>
      </c>
      <c r="F1422" s="130">
        <v>0.84</v>
      </c>
      <c r="G1422" s="130" t="s">
        <v>3735</v>
      </c>
      <c r="H1422" s="130" t="s">
        <v>3690</v>
      </c>
      <c r="I1422" s="130">
        <v>6.875</v>
      </c>
      <c r="J1422" s="130">
        <v>-61</v>
      </c>
      <c r="K1422" s="130">
        <v>-53</v>
      </c>
      <c r="L1422" s="130" t="b">
        <v>0</v>
      </c>
      <c r="M1422" s="130">
        <v>48.509</v>
      </c>
      <c r="N1422" s="130">
        <v>5.2850000000000001</v>
      </c>
      <c r="O1422" s="130">
        <v>9.1780000000000008</v>
      </c>
      <c r="P1422" s="130">
        <v>0.90900000000000003</v>
      </c>
      <c r="Q1422" s="130">
        <v>-117.72499999999999</v>
      </c>
      <c r="R1422" s="130">
        <v>32.450000000000003</v>
      </c>
      <c r="S1422" s="130">
        <v>35.555999999999997</v>
      </c>
      <c r="T1422" s="130">
        <v>-1</v>
      </c>
      <c r="U1422" s="130">
        <v>220</v>
      </c>
      <c r="V1422" s="130" t="s">
        <v>1163</v>
      </c>
      <c r="W1422" s="130" t="b">
        <v>0</v>
      </c>
      <c r="X1422" s="130">
        <v>0</v>
      </c>
      <c r="Y1422" s="130" t="b">
        <v>0</v>
      </c>
      <c r="Z1422" s="130">
        <v>47</v>
      </c>
      <c r="AA1422" s="130">
        <v>0.42199999999999999</v>
      </c>
      <c r="AB1422" s="130" t="s">
        <v>3690</v>
      </c>
      <c r="AC1422" s="130" t="s">
        <v>3735</v>
      </c>
      <c r="AD1422" s="130" t="s">
        <v>5269</v>
      </c>
      <c r="AE1422" s="130" t="e" cm="1">
        <f t="array" aca="1" ref="AE1422" ca="1">INDIRECT(ADDRESS(MATCH(AG1422,'rs_industries'!B:B,0),5,1,TRUE,"rs_industries"))</f>
        <v>#N/A</v>
      </c>
      <c r="AF1422" s="130" t="e" cm="1">
        <f t="array" aca="1" ref="AF1422" ca="1">INDIRECT(ADDRESS(MATCH(A1422,'rs_stocks'!B:B,0),7,1,TRUE,"rs_stocks"))</f>
        <v>#N/A</v>
      </c>
    </row>
    <row r="1423" spans="1:32" x14ac:dyDescent="0.3">
      <c r="A1423" s="130" t="s">
        <v>2188</v>
      </c>
      <c r="B1423" s="130">
        <v>0.11</v>
      </c>
      <c r="C1423" s="130">
        <v>-5.77</v>
      </c>
      <c r="D1423" s="130">
        <v>-2</v>
      </c>
      <c r="E1423" s="130">
        <v>-5.26</v>
      </c>
      <c r="F1423" s="130">
        <v>2.08</v>
      </c>
      <c r="G1423" s="130" t="s">
        <v>3788</v>
      </c>
      <c r="H1423" s="130" t="s">
        <v>153</v>
      </c>
      <c r="I1423" s="130">
        <v>2.5880000000000001</v>
      </c>
      <c r="J1423" s="130">
        <v>-51</v>
      </c>
      <c r="K1423" s="130">
        <v>-45</v>
      </c>
      <c r="L1423" s="130" t="b">
        <v>0</v>
      </c>
      <c r="M1423" s="130">
        <v>46.654000000000003</v>
      </c>
      <c r="N1423" s="130">
        <v>5.101</v>
      </c>
      <c r="O1423" s="130">
        <v>9.1460000000000008</v>
      </c>
      <c r="P1423" s="130">
        <v>0.25</v>
      </c>
      <c r="Q1423" s="130">
        <v>-92</v>
      </c>
      <c r="R1423" s="130">
        <v>8.82</v>
      </c>
      <c r="S1423" s="130">
        <v>9.5850000000000009</v>
      </c>
      <c r="T1423" s="130">
        <v>-1</v>
      </c>
      <c r="U1423" s="130">
        <v>800</v>
      </c>
      <c r="V1423" s="130" t="s">
        <v>2188</v>
      </c>
      <c r="W1423" s="130" t="b">
        <v>0</v>
      </c>
      <c r="X1423" s="130">
        <v>0</v>
      </c>
      <c r="Y1423" s="130" t="b">
        <v>0</v>
      </c>
      <c r="Z1423" s="130">
        <v>47</v>
      </c>
      <c r="AA1423" s="130">
        <v>0.42199999999999999</v>
      </c>
      <c r="AB1423" s="130" t="s">
        <v>153</v>
      </c>
      <c r="AC1423" s="130" t="s">
        <v>3788</v>
      </c>
      <c r="AD1423" s="130" t="s">
        <v>5236</v>
      </c>
      <c r="AE1423" s="130" t="e" cm="1">
        <f t="array" aca="1" ref="AE1423" ca="1">INDIRECT(ADDRESS(MATCH(AG1423,'rs_industries'!B:B,0),5,1,TRUE,"rs_industries"))</f>
        <v>#N/A</v>
      </c>
      <c r="AF1423" s="130" t="e" cm="1">
        <f t="array" aca="1" ref="AF1423" ca="1">INDIRECT(ADDRESS(MATCH(A1423,'rs_stocks'!B:B,0),7,1,TRUE,"rs_stocks"))</f>
        <v>#N/A</v>
      </c>
    </row>
    <row r="1424" spans="1:32" x14ac:dyDescent="0.3">
      <c r="A1424" s="130" t="s">
        <v>2424</v>
      </c>
      <c r="B1424" s="130">
        <v>1.17</v>
      </c>
      <c r="C1424" s="130">
        <v>-4.68</v>
      </c>
      <c r="D1424" s="130">
        <v>-4.47</v>
      </c>
      <c r="E1424" s="130">
        <v>3.15</v>
      </c>
      <c r="F1424" s="130">
        <v>9.81</v>
      </c>
      <c r="G1424" s="130" t="s">
        <v>3878</v>
      </c>
      <c r="H1424" s="130" t="s">
        <v>3690</v>
      </c>
      <c r="I1424" s="130">
        <v>3.101</v>
      </c>
      <c r="J1424" s="130">
        <v>-80</v>
      </c>
      <c r="K1424" s="130">
        <v>-35</v>
      </c>
      <c r="L1424" s="130" t="b">
        <v>0</v>
      </c>
      <c r="M1424" s="130">
        <v>48.347000000000001</v>
      </c>
      <c r="N1424" s="130">
        <v>5.29</v>
      </c>
      <c r="O1424" s="130">
        <v>9.1389999999999993</v>
      </c>
      <c r="P1424" s="130">
        <v>1.5329999999999999</v>
      </c>
      <c r="Q1424" s="130">
        <v>-118.077</v>
      </c>
      <c r="R1424" s="130">
        <v>48.49</v>
      </c>
      <c r="S1424" s="130">
        <v>51.832999999999998</v>
      </c>
      <c r="T1424" s="130">
        <v>-1</v>
      </c>
      <c r="U1424" s="130">
        <v>130</v>
      </c>
      <c r="V1424" s="130" t="s">
        <v>2424</v>
      </c>
      <c r="W1424" s="130" t="b">
        <v>0</v>
      </c>
      <c r="X1424" s="130">
        <v>0</v>
      </c>
      <c r="Y1424" s="130" t="b">
        <v>0</v>
      </c>
      <c r="Z1424" s="130">
        <v>46</v>
      </c>
      <c r="AA1424" s="130">
        <v>0.42099999999999999</v>
      </c>
      <c r="AB1424" s="130" t="s">
        <v>3690</v>
      </c>
      <c r="AC1424" s="130" t="s">
        <v>3878</v>
      </c>
      <c r="AD1424" s="130" t="s">
        <v>5220</v>
      </c>
      <c r="AE1424" s="130" t="e" cm="1">
        <f t="array" aca="1" ref="AE1424" ca="1">INDIRECT(ADDRESS(MATCH(AG1424,'rs_industries'!B:B,0),5,1,TRUE,"rs_industries"))</f>
        <v>#N/A</v>
      </c>
      <c r="AF1424" s="130" t="e" cm="1">
        <f t="array" aca="1" ref="AF1424" ca="1">INDIRECT(ADDRESS(MATCH(A1424,'rs_stocks'!B:B,0),7,1,TRUE,"rs_stocks"))</f>
        <v>#N/A</v>
      </c>
    </row>
    <row r="1425" spans="1:32" x14ac:dyDescent="0.3">
      <c r="A1425" s="130" t="s">
        <v>2202</v>
      </c>
      <c r="B1425" s="130">
        <v>0.59</v>
      </c>
      <c r="C1425" s="130">
        <v>2.58</v>
      </c>
      <c r="D1425" s="130">
        <v>1.61</v>
      </c>
      <c r="E1425" s="130">
        <v>6.35</v>
      </c>
      <c r="F1425" s="130">
        <v>9.49</v>
      </c>
      <c r="G1425" s="130" t="s">
        <v>3897</v>
      </c>
      <c r="H1425" s="130" t="s">
        <v>24</v>
      </c>
      <c r="I1425" s="130">
        <v>2.4950000000000001</v>
      </c>
      <c r="J1425" s="130">
        <v>-85</v>
      </c>
      <c r="K1425" s="130">
        <v>-48</v>
      </c>
      <c r="L1425" s="130" t="b">
        <v>1</v>
      </c>
      <c r="M1425" s="130">
        <v>51.957000000000001</v>
      </c>
      <c r="N1425" s="130">
        <v>5.6909999999999998</v>
      </c>
      <c r="O1425" s="130">
        <v>9.1289999999999996</v>
      </c>
      <c r="P1425" s="130">
        <v>0.46800000000000003</v>
      </c>
      <c r="Q1425" s="130">
        <v>-158.12</v>
      </c>
      <c r="R1425" s="130">
        <v>17.079999999999998</v>
      </c>
      <c r="S1425" s="130">
        <v>17.841999999999999</v>
      </c>
      <c r="T1425" s="130">
        <v>-1</v>
      </c>
      <c r="U1425" s="130">
        <v>427</v>
      </c>
      <c r="V1425" s="130" t="s">
        <v>2202</v>
      </c>
      <c r="W1425" s="130" t="b">
        <v>0</v>
      </c>
      <c r="X1425" s="130">
        <v>0</v>
      </c>
      <c r="Y1425" s="130" t="b">
        <v>0</v>
      </c>
      <c r="Z1425" s="130">
        <v>48</v>
      </c>
      <c r="AA1425" s="130">
        <v>0.42099999999999999</v>
      </c>
      <c r="AB1425" s="130" t="s">
        <v>24</v>
      </c>
      <c r="AC1425" s="130" t="s">
        <v>3897</v>
      </c>
      <c r="AD1425" s="130" t="s">
        <v>5248</v>
      </c>
      <c r="AE1425" s="130" t="e" cm="1">
        <f t="array" aca="1" ref="AE1425" ca="1">INDIRECT(ADDRESS(MATCH(AG1425,'rs_industries'!B:B,0),5,1,TRUE,"rs_industries"))</f>
        <v>#N/A</v>
      </c>
      <c r="AF1425" s="130" t="e" cm="1">
        <f t="array" aca="1" ref="AF1425" ca="1">INDIRECT(ADDRESS(MATCH(A1425,'rs_stocks'!B:B,0),7,1,TRUE,"rs_stocks"))</f>
        <v>#N/A</v>
      </c>
    </row>
    <row r="1426" spans="1:32" x14ac:dyDescent="0.3">
      <c r="A1426" s="130" t="s">
        <v>1083</v>
      </c>
      <c r="B1426" s="130">
        <v>2.13</v>
      </c>
      <c r="C1426" s="130">
        <v>-1.81</v>
      </c>
      <c r="D1426" s="130">
        <v>2.17</v>
      </c>
      <c r="E1426" s="130">
        <v>-0.31</v>
      </c>
      <c r="F1426" s="130">
        <v>3.22</v>
      </c>
      <c r="G1426" s="130" t="s">
        <v>4350</v>
      </c>
      <c r="H1426" s="130" t="s">
        <v>3707</v>
      </c>
      <c r="I1426" s="130">
        <v>32.783999999999999</v>
      </c>
      <c r="J1426" s="130">
        <v>-32</v>
      </c>
      <c r="K1426" s="130">
        <v>-26</v>
      </c>
      <c r="L1426" s="130" t="b">
        <v>1</v>
      </c>
      <c r="M1426" s="130">
        <v>14.67</v>
      </c>
      <c r="N1426" s="130">
        <v>1.609</v>
      </c>
      <c r="O1426" s="130">
        <v>9.1170000000000009</v>
      </c>
      <c r="P1426" s="130">
        <v>0.71899999999999997</v>
      </c>
      <c r="Q1426" s="130">
        <v>-37.563000000000002</v>
      </c>
      <c r="R1426" s="130">
        <v>45.57</v>
      </c>
      <c r="S1426" s="130">
        <v>47.061</v>
      </c>
      <c r="T1426" s="130">
        <v>-1</v>
      </c>
      <c r="U1426" s="130">
        <v>278</v>
      </c>
      <c r="V1426" s="130" t="s">
        <v>1083</v>
      </c>
      <c r="W1426" s="130" t="b">
        <v>0</v>
      </c>
      <c r="X1426" s="130">
        <v>0</v>
      </c>
      <c r="Y1426" s="130" t="b">
        <v>0</v>
      </c>
      <c r="Z1426" s="130">
        <v>49</v>
      </c>
      <c r="AA1426" s="130">
        <v>0.42099999999999999</v>
      </c>
      <c r="AB1426" s="130" t="s">
        <v>3707</v>
      </c>
      <c r="AC1426" s="130" t="s">
        <v>4350</v>
      </c>
      <c r="AD1426" s="130" t="s">
        <v>5293</v>
      </c>
      <c r="AE1426" s="130" t="e" cm="1">
        <f t="array" aca="1" ref="AE1426" ca="1">INDIRECT(ADDRESS(MATCH(AG1426,'rs_industries'!B:B,0),5,1,TRUE,"rs_industries"))</f>
        <v>#N/A</v>
      </c>
      <c r="AF1426" s="130" t="e" cm="1">
        <f t="array" aca="1" ref="AF1426" ca="1">INDIRECT(ADDRESS(MATCH(A1426,'rs_stocks'!B:B,0),7,1,TRUE,"rs_stocks"))</f>
        <v>#N/A</v>
      </c>
    </row>
    <row r="1427" spans="1:32" x14ac:dyDescent="0.3">
      <c r="A1427" s="130" t="s">
        <v>393</v>
      </c>
      <c r="B1427" s="130">
        <v>-3.42</v>
      </c>
      <c r="C1427" s="130">
        <v>1.45</v>
      </c>
      <c r="D1427" s="130">
        <v>-0.71</v>
      </c>
      <c r="E1427" s="130">
        <v>3.48</v>
      </c>
      <c r="F1427" s="130">
        <v>7.79</v>
      </c>
      <c r="G1427" s="130" t="s">
        <v>4025</v>
      </c>
      <c r="H1427" s="130" t="s">
        <v>3674</v>
      </c>
      <c r="I1427" s="130">
        <v>15.702</v>
      </c>
      <c r="J1427" s="130">
        <v>-54</v>
      </c>
      <c r="K1427" s="130">
        <v>-47</v>
      </c>
      <c r="L1427" s="130" t="b">
        <v>0</v>
      </c>
      <c r="M1427" s="130">
        <v>38.834000000000003</v>
      </c>
      <c r="N1427" s="130">
        <v>4.2629999999999999</v>
      </c>
      <c r="O1427" s="130">
        <v>9.11</v>
      </c>
      <c r="P1427" s="130">
        <v>2.0259999999999998</v>
      </c>
      <c r="Q1427" s="130">
        <v>-149.077</v>
      </c>
      <c r="R1427" s="130">
        <v>72.900000000000006</v>
      </c>
      <c r="S1427" s="130">
        <v>76.376000000000005</v>
      </c>
      <c r="T1427" s="130">
        <v>-1</v>
      </c>
      <c r="U1427" s="130">
        <v>98</v>
      </c>
      <c r="V1427" s="130" t="s">
        <v>393</v>
      </c>
      <c r="W1427" s="130" t="b">
        <v>0</v>
      </c>
      <c r="X1427" s="130">
        <v>0</v>
      </c>
      <c r="Y1427" s="130" t="b">
        <v>0</v>
      </c>
      <c r="Z1427" s="130">
        <v>43</v>
      </c>
      <c r="AA1427" s="130">
        <v>0.42</v>
      </c>
      <c r="AB1427" s="130" t="s">
        <v>3674</v>
      </c>
      <c r="AC1427" s="130" t="s">
        <v>4025</v>
      </c>
      <c r="AD1427" s="130" t="s">
        <v>5249</v>
      </c>
      <c r="AE1427" s="130" t="e" cm="1">
        <f t="array" aca="1" ref="AE1427" ca="1">INDIRECT(ADDRESS(MATCH(AG1427,'rs_industries'!B:B,0),5,1,TRUE,"rs_industries"))</f>
        <v>#N/A</v>
      </c>
      <c r="AF1427" s="130" t="e" cm="1">
        <f t="array" aca="1" ref="AF1427" ca="1">INDIRECT(ADDRESS(MATCH(A1427,'rs_stocks'!B:B,0),7,1,TRUE,"rs_stocks"))</f>
        <v>#N/A</v>
      </c>
    </row>
    <row r="1428" spans="1:32" x14ac:dyDescent="0.3">
      <c r="A1428" s="130" t="s">
        <v>877</v>
      </c>
      <c r="B1428" s="130">
        <v>-0.32</v>
      </c>
      <c r="C1428" s="130">
        <v>1.06</v>
      </c>
      <c r="D1428" s="130">
        <v>5.29</v>
      </c>
      <c r="E1428" s="130">
        <v>7.37</v>
      </c>
      <c r="F1428" s="130">
        <v>6.84</v>
      </c>
      <c r="G1428" s="130" t="s">
        <v>90</v>
      </c>
      <c r="H1428" s="130" t="s">
        <v>31</v>
      </c>
      <c r="I1428" s="130">
        <v>16.564</v>
      </c>
      <c r="J1428" s="130">
        <v>-60</v>
      </c>
      <c r="K1428" s="130">
        <v>-48</v>
      </c>
      <c r="L1428" s="130" t="b">
        <v>1</v>
      </c>
      <c r="M1428" s="130">
        <v>52.502000000000002</v>
      </c>
      <c r="N1428" s="130">
        <v>5.7679999999999998</v>
      </c>
      <c r="O1428" s="130">
        <v>9.1020000000000003</v>
      </c>
      <c r="P1428" s="130">
        <v>2.7650000000000001</v>
      </c>
      <c r="Q1428" s="130">
        <v>-99.081999999999994</v>
      </c>
      <c r="R1428" s="130">
        <v>103.38</v>
      </c>
      <c r="S1428" s="130">
        <v>110.10299999999999</v>
      </c>
      <c r="T1428" s="130">
        <v>-1</v>
      </c>
      <c r="U1428" s="130">
        <v>72</v>
      </c>
      <c r="V1428" s="130" t="s">
        <v>877</v>
      </c>
      <c r="W1428" s="130" t="b">
        <v>0</v>
      </c>
      <c r="X1428" s="130">
        <v>0</v>
      </c>
      <c r="Y1428" s="130" t="b">
        <v>0</v>
      </c>
      <c r="Z1428" s="130">
        <v>46</v>
      </c>
      <c r="AA1428" s="130">
        <v>0.42</v>
      </c>
      <c r="AB1428" s="130" t="s">
        <v>31</v>
      </c>
      <c r="AC1428" s="130" t="s">
        <v>90</v>
      </c>
      <c r="AD1428" s="130" t="s">
        <v>5273</v>
      </c>
      <c r="AE1428" s="130" t="e" cm="1">
        <f t="array" aca="1" ref="AE1428" ca="1">INDIRECT(ADDRESS(MATCH(AG1428,'rs_industries'!B:B,0),5,1,TRUE,"rs_industries"))</f>
        <v>#N/A</v>
      </c>
      <c r="AF1428" s="130" t="e" cm="1">
        <f t="array" aca="1" ref="AF1428" ca="1">INDIRECT(ADDRESS(MATCH(A1428,'rs_stocks'!B:B,0),7,1,TRUE,"rs_stocks"))</f>
        <v>#N/A</v>
      </c>
    </row>
    <row r="1429" spans="1:32" x14ac:dyDescent="0.3">
      <c r="A1429" s="130" t="s">
        <v>98</v>
      </c>
      <c r="B1429" s="130">
        <v>-1.1000000000000001</v>
      </c>
      <c r="C1429" s="130">
        <v>8.68</v>
      </c>
      <c r="D1429" s="130">
        <v>5.56</v>
      </c>
      <c r="E1429" s="130">
        <v>29.25</v>
      </c>
      <c r="F1429" s="130">
        <v>25.63</v>
      </c>
      <c r="G1429" s="130" t="s">
        <v>4034</v>
      </c>
      <c r="H1429" s="130" t="s">
        <v>3674</v>
      </c>
      <c r="I1429" s="130">
        <v>70.144000000000005</v>
      </c>
      <c r="J1429" s="130">
        <v>-39</v>
      </c>
      <c r="K1429" s="130">
        <v>-4</v>
      </c>
      <c r="L1429" s="130" t="b">
        <v>1</v>
      </c>
      <c r="M1429" s="130">
        <v>55.405999999999999</v>
      </c>
      <c r="N1429" s="130">
        <v>6.09</v>
      </c>
      <c r="O1429" s="130">
        <v>9.0980000000000008</v>
      </c>
      <c r="P1429" s="130">
        <v>9.5329999999999995</v>
      </c>
      <c r="Q1429" s="130">
        <v>-109.19499999999999</v>
      </c>
      <c r="R1429" s="130">
        <v>376.84</v>
      </c>
      <c r="S1429" s="130">
        <v>364.27</v>
      </c>
      <c r="T1429" s="130">
        <v>1</v>
      </c>
      <c r="U1429" s="130">
        <v>20</v>
      </c>
      <c r="V1429" s="130" t="s">
        <v>98</v>
      </c>
      <c r="W1429" s="130" t="b">
        <v>0</v>
      </c>
      <c r="X1429" s="130">
        <v>0</v>
      </c>
      <c r="Y1429" s="130" t="b">
        <v>1</v>
      </c>
      <c r="Z1429" s="130">
        <v>51</v>
      </c>
      <c r="AA1429" s="130">
        <v>0.41899999999999998</v>
      </c>
      <c r="AB1429" s="130" t="s">
        <v>3674</v>
      </c>
      <c r="AC1429" s="130" t="s">
        <v>4034</v>
      </c>
      <c r="AD1429" s="130" t="s">
        <v>5265</v>
      </c>
      <c r="AE1429" s="130" t="e" cm="1">
        <f t="array" aca="1" ref="AE1429" ca="1">INDIRECT(ADDRESS(MATCH(AG1429,'rs_industries'!B:B,0),5,1,TRUE,"rs_industries"))</f>
        <v>#N/A</v>
      </c>
      <c r="AF1429" s="130" cm="1">
        <f t="array" aca="1" ref="AF1429" ca="1">INDIRECT(ADDRESS(MATCH(A1429,'rs_stocks'!B:B,0),7,1,TRUE,"rs_stocks"))</f>
        <v>79</v>
      </c>
    </row>
    <row r="1430" spans="1:32" x14ac:dyDescent="0.3">
      <c r="A1430" s="130" t="s">
        <v>1164</v>
      </c>
      <c r="B1430" s="130">
        <v>-0.8</v>
      </c>
      <c r="C1430" s="130">
        <v>-2.99</v>
      </c>
      <c r="D1430" s="130">
        <v>-3.5</v>
      </c>
      <c r="E1430" s="130">
        <v>-1.61</v>
      </c>
      <c r="F1430" s="130">
        <v>10.81</v>
      </c>
      <c r="G1430" s="130" t="s">
        <v>3687</v>
      </c>
      <c r="H1430" s="130" t="s">
        <v>248</v>
      </c>
      <c r="I1430" s="130">
        <v>21.55</v>
      </c>
      <c r="J1430" s="130">
        <v>-43</v>
      </c>
      <c r="K1430" s="130">
        <v>-25</v>
      </c>
      <c r="L1430" s="130" t="b">
        <v>0</v>
      </c>
      <c r="M1430" s="130">
        <v>34.902000000000001</v>
      </c>
      <c r="N1430" s="130">
        <v>3.847</v>
      </c>
      <c r="O1430" s="130">
        <v>9.0719999999999992</v>
      </c>
      <c r="P1430" s="130">
        <v>2.2410000000000001</v>
      </c>
      <c r="Q1430" s="130">
        <v>-89.25</v>
      </c>
      <c r="R1430" s="130">
        <v>104.38</v>
      </c>
      <c r="S1430" s="130">
        <v>109.289</v>
      </c>
      <c r="T1430" s="130">
        <v>-1</v>
      </c>
      <c r="U1430" s="130">
        <v>89</v>
      </c>
      <c r="V1430" s="130" t="s">
        <v>1164</v>
      </c>
      <c r="W1430" s="130" t="b">
        <v>0</v>
      </c>
      <c r="X1430" s="130">
        <v>0</v>
      </c>
      <c r="Y1430" s="130" t="b">
        <v>0</v>
      </c>
      <c r="Z1430" s="130">
        <v>48</v>
      </c>
      <c r="AA1430" s="130">
        <v>0.41899999999999998</v>
      </c>
      <c r="AB1430" s="130" t="s">
        <v>248</v>
      </c>
      <c r="AC1430" s="130" t="s">
        <v>3687</v>
      </c>
      <c r="AD1430" s="130" t="s">
        <v>5224</v>
      </c>
      <c r="AE1430" s="130" t="e" cm="1">
        <f t="array" aca="1" ref="AE1430" ca="1">INDIRECT(ADDRESS(MATCH(AG1430,'rs_industries'!B:B,0),5,1,TRUE,"rs_industries"))</f>
        <v>#N/A</v>
      </c>
      <c r="AF1430" s="130" t="e" cm="1">
        <f t="array" aca="1" ref="AF1430" ca="1">INDIRECT(ADDRESS(MATCH(A1430,'rs_stocks'!B:B,0),7,1,TRUE,"rs_stocks"))</f>
        <v>#N/A</v>
      </c>
    </row>
    <row r="1431" spans="1:32" x14ac:dyDescent="0.3">
      <c r="A1431" s="130" t="s">
        <v>1799</v>
      </c>
      <c r="B1431" s="130">
        <v>0.5</v>
      </c>
      <c r="C1431" s="130">
        <v>-6.79</v>
      </c>
      <c r="D1431" s="130">
        <v>-3.05</v>
      </c>
      <c r="E1431" s="130">
        <v>13.93</v>
      </c>
      <c r="F1431" s="130">
        <v>11.09</v>
      </c>
      <c r="G1431" s="130" t="s">
        <v>3715</v>
      </c>
      <c r="H1431" s="130" t="s">
        <v>3677</v>
      </c>
      <c r="I1431" s="130">
        <v>1.089</v>
      </c>
      <c r="J1431" s="130">
        <v>-66</v>
      </c>
      <c r="K1431" s="130">
        <v>-54</v>
      </c>
      <c r="L1431" s="130" t="b">
        <v>0</v>
      </c>
      <c r="M1431" s="130">
        <v>75.900000000000006</v>
      </c>
      <c r="N1431" s="130">
        <v>8.3859999999999992</v>
      </c>
      <c r="O1431" s="130">
        <v>9.0500000000000007</v>
      </c>
      <c r="P1431" s="130">
        <v>0.82099999999999995</v>
      </c>
      <c r="Q1431" s="130">
        <v>-71.864000000000004</v>
      </c>
      <c r="R1431" s="130">
        <v>20.04</v>
      </c>
      <c r="S1431" s="130">
        <v>22.286000000000001</v>
      </c>
      <c r="T1431" s="130">
        <v>-1</v>
      </c>
      <c r="U1431" s="130">
        <v>243</v>
      </c>
      <c r="V1431" s="130" t="s">
        <v>1799</v>
      </c>
      <c r="W1431" s="130" t="b">
        <v>0</v>
      </c>
      <c r="X1431" s="130">
        <v>0</v>
      </c>
      <c r="Y1431" s="130" t="b">
        <v>0</v>
      </c>
      <c r="Z1431" s="130">
        <v>45</v>
      </c>
      <c r="AA1431" s="130">
        <v>0.41899999999999998</v>
      </c>
      <c r="AB1431" s="130" t="s">
        <v>3677</v>
      </c>
      <c r="AC1431" s="130" t="s">
        <v>3715</v>
      </c>
      <c r="AD1431" s="130" t="s">
        <v>5218</v>
      </c>
      <c r="AE1431" s="130" t="e" cm="1">
        <f t="array" aca="1" ref="AE1431" ca="1">INDIRECT(ADDRESS(MATCH(AG1431,'rs_industries'!B:B,0),5,1,TRUE,"rs_industries"))</f>
        <v>#N/A</v>
      </c>
      <c r="AF1431" s="130" t="e" cm="1">
        <f t="array" aca="1" ref="AF1431" ca="1">INDIRECT(ADDRESS(MATCH(A1431,'rs_stocks'!B:B,0),7,1,TRUE,"rs_stocks"))</f>
        <v>#N/A</v>
      </c>
    </row>
    <row r="1432" spans="1:32" x14ac:dyDescent="0.3">
      <c r="A1432" s="130" t="s">
        <v>2206</v>
      </c>
      <c r="B1432" s="130">
        <v>6.19</v>
      </c>
      <c r="C1432" s="130">
        <v>14.37</v>
      </c>
      <c r="D1432" s="130">
        <v>-2.54</v>
      </c>
      <c r="E1432" s="130">
        <v>34.33</v>
      </c>
      <c r="F1432" s="130">
        <v>35.799999999999997</v>
      </c>
      <c r="G1432" s="130" t="s">
        <v>3802</v>
      </c>
      <c r="H1432" s="130" t="s">
        <v>3690</v>
      </c>
      <c r="I1432" s="130">
        <v>1.613</v>
      </c>
      <c r="J1432" s="130">
        <v>-75</v>
      </c>
      <c r="K1432" s="130">
        <v>-57</v>
      </c>
      <c r="L1432" s="130" t="b">
        <v>1</v>
      </c>
      <c r="M1432" s="130">
        <v>102.32</v>
      </c>
      <c r="N1432" s="130">
        <v>11.307</v>
      </c>
      <c r="O1432" s="130">
        <v>9.0489999999999995</v>
      </c>
      <c r="P1432" s="130">
        <v>0.84499999999999997</v>
      </c>
      <c r="Q1432" s="130">
        <v>-59.164999999999999</v>
      </c>
      <c r="R1432" s="130">
        <v>21.09</v>
      </c>
      <c r="S1432" s="130">
        <v>19.190999999999999</v>
      </c>
      <c r="T1432" s="130">
        <v>1</v>
      </c>
      <c r="U1432" s="130">
        <v>236</v>
      </c>
      <c r="V1432" s="130" t="s">
        <v>2206</v>
      </c>
      <c r="W1432" s="130" t="b">
        <v>0</v>
      </c>
      <c r="X1432" s="130">
        <v>0</v>
      </c>
      <c r="Y1432" s="130" t="b">
        <v>1</v>
      </c>
      <c r="Z1432" s="130">
        <v>47</v>
      </c>
      <c r="AA1432" s="130">
        <v>0.41799999999999998</v>
      </c>
      <c r="AB1432" s="130" t="s">
        <v>3690</v>
      </c>
      <c r="AC1432" s="130" t="s">
        <v>3802</v>
      </c>
      <c r="AD1432" s="130" t="s">
        <v>5270</v>
      </c>
      <c r="AE1432" s="130" t="e" cm="1">
        <f t="array" aca="1" ref="AE1432" ca="1">INDIRECT(ADDRESS(MATCH(AG1432,'rs_industries'!B:B,0),5,1,TRUE,"rs_industries"))</f>
        <v>#N/A</v>
      </c>
      <c r="AF1432" s="130" t="e" cm="1">
        <f t="array" aca="1" ref="AF1432" ca="1">INDIRECT(ADDRESS(MATCH(A1432,'rs_stocks'!B:B,0),7,1,TRUE,"rs_stocks"))</f>
        <v>#N/A</v>
      </c>
    </row>
    <row r="1433" spans="1:32" x14ac:dyDescent="0.3">
      <c r="A1433" s="130" t="s">
        <v>2461</v>
      </c>
      <c r="B1433" s="130">
        <v>3.46</v>
      </c>
      <c r="C1433" s="130">
        <v>14.48</v>
      </c>
      <c r="D1433" s="130">
        <v>30.4</v>
      </c>
      <c r="E1433" s="130">
        <v>33.75</v>
      </c>
      <c r="F1433" s="130">
        <v>27.68</v>
      </c>
      <c r="G1433" s="130" t="s">
        <v>4237</v>
      </c>
      <c r="H1433" s="130" t="s">
        <v>3674</v>
      </c>
      <c r="I1433" s="130">
        <v>2.1070000000000002</v>
      </c>
      <c r="J1433" s="130">
        <v>-47</v>
      </c>
      <c r="K1433" s="130">
        <v>-18</v>
      </c>
      <c r="L1433" s="130" t="b">
        <v>1</v>
      </c>
      <c r="M1433" s="130">
        <v>84.659000000000006</v>
      </c>
      <c r="N1433" s="130">
        <v>9.3640000000000008</v>
      </c>
      <c r="O1433" s="130">
        <v>9.0410000000000004</v>
      </c>
      <c r="P1433" s="130">
        <v>0.91400000000000003</v>
      </c>
      <c r="Q1433" s="130">
        <v>-86.471000000000004</v>
      </c>
      <c r="R1433" s="130">
        <v>14.07</v>
      </c>
      <c r="S1433" s="130">
        <v>12.54</v>
      </c>
      <c r="T1433" s="130">
        <v>1</v>
      </c>
      <c r="U1433" s="130">
        <v>218</v>
      </c>
      <c r="V1433" s="130" t="s">
        <v>2461</v>
      </c>
      <c r="W1433" s="130" t="b">
        <v>0</v>
      </c>
      <c r="X1433" s="130">
        <v>0</v>
      </c>
      <c r="Y1433" s="130" t="b">
        <v>1</v>
      </c>
      <c r="Z1433" s="130">
        <v>46</v>
      </c>
      <c r="AA1433" s="130">
        <v>0.41799999999999998</v>
      </c>
      <c r="AB1433" s="130" t="s">
        <v>3674</v>
      </c>
      <c r="AC1433" s="130" t="s">
        <v>4237</v>
      </c>
      <c r="AD1433" s="130" t="s">
        <v>5294</v>
      </c>
      <c r="AE1433" s="130" t="e" cm="1">
        <f t="array" aca="1" ref="AE1433" ca="1">INDIRECT(ADDRESS(MATCH(AG1433,'rs_industries'!B:B,0),5,1,TRUE,"rs_industries"))</f>
        <v>#N/A</v>
      </c>
      <c r="AF1433" s="130" t="e" cm="1">
        <f t="array" aca="1" ref="AF1433" ca="1">INDIRECT(ADDRESS(MATCH(A1433,'rs_stocks'!B:B,0),7,1,TRUE,"rs_stocks"))</f>
        <v>#N/A</v>
      </c>
    </row>
    <row r="1434" spans="1:32" x14ac:dyDescent="0.3">
      <c r="A1434" s="130" t="s">
        <v>1587</v>
      </c>
      <c r="B1434" s="130">
        <v>-0.85</v>
      </c>
      <c r="C1434" s="130">
        <v>-5.75</v>
      </c>
      <c r="D1434" s="130">
        <v>-5.19</v>
      </c>
      <c r="E1434" s="130">
        <v>8.3000000000000007</v>
      </c>
      <c r="F1434" s="130">
        <v>9.2200000000000006</v>
      </c>
      <c r="G1434" s="130" t="s">
        <v>4366</v>
      </c>
      <c r="H1434" s="130" t="s">
        <v>3677</v>
      </c>
      <c r="I1434" s="130">
        <v>3.59</v>
      </c>
      <c r="J1434" s="130">
        <v>-51</v>
      </c>
      <c r="K1434" s="130">
        <v>-43</v>
      </c>
      <c r="L1434" s="130" t="b">
        <v>0</v>
      </c>
      <c r="M1434" s="130">
        <v>63.161999999999999</v>
      </c>
      <c r="N1434" s="130">
        <v>7.008</v>
      </c>
      <c r="O1434" s="130">
        <v>9.0129999999999999</v>
      </c>
      <c r="P1434" s="130">
        <v>0.33400000000000002</v>
      </c>
      <c r="Q1434" s="130">
        <v>-170.45500000000001</v>
      </c>
      <c r="R1434" s="130">
        <v>12.79</v>
      </c>
      <c r="S1434" s="130">
        <v>13.912000000000001</v>
      </c>
      <c r="T1434" s="130">
        <v>-1</v>
      </c>
      <c r="U1434" s="130">
        <v>598</v>
      </c>
      <c r="V1434" s="130" t="s">
        <v>1587</v>
      </c>
      <c r="W1434" s="130" t="b">
        <v>1</v>
      </c>
      <c r="X1434" s="130">
        <v>0</v>
      </c>
      <c r="Y1434" s="130" t="b">
        <v>0</v>
      </c>
      <c r="Z1434" s="130">
        <v>50</v>
      </c>
      <c r="AA1434" s="130">
        <v>0.41699999999999998</v>
      </c>
      <c r="AB1434" s="130" t="s">
        <v>3677</v>
      </c>
      <c r="AC1434" s="130" t="s">
        <v>4366</v>
      </c>
      <c r="AD1434" s="130" t="s">
        <v>5195</v>
      </c>
      <c r="AE1434" s="130" t="e" cm="1">
        <f t="array" aca="1" ref="AE1434" ca="1">INDIRECT(ADDRESS(MATCH(AG1434,'rs_industries'!B:B,0),5,1,TRUE,"rs_industries"))</f>
        <v>#N/A</v>
      </c>
      <c r="AF1434" s="130" t="e" cm="1">
        <f t="array" aca="1" ref="AF1434" ca="1">INDIRECT(ADDRESS(MATCH(A1434,'rs_stocks'!B:B,0),7,1,TRUE,"rs_stocks"))</f>
        <v>#N/A</v>
      </c>
    </row>
    <row r="1435" spans="1:32" x14ac:dyDescent="0.3">
      <c r="A1435" s="130" t="s">
        <v>130</v>
      </c>
      <c r="B1435" s="130">
        <v>0.01</v>
      </c>
      <c r="C1435" s="130">
        <v>13.65</v>
      </c>
      <c r="D1435" s="130">
        <v>7.82</v>
      </c>
      <c r="E1435" s="130">
        <v>27.22</v>
      </c>
      <c r="F1435" s="130">
        <v>23.18</v>
      </c>
      <c r="G1435" s="130" t="s">
        <v>3680</v>
      </c>
      <c r="H1435" s="130" t="s">
        <v>31</v>
      </c>
      <c r="I1435" s="130">
        <v>15.13</v>
      </c>
      <c r="J1435" s="130">
        <v>-58</v>
      </c>
      <c r="K1435" s="130">
        <v>-2</v>
      </c>
      <c r="L1435" s="130" t="b">
        <v>1</v>
      </c>
      <c r="M1435" s="130">
        <v>50.006</v>
      </c>
      <c r="N1435" s="130">
        <v>5.5570000000000004</v>
      </c>
      <c r="O1435" s="130">
        <v>8.9979999999999993</v>
      </c>
      <c r="P1435" s="130">
        <v>6.8140000000000001</v>
      </c>
      <c r="Q1435" s="130">
        <v>0.29399999999999998</v>
      </c>
      <c r="R1435" s="130">
        <v>245.75</v>
      </c>
      <c r="S1435" s="130">
        <v>231.22399999999999</v>
      </c>
      <c r="T1435" s="130">
        <v>1</v>
      </c>
      <c r="U1435" s="130">
        <v>29</v>
      </c>
      <c r="V1435" s="130" t="s">
        <v>130</v>
      </c>
      <c r="W1435" s="130" t="b">
        <v>0</v>
      </c>
      <c r="X1435" s="130">
        <v>0</v>
      </c>
      <c r="Y1435" s="130" t="b">
        <v>1</v>
      </c>
      <c r="Z1435" s="130">
        <v>50</v>
      </c>
      <c r="AA1435" s="130">
        <v>0.41699999999999998</v>
      </c>
      <c r="AB1435" s="130" t="s">
        <v>31</v>
      </c>
      <c r="AC1435" s="130" t="s">
        <v>3680</v>
      </c>
      <c r="AD1435" s="130" t="s">
        <v>5297</v>
      </c>
      <c r="AE1435" s="130" t="e" cm="1">
        <f t="array" aca="1" ref="AE1435" ca="1">INDIRECT(ADDRESS(MATCH(AG1435,'rs_industries'!B:B,0),5,1,TRUE,"rs_industries"))</f>
        <v>#N/A</v>
      </c>
      <c r="AF1435" s="130" cm="1">
        <f t="array" aca="1" ref="AF1435" ca="1">INDIRECT(ADDRESS(MATCH(A1435,'rs_stocks'!B:B,0),7,1,TRUE,"rs_stocks"))</f>
        <v>87</v>
      </c>
    </row>
    <row r="1436" spans="1:32" x14ac:dyDescent="0.3">
      <c r="A1436" s="130" t="s">
        <v>2128</v>
      </c>
      <c r="B1436" s="130">
        <v>4.1900000000000004</v>
      </c>
      <c r="C1436" s="130">
        <v>1.04</v>
      </c>
      <c r="D1436" s="130">
        <v>0.94</v>
      </c>
      <c r="E1436" s="130">
        <v>5.56</v>
      </c>
      <c r="F1436" s="130">
        <v>8.56</v>
      </c>
      <c r="G1436" s="130" t="s">
        <v>4337</v>
      </c>
      <c r="H1436" s="130" t="s">
        <v>3690</v>
      </c>
      <c r="I1436" s="130">
        <v>1.466</v>
      </c>
      <c r="J1436" s="130">
        <v>-53</v>
      </c>
      <c r="K1436" s="130">
        <v>-29</v>
      </c>
      <c r="L1436" s="130" t="b">
        <v>1</v>
      </c>
      <c r="M1436" s="130">
        <v>37.433999999999997</v>
      </c>
      <c r="N1436" s="130">
        <v>4.1619999999999999</v>
      </c>
      <c r="O1436" s="130">
        <v>8.9949999999999992</v>
      </c>
      <c r="P1436" s="130">
        <v>2.9249999999999998</v>
      </c>
      <c r="Q1436" s="130">
        <v>-174.32900000000001</v>
      </c>
      <c r="R1436" s="130">
        <v>90.42</v>
      </c>
      <c r="S1436" s="130">
        <v>88.58</v>
      </c>
      <c r="T1436" s="130">
        <v>1</v>
      </c>
      <c r="U1436" s="130">
        <v>68</v>
      </c>
      <c r="V1436" s="130" t="s">
        <v>2128</v>
      </c>
      <c r="W1436" s="130" t="b">
        <v>0</v>
      </c>
      <c r="X1436" s="130">
        <v>0</v>
      </c>
      <c r="Y1436" s="130" t="b">
        <v>0</v>
      </c>
      <c r="Z1436" s="130">
        <v>45</v>
      </c>
      <c r="AA1436" s="130">
        <v>0.41699999999999998</v>
      </c>
      <c r="AB1436" s="130" t="s">
        <v>3690</v>
      </c>
      <c r="AC1436" s="130" t="s">
        <v>4337</v>
      </c>
      <c r="AD1436" s="130" t="s">
        <v>5262</v>
      </c>
      <c r="AE1436" s="130" t="e" cm="1">
        <f t="array" aca="1" ref="AE1436" ca="1">INDIRECT(ADDRESS(MATCH(AG1436,'rs_industries'!B:B,0),5,1,TRUE,"rs_industries"))</f>
        <v>#N/A</v>
      </c>
      <c r="AF1436" s="130" t="e" cm="1">
        <f t="array" aca="1" ref="AF1436" ca="1">INDIRECT(ADDRESS(MATCH(A1436,'rs_stocks'!B:B,0),7,1,TRUE,"rs_stocks"))</f>
        <v>#N/A</v>
      </c>
    </row>
    <row r="1437" spans="1:32" x14ac:dyDescent="0.3">
      <c r="A1437" s="130" t="s">
        <v>1978</v>
      </c>
      <c r="B1437" s="130">
        <v>0.28999999999999998</v>
      </c>
      <c r="C1437" s="130">
        <v>-7.71</v>
      </c>
      <c r="D1437" s="130">
        <v>-5.13</v>
      </c>
      <c r="E1437" s="130">
        <v>2.83</v>
      </c>
      <c r="F1437" s="130">
        <v>6.57</v>
      </c>
      <c r="G1437" s="130" t="s">
        <v>3788</v>
      </c>
      <c r="H1437" s="130" t="s">
        <v>153</v>
      </c>
      <c r="I1437" s="130">
        <v>1.498</v>
      </c>
      <c r="J1437" s="130">
        <v>-78</v>
      </c>
      <c r="K1437" s="130">
        <v>-46</v>
      </c>
      <c r="L1437" s="130" t="b">
        <v>0</v>
      </c>
      <c r="M1437" s="130">
        <v>57.17</v>
      </c>
      <c r="N1437" s="130">
        <v>6.36</v>
      </c>
      <c r="O1437" s="130">
        <v>8.99</v>
      </c>
      <c r="P1437" s="130">
        <v>0.33600000000000002</v>
      </c>
      <c r="Q1437" s="130">
        <v>-112.961</v>
      </c>
      <c r="R1437" s="130">
        <v>10.54</v>
      </c>
      <c r="S1437" s="130">
        <v>11.638999999999999</v>
      </c>
      <c r="T1437" s="130">
        <v>-1</v>
      </c>
      <c r="U1437" s="130">
        <v>594</v>
      </c>
      <c r="V1437" s="130" t="s">
        <v>1978</v>
      </c>
      <c r="W1437" s="130" t="b">
        <v>1</v>
      </c>
      <c r="X1437" s="130">
        <v>10.44</v>
      </c>
      <c r="Y1437" s="130" t="b">
        <v>0</v>
      </c>
      <c r="Z1437" s="130">
        <v>44</v>
      </c>
      <c r="AA1437" s="130">
        <v>0.41599999999999998</v>
      </c>
      <c r="AB1437" s="130" t="s">
        <v>153</v>
      </c>
      <c r="AC1437" s="130" t="s">
        <v>3788</v>
      </c>
      <c r="AD1437" s="130" t="s">
        <v>5188</v>
      </c>
      <c r="AE1437" s="130" t="e" cm="1">
        <f t="array" aca="1" ref="AE1437" ca="1">INDIRECT(ADDRESS(MATCH(AG1437,'rs_industries'!B:B,0),5,1,TRUE,"rs_industries"))</f>
        <v>#N/A</v>
      </c>
      <c r="AF1437" s="130" t="e" cm="1">
        <f t="array" aca="1" ref="AF1437" ca="1">INDIRECT(ADDRESS(MATCH(A1437,'rs_stocks'!B:B,0),7,1,TRUE,"rs_stocks"))</f>
        <v>#N/A</v>
      </c>
    </row>
    <row r="1438" spans="1:32" x14ac:dyDescent="0.3">
      <c r="A1438" s="130" t="s">
        <v>3654</v>
      </c>
      <c r="B1438" s="130">
        <v>-0.11</v>
      </c>
      <c r="C1438" s="130">
        <v>30.12</v>
      </c>
      <c r="D1438" s="130">
        <v>32.130000000000003</v>
      </c>
      <c r="E1438" s="130">
        <v>21.58</v>
      </c>
      <c r="F1438" s="130">
        <v>27.87</v>
      </c>
      <c r="G1438" s="130" t="s">
        <v>3680</v>
      </c>
      <c r="H1438" s="130" t="s">
        <v>31</v>
      </c>
      <c r="I1438" s="130">
        <v>1.1639999999999999</v>
      </c>
      <c r="J1438" s="130">
        <v>-88</v>
      </c>
      <c r="K1438" s="130">
        <v>-83</v>
      </c>
      <c r="L1438" s="130" t="b">
        <v>0</v>
      </c>
      <c r="M1438" s="130">
        <v>63.787999999999997</v>
      </c>
      <c r="N1438" s="130">
        <v>7.101</v>
      </c>
      <c r="O1438" s="130">
        <v>8.9830000000000005</v>
      </c>
      <c r="P1438" s="130">
        <v>0.68600000000000005</v>
      </c>
      <c r="Q1438" s="130">
        <v>0</v>
      </c>
      <c r="R1438" s="130">
        <v>28.17</v>
      </c>
      <c r="S1438" s="130">
        <v>26.131</v>
      </c>
      <c r="T1438" s="130">
        <v>1</v>
      </c>
      <c r="U1438" s="130">
        <v>291</v>
      </c>
      <c r="V1438" s="130" t="s">
        <v>3654</v>
      </c>
      <c r="W1438" s="130" t="b">
        <v>0</v>
      </c>
      <c r="X1438" s="130">
        <v>0</v>
      </c>
      <c r="Y1438" s="130" t="b">
        <v>0</v>
      </c>
      <c r="Z1438" s="130">
        <v>42</v>
      </c>
      <c r="AA1438" s="130">
        <v>0.41599999999999998</v>
      </c>
      <c r="AB1438" s="130" t="s">
        <v>31</v>
      </c>
      <c r="AC1438" s="130" t="s">
        <v>3680</v>
      </c>
      <c r="AD1438" s="130" t="s">
        <v>5328</v>
      </c>
      <c r="AE1438" s="130" t="e" cm="1">
        <f t="array" aca="1" ref="AE1438" ca="1">INDIRECT(ADDRESS(MATCH(AG1438,'rs_industries'!B:B,0),5,1,TRUE,"rs_industries"))</f>
        <v>#N/A</v>
      </c>
      <c r="AF1438" s="130" cm="1">
        <f t="array" aca="1" ref="AF1438" ca="1">INDIRECT(ADDRESS(MATCH(A1438,'rs_stocks'!B:B,0),7,1,TRUE,"rs_stocks"))</f>
        <v>78</v>
      </c>
    </row>
    <row r="1439" spans="1:32" x14ac:dyDescent="0.3">
      <c r="A1439" s="130" t="s">
        <v>1431</v>
      </c>
      <c r="B1439" s="130">
        <v>35.04</v>
      </c>
      <c r="C1439" s="130">
        <v>42.29</v>
      </c>
      <c r="D1439" s="130">
        <v>30.01</v>
      </c>
      <c r="E1439" s="130">
        <v>110.4</v>
      </c>
      <c r="F1439" s="130">
        <v>112.11</v>
      </c>
      <c r="G1439" s="130" t="s">
        <v>3680</v>
      </c>
      <c r="H1439" s="130" t="s">
        <v>31</v>
      </c>
      <c r="I1439" s="130">
        <v>11.571999999999999</v>
      </c>
      <c r="J1439" s="130">
        <v>-89</v>
      </c>
      <c r="K1439" s="130">
        <v>-46</v>
      </c>
      <c r="L1439" s="130" t="b">
        <v>1</v>
      </c>
      <c r="M1439" s="130">
        <v>194.63300000000001</v>
      </c>
      <c r="N1439" s="130">
        <v>21.712</v>
      </c>
      <c r="O1439" s="130">
        <v>8.9640000000000004</v>
      </c>
      <c r="P1439" s="130">
        <v>43.042999999999999</v>
      </c>
      <c r="Q1439" s="130">
        <v>-73.182000000000002</v>
      </c>
      <c r="R1439" s="130">
        <v>686.02</v>
      </c>
      <c r="S1439" s="130">
        <v>598.24199999999996</v>
      </c>
      <c r="T1439" s="130">
        <v>1</v>
      </c>
      <c r="U1439" s="130">
        <v>4</v>
      </c>
      <c r="V1439" s="130" t="s">
        <v>1431</v>
      </c>
      <c r="W1439" s="130" t="b">
        <v>1</v>
      </c>
      <c r="X1439" s="130">
        <v>0</v>
      </c>
      <c r="Y1439" s="130" t="b">
        <v>1</v>
      </c>
      <c r="Z1439" s="130">
        <v>52</v>
      </c>
      <c r="AA1439" s="130">
        <v>0.41499999999999998</v>
      </c>
      <c r="AB1439" s="130" t="s">
        <v>31</v>
      </c>
      <c r="AC1439" s="130" t="s">
        <v>3680</v>
      </c>
      <c r="AD1439" s="130" t="s">
        <v>5283</v>
      </c>
      <c r="AE1439" s="130" t="e" cm="1">
        <f t="array" aca="1" ref="AE1439" ca="1">INDIRECT(ADDRESS(MATCH(AG1439,'rs_industries'!B:B,0),5,1,TRUE,"rs_industries"))</f>
        <v>#N/A</v>
      </c>
      <c r="AF1439" s="130" cm="1">
        <f t="array" aca="1" ref="AF1439" ca="1">INDIRECT(ADDRESS(MATCH(A1439,'rs_stocks'!B:B,0),7,1,TRUE,"rs_stocks"))</f>
        <v>97</v>
      </c>
    </row>
    <row r="1440" spans="1:32" x14ac:dyDescent="0.3">
      <c r="A1440" s="130" t="s">
        <v>2556</v>
      </c>
      <c r="B1440" s="130">
        <v>-0.37</v>
      </c>
      <c r="C1440" s="130">
        <v>-0.19</v>
      </c>
      <c r="D1440" s="130">
        <v>0.67</v>
      </c>
      <c r="E1440" s="130">
        <v>42.65</v>
      </c>
      <c r="F1440" s="130">
        <v>0.18</v>
      </c>
      <c r="G1440" s="130" t="s">
        <v>4426</v>
      </c>
      <c r="H1440" s="130" t="s">
        <v>3674</v>
      </c>
      <c r="I1440" s="130">
        <v>1.016</v>
      </c>
      <c r="J1440" s="130">
        <v>-66</v>
      </c>
      <c r="K1440" s="130">
        <v>-1</v>
      </c>
      <c r="L1440" s="130" t="b">
        <v>0</v>
      </c>
      <c r="M1440" s="130">
        <v>9.3179999999999996</v>
      </c>
      <c r="N1440" s="130">
        <v>1.04</v>
      </c>
      <c r="O1440" s="130">
        <v>8.9629999999999992</v>
      </c>
      <c r="P1440" s="130">
        <v>0.36499999999999999</v>
      </c>
      <c r="Q1440" s="130">
        <v>-5.484</v>
      </c>
      <c r="R1440" s="130">
        <v>51.31</v>
      </c>
      <c r="S1440" s="130">
        <v>51.021999999999998</v>
      </c>
      <c r="T1440" s="130">
        <v>1</v>
      </c>
      <c r="U1440" s="130">
        <v>548</v>
      </c>
      <c r="V1440" s="130" t="s">
        <v>2556</v>
      </c>
      <c r="W1440" s="130" t="b">
        <v>1</v>
      </c>
      <c r="X1440" s="130">
        <v>0</v>
      </c>
      <c r="Y1440" s="130" t="b">
        <v>1</v>
      </c>
      <c r="Z1440" s="130">
        <v>43</v>
      </c>
      <c r="AA1440" s="130">
        <v>0.41499999999999998</v>
      </c>
      <c r="AB1440" s="130" t="s">
        <v>3674</v>
      </c>
      <c r="AC1440" s="130" t="s">
        <v>4426</v>
      </c>
      <c r="AD1440" s="130" t="s">
        <v>5701</v>
      </c>
      <c r="AE1440" s="130" t="e" cm="1">
        <f t="array" aca="1" ref="AE1440" ca="1">INDIRECT(ADDRESS(MATCH(AG1440,'rs_industries'!B:B,0),5,1,TRUE,"rs_industries"))</f>
        <v>#N/A</v>
      </c>
      <c r="AF1440" s="130" cm="1">
        <f t="array" aca="1" ref="AF1440" ca="1">INDIRECT(ADDRESS(MATCH(A1440,'rs_stocks'!B:B,0),7,1,TRUE,"rs_stocks"))</f>
        <v>77</v>
      </c>
    </row>
    <row r="1441" spans="1:32" x14ac:dyDescent="0.3">
      <c r="A1441" s="130" t="s">
        <v>5367</v>
      </c>
      <c r="B1441" s="130">
        <v>1.56</v>
      </c>
      <c r="C1441" s="130">
        <v>11</v>
      </c>
      <c r="D1441" s="130">
        <v>10.95</v>
      </c>
      <c r="E1441" s="130">
        <v>-1.56</v>
      </c>
      <c r="F1441" s="130">
        <v>2.4500000000000002</v>
      </c>
      <c r="G1441" s="130" t="s">
        <v>3735</v>
      </c>
      <c r="H1441" s="130" t="s">
        <v>3690</v>
      </c>
      <c r="I1441" s="130">
        <v>0.84599999999999997</v>
      </c>
      <c r="J1441" s="130">
        <v>-69</v>
      </c>
      <c r="K1441" s="130">
        <v>-42</v>
      </c>
      <c r="L1441" s="130" t="b">
        <v>1</v>
      </c>
      <c r="M1441" s="130">
        <v>48.558</v>
      </c>
      <c r="N1441" s="130">
        <v>5.4189999999999996</v>
      </c>
      <c r="O1441" s="130">
        <v>8.9600000000000009</v>
      </c>
      <c r="P1441" s="130">
        <v>0.71099999999999997</v>
      </c>
      <c r="Q1441" s="130">
        <v>-98.507999999999996</v>
      </c>
      <c r="R1441" s="130">
        <v>20.88</v>
      </c>
      <c r="S1441" s="130">
        <v>19.544</v>
      </c>
      <c r="T1441" s="130">
        <v>1</v>
      </c>
      <c r="U1441" s="130">
        <v>281</v>
      </c>
      <c r="V1441" s="130" t="s">
        <v>5367</v>
      </c>
      <c r="W1441" s="130" t="b">
        <v>0</v>
      </c>
      <c r="X1441" s="130">
        <v>0</v>
      </c>
      <c r="Y1441" s="130" t="b">
        <v>0</v>
      </c>
      <c r="Z1441" s="130">
        <v>43</v>
      </c>
      <c r="AA1441" s="130">
        <v>0.41499999999999998</v>
      </c>
      <c r="AB1441" s="130" t="s">
        <v>3690</v>
      </c>
      <c r="AC1441" s="130" t="s">
        <v>3735</v>
      </c>
      <c r="AD1441" s="130" t="s">
        <v>5368</v>
      </c>
      <c r="AE1441" s="130" t="e" cm="1">
        <f t="array" aca="1" ref="AE1441" ca="1">INDIRECT(ADDRESS(MATCH(AG1441,'rs_industries'!B:B,0),5,1,TRUE,"rs_industries"))</f>
        <v>#N/A</v>
      </c>
      <c r="AF1441" s="130" t="e" cm="1">
        <f t="array" aca="1" ref="AF1441" ca="1">INDIRECT(ADDRESS(MATCH(A1441,'rs_stocks'!B:B,0),7,1,TRUE,"rs_stocks"))</f>
        <v>#N/A</v>
      </c>
    </row>
    <row r="1442" spans="1:32" x14ac:dyDescent="0.3">
      <c r="A1442" s="130" t="s">
        <v>1841</v>
      </c>
      <c r="B1442" s="130">
        <v>0.93</v>
      </c>
      <c r="C1442" s="130">
        <v>3.4</v>
      </c>
      <c r="D1442" s="130">
        <v>11.95</v>
      </c>
      <c r="E1442" s="130">
        <v>24.49</v>
      </c>
      <c r="F1442" s="130">
        <v>21.35</v>
      </c>
      <c r="G1442" s="130" t="s">
        <v>3873</v>
      </c>
      <c r="H1442" s="130" t="s">
        <v>3674</v>
      </c>
      <c r="I1442" s="130">
        <v>2.56</v>
      </c>
      <c r="J1442" s="130">
        <v>-58</v>
      </c>
      <c r="K1442" s="130">
        <v>-4</v>
      </c>
      <c r="L1442" s="130" t="b">
        <v>1</v>
      </c>
      <c r="M1442" s="130">
        <v>47.042000000000002</v>
      </c>
      <c r="N1442" s="130">
        <v>5.26</v>
      </c>
      <c r="O1442" s="130">
        <v>8.9440000000000008</v>
      </c>
      <c r="P1442" s="130">
        <v>1.5049999999999999</v>
      </c>
      <c r="Q1442" s="130">
        <v>-17.276</v>
      </c>
      <c r="R1442" s="130">
        <v>52.35</v>
      </c>
      <c r="S1442" s="130">
        <v>49.195999999999998</v>
      </c>
      <c r="T1442" s="130">
        <v>1</v>
      </c>
      <c r="U1442" s="130">
        <v>132</v>
      </c>
      <c r="V1442" s="130" t="s">
        <v>1841</v>
      </c>
      <c r="W1442" s="130" t="b">
        <v>0</v>
      </c>
      <c r="X1442" s="130">
        <v>0</v>
      </c>
      <c r="Y1442" s="130" t="b">
        <v>1</v>
      </c>
      <c r="Z1442" s="130">
        <v>48</v>
      </c>
      <c r="AA1442" s="130">
        <v>0.41399999999999998</v>
      </c>
      <c r="AB1442" s="130" t="s">
        <v>3674</v>
      </c>
      <c r="AC1442" s="130" t="s">
        <v>3873</v>
      </c>
      <c r="AD1442" s="130" t="s">
        <v>5275</v>
      </c>
      <c r="AE1442" s="130" t="e" cm="1">
        <f t="array" aca="1" ref="AE1442" ca="1">INDIRECT(ADDRESS(MATCH(AG1442,'rs_industries'!B:B,0),5,1,TRUE,"rs_industries"))</f>
        <v>#N/A</v>
      </c>
      <c r="AF1442" s="130" cm="1">
        <f t="array" aca="1" ref="AF1442" ca="1">INDIRECT(ADDRESS(MATCH(A1442,'rs_stocks'!B:B,0),7,1,TRUE,"rs_stocks"))</f>
        <v>83</v>
      </c>
    </row>
    <row r="1443" spans="1:32" x14ac:dyDescent="0.3">
      <c r="A1443" s="130" t="s">
        <v>5213</v>
      </c>
      <c r="B1443" s="130">
        <v>0.64</v>
      </c>
      <c r="C1443" s="130">
        <v>-6.97</v>
      </c>
      <c r="D1443" s="130">
        <v>-2.61</v>
      </c>
      <c r="E1443" s="130">
        <v>3.37</v>
      </c>
      <c r="F1443" s="130">
        <v>5.12</v>
      </c>
      <c r="G1443" s="130" t="s">
        <v>3715</v>
      </c>
      <c r="H1443" s="130" t="s">
        <v>3677</v>
      </c>
      <c r="I1443" s="130">
        <v>0.89900000000000002</v>
      </c>
      <c r="J1443" s="130">
        <v>-58</v>
      </c>
      <c r="K1443" s="130">
        <v>-29</v>
      </c>
      <c r="L1443" s="130" t="b">
        <v>0</v>
      </c>
      <c r="M1443" s="130">
        <v>55.978000000000002</v>
      </c>
      <c r="N1443" s="130">
        <v>6.2610000000000001</v>
      </c>
      <c r="O1443" s="130">
        <v>8.94</v>
      </c>
      <c r="P1443" s="130">
        <v>0.63100000000000001</v>
      </c>
      <c r="Q1443" s="130">
        <v>-121.971</v>
      </c>
      <c r="R1443" s="130">
        <v>20.55</v>
      </c>
      <c r="S1443" s="130">
        <v>22.21</v>
      </c>
      <c r="T1443" s="130">
        <v>-1</v>
      </c>
      <c r="U1443" s="130">
        <v>316</v>
      </c>
      <c r="V1443" s="130" t="s">
        <v>5213</v>
      </c>
      <c r="W1443" s="130" t="b">
        <v>1</v>
      </c>
      <c r="X1443" s="130">
        <v>0</v>
      </c>
      <c r="Y1443" s="130" t="b">
        <v>0</v>
      </c>
      <c r="Z1443" s="130">
        <v>46</v>
      </c>
      <c r="AA1443" s="130">
        <v>0.41399999999999998</v>
      </c>
      <c r="AB1443" s="130" t="s">
        <v>3677</v>
      </c>
      <c r="AC1443" s="130" t="s">
        <v>3715</v>
      </c>
      <c r="AD1443" s="130" t="s">
        <v>5214</v>
      </c>
      <c r="AE1443" s="130" t="e" cm="1">
        <f t="array" aca="1" ref="AE1443" ca="1">INDIRECT(ADDRESS(MATCH(AG1443,'rs_industries'!B:B,0),5,1,TRUE,"rs_industries"))</f>
        <v>#N/A</v>
      </c>
      <c r="AF1443" s="130" t="e" cm="1">
        <f t="array" aca="1" ref="AF1443" ca="1">INDIRECT(ADDRESS(MATCH(A1443,'rs_stocks'!B:B,0),7,1,TRUE,"rs_stocks"))</f>
        <v>#N/A</v>
      </c>
    </row>
    <row r="1444" spans="1:32" x14ac:dyDescent="0.3">
      <c r="A1444" s="130" t="s">
        <v>848</v>
      </c>
      <c r="B1444" s="130">
        <v>-1.64</v>
      </c>
      <c r="C1444" s="130">
        <v>5.5</v>
      </c>
      <c r="D1444" s="130">
        <v>21</v>
      </c>
      <c r="E1444" s="130">
        <v>8.94</v>
      </c>
      <c r="F1444" s="130">
        <v>11.13</v>
      </c>
      <c r="G1444" s="130" t="s">
        <v>3680</v>
      </c>
      <c r="H1444" s="130" t="s">
        <v>31</v>
      </c>
      <c r="I1444" s="130">
        <v>5.7960000000000003</v>
      </c>
      <c r="J1444" s="130">
        <v>-53</v>
      </c>
      <c r="K1444" s="130">
        <v>-21</v>
      </c>
      <c r="L1444" s="130" t="b">
        <v>1</v>
      </c>
      <c r="M1444" s="130">
        <v>53.372</v>
      </c>
      <c r="N1444" s="130">
        <v>5.9740000000000002</v>
      </c>
      <c r="O1444" s="130">
        <v>8.9350000000000005</v>
      </c>
      <c r="P1444" s="130">
        <v>1.8420000000000001</v>
      </c>
      <c r="Q1444" s="130">
        <v>-71.673000000000002</v>
      </c>
      <c r="R1444" s="130">
        <v>49.33</v>
      </c>
      <c r="S1444" s="130">
        <v>46.853999999999999</v>
      </c>
      <c r="T1444" s="130">
        <v>1</v>
      </c>
      <c r="U1444" s="130">
        <v>108</v>
      </c>
      <c r="V1444" s="130" t="s">
        <v>848</v>
      </c>
      <c r="W1444" s="130" t="b">
        <v>0</v>
      </c>
      <c r="X1444" s="130">
        <v>0</v>
      </c>
      <c r="Y1444" s="130" t="b">
        <v>1</v>
      </c>
      <c r="Z1444" s="130">
        <v>49</v>
      </c>
      <c r="AA1444" s="130">
        <v>0.41299999999999998</v>
      </c>
      <c r="AB1444" s="130" t="s">
        <v>31</v>
      </c>
      <c r="AC1444" s="130" t="s">
        <v>3680</v>
      </c>
      <c r="AD1444" s="130" t="s">
        <v>5334</v>
      </c>
      <c r="AE1444" s="130" t="e" cm="1">
        <f t="array" aca="1" ref="AE1444" ca="1">INDIRECT(ADDRESS(MATCH(AG1444,'rs_industries'!B:B,0),5,1,TRUE,"rs_industries"))</f>
        <v>#N/A</v>
      </c>
      <c r="AF1444" s="130" cm="1">
        <f t="array" aca="1" ref="AF1444" ca="1">INDIRECT(ADDRESS(MATCH(A1444,'rs_stocks'!B:B,0),7,1,TRUE,"rs_stocks"))</f>
        <v>79</v>
      </c>
    </row>
    <row r="1445" spans="1:32" x14ac:dyDescent="0.3">
      <c r="A1445" s="130" t="s">
        <v>3388</v>
      </c>
      <c r="B1445" s="130">
        <v>3.36</v>
      </c>
      <c r="C1445" s="130">
        <v>4.05</v>
      </c>
      <c r="D1445" s="130">
        <v>13.93</v>
      </c>
      <c r="E1445" s="130">
        <v>3.69</v>
      </c>
      <c r="F1445" s="130">
        <v>6.91</v>
      </c>
      <c r="G1445" s="130" t="s">
        <v>3807</v>
      </c>
      <c r="H1445" s="130" t="s">
        <v>3677</v>
      </c>
      <c r="I1445" s="130">
        <v>0.80500000000000005</v>
      </c>
      <c r="J1445" s="130">
        <v>-77</v>
      </c>
      <c r="K1445" s="130">
        <v>-49</v>
      </c>
      <c r="L1445" s="130" t="b">
        <v>1</v>
      </c>
      <c r="M1445" s="130">
        <v>70.790999999999997</v>
      </c>
      <c r="N1445" s="130">
        <v>7.9359999999999999</v>
      </c>
      <c r="O1445" s="130">
        <v>8.92</v>
      </c>
      <c r="P1445" s="130">
        <v>5.202</v>
      </c>
      <c r="Q1445" s="130">
        <v>-44.600999999999999</v>
      </c>
      <c r="R1445" s="130">
        <v>132.38</v>
      </c>
      <c r="S1445" s="130">
        <v>125.06399999999999</v>
      </c>
      <c r="T1445" s="130">
        <v>1</v>
      </c>
      <c r="U1445" s="130">
        <v>38</v>
      </c>
      <c r="V1445" s="130" t="s">
        <v>3388</v>
      </c>
      <c r="W1445" s="130" t="b">
        <v>0</v>
      </c>
      <c r="X1445" s="130">
        <v>0</v>
      </c>
      <c r="Y1445" s="130" t="b">
        <v>1</v>
      </c>
      <c r="Z1445" s="130">
        <v>45</v>
      </c>
      <c r="AA1445" s="130">
        <v>0.41299999999999998</v>
      </c>
      <c r="AB1445" s="130" t="s">
        <v>3677</v>
      </c>
      <c r="AC1445" s="130" t="s">
        <v>3807</v>
      </c>
      <c r="AD1445" s="130" t="s">
        <v>5318</v>
      </c>
      <c r="AE1445" s="130" t="e" cm="1">
        <f t="array" aca="1" ref="AE1445" ca="1">INDIRECT(ADDRESS(MATCH(AG1445,'rs_industries'!B:B,0),5,1,TRUE,"rs_industries"))</f>
        <v>#N/A</v>
      </c>
      <c r="AF1445" s="130" cm="1">
        <f t="array" aca="1" ref="AF1445" ca="1">INDIRECT(ADDRESS(MATCH(A1445,'rs_stocks'!B:B,0),7,1,TRUE,"rs_stocks"))</f>
        <v>79</v>
      </c>
    </row>
    <row r="1446" spans="1:32" x14ac:dyDescent="0.3">
      <c r="A1446" s="130" t="s">
        <v>2283</v>
      </c>
      <c r="B1446" s="130">
        <v>5.09</v>
      </c>
      <c r="C1446" s="130">
        <v>-3.76</v>
      </c>
      <c r="D1446" s="130">
        <v>15.86</v>
      </c>
      <c r="E1446" s="130">
        <v>15.58</v>
      </c>
      <c r="F1446" s="130">
        <v>25.9</v>
      </c>
      <c r="G1446" s="130" t="s">
        <v>3735</v>
      </c>
      <c r="H1446" s="130" t="s">
        <v>3690</v>
      </c>
      <c r="I1446" s="130">
        <v>1.601</v>
      </c>
      <c r="J1446" s="130">
        <v>-91</v>
      </c>
      <c r="K1446" s="130">
        <v>-84</v>
      </c>
      <c r="L1446" s="130" t="b">
        <v>1</v>
      </c>
      <c r="M1446" s="130">
        <v>140.858</v>
      </c>
      <c r="N1446" s="130">
        <v>15.795999999999999</v>
      </c>
      <c r="O1446" s="130">
        <v>8.9179999999999993</v>
      </c>
      <c r="P1446" s="130">
        <v>1.306</v>
      </c>
      <c r="Q1446" s="130">
        <v>42.881999999999998</v>
      </c>
      <c r="R1446" s="130">
        <v>24.55</v>
      </c>
      <c r="S1446" s="130">
        <v>26.763000000000002</v>
      </c>
      <c r="T1446" s="130">
        <v>-1</v>
      </c>
      <c r="U1446" s="130">
        <v>153</v>
      </c>
      <c r="V1446" s="130" t="s">
        <v>2283</v>
      </c>
      <c r="W1446" s="130" t="b">
        <v>0</v>
      </c>
      <c r="X1446" s="130">
        <v>0</v>
      </c>
      <c r="Y1446" s="130" t="b">
        <v>0</v>
      </c>
      <c r="Z1446" s="130">
        <v>44</v>
      </c>
      <c r="AA1446" s="130">
        <v>0.41299999999999998</v>
      </c>
      <c r="AB1446" s="130" t="s">
        <v>3690</v>
      </c>
      <c r="AC1446" s="130" t="s">
        <v>3735</v>
      </c>
      <c r="AD1446" s="130" t="s">
        <v>5296</v>
      </c>
      <c r="AE1446" s="130" t="e" cm="1">
        <f t="array" aca="1" ref="AE1446" ca="1">INDIRECT(ADDRESS(MATCH(AG1446,'rs_industries'!B:B,0),5,1,TRUE,"rs_industries"))</f>
        <v>#N/A</v>
      </c>
      <c r="AF1446" s="130" t="e" cm="1">
        <f t="array" aca="1" ref="AF1446" ca="1">INDIRECT(ADDRESS(MATCH(A1446,'rs_stocks'!B:B,0),7,1,TRUE,"rs_stocks"))</f>
        <v>#N/A</v>
      </c>
    </row>
    <row r="1447" spans="1:32" x14ac:dyDescent="0.3">
      <c r="A1447" s="130" t="s">
        <v>1102</v>
      </c>
      <c r="B1447" s="130">
        <v>-2.73</v>
      </c>
      <c r="C1447" s="130">
        <v>-3.53</v>
      </c>
      <c r="D1447" s="130">
        <v>-6.34</v>
      </c>
      <c r="E1447" s="130">
        <v>4.57</v>
      </c>
      <c r="F1447" s="130">
        <v>9.44</v>
      </c>
      <c r="G1447" s="130" t="s">
        <v>4146</v>
      </c>
      <c r="H1447" s="130" t="s">
        <v>48</v>
      </c>
      <c r="I1447" s="130">
        <v>109.788</v>
      </c>
      <c r="J1447" s="130">
        <v>-46</v>
      </c>
      <c r="K1447" s="130">
        <v>-30</v>
      </c>
      <c r="L1447" s="130" t="b">
        <v>0</v>
      </c>
      <c r="M1447" s="130">
        <v>40.295000000000002</v>
      </c>
      <c r="N1447" s="130">
        <v>4.5309999999999997</v>
      </c>
      <c r="O1447" s="130">
        <v>8.8930000000000007</v>
      </c>
      <c r="P1447" s="130">
        <v>1.1100000000000001</v>
      </c>
      <c r="Q1447" s="130">
        <v>-121.589</v>
      </c>
      <c r="R1447" s="130">
        <v>66.650000000000006</v>
      </c>
      <c r="S1447" s="130">
        <v>70.465999999999994</v>
      </c>
      <c r="T1447" s="130">
        <v>-1</v>
      </c>
      <c r="U1447" s="130">
        <v>180</v>
      </c>
      <c r="V1447" s="130" t="s">
        <v>1102</v>
      </c>
      <c r="W1447" s="130" t="b">
        <v>1</v>
      </c>
      <c r="X1447" s="130">
        <v>0</v>
      </c>
      <c r="Y1447" s="130" t="b">
        <v>0</v>
      </c>
      <c r="Z1447" s="130">
        <v>48</v>
      </c>
      <c r="AA1447" s="130">
        <v>0.41199999999999998</v>
      </c>
      <c r="AB1447" s="130" t="s">
        <v>48</v>
      </c>
      <c r="AC1447" s="130" t="s">
        <v>4146</v>
      </c>
      <c r="AD1447" s="130" t="s">
        <v>5205</v>
      </c>
      <c r="AE1447" s="130" t="e" cm="1">
        <f t="array" aca="1" ref="AE1447" ca="1">INDIRECT(ADDRESS(MATCH(AG1447,'rs_industries'!B:B,0),5,1,TRUE,"rs_industries"))</f>
        <v>#N/A</v>
      </c>
      <c r="AF1447" s="130" t="e" cm="1">
        <f t="array" aca="1" ref="AF1447" ca="1">INDIRECT(ADDRESS(MATCH(A1447,'rs_stocks'!B:B,0),7,1,TRUE,"rs_stocks"))</f>
        <v>#N/A</v>
      </c>
    </row>
    <row r="1448" spans="1:32" x14ac:dyDescent="0.3">
      <c r="A1448" s="130" t="s">
        <v>1290</v>
      </c>
      <c r="B1448" s="130">
        <v>-2.69</v>
      </c>
      <c r="C1448" s="130">
        <v>-9.44</v>
      </c>
      <c r="D1448" s="130">
        <v>-10.48</v>
      </c>
      <c r="E1448" s="130">
        <v>11.28</v>
      </c>
      <c r="F1448" s="130">
        <v>18.72</v>
      </c>
      <c r="G1448" s="130" t="s">
        <v>3788</v>
      </c>
      <c r="H1448" s="130" t="s">
        <v>153</v>
      </c>
      <c r="I1448" s="130">
        <v>87.834999999999994</v>
      </c>
      <c r="J1448" s="130">
        <v>-48</v>
      </c>
      <c r="K1448" s="130">
        <v>-38</v>
      </c>
      <c r="L1448" s="130" t="b">
        <v>0</v>
      </c>
      <c r="M1448" s="130">
        <v>73.867000000000004</v>
      </c>
      <c r="N1448" s="130">
        <v>8.3379999999999992</v>
      </c>
      <c r="O1448" s="130">
        <v>8.859</v>
      </c>
      <c r="P1448" s="130">
        <v>4.625</v>
      </c>
      <c r="Q1448" s="130">
        <v>-72.429000000000002</v>
      </c>
      <c r="R1448" s="130">
        <v>188.42</v>
      </c>
      <c r="S1448" s="130">
        <v>202.43600000000001</v>
      </c>
      <c r="T1448" s="130">
        <v>-1</v>
      </c>
      <c r="U1448" s="130">
        <v>43</v>
      </c>
      <c r="V1448" s="130" t="s">
        <v>1290</v>
      </c>
      <c r="W1448" s="130" t="b">
        <v>1</v>
      </c>
      <c r="X1448" s="130">
        <v>184.05</v>
      </c>
      <c r="Y1448" s="130" t="b">
        <v>0</v>
      </c>
      <c r="Z1448" s="130">
        <v>50</v>
      </c>
      <c r="AA1448" s="130">
        <v>0.41199999999999998</v>
      </c>
      <c r="AB1448" s="130" t="s">
        <v>153</v>
      </c>
      <c r="AC1448" s="130" t="s">
        <v>3788</v>
      </c>
      <c r="AD1448" s="130" t="s">
        <v>5217</v>
      </c>
      <c r="AE1448" s="130" t="e" cm="1">
        <f t="array" aca="1" ref="AE1448" ca="1">INDIRECT(ADDRESS(MATCH(AG1448,'rs_industries'!B:B,0),5,1,TRUE,"rs_industries"))</f>
        <v>#N/A</v>
      </c>
      <c r="AF1448" s="130" t="e" cm="1">
        <f t="array" aca="1" ref="AF1448" ca="1">INDIRECT(ADDRESS(MATCH(A1448,'rs_stocks'!B:B,0),7,1,TRUE,"rs_stocks"))</f>
        <v>#N/A</v>
      </c>
    </row>
    <row r="1449" spans="1:32" x14ac:dyDescent="0.3">
      <c r="A1449" s="130" t="s">
        <v>1761</v>
      </c>
      <c r="B1449" s="130">
        <v>0.78</v>
      </c>
      <c r="C1449" s="130">
        <v>0.62</v>
      </c>
      <c r="D1449" s="130">
        <v>-2.41</v>
      </c>
      <c r="E1449" s="130">
        <v>27.06</v>
      </c>
      <c r="F1449" s="130">
        <v>22.73</v>
      </c>
      <c r="G1449" s="130" t="s">
        <v>153</v>
      </c>
      <c r="H1449" s="130" t="s">
        <v>3677</v>
      </c>
      <c r="I1449" s="130">
        <v>2.1709999999999998</v>
      </c>
      <c r="J1449" s="130">
        <v>-97</v>
      </c>
      <c r="K1449" s="130">
        <v>-91</v>
      </c>
      <c r="L1449" s="130" t="b">
        <v>0</v>
      </c>
      <c r="M1449" s="130">
        <v>189.56200000000001</v>
      </c>
      <c r="N1449" s="130">
        <v>21.402999999999999</v>
      </c>
      <c r="O1449" s="130">
        <v>8.8569999999999993</v>
      </c>
      <c r="P1449" s="130">
        <v>0.27600000000000002</v>
      </c>
      <c r="Q1449" s="130">
        <v>-116.11</v>
      </c>
      <c r="R1449" s="130">
        <v>3.24</v>
      </c>
      <c r="S1449" s="130">
        <v>4.0339999999999998</v>
      </c>
      <c r="T1449" s="130">
        <v>-1</v>
      </c>
      <c r="U1449" s="130">
        <v>725</v>
      </c>
      <c r="V1449" s="130" t="s">
        <v>1761</v>
      </c>
      <c r="W1449" s="130" t="b">
        <v>0</v>
      </c>
      <c r="X1449" s="130">
        <v>0</v>
      </c>
      <c r="Y1449" s="130" t="b">
        <v>0</v>
      </c>
      <c r="Z1449" s="130">
        <v>45</v>
      </c>
      <c r="AA1449" s="130">
        <v>0.41099999999999998</v>
      </c>
      <c r="AB1449" s="130" t="s">
        <v>3677</v>
      </c>
      <c r="AC1449" s="130" t="s">
        <v>153</v>
      </c>
      <c r="AD1449" s="130" t="s">
        <v>5278</v>
      </c>
      <c r="AE1449" s="130" t="e" cm="1">
        <f t="array" aca="1" ref="AE1449" ca="1">INDIRECT(ADDRESS(MATCH(AG1449,'rs_industries'!B:B,0),5,1,TRUE,"rs_industries"))</f>
        <v>#N/A</v>
      </c>
      <c r="AF1449" s="130" cm="1">
        <f t="array" aca="1" ref="AF1449" ca="1">INDIRECT(ADDRESS(MATCH(A1449,'rs_stocks'!B:B,0),7,1,TRUE,"rs_stocks"))</f>
        <v>91</v>
      </c>
    </row>
    <row r="1450" spans="1:32" x14ac:dyDescent="0.3">
      <c r="A1450" s="130" t="s">
        <v>3422</v>
      </c>
      <c r="B1450" s="130">
        <v>1.1499999999999999</v>
      </c>
      <c r="C1450" s="130">
        <v>1.02</v>
      </c>
      <c r="D1450" s="130">
        <v>-11.2</v>
      </c>
      <c r="E1450" s="130">
        <v>15.63</v>
      </c>
      <c r="F1450" s="130">
        <v>20.88</v>
      </c>
      <c r="G1450" s="130" t="s">
        <v>3757</v>
      </c>
      <c r="H1450" s="130" t="s">
        <v>153</v>
      </c>
      <c r="I1450" s="130">
        <v>0.85499999999999998</v>
      </c>
      <c r="J1450" s="130">
        <v>-81</v>
      </c>
      <c r="K1450" s="130">
        <v>-49</v>
      </c>
      <c r="L1450" s="130" t="b">
        <v>0</v>
      </c>
      <c r="M1450" s="130">
        <v>108.544</v>
      </c>
      <c r="N1450" s="130">
        <v>12.257999999999999</v>
      </c>
      <c r="O1450" s="130">
        <v>8.8550000000000004</v>
      </c>
      <c r="P1450" s="130">
        <v>0.376</v>
      </c>
      <c r="Q1450" s="130">
        <v>-13.294</v>
      </c>
      <c r="R1450" s="130">
        <v>7.93</v>
      </c>
      <c r="S1450" s="130">
        <v>8.8940000000000001</v>
      </c>
      <c r="T1450" s="130">
        <v>-1</v>
      </c>
      <c r="U1450" s="130">
        <v>531</v>
      </c>
      <c r="V1450" s="130" t="s">
        <v>3422</v>
      </c>
      <c r="W1450" s="130" t="b">
        <v>0</v>
      </c>
      <c r="X1450" s="130">
        <v>0</v>
      </c>
      <c r="Y1450" s="130" t="b">
        <v>0</v>
      </c>
      <c r="Z1450" s="130">
        <v>48</v>
      </c>
      <c r="AA1450" s="130">
        <v>0.41099999999999998</v>
      </c>
      <c r="AB1450" s="130" t="s">
        <v>153</v>
      </c>
      <c r="AC1450" s="130" t="s">
        <v>3757</v>
      </c>
      <c r="AD1450" s="130" t="s">
        <v>5253</v>
      </c>
      <c r="AE1450" s="130" t="e" cm="1">
        <f t="array" aca="1" ref="AE1450" ca="1">INDIRECT(ADDRESS(MATCH(AG1450,'rs_industries'!B:B,0),5,1,TRUE,"rs_industries"))</f>
        <v>#N/A</v>
      </c>
      <c r="AF1450" s="130" cm="1">
        <f t="array" aca="1" ref="AF1450" ca="1">INDIRECT(ADDRESS(MATCH(A1450,'rs_stocks'!B:B,0),7,1,TRUE,"rs_stocks"))</f>
        <v>75</v>
      </c>
    </row>
    <row r="1451" spans="1:32" x14ac:dyDescent="0.3">
      <c r="A1451" s="130" t="s">
        <v>672</v>
      </c>
      <c r="B1451" s="130">
        <v>-4.17</v>
      </c>
      <c r="C1451" s="130">
        <v>-11.65</v>
      </c>
      <c r="D1451" s="130">
        <v>-9.69</v>
      </c>
      <c r="E1451" s="130">
        <v>12.41</v>
      </c>
      <c r="F1451" s="130">
        <v>9.6999999999999993</v>
      </c>
      <c r="G1451" s="130" t="s">
        <v>3693</v>
      </c>
      <c r="H1451" s="130" t="s">
        <v>31</v>
      </c>
      <c r="I1451" s="130">
        <v>6.2460000000000004</v>
      </c>
      <c r="J1451" s="130">
        <v>-37</v>
      </c>
      <c r="K1451" s="130">
        <v>-18</v>
      </c>
      <c r="L1451" s="130" t="b">
        <v>0</v>
      </c>
      <c r="M1451" s="130">
        <v>64.906999999999996</v>
      </c>
      <c r="N1451" s="130">
        <v>7.33</v>
      </c>
      <c r="O1451" s="130">
        <v>8.8550000000000004</v>
      </c>
      <c r="P1451" s="130">
        <v>7.3360000000000003</v>
      </c>
      <c r="Q1451" s="130">
        <v>-25.356000000000002</v>
      </c>
      <c r="R1451" s="130">
        <v>169.79</v>
      </c>
      <c r="S1451" s="130">
        <v>192.892</v>
      </c>
      <c r="T1451" s="130">
        <v>-1</v>
      </c>
      <c r="U1451" s="130">
        <v>27</v>
      </c>
      <c r="V1451" s="130" t="s">
        <v>672</v>
      </c>
      <c r="W1451" s="130" t="b">
        <v>1</v>
      </c>
      <c r="X1451" s="130">
        <v>0</v>
      </c>
      <c r="Y1451" s="130" t="b">
        <v>0</v>
      </c>
      <c r="Z1451" s="130">
        <v>57</v>
      </c>
      <c r="AA1451" s="130">
        <v>0.41</v>
      </c>
      <c r="AB1451" s="130" t="s">
        <v>31</v>
      </c>
      <c r="AC1451" s="130" t="s">
        <v>3693</v>
      </c>
      <c r="AD1451" s="130" t="s">
        <v>5201</v>
      </c>
      <c r="AE1451" s="130" t="e" cm="1">
        <f t="array" aca="1" ref="AE1451" ca="1">INDIRECT(ADDRESS(MATCH(AG1451,'rs_industries'!B:B,0),5,1,TRUE,"rs_industries"))</f>
        <v>#N/A</v>
      </c>
      <c r="AF1451" s="130" cm="1">
        <f t="array" aca="1" ref="AF1451" ca="1">INDIRECT(ADDRESS(MATCH(A1451,'rs_stocks'!B:B,0),7,1,TRUE,"rs_stocks"))</f>
        <v>75</v>
      </c>
    </row>
    <row r="1452" spans="1:32" x14ac:dyDescent="0.3">
      <c r="A1452" s="130" t="s">
        <v>401</v>
      </c>
      <c r="B1452" s="130">
        <v>-3.17</v>
      </c>
      <c r="C1452" s="130">
        <v>-5.27</v>
      </c>
      <c r="D1452" s="130">
        <v>-4.71</v>
      </c>
      <c r="E1452" s="130">
        <v>6.02</v>
      </c>
      <c r="F1452" s="130">
        <v>4.29</v>
      </c>
      <c r="G1452" s="130" t="s">
        <v>90</v>
      </c>
      <c r="H1452" s="130" t="s">
        <v>31</v>
      </c>
      <c r="I1452" s="130">
        <v>43.593000000000004</v>
      </c>
      <c r="J1452" s="130">
        <v>-50</v>
      </c>
      <c r="K1452" s="130">
        <v>-14</v>
      </c>
      <c r="L1452" s="130" t="b">
        <v>0</v>
      </c>
      <c r="M1452" s="130">
        <v>47.584000000000003</v>
      </c>
      <c r="N1452" s="130">
        <v>5.391</v>
      </c>
      <c r="O1452" s="130">
        <v>8.827</v>
      </c>
      <c r="P1452" s="130">
        <v>2.4609999999999999</v>
      </c>
      <c r="Q1452" s="130">
        <v>-133.29</v>
      </c>
      <c r="R1452" s="130">
        <v>80.67</v>
      </c>
      <c r="S1452" s="130">
        <v>88.747</v>
      </c>
      <c r="T1452" s="130">
        <v>-1</v>
      </c>
      <c r="U1452" s="130">
        <v>81</v>
      </c>
      <c r="V1452" s="130" t="s">
        <v>401</v>
      </c>
      <c r="W1452" s="130" t="b">
        <v>0</v>
      </c>
      <c r="X1452" s="130">
        <v>0</v>
      </c>
      <c r="Y1452" s="130" t="b">
        <v>0</v>
      </c>
      <c r="Z1452" s="130">
        <v>47</v>
      </c>
      <c r="AA1452" s="130">
        <v>0.41</v>
      </c>
      <c r="AB1452" s="130" t="s">
        <v>31</v>
      </c>
      <c r="AC1452" s="130" t="s">
        <v>90</v>
      </c>
      <c r="AD1452" s="130" t="s">
        <v>5238</v>
      </c>
      <c r="AE1452" s="130" t="e" cm="1">
        <f t="array" aca="1" ref="AE1452" ca="1">INDIRECT(ADDRESS(MATCH(AG1452,'rs_industries'!B:B,0),5,1,TRUE,"rs_industries"))</f>
        <v>#N/A</v>
      </c>
      <c r="AF1452" s="130" t="e" cm="1">
        <f t="array" aca="1" ref="AF1452" ca="1">INDIRECT(ADDRESS(MATCH(A1452,'rs_stocks'!B:B,0),7,1,TRUE,"rs_stocks"))</f>
        <v>#N/A</v>
      </c>
    </row>
    <row r="1453" spans="1:32" x14ac:dyDescent="0.3">
      <c r="A1453" s="130" t="s">
        <v>1561</v>
      </c>
      <c r="B1453" s="130">
        <v>3.11</v>
      </c>
      <c r="C1453" s="130">
        <v>2.19</v>
      </c>
      <c r="D1453" s="130">
        <v>-0.47</v>
      </c>
      <c r="E1453" s="130">
        <v>18.329999999999998</v>
      </c>
      <c r="F1453" s="130">
        <v>15.85</v>
      </c>
      <c r="G1453" s="130" t="s">
        <v>3886</v>
      </c>
      <c r="H1453" s="130" t="s">
        <v>31</v>
      </c>
      <c r="I1453" s="130">
        <v>1.524</v>
      </c>
      <c r="J1453" s="130">
        <v>-44</v>
      </c>
      <c r="K1453" s="130">
        <v>-14</v>
      </c>
      <c r="L1453" s="130" t="b">
        <v>1</v>
      </c>
      <c r="M1453" s="130">
        <v>61.006</v>
      </c>
      <c r="N1453" s="130">
        <v>6.9169999999999998</v>
      </c>
      <c r="O1453" s="130">
        <v>8.8190000000000008</v>
      </c>
      <c r="P1453" s="130">
        <v>0.58799999999999997</v>
      </c>
      <c r="Q1453" s="130">
        <v>-236.55500000000001</v>
      </c>
      <c r="R1453" s="130">
        <v>14.91</v>
      </c>
      <c r="S1453" s="130">
        <v>17.132999999999999</v>
      </c>
      <c r="T1453" s="130">
        <v>-1</v>
      </c>
      <c r="U1453" s="130">
        <v>340</v>
      </c>
      <c r="V1453" s="130" t="s">
        <v>1561</v>
      </c>
      <c r="W1453" s="130" t="b">
        <v>0</v>
      </c>
      <c r="X1453" s="130">
        <v>0</v>
      </c>
      <c r="Y1453" s="130" t="b">
        <v>1</v>
      </c>
      <c r="Z1453" s="130">
        <v>44</v>
      </c>
      <c r="AA1453" s="130">
        <v>0.41</v>
      </c>
      <c r="AB1453" s="130" t="s">
        <v>31</v>
      </c>
      <c r="AC1453" s="130" t="s">
        <v>3886</v>
      </c>
      <c r="AD1453" s="130" t="s">
        <v>5280</v>
      </c>
      <c r="AE1453" s="130" t="e" cm="1">
        <f t="array" aca="1" ref="AE1453" ca="1">INDIRECT(ADDRESS(MATCH(AG1453,'rs_industries'!B:B,0),5,1,TRUE,"rs_industries"))</f>
        <v>#N/A</v>
      </c>
      <c r="AF1453" s="130" t="e" cm="1">
        <f t="array" aca="1" ref="AF1453" ca="1">INDIRECT(ADDRESS(MATCH(A1453,'rs_stocks'!B:B,0),7,1,TRUE,"rs_stocks"))</f>
        <v>#N/A</v>
      </c>
    </row>
    <row r="1454" spans="1:32" x14ac:dyDescent="0.3">
      <c r="A1454" s="130" t="s">
        <v>5352</v>
      </c>
      <c r="B1454" s="130">
        <v>5.14</v>
      </c>
      <c r="C1454" s="130">
        <v>19.52</v>
      </c>
      <c r="D1454" s="130">
        <v>60.47</v>
      </c>
      <c r="E1454" s="130">
        <v>11.24</v>
      </c>
      <c r="F1454" s="130">
        <v>21.56</v>
      </c>
      <c r="G1454" s="130" t="s">
        <v>3878</v>
      </c>
      <c r="H1454" s="130" t="s">
        <v>3690</v>
      </c>
      <c r="I1454" s="130">
        <v>0.92100000000000004</v>
      </c>
      <c r="J1454" s="130">
        <v>-83</v>
      </c>
      <c r="K1454" s="130">
        <v>-59</v>
      </c>
      <c r="L1454" s="130" t="b">
        <v>1</v>
      </c>
      <c r="M1454" s="130">
        <v>113.432</v>
      </c>
      <c r="N1454" s="130">
        <v>12.88</v>
      </c>
      <c r="O1454" s="130">
        <v>8.8070000000000004</v>
      </c>
      <c r="P1454" s="130">
        <v>0.77900000000000003</v>
      </c>
      <c r="Q1454" s="130">
        <v>-118.04</v>
      </c>
      <c r="R1454" s="130">
        <v>14.94</v>
      </c>
      <c r="S1454" s="130">
        <v>13.670999999999999</v>
      </c>
      <c r="T1454" s="130">
        <v>1</v>
      </c>
      <c r="U1454" s="130">
        <v>256</v>
      </c>
      <c r="V1454" s="130" t="s">
        <v>5352</v>
      </c>
      <c r="W1454" s="130" t="b">
        <v>0</v>
      </c>
      <c r="X1454" s="130">
        <v>0</v>
      </c>
      <c r="Y1454" s="130" t="b">
        <v>0</v>
      </c>
      <c r="Z1454" s="130">
        <v>51</v>
      </c>
      <c r="AA1454" s="130">
        <v>0.40899999999999997</v>
      </c>
      <c r="AB1454" s="130" t="s">
        <v>3690</v>
      </c>
      <c r="AC1454" s="130" t="s">
        <v>3878</v>
      </c>
      <c r="AD1454" s="130" t="s">
        <v>5353</v>
      </c>
      <c r="AE1454" s="130" t="e" cm="1">
        <f t="array" aca="1" ref="AE1454" ca="1">INDIRECT(ADDRESS(MATCH(AG1454,'rs_industries'!B:B,0),5,1,TRUE,"rs_industries"))</f>
        <v>#N/A</v>
      </c>
      <c r="AF1454" s="130" cm="1">
        <f t="array" aca="1" ref="AF1454" ca="1">INDIRECT(ADDRESS(MATCH(A1454,'rs_stocks'!B:B,0),7,1,TRUE,"rs_stocks"))</f>
        <v>90</v>
      </c>
    </row>
    <row r="1455" spans="1:32" x14ac:dyDescent="0.3">
      <c r="A1455" s="130" t="s">
        <v>1230</v>
      </c>
      <c r="B1455" s="130">
        <v>-1.41</v>
      </c>
      <c r="C1455" s="130">
        <v>-8.14</v>
      </c>
      <c r="D1455" s="130">
        <v>-4.66</v>
      </c>
      <c r="E1455" s="130">
        <v>0.3</v>
      </c>
      <c r="F1455" s="130">
        <v>3.56</v>
      </c>
      <c r="G1455" s="130" t="s">
        <v>3788</v>
      </c>
      <c r="H1455" s="130" t="s">
        <v>153</v>
      </c>
      <c r="I1455" s="130">
        <v>5.7809999999999997</v>
      </c>
      <c r="J1455" s="130">
        <v>-39</v>
      </c>
      <c r="K1455" s="130">
        <v>-29</v>
      </c>
      <c r="L1455" s="130" t="b">
        <v>0</v>
      </c>
      <c r="M1455" s="130">
        <v>33.496000000000002</v>
      </c>
      <c r="N1455" s="130">
        <v>3.8090000000000002</v>
      </c>
      <c r="O1455" s="130">
        <v>8.7929999999999993</v>
      </c>
      <c r="P1455" s="130">
        <v>1.1919999999999999</v>
      </c>
      <c r="Q1455" s="130">
        <v>-70.492999999999995</v>
      </c>
      <c r="R1455" s="130">
        <v>57.31</v>
      </c>
      <c r="S1455" s="130">
        <v>61.104999999999997</v>
      </c>
      <c r="T1455" s="130">
        <v>-1</v>
      </c>
      <c r="U1455" s="130">
        <v>167</v>
      </c>
      <c r="V1455" s="130" t="s">
        <v>1230</v>
      </c>
      <c r="W1455" s="130" t="b">
        <v>0</v>
      </c>
      <c r="X1455" s="130">
        <v>0</v>
      </c>
      <c r="Y1455" s="130" t="b">
        <v>0</v>
      </c>
      <c r="Z1455" s="130">
        <v>46</v>
      </c>
      <c r="AA1455" s="130">
        <v>0.40899999999999997</v>
      </c>
      <c r="AB1455" s="130" t="s">
        <v>153</v>
      </c>
      <c r="AC1455" s="130" t="s">
        <v>3788</v>
      </c>
      <c r="AD1455" s="130" t="s">
        <v>5215</v>
      </c>
      <c r="AE1455" s="130" t="e" cm="1">
        <f t="array" aca="1" ref="AE1455" ca="1">INDIRECT(ADDRESS(MATCH(AG1455,'rs_industries'!B:B,0),5,1,TRUE,"rs_industries"))</f>
        <v>#N/A</v>
      </c>
      <c r="AF1455" s="130" t="e" cm="1">
        <f t="array" aca="1" ref="AF1455" ca="1">INDIRECT(ADDRESS(MATCH(A1455,'rs_stocks'!B:B,0),7,1,TRUE,"rs_stocks"))</f>
        <v>#N/A</v>
      </c>
    </row>
    <row r="1456" spans="1:32" x14ac:dyDescent="0.3">
      <c r="A1456" s="130" t="s">
        <v>1566</v>
      </c>
      <c r="B1456" s="130">
        <v>-0.49</v>
      </c>
      <c r="C1456" s="130">
        <v>-2.54</v>
      </c>
      <c r="D1456" s="130">
        <v>4.28</v>
      </c>
      <c r="E1456" s="130">
        <v>-0.28999999999999998</v>
      </c>
      <c r="F1456" s="130">
        <v>2.34</v>
      </c>
      <c r="G1456" s="130" t="s">
        <v>3792</v>
      </c>
      <c r="H1456" s="130" t="s">
        <v>31</v>
      </c>
      <c r="I1456" s="130">
        <v>3.7269999999999999</v>
      </c>
      <c r="J1456" s="130">
        <v>-54</v>
      </c>
      <c r="K1456" s="130">
        <v>-21</v>
      </c>
      <c r="L1456" s="130" t="b">
        <v>0</v>
      </c>
      <c r="M1456" s="130">
        <v>47.436</v>
      </c>
      <c r="N1456" s="130">
        <v>5.3979999999999997</v>
      </c>
      <c r="O1456" s="130">
        <v>8.7870000000000008</v>
      </c>
      <c r="P1456" s="130">
        <v>3.992</v>
      </c>
      <c r="Q1456" s="130">
        <v>-140.03399999999999</v>
      </c>
      <c r="R1456" s="130">
        <v>99.97</v>
      </c>
      <c r="S1456" s="130">
        <v>109.551</v>
      </c>
      <c r="T1456" s="130">
        <v>-1</v>
      </c>
      <c r="U1456" s="130">
        <v>50</v>
      </c>
      <c r="V1456" s="130" t="s">
        <v>1566</v>
      </c>
      <c r="W1456" s="130" t="b">
        <v>0</v>
      </c>
      <c r="X1456" s="130">
        <v>0</v>
      </c>
      <c r="Y1456" s="130" t="b">
        <v>0</v>
      </c>
      <c r="Z1456" s="130">
        <v>44</v>
      </c>
      <c r="AA1456" s="130">
        <v>0.40799999999999997</v>
      </c>
      <c r="AB1456" s="130" t="s">
        <v>31</v>
      </c>
      <c r="AC1456" s="130" t="s">
        <v>3792</v>
      </c>
      <c r="AD1456" s="130" t="s">
        <v>5302</v>
      </c>
      <c r="AE1456" s="130" t="e" cm="1">
        <f t="array" aca="1" ref="AE1456" ca="1">INDIRECT(ADDRESS(MATCH(AG1456,'rs_industries'!B:B,0),5,1,TRUE,"rs_industries"))</f>
        <v>#N/A</v>
      </c>
      <c r="AF1456" s="130" t="e" cm="1">
        <f t="array" aca="1" ref="AF1456" ca="1">INDIRECT(ADDRESS(MATCH(A1456,'rs_stocks'!B:B,0),7,1,TRUE,"rs_stocks"))</f>
        <v>#N/A</v>
      </c>
    </row>
    <row r="1457" spans="1:32" x14ac:dyDescent="0.3">
      <c r="A1457" s="130" t="s">
        <v>2327</v>
      </c>
      <c r="B1457" s="130">
        <v>3.07</v>
      </c>
      <c r="C1457" s="130">
        <v>2.2400000000000002</v>
      </c>
      <c r="D1457" s="130">
        <v>7.84</v>
      </c>
      <c r="E1457" s="130">
        <v>-7.98</v>
      </c>
      <c r="F1457" s="130">
        <v>1.95</v>
      </c>
      <c r="G1457" s="130" t="s">
        <v>3713</v>
      </c>
      <c r="H1457" s="130" t="s">
        <v>3690</v>
      </c>
      <c r="I1457" s="130">
        <v>1.925</v>
      </c>
      <c r="J1457" s="130">
        <v>-68</v>
      </c>
      <c r="K1457" s="130">
        <v>-46</v>
      </c>
      <c r="L1457" s="130" t="b">
        <v>1</v>
      </c>
      <c r="M1457" s="130">
        <v>87.988</v>
      </c>
      <c r="N1457" s="130">
        <v>10.036</v>
      </c>
      <c r="O1457" s="130">
        <v>8.7680000000000007</v>
      </c>
      <c r="P1457" s="130">
        <v>1.5649999999999999</v>
      </c>
      <c r="Q1457" s="130">
        <v>-108.02200000000001</v>
      </c>
      <c r="R1457" s="130">
        <v>32.869999999999997</v>
      </c>
      <c r="S1457" s="130">
        <v>30.632999999999999</v>
      </c>
      <c r="T1457" s="130">
        <v>1</v>
      </c>
      <c r="U1457" s="130">
        <v>127</v>
      </c>
      <c r="V1457" s="130" t="s">
        <v>2327</v>
      </c>
      <c r="W1457" s="130" t="b">
        <v>0</v>
      </c>
      <c r="X1457" s="130">
        <v>0</v>
      </c>
      <c r="Y1457" s="130" t="b">
        <v>0</v>
      </c>
      <c r="Z1457" s="130">
        <v>45</v>
      </c>
      <c r="AA1457" s="130">
        <v>0.40799999999999997</v>
      </c>
      <c r="AB1457" s="130" t="s">
        <v>3690</v>
      </c>
      <c r="AC1457" s="130" t="s">
        <v>3713</v>
      </c>
      <c r="AD1457" s="130" t="s">
        <v>5348</v>
      </c>
      <c r="AE1457" s="130" t="e" cm="1">
        <f t="array" aca="1" ref="AE1457" ca="1">INDIRECT(ADDRESS(MATCH(AG1457,'rs_industries'!B:B,0),5,1,TRUE,"rs_industries"))</f>
        <v>#N/A</v>
      </c>
      <c r="AF1457" s="130" t="e" cm="1">
        <f t="array" aca="1" ref="AF1457" ca="1">INDIRECT(ADDRESS(MATCH(A1457,'rs_stocks'!B:B,0),7,1,TRUE,"rs_stocks"))</f>
        <v>#N/A</v>
      </c>
    </row>
    <row r="1458" spans="1:32" x14ac:dyDescent="0.3">
      <c r="A1458" s="130" t="s">
        <v>1742</v>
      </c>
      <c r="B1458" s="130">
        <v>-2.83</v>
      </c>
      <c r="C1458" s="130">
        <v>-10.24</v>
      </c>
      <c r="D1458" s="130">
        <v>-6.2</v>
      </c>
      <c r="E1458" s="130">
        <v>1.1100000000000001</v>
      </c>
      <c r="F1458" s="130">
        <v>4.2699999999999996</v>
      </c>
      <c r="G1458" s="130" t="s">
        <v>3788</v>
      </c>
      <c r="H1458" s="130" t="s">
        <v>153</v>
      </c>
      <c r="I1458" s="130">
        <v>2.532</v>
      </c>
      <c r="J1458" s="130">
        <v>-77</v>
      </c>
      <c r="K1458" s="130">
        <v>-72</v>
      </c>
      <c r="L1458" s="130" t="b">
        <v>0</v>
      </c>
      <c r="M1458" s="130">
        <v>73.161000000000001</v>
      </c>
      <c r="N1458" s="130">
        <v>8.3629999999999995</v>
      </c>
      <c r="O1458" s="130">
        <v>8.7479999999999993</v>
      </c>
      <c r="P1458" s="130">
        <v>0.61199999999999999</v>
      </c>
      <c r="Q1458" s="130">
        <v>-150.27799999999999</v>
      </c>
      <c r="R1458" s="130">
        <v>12.71</v>
      </c>
      <c r="S1458" s="130">
        <v>14.407</v>
      </c>
      <c r="T1458" s="130">
        <v>-1</v>
      </c>
      <c r="U1458" s="130">
        <v>326</v>
      </c>
      <c r="V1458" s="130" t="s">
        <v>1742</v>
      </c>
      <c r="W1458" s="130" t="b">
        <v>0</v>
      </c>
      <c r="X1458" s="130">
        <v>0</v>
      </c>
      <c r="Y1458" s="130" t="b">
        <v>0</v>
      </c>
      <c r="Z1458" s="130">
        <v>44</v>
      </c>
      <c r="AA1458" s="130">
        <v>0.40799999999999997</v>
      </c>
      <c r="AB1458" s="130" t="s">
        <v>153</v>
      </c>
      <c r="AC1458" s="130" t="s">
        <v>3788</v>
      </c>
      <c r="AD1458" s="130" t="s">
        <v>5256</v>
      </c>
      <c r="AE1458" s="130" t="e" cm="1">
        <f t="array" aca="1" ref="AE1458" ca="1">INDIRECT(ADDRESS(MATCH(AG1458,'rs_industries'!B:B,0),5,1,TRUE,"rs_industries"))</f>
        <v>#N/A</v>
      </c>
      <c r="AF1458" s="130" t="e" cm="1">
        <f t="array" aca="1" ref="AF1458" ca="1">INDIRECT(ADDRESS(MATCH(A1458,'rs_stocks'!B:B,0),7,1,TRUE,"rs_stocks"))</f>
        <v>#N/A</v>
      </c>
    </row>
    <row r="1459" spans="1:32" x14ac:dyDescent="0.3">
      <c r="A1459" s="130" t="s">
        <v>872</v>
      </c>
      <c r="B1459" s="130">
        <v>-6.48</v>
      </c>
      <c r="C1459" s="130">
        <v>-5.76</v>
      </c>
      <c r="D1459" s="130">
        <v>-6.57</v>
      </c>
      <c r="E1459" s="130">
        <v>-1.53</v>
      </c>
      <c r="F1459" s="130">
        <v>3.65</v>
      </c>
      <c r="G1459" s="130" t="s">
        <v>4146</v>
      </c>
      <c r="H1459" s="130" t="s">
        <v>48</v>
      </c>
      <c r="I1459" s="130">
        <v>52.57</v>
      </c>
      <c r="J1459" s="130">
        <v>-63</v>
      </c>
      <c r="K1459" s="130">
        <v>-29</v>
      </c>
      <c r="L1459" s="130" t="b">
        <v>0</v>
      </c>
      <c r="M1459" s="130">
        <v>50.774999999999999</v>
      </c>
      <c r="N1459" s="130">
        <v>5.81</v>
      </c>
      <c r="O1459" s="130">
        <v>8.74</v>
      </c>
      <c r="P1459" s="130">
        <v>1.206</v>
      </c>
      <c r="Q1459" s="130">
        <v>-85.427999999999997</v>
      </c>
      <c r="R1459" s="130">
        <v>36.659999999999997</v>
      </c>
      <c r="S1459" s="130">
        <v>40.506999999999998</v>
      </c>
      <c r="T1459" s="130">
        <v>-1</v>
      </c>
      <c r="U1459" s="130">
        <v>165</v>
      </c>
      <c r="V1459" s="130" t="s">
        <v>872</v>
      </c>
      <c r="W1459" s="130" t="b">
        <v>0</v>
      </c>
      <c r="X1459" s="130">
        <v>0</v>
      </c>
      <c r="Y1459" s="130" t="b">
        <v>0</v>
      </c>
      <c r="Z1459" s="130">
        <v>38</v>
      </c>
      <c r="AA1459" s="130">
        <v>0.40699999999999997</v>
      </c>
      <c r="AB1459" s="130" t="s">
        <v>48</v>
      </c>
      <c r="AC1459" s="130" t="s">
        <v>4146</v>
      </c>
      <c r="AD1459" s="130" t="s">
        <v>5254</v>
      </c>
      <c r="AE1459" s="130" t="e" cm="1">
        <f t="array" aca="1" ref="AE1459" ca="1">INDIRECT(ADDRESS(MATCH(AG1459,'rs_industries'!B:B,0),5,1,TRUE,"rs_industries"))</f>
        <v>#N/A</v>
      </c>
      <c r="AF1459" s="130" t="e" cm="1">
        <f t="array" aca="1" ref="AF1459" ca="1">INDIRECT(ADDRESS(MATCH(A1459,'rs_stocks'!B:B,0),7,1,TRUE,"rs_stocks"))</f>
        <v>#N/A</v>
      </c>
    </row>
    <row r="1460" spans="1:32" x14ac:dyDescent="0.3">
      <c r="A1460" s="130" t="s">
        <v>2293</v>
      </c>
      <c r="B1460" s="130">
        <v>-0.06</v>
      </c>
      <c r="C1460" s="130">
        <v>-4.4800000000000004</v>
      </c>
      <c r="D1460" s="130">
        <v>-0.99</v>
      </c>
      <c r="E1460" s="130">
        <v>0.41</v>
      </c>
      <c r="F1460" s="130">
        <v>5.12</v>
      </c>
      <c r="G1460" s="130" t="s">
        <v>3788</v>
      </c>
      <c r="H1460" s="130" t="s">
        <v>153</v>
      </c>
      <c r="I1460" s="130">
        <v>1.2370000000000001</v>
      </c>
      <c r="J1460" s="130">
        <v>-65</v>
      </c>
      <c r="K1460" s="130">
        <v>-34</v>
      </c>
      <c r="L1460" s="130" t="b">
        <v>0</v>
      </c>
      <c r="M1460" s="130">
        <v>39.292999999999999</v>
      </c>
      <c r="N1460" s="130">
        <v>4.4960000000000004</v>
      </c>
      <c r="O1460" s="130">
        <v>8.7390000000000008</v>
      </c>
      <c r="P1460" s="130">
        <v>0.377</v>
      </c>
      <c r="Q1460" s="130">
        <v>-116.587</v>
      </c>
      <c r="R1460" s="130">
        <v>17.05</v>
      </c>
      <c r="S1460" s="130">
        <v>18.151</v>
      </c>
      <c r="T1460" s="130">
        <v>-1</v>
      </c>
      <c r="U1460" s="130">
        <v>529</v>
      </c>
      <c r="V1460" s="130" t="s">
        <v>2293</v>
      </c>
      <c r="W1460" s="130" t="b">
        <v>0</v>
      </c>
      <c r="X1460" s="130">
        <v>0</v>
      </c>
      <c r="Y1460" s="130" t="b">
        <v>0</v>
      </c>
      <c r="Z1460" s="130">
        <v>47</v>
      </c>
      <c r="AA1460" s="130">
        <v>0.40699999999999997</v>
      </c>
      <c r="AB1460" s="130" t="s">
        <v>153</v>
      </c>
      <c r="AC1460" s="130" t="s">
        <v>3788</v>
      </c>
      <c r="AD1460" s="130" t="s">
        <v>5261</v>
      </c>
      <c r="AE1460" s="130" t="e" cm="1">
        <f t="array" aca="1" ref="AE1460" ca="1">INDIRECT(ADDRESS(MATCH(AG1460,'rs_industries'!B:B,0),5,1,TRUE,"rs_industries"))</f>
        <v>#N/A</v>
      </c>
      <c r="AF1460" s="130" t="e" cm="1">
        <f t="array" aca="1" ref="AF1460" ca="1">INDIRECT(ADDRESS(MATCH(A1460,'rs_stocks'!B:B,0),7,1,TRUE,"rs_stocks"))</f>
        <v>#N/A</v>
      </c>
    </row>
    <row r="1461" spans="1:32" x14ac:dyDescent="0.3">
      <c r="A1461" s="130" t="s">
        <v>2296</v>
      </c>
      <c r="B1461" s="130">
        <v>-2.33</v>
      </c>
      <c r="C1461" s="130">
        <v>3.32</v>
      </c>
      <c r="D1461" s="130">
        <v>0.34</v>
      </c>
      <c r="E1461" s="130">
        <v>3.74</v>
      </c>
      <c r="F1461" s="130">
        <v>6.56</v>
      </c>
      <c r="G1461" s="130" t="s">
        <v>4089</v>
      </c>
      <c r="H1461" s="130" t="s">
        <v>24</v>
      </c>
      <c r="I1461" s="130">
        <v>2.6059999999999999</v>
      </c>
      <c r="J1461" s="130">
        <v>-27</v>
      </c>
      <c r="K1461" s="130">
        <v>-17</v>
      </c>
      <c r="L1461" s="130" t="b">
        <v>1</v>
      </c>
      <c r="M1461" s="130">
        <v>31.391999999999999</v>
      </c>
      <c r="N1461" s="130">
        <v>3.593</v>
      </c>
      <c r="O1461" s="130">
        <v>8.7370000000000001</v>
      </c>
      <c r="P1461" s="130">
        <v>1.1160000000000001</v>
      </c>
      <c r="Q1461" s="130">
        <v>-103.943</v>
      </c>
      <c r="R1461" s="130">
        <v>41.08</v>
      </c>
      <c r="S1461" s="130">
        <v>39.113999999999997</v>
      </c>
      <c r="T1461" s="130">
        <v>1</v>
      </c>
      <c r="U1461" s="130">
        <v>179</v>
      </c>
      <c r="V1461" s="130" t="s">
        <v>2296</v>
      </c>
      <c r="W1461" s="130" t="b">
        <v>0</v>
      </c>
      <c r="X1461" s="130">
        <v>0</v>
      </c>
      <c r="Y1461" s="130" t="b">
        <v>0</v>
      </c>
      <c r="Z1461" s="130">
        <v>47</v>
      </c>
      <c r="AA1461" s="130">
        <v>0.40600000000000003</v>
      </c>
      <c r="AB1461" s="130" t="s">
        <v>24</v>
      </c>
      <c r="AC1461" s="130" t="s">
        <v>4089</v>
      </c>
      <c r="AD1461" s="130" t="s">
        <v>5307</v>
      </c>
      <c r="AE1461" s="130" t="e" cm="1">
        <f t="array" aca="1" ref="AE1461" ca="1">INDIRECT(ADDRESS(MATCH(AG1461,'rs_industries'!B:B,0),5,1,TRUE,"rs_industries"))</f>
        <v>#N/A</v>
      </c>
      <c r="AF1461" s="130" t="e" cm="1">
        <f t="array" aca="1" ref="AF1461" ca="1">INDIRECT(ADDRESS(MATCH(A1461,'rs_stocks'!B:B,0),7,1,TRUE,"rs_stocks"))</f>
        <v>#N/A</v>
      </c>
    </row>
    <row r="1462" spans="1:32" x14ac:dyDescent="0.3">
      <c r="A1462" s="130" t="s">
        <v>2541</v>
      </c>
      <c r="B1462" s="130">
        <v>2.75</v>
      </c>
      <c r="C1462" s="130">
        <v>-4.17</v>
      </c>
      <c r="D1462" s="130">
        <v>-2.5499999999999998</v>
      </c>
      <c r="E1462" s="130">
        <v>7.24</v>
      </c>
      <c r="F1462" s="130">
        <v>5.86</v>
      </c>
      <c r="G1462" s="130" t="s">
        <v>5284</v>
      </c>
      <c r="H1462" s="130" t="s">
        <v>3707</v>
      </c>
      <c r="I1462" s="130">
        <v>1.3169999999999999</v>
      </c>
      <c r="J1462" s="130">
        <v>-36</v>
      </c>
      <c r="K1462" s="130">
        <v>-28</v>
      </c>
      <c r="L1462" s="130" t="b">
        <v>0</v>
      </c>
      <c r="M1462" s="130">
        <v>32.904000000000003</v>
      </c>
      <c r="N1462" s="130">
        <v>3.766</v>
      </c>
      <c r="O1462" s="130">
        <v>8.7370000000000001</v>
      </c>
      <c r="P1462" s="130">
        <v>0.67700000000000005</v>
      </c>
      <c r="Q1462" s="130">
        <v>-45.777000000000001</v>
      </c>
      <c r="R1462" s="130">
        <v>32.869999999999997</v>
      </c>
      <c r="S1462" s="130">
        <v>34.136000000000003</v>
      </c>
      <c r="T1462" s="130">
        <v>-1</v>
      </c>
      <c r="U1462" s="130">
        <v>295</v>
      </c>
      <c r="V1462" s="130" t="s">
        <v>2541</v>
      </c>
      <c r="W1462" s="130" t="b">
        <v>0</v>
      </c>
      <c r="X1462" s="130">
        <v>0</v>
      </c>
      <c r="Y1462" s="130" t="b">
        <v>0</v>
      </c>
      <c r="Z1462" s="130">
        <v>46</v>
      </c>
      <c r="AA1462" s="130">
        <v>0.40600000000000003</v>
      </c>
      <c r="AB1462" s="130" t="s">
        <v>3707</v>
      </c>
      <c r="AC1462" s="130" t="s">
        <v>5284</v>
      </c>
      <c r="AD1462" s="130" t="s">
        <v>5285</v>
      </c>
      <c r="AE1462" s="130" t="e" cm="1">
        <f t="array" aca="1" ref="AE1462" ca="1">INDIRECT(ADDRESS(MATCH(AG1462,'rs_industries'!B:B,0),5,1,TRUE,"rs_industries"))</f>
        <v>#N/A</v>
      </c>
      <c r="AF1462" s="130" t="e" cm="1">
        <f t="array" aca="1" ref="AF1462" ca="1">INDIRECT(ADDRESS(MATCH(A1462,'rs_stocks'!B:B,0),7,1,TRUE,"rs_stocks"))</f>
        <v>#N/A</v>
      </c>
    </row>
    <row r="1463" spans="1:32" x14ac:dyDescent="0.3">
      <c r="A1463" s="130" t="s">
        <v>2194</v>
      </c>
      <c r="B1463" s="130">
        <v>2.86</v>
      </c>
      <c r="C1463" s="130">
        <v>-17.22</v>
      </c>
      <c r="D1463" s="130">
        <v>3.33</v>
      </c>
      <c r="E1463" s="130">
        <v>4.66</v>
      </c>
      <c r="F1463" s="130">
        <v>0.67</v>
      </c>
      <c r="G1463" s="130" t="s">
        <v>3812</v>
      </c>
      <c r="H1463" s="130" t="s">
        <v>3690</v>
      </c>
      <c r="I1463" s="130">
        <v>1.1459999999999999</v>
      </c>
      <c r="J1463" s="130">
        <v>-90</v>
      </c>
      <c r="K1463" s="130">
        <v>-85</v>
      </c>
      <c r="L1463" s="130" t="b">
        <v>0</v>
      </c>
      <c r="M1463" s="130">
        <v>117.795</v>
      </c>
      <c r="N1463" s="130">
        <v>13.489000000000001</v>
      </c>
      <c r="O1463" s="130">
        <v>8.7330000000000005</v>
      </c>
      <c r="P1463" s="130">
        <v>0.56100000000000005</v>
      </c>
      <c r="Q1463" s="130">
        <v>-85.516000000000005</v>
      </c>
      <c r="R1463" s="130">
        <v>8.99</v>
      </c>
      <c r="S1463" s="130">
        <v>10.381</v>
      </c>
      <c r="T1463" s="130">
        <v>-1</v>
      </c>
      <c r="U1463" s="130">
        <v>356</v>
      </c>
      <c r="V1463" s="130" t="s">
        <v>2194</v>
      </c>
      <c r="W1463" s="130" t="b">
        <v>0</v>
      </c>
      <c r="X1463" s="130">
        <v>0</v>
      </c>
      <c r="Y1463" s="130" t="b">
        <v>0</v>
      </c>
      <c r="Z1463" s="130">
        <v>43</v>
      </c>
      <c r="AA1463" s="130">
        <v>0.40600000000000003</v>
      </c>
      <c r="AB1463" s="130" t="s">
        <v>3690</v>
      </c>
      <c r="AC1463" s="130" t="s">
        <v>3812</v>
      </c>
      <c r="AD1463" s="130" t="s">
        <v>5292</v>
      </c>
      <c r="AE1463" s="130" t="e" cm="1">
        <f t="array" aca="1" ref="AE1463" ca="1">INDIRECT(ADDRESS(MATCH(AG1463,'rs_industries'!B:B,0),5,1,TRUE,"rs_industries"))</f>
        <v>#N/A</v>
      </c>
      <c r="AF1463" s="130" t="e" cm="1">
        <f t="array" aca="1" ref="AF1463" ca="1">INDIRECT(ADDRESS(MATCH(A1463,'rs_stocks'!B:B,0),7,1,TRUE,"rs_stocks"))</f>
        <v>#N/A</v>
      </c>
    </row>
    <row r="1464" spans="1:32" x14ac:dyDescent="0.3">
      <c r="A1464" s="130" t="s">
        <v>1646</v>
      </c>
      <c r="B1464" s="130">
        <v>-10.82</v>
      </c>
      <c r="C1464" s="130">
        <v>-6.35</v>
      </c>
      <c r="D1464" s="130">
        <v>-11.35</v>
      </c>
      <c r="E1464" s="130">
        <v>-1.64</v>
      </c>
      <c r="F1464" s="130">
        <v>0.41</v>
      </c>
      <c r="G1464" s="130" t="s">
        <v>3697</v>
      </c>
      <c r="H1464" s="130" t="s">
        <v>3677</v>
      </c>
      <c r="I1464" s="130">
        <v>2.9620000000000002</v>
      </c>
      <c r="J1464" s="130">
        <v>-66</v>
      </c>
      <c r="K1464" s="130">
        <v>-22</v>
      </c>
      <c r="L1464" s="130" t="b">
        <v>0</v>
      </c>
      <c r="M1464" s="130">
        <v>39.075000000000003</v>
      </c>
      <c r="N1464" s="130">
        <v>4.4770000000000003</v>
      </c>
      <c r="O1464" s="130">
        <v>8.7279999999999998</v>
      </c>
      <c r="P1464" s="130">
        <v>1.968</v>
      </c>
      <c r="Q1464" s="130">
        <v>-346.61500000000001</v>
      </c>
      <c r="R1464" s="130">
        <v>46.64</v>
      </c>
      <c r="S1464" s="130">
        <v>52.872999999999998</v>
      </c>
      <c r="T1464" s="130">
        <v>-1</v>
      </c>
      <c r="U1464" s="130">
        <v>101</v>
      </c>
      <c r="V1464" s="130" t="s">
        <v>1646</v>
      </c>
      <c r="W1464" s="130" t="b">
        <v>0</v>
      </c>
      <c r="X1464" s="130">
        <v>0</v>
      </c>
      <c r="Y1464" s="130" t="b">
        <v>0</v>
      </c>
      <c r="Z1464" s="130">
        <v>48</v>
      </c>
      <c r="AA1464" s="130">
        <v>0.40500000000000003</v>
      </c>
      <c r="AB1464" s="130" t="s">
        <v>3677</v>
      </c>
      <c r="AC1464" s="130" t="s">
        <v>3697</v>
      </c>
      <c r="AD1464" s="130" t="s">
        <v>5145</v>
      </c>
      <c r="AE1464" s="130" t="e" cm="1">
        <f t="array" aca="1" ref="AE1464" ca="1">INDIRECT(ADDRESS(MATCH(AG1464,'rs_industries'!B:B,0),5,1,TRUE,"rs_industries"))</f>
        <v>#N/A</v>
      </c>
      <c r="AF1464" s="130" t="e" cm="1">
        <f t="array" aca="1" ref="AF1464" ca="1">INDIRECT(ADDRESS(MATCH(A1464,'rs_stocks'!B:B,0),7,1,TRUE,"rs_stocks"))</f>
        <v>#N/A</v>
      </c>
    </row>
    <row r="1465" spans="1:32" x14ac:dyDescent="0.3">
      <c r="A1465" s="130" t="s">
        <v>309</v>
      </c>
      <c r="B1465" s="130">
        <v>-0.21</v>
      </c>
      <c r="C1465" s="130">
        <v>1.59</v>
      </c>
      <c r="D1465" s="130">
        <v>9.7899999999999991</v>
      </c>
      <c r="E1465" s="130">
        <v>11.43</v>
      </c>
      <c r="F1465" s="130">
        <v>7.63</v>
      </c>
      <c r="G1465" s="130" t="s">
        <v>4036</v>
      </c>
      <c r="H1465" s="130" t="s">
        <v>31</v>
      </c>
      <c r="I1465" s="130">
        <v>1811.431</v>
      </c>
      <c r="J1465" s="130">
        <v>-45</v>
      </c>
      <c r="K1465" s="130">
        <v>-5</v>
      </c>
      <c r="L1465" s="130" t="b">
        <v>1</v>
      </c>
      <c r="M1465" s="130">
        <v>31.574000000000002</v>
      </c>
      <c r="N1465" s="130">
        <v>3.625</v>
      </c>
      <c r="O1465" s="130">
        <v>8.7110000000000003</v>
      </c>
      <c r="P1465" s="130">
        <v>3.0750000000000002</v>
      </c>
      <c r="Q1465" s="130">
        <v>-76.757999999999996</v>
      </c>
      <c r="R1465" s="130">
        <v>146.37</v>
      </c>
      <c r="S1465" s="130">
        <v>153.84800000000001</v>
      </c>
      <c r="T1465" s="130">
        <v>-1</v>
      </c>
      <c r="U1465" s="130">
        <v>65</v>
      </c>
      <c r="V1465" s="130" t="s">
        <v>309</v>
      </c>
      <c r="W1465" s="130" t="b">
        <v>0</v>
      </c>
      <c r="X1465" s="130">
        <v>0</v>
      </c>
      <c r="Y1465" s="130" t="b">
        <v>1</v>
      </c>
      <c r="Z1465" s="130">
        <v>52</v>
      </c>
      <c r="AA1465" s="130">
        <v>0.40500000000000003</v>
      </c>
      <c r="AB1465" s="130" t="s">
        <v>31</v>
      </c>
      <c r="AC1465" s="130" t="s">
        <v>4036</v>
      </c>
      <c r="AD1465" s="130" t="s">
        <v>5325</v>
      </c>
      <c r="AE1465" s="130" t="e" cm="1">
        <f t="array" aca="1" ref="AE1465" ca="1">INDIRECT(ADDRESS(MATCH(AG1465,'rs_industries'!B:B,0),5,1,TRUE,"rs_industries"))</f>
        <v>#N/A</v>
      </c>
      <c r="AF1465" s="130" cm="1">
        <f t="array" aca="1" ref="AF1465" ca="1">INDIRECT(ADDRESS(MATCH(A1465,'rs_stocks'!B:B,0),7,1,TRUE,"rs_stocks"))</f>
        <v>79</v>
      </c>
    </row>
    <row r="1466" spans="1:32" x14ac:dyDescent="0.3">
      <c r="A1466" s="130" t="s">
        <v>987</v>
      </c>
      <c r="B1466" s="130">
        <v>-0.9</v>
      </c>
      <c r="C1466" s="130">
        <v>11.94</v>
      </c>
      <c r="D1466" s="130">
        <v>32.22</v>
      </c>
      <c r="E1466" s="130">
        <v>18.07</v>
      </c>
      <c r="F1466" s="130">
        <v>19.61</v>
      </c>
      <c r="G1466" s="130" t="s">
        <v>4023</v>
      </c>
      <c r="H1466" s="130" t="s">
        <v>31</v>
      </c>
      <c r="I1466" s="130">
        <v>53.292999999999999</v>
      </c>
      <c r="J1466" s="130">
        <v>-38</v>
      </c>
      <c r="K1466" s="130">
        <v>-14</v>
      </c>
      <c r="L1466" s="130" t="b">
        <v>1</v>
      </c>
      <c r="M1466" s="130">
        <v>60.097000000000001</v>
      </c>
      <c r="N1466" s="130">
        <v>6.9020000000000001</v>
      </c>
      <c r="O1466" s="130">
        <v>8.7070000000000007</v>
      </c>
      <c r="P1466" s="130">
        <v>2.1789999999999998</v>
      </c>
      <c r="Q1466" s="130">
        <v>-39.472999999999999</v>
      </c>
      <c r="R1466" s="130">
        <v>69.400000000000006</v>
      </c>
      <c r="S1466" s="130">
        <v>65.403000000000006</v>
      </c>
      <c r="T1466" s="130">
        <v>1</v>
      </c>
      <c r="U1466" s="130">
        <v>91</v>
      </c>
      <c r="V1466" s="130" t="s">
        <v>987</v>
      </c>
      <c r="W1466" s="130" t="b">
        <v>0</v>
      </c>
      <c r="X1466" s="130">
        <v>0</v>
      </c>
      <c r="Y1466" s="130" t="b">
        <v>1</v>
      </c>
      <c r="Z1466" s="130">
        <v>49</v>
      </c>
      <c r="AA1466" s="130">
        <v>0.40400000000000003</v>
      </c>
      <c r="AB1466" s="130" t="s">
        <v>31</v>
      </c>
      <c r="AC1466" s="130" t="s">
        <v>4023</v>
      </c>
      <c r="AD1466" s="130" t="s">
        <v>5349</v>
      </c>
      <c r="AE1466" s="130" t="e" cm="1">
        <f t="array" aca="1" ref="AE1466" ca="1">INDIRECT(ADDRESS(MATCH(AG1466,'rs_industries'!B:B,0),5,1,TRUE,"rs_industries"))</f>
        <v>#N/A</v>
      </c>
      <c r="AF1466" s="130" cm="1">
        <f t="array" aca="1" ref="AF1466" ca="1">INDIRECT(ADDRESS(MATCH(A1466,'rs_stocks'!B:B,0),7,1,TRUE,"rs_stocks"))</f>
        <v>78</v>
      </c>
    </row>
    <row r="1467" spans="1:32" x14ac:dyDescent="0.3">
      <c r="A1467" s="130" t="s">
        <v>3619</v>
      </c>
      <c r="B1467" s="130">
        <v>-7.53</v>
      </c>
      <c r="C1467" s="130">
        <v>2.46</v>
      </c>
      <c r="D1467" s="130">
        <v>2.63</v>
      </c>
      <c r="E1467" s="130">
        <v>10.45</v>
      </c>
      <c r="F1467" s="130">
        <v>9.51</v>
      </c>
      <c r="G1467" s="130" t="s">
        <v>3680</v>
      </c>
      <c r="H1467" s="130" t="s">
        <v>31</v>
      </c>
      <c r="I1467" s="130">
        <v>0.97499999999999998</v>
      </c>
      <c r="J1467" s="130">
        <v>-81</v>
      </c>
      <c r="K1467" s="130">
        <v>-69</v>
      </c>
      <c r="L1467" s="130" t="b">
        <v>1</v>
      </c>
      <c r="M1467" s="130">
        <v>55.475999999999999</v>
      </c>
      <c r="N1467" s="130">
        <v>6.3840000000000003</v>
      </c>
      <c r="O1467" s="130">
        <v>8.69</v>
      </c>
      <c r="P1467" s="130">
        <v>0.48399999999999999</v>
      </c>
      <c r="Q1467" s="130">
        <v>-258.31799999999998</v>
      </c>
      <c r="R1467" s="130">
        <v>12.9</v>
      </c>
      <c r="S1467" s="130">
        <v>14.707000000000001</v>
      </c>
      <c r="T1467" s="130">
        <v>-1</v>
      </c>
      <c r="U1467" s="130">
        <v>413</v>
      </c>
      <c r="V1467" s="130" t="s">
        <v>3619</v>
      </c>
      <c r="W1467" s="130" t="b">
        <v>0</v>
      </c>
      <c r="X1467" s="130">
        <v>0</v>
      </c>
      <c r="Y1467" s="130" t="b">
        <v>0</v>
      </c>
      <c r="Z1467" s="130">
        <v>49</v>
      </c>
      <c r="AA1467" s="130">
        <v>0.40400000000000003</v>
      </c>
      <c r="AB1467" s="130" t="s">
        <v>31</v>
      </c>
      <c r="AC1467" s="130" t="s">
        <v>3680</v>
      </c>
      <c r="AD1467" s="130" t="s">
        <v>5303</v>
      </c>
      <c r="AE1467" s="130" t="e" cm="1">
        <f t="array" aca="1" ref="AE1467" ca="1">INDIRECT(ADDRESS(MATCH(AG1467,'rs_industries'!B:B,0),5,1,TRUE,"rs_industries"))</f>
        <v>#N/A</v>
      </c>
      <c r="AF1467" s="130" cm="1">
        <f t="array" aca="1" ref="AF1467" ca="1">INDIRECT(ADDRESS(MATCH(A1467,'rs_stocks'!B:B,0),7,1,TRUE,"rs_stocks"))</f>
        <v>77</v>
      </c>
    </row>
    <row r="1468" spans="1:32" x14ac:dyDescent="0.3">
      <c r="A1468" s="130" t="s">
        <v>779</v>
      </c>
      <c r="B1468" s="130">
        <v>8.9</v>
      </c>
      <c r="C1468" s="130">
        <v>2.41</v>
      </c>
      <c r="D1468" s="130">
        <v>8.6999999999999993</v>
      </c>
      <c r="E1468" s="130">
        <v>17.79</v>
      </c>
      <c r="F1468" s="130">
        <v>19.82</v>
      </c>
      <c r="G1468" s="130" t="s">
        <v>3802</v>
      </c>
      <c r="H1468" s="130" t="s">
        <v>3690</v>
      </c>
      <c r="I1468" s="130">
        <v>22.989000000000001</v>
      </c>
      <c r="J1468" s="130">
        <v>-31</v>
      </c>
      <c r="K1468" s="130">
        <v>0</v>
      </c>
      <c r="L1468" s="130" t="b">
        <v>1</v>
      </c>
      <c r="M1468" s="130">
        <v>30.109000000000002</v>
      </c>
      <c r="N1468" s="130">
        <v>3.4660000000000002</v>
      </c>
      <c r="O1468" s="130">
        <v>8.6880000000000006</v>
      </c>
      <c r="P1468" s="130">
        <v>9.8960000000000008</v>
      </c>
      <c r="Q1468" s="130">
        <v>17.178999999999998</v>
      </c>
      <c r="R1468" s="130">
        <v>394.33</v>
      </c>
      <c r="S1468" s="130">
        <v>367.15199999999999</v>
      </c>
      <c r="T1468" s="130">
        <v>1</v>
      </c>
      <c r="U1468" s="130">
        <v>20</v>
      </c>
      <c r="V1468" s="130" t="s">
        <v>779</v>
      </c>
      <c r="W1468" s="130" t="b">
        <v>1</v>
      </c>
      <c r="X1468" s="130">
        <v>0</v>
      </c>
      <c r="Y1468" s="130" t="b">
        <v>1</v>
      </c>
      <c r="Z1468" s="130">
        <v>56</v>
      </c>
      <c r="AA1468" s="130">
        <v>0.40400000000000003</v>
      </c>
      <c r="AB1468" s="130" t="s">
        <v>3690</v>
      </c>
      <c r="AC1468" s="130" t="s">
        <v>3802</v>
      </c>
      <c r="AD1468" s="130" t="s">
        <v>5311</v>
      </c>
      <c r="AE1468" s="130" t="e" cm="1">
        <f t="array" aca="1" ref="AE1468" ca="1">INDIRECT(ADDRESS(MATCH(AG1468,'rs_industries'!B:B,0),5,1,TRUE,"rs_industries"))</f>
        <v>#N/A</v>
      </c>
      <c r="AF1468" s="130" cm="1">
        <f t="array" aca="1" ref="AF1468" ca="1">INDIRECT(ADDRESS(MATCH(A1468,'rs_stocks'!B:B,0),7,1,TRUE,"rs_stocks"))</f>
        <v>78</v>
      </c>
    </row>
    <row r="1469" spans="1:32" x14ac:dyDescent="0.3">
      <c r="A1469" s="130" t="s">
        <v>1659</v>
      </c>
      <c r="B1469" s="130">
        <v>0.81</v>
      </c>
      <c r="C1469" s="130">
        <v>2.0099999999999998</v>
      </c>
      <c r="D1469" s="130">
        <v>0.81</v>
      </c>
      <c r="E1469" s="130">
        <v>23.56</v>
      </c>
      <c r="F1469" s="130">
        <v>25.66</v>
      </c>
      <c r="G1469" s="130" t="s">
        <v>3964</v>
      </c>
      <c r="H1469" s="130" t="s">
        <v>24</v>
      </c>
      <c r="I1469" s="130">
        <v>2.0760000000000001</v>
      </c>
      <c r="J1469" s="130">
        <v>-79</v>
      </c>
      <c r="K1469" s="130">
        <v>-9</v>
      </c>
      <c r="L1469" s="130" t="b">
        <v>1</v>
      </c>
      <c r="M1469" s="130">
        <v>82.932000000000002</v>
      </c>
      <c r="N1469" s="130">
        <v>9.548</v>
      </c>
      <c r="O1469" s="130">
        <v>8.6859999999999999</v>
      </c>
      <c r="P1469" s="130">
        <v>1.21</v>
      </c>
      <c r="Q1469" s="130">
        <v>-109.136</v>
      </c>
      <c r="R1469" s="130">
        <v>47.26</v>
      </c>
      <c r="S1469" s="130">
        <v>45.369</v>
      </c>
      <c r="T1469" s="130">
        <v>1</v>
      </c>
      <c r="U1469" s="130">
        <v>165</v>
      </c>
      <c r="V1469" s="130" t="s">
        <v>1659</v>
      </c>
      <c r="W1469" s="130" t="b">
        <v>1</v>
      </c>
      <c r="X1469" s="130">
        <v>0</v>
      </c>
      <c r="Y1469" s="130" t="b">
        <v>1</v>
      </c>
      <c r="Z1469" s="130">
        <v>48</v>
      </c>
      <c r="AA1469" s="130">
        <v>0.40300000000000002</v>
      </c>
      <c r="AB1469" s="130" t="s">
        <v>24</v>
      </c>
      <c r="AC1469" s="130" t="s">
        <v>3964</v>
      </c>
      <c r="AD1469" s="130" t="s">
        <v>5281</v>
      </c>
      <c r="AE1469" s="130" t="e" cm="1">
        <f t="array" aca="1" ref="AE1469" ca="1">INDIRECT(ADDRESS(MATCH(AG1469,'rs_industries'!B:B,0),5,1,TRUE,"rs_industries"))</f>
        <v>#N/A</v>
      </c>
      <c r="AF1469" s="130" t="e" cm="1">
        <f t="array" aca="1" ref="AF1469" ca="1">INDIRECT(ADDRESS(MATCH(A1469,'rs_stocks'!B:B,0),7,1,TRUE,"rs_stocks"))</f>
        <v>#N/A</v>
      </c>
    </row>
    <row r="1470" spans="1:32" x14ac:dyDescent="0.3">
      <c r="A1470" s="130" t="s">
        <v>1939</v>
      </c>
      <c r="B1470" s="130">
        <v>-0.38</v>
      </c>
      <c r="C1470" s="130">
        <v>-7.79</v>
      </c>
      <c r="D1470" s="130">
        <v>-6.14</v>
      </c>
      <c r="E1470" s="130">
        <v>9.14</v>
      </c>
      <c r="F1470" s="130">
        <v>5.71</v>
      </c>
      <c r="G1470" s="130" t="s">
        <v>3715</v>
      </c>
      <c r="H1470" s="130" t="s">
        <v>3677</v>
      </c>
      <c r="I1470" s="130">
        <v>1.3420000000000001</v>
      </c>
      <c r="J1470" s="130">
        <v>-52</v>
      </c>
      <c r="K1470" s="130">
        <v>-25</v>
      </c>
      <c r="L1470" s="130" t="b">
        <v>0</v>
      </c>
      <c r="M1470" s="130">
        <v>59.856999999999999</v>
      </c>
      <c r="N1470" s="130">
        <v>6.8979999999999997</v>
      </c>
      <c r="O1470" s="130">
        <v>8.6780000000000008</v>
      </c>
      <c r="P1470" s="130">
        <v>0.438</v>
      </c>
      <c r="Q1470" s="130">
        <v>-107.379</v>
      </c>
      <c r="R1470" s="130">
        <v>13.14</v>
      </c>
      <c r="S1470" s="130">
        <v>14.358000000000001</v>
      </c>
      <c r="T1470" s="130">
        <v>-1</v>
      </c>
      <c r="U1470" s="130">
        <v>456</v>
      </c>
      <c r="V1470" s="130" t="s">
        <v>1939</v>
      </c>
      <c r="W1470" s="130" t="b">
        <v>1</v>
      </c>
      <c r="X1470" s="130">
        <v>0</v>
      </c>
      <c r="Y1470" s="130" t="b">
        <v>0</v>
      </c>
      <c r="Z1470" s="130">
        <v>38</v>
      </c>
      <c r="AA1470" s="130">
        <v>0.40300000000000002</v>
      </c>
      <c r="AB1470" s="130" t="s">
        <v>3677</v>
      </c>
      <c r="AC1470" s="130" t="s">
        <v>3715</v>
      </c>
      <c r="AD1470" s="130" t="s">
        <v>5237</v>
      </c>
      <c r="AE1470" s="130" t="e" cm="1">
        <f t="array" aca="1" ref="AE1470" ca="1">INDIRECT(ADDRESS(MATCH(AG1470,'rs_industries'!B:B,0),5,1,TRUE,"rs_industries"))</f>
        <v>#N/A</v>
      </c>
      <c r="AF1470" s="130" t="e" cm="1">
        <f t="array" aca="1" ref="AF1470" ca="1">INDIRECT(ADDRESS(MATCH(A1470,'rs_stocks'!B:B,0),7,1,TRUE,"rs_stocks"))</f>
        <v>#N/A</v>
      </c>
    </row>
    <row r="1471" spans="1:32" x14ac:dyDescent="0.3">
      <c r="A1471" s="130" t="s">
        <v>1789</v>
      </c>
      <c r="B1471" s="130">
        <v>2.97</v>
      </c>
      <c r="C1471" s="130">
        <v>-1.89</v>
      </c>
      <c r="D1471" s="130">
        <v>9.4700000000000006</v>
      </c>
      <c r="E1471" s="130">
        <v>-7.14</v>
      </c>
      <c r="F1471" s="130">
        <v>8.33</v>
      </c>
      <c r="G1471" s="130" t="s">
        <v>4036</v>
      </c>
      <c r="H1471" s="130" t="s">
        <v>31</v>
      </c>
      <c r="I1471" s="130">
        <v>1.579</v>
      </c>
      <c r="J1471" s="130">
        <v>-88</v>
      </c>
      <c r="K1471" s="130">
        <v>-83</v>
      </c>
      <c r="L1471" s="130" t="b">
        <v>0</v>
      </c>
      <c r="M1471" s="130">
        <v>59.165999999999997</v>
      </c>
      <c r="N1471" s="130">
        <v>6.82</v>
      </c>
      <c r="O1471" s="130">
        <v>8.6750000000000007</v>
      </c>
      <c r="P1471" s="130">
        <v>0.214</v>
      </c>
      <c r="Q1471" s="130">
        <v>-107.376</v>
      </c>
      <c r="R1471" s="130">
        <v>4.16</v>
      </c>
      <c r="S1471" s="130">
        <v>3.9550000000000001</v>
      </c>
      <c r="T1471" s="130">
        <v>1</v>
      </c>
      <c r="U1471" s="130">
        <v>933</v>
      </c>
      <c r="V1471" s="130" t="s">
        <v>1789</v>
      </c>
      <c r="W1471" s="130" t="b">
        <v>0</v>
      </c>
      <c r="X1471" s="130">
        <v>0</v>
      </c>
      <c r="Y1471" s="130" t="b">
        <v>0</v>
      </c>
      <c r="Z1471" s="130">
        <v>42</v>
      </c>
      <c r="AA1471" s="130">
        <v>0.40200000000000002</v>
      </c>
      <c r="AB1471" s="130" t="s">
        <v>31</v>
      </c>
      <c r="AC1471" s="130" t="s">
        <v>4036</v>
      </c>
      <c r="AD1471" s="130" t="s">
        <v>5314</v>
      </c>
      <c r="AE1471" s="130" t="e" cm="1">
        <f t="array" aca="1" ref="AE1471" ca="1">INDIRECT(ADDRESS(MATCH(AG1471,'rs_industries'!B:B,0),5,1,TRUE,"rs_industries"))</f>
        <v>#N/A</v>
      </c>
      <c r="AF1471" s="130" t="e" cm="1">
        <f t="array" aca="1" ref="AF1471" ca="1">INDIRECT(ADDRESS(MATCH(A1471,'rs_stocks'!B:B,0),7,1,TRUE,"rs_stocks"))</f>
        <v>#N/A</v>
      </c>
    </row>
    <row r="1472" spans="1:32" x14ac:dyDescent="0.3">
      <c r="A1472" s="130" t="s">
        <v>2085</v>
      </c>
      <c r="B1472" s="130">
        <v>3.32</v>
      </c>
      <c r="C1472" s="130">
        <v>6.44</v>
      </c>
      <c r="D1472" s="130">
        <v>10.68</v>
      </c>
      <c r="E1472" s="130">
        <v>7.19</v>
      </c>
      <c r="F1472" s="130">
        <v>5.3</v>
      </c>
      <c r="G1472" s="130" t="s">
        <v>3886</v>
      </c>
      <c r="H1472" s="130" t="s">
        <v>31</v>
      </c>
      <c r="I1472" s="130">
        <v>1.375</v>
      </c>
      <c r="J1472" s="130">
        <v>-46</v>
      </c>
      <c r="K1472" s="130">
        <v>-11</v>
      </c>
      <c r="L1472" s="130" t="b">
        <v>1</v>
      </c>
      <c r="M1472" s="130">
        <v>31.059000000000001</v>
      </c>
      <c r="N1472" s="130">
        <v>3.5840000000000001</v>
      </c>
      <c r="O1472" s="130">
        <v>8.6660000000000004</v>
      </c>
      <c r="P1472" s="130">
        <v>1.8129999999999999</v>
      </c>
      <c r="Q1472" s="130">
        <v>-145.095</v>
      </c>
      <c r="R1472" s="130">
        <v>44.13</v>
      </c>
      <c r="S1472" s="130">
        <v>42.031999999999996</v>
      </c>
      <c r="T1472" s="130">
        <v>1</v>
      </c>
      <c r="U1472" s="130">
        <v>110</v>
      </c>
      <c r="V1472" s="130" t="s">
        <v>2085</v>
      </c>
      <c r="W1472" s="130" t="b">
        <v>0</v>
      </c>
      <c r="X1472" s="130">
        <v>0</v>
      </c>
      <c r="Y1472" s="130" t="b">
        <v>0</v>
      </c>
      <c r="Z1472" s="130">
        <v>45</v>
      </c>
      <c r="AA1472" s="130">
        <v>0.40200000000000002</v>
      </c>
      <c r="AB1472" s="130" t="s">
        <v>31</v>
      </c>
      <c r="AC1472" s="130" t="s">
        <v>3886</v>
      </c>
      <c r="AD1472" s="130" t="s">
        <v>5361</v>
      </c>
      <c r="AE1472" s="130" t="e" cm="1">
        <f t="array" aca="1" ref="AE1472" ca="1">INDIRECT(ADDRESS(MATCH(AG1472,'rs_industries'!B:B,0),5,1,TRUE,"rs_industries"))</f>
        <v>#N/A</v>
      </c>
      <c r="AF1472" s="130" t="e" cm="1">
        <f t="array" aca="1" ref="AF1472" ca="1">INDIRECT(ADDRESS(MATCH(A1472,'rs_stocks'!B:B,0),7,1,TRUE,"rs_stocks"))</f>
        <v>#N/A</v>
      </c>
    </row>
    <row r="1473" spans="1:32" x14ac:dyDescent="0.3">
      <c r="A1473" s="130" t="s">
        <v>2406</v>
      </c>
      <c r="B1473" s="130">
        <v>-0.77</v>
      </c>
      <c r="C1473" s="130">
        <v>-3.56</v>
      </c>
      <c r="D1473" s="130">
        <v>-4</v>
      </c>
      <c r="E1473" s="130">
        <v>-1.27</v>
      </c>
      <c r="F1473" s="130">
        <v>8.2100000000000009</v>
      </c>
      <c r="G1473" s="130" t="s">
        <v>3762</v>
      </c>
      <c r="H1473" s="130" t="s">
        <v>3677</v>
      </c>
      <c r="I1473" s="130">
        <v>1.984</v>
      </c>
      <c r="J1473" s="130">
        <v>-49</v>
      </c>
      <c r="K1473" s="130">
        <v>-36</v>
      </c>
      <c r="L1473" s="130" t="b">
        <v>0</v>
      </c>
      <c r="M1473" s="130">
        <v>28.248000000000001</v>
      </c>
      <c r="N1473" s="130">
        <v>3.26</v>
      </c>
      <c r="O1473" s="130">
        <v>8.6649999999999991</v>
      </c>
      <c r="P1473" s="130">
        <v>0.32500000000000001</v>
      </c>
      <c r="Q1473" s="130">
        <v>-52.276000000000003</v>
      </c>
      <c r="R1473" s="130">
        <v>25.7</v>
      </c>
      <c r="S1473" s="130">
        <v>26.666</v>
      </c>
      <c r="T1473" s="130">
        <v>-1</v>
      </c>
      <c r="U1473" s="130">
        <v>615</v>
      </c>
      <c r="V1473" s="130" t="s">
        <v>2406</v>
      </c>
      <c r="W1473" s="130" t="b">
        <v>0</v>
      </c>
      <c r="X1473" s="130">
        <v>0</v>
      </c>
      <c r="Y1473" s="130" t="b">
        <v>0</v>
      </c>
      <c r="Z1473" s="130">
        <v>49</v>
      </c>
      <c r="AA1473" s="130">
        <v>0.40200000000000002</v>
      </c>
      <c r="AB1473" s="130" t="s">
        <v>3677</v>
      </c>
      <c r="AC1473" s="130" t="s">
        <v>3762</v>
      </c>
      <c r="AD1473" s="130" t="s">
        <v>5244</v>
      </c>
      <c r="AE1473" s="130" t="e" cm="1">
        <f t="array" aca="1" ref="AE1473" ca="1">INDIRECT(ADDRESS(MATCH(AG1473,'rs_industries'!B:B,0),5,1,TRUE,"rs_industries"))</f>
        <v>#N/A</v>
      </c>
      <c r="AF1473" s="130" t="e" cm="1">
        <f t="array" aca="1" ref="AF1473" ca="1">INDIRECT(ADDRESS(MATCH(A1473,'rs_stocks'!B:B,0),7,1,TRUE,"rs_stocks"))</f>
        <v>#N/A</v>
      </c>
    </row>
    <row r="1474" spans="1:32" x14ac:dyDescent="0.3">
      <c r="A1474" s="130" t="s">
        <v>2084</v>
      </c>
      <c r="B1474" s="130">
        <v>-0.48</v>
      </c>
      <c r="C1474" s="130">
        <v>1.96</v>
      </c>
      <c r="D1474" s="130">
        <v>-0.14000000000000001</v>
      </c>
      <c r="E1474" s="130">
        <v>2.3199999999999998</v>
      </c>
      <c r="F1474" s="130">
        <v>7.45</v>
      </c>
      <c r="G1474" s="130" t="s">
        <v>3848</v>
      </c>
      <c r="H1474" s="130" t="s">
        <v>3707</v>
      </c>
      <c r="I1474" s="130">
        <v>2.3460000000000001</v>
      </c>
      <c r="J1474" s="130">
        <v>-55</v>
      </c>
      <c r="K1474" s="130">
        <v>-26</v>
      </c>
      <c r="L1474" s="130" t="b">
        <v>0</v>
      </c>
      <c r="M1474" s="130">
        <v>30.643999999999998</v>
      </c>
      <c r="N1474" s="130">
        <v>3.5449999999999999</v>
      </c>
      <c r="O1474" s="130">
        <v>8.6440000000000001</v>
      </c>
      <c r="P1474" s="130">
        <v>0.34</v>
      </c>
      <c r="Q1474" s="130">
        <v>-117.578</v>
      </c>
      <c r="R1474" s="130">
        <v>14.56</v>
      </c>
      <c r="S1474" s="130">
        <v>15.286</v>
      </c>
      <c r="T1474" s="130">
        <v>-1</v>
      </c>
      <c r="U1474" s="130">
        <v>587</v>
      </c>
      <c r="V1474" s="130" t="s">
        <v>2084</v>
      </c>
      <c r="W1474" s="130" t="b">
        <v>0</v>
      </c>
      <c r="X1474" s="130">
        <v>0</v>
      </c>
      <c r="Y1474" s="130" t="b">
        <v>0</v>
      </c>
      <c r="Z1474" s="130">
        <v>45</v>
      </c>
      <c r="AA1474" s="130">
        <v>0.40100000000000002</v>
      </c>
      <c r="AB1474" s="130" t="s">
        <v>3707</v>
      </c>
      <c r="AC1474" s="130" t="s">
        <v>3848</v>
      </c>
      <c r="AD1474" s="130" t="s">
        <v>5289</v>
      </c>
      <c r="AE1474" s="130" t="e" cm="1">
        <f t="array" aca="1" ref="AE1474" ca="1">INDIRECT(ADDRESS(MATCH(AG1474,'rs_industries'!B:B,0),5,1,TRUE,"rs_industries"))</f>
        <v>#N/A</v>
      </c>
      <c r="AF1474" s="130" t="e" cm="1">
        <f t="array" aca="1" ref="AF1474" ca="1">INDIRECT(ADDRESS(MATCH(A1474,'rs_stocks'!B:B,0),7,1,TRUE,"rs_stocks"))</f>
        <v>#N/A</v>
      </c>
    </row>
    <row r="1475" spans="1:32" x14ac:dyDescent="0.3">
      <c r="A1475" s="130" t="s">
        <v>307</v>
      </c>
      <c r="B1475" s="130">
        <v>-0.27</v>
      </c>
      <c r="C1475" s="130">
        <v>1.86</v>
      </c>
      <c r="D1475" s="130">
        <v>10.07</v>
      </c>
      <c r="E1475" s="130">
        <v>11.27</v>
      </c>
      <c r="F1475" s="130">
        <v>7.46</v>
      </c>
      <c r="G1475" s="130" t="s">
        <v>4036</v>
      </c>
      <c r="H1475" s="130" t="s">
        <v>31</v>
      </c>
      <c r="I1475" s="130">
        <v>1811.5650000000001</v>
      </c>
      <c r="J1475" s="130">
        <v>-44</v>
      </c>
      <c r="K1475" s="130">
        <v>-5</v>
      </c>
      <c r="L1475" s="130" t="b">
        <v>1</v>
      </c>
      <c r="M1475" s="130">
        <v>31.358000000000001</v>
      </c>
      <c r="N1475" s="130">
        <v>3.6419999999999999</v>
      </c>
      <c r="O1475" s="130">
        <v>8.61</v>
      </c>
      <c r="P1475" s="130">
        <v>3.137</v>
      </c>
      <c r="Q1475" s="130">
        <v>-76.19</v>
      </c>
      <c r="R1475" s="130">
        <v>145.13999999999999</v>
      </c>
      <c r="S1475" s="130">
        <v>152.50399999999999</v>
      </c>
      <c r="T1475" s="130">
        <v>-1</v>
      </c>
      <c r="U1475" s="130">
        <v>63</v>
      </c>
      <c r="V1475" s="130" t="s">
        <v>307</v>
      </c>
      <c r="W1475" s="130" t="b">
        <v>0</v>
      </c>
      <c r="X1475" s="130">
        <v>0</v>
      </c>
      <c r="Y1475" s="130" t="b">
        <v>1</v>
      </c>
      <c r="Z1475" s="130">
        <v>52</v>
      </c>
      <c r="AA1475" s="130">
        <v>0.40100000000000002</v>
      </c>
      <c r="AB1475" s="130" t="s">
        <v>31</v>
      </c>
      <c r="AC1475" s="130" t="s">
        <v>4036</v>
      </c>
      <c r="AD1475" s="130" t="s">
        <v>5333</v>
      </c>
      <c r="AE1475" s="130" t="e" cm="1">
        <f t="array" aca="1" ref="AE1475" ca="1">INDIRECT(ADDRESS(MATCH(AG1475,'rs_industries'!B:B,0),5,1,TRUE,"rs_industries"))</f>
        <v>#N/A</v>
      </c>
      <c r="AF1475" s="130" cm="1">
        <f t="array" aca="1" ref="AF1475" ca="1">INDIRECT(ADDRESS(MATCH(A1475,'rs_stocks'!B:B,0),7,1,TRUE,"rs_stocks"))</f>
        <v>78</v>
      </c>
    </row>
    <row r="1476" spans="1:32" x14ac:dyDescent="0.3">
      <c r="A1476" s="130" t="s">
        <v>1822</v>
      </c>
      <c r="B1476" s="130">
        <v>3.28</v>
      </c>
      <c r="C1476" s="130">
        <v>10.58</v>
      </c>
      <c r="D1476" s="130">
        <v>3.9</v>
      </c>
      <c r="E1476" s="130">
        <v>36.119999999999997</v>
      </c>
      <c r="F1476" s="130">
        <v>17.47</v>
      </c>
      <c r="G1476" s="130" t="s">
        <v>3701</v>
      </c>
      <c r="H1476" s="130" t="s">
        <v>3674</v>
      </c>
      <c r="I1476" s="130">
        <v>2.0169999999999999</v>
      </c>
      <c r="J1476" s="130">
        <v>-73</v>
      </c>
      <c r="K1476" s="130">
        <v>-45</v>
      </c>
      <c r="L1476" s="130" t="b">
        <v>1</v>
      </c>
      <c r="M1476" s="130">
        <v>44.655000000000001</v>
      </c>
      <c r="N1476" s="130">
        <v>5.1890000000000001</v>
      </c>
      <c r="O1476" s="130">
        <v>8.6050000000000004</v>
      </c>
      <c r="P1476" s="130">
        <v>0.88</v>
      </c>
      <c r="Q1476" s="130">
        <v>-103.386</v>
      </c>
      <c r="R1476" s="130">
        <v>27.7</v>
      </c>
      <c r="S1476" s="130">
        <v>26.294</v>
      </c>
      <c r="T1476" s="130">
        <v>1</v>
      </c>
      <c r="U1476" s="130">
        <v>227</v>
      </c>
      <c r="V1476" s="130" t="s">
        <v>1822</v>
      </c>
      <c r="W1476" s="130" t="b">
        <v>1</v>
      </c>
      <c r="X1476" s="130">
        <v>0</v>
      </c>
      <c r="Y1476" s="130" t="b">
        <v>1</v>
      </c>
      <c r="Z1476" s="130">
        <v>46</v>
      </c>
      <c r="AA1476" s="130">
        <v>0.4</v>
      </c>
      <c r="AB1476" s="130" t="s">
        <v>3674</v>
      </c>
      <c r="AC1476" s="130" t="s">
        <v>3701</v>
      </c>
      <c r="AD1476" s="130" t="s">
        <v>5312</v>
      </c>
      <c r="AE1476" s="130" t="e" cm="1">
        <f t="array" aca="1" ref="AE1476" ca="1">INDIRECT(ADDRESS(MATCH(AG1476,'rs_industries'!B:B,0),5,1,TRUE,"rs_industries"))</f>
        <v>#N/A</v>
      </c>
      <c r="AF1476" s="130" t="e" cm="1">
        <f t="array" aca="1" ref="AF1476" ca="1">INDIRECT(ADDRESS(MATCH(A1476,'rs_stocks'!B:B,0),7,1,TRUE,"rs_stocks"))</f>
        <v>#N/A</v>
      </c>
    </row>
    <row r="1477" spans="1:32" x14ac:dyDescent="0.3">
      <c r="A1477" s="130" t="s">
        <v>5267</v>
      </c>
      <c r="B1477" s="130">
        <v>-7.48</v>
      </c>
      <c r="C1477" s="130">
        <v>-13.28</v>
      </c>
      <c r="D1477" s="130">
        <v>-11.88</v>
      </c>
      <c r="E1477" s="130">
        <v>-14.65</v>
      </c>
      <c r="F1477" s="130">
        <v>10.16</v>
      </c>
      <c r="G1477" s="130" t="s">
        <v>3948</v>
      </c>
      <c r="H1477" s="130" t="s">
        <v>3674</v>
      </c>
      <c r="I1477" s="130">
        <v>0.86699999999999999</v>
      </c>
      <c r="J1477" s="130">
        <v>-77</v>
      </c>
      <c r="K1477" s="130">
        <v>-69</v>
      </c>
      <c r="L1477" s="130" t="b">
        <v>0</v>
      </c>
      <c r="M1477" s="130">
        <v>105.803</v>
      </c>
      <c r="N1477" s="130">
        <v>12.339</v>
      </c>
      <c r="O1477" s="130">
        <v>8.5749999999999993</v>
      </c>
      <c r="P1477" s="130">
        <v>0.35599999999999998</v>
      </c>
      <c r="Q1477" s="130">
        <v>-137.679</v>
      </c>
      <c r="R1477" s="130">
        <v>7.05</v>
      </c>
      <c r="S1477" s="130">
        <v>8.3480000000000008</v>
      </c>
      <c r="T1477" s="130">
        <v>-1</v>
      </c>
      <c r="U1477" s="130">
        <v>561</v>
      </c>
      <c r="V1477" s="130" t="s">
        <v>5267</v>
      </c>
      <c r="W1477" s="130" t="b">
        <v>0</v>
      </c>
      <c r="X1477" s="130">
        <v>0</v>
      </c>
      <c r="Y1477" s="130" t="b">
        <v>0</v>
      </c>
      <c r="Z1477" s="130">
        <v>45</v>
      </c>
      <c r="AA1477" s="130">
        <v>0.4</v>
      </c>
      <c r="AB1477" s="130" t="s">
        <v>3674</v>
      </c>
      <c r="AC1477" s="130" t="s">
        <v>3948</v>
      </c>
      <c r="AD1477" s="130" t="s">
        <v>5268</v>
      </c>
      <c r="AE1477" s="130" t="e" cm="1">
        <f t="array" aca="1" ref="AE1477" ca="1">INDIRECT(ADDRESS(MATCH(AG1477,'rs_industries'!B:B,0),5,1,TRUE,"rs_industries"))</f>
        <v>#N/A</v>
      </c>
      <c r="AF1477" s="130" t="e" cm="1">
        <f t="array" aca="1" ref="AF1477" ca="1">INDIRECT(ADDRESS(MATCH(A1477,'rs_stocks'!B:B,0),7,1,TRUE,"rs_stocks"))</f>
        <v>#N/A</v>
      </c>
    </row>
    <row r="1478" spans="1:32" x14ac:dyDescent="0.3">
      <c r="A1478" s="130" t="s">
        <v>2021</v>
      </c>
      <c r="B1478" s="130">
        <v>2.61</v>
      </c>
      <c r="C1478" s="130">
        <v>7.32</v>
      </c>
      <c r="D1478" s="130">
        <v>9.52</v>
      </c>
      <c r="E1478" s="130">
        <v>15.25</v>
      </c>
      <c r="F1478" s="130">
        <v>19.68</v>
      </c>
      <c r="G1478" s="130" t="s">
        <v>3754</v>
      </c>
      <c r="H1478" s="130" t="s">
        <v>3674</v>
      </c>
      <c r="I1478" s="130">
        <v>3.6619999999999999</v>
      </c>
      <c r="J1478" s="130">
        <v>-96</v>
      </c>
      <c r="K1478" s="130">
        <v>-94</v>
      </c>
      <c r="L1478" s="130" t="b">
        <v>1</v>
      </c>
      <c r="M1478" s="130">
        <v>83.947000000000003</v>
      </c>
      <c r="N1478" s="130">
        <v>9.7919999999999998</v>
      </c>
      <c r="O1478" s="130">
        <v>8.5730000000000004</v>
      </c>
      <c r="P1478" s="130">
        <v>0.45700000000000002</v>
      </c>
      <c r="Q1478" s="130">
        <v>-87.603999999999999</v>
      </c>
      <c r="R1478" s="130">
        <v>7.48</v>
      </c>
      <c r="S1478" s="130">
        <v>8.19</v>
      </c>
      <c r="T1478" s="130">
        <v>-1</v>
      </c>
      <c r="U1478" s="130">
        <v>438</v>
      </c>
      <c r="V1478" s="130" t="s">
        <v>2021</v>
      </c>
      <c r="W1478" s="130" t="b">
        <v>0</v>
      </c>
      <c r="X1478" s="130">
        <v>0</v>
      </c>
      <c r="Y1478" s="130" t="b">
        <v>0</v>
      </c>
      <c r="Z1478" s="130">
        <v>40</v>
      </c>
      <c r="AA1478" s="130">
        <v>0.4</v>
      </c>
      <c r="AB1478" s="130" t="s">
        <v>3674</v>
      </c>
      <c r="AC1478" s="130" t="s">
        <v>3754</v>
      </c>
      <c r="AD1478" s="130" t="s">
        <v>5339</v>
      </c>
      <c r="AE1478" s="130" t="e" cm="1">
        <f t="array" aca="1" ref="AE1478" ca="1">INDIRECT(ADDRESS(MATCH(AG1478,'rs_industries'!B:B,0),5,1,TRUE,"rs_industries"))</f>
        <v>#N/A</v>
      </c>
      <c r="AF1478" s="130" cm="1">
        <f t="array" aca="1" ref="AF1478" ca="1">INDIRECT(ADDRESS(MATCH(A1478,'rs_stocks'!B:B,0),7,1,TRUE,"rs_stocks"))</f>
        <v>74</v>
      </c>
    </row>
    <row r="1479" spans="1:32" x14ac:dyDescent="0.3">
      <c r="A1479" s="130" t="s">
        <v>2298</v>
      </c>
      <c r="B1479" s="130">
        <v>-0.52</v>
      </c>
      <c r="C1479" s="130">
        <v>7.18</v>
      </c>
      <c r="D1479" s="130">
        <v>6.21</v>
      </c>
      <c r="E1479" s="130">
        <v>12.69</v>
      </c>
      <c r="F1479" s="130">
        <v>52.15</v>
      </c>
      <c r="G1479" s="130" t="s">
        <v>3792</v>
      </c>
      <c r="H1479" s="130" t="s">
        <v>4325</v>
      </c>
      <c r="I1479" s="130">
        <v>3.3180000000000001</v>
      </c>
      <c r="J1479" s="130">
        <v>-91</v>
      </c>
      <c r="K1479" s="130">
        <v>-84</v>
      </c>
      <c r="L1479" s="130" t="b">
        <v>1</v>
      </c>
      <c r="M1479" s="130">
        <v>187.94300000000001</v>
      </c>
      <c r="N1479" s="130">
        <v>21.928999999999998</v>
      </c>
      <c r="O1479" s="130">
        <v>8.57</v>
      </c>
      <c r="P1479" s="130">
        <v>1.2689999999999999</v>
      </c>
      <c r="Q1479" s="130">
        <v>-137.92599999999999</v>
      </c>
      <c r="R1479" s="130">
        <v>15.23</v>
      </c>
      <c r="S1479" s="130">
        <v>13.601000000000001</v>
      </c>
      <c r="T1479" s="130">
        <v>1</v>
      </c>
      <c r="U1479" s="130">
        <v>157</v>
      </c>
      <c r="V1479" s="130" t="s">
        <v>2298</v>
      </c>
      <c r="W1479" s="130" t="b">
        <v>0</v>
      </c>
      <c r="X1479" s="130">
        <v>0</v>
      </c>
      <c r="Y1479" s="130" t="b">
        <v>0</v>
      </c>
      <c r="Z1479" s="130">
        <v>42</v>
      </c>
      <c r="AA1479" s="130">
        <v>0.39900000000000002</v>
      </c>
      <c r="AB1479" s="130" t="s">
        <v>4325</v>
      </c>
      <c r="AC1479" s="130" t="s">
        <v>3792</v>
      </c>
      <c r="AD1479" s="130" t="s">
        <v>5308</v>
      </c>
      <c r="AE1479" s="130" t="e" cm="1">
        <f t="array" aca="1" ref="AE1479" ca="1">INDIRECT(ADDRESS(MATCH(AG1479,'rs_industries'!B:B,0),5,1,TRUE,"rs_industries"))</f>
        <v>#N/A</v>
      </c>
      <c r="AF1479" s="130" cm="1">
        <f t="array" aca="1" ref="AF1479" ca="1">INDIRECT(ADDRESS(MATCH(A1479,'rs_stocks'!B:B,0),7,1,TRUE,"rs_stocks"))</f>
        <v>72</v>
      </c>
    </row>
    <row r="1480" spans="1:32" x14ac:dyDescent="0.3">
      <c r="A1480" s="130" t="s">
        <v>375</v>
      </c>
      <c r="B1480" s="130">
        <v>-7.94</v>
      </c>
      <c r="C1480" s="130">
        <v>-1.86</v>
      </c>
      <c r="D1480" s="130">
        <v>-3.23</v>
      </c>
      <c r="E1480" s="130">
        <v>0.04</v>
      </c>
      <c r="F1480" s="130">
        <v>3.08</v>
      </c>
      <c r="G1480" s="130" t="s">
        <v>3754</v>
      </c>
      <c r="H1480" s="130" t="s">
        <v>3674</v>
      </c>
      <c r="I1480" s="130">
        <v>15.587</v>
      </c>
      <c r="J1480" s="130">
        <v>-57</v>
      </c>
      <c r="K1480" s="130">
        <v>-48</v>
      </c>
      <c r="L1480" s="130" t="b">
        <v>0</v>
      </c>
      <c r="M1480" s="130">
        <v>33.984999999999999</v>
      </c>
      <c r="N1480" s="130">
        <v>3.968</v>
      </c>
      <c r="O1480" s="130">
        <v>8.5649999999999995</v>
      </c>
      <c r="P1480" s="130">
        <v>1.7769999999999999</v>
      </c>
      <c r="Q1480" s="130">
        <v>-98.486000000000004</v>
      </c>
      <c r="R1480" s="130">
        <v>53.88</v>
      </c>
      <c r="S1480" s="130">
        <v>59.390999999999998</v>
      </c>
      <c r="T1480" s="130">
        <v>-1</v>
      </c>
      <c r="U1480" s="130">
        <v>112</v>
      </c>
      <c r="V1480" s="130" t="s">
        <v>375</v>
      </c>
      <c r="W1480" s="130" t="b">
        <v>0</v>
      </c>
      <c r="X1480" s="130">
        <v>0</v>
      </c>
      <c r="Y1480" s="130" t="b">
        <v>0</v>
      </c>
      <c r="Z1480" s="130">
        <v>52</v>
      </c>
      <c r="AA1480" s="130">
        <v>0.39900000000000002</v>
      </c>
      <c r="AB1480" s="130" t="s">
        <v>3674</v>
      </c>
      <c r="AC1480" s="130" t="s">
        <v>3754</v>
      </c>
      <c r="AD1480" s="130" t="s">
        <v>5277</v>
      </c>
      <c r="AE1480" s="130" t="e" cm="1">
        <f t="array" aca="1" ref="AE1480" ca="1">INDIRECT(ADDRESS(MATCH(AG1480,'rs_industries'!B:B,0),5,1,TRUE,"rs_industries"))</f>
        <v>#N/A</v>
      </c>
      <c r="AF1480" s="130" t="e" cm="1">
        <f t="array" aca="1" ref="AF1480" ca="1">INDIRECT(ADDRESS(MATCH(A1480,'rs_stocks'!B:B,0),7,1,TRUE,"rs_stocks"))</f>
        <v>#N/A</v>
      </c>
    </row>
    <row r="1481" spans="1:32" x14ac:dyDescent="0.3">
      <c r="A1481" s="130" t="s">
        <v>2473</v>
      </c>
      <c r="B1481" s="130">
        <v>-4.0999999999999996</v>
      </c>
      <c r="C1481" s="130">
        <v>-13.14</v>
      </c>
      <c r="D1481" s="130">
        <v>-9</v>
      </c>
      <c r="E1481" s="130">
        <v>-1.63</v>
      </c>
      <c r="F1481" s="130">
        <v>1.62</v>
      </c>
      <c r="G1481" s="130" t="s">
        <v>3839</v>
      </c>
      <c r="H1481" s="130" t="s">
        <v>3776</v>
      </c>
      <c r="I1481" s="130">
        <v>2.6869999999999998</v>
      </c>
      <c r="J1481" s="130">
        <v>-83</v>
      </c>
      <c r="K1481" s="130">
        <v>-75</v>
      </c>
      <c r="L1481" s="130" t="b">
        <v>0</v>
      </c>
      <c r="M1481" s="130">
        <v>44.74</v>
      </c>
      <c r="N1481" s="130">
        <v>5.2350000000000003</v>
      </c>
      <c r="O1481" s="130">
        <v>8.5470000000000006</v>
      </c>
      <c r="P1481" s="130">
        <v>0.39800000000000002</v>
      </c>
      <c r="Q1481" s="130">
        <v>-165.74600000000001</v>
      </c>
      <c r="R1481" s="130">
        <v>15.67</v>
      </c>
      <c r="S1481" s="130">
        <v>17.05</v>
      </c>
      <c r="T1481" s="130">
        <v>-1</v>
      </c>
      <c r="U1481" s="130">
        <v>502</v>
      </c>
      <c r="V1481" s="130" t="s">
        <v>2473</v>
      </c>
      <c r="W1481" s="130" t="b">
        <v>1</v>
      </c>
      <c r="X1481" s="130">
        <v>15.63</v>
      </c>
      <c r="Y1481" s="130" t="b">
        <v>0</v>
      </c>
      <c r="Z1481" s="130">
        <v>44</v>
      </c>
      <c r="AA1481" s="130">
        <v>0.39800000000000002</v>
      </c>
      <c r="AB1481" s="130" t="s">
        <v>3776</v>
      </c>
      <c r="AC1481" s="130" t="s">
        <v>3839</v>
      </c>
      <c r="AD1481" s="130" t="s">
        <v>5206</v>
      </c>
      <c r="AE1481" s="130" t="e" cm="1">
        <f t="array" aca="1" ref="AE1481" ca="1">INDIRECT(ADDRESS(MATCH(AG1481,'rs_industries'!B:B,0),5,1,TRUE,"rs_industries"))</f>
        <v>#N/A</v>
      </c>
      <c r="AF1481" s="130" t="e" cm="1">
        <f t="array" aca="1" ref="AF1481" ca="1">INDIRECT(ADDRESS(MATCH(A1481,'rs_stocks'!B:B,0),7,1,TRUE,"rs_stocks"))</f>
        <v>#N/A</v>
      </c>
    </row>
    <row r="1482" spans="1:32" x14ac:dyDescent="0.3">
      <c r="A1482" s="130" t="s">
        <v>1063</v>
      </c>
      <c r="B1482" s="130">
        <v>-0.41</v>
      </c>
      <c r="C1482" s="130">
        <v>0.26</v>
      </c>
      <c r="D1482" s="130">
        <v>-0.97</v>
      </c>
      <c r="E1482" s="130">
        <v>-15.58</v>
      </c>
      <c r="F1482" s="130">
        <v>-0.06</v>
      </c>
      <c r="G1482" s="130" t="s">
        <v>330</v>
      </c>
      <c r="H1482" s="130" t="s">
        <v>3707</v>
      </c>
      <c r="I1482" s="130">
        <v>17.518000000000001</v>
      </c>
      <c r="J1482" s="130">
        <v>-43</v>
      </c>
      <c r="K1482" s="130">
        <v>-38</v>
      </c>
      <c r="L1482" s="130" t="b">
        <v>0</v>
      </c>
      <c r="M1482" s="130">
        <v>21.423999999999999</v>
      </c>
      <c r="N1482" s="130">
        <v>2.5110000000000001</v>
      </c>
      <c r="O1482" s="130">
        <v>8.5329999999999995</v>
      </c>
      <c r="P1482" s="130">
        <v>1.617</v>
      </c>
      <c r="Q1482" s="130">
        <v>-44.53</v>
      </c>
      <c r="R1482" s="130">
        <v>65.349999999999994</v>
      </c>
      <c r="S1482" s="130">
        <v>70.022999999999996</v>
      </c>
      <c r="T1482" s="130">
        <v>-1</v>
      </c>
      <c r="U1482" s="130">
        <v>123</v>
      </c>
      <c r="V1482" s="130" t="s">
        <v>1063</v>
      </c>
      <c r="W1482" s="130" t="b">
        <v>0</v>
      </c>
      <c r="X1482" s="130">
        <v>0</v>
      </c>
      <c r="Y1482" s="130" t="b">
        <v>0</v>
      </c>
      <c r="Z1482" s="130">
        <v>49</v>
      </c>
      <c r="AA1482" s="130">
        <v>0.39800000000000002</v>
      </c>
      <c r="AB1482" s="130" t="s">
        <v>3707</v>
      </c>
      <c r="AC1482" s="130" t="s">
        <v>330</v>
      </c>
      <c r="AD1482" s="130" t="s">
        <v>5362</v>
      </c>
      <c r="AE1482" s="130" t="e" cm="1">
        <f t="array" aca="1" ref="AE1482" ca="1">INDIRECT(ADDRESS(MATCH(AG1482,'rs_industries'!B:B,0),5,1,TRUE,"rs_industries"))</f>
        <v>#N/A</v>
      </c>
      <c r="AF1482" s="130" t="e" cm="1">
        <f t="array" aca="1" ref="AF1482" ca="1">INDIRECT(ADDRESS(MATCH(A1482,'rs_stocks'!B:B,0),7,1,TRUE,"rs_stocks"))</f>
        <v>#N/A</v>
      </c>
    </row>
    <row r="1483" spans="1:32" x14ac:dyDescent="0.3">
      <c r="A1483" s="130" t="s">
        <v>1331</v>
      </c>
      <c r="B1483" s="130">
        <v>-5.33</v>
      </c>
      <c r="C1483" s="130">
        <v>-7.31</v>
      </c>
      <c r="D1483" s="130">
        <v>-7.11</v>
      </c>
      <c r="E1483" s="130">
        <v>-2.52</v>
      </c>
      <c r="F1483" s="130">
        <v>-0.56000000000000005</v>
      </c>
      <c r="G1483" s="130" t="s">
        <v>4353</v>
      </c>
      <c r="H1483" s="130" t="s">
        <v>3674</v>
      </c>
      <c r="I1483" s="130">
        <v>12.835000000000001</v>
      </c>
      <c r="J1483" s="130">
        <v>-49</v>
      </c>
      <c r="K1483" s="130">
        <v>-34</v>
      </c>
      <c r="L1483" s="130" t="b">
        <v>0</v>
      </c>
      <c r="M1483" s="130">
        <v>25.855</v>
      </c>
      <c r="N1483" s="130">
        <v>3.03</v>
      </c>
      <c r="O1483" s="130">
        <v>8.5329999999999995</v>
      </c>
      <c r="P1483" s="130">
        <v>0.22700000000000001</v>
      </c>
      <c r="Q1483" s="130">
        <v>-132.27500000000001</v>
      </c>
      <c r="R1483" s="130">
        <v>8.8800000000000008</v>
      </c>
      <c r="S1483" s="130">
        <v>9.6549999999999994</v>
      </c>
      <c r="T1483" s="130">
        <v>-1</v>
      </c>
      <c r="U1483" s="130">
        <v>881</v>
      </c>
      <c r="V1483" s="130" t="s">
        <v>1331</v>
      </c>
      <c r="W1483" s="130" t="b">
        <v>0</v>
      </c>
      <c r="X1483" s="130">
        <v>0</v>
      </c>
      <c r="Y1483" s="130" t="b">
        <v>0</v>
      </c>
      <c r="Z1483" s="130">
        <v>41</v>
      </c>
      <c r="AA1483" s="130">
        <v>0.39700000000000002</v>
      </c>
      <c r="AB1483" s="130" t="s">
        <v>3674</v>
      </c>
      <c r="AC1483" s="130" t="s">
        <v>4353</v>
      </c>
      <c r="AD1483" s="130" t="s">
        <v>5234</v>
      </c>
      <c r="AE1483" s="130" t="e" cm="1">
        <f t="array" aca="1" ref="AE1483" ca="1">INDIRECT(ADDRESS(MATCH(AG1483,'rs_industries'!B:B,0),5,1,TRUE,"rs_industries"))</f>
        <v>#N/A</v>
      </c>
      <c r="AF1483" s="130" t="e" cm="1">
        <f t="array" aca="1" ref="AF1483" ca="1">INDIRECT(ADDRESS(MATCH(A1483,'rs_stocks'!B:B,0),7,1,TRUE,"rs_stocks"))</f>
        <v>#N/A</v>
      </c>
    </row>
    <row r="1484" spans="1:32" x14ac:dyDescent="0.3">
      <c r="A1484" s="130" t="s">
        <v>1975</v>
      </c>
      <c r="B1484" s="130">
        <v>-1.77</v>
      </c>
      <c r="C1484" s="130">
        <v>-9.8800000000000008</v>
      </c>
      <c r="D1484" s="130">
        <v>-3.67</v>
      </c>
      <c r="E1484" s="130">
        <v>6.4</v>
      </c>
      <c r="F1484" s="130">
        <v>6.73</v>
      </c>
      <c r="G1484" s="130" t="s">
        <v>3715</v>
      </c>
      <c r="H1484" s="130" t="s">
        <v>3677</v>
      </c>
      <c r="I1484" s="130">
        <v>1.7649999999999999</v>
      </c>
      <c r="J1484" s="130">
        <v>-47</v>
      </c>
      <c r="K1484" s="130">
        <v>-30</v>
      </c>
      <c r="L1484" s="130" t="b">
        <v>0</v>
      </c>
      <c r="M1484" s="130">
        <v>68.367000000000004</v>
      </c>
      <c r="N1484" s="130">
        <v>8.0310000000000006</v>
      </c>
      <c r="O1484" s="130">
        <v>8.5129999999999999</v>
      </c>
      <c r="P1484" s="130">
        <v>1.0269999999999999</v>
      </c>
      <c r="Q1484" s="130">
        <v>-157.69499999999999</v>
      </c>
      <c r="R1484" s="130">
        <v>27.26</v>
      </c>
      <c r="S1484" s="130">
        <v>30.55</v>
      </c>
      <c r="T1484" s="130">
        <v>-1</v>
      </c>
      <c r="U1484" s="130">
        <v>194</v>
      </c>
      <c r="V1484" s="130" t="s">
        <v>1975</v>
      </c>
      <c r="W1484" s="130" t="b">
        <v>0</v>
      </c>
      <c r="X1484" s="130">
        <v>0</v>
      </c>
      <c r="Y1484" s="130" t="b">
        <v>0</v>
      </c>
      <c r="Z1484" s="130">
        <v>46</v>
      </c>
      <c r="AA1484" s="130">
        <v>0.39700000000000002</v>
      </c>
      <c r="AB1484" s="130" t="s">
        <v>3677</v>
      </c>
      <c r="AC1484" s="130" t="s">
        <v>3715</v>
      </c>
      <c r="AD1484" s="130" t="s">
        <v>5264</v>
      </c>
      <c r="AE1484" s="130" t="e" cm="1">
        <f t="array" aca="1" ref="AE1484" ca="1">INDIRECT(ADDRESS(MATCH(AG1484,'rs_industries'!B:B,0),5,1,TRUE,"rs_industries"))</f>
        <v>#N/A</v>
      </c>
      <c r="AF1484" s="130" t="e" cm="1">
        <f t="array" aca="1" ref="AF1484" ca="1">INDIRECT(ADDRESS(MATCH(A1484,'rs_stocks'!B:B,0),7,1,TRUE,"rs_stocks"))</f>
        <v>#N/A</v>
      </c>
    </row>
    <row r="1485" spans="1:32" x14ac:dyDescent="0.3">
      <c r="A1485" s="130" t="s">
        <v>1705</v>
      </c>
      <c r="B1485" s="130">
        <v>3.81</v>
      </c>
      <c r="C1485" s="130">
        <v>10.3</v>
      </c>
      <c r="D1485" s="130">
        <v>2.46</v>
      </c>
      <c r="E1485" s="130">
        <v>20.59</v>
      </c>
      <c r="F1485" s="130">
        <v>17.71</v>
      </c>
      <c r="G1485" s="130" t="s">
        <v>4963</v>
      </c>
      <c r="H1485" s="130" t="s">
        <v>3674</v>
      </c>
      <c r="I1485" s="130">
        <v>2.74</v>
      </c>
      <c r="J1485" s="130">
        <v>-46</v>
      </c>
      <c r="K1485" s="130">
        <v>-2</v>
      </c>
      <c r="L1485" s="130" t="b">
        <v>1</v>
      </c>
      <c r="M1485" s="130">
        <v>30.632999999999999</v>
      </c>
      <c r="N1485" s="130">
        <v>3.5990000000000002</v>
      </c>
      <c r="O1485" s="130">
        <v>8.5129999999999999</v>
      </c>
      <c r="P1485" s="130">
        <v>2.8860000000000001</v>
      </c>
      <c r="Q1485" s="130">
        <v>-93.911000000000001</v>
      </c>
      <c r="R1485" s="130">
        <v>145.6</v>
      </c>
      <c r="S1485" s="130">
        <v>140.42699999999999</v>
      </c>
      <c r="T1485" s="130">
        <v>1</v>
      </c>
      <c r="U1485" s="130">
        <v>69</v>
      </c>
      <c r="V1485" s="130" t="s">
        <v>1705</v>
      </c>
      <c r="W1485" s="130" t="b">
        <v>0</v>
      </c>
      <c r="X1485" s="130">
        <v>0</v>
      </c>
      <c r="Y1485" s="130" t="b">
        <v>1</v>
      </c>
      <c r="Z1485" s="130">
        <v>50</v>
      </c>
      <c r="AA1485" s="130">
        <v>0.39700000000000002</v>
      </c>
      <c r="AB1485" s="130" t="s">
        <v>3674</v>
      </c>
      <c r="AC1485" s="130" t="s">
        <v>4963</v>
      </c>
      <c r="AD1485" s="130" t="s">
        <v>5322</v>
      </c>
      <c r="AE1485" s="130" t="e" cm="1">
        <f t="array" aca="1" ref="AE1485" ca="1">INDIRECT(ADDRESS(MATCH(AG1485,'rs_industries'!B:B,0),5,1,TRUE,"rs_industries"))</f>
        <v>#N/A</v>
      </c>
      <c r="AF1485" s="130" cm="1">
        <f t="array" aca="1" ref="AF1485" ca="1">INDIRECT(ADDRESS(MATCH(A1485,'rs_stocks'!B:B,0),7,1,TRUE,"rs_stocks"))</f>
        <v>75</v>
      </c>
    </row>
    <row r="1486" spans="1:32" x14ac:dyDescent="0.3">
      <c r="A1486" s="130" t="s">
        <v>1416</v>
      </c>
      <c r="B1486" s="130">
        <v>-2.57</v>
      </c>
      <c r="C1486" s="130">
        <v>-11.68</v>
      </c>
      <c r="D1486" s="130">
        <v>-2.21</v>
      </c>
      <c r="E1486" s="130">
        <v>-0.69</v>
      </c>
      <c r="F1486" s="130">
        <v>3.32</v>
      </c>
      <c r="G1486" s="130" t="s">
        <v>3788</v>
      </c>
      <c r="H1486" s="130" t="s">
        <v>153</v>
      </c>
      <c r="I1486" s="130">
        <v>4.5449999999999999</v>
      </c>
      <c r="J1486" s="130">
        <v>-48</v>
      </c>
      <c r="K1486" s="130">
        <v>-43</v>
      </c>
      <c r="L1486" s="130" t="b">
        <v>0</v>
      </c>
      <c r="M1486" s="130">
        <v>40.253</v>
      </c>
      <c r="N1486" s="130">
        <v>4.7309999999999999</v>
      </c>
      <c r="O1486" s="130">
        <v>8.5079999999999991</v>
      </c>
      <c r="P1486" s="130">
        <v>0.81200000000000006</v>
      </c>
      <c r="Q1486" s="130">
        <v>-18.462</v>
      </c>
      <c r="R1486" s="130">
        <v>31.46</v>
      </c>
      <c r="S1486" s="130">
        <v>33.917000000000002</v>
      </c>
      <c r="T1486" s="130">
        <v>-1</v>
      </c>
      <c r="U1486" s="130">
        <v>246</v>
      </c>
      <c r="V1486" s="130" t="s">
        <v>1416</v>
      </c>
      <c r="W1486" s="130" t="b">
        <v>0</v>
      </c>
      <c r="X1486" s="130">
        <v>0</v>
      </c>
      <c r="Y1486" s="130" t="b">
        <v>0</v>
      </c>
      <c r="Z1486" s="130">
        <v>50</v>
      </c>
      <c r="AA1486" s="130">
        <v>0.39600000000000002</v>
      </c>
      <c r="AB1486" s="130" t="s">
        <v>153</v>
      </c>
      <c r="AC1486" s="130" t="s">
        <v>3788</v>
      </c>
      <c r="AD1486" s="130" t="s">
        <v>5274</v>
      </c>
      <c r="AE1486" s="130" t="e" cm="1">
        <f t="array" aca="1" ref="AE1486" ca="1">INDIRECT(ADDRESS(MATCH(AG1486,'rs_industries'!B:B,0),5,1,TRUE,"rs_industries"))</f>
        <v>#N/A</v>
      </c>
      <c r="AF1486" s="130" t="e" cm="1">
        <f t="array" aca="1" ref="AF1486" ca="1">INDIRECT(ADDRESS(MATCH(A1486,'rs_stocks'!B:B,0),7,1,TRUE,"rs_stocks"))</f>
        <v>#N/A</v>
      </c>
    </row>
    <row r="1487" spans="1:32" x14ac:dyDescent="0.3">
      <c r="A1487" s="130" t="s">
        <v>2278</v>
      </c>
      <c r="B1487" s="130">
        <v>-0.5</v>
      </c>
      <c r="C1487" s="130">
        <v>-1.39</v>
      </c>
      <c r="D1487" s="130">
        <v>4.96</v>
      </c>
      <c r="E1487" s="130">
        <v>3.11</v>
      </c>
      <c r="F1487" s="130">
        <v>7.33</v>
      </c>
      <c r="G1487" s="130" t="s">
        <v>4337</v>
      </c>
      <c r="H1487" s="130" t="s">
        <v>3690</v>
      </c>
      <c r="I1487" s="130">
        <v>3.2959999999999998</v>
      </c>
      <c r="J1487" s="130">
        <v>-95</v>
      </c>
      <c r="K1487" s="130">
        <v>-93</v>
      </c>
      <c r="L1487" s="130" t="b">
        <v>0</v>
      </c>
      <c r="M1487" s="130">
        <v>61.817999999999998</v>
      </c>
      <c r="N1487" s="130">
        <v>7.2720000000000002</v>
      </c>
      <c r="O1487" s="130">
        <v>8.5</v>
      </c>
      <c r="P1487" s="130">
        <v>0.92100000000000004</v>
      </c>
      <c r="Q1487" s="130">
        <v>-129.179</v>
      </c>
      <c r="R1487" s="130">
        <v>19.91</v>
      </c>
      <c r="S1487" s="130">
        <v>21.992000000000001</v>
      </c>
      <c r="T1487" s="130">
        <v>-1</v>
      </c>
      <c r="U1487" s="130">
        <v>217</v>
      </c>
      <c r="V1487" s="130" t="s">
        <v>2278</v>
      </c>
      <c r="W1487" s="130" t="b">
        <v>0</v>
      </c>
      <c r="X1487" s="130">
        <v>0</v>
      </c>
      <c r="Y1487" s="130" t="b">
        <v>0</v>
      </c>
      <c r="Z1487" s="130">
        <v>51</v>
      </c>
      <c r="AA1487" s="130">
        <v>0.39600000000000002</v>
      </c>
      <c r="AB1487" s="130" t="s">
        <v>3690</v>
      </c>
      <c r="AC1487" s="130" t="s">
        <v>4337</v>
      </c>
      <c r="AD1487" s="130" t="s">
        <v>5324</v>
      </c>
      <c r="AE1487" s="130" t="e" cm="1">
        <f t="array" aca="1" ref="AE1487" ca="1">INDIRECT(ADDRESS(MATCH(AG1487,'rs_industries'!B:B,0),5,1,TRUE,"rs_industries"))</f>
        <v>#N/A</v>
      </c>
      <c r="AF1487" s="130" t="e" cm="1">
        <f t="array" aca="1" ref="AF1487" ca="1">INDIRECT(ADDRESS(MATCH(A1487,'rs_stocks'!B:B,0),7,1,TRUE,"rs_stocks"))</f>
        <v>#N/A</v>
      </c>
    </row>
    <row r="1488" spans="1:32" x14ac:dyDescent="0.3">
      <c r="A1488" s="130" t="s">
        <v>5354</v>
      </c>
      <c r="B1488" s="130">
        <v>-1.4</v>
      </c>
      <c r="C1488" s="130">
        <v>3.43</v>
      </c>
      <c r="D1488" s="130">
        <v>0.48</v>
      </c>
      <c r="E1488" s="130">
        <v>-0.47</v>
      </c>
      <c r="F1488" s="130">
        <v>5.5</v>
      </c>
      <c r="G1488" s="130" t="s">
        <v>3737</v>
      </c>
      <c r="H1488" s="130" t="s">
        <v>3690</v>
      </c>
      <c r="I1488" s="130">
        <v>0.80700000000000005</v>
      </c>
      <c r="J1488" s="130">
        <v>-93</v>
      </c>
      <c r="K1488" s="130">
        <v>-91</v>
      </c>
      <c r="L1488" s="130" t="b">
        <v>1</v>
      </c>
      <c r="M1488" s="130">
        <v>37.697000000000003</v>
      </c>
      <c r="N1488" s="130">
        <v>4.4390000000000001</v>
      </c>
      <c r="O1488" s="130">
        <v>8.4920000000000009</v>
      </c>
      <c r="P1488" s="130">
        <v>0.105</v>
      </c>
      <c r="Q1488" s="130">
        <v>-57.143000000000001</v>
      </c>
      <c r="R1488" s="130">
        <v>2.11</v>
      </c>
      <c r="S1488" s="130">
        <v>2.234</v>
      </c>
      <c r="T1488" s="130">
        <v>-1</v>
      </c>
      <c r="U1488" s="130">
        <v>1904</v>
      </c>
      <c r="V1488" s="130" t="s">
        <v>5354</v>
      </c>
      <c r="W1488" s="130" t="b">
        <v>0</v>
      </c>
      <c r="X1488" s="130">
        <v>0</v>
      </c>
      <c r="Y1488" s="130" t="b">
        <v>0</v>
      </c>
      <c r="Z1488" s="130">
        <v>42</v>
      </c>
      <c r="AA1488" s="130">
        <v>0.39500000000000002</v>
      </c>
      <c r="AB1488" s="130" t="s">
        <v>3690</v>
      </c>
      <c r="AC1488" s="130" t="s">
        <v>3737</v>
      </c>
      <c r="AD1488" s="130" t="s">
        <v>5355</v>
      </c>
      <c r="AE1488" s="130" t="e" cm="1">
        <f t="array" aca="1" ref="AE1488" ca="1">INDIRECT(ADDRESS(MATCH(AG1488,'rs_industries'!B:B,0),5,1,TRUE,"rs_industries"))</f>
        <v>#N/A</v>
      </c>
      <c r="AF1488" s="130" t="e" cm="1">
        <f t="array" aca="1" ref="AF1488" ca="1">INDIRECT(ADDRESS(MATCH(A1488,'rs_stocks'!B:B,0),7,1,TRUE,"rs_stocks"))</f>
        <v>#N/A</v>
      </c>
    </row>
    <row r="1489" spans="1:32" x14ac:dyDescent="0.3">
      <c r="A1489" s="130" t="s">
        <v>2112</v>
      </c>
      <c r="B1489" s="130">
        <v>-2.08</v>
      </c>
      <c r="C1489" s="130">
        <v>5.95</v>
      </c>
      <c r="D1489" s="130">
        <v>9.2899999999999991</v>
      </c>
      <c r="E1489" s="130">
        <v>5.27</v>
      </c>
      <c r="F1489" s="130">
        <v>8.2100000000000009</v>
      </c>
      <c r="G1489" s="130" t="s">
        <v>3778</v>
      </c>
      <c r="H1489" s="130" t="s">
        <v>3674</v>
      </c>
      <c r="I1489" s="130">
        <v>1.601</v>
      </c>
      <c r="J1489" s="130">
        <v>-83</v>
      </c>
      <c r="K1489" s="130">
        <v>-42</v>
      </c>
      <c r="L1489" s="130" t="b">
        <v>1</v>
      </c>
      <c r="M1489" s="130">
        <v>46.113999999999997</v>
      </c>
      <c r="N1489" s="130">
        <v>5.4329999999999998</v>
      </c>
      <c r="O1489" s="130">
        <v>8.4879999999999995</v>
      </c>
      <c r="P1489" s="130">
        <v>0.17399999999999999</v>
      </c>
      <c r="Q1489" s="130">
        <v>-189.54599999999999</v>
      </c>
      <c r="R1489" s="130">
        <v>6.59</v>
      </c>
      <c r="S1489" s="130">
        <v>6.47</v>
      </c>
      <c r="T1489" s="130">
        <v>1</v>
      </c>
      <c r="U1489" s="130">
        <v>1148</v>
      </c>
      <c r="V1489" s="130" t="s">
        <v>2112</v>
      </c>
      <c r="W1489" s="130" t="b">
        <v>0</v>
      </c>
      <c r="X1489" s="130">
        <v>0</v>
      </c>
      <c r="Y1489" s="130" t="b">
        <v>0</v>
      </c>
      <c r="Z1489" s="130">
        <v>48</v>
      </c>
      <c r="AA1489" s="130">
        <v>0.39500000000000002</v>
      </c>
      <c r="AB1489" s="130" t="s">
        <v>3674</v>
      </c>
      <c r="AC1489" s="130" t="s">
        <v>3778</v>
      </c>
      <c r="AD1489" s="130" t="s">
        <v>5345</v>
      </c>
      <c r="AE1489" s="130" t="e" cm="1">
        <f t="array" aca="1" ref="AE1489" ca="1">INDIRECT(ADDRESS(MATCH(AG1489,'rs_industries'!B:B,0),5,1,TRUE,"rs_industries"))</f>
        <v>#N/A</v>
      </c>
      <c r="AF1489" s="130" t="e" cm="1">
        <f t="array" aca="1" ref="AF1489" ca="1">INDIRECT(ADDRESS(MATCH(A1489,'rs_stocks'!B:B,0),7,1,TRUE,"rs_stocks"))</f>
        <v>#N/A</v>
      </c>
    </row>
    <row r="1490" spans="1:32" x14ac:dyDescent="0.3">
      <c r="A1490" s="130" t="s">
        <v>1391</v>
      </c>
      <c r="B1490" s="130">
        <v>-3.77</v>
      </c>
      <c r="C1490" s="130">
        <v>-4.51</v>
      </c>
      <c r="D1490" s="130">
        <v>-3.77</v>
      </c>
      <c r="E1490" s="130">
        <v>-5.99</v>
      </c>
      <c r="F1490" s="130">
        <v>4.96</v>
      </c>
      <c r="G1490" s="130" t="s">
        <v>330</v>
      </c>
      <c r="H1490" s="130" t="s">
        <v>3707</v>
      </c>
      <c r="I1490" s="130">
        <v>13.045</v>
      </c>
      <c r="J1490" s="130">
        <v>-37</v>
      </c>
      <c r="K1490" s="130">
        <v>-33</v>
      </c>
      <c r="L1490" s="130" t="b">
        <v>0</v>
      </c>
      <c r="M1490" s="130">
        <v>21.542999999999999</v>
      </c>
      <c r="N1490" s="130">
        <v>2.5449999999999999</v>
      </c>
      <c r="O1490" s="130">
        <v>8.4640000000000004</v>
      </c>
      <c r="P1490" s="130">
        <v>0.65500000000000003</v>
      </c>
      <c r="Q1490" s="130">
        <v>-74.763999999999996</v>
      </c>
      <c r="R1490" s="130">
        <v>27.29</v>
      </c>
      <c r="S1490" s="130">
        <v>29.581</v>
      </c>
      <c r="T1490" s="130">
        <v>-1</v>
      </c>
      <c r="U1490" s="130">
        <v>305</v>
      </c>
      <c r="V1490" s="130" t="s">
        <v>1391</v>
      </c>
      <c r="W1490" s="130" t="b">
        <v>0</v>
      </c>
      <c r="X1490" s="130">
        <v>0</v>
      </c>
      <c r="Y1490" s="130" t="b">
        <v>0</v>
      </c>
      <c r="Z1490" s="130">
        <v>43</v>
      </c>
      <c r="AA1490" s="130">
        <v>0.39500000000000002</v>
      </c>
      <c r="AB1490" s="130" t="s">
        <v>3707</v>
      </c>
      <c r="AC1490" s="130" t="s">
        <v>330</v>
      </c>
      <c r="AD1490" s="130" t="s">
        <v>5202</v>
      </c>
      <c r="AE1490" s="130" t="e" cm="1">
        <f t="array" aca="1" ref="AE1490" ca="1">INDIRECT(ADDRESS(MATCH(AG1490,'rs_industries'!B:B,0),5,1,TRUE,"rs_industries"))</f>
        <v>#N/A</v>
      </c>
      <c r="AF1490" s="130" t="e" cm="1">
        <f t="array" aca="1" ref="AF1490" ca="1">INDIRECT(ADDRESS(MATCH(A1490,'rs_stocks'!B:B,0),7,1,TRUE,"rs_stocks"))</f>
        <v>#N/A</v>
      </c>
    </row>
    <row r="1491" spans="1:32" x14ac:dyDescent="0.3">
      <c r="A1491" s="130" t="s">
        <v>2335</v>
      </c>
      <c r="B1491" s="130">
        <v>1.65</v>
      </c>
      <c r="C1491" s="130">
        <v>0.82</v>
      </c>
      <c r="D1491" s="130">
        <v>-9.56</v>
      </c>
      <c r="E1491" s="130">
        <v>17.89</v>
      </c>
      <c r="F1491" s="130">
        <v>28.57</v>
      </c>
      <c r="G1491" s="130" t="s">
        <v>3749</v>
      </c>
      <c r="H1491" s="130" t="s">
        <v>24</v>
      </c>
      <c r="I1491" s="130">
        <v>2.2050000000000001</v>
      </c>
      <c r="J1491" s="130">
        <v>-79</v>
      </c>
      <c r="K1491" s="130">
        <v>-70</v>
      </c>
      <c r="L1491" s="130" t="b">
        <v>1</v>
      </c>
      <c r="M1491" s="130">
        <v>86.912000000000006</v>
      </c>
      <c r="N1491" s="130">
        <v>10.28</v>
      </c>
      <c r="O1491" s="130">
        <v>8.4540000000000006</v>
      </c>
      <c r="P1491" s="130">
        <v>0.13700000000000001</v>
      </c>
      <c r="Q1491" s="130">
        <v>-124.542</v>
      </c>
      <c r="R1491" s="130">
        <v>3.69</v>
      </c>
      <c r="S1491" s="130">
        <v>3.9409999999999998</v>
      </c>
      <c r="T1491" s="130">
        <v>-1</v>
      </c>
      <c r="U1491" s="130">
        <v>1465</v>
      </c>
      <c r="V1491" s="130" t="s">
        <v>2335</v>
      </c>
      <c r="W1491" s="130" t="b">
        <v>0</v>
      </c>
      <c r="X1491" s="130">
        <v>0</v>
      </c>
      <c r="Y1491" s="130" t="b">
        <v>0</v>
      </c>
      <c r="Z1491" s="130">
        <v>42</v>
      </c>
      <c r="AA1491" s="130">
        <v>0.39400000000000002</v>
      </c>
      <c r="AB1491" s="130" t="s">
        <v>24</v>
      </c>
      <c r="AC1491" s="130" t="s">
        <v>3749</v>
      </c>
      <c r="AD1491" s="130" t="s">
        <v>5300</v>
      </c>
      <c r="AE1491" s="130" t="e" cm="1">
        <f t="array" aca="1" ref="AE1491" ca="1">INDIRECT(ADDRESS(MATCH(AG1491,'rs_industries'!B:B,0),5,1,TRUE,"rs_industries"))</f>
        <v>#N/A</v>
      </c>
      <c r="AF1491" s="130" t="e" cm="1">
        <f t="array" aca="1" ref="AF1491" ca="1">INDIRECT(ADDRESS(MATCH(A1491,'rs_stocks'!B:B,0),7,1,TRUE,"rs_stocks"))</f>
        <v>#N/A</v>
      </c>
    </row>
    <row r="1492" spans="1:32" x14ac:dyDescent="0.3">
      <c r="A1492" s="130" t="s">
        <v>2246</v>
      </c>
      <c r="B1492" s="130">
        <v>0.13</v>
      </c>
      <c r="C1492" s="130">
        <v>-6.9</v>
      </c>
      <c r="D1492" s="130">
        <v>-3.62</v>
      </c>
      <c r="E1492" s="130">
        <v>-2.72</v>
      </c>
      <c r="F1492" s="130">
        <v>4.13</v>
      </c>
      <c r="G1492" s="130" t="s">
        <v>3788</v>
      </c>
      <c r="H1492" s="130" t="s">
        <v>153</v>
      </c>
      <c r="I1492" s="130">
        <v>2.0779999999999998</v>
      </c>
      <c r="J1492" s="130">
        <v>-58</v>
      </c>
      <c r="K1492" s="130">
        <v>-29</v>
      </c>
      <c r="L1492" s="130" t="b">
        <v>0</v>
      </c>
      <c r="M1492" s="130">
        <v>41.518999999999998</v>
      </c>
      <c r="N1492" s="130">
        <v>4.9119999999999999</v>
      </c>
      <c r="O1492" s="130">
        <v>8.4529999999999994</v>
      </c>
      <c r="P1492" s="130">
        <v>0.505</v>
      </c>
      <c r="Q1492" s="130">
        <v>-41.616999999999997</v>
      </c>
      <c r="R1492" s="130">
        <v>22.92</v>
      </c>
      <c r="S1492" s="130">
        <v>24.449000000000002</v>
      </c>
      <c r="T1492" s="130">
        <v>-1</v>
      </c>
      <c r="U1492" s="130">
        <v>396</v>
      </c>
      <c r="V1492" s="130" t="s">
        <v>2246</v>
      </c>
      <c r="W1492" s="130" t="b">
        <v>0</v>
      </c>
      <c r="X1492" s="130">
        <v>0</v>
      </c>
      <c r="Y1492" s="130" t="b">
        <v>0</v>
      </c>
      <c r="Z1492" s="130">
        <v>45</v>
      </c>
      <c r="AA1492" s="130">
        <v>0.39400000000000002</v>
      </c>
      <c r="AB1492" s="130" t="s">
        <v>153</v>
      </c>
      <c r="AC1492" s="130" t="s">
        <v>3788</v>
      </c>
      <c r="AD1492" s="130" t="s">
        <v>5288</v>
      </c>
      <c r="AE1492" s="130" t="e" cm="1">
        <f t="array" aca="1" ref="AE1492" ca="1">INDIRECT(ADDRESS(MATCH(AG1492,'rs_industries'!B:B,0),5,1,TRUE,"rs_industries"))</f>
        <v>#N/A</v>
      </c>
      <c r="AF1492" s="130" t="e" cm="1">
        <f t="array" aca="1" ref="AF1492" ca="1">INDIRECT(ADDRESS(MATCH(A1492,'rs_stocks'!B:B,0),7,1,TRUE,"rs_stocks"))</f>
        <v>#N/A</v>
      </c>
    </row>
    <row r="1493" spans="1:32" x14ac:dyDescent="0.3">
      <c r="A1493" s="130" t="s">
        <v>2072</v>
      </c>
      <c r="B1493" s="130">
        <v>0.28000000000000003</v>
      </c>
      <c r="C1493" s="130">
        <v>0.34</v>
      </c>
      <c r="D1493" s="130">
        <v>9.14</v>
      </c>
      <c r="E1493" s="130">
        <v>5.14</v>
      </c>
      <c r="F1493" s="130">
        <v>1.33</v>
      </c>
      <c r="G1493" s="130" t="s">
        <v>3854</v>
      </c>
      <c r="H1493" s="130" t="s">
        <v>3677</v>
      </c>
      <c r="I1493" s="130">
        <v>1.1639999999999999</v>
      </c>
      <c r="J1493" s="130">
        <v>-58</v>
      </c>
      <c r="K1493" s="130">
        <v>-32</v>
      </c>
      <c r="L1493" s="130" t="b">
        <v>1</v>
      </c>
      <c r="M1493" s="130">
        <v>52.26</v>
      </c>
      <c r="N1493" s="130">
        <v>6.2030000000000003</v>
      </c>
      <c r="O1493" s="130">
        <v>8.4250000000000007</v>
      </c>
      <c r="P1493" s="130">
        <v>1.702</v>
      </c>
      <c r="Q1493" s="130">
        <v>-145.745</v>
      </c>
      <c r="R1493" s="130">
        <v>49.46</v>
      </c>
      <c r="S1493" s="130">
        <v>48.122999999999998</v>
      </c>
      <c r="T1493" s="130">
        <v>1</v>
      </c>
      <c r="U1493" s="130">
        <v>117</v>
      </c>
      <c r="V1493" s="130" t="s">
        <v>2072</v>
      </c>
      <c r="W1493" s="130" t="b">
        <v>0</v>
      </c>
      <c r="X1493" s="130">
        <v>0</v>
      </c>
      <c r="Y1493" s="130" t="b">
        <v>0</v>
      </c>
      <c r="Z1493" s="130">
        <v>45</v>
      </c>
      <c r="AA1493" s="130">
        <v>0.39300000000000002</v>
      </c>
      <c r="AB1493" s="130" t="s">
        <v>3677</v>
      </c>
      <c r="AC1493" s="130" t="s">
        <v>3854</v>
      </c>
      <c r="AD1493" s="130" t="s">
        <v>5350</v>
      </c>
      <c r="AE1493" s="130" t="e" cm="1">
        <f t="array" aca="1" ref="AE1493" ca="1">INDIRECT(ADDRESS(MATCH(AG1493,'rs_industries'!B:B,0),5,1,TRUE,"rs_industries"))</f>
        <v>#N/A</v>
      </c>
      <c r="AF1493" s="130" t="e" cm="1">
        <f t="array" aca="1" ref="AF1493" ca="1">INDIRECT(ADDRESS(MATCH(A1493,'rs_stocks'!B:B,0),7,1,TRUE,"rs_stocks"))</f>
        <v>#N/A</v>
      </c>
    </row>
    <row r="1494" spans="1:32" x14ac:dyDescent="0.3">
      <c r="A1494" s="130" t="s">
        <v>280</v>
      </c>
      <c r="B1494" s="130">
        <v>-2.4700000000000002</v>
      </c>
      <c r="C1494" s="130">
        <v>5.47</v>
      </c>
      <c r="D1494" s="130">
        <v>11.51</v>
      </c>
      <c r="E1494" s="130">
        <v>13.22</v>
      </c>
      <c r="F1494" s="130">
        <v>23.08</v>
      </c>
      <c r="G1494" s="130" t="s">
        <v>4294</v>
      </c>
      <c r="H1494" s="130" t="s">
        <v>117</v>
      </c>
      <c r="I1494" s="130">
        <v>109.88800000000001</v>
      </c>
      <c r="J1494" s="130">
        <v>-76</v>
      </c>
      <c r="K1494" s="130">
        <v>-4</v>
      </c>
      <c r="L1494" s="130" t="b">
        <v>1</v>
      </c>
      <c r="M1494" s="130">
        <v>36.356999999999999</v>
      </c>
      <c r="N1494" s="130">
        <v>4.3220000000000001</v>
      </c>
      <c r="O1494" s="130">
        <v>8.4120000000000008</v>
      </c>
      <c r="P1494" s="130">
        <v>0.39100000000000001</v>
      </c>
      <c r="Q1494" s="130">
        <v>-79.242999999999995</v>
      </c>
      <c r="R1494" s="130">
        <v>16.96</v>
      </c>
      <c r="S1494" s="130">
        <v>16.387</v>
      </c>
      <c r="T1494" s="130">
        <v>1</v>
      </c>
      <c r="U1494" s="130">
        <v>511</v>
      </c>
      <c r="V1494" s="130" t="s">
        <v>280</v>
      </c>
      <c r="W1494" s="130" t="b">
        <v>0</v>
      </c>
      <c r="X1494" s="130">
        <v>0</v>
      </c>
      <c r="Y1494" s="130" t="b">
        <v>1</v>
      </c>
      <c r="Z1494" s="130">
        <v>43</v>
      </c>
      <c r="AA1494" s="130">
        <v>0.39300000000000002</v>
      </c>
      <c r="AB1494" s="130" t="s">
        <v>117</v>
      </c>
      <c r="AC1494" s="130" t="s">
        <v>4294</v>
      </c>
      <c r="AD1494" s="130" t="s">
        <v>5323</v>
      </c>
      <c r="AE1494" s="130" t="e" cm="1">
        <f t="array" aca="1" ref="AE1494" ca="1">INDIRECT(ADDRESS(MATCH(AG1494,'rs_industries'!B:B,0),5,1,TRUE,"rs_industries"))</f>
        <v>#N/A</v>
      </c>
      <c r="AF1494" s="130" cm="1">
        <f t="array" aca="1" ref="AF1494" ca="1">INDIRECT(ADDRESS(MATCH(A1494,'rs_stocks'!B:B,0),7,1,TRUE,"rs_stocks"))</f>
        <v>90</v>
      </c>
    </row>
    <row r="1495" spans="1:32" x14ac:dyDescent="0.3">
      <c r="A1495" s="130" t="s">
        <v>1186</v>
      </c>
      <c r="B1495" s="130">
        <v>-0.48</v>
      </c>
      <c r="C1495" s="130">
        <v>-3.32</v>
      </c>
      <c r="D1495" s="130">
        <v>-3.87</v>
      </c>
      <c r="E1495" s="130">
        <v>-0.65</v>
      </c>
      <c r="F1495" s="130">
        <v>8.36</v>
      </c>
      <c r="G1495" s="130" t="s">
        <v>3725</v>
      </c>
      <c r="H1495" s="130" t="s">
        <v>248</v>
      </c>
      <c r="I1495" s="130">
        <v>16.53</v>
      </c>
      <c r="J1495" s="130">
        <v>-31</v>
      </c>
      <c r="K1495" s="130">
        <v>-24</v>
      </c>
      <c r="L1495" s="130" t="b">
        <v>0</v>
      </c>
      <c r="M1495" s="130">
        <v>22.242999999999999</v>
      </c>
      <c r="N1495" s="130">
        <v>2.6469999999999998</v>
      </c>
      <c r="O1495" s="130">
        <v>8.4019999999999992</v>
      </c>
      <c r="P1495" s="130">
        <v>1.0580000000000001</v>
      </c>
      <c r="Q1495" s="130">
        <v>-76.566999999999993</v>
      </c>
      <c r="R1495" s="130">
        <v>56.14</v>
      </c>
      <c r="S1495" s="130">
        <v>59.023000000000003</v>
      </c>
      <c r="T1495" s="130">
        <v>-1</v>
      </c>
      <c r="U1495" s="130">
        <v>189</v>
      </c>
      <c r="V1495" s="130" t="s">
        <v>1186</v>
      </c>
      <c r="W1495" s="130" t="b">
        <v>0</v>
      </c>
      <c r="X1495" s="130">
        <v>0</v>
      </c>
      <c r="Y1495" s="130" t="b">
        <v>0</v>
      </c>
      <c r="Z1495" s="130">
        <v>47</v>
      </c>
      <c r="AA1495" s="130">
        <v>0.39300000000000002</v>
      </c>
      <c r="AB1495" s="130" t="s">
        <v>248</v>
      </c>
      <c r="AC1495" s="130" t="s">
        <v>3725</v>
      </c>
      <c r="AD1495" s="130" t="s">
        <v>5272</v>
      </c>
      <c r="AE1495" s="130" t="e" cm="1">
        <f t="array" aca="1" ref="AE1495" ca="1">INDIRECT(ADDRESS(MATCH(AG1495,'rs_industries'!B:B,0),5,1,TRUE,"rs_industries"))</f>
        <v>#N/A</v>
      </c>
      <c r="AF1495" s="130" t="e" cm="1">
        <f t="array" aca="1" ref="AF1495" ca="1">INDIRECT(ADDRESS(MATCH(A1495,'rs_stocks'!B:B,0),7,1,TRUE,"rs_stocks"))</f>
        <v>#N/A</v>
      </c>
    </row>
    <row r="1496" spans="1:32" x14ac:dyDescent="0.3">
      <c r="A1496" s="130" t="s">
        <v>1224</v>
      </c>
      <c r="B1496" s="130">
        <v>-2.34</v>
      </c>
      <c r="C1496" s="130">
        <v>-2.69</v>
      </c>
      <c r="D1496" s="130">
        <v>1.0900000000000001</v>
      </c>
      <c r="E1496" s="130">
        <v>1.85</v>
      </c>
      <c r="F1496" s="130">
        <v>6.73</v>
      </c>
      <c r="G1496" s="130" t="s">
        <v>4237</v>
      </c>
      <c r="H1496" s="130" t="s">
        <v>3674</v>
      </c>
      <c r="I1496" s="130">
        <v>8.8859999999999992</v>
      </c>
      <c r="J1496" s="130">
        <v>-63</v>
      </c>
      <c r="K1496" s="130">
        <v>-20</v>
      </c>
      <c r="L1496" s="130" t="b">
        <v>0</v>
      </c>
      <c r="M1496" s="130">
        <v>40.033000000000001</v>
      </c>
      <c r="N1496" s="130">
        <v>4.774</v>
      </c>
      <c r="O1496" s="130">
        <v>8.3849999999999998</v>
      </c>
      <c r="P1496" s="130">
        <v>2.7040000000000002</v>
      </c>
      <c r="Q1496" s="130">
        <v>-121.667</v>
      </c>
      <c r="R1496" s="130">
        <v>119.12</v>
      </c>
      <c r="S1496" s="130">
        <v>127.756</v>
      </c>
      <c r="T1496" s="130">
        <v>-1</v>
      </c>
      <c r="U1496" s="130">
        <v>73</v>
      </c>
      <c r="V1496" s="130" t="s">
        <v>1224</v>
      </c>
      <c r="W1496" s="130" t="b">
        <v>0</v>
      </c>
      <c r="X1496" s="130">
        <v>0</v>
      </c>
      <c r="Y1496" s="130" t="b">
        <v>0</v>
      </c>
      <c r="Z1496" s="130">
        <v>48</v>
      </c>
      <c r="AA1496" s="130">
        <v>0.39200000000000002</v>
      </c>
      <c r="AB1496" s="130" t="s">
        <v>3674</v>
      </c>
      <c r="AC1496" s="130" t="s">
        <v>4237</v>
      </c>
      <c r="AD1496" s="130" t="s">
        <v>5295</v>
      </c>
      <c r="AE1496" s="130" t="e" cm="1">
        <f t="array" aca="1" ref="AE1496" ca="1">INDIRECT(ADDRESS(MATCH(AG1496,'rs_industries'!B:B,0),5,1,TRUE,"rs_industries"))</f>
        <v>#N/A</v>
      </c>
      <c r="AF1496" s="130" t="e" cm="1">
        <f t="array" aca="1" ref="AF1496" ca="1">INDIRECT(ADDRESS(MATCH(A1496,'rs_stocks'!B:B,0),7,1,TRUE,"rs_stocks"))</f>
        <v>#N/A</v>
      </c>
    </row>
    <row r="1497" spans="1:32" x14ac:dyDescent="0.3">
      <c r="A1497" s="130" t="s">
        <v>1859</v>
      </c>
      <c r="B1497" s="130">
        <v>3.57</v>
      </c>
      <c r="C1497" s="130">
        <v>0.12</v>
      </c>
      <c r="D1497" s="130">
        <v>14.27</v>
      </c>
      <c r="E1497" s="130">
        <v>0.24</v>
      </c>
      <c r="F1497" s="130">
        <v>2.19</v>
      </c>
      <c r="G1497" s="130" t="s">
        <v>3713</v>
      </c>
      <c r="H1497" s="130" t="s">
        <v>3690</v>
      </c>
      <c r="I1497" s="130">
        <v>3.0939999999999999</v>
      </c>
      <c r="J1497" s="130">
        <v>-87</v>
      </c>
      <c r="K1497" s="130">
        <v>-76</v>
      </c>
      <c r="L1497" s="130" t="b">
        <v>1</v>
      </c>
      <c r="M1497" s="130">
        <v>43.115000000000002</v>
      </c>
      <c r="N1497" s="130">
        <v>5.1459999999999999</v>
      </c>
      <c r="O1497" s="130">
        <v>8.3789999999999996</v>
      </c>
      <c r="P1497" s="130">
        <v>0.27400000000000002</v>
      </c>
      <c r="Q1497" s="130">
        <v>10.933</v>
      </c>
      <c r="R1497" s="130">
        <v>8.41</v>
      </c>
      <c r="S1497" s="130">
        <v>7.6470000000000002</v>
      </c>
      <c r="T1497" s="130">
        <v>1</v>
      </c>
      <c r="U1497" s="130">
        <v>728</v>
      </c>
      <c r="V1497" s="130" t="s">
        <v>1859</v>
      </c>
      <c r="W1497" s="130" t="b">
        <v>0</v>
      </c>
      <c r="X1497" s="130">
        <v>0</v>
      </c>
      <c r="Y1497" s="130" t="b">
        <v>0</v>
      </c>
      <c r="Z1497" s="130">
        <v>46</v>
      </c>
      <c r="AA1497" s="130">
        <v>0.39200000000000002</v>
      </c>
      <c r="AB1497" s="130" t="s">
        <v>3690</v>
      </c>
      <c r="AC1497" s="130" t="s">
        <v>3713</v>
      </c>
      <c r="AD1497" s="130" t="s">
        <v>5408</v>
      </c>
      <c r="AE1497" s="130" t="e" cm="1">
        <f t="array" aca="1" ref="AE1497" ca="1">INDIRECT(ADDRESS(MATCH(AG1497,'rs_industries'!B:B,0),5,1,TRUE,"rs_industries"))</f>
        <v>#N/A</v>
      </c>
      <c r="AF1497" s="130" cm="1">
        <f t="array" aca="1" ref="AF1497" ca="1">INDIRECT(ADDRESS(MATCH(A1497,'rs_stocks'!B:B,0),7,1,TRUE,"rs_stocks"))</f>
        <v>79</v>
      </c>
    </row>
    <row r="1498" spans="1:32" x14ac:dyDescent="0.3">
      <c r="A1498" s="130" t="s">
        <v>3342</v>
      </c>
      <c r="B1498" s="130">
        <v>-1.74</v>
      </c>
      <c r="C1498" s="130">
        <v>-6.92</v>
      </c>
      <c r="D1498" s="130">
        <v>-6.62</v>
      </c>
      <c r="E1498" s="130">
        <v>3.63</v>
      </c>
      <c r="F1498" s="130">
        <v>10.25</v>
      </c>
      <c r="G1498" s="130" t="s">
        <v>3852</v>
      </c>
      <c r="H1498" s="130" t="s">
        <v>3677</v>
      </c>
      <c r="I1498" s="130">
        <v>0.84</v>
      </c>
      <c r="J1498" s="130">
        <v>-64</v>
      </c>
      <c r="K1498" s="130">
        <v>-13</v>
      </c>
      <c r="L1498" s="130" t="b">
        <v>0</v>
      </c>
      <c r="M1498" s="130">
        <v>38.935000000000002</v>
      </c>
      <c r="N1498" s="130">
        <v>4.657</v>
      </c>
      <c r="O1498" s="130">
        <v>8.36</v>
      </c>
      <c r="P1498" s="130">
        <v>0.63200000000000001</v>
      </c>
      <c r="Q1498" s="130">
        <v>-143.89599999999999</v>
      </c>
      <c r="R1498" s="130">
        <v>23.13</v>
      </c>
      <c r="S1498" s="130">
        <v>25.349</v>
      </c>
      <c r="T1498" s="130">
        <v>-1</v>
      </c>
      <c r="U1498" s="130">
        <v>316</v>
      </c>
      <c r="V1498" s="130" t="s">
        <v>3342</v>
      </c>
      <c r="W1498" s="130" t="b">
        <v>1</v>
      </c>
      <c r="X1498" s="130">
        <v>0</v>
      </c>
      <c r="Y1498" s="130" t="b">
        <v>0</v>
      </c>
      <c r="Z1498" s="130">
        <v>48</v>
      </c>
      <c r="AA1498" s="130">
        <v>0.39100000000000001</v>
      </c>
      <c r="AB1498" s="130" t="s">
        <v>3677</v>
      </c>
      <c r="AC1498" s="130" t="s">
        <v>3852</v>
      </c>
      <c r="AD1498" s="130" t="s">
        <v>5250</v>
      </c>
      <c r="AE1498" s="130" t="e" cm="1">
        <f t="array" aca="1" ref="AE1498" ca="1">INDIRECT(ADDRESS(MATCH(AG1498,'rs_industries'!B:B,0),5,1,TRUE,"rs_industries"))</f>
        <v>#N/A</v>
      </c>
      <c r="AF1498" s="130" t="e" cm="1">
        <f t="array" aca="1" ref="AF1498" ca="1">INDIRECT(ADDRESS(MATCH(A1498,'rs_stocks'!B:B,0),7,1,TRUE,"rs_stocks"))</f>
        <v>#N/A</v>
      </c>
    </row>
    <row r="1499" spans="1:32" x14ac:dyDescent="0.3">
      <c r="A1499" s="130" t="s">
        <v>1460</v>
      </c>
      <c r="B1499" s="130">
        <v>2.54</v>
      </c>
      <c r="C1499" s="130">
        <v>9.07</v>
      </c>
      <c r="D1499" s="130">
        <v>34.76</v>
      </c>
      <c r="E1499" s="130">
        <v>11.7</v>
      </c>
      <c r="F1499" s="130">
        <v>13.72</v>
      </c>
      <c r="G1499" s="130" t="s">
        <v>3821</v>
      </c>
      <c r="H1499" s="130" t="s">
        <v>3677</v>
      </c>
      <c r="I1499" s="130">
        <v>3.9260000000000002</v>
      </c>
      <c r="J1499" s="130">
        <v>-62</v>
      </c>
      <c r="K1499" s="130">
        <v>-37</v>
      </c>
      <c r="L1499" s="130" t="b">
        <v>1</v>
      </c>
      <c r="M1499" s="130">
        <v>62.789000000000001</v>
      </c>
      <c r="N1499" s="130">
        <v>7.5119999999999996</v>
      </c>
      <c r="O1499" s="130">
        <v>8.3580000000000005</v>
      </c>
      <c r="P1499" s="130">
        <v>1.2330000000000001</v>
      </c>
      <c r="Q1499" s="130">
        <v>-95.733000000000004</v>
      </c>
      <c r="R1499" s="130">
        <v>34.74</v>
      </c>
      <c r="S1499" s="130">
        <v>33.332999999999998</v>
      </c>
      <c r="T1499" s="130">
        <v>1</v>
      </c>
      <c r="U1499" s="130">
        <v>162</v>
      </c>
      <c r="V1499" s="130" t="s">
        <v>1460</v>
      </c>
      <c r="W1499" s="130" t="b">
        <v>0</v>
      </c>
      <c r="X1499" s="130">
        <v>0</v>
      </c>
      <c r="Y1499" s="130" t="b">
        <v>1</v>
      </c>
      <c r="Z1499" s="130">
        <v>52</v>
      </c>
      <c r="AA1499" s="130">
        <v>0.39100000000000001</v>
      </c>
      <c r="AB1499" s="130" t="s">
        <v>3677</v>
      </c>
      <c r="AC1499" s="130" t="s">
        <v>3821</v>
      </c>
      <c r="AD1499" s="130" t="s">
        <v>5383</v>
      </c>
      <c r="AE1499" s="130" t="e" cm="1">
        <f t="array" aca="1" ref="AE1499" ca="1">INDIRECT(ADDRESS(MATCH(AG1499,'rs_industries'!B:B,0),5,1,TRUE,"rs_industries"))</f>
        <v>#N/A</v>
      </c>
      <c r="AF1499" s="130" cm="1">
        <f t="array" aca="1" ref="AF1499" ca="1">INDIRECT(ADDRESS(MATCH(A1499,'rs_stocks'!B:B,0),7,1,TRUE,"rs_stocks"))</f>
        <v>88</v>
      </c>
    </row>
    <row r="1500" spans="1:32" x14ac:dyDescent="0.3">
      <c r="A1500" s="130" t="s">
        <v>215</v>
      </c>
      <c r="B1500" s="130">
        <v>-0.28000000000000003</v>
      </c>
      <c r="C1500" s="130">
        <v>7.26</v>
      </c>
      <c r="D1500" s="130">
        <v>-0.4</v>
      </c>
      <c r="E1500" s="130">
        <v>7.24</v>
      </c>
      <c r="F1500" s="130">
        <v>9.18</v>
      </c>
      <c r="G1500" s="130" t="s">
        <v>3715</v>
      </c>
      <c r="H1500" s="130" t="s">
        <v>3677</v>
      </c>
      <c r="I1500" s="130">
        <v>21.297000000000001</v>
      </c>
      <c r="J1500" s="130">
        <v>-48</v>
      </c>
      <c r="K1500" s="130">
        <v>-4</v>
      </c>
      <c r="L1500" s="130" t="b">
        <v>1</v>
      </c>
      <c r="M1500" s="130">
        <v>23.704999999999998</v>
      </c>
      <c r="N1500" s="130">
        <v>2.843</v>
      </c>
      <c r="O1500" s="130">
        <v>8.3390000000000004</v>
      </c>
      <c r="P1500" s="130">
        <v>44.284999999999997</v>
      </c>
      <c r="Q1500" s="130">
        <v>-27.346</v>
      </c>
      <c r="R1500" s="130">
        <v>1479.9</v>
      </c>
      <c r="S1500" s="130">
        <v>1398.3869999999999</v>
      </c>
      <c r="T1500" s="130">
        <v>1</v>
      </c>
      <c r="U1500" s="130">
        <v>4</v>
      </c>
      <c r="V1500" s="130" t="s">
        <v>215</v>
      </c>
      <c r="W1500" s="130" t="b">
        <v>1</v>
      </c>
      <c r="X1500" s="130">
        <v>0</v>
      </c>
      <c r="Y1500" s="130" t="b">
        <v>1</v>
      </c>
      <c r="Z1500" s="130">
        <v>44</v>
      </c>
      <c r="AA1500" s="130">
        <v>0.39100000000000001</v>
      </c>
      <c r="AB1500" s="130" t="s">
        <v>3677</v>
      </c>
      <c r="AC1500" s="130" t="s">
        <v>3715</v>
      </c>
      <c r="AD1500" s="130" t="s">
        <v>5327</v>
      </c>
      <c r="AE1500" s="130" t="e" cm="1">
        <f t="array" aca="1" ref="AE1500" ca="1">INDIRECT(ADDRESS(MATCH(AG1500,'rs_industries'!B:B,0),5,1,TRUE,"rs_industries"))</f>
        <v>#N/A</v>
      </c>
      <c r="AF1500" s="130" cm="1">
        <f t="array" aca="1" ref="AF1500" ca="1">INDIRECT(ADDRESS(MATCH(A1500,'rs_stocks'!B:B,0),7,1,TRUE,"rs_stocks"))</f>
        <v>81</v>
      </c>
    </row>
    <row r="1501" spans="1:32" x14ac:dyDescent="0.3">
      <c r="A1501" s="130" t="s">
        <v>2272</v>
      </c>
      <c r="B1501" s="130">
        <v>3.21</v>
      </c>
      <c r="C1501" s="130">
        <v>7.82</v>
      </c>
      <c r="D1501" s="130">
        <v>-4.22</v>
      </c>
      <c r="E1501" s="130">
        <v>21.19</v>
      </c>
      <c r="F1501" s="130">
        <v>26.35</v>
      </c>
      <c r="G1501" s="130" t="s">
        <v>3786</v>
      </c>
      <c r="H1501" s="130" t="s">
        <v>3674</v>
      </c>
      <c r="I1501" s="130">
        <v>3.4180000000000001</v>
      </c>
      <c r="J1501" s="130">
        <v>-76</v>
      </c>
      <c r="K1501" s="130">
        <v>-68</v>
      </c>
      <c r="L1501" s="130" t="b">
        <v>1</v>
      </c>
      <c r="M1501" s="130">
        <v>70.75</v>
      </c>
      <c r="N1501" s="130">
        <v>8.4870000000000001</v>
      </c>
      <c r="O1501" s="130">
        <v>8.3369999999999997</v>
      </c>
      <c r="P1501" s="130">
        <v>0.32800000000000001</v>
      </c>
      <c r="Q1501" s="130">
        <v>-100.76300000000001</v>
      </c>
      <c r="R1501" s="130">
        <v>7.72</v>
      </c>
      <c r="S1501" s="130">
        <v>8.1059999999999999</v>
      </c>
      <c r="T1501" s="130">
        <v>-1</v>
      </c>
      <c r="U1501" s="130">
        <v>610</v>
      </c>
      <c r="V1501" s="130" t="s">
        <v>2272</v>
      </c>
      <c r="W1501" s="130" t="b">
        <v>0</v>
      </c>
      <c r="X1501" s="130">
        <v>0</v>
      </c>
      <c r="Y1501" s="130" t="b">
        <v>0</v>
      </c>
      <c r="Z1501" s="130">
        <v>53</v>
      </c>
      <c r="AA1501" s="130">
        <v>0.39</v>
      </c>
      <c r="AB1501" s="130" t="s">
        <v>3674</v>
      </c>
      <c r="AC1501" s="130" t="s">
        <v>3786</v>
      </c>
      <c r="AD1501" s="130" t="s">
        <v>5315</v>
      </c>
      <c r="AE1501" s="130" t="e" cm="1">
        <f t="array" aca="1" ref="AE1501" ca="1">INDIRECT(ADDRESS(MATCH(AG1501,'rs_industries'!B:B,0),5,1,TRUE,"rs_industries"))</f>
        <v>#N/A</v>
      </c>
      <c r="AF1501" s="130" t="e" cm="1">
        <f t="array" aca="1" ref="AF1501" ca="1">INDIRECT(ADDRESS(MATCH(A1501,'rs_stocks'!B:B,0),7,1,TRUE,"rs_stocks"))</f>
        <v>#N/A</v>
      </c>
    </row>
    <row r="1502" spans="1:32" x14ac:dyDescent="0.3">
      <c r="A1502" s="130" t="s">
        <v>1139</v>
      </c>
      <c r="B1502" s="130">
        <v>-1.19</v>
      </c>
      <c r="C1502" s="130">
        <v>1.78</v>
      </c>
      <c r="D1502" s="130">
        <v>-0.87</v>
      </c>
      <c r="E1502" s="130">
        <v>15.9</v>
      </c>
      <c r="F1502" s="130">
        <v>18.18</v>
      </c>
      <c r="G1502" s="130" t="s">
        <v>4237</v>
      </c>
      <c r="H1502" s="130" t="s">
        <v>3674</v>
      </c>
      <c r="I1502" s="130">
        <v>7.226</v>
      </c>
      <c r="J1502" s="130">
        <v>-49</v>
      </c>
      <c r="K1502" s="130">
        <v>-31</v>
      </c>
      <c r="L1502" s="130" t="b">
        <v>0</v>
      </c>
      <c r="M1502" s="130">
        <v>63.878</v>
      </c>
      <c r="N1502" s="130">
        <v>7.6669999999999998</v>
      </c>
      <c r="O1502" s="130">
        <v>8.3320000000000007</v>
      </c>
      <c r="P1502" s="130">
        <v>0.52600000000000002</v>
      </c>
      <c r="Q1502" s="130">
        <v>-55.122999999999998</v>
      </c>
      <c r="R1502" s="130">
        <v>24.05</v>
      </c>
      <c r="S1502" s="130">
        <v>23.539000000000001</v>
      </c>
      <c r="T1502" s="130">
        <v>1</v>
      </c>
      <c r="U1502" s="130">
        <v>380</v>
      </c>
      <c r="V1502" s="130" t="s">
        <v>1139</v>
      </c>
      <c r="W1502" s="130" t="b">
        <v>0</v>
      </c>
      <c r="X1502" s="130">
        <v>0</v>
      </c>
      <c r="Y1502" s="130" t="b">
        <v>0</v>
      </c>
      <c r="Z1502" s="130">
        <v>51</v>
      </c>
      <c r="AA1502" s="130">
        <v>0.39</v>
      </c>
      <c r="AB1502" s="130" t="s">
        <v>3674</v>
      </c>
      <c r="AC1502" s="130" t="s">
        <v>4237</v>
      </c>
      <c r="AD1502" s="130" t="s">
        <v>5316</v>
      </c>
      <c r="AE1502" s="130" t="e" cm="1">
        <f t="array" aca="1" ref="AE1502" ca="1">INDIRECT(ADDRESS(MATCH(AG1502,'rs_industries'!B:B,0),5,1,TRUE,"rs_industries"))</f>
        <v>#N/A</v>
      </c>
      <c r="AF1502" s="130" t="e" cm="1">
        <f t="array" aca="1" ref="AF1502" ca="1">INDIRECT(ADDRESS(MATCH(A1502,'rs_stocks'!B:B,0),7,1,TRUE,"rs_stocks"))</f>
        <v>#N/A</v>
      </c>
    </row>
    <row r="1503" spans="1:32" x14ac:dyDescent="0.3">
      <c r="A1503" s="130" t="s">
        <v>1231</v>
      </c>
      <c r="B1503" s="130">
        <v>-1.58</v>
      </c>
      <c r="C1503" s="130">
        <v>-6.01</v>
      </c>
      <c r="D1503" s="130">
        <v>-4.16</v>
      </c>
      <c r="E1503" s="130">
        <v>-2.89</v>
      </c>
      <c r="F1503" s="130">
        <v>3.25</v>
      </c>
      <c r="G1503" s="130" t="s">
        <v>3788</v>
      </c>
      <c r="H1503" s="130" t="s">
        <v>153</v>
      </c>
      <c r="I1503" s="130">
        <v>30.239000000000001</v>
      </c>
      <c r="J1503" s="130">
        <v>-60</v>
      </c>
      <c r="K1503" s="130">
        <v>-18</v>
      </c>
      <c r="L1503" s="130" t="b">
        <v>0</v>
      </c>
      <c r="M1503" s="130">
        <v>30.759</v>
      </c>
      <c r="N1503" s="130">
        <v>3.6960000000000002</v>
      </c>
      <c r="O1503" s="130">
        <v>8.3230000000000004</v>
      </c>
      <c r="P1503" s="130">
        <v>0.57799999999999996</v>
      </c>
      <c r="Q1503" s="130">
        <v>-83.016000000000005</v>
      </c>
      <c r="R1503" s="130">
        <v>29.23</v>
      </c>
      <c r="S1503" s="130">
        <v>30.994</v>
      </c>
      <c r="T1503" s="130">
        <v>-1</v>
      </c>
      <c r="U1503" s="130">
        <v>345</v>
      </c>
      <c r="V1503" s="130" t="s">
        <v>1231</v>
      </c>
      <c r="W1503" s="130" t="b">
        <v>0</v>
      </c>
      <c r="X1503" s="130">
        <v>0</v>
      </c>
      <c r="Y1503" s="130" t="b">
        <v>0</v>
      </c>
      <c r="Z1503" s="130">
        <v>42</v>
      </c>
      <c r="AA1503" s="130">
        <v>0.38900000000000001</v>
      </c>
      <c r="AB1503" s="130" t="s">
        <v>153</v>
      </c>
      <c r="AC1503" s="130" t="s">
        <v>3788</v>
      </c>
      <c r="AD1503" s="130" t="s">
        <v>5286</v>
      </c>
      <c r="AE1503" s="130" t="e" cm="1">
        <f t="array" aca="1" ref="AE1503" ca="1">INDIRECT(ADDRESS(MATCH(AG1503,'rs_industries'!B:B,0),5,1,TRUE,"rs_industries"))</f>
        <v>#N/A</v>
      </c>
      <c r="AF1503" s="130" t="e" cm="1">
        <f t="array" aca="1" ref="AF1503" ca="1">INDIRECT(ADDRESS(MATCH(A1503,'rs_stocks'!B:B,0),7,1,TRUE,"rs_stocks"))</f>
        <v>#N/A</v>
      </c>
    </row>
    <row r="1504" spans="1:32" x14ac:dyDescent="0.3">
      <c r="A1504" s="130" t="s">
        <v>1028</v>
      </c>
      <c r="B1504" s="130">
        <v>0.71</v>
      </c>
      <c r="C1504" s="130">
        <v>-1.07</v>
      </c>
      <c r="D1504" s="130">
        <v>11.84</v>
      </c>
      <c r="E1504" s="130">
        <v>6.54</v>
      </c>
      <c r="F1504" s="130">
        <v>9.81</v>
      </c>
      <c r="G1504" s="130" t="s">
        <v>5336</v>
      </c>
      <c r="H1504" s="130" t="s">
        <v>3707</v>
      </c>
      <c r="I1504" s="130">
        <v>96.385000000000005</v>
      </c>
      <c r="J1504" s="130">
        <v>-41</v>
      </c>
      <c r="K1504" s="130">
        <v>-31</v>
      </c>
      <c r="L1504" s="130" t="b">
        <v>1</v>
      </c>
      <c r="M1504" s="130">
        <v>37.033999999999999</v>
      </c>
      <c r="N1504" s="130">
        <v>4.452</v>
      </c>
      <c r="O1504" s="130">
        <v>8.3190000000000008</v>
      </c>
      <c r="P1504" s="130">
        <v>1.863</v>
      </c>
      <c r="Q1504" s="130">
        <v>-37.564</v>
      </c>
      <c r="R1504" s="130">
        <v>76.59</v>
      </c>
      <c r="S1504" s="130">
        <v>77.602999999999994</v>
      </c>
      <c r="T1504" s="130">
        <v>-1</v>
      </c>
      <c r="U1504" s="130">
        <v>107</v>
      </c>
      <c r="V1504" s="130" t="s">
        <v>1028</v>
      </c>
      <c r="W1504" s="130" t="b">
        <v>0</v>
      </c>
      <c r="X1504" s="130">
        <v>0</v>
      </c>
      <c r="Y1504" s="130" t="b">
        <v>0</v>
      </c>
      <c r="Z1504" s="130">
        <v>47</v>
      </c>
      <c r="AA1504" s="130">
        <v>0.38900000000000001</v>
      </c>
      <c r="AB1504" s="130" t="s">
        <v>3707</v>
      </c>
      <c r="AC1504" s="130" t="s">
        <v>5336</v>
      </c>
      <c r="AD1504" s="130" t="s">
        <v>5337</v>
      </c>
      <c r="AE1504" s="130" t="e" cm="1">
        <f t="array" aca="1" ref="AE1504" ca="1">INDIRECT(ADDRESS(MATCH(AG1504,'rs_industries'!B:B,0),5,1,TRUE,"rs_industries"))</f>
        <v>#N/A</v>
      </c>
      <c r="AF1504" s="130" t="e" cm="1">
        <f t="array" aca="1" ref="AF1504" ca="1">INDIRECT(ADDRESS(MATCH(A1504,'rs_stocks'!B:B,0),7,1,TRUE,"rs_stocks"))</f>
        <v>#N/A</v>
      </c>
    </row>
    <row r="1505" spans="1:32" x14ac:dyDescent="0.3">
      <c r="A1505" s="130" t="s">
        <v>106</v>
      </c>
      <c r="B1505" s="130">
        <v>0.33</v>
      </c>
      <c r="C1505" s="130">
        <v>4.1900000000000004</v>
      </c>
      <c r="D1505" s="130">
        <v>7.64</v>
      </c>
      <c r="E1505" s="130">
        <v>-8.06</v>
      </c>
      <c r="F1505" s="130">
        <v>9.74</v>
      </c>
      <c r="G1505" s="130" t="s">
        <v>4409</v>
      </c>
      <c r="H1505" s="130" t="s">
        <v>3674</v>
      </c>
      <c r="I1505" s="130">
        <v>11.456</v>
      </c>
      <c r="J1505" s="130">
        <v>-64</v>
      </c>
      <c r="K1505" s="130">
        <v>-53</v>
      </c>
      <c r="L1505" s="130" t="b">
        <v>1</v>
      </c>
      <c r="M1505" s="130">
        <v>44.295000000000002</v>
      </c>
      <c r="N1505" s="130">
        <v>5.3280000000000003</v>
      </c>
      <c r="O1505" s="130">
        <v>8.3140000000000001</v>
      </c>
      <c r="P1505" s="130">
        <v>2.5680000000000001</v>
      </c>
      <c r="Q1505" s="130">
        <v>-171.73599999999999</v>
      </c>
      <c r="R1505" s="130">
        <v>72.540000000000006</v>
      </c>
      <c r="S1505" s="130">
        <v>70.3</v>
      </c>
      <c r="T1505" s="130">
        <v>1</v>
      </c>
      <c r="U1505" s="130">
        <v>77</v>
      </c>
      <c r="V1505" s="130" t="s">
        <v>106</v>
      </c>
      <c r="W1505" s="130" t="b">
        <v>0</v>
      </c>
      <c r="X1505" s="130">
        <v>0</v>
      </c>
      <c r="Y1505" s="130" t="b">
        <v>0</v>
      </c>
      <c r="Z1505" s="130">
        <v>45</v>
      </c>
      <c r="AA1505" s="130">
        <v>0.38900000000000001</v>
      </c>
      <c r="AB1505" s="130" t="s">
        <v>3674</v>
      </c>
      <c r="AC1505" s="130" t="s">
        <v>4409</v>
      </c>
      <c r="AD1505" s="130" t="s">
        <v>108</v>
      </c>
      <c r="AE1505" s="130" t="e" cm="1">
        <f t="array" aca="1" ref="AE1505" ca="1">INDIRECT(ADDRESS(MATCH(AG1505,'rs_industries'!B:B,0),5,1,TRUE,"rs_industries"))</f>
        <v>#N/A</v>
      </c>
      <c r="AF1505" s="130" t="e" cm="1">
        <f t="array" aca="1" ref="AF1505" ca="1">INDIRECT(ADDRESS(MATCH(A1505,'rs_stocks'!B:B,0),7,1,TRUE,"rs_stocks"))</f>
        <v>#N/A</v>
      </c>
    </row>
    <row r="1506" spans="1:32" x14ac:dyDescent="0.3">
      <c r="A1506" s="130" t="s">
        <v>1351</v>
      </c>
      <c r="B1506" s="130">
        <v>-7.24</v>
      </c>
      <c r="C1506" s="130">
        <v>-9.48</v>
      </c>
      <c r="D1506" s="130">
        <v>-12.65</v>
      </c>
      <c r="E1506" s="130">
        <v>-0.09</v>
      </c>
      <c r="F1506" s="130">
        <v>10.46</v>
      </c>
      <c r="I1506" s="130">
        <v>19.776</v>
      </c>
      <c r="J1506" s="130">
        <v>-48</v>
      </c>
      <c r="K1506" s="130">
        <v>-23</v>
      </c>
      <c r="L1506" s="130" t="b">
        <v>0</v>
      </c>
      <c r="M1506" s="130">
        <v>43.44</v>
      </c>
      <c r="N1506" s="130">
        <v>5.2359999999999998</v>
      </c>
      <c r="O1506" s="130">
        <v>8.2959999999999994</v>
      </c>
      <c r="P1506" s="130">
        <v>1.238</v>
      </c>
      <c r="Q1506" s="130">
        <v>-183.316</v>
      </c>
      <c r="R1506" s="130">
        <v>43.28</v>
      </c>
      <c r="S1506" s="130">
        <v>47.704999999999998</v>
      </c>
      <c r="T1506" s="130">
        <v>-1</v>
      </c>
      <c r="U1506" s="130">
        <v>161</v>
      </c>
      <c r="V1506" s="130" t="s">
        <v>1351</v>
      </c>
      <c r="W1506" s="130" t="b">
        <v>1</v>
      </c>
      <c r="X1506" s="130">
        <v>0</v>
      </c>
      <c r="Y1506" s="130" t="b">
        <v>0</v>
      </c>
      <c r="Z1506" s="130">
        <v>46</v>
      </c>
      <c r="AA1506" s="130">
        <v>0.38800000000000001</v>
      </c>
      <c r="AD1506" s="130" t="s">
        <v>5235</v>
      </c>
      <c r="AE1506" s="130" t="e" cm="1">
        <f t="array" aca="1" ref="AE1506" ca="1">INDIRECT(ADDRESS(MATCH(AG1506,'rs_industries'!B:B,0),5,1,TRUE,"rs_industries"))</f>
        <v>#N/A</v>
      </c>
      <c r="AF1506" s="130" t="e" cm="1">
        <f t="array" aca="1" ref="AF1506" ca="1">INDIRECT(ADDRESS(MATCH(A1506,'rs_stocks'!B:B,0),7,1,TRUE,"rs_stocks"))</f>
        <v>#N/A</v>
      </c>
    </row>
    <row r="1507" spans="1:32" x14ac:dyDescent="0.3">
      <c r="A1507" s="130" t="s">
        <v>352</v>
      </c>
      <c r="B1507" s="130">
        <v>0.26</v>
      </c>
      <c r="C1507" s="130">
        <v>-3.37</v>
      </c>
      <c r="D1507" s="130">
        <v>1.41</v>
      </c>
      <c r="E1507" s="130">
        <v>2.68</v>
      </c>
      <c r="F1507" s="130">
        <v>0.86</v>
      </c>
      <c r="G1507" s="130" t="s">
        <v>3792</v>
      </c>
      <c r="H1507" s="130" t="s">
        <v>24</v>
      </c>
      <c r="I1507" s="130">
        <v>48.484999999999999</v>
      </c>
      <c r="J1507" s="130">
        <v>-42</v>
      </c>
      <c r="K1507" s="130">
        <v>-10</v>
      </c>
      <c r="L1507" s="130" t="b">
        <v>0</v>
      </c>
      <c r="M1507" s="130">
        <v>33.987000000000002</v>
      </c>
      <c r="N1507" s="130">
        <v>4.0979999999999999</v>
      </c>
      <c r="O1507" s="130">
        <v>8.2929999999999993</v>
      </c>
      <c r="P1507" s="130">
        <v>1.556</v>
      </c>
      <c r="Q1507" s="130">
        <v>-133.07599999999999</v>
      </c>
      <c r="R1507" s="130">
        <v>53.97</v>
      </c>
      <c r="S1507" s="130">
        <v>58.914999999999999</v>
      </c>
      <c r="T1507" s="130">
        <v>-1</v>
      </c>
      <c r="U1507" s="130">
        <v>128</v>
      </c>
      <c r="V1507" s="130" t="s">
        <v>352</v>
      </c>
      <c r="W1507" s="130" t="b">
        <v>1</v>
      </c>
      <c r="X1507" s="130">
        <v>0</v>
      </c>
      <c r="Y1507" s="130" t="b">
        <v>0</v>
      </c>
      <c r="Z1507" s="130">
        <v>51</v>
      </c>
      <c r="AA1507" s="130">
        <v>0.38800000000000001</v>
      </c>
      <c r="AB1507" s="130" t="s">
        <v>24</v>
      </c>
      <c r="AC1507" s="130" t="s">
        <v>3792</v>
      </c>
      <c r="AD1507" s="130" t="s">
        <v>5346</v>
      </c>
      <c r="AE1507" s="130" t="e" cm="1">
        <f t="array" aca="1" ref="AE1507" ca="1">INDIRECT(ADDRESS(MATCH(AG1507,'rs_industries'!B:B,0),5,1,TRUE,"rs_industries"))</f>
        <v>#N/A</v>
      </c>
      <c r="AF1507" s="130" t="e" cm="1">
        <f t="array" aca="1" ref="AF1507" ca="1">INDIRECT(ADDRESS(MATCH(A1507,'rs_stocks'!B:B,0),7,1,TRUE,"rs_stocks"))</f>
        <v>#N/A</v>
      </c>
    </row>
    <row r="1508" spans="1:32" x14ac:dyDescent="0.3">
      <c r="A1508" s="130" t="s">
        <v>1775</v>
      </c>
      <c r="B1508" s="130">
        <v>7.47</v>
      </c>
      <c r="C1508" s="130">
        <v>8.36</v>
      </c>
      <c r="D1508" s="130">
        <v>11.32</v>
      </c>
      <c r="E1508" s="130">
        <v>12.75</v>
      </c>
      <c r="F1508" s="130">
        <v>11.12</v>
      </c>
      <c r="G1508" s="130" t="s">
        <v>3676</v>
      </c>
      <c r="H1508" s="130" t="s">
        <v>3677</v>
      </c>
      <c r="I1508" s="130">
        <v>4.3499999999999996</v>
      </c>
      <c r="J1508" s="130">
        <v>-40</v>
      </c>
      <c r="K1508" s="130">
        <v>0</v>
      </c>
      <c r="L1508" s="130" t="b">
        <v>1</v>
      </c>
      <c r="M1508" s="130">
        <v>24.652000000000001</v>
      </c>
      <c r="N1508" s="130">
        <v>2.9790000000000001</v>
      </c>
      <c r="O1508" s="130">
        <v>8.2759999999999998</v>
      </c>
      <c r="P1508" s="130">
        <v>31.347999999999999</v>
      </c>
      <c r="Q1508" s="130">
        <v>87.915000000000006</v>
      </c>
      <c r="R1508" s="130">
        <v>1699.07</v>
      </c>
      <c r="S1508" s="130">
        <v>1605.0250000000001</v>
      </c>
      <c r="T1508" s="130">
        <v>1</v>
      </c>
      <c r="U1508" s="130">
        <v>6</v>
      </c>
      <c r="V1508" s="130" t="s">
        <v>1775</v>
      </c>
      <c r="W1508" s="130" t="b">
        <v>0</v>
      </c>
      <c r="X1508" s="130">
        <v>0</v>
      </c>
      <c r="Y1508" s="130" t="b">
        <v>1</v>
      </c>
      <c r="Z1508" s="130">
        <v>55</v>
      </c>
      <c r="AA1508" s="130">
        <v>0.38700000000000001</v>
      </c>
      <c r="AB1508" s="130" t="s">
        <v>3677</v>
      </c>
      <c r="AC1508" s="130" t="s">
        <v>3676</v>
      </c>
      <c r="AD1508" s="130" t="s">
        <v>5389</v>
      </c>
      <c r="AE1508" s="130" t="e" cm="1">
        <f t="array" aca="1" ref="AE1508" ca="1">INDIRECT(ADDRESS(MATCH(AG1508,'rs_industries'!B:B,0),5,1,TRUE,"rs_industries"))</f>
        <v>#N/A</v>
      </c>
      <c r="AF1508" s="130" t="e" cm="1">
        <f t="array" aca="1" ref="AF1508" ca="1">INDIRECT(ADDRESS(MATCH(A1508,'rs_stocks'!B:B,0),7,1,TRUE,"rs_stocks"))</f>
        <v>#N/A</v>
      </c>
    </row>
    <row r="1509" spans="1:32" x14ac:dyDescent="0.3">
      <c r="A1509" s="130" t="s">
        <v>623</v>
      </c>
      <c r="B1509" s="130">
        <v>-2.0699999999999998</v>
      </c>
      <c r="C1509" s="130">
        <v>-4.2300000000000004</v>
      </c>
      <c r="D1509" s="130">
        <v>7.44</v>
      </c>
      <c r="E1509" s="130">
        <v>0.42</v>
      </c>
      <c r="F1509" s="130">
        <v>1.23</v>
      </c>
      <c r="G1509" s="130" t="s">
        <v>3792</v>
      </c>
      <c r="H1509" s="130" t="s">
        <v>4325</v>
      </c>
      <c r="I1509" s="130">
        <v>5.2539999999999996</v>
      </c>
      <c r="J1509" s="130">
        <v>-72</v>
      </c>
      <c r="K1509" s="130">
        <v>-13</v>
      </c>
      <c r="L1509" s="130" t="b">
        <v>0</v>
      </c>
      <c r="M1509" s="130">
        <v>52.372999999999998</v>
      </c>
      <c r="N1509" s="130">
        <v>6.3319999999999999</v>
      </c>
      <c r="O1509" s="130">
        <v>8.2720000000000002</v>
      </c>
      <c r="P1509" s="130">
        <v>4.8959999999999999</v>
      </c>
      <c r="Q1509" s="130">
        <v>-145.221</v>
      </c>
      <c r="R1509" s="130">
        <v>142.88999999999999</v>
      </c>
      <c r="S1509" s="130">
        <v>158.34299999999999</v>
      </c>
      <c r="T1509" s="130">
        <v>-1</v>
      </c>
      <c r="U1509" s="130">
        <v>40</v>
      </c>
      <c r="V1509" s="130" t="s">
        <v>623</v>
      </c>
      <c r="W1509" s="130" t="b">
        <v>0</v>
      </c>
      <c r="X1509" s="130">
        <v>0</v>
      </c>
      <c r="Y1509" s="130" t="b">
        <v>0</v>
      </c>
      <c r="Z1509" s="130">
        <v>43</v>
      </c>
      <c r="AA1509" s="130">
        <v>0.38700000000000001</v>
      </c>
      <c r="AB1509" s="130" t="s">
        <v>4325</v>
      </c>
      <c r="AC1509" s="130" t="s">
        <v>3792</v>
      </c>
      <c r="AD1509" s="130" t="s">
        <v>5341</v>
      </c>
      <c r="AE1509" s="130" t="e" cm="1">
        <f t="array" aca="1" ref="AE1509" ca="1">INDIRECT(ADDRESS(MATCH(AG1509,'rs_industries'!B:B,0),5,1,TRUE,"rs_industries"))</f>
        <v>#N/A</v>
      </c>
      <c r="AF1509" s="130" t="e" cm="1">
        <f t="array" aca="1" ref="AF1509" ca="1">INDIRECT(ADDRESS(MATCH(A1509,'rs_stocks'!B:B,0),7,1,TRUE,"rs_stocks"))</f>
        <v>#N/A</v>
      </c>
    </row>
    <row r="1510" spans="1:32" x14ac:dyDescent="0.3">
      <c r="A1510" s="130" t="s">
        <v>5369</v>
      </c>
      <c r="B1510" s="130">
        <v>4.79</v>
      </c>
      <c r="C1510" s="130">
        <v>4.22</v>
      </c>
      <c r="D1510" s="130">
        <v>16.059999999999999</v>
      </c>
      <c r="E1510" s="130">
        <v>6.69</v>
      </c>
      <c r="F1510" s="130">
        <v>9.43</v>
      </c>
      <c r="G1510" s="130" t="s">
        <v>3807</v>
      </c>
      <c r="H1510" s="130" t="s">
        <v>3677</v>
      </c>
      <c r="I1510" s="130">
        <v>0.91700000000000004</v>
      </c>
      <c r="J1510" s="130">
        <v>-87</v>
      </c>
      <c r="K1510" s="130">
        <v>-82</v>
      </c>
      <c r="L1510" s="130" t="b">
        <v>1</v>
      </c>
      <c r="M1510" s="130">
        <v>68.650999999999996</v>
      </c>
      <c r="N1510" s="130">
        <v>8.3170000000000002</v>
      </c>
      <c r="O1510" s="130">
        <v>8.2550000000000008</v>
      </c>
      <c r="P1510" s="130">
        <v>0.317</v>
      </c>
      <c r="Q1510" s="130">
        <v>-31.536000000000001</v>
      </c>
      <c r="R1510" s="130">
        <v>7.66</v>
      </c>
      <c r="S1510" s="130">
        <v>6.8479999999999999</v>
      </c>
      <c r="T1510" s="130">
        <v>1</v>
      </c>
      <c r="U1510" s="130">
        <v>630</v>
      </c>
      <c r="V1510" s="130" t="s">
        <v>5369</v>
      </c>
      <c r="W1510" s="130" t="b">
        <v>0</v>
      </c>
      <c r="X1510" s="130">
        <v>0</v>
      </c>
      <c r="Y1510" s="130" t="b">
        <v>0</v>
      </c>
      <c r="Z1510" s="130">
        <v>47</v>
      </c>
      <c r="AA1510" s="130">
        <v>0.38600000000000001</v>
      </c>
      <c r="AB1510" s="130" t="s">
        <v>3677</v>
      </c>
      <c r="AC1510" s="130" t="s">
        <v>3807</v>
      </c>
      <c r="AD1510" s="130" t="s">
        <v>5370</v>
      </c>
      <c r="AE1510" s="130" t="e" cm="1">
        <f t="array" aca="1" ref="AE1510" ca="1">INDIRECT(ADDRESS(MATCH(AG1510,'rs_industries'!B:B,0),5,1,TRUE,"rs_industries"))</f>
        <v>#N/A</v>
      </c>
      <c r="AF1510" s="130" t="e" cm="1">
        <f t="array" aca="1" ref="AF1510" ca="1">INDIRECT(ADDRESS(MATCH(A1510,'rs_stocks'!B:B,0),7,1,TRUE,"rs_stocks"))</f>
        <v>#N/A</v>
      </c>
    </row>
    <row r="1511" spans="1:32" x14ac:dyDescent="0.3">
      <c r="A1511" s="130" t="s">
        <v>5320</v>
      </c>
      <c r="B1511" s="130">
        <v>-0.25</v>
      </c>
      <c r="C1511" s="130">
        <v>-0.25</v>
      </c>
      <c r="D1511" s="130">
        <v>2.4700000000000002</v>
      </c>
      <c r="E1511" s="130">
        <v>6.06</v>
      </c>
      <c r="F1511" s="130">
        <v>4.93</v>
      </c>
      <c r="G1511" s="130" t="s">
        <v>3717</v>
      </c>
      <c r="H1511" s="130" t="s">
        <v>117</v>
      </c>
      <c r="I1511" s="130">
        <v>0.92</v>
      </c>
      <c r="J1511" s="130">
        <v>-60</v>
      </c>
      <c r="K1511" s="130">
        <v>-53</v>
      </c>
      <c r="L1511" s="130" t="b">
        <v>1</v>
      </c>
      <c r="M1511" s="130">
        <v>22.9</v>
      </c>
      <c r="N1511" s="130">
        <v>2.7759999999999998</v>
      </c>
      <c r="O1511" s="130">
        <v>8.25</v>
      </c>
      <c r="P1511" s="130">
        <v>0.20899999999999999</v>
      </c>
      <c r="Q1511" s="130">
        <v>-229.226</v>
      </c>
      <c r="R1511" s="130">
        <v>7.88</v>
      </c>
      <c r="S1511" s="130">
        <v>7.8419999999999996</v>
      </c>
      <c r="T1511" s="130">
        <v>1</v>
      </c>
      <c r="U1511" s="130">
        <v>955</v>
      </c>
      <c r="V1511" s="130" t="s">
        <v>5320</v>
      </c>
      <c r="W1511" s="130" t="b">
        <v>0</v>
      </c>
      <c r="X1511" s="130">
        <v>0</v>
      </c>
      <c r="Y1511" s="130" t="b">
        <v>0</v>
      </c>
      <c r="Z1511" s="130">
        <v>44</v>
      </c>
      <c r="AA1511" s="130">
        <v>0.38600000000000001</v>
      </c>
      <c r="AB1511" s="130" t="s">
        <v>117</v>
      </c>
      <c r="AC1511" s="130" t="s">
        <v>3717</v>
      </c>
      <c r="AD1511" s="130" t="s">
        <v>5321</v>
      </c>
      <c r="AE1511" s="130" t="e" cm="1">
        <f t="array" aca="1" ref="AE1511" ca="1">INDIRECT(ADDRESS(MATCH(AG1511,'rs_industries'!B:B,0),5,1,TRUE,"rs_industries"))</f>
        <v>#N/A</v>
      </c>
      <c r="AF1511" s="130" t="e" cm="1">
        <f t="array" aca="1" ref="AF1511" ca="1">INDIRECT(ADDRESS(MATCH(A1511,'rs_stocks'!B:B,0),7,1,TRUE,"rs_stocks"))</f>
        <v>#N/A</v>
      </c>
    </row>
    <row r="1512" spans="1:32" x14ac:dyDescent="0.3">
      <c r="A1512" s="130" t="s">
        <v>1754</v>
      </c>
      <c r="B1512" s="130">
        <v>-3.78</v>
      </c>
      <c r="C1512" s="130">
        <v>-9.27</v>
      </c>
      <c r="D1512" s="130">
        <v>-11.32</v>
      </c>
      <c r="E1512" s="130">
        <v>-2.21</v>
      </c>
      <c r="F1512" s="130">
        <v>2.83</v>
      </c>
      <c r="G1512" s="130" t="s">
        <v>3788</v>
      </c>
      <c r="H1512" s="130" t="s">
        <v>153</v>
      </c>
      <c r="I1512" s="130">
        <v>1.2889999999999999</v>
      </c>
      <c r="J1512" s="130">
        <v>-82</v>
      </c>
      <c r="K1512" s="130">
        <v>-46</v>
      </c>
      <c r="L1512" s="130" t="b">
        <v>0</v>
      </c>
      <c r="M1512" s="130">
        <v>45.241</v>
      </c>
      <c r="N1512" s="130">
        <v>5.4859999999999998</v>
      </c>
      <c r="O1512" s="130">
        <v>8.2469999999999999</v>
      </c>
      <c r="P1512" s="130">
        <v>0.28799999999999998</v>
      </c>
      <c r="Q1512" s="130">
        <v>-159.72200000000001</v>
      </c>
      <c r="R1512" s="130">
        <v>10.18</v>
      </c>
      <c r="S1512" s="130">
        <v>11.154</v>
      </c>
      <c r="T1512" s="130">
        <v>-1</v>
      </c>
      <c r="U1512" s="130">
        <v>694</v>
      </c>
      <c r="V1512" s="130" t="s">
        <v>1754</v>
      </c>
      <c r="W1512" s="130" t="b">
        <v>1</v>
      </c>
      <c r="X1512" s="130">
        <v>0</v>
      </c>
      <c r="Y1512" s="130" t="b">
        <v>0</v>
      </c>
      <c r="Z1512" s="130">
        <v>46</v>
      </c>
      <c r="AA1512" s="130">
        <v>0.38600000000000001</v>
      </c>
      <c r="AB1512" s="130" t="s">
        <v>153</v>
      </c>
      <c r="AC1512" s="130" t="s">
        <v>3788</v>
      </c>
      <c r="AD1512" s="130" t="s">
        <v>5251</v>
      </c>
      <c r="AE1512" s="130" t="e" cm="1">
        <f t="array" aca="1" ref="AE1512" ca="1">INDIRECT(ADDRESS(MATCH(AG1512,'rs_industries'!B:B,0),5,1,TRUE,"rs_industries"))</f>
        <v>#N/A</v>
      </c>
      <c r="AF1512" s="130" t="e" cm="1">
        <f t="array" aca="1" ref="AF1512" ca="1">INDIRECT(ADDRESS(MATCH(A1512,'rs_stocks'!B:B,0),7,1,TRUE,"rs_stocks"))</f>
        <v>#N/A</v>
      </c>
    </row>
    <row r="1513" spans="1:32" x14ac:dyDescent="0.3">
      <c r="A1513" s="130" t="s">
        <v>1818</v>
      </c>
      <c r="B1513" s="130">
        <v>-2.57</v>
      </c>
      <c r="C1513" s="130">
        <v>-2.96</v>
      </c>
      <c r="D1513" s="130">
        <v>-7.69</v>
      </c>
      <c r="E1513" s="130">
        <v>17.420000000000002</v>
      </c>
      <c r="F1513" s="130">
        <v>18.34</v>
      </c>
      <c r="G1513" s="130" t="s">
        <v>3693</v>
      </c>
      <c r="H1513" s="130" t="s">
        <v>31</v>
      </c>
      <c r="I1513" s="130">
        <v>4.8499999999999996</v>
      </c>
      <c r="J1513" s="130">
        <v>-89</v>
      </c>
      <c r="K1513" s="130">
        <v>-84</v>
      </c>
      <c r="L1513" s="130" t="b">
        <v>0</v>
      </c>
      <c r="M1513" s="130">
        <v>109.276</v>
      </c>
      <c r="N1513" s="130">
        <v>13.281000000000001</v>
      </c>
      <c r="O1513" s="130">
        <v>8.2279999999999998</v>
      </c>
      <c r="P1513" s="130">
        <v>0.61899999999999999</v>
      </c>
      <c r="Q1513" s="130">
        <v>-43.597999999999999</v>
      </c>
      <c r="R1513" s="130">
        <v>12.13</v>
      </c>
      <c r="S1513" s="130">
        <v>14.028</v>
      </c>
      <c r="T1513" s="130">
        <v>-1</v>
      </c>
      <c r="U1513" s="130">
        <v>322</v>
      </c>
      <c r="V1513" s="130" t="s">
        <v>1818</v>
      </c>
      <c r="W1513" s="130" t="b">
        <v>0</v>
      </c>
      <c r="X1513" s="130">
        <v>0</v>
      </c>
      <c r="Y1513" s="130" t="b">
        <v>0</v>
      </c>
      <c r="Z1513" s="130">
        <v>41</v>
      </c>
      <c r="AA1513" s="130">
        <v>0.38500000000000001</v>
      </c>
      <c r="AB1513" s="130" t="s">
        <v>31</v>
      </c>
      <c r="AC1513" s="130" t="s">
        <v>3693</v>
      </c>
      <c r="AD1513" s="130" t="s">
        <v>5319</v>
      </c>
      <c r="AE1513" s="130" t="e" cm="1">
        <f t="array" aca="1" ref="AE1513" ca="1">INDIRECT(ADDRESS(MATCH(AG1513,'rs_industries'!B:B,0),5,1,TRUE,"rs_industries"))</f>
        <v>#N/A</v>
      </c>
      <c r="AF1513" s="130" cm="1">
        <f t="array" aca="1" ref="AF1513" ca="1">INDIRECT(ADDRESS(MATCH(A1513,'rs_stocks'!B:B,0),7,1,TRUE,"rs_stocks"))</f>
        <v>78</v>
      </c>
    </row>
    <row r="1514" spans="1:32" x14ac:dyDescent="0.3">
      <c r="A1514" s="130" t="s">
        <v>2977</v>
      </c>
      <c r="B1514" s="130">
        <v>3.14</v>
      </c>
      <c r="C1514" s="130">
        <v>5.71</v>
      </c>
      <c r="D1514" s="130">
        <v>5.71</v>
      </c>
      <c r="E1514" s="130">
        <v>9.5</v>
      </c>
      <c r="F1514" s="130">
        <v>8.9600000000000009</v>
      </c>
      <c r="G1514" s="130" t="s">
        <v>3715</v>
      </c>
      <c r="H1514" s="130" t="s">
        <v>3677</v>
      </c>
      <c r="I1514" s="130">
        <v>2.226</v>
      </c>
      <c r="J1514" s="130">
        <v>-63</v>
      </c>
      <c r="K1514" s="130">
        <v>-40</v>
      </c>
      <c r="L1514" s="130" t="b">
        <v>1</v>
      </c>
      <c r="M1514" s="130">
        <v>46.311999999999998</v>
      </c>
      <c r="N1514" s="130">
        <v>5.6319999999999997</v>
      </c>
      <c r="O1514" s="130">
        <v>8.2240000000000002</v>
      </c>
      <c r="P1514" s="130">
        <v>0.64200000000000002</v>
      </c>
      <c r="Q1514" s="130">
        <v>-104.345</v>
      </c>
      <c r="R1514" s="130">
        <v>13.14</v>
      </c>
      <c r="S1514" s="130">
        <v>14.786</v>
      </c>
      <c r="T1514" s="130">
        <v>-1</v>
      </c>
      <c r="U1514" s="130">
        <v>311</v>
      </c>
      <c r="V1514" s="130" t="s">
        <v>2977</v>
      </c>
      <c r="W1514" s="130" t="b">
        <v>0</v>
      </c>
      <c r="X1514" s="130">
        <v>0</v>
      </c>
      <c r="Y1514" s="130" t="b">
        <v>0</v>
      </c>
      <c r="Z1514" s="130">
        <v>44</v>
      </c>
      <c r="AA1514" s="130">
        <v>0.38500000000000001</v>
      </c>
      <c r="AB1514" s="130" t="s">
        <v>3677</v>
      </c>
      <c r="AC1514" s="130" t="s">
        <v>3715</v>
      </c>
      <c r="AD1514" s="130" t="s">
        <v>5338</v>
      </c>
      <c r="AE1514" s="130" t="e" cm="1">
        <f t="array" aca="1" ref="AE1514" ca="1">INDIRECT(ADDRESS(MATCH(AG1514,'rs_industries'!B:B,0),5,1,TRUE,"rs_industries"))</f>
        <v>#N/A</v>
      </c>
      <c r="AF1514" s="130" t="e" cm="1">
        <f t="array" aca="1" ref="AF1514" ca="1">INDIRECT(ADDRESS(MATCH(A1514,'rs_stocks'!B:B,0),7,1,TRUE,"rs_stocks"))</f>
        <v>#N/A</v>
      </c>
    </row>
    <row r="1515" spans="1:32" x14ac:dyDescent="0.3">
      <c r="A1515" s="130" t="s">
        <v>2455</v>
      </c>
      <c r="B1515" s="130">
        <v>-0.48</v>
      </c>
      <c r="C1515" s="130">
        <v>-4.78</v>
      </c>
      <c r="D1515" s="130">
        <v>-1.7</v>
      </c>
      <c r="E1515" s="130">
        <v>-1.88</v>
      </c>
      <c r="F1515" s="130">
        <v>-0.91</v>
      </c>
      <c r="G1515" s="130" t="s">
        <v>3713</v>
      </c>
      <c r="H1515" s="130" t="s">
        <v>3690</v>
      </c>
      <c r="I1515" s="130">
        <v>1.4810000000000001</v>
      </c>
      <c r="J1515" s="130">
        <v>-66</v>
      </c>
      <c r="K1515" s="130">
        <v>-36</v>
      </c>
      <c r="L1515" s="130" t="b">
        <v>0</v>
      </c>
      <c r="M1515" s="130">
        <v>38.472999999999999</v>
      </c>
      <c r="N1515" s="130">
        <v>4.6849999999999996</v>
      </c>
      <c r="O1515" s="130">
        <v>8.2119999999999997</v>
      </c>
      <c r="P1515" s="130">
        <v>1.0409999999999999</v>
      </c>
      <c r="Q1515" s="130">
        <v>-119.116</v>
      </c>
      <c r="R1515" s="130">
        <v>27.11</v>
      </c>
      <c r="S1515" s="130">
        <v>27.077999999999999</v>
      </c>
      <c r="T1515" s="130">
        <v>1</v>
      </c>
      <c r="U1515" s="130">
        <v>192</v>
      </c>
      <c r="V1515" s="130" t="s">
        <v>2455</v>
      </c>
      <c r="W1515" s="130" t="b">
        <v>0</v>
      </c>
      <c r="X1515" s="130">
        <v>0</v>
      </c>
      <c r="Y1515" s="130" t="b">
        <v>0</v>
      </c>
      <c r="Z1515" s="130">
        <v>47</v>
      </c>
      <c r="AA1515" s="130">
        <v>0.38400000000000001</v>
      </c>
      <c r="AB1515" s="130" t="s">
        <v>3690</v>
      </c>
      <c r="AC1515" s="130" t="s">
        <v>3713</v>
      </c>
      <c r="AD1515" s="130" t="s">
        <v>5342</v>
      </c>
      <c r="AE1515" s="130" t="e" cm="1">
        <f t="array" aca="1" ref="AE1515" ca="1">INDIRECT(ADDRESS(MATCH(AG1515,'rs_industries'!B:B,0),5,1,TRUE,"rs_industries"))</f>
        <v>#N/A</v>
      </c>
      <c r="AF1515" s="130" t="e" cm="1">
        <f t="array" aca="1" ref="AF1515" ca="1">INDIRECT(ADDRESS(MATCH(A1515,'rs_stocks'!B:B,0),7,1,TRUE,"rs_stocks"))</f>
        <v>#N/A</v>
      </c>
    </row>
    <row r="1516" spans="1:32" x14ac:dyDescent="0.3">
      <c r="A1516" s="130" t="s">
        <v>1289</v>
      </c>
      <c r="B1516" s="130">
        <v>-1.96</v>
      </c>
      <c r="C1516" s="130">
        <v>-10.56</v>
      </c>
      <c r="D1516" s="130">
        <v>-11.75</v>
      </c>
      <c r="E1516" s="130">
        <v>-2.62</v>
      </c>
      <c r="F1516" s="130">
        <v>26.88</v>
      </c>
      <c r="G1516" s="130" t="s">
        <v>3687</v>
      </c>
      <c r="H1516" s="130" t="s">
        <v>248</v>
      </c>
      <c r="I1516" s="130">
        <v>10.714</v>
      </c>
      <c r="J1516" s="130">
        <v>-57</v>
      </c>
      <c r="K1516" s="130">
        <v>-45</v>
      </c>
      <c r="L1516" s="130" t="b">
        <v>0</v>
      </c>
      <c r="M1516" s="130">
        <v>89.123000000000005</v>
      </c>
      <c r="N1516" s="130">
        <v>10.862</v>
      </c>
      <c r="O1516" s="130">
        <v>8.2050000000000001</v>
      </c>
      <c r="P1516" s="130">
        <v>0.59499999999999997</v>
      </c>
      <c r="Q1516" s="130">
        <v>-147.92400000000001</v>
      </c>
      <c r="R1516" s="130">
        <v>16</v>
      </c>
      <c r="S1516" s="130">
        <v>17.937999999999999</v>
      </c>
      <c r="T1516" s="130">
        <v>-1</v>
      </c>
      <c r="U1516" s="130">
        <v>336</v>
      </c>
      <c r="V1516" s="130" t="s">
        <v>1289</v>
      </c>
      <c r="W1516" s="130" t="b">
        <v>0</v>
      </c>
      <c r="X1516" s="130">
        <v>0</v>
      </c>
      <c r="Y1516" s="130" t="b">
        <v>0</v>
      </c>
      <c r="Z1516" s="130">
        <v>46</v>
      </c>
      <c r="AA1516" s="130">
        <v>0.38400000000000001</v>
      </c>
      <c r="AB1516" s="130" t="s">
        <v>248</v>
      </c>
      <c r="AC1516" s="130" t="s">
        <v>3687</v>
      </c>
      <c r="AD1516" s="130" t="s">
        <v>5287</v>
      </c>
      <c r="AE1516" s="130" t="e" cm="1">
        <f t="array" aca="1" ref="AE1516" ca="1">INDIRECT(ADDRESS(MATCH(AG1516,'rs_industries'!B:B,0),5,1,TRUE,"rs_industries"))</f>
        <v>#N/A</v>
      </c>
      <c r="AF1516" s="130" t="e" cm="1">
        <f t="array" aca="1" ref="AF1516" ca="1">INDIRECT(ADDRESS(MATCH(A1516,'rs_stocks'!B:B,0),7,1,TRUE,"rs_stocks"))</f>
        <v>#N/A</v>
      </c>
    </row>
    <row r="1517" spans="1:32" x14ac:dyDescent="0.3">
      <c r="A1517" s="130" t="s">
        <v>2028</v>
      </c>
      <c r="B1517" s="130">
        <v>-1.1299999999999999</v>
      </c>
      <c r="C1517" s="130">
        <v>-0.85</v>
      </c>
      <c r="D1517" s="130">
        <v>9.49</v>
      </c>
      <c r="E1517" s="130">
        <v>14.95</v>
      </c>
      <c r="F1517" s="130">
        <v>9.23</v>
      </c>
      <c r="G1517" s="130" t="s">
        <v>3680</v>
      </c>
      <c r="H1517" s="130" t="s">
        <v>31</v>
      </c>
      <c r="I1517" s="130">
        <v>4.298</v>
      </c>
      <c r="J1517" s="130">
        <v>-77</v>
      </c>
      <c r="K1517" s="130">
        <v>-51</v>
      </c>
      <c r="L1517" s="130" t="b">
        <v>1</v>
      </c>
      <c r="M1517" s="130">
        <v>35.697000000000003</v>
      </c>
      <c r="N1517" s="130">
        <v>4.3529999999999998</v>
      </c>
      <c r="O1517" s="130">
        <v>8.1999999999999993</v>
      </c>
      <c r="P1517" s="130">
        <v>0.97299999999999998</v>
      </c>
      <c r="Q1517" s="130">
        <v>-108.908</v>
      </c>
      <c r="R1517" s="130">
        <v>31.61</v>
      </c>
      <c r="S1517" s="130">
        <v>33.512</v>
      </c>
      <c r="T1517" s="130">
        <v>-1</v>
      </c>
      <c r="U1517" s="130">
        <v>205</v>
      </c>
      <c r="V1517" s="130" t="s">
        <v>2028</v>
      </c>
      <c r="W1517" s="130" t="b">
        <v>0</v>
      </c>
      <c r="X1517" s="130">
        <v>0</v>
      </c>
      <c r="Y1517" s="130" t="b">
        <v>1</v>
      </c>
      <c r="Z1517" s="130">
        <v>46</v>
      </c>
      <c r="AA1517" s="130">
        <v>0.38400000000000001</v>
      </c>
      <c r="AB1517" s="130" t="s">
        <v>31</v>
      </c>
      <c r="AC1517" s="130" t="s">
        <v>3680</v>
      </c>
      <c r="AD1517" s="130" t="s">
        <v>5343</v>
      </c>
      <c r="AE1517" s="130" t="e" cm="1">
        <f t="array" aca="1" ref="AE1517" ca="1">INDIRECT(ADDRESS(MATCH(AG1517,'rs_industries'!B:B,0),5,1,TRUE,"rs_industries"))</f>
        <v>#N/A</v>
      </c>
      <c r="AF1517" s="130" t="e" cm="1">
        <f t="array" aca="1" ref="AF1517" ca="1">INDIRECT(ADDRESS(MATCH(A1517,'rs_stocks'!B:B,0),7,1,TRUE,"rs_stocks"))</f>
        <v>#N/A</v>
      </c>
    </row>
    <row r="1518" spans="1:32" x14ac:dyDescent="0.3">
      <c r="A1518" s="130" t="s">
        <v>1601</v>
      </c>
      <c r="B1518" s="130">
        <v>-0.39</v>
      </c>
      <c r="C1518" s="130">
        <v>5.91</v>
      </c>
      <c r="D1518" s="130">
        <v>8.15</v>
      </c>
      <c r="E1518" s="130">
        <v>9.2899999999999991</v>
      </c>
      <c r="F1518" s="130">
        <v>8.27</v>
      </c>
      <c r="G1518" s="130" t="s">
        <v>4409</v>
      </c>
      <c r="H1518" s="130" t="s">
        <v>3674</v>
      </c>
      <c r="I1518" s="130">
        <v>3.625</v>
      </c>
      <c r="J1518" s="130">
        <v>-55</v>
      </c>
      <c r="K1518" s="130">
        <v>-8</v>
      </c>
      <c r="L1518" s="130" t="b">
        <v>1</v>
      </c>
      <c r="M1518" s="130">
        <v>41.954000000000001</v>
      </c>
      <c r="N1518" s="130">
        <v>5.1470000000000002</v>
      </c>
      <c r="O1518" s="130">
        <v>8.15</v>
      </c>
      <c r="P1518" s="130">
        <v>1.3260000000000001</v>
      </c>
      <c r="Q1518" s="130">
        <v>-176.43100000000001</v>
      </c>
      <c r="R1518" s="130">
        <v>48.57</v>
      </c>
      <c r="S1518" s="130">
        <v>47.594000000000001</v>
      </c>
      <c r="T1518" s="130">
        <v>1</v>
      </c>
      <c r="U1518" s="130">
        <v>150</v>
      </c>
      <c r="V1518" s="130" t="s">
        <v>1601</v>
      </c>
      <c r="W1518" s="130" t="b">
        <v>0</v>
      </c>
      <c r="X1518" s="130">
        <v>0</v>
      </c>
      <c r="Y1518" s="130" t="b">
        <v>1</v>
      </c>
      <c r="Z1518" s="130">
        <v>50</v>
      </c>
      <c r="AA1518" s="130">
        <v>0.38300000000000001</v>
      </c>
      <c r="AB1518" s="130" t="s">
        <v>3674</v>
      </c>
      <c r="AC1518" s="130" t="s">
        <v>4409</v>
      </c>
      <c r="AD1518" s="130" t="s">
        <v>5374</v>
      </c>
      <c r="AE1518" s="130" t="e" cm="1">
        <f t="array" aca="1" ref="AE1518" ca="1">INDIRECT(ADDRESS(MATCH(AG1518,'rs_industries'!B:B,0),5,1,TRUE,"rs_industries"))</f>
        <v>#N/A</v>
      </c>
      <c r="AF1518" s="130" cm="1">
        <f t="array" aca="1" ref="AF1518" ca="1">INDIRECT(ADDRESS(MATCH(A1518,'rs_stocks'!B:B,0),7,1,TRUE,"rs_stocks"))</f>
        <v>73</v>
      </c>
    </row>
    <row r="1519" spans="1:32" x14ac:dyDescent="0.3">
      <c r="A1519" s="130" t="s">
        <v>1863</v>
      </c>
      <c r="B1519" s="130">
        <v>-3.49</v>
      </c>
      <c r="C1519" s="130">
        <v>-12.74</v>
      </c>
      <c r="D1519" s="130">
        <v>-10.050000000000001</v>
      </c>
      <c r="E1519" s="130">
        <v>1.51</v>
      </c>
      <c r="F1519" s="130">
        <v>0.97</v>
      </c>
      <c r="G1519" s="130" t="s">
        <v>3715</v>
      </c>
      <c r="H1519" s="130" t="s">
        <v>3677</v>
      </c>
      <c r="I1519" s="130">
        <v>2.585</v>
      </c>
      <c r="J1519" s="130">
        <v>-57</v>
      </c>
      <c r="K1519" s="130">
        <v>-51</v>
      </c>
      <c r="L1519" s="130" t="b">
        <v>0</v>
      </c>
      <c r="M1519" s="130">
        <v>74.323999999999998</v>
      </c>
      <c r="N1519" s="130">
        <v>9.1270000000000007</v>
      </c>
      <c r="O1519" s="130">
        <v>8.1430000000000007</v>
      </c>
      <c r="P1519" s="130">
        <v>1.0449999999999999</v>
      </c>
      <c r="Q1519" s="130">
        <v>-157.86500000000001</v>
      </c>
      <c r="R1519" s="130">
        <v>24.87</v>
      </c>
      <c r="S1519" s="130">
        <v>28.318999999999999</v>
      </c>
      <c r="T1519" s="130">
        <v>-1</v>
      </c>
      <c r="U1519" s="130">
        <v>191</v>
      </c>
      <c r="V1519" s="130" t="s">
        <v>1863</v>
      </c>
      <c r="W1519" s="130" t="b">
        <v>0</v>
      </c>
      <c r="X1519" s="130">
        <v>0</v>
      </c>
      <c r="Y1519" s="130" t="b">
        <v>0</v>
      </c>
      <c r="Z1519" s="130">
        <v>43</v>
      </c>
      <c r="AA1519" s="130">
        <v>0.38300000000000001</v>
      </c>
      <c r="AB1519" s="130" t="s">
        <v>3677</v>
      </c>
      <c r="AC1519" s="130" t="s">
        <v>3715</v>
      </c>
      <c r="AD1519" s="130" t="s">
        <v>5298</v>
      </c>
      <c r="AE1519" s="130" t="e" cm="1">
        <f t="array" aca="1" ref="AE1519" ca="1">INDIRECT(ADDRESS(MATCH(AG1519,'rs_industries'!B:B,0),5,1,TRUE,"rs_industries"))</f>
        <v>#N/A</v>
      </c>
      <c r="AF1519" s="130" t="e" cm="1">
        <f t="array" aca="1" ref="AF1519" ca="1">INDIRECT(ADDRESS(MATCH(A1519,'rs_stocks'!B:B,0),7,1,TRUE,"rs_stocks"))</f>
        <v>#N/A</v>
      </c>
    </row>
    <row r="1520" spans="1:32" x14ac:dyDescent="0.3">
      <c r="A1520" s="130" t="s">
        <v>1017</v>
      </c>
      <c r="B1520" s="130">
        <v>3.13</v>
      </c>
      <c r="C1520" s="130">
        <v>7.19</v>
      </c>
      <c r="D1520" s="130">
        <v>6.11</v>
      </c>
      <c r="E1520" s="130">
        <v>11.22</v>
      </c>
      <c r="F1520" s="130">
        <v>9.84</v>
      </c>
      <c r="G1520" s="130" t="s">
        <v>3769</v>
      </c>
      <c r="H1520" s="130" t="s">
        <v>24</v>
      </c>
      <c r="I1520" s="130">
        <v>8.9740000000000002</v>
      </c>
      <c r="J1520" s="130">
        <v>-41</v>
      </c>
      <c r="K1520" s="130">
        <v>-14</v>
      </c>
      <c r="L1520" s="130" t="b">
        <v>1</v>
      </c>
      <c r="M1520" s="130">
        <v>16.396000000000001</v>
      </c>
      <c r="N1520" s="130">
        <v>2.0150000000000001</v>
      </c>
      <c r="O1520" s="130">
        <v>8.1389999999999993</v>
      </c>
      <c r="P1520" s="130">
        <v>2.8130000000000002</v>
      </c>
      <c r="Q1520" s="130">
        <v>-59.720999999999997</v>
      </c>
      <c r="R1520" s="130">
        <v>135.93</v>
      </c>
      <c r="S1520" s="130">
        <v>130.62799999999999</v>
      </c>
      <c r="T1520" s="130">
        <v>1</v>
      </c>
      <c r="U1520" s="130">
        <v>71</v>
      </c>
      <c r="V1520" s="130" t="s">
        <v>1017</v>
      </c>
      <c r="W1520" s="130" t="b">
        <v>0</v>
      </c>
      <c r="X1520" s="130">
        <v>0</v>
      </c>
      <c r="Y1520" s="130" t="b">
        <v>1</v>
      </c>
      <c r="Z1520" s="130">
        <v>50</v>
      </c>
      <c r="AA1520" s="130">
        <v>0.38200000000000001</v>
      </c>
      <c r="AB1520" s="130" t="s">
        <v>24</v>
      </c>
      <c r="AC1520" s="130" t="s">
        <v>3769</v>
      </c>
      <c r="AD1520" s="130" t="s">
        <v>5380</v>
      </c>
      <c r="AE1520" s="130" t="e" cm="1">
        <f t="array" aca="1" ref="AE1520" ca="1">INDIRECT(ADDRESS(MATCH(AG1520,'rs_industries'!B:B,0),5,1,TRUE,"rs_industries"))</f>
        <v>#N/A</v>
      </c>
      <c r="AF1520" s="130" t="e" cm="1">
        <f t="array" aca="1" ref="AF1520" ca="1">INDIRECT(ADDRESS(MATCH(A1520,'rs_stocks'!B:B,0),7,1,TRUE,"rs_stocks"))</f>
        <v>#N/A</v>
      </c>
    </row>
    <row r="1521" spans="1:32" x14ac:dyDescent="0.3">
      <c r="A1521" s="130" t="s">
        <v>2022</v>
      </c>
      <c r="B1521" s="130">
        <v>-1.17</v>
      </c>
      <c r="C1521" s="130">
        <v>-9.5500000000000007</v>
      </c>
      <c r="D1521" s="130">
        <v>-6.71</v>
      </c>
      <c r="E1521" s="130">
        <v>-1.56</v>
      </c>
      <c r="F1521" s="130">
        <v>-0.92</v>
      </c>
      <c r="G1521" s="130" t="s">
        <v>4366</v>
      </c>
      <c r="H1521" s="130" t="s">
        <v>3677</v>
      </c>
      <c r="I1521" s="130">
        <v>1.1439999999999999</v>
      </c>
      <c r="J1521" s="130">
        <v>-65</v>
      </c>
      <c r="K1521" s="130">
        <v>-45</v>
      </c>
      <c r="L1521" s="130" t="b">
        <v>0</v>
      </c>
      <c r="M1521" s="130">
        <v>56.640999999999998</v>
      </c>
      <c r="N1521" s="130">
        <v>6.968</v>
      </c>
      <c r="O1521" s="130">
        <v>8.1289999999999996</v>
      </c>
      <c r="P1521" s="130">
        <v>0.61299999999999999</v>
      </c>
      <c r="Q1521" s="130">
        <v>-128.79</v>
      </c>
      <c r="R1521" s="130">
        <v>15.15</v>
      </c>
      <c r="S1521" s="130">
        <v>16.852</v>
      </c>
      <c r="T1521" s="130">
        <v>-1</v>
      </c>
      <c r="U1521" s="130">
        <v>326</v>
      </c>
      <c r="V1521" s="130" t="s">
        <v>2022</v>
      </c>
      <c r="W1521" s="130" t="b">
        <v>0</v>
      </c>
      <c r="X1521" s="130">
        <v>0</v>
      </c>
      <c r="Y1521" s="130" t="b">
        <v>0</v>
      </c>
      <c r="Z1521" s="130">
        <v>40</v>
      </c>
      <c r="AA1521" s="130">
        <v>0.38200000000000001</v>
      </c>
      <c r="AB1521" s="130" t="s">
        <v>3677</v>
      </c>
      <c r="AC1521" s="130" t="s">
        <v>4366</v>
      </c>
      <c r="AD1521" s="130" t="s">
        <v>5306</v>
      </c>
      <c r="AE1521" s="130" t="e" cm="1">
        <f t="array" aca="1" ref="AE1521" ca="1">INDIRECT(ADDRESS(MATCH(AG1521,'rs_industries'!B:B,0),5,1,TRUE,"rs_industries"))</f>
        <v>#N/A</v>
      </c>
      <c r="AF1521" s="130" t="e" cm="1">
        <f t="array" aca="1" ref="AF1521" ca="1">INDIRECT(ADDRESS(MATCH(A1521,'rs_stocks'!B:B,0),7,1,TRUE,"rs_stocks"))</f>
        <v>#N/A</v>
      </c>
    </row>
    <row r="1522" spans="1:32" x14ac:dyDescent="0.3">
      <c r="A1522" s="130" t="s">
        <v>1695</v>
      </c>
      <c r="B1522" s="130">
        <v>1.39</v>
      </c>
      <c r="C1522" s="130">
        <v>-11.71</v>
      </c>
      <c r="D1522" s="130">
        <v>13.1</v>
      </c>
      <c r="E1522" s="130">
        <v>9.23</v>
      </c>
      <c r="F1522" s="130">
        <v>16.39</v>
      </c>
      <c r="G1522" s="130" t="s">
        <v>3713</v>
      </c>
      <c r="H1522" s="130" t="s">
        <v>3690</v>
      </c>
      <c r="I1522" s="130">
        <v>4.1959999999999997</v>
      </c>
      <c r="J1522" s="130">
        <v>-77</v>
      </c>
      <c r="K1522" s="130">
        <v>-55</v>
      </c>
      <c r="L1522" s="130" t="b">
        <v>0</v>
      </c>
      <c r="M1522" s="130">
        <v>92.837999999999994</v>
      </c>
      <c r="N1522" s="130">
        <v>11.430999999999999</v>
      </c>
      <c r="O1522" s="130">
        <v>8.1219999999999999</v>
      </c>
      <c r="P1522" s="130">
        <v>1.052</v>
      </c>
      <c r="Q1522" s="130">
        <v>-114.05800000000001</v>
      </c>
      <c r="R1522" s="130">
        <v>25.56</v>
      </c>
      <c r="S1522" s="130">
        <v>28.393000000000001</v>
      </c>
      <c r="T1522" s="130">
        <v>-1</v>
      </c>
      <c r="U1522" s="130">
        <v>190</v>
      </c>
      <c r="V1522" s="130" t="s">
        <v>1695</v>
      </c>
      <c r="W1522" s="130" t="b">
        <v>0</v>
      </c>
      <c r="X1522" s="130">
        <v>0</v>
      </c>
      <c r="Y1522" s="130" t="b">
        <v>0</v>
      </c>
      <c r="Z1522" s="130">
        <v>45</v>
      </c>
      <c r="AA1522" s="130">
        <v>0.38200000000000001</v>
      </c>
      <c r="AB1522" s="130" t="s">
        <v>3690</v>
      </c>
      <c r="AC1522" s="130" t="s">
        <v>3713</v>
      </c>
      <c r="AD1522" s="130" t="s">
        <v>5326</v>
      </c>
      <c r="AE1522" s="130" t="e" cm="1">
        <f t="array" aca="1" ref="AE1522" ca="1">INDIRECT(ADDRESS(MATCH(AG1522,'rs_industries'!B:B,0),5,1,TRUE,"rs_industries"))</f>
        <v>#N/A</v>
      </c>
      <c r="AF1522" s="130" t="e" cm="1">
        <f t="array" aca="1" ref="AF1522" ca="1">INDIRECT(ADDRESS(MATCH(A1522,'rs_stocks'!B:B,0),7,1,TRUE,"rs_stocks"))</f>
        <v>#N/A</v>
      </c>
    </row>
    <row r="1523" spans="1:32" x14ac:dyDescent="0.3">
      <c r="A1523" s="130" t="s">
        <v>1434</v>
      </c>
      <c r="B1523" s="130">
        <v>-3.73</v>
      </c>
      <c r="C1523" s="130">
        <v>0.56000000000000005</v>
      </c>
      <c r="D1523" s="130">
        <v>0.26</v>
      </c>
      <c r="E1523" s="130">
        <v>-24.18</v>
      </c>
      <c r="F1523" s="130">
        <v>12.41</v>
      </c>
      <c r="G1523" s="130" t="s">
        <v>3954</v>
      </c>
      <c r="H1523" s="130" t="s">
        <v>3674</v>
      </c>
      <c r="I1523" s="130">
        <v>4.0369999999999999</v>
      </c>
      <c r="J1523" s="130">
        <v>-69</v>
      </c>
      <c r="K1523" s="130">
        <v>-25</v>
      </c>
      <c r="L1523" s="130" t="b">
        <v>0</v>
      </c>
      <c r="M1523" s="130">
        <v>49.191000000000003</v>
      </c>
      <c r="N1523" s="130">
        <v>6.0590000000000002</v>
      </c>
      <c r="O1523" s="130">
        <v>8.1189999999999998</v>
      </c>
      <c r="P1523" s="130">
        <v>2.234</v>
      </c>
      <c r="Q1523" s="130">
        <v>-38.499000000000002</v>
      </c>
      <c r="R1523" s="130">
        <v>73.08</v>
      </c>
      <c r="S1523" s="130">
        <v>79.131</v>
      </c>
      <c r="T1523" s="130">
        <v>-1</v>
      </c>
      <c r="U1523" s="130">
        <v>89</v>
      </c>
      <c r="V1523" s="130" t="s">
        <v>1434</v>
      </c>
      <c r="W1523" s="130" t="b">
        <v>0</v>
      </c>
      <c r="X1523" s="130">
        <v>0</v>
      </c>
      <c r="Y1523" s="130" t="b">
        <v>0</v>
      </c>
      <c r="Z1523" s="130">
        <v>47</v>
      </c>
      <c r="AA1523" s="130">
        <v>0.38100000000000001</v>
      </c>
      <c r="AB1523" s="130" t="s">
        <v>3674</v>
      </c>
      <c r="AC1523" s="130" t="s">
        <v>3954</v>
      </c>
      <c r="AD1523" s="130" t="s">
        <v>5472</v>
      </c>
      <c r="AE1523" s="130" t="e" cm="1">
        <f t="array" aca="1" ref="AE1523" ca="1">INDIRECT(ADDRESS(MATCH(AG1523,'rs_industries'!B:B,0),5,1,TRUE,"rs_industries"))</f>
        <v>#N/A</v>
      </c>
      <c r="AF1523" s="130" t="e" cm="1">
        <f t="array" aca="1" ref="AF1523" ca="1">INDIRECT(ADDRESS(MATCH(A1523,'rs_stocks'!B:B,0),7,1,TRUE,"rs_stocks"))</f>
        <v>#N/A</v>
      </c>
    </row>
    <row r="1524" spans="1:32" x14ac:dyDescent="0.3">
      <c r="A1524" s="130" t="s">
        <v>1562</v>
      </c>
      <c r="B1524" s="130">
        <v>-0.77</v>
      </c>
      <c r="C1524" s="130">
        <v>7.67</v>
      </c>
      <c r="D1524" s="130">
        <v>2.56</v>
      </c>
      <c r="E1524" s="130">
        <v>6.95</v>
      </c>
      <c r="F1524" s="130">
        <v>14.12</v>
      </c>
      <c r="G1524" s="130" t="s">
        <v>3964</v>
      </c>
      <c r="H1524" s="130" t="s">
        <v>24</v>
      </c>
      <c r="I1524" s="130">
        <v>6.8150000000000004</v>
      </c>
      <c r="J1524" s="130">
        <v>-92</v>
      </c>
      <c r="K1524" s="130">
        <v>-4</v>
      </c>
      <c r="L1524" s="130" t="b">
        <v>1</v>
      </c>
      <c r="M1524" s="130">
        <v>32.015000000000001</v>
      </c>
      <c r="N1524" s="130">
        <v>3.9470000000000001</v>
      </c>
      <c r="O1524" s="130">
        <v>8.1120000000000001</v>
      </c>
      <c r="P1524" s="130">
        <v>1.0469999999999999</v>
      </c>
      <c r="Q1524" s="130">
        <v>-99.36</v>
      </c>
      <c r="R1524" s="130">
        <v>40</v>
      </c>
      <c r="S1524" s="130">
        <v>38.280999999999999</v>
      </c>
      <c r="T1524" s="130">
        <v>1</v>
      </c>
      <c r="U1524" s="130">
        <v>191</v>
      </c>
      <c r="V1524" s="130" t="s">
        <v>1562</v>
      </c>
      <c r="W1524" s="130" t="b">
        <v>1</v>
      </c>
      <c r="X1524" s="130">
        <v>0</v>
      </c>
      <c r="Y1524" s="130" t="b">
        <v>1</v>
      </c>
      <c r="Z1524" s="130">
        <v>48</v>
      </c>
      <c r="AA1524" s="130">
        <v>0.38100000000000001</v>
      </c>
      <c r="AB1524" s="130" t="s">
        <v>24</v>
      </c>
      <c r="AC1524" s="130" t="s">
        <v>3964</v>
      </c>
      <c r="AD1524" s="130" t="s">
        <v>5360</v>
      </c>
      <c r="AE1524" s="130" t="e" cm="1">
        <f t="array" aca="1" ref="AE1524" ca="1">INDIRECT(ADDRESS(MATCH(AG1524,'rs_industries'!B:B,0),5,1,TRUE,"rs_industries"))</f>
        <v>#N/A</v>
      </c>
      <c r="AF1524" s="130" cm="1">
        <f t="array" aca="1" ref="AF1524" ca="1">INDIRECT(ADDRESS(MATCH(A1524,'rs_stocks'!B:B,0),7,1,TRUE,"rs_stocks"))</f>
        <v>76</v>
      </c>
    </row>
    <row r="1525" spans="1:32" x14ac:dyDescent="0.3">
      <c r="A1525" s="130" t="s">
        <v>2178</v>
      </c>
      <c r="B1525" s="130">
        <v>-1.63</v>
      </c>
      <c r="C1525" s="130">
        <v>-13.94</v>
      </c>
      <c r="D1525" s="130">
        <v>-6.36</v>
      </c>
      <c r="E1525" s="130">
        <v>-5.59</v>
      </c>
      <c r="F1525" s="130">
        <v>2.3199999999999998</v>
      </c>
      <c r="G1525" s="130" t="s">
        <v>3788</v>
      </c>
      <c r="H1525" s="130" t="s">
        <v>153</v>
      </c>
      <c r="I1525" s="130">
        <v>1.093</v>
      </c>
      <c r="J1525" s="130">
        <v>-65</v>
      </c>
      <c r="K1525" s="130">
        <v>-61</v>
      </c>
      <c r="L1525" s="130" t="b">
        <v>0</v>
      </c>
      <c r="M1525" s="130">
        <v>57.6</v>
      </c>
      <c r="N1525" s="130">
        <v>7.1139999999999999</v>
      </c>
      <c r="O1525" s="130">
        <v>8.0960000000000001</v>
      </c>
      <c r="P1525" s="130">
        <v>0.316</v>
      </c>
      <c r="Q1525" s="130">
        <v>-183.428</v>
      </c>
      <c r="R1525" s="130">
        <v>11.48</v>
      </c>
      <c r="S1525" s="130">
        <v>12.539</v>
      </c>
      <c r="T1525" s="130">
        <v>-1</v>
      </c>
      <c r="U1525" s="130">
        <v>632</v>
      </c>
      <c r="V1525" s="130" t="s">
        <v>2178</v>
      </c>
      <c r="W1525" s="130" t="b">
        <v>0</v>
      </c>
      <c r="X1525" s="130">
        <v>0</v>
      </c>
      <c r="Y1525" s="130" t="b">
        <v>0</v>
      </c>
      <c r="Z1525" s="130">
        <v>42</v>
      </c>
      <c r="AA1525" s="130">
        <v>0.38</v>
      </c>
      <c r="AB1525" s="130" t="s">
        <v>153</v>
      </c>
      <c r="AC1525" s="130" t="s">
        <v>3788</v>
      </c>
      <c r="AD1525" s="130" t="s">
        <v>5305</v>
      </c>
      <c r="AE1525" s="130" t="e" cm="1">
        <f t="array" aca="1" ref="AE1525" ca="1">INDIRECT(ADDRESS(MATCH(AG1525,'rs_industries'!B:B,0),5,1,TRUE,"rs_industries"))</f>
        <v>#N/A</v>
      </c>
      <c r="AF1525" s="130" t="e" cm="1">
        <f t="array" aca="1" ref="AF1525" ca="1">INDIRECT(ADDRESS(MATCH(A1525,'rs_stocks'!B:B,0),7,1,TRUE,"rs_stocks"))</f>
        <v>#N/A</v>
      </c>
    </row>
    <row r="1526" spans="1:32" x14ac:dyDescent="0.3">
      <c r="A1526" s="130" t="s">
        <v>3505</v>
      </c>
      <c r="B1526" s="130">
        <v>6.91</v>
      </c>
      <c r="C1526" s="130">
        <v>15.82</v>
      </c>
      <c r="D1526" s="130">
        <v>29.22</v>
      </c>
      <c r="E1526" s="130">
        <v>13.37</v>
      </c>
      <c r="F1526" s="130">
        <v>14.86</v>
      </c>
      <c r="G1526" s="130" t="s">
        <v>3834</v>
      </c>
      <c r="H1526" s="130" t="s">
        <v>3677</v>
      </c>
      <c r="I1526" s="130">
        <v>42.084000000000003</v>
      </c>
      <c r="J1526" s="130">
        <v>-40</v>
      </c>
      <c r="K1526" s="130">
        <v>0</v>
      </c>
      <c r="L1526" s="130" t="b">
        <v>1</v>
      </c>
      <c r="M1526" s="130">
        <v>38.892000000000003</v>
      </c>
      <c r="N1526" s="130">
        <v>4.8140000000000001</v>
      </c>
      <c r="O1526" s="130">
        <v>8.0790000000000006</v>
      </c>
      <c r="P1526" s="130">
        <v>2.2810000000000001</v>
      </c>
      <c r="Q1526" s="130">
        <v>123.175</v>
      </c>
      <c r="R1526" s="130">
        <v>100.97</v>
      </c>
      <c r="S1526" s="130">
        <v>94.611000000000004</v>
      </c>
      <c r="T1526" s="130">
        <v>1</v>
      </c>
      <c r="U1526" s="130">
        <v>87</v>
      </c>
      <c r="V1526" s="130" t="s">
        <v>3505</v>
      </c>
      <c r="W1526" s="130" t="b">
        <v>0</v>
      </c>
      <c r="X1526" s="130">
        <v>0</v>
      </c>
      <c r="Y1526" s="130" t="b">
        <v>1</v>
      </c>
      <c r="Z1526" s="130">
        <v>53</v>
      </c>
      <c r="AA1526" s="130">
        <v>0.38</v>
      </c>
      <c r="AB1526" s="130" t="s">
        <v>3677</v>
      </c>
      <c r="AC1526" s="130" t="s">
        <v>3834</v>
      </c>
      <c r="AD1526" s="130" t="s">
        <v>5420</v>
      </c>
      <c r="AE1526" s="130" t="e" cm="1">
        <f t="array" aca="1" ref="AE1526" ca="1">INDIRECT(ADDRESS(MATCH(AG1526,'rs_industries'!B:B,0),5,1,TRUE,"rs_industries"))</f>
        <v>#N/A</v>
      </c>
      <c r="AF1526" s="130" cm="1">
        <f t="array" aca="1" ref="AF1526" ca="1">INDIRECT(ADDRESS(MATCH(A1526,'rs_stocks'!B:B,0),7,1,TRUE,"rs_stocks"))</f>
        <v>78</v>
      </c>
    </row>
    <row r="1527" spans="1:32" x14ac:dyDescent="0.3">
      <c r="A1527" s="130" t="s">
        <v>288</v>
      </c>
      <c r="B1527" s="130">
        <v>0.73</v>
      </c>
      <c r="C1527" s="130">
        <v>8.59</v>
      </c>
      <c r="D1527" s="130">
        <v>8.09</v>
      </c>
      <c r="E1527" s="130">
        <v>14.27</v>
      </c>
      <c r="F1527" s="130">
        <v>12.67</v>
      </c>
      <c r="G1527" s="130" t="s">
        <v>3964</v>
      </c>
      <c r="H1527" s="130" t="s">
        <v>3674</v>
      </c>
      <c r="I1527" s="130">
        <v>9.3919999999999995</v>
      </c>
      <c r="J1527" s="130">
        <v>-37</v>
      </c>
      <c r="K1527" s="130">
        <v>-8</v>
      </c>
      <c r="L1527" s="130" t="b">
        <v>1</v>
      </c>
      <c r="M1527" s="130">
        <v>26.515000000000001</v>
      </c>
      <c r="N1527" s="130">
        <v>3.2839999999999998</v>
      </c>
      <c r="O1527" s="130">
        <v>8.0730000000000004</v>
      </c>
      <c r="P1527" s="130">
        <v>4.2350000000000003</v>
      </c>
      <c r="Q1527" s="130">
        <v>-67.537000000000006</v>
      </c>
      <c r="R1527" s="130">
        <v>175.66</v>
      </c>
      <c r="S1527" s="130">
        <v>167.00299999999999</v>
      </c>
      <c r="T1527" s="130">
        <v>1</v>
      </c>
      <c r="U1527" s="130">
        <v>47</v>
      </c>
      <c r="V1527" s="130" t="s">
        <v>288</v>
      </c>
      <c r="W1527" s="130" t="b">
        <v>0</v>
      </c>
      <c r="X1527" s="130">
        <v>0</v>
      </c>
      <c r="Y1527" s="130" t="b">
        <v>1</v>
      </c>
      <c r="Z1527" s="130">
        <v>51</v>
      </c>
      <c r="AA1527" s="130">
        <v>0.38</v>
      </c>
      <c r="AB1527" s="130" t="s">
        <v>3674</v>
      </c>
      <c r="AC1527" s="130" t="s">
        <v>3964</v>
      </c>
      <c r="AD1527" s="130" t="s">
        <v>5378</v>
      </c>
      <c r="AE1527" s="130" t="e" cm="1">
        <f t="array" aca="1" ref="AE1527" ca="1">INDIRECT(ADDRESS(MATCH(AG1527,'rs_industries'!B:B,0),5,1,TRUE,"rs_industries"))</f>
        <v>#N/A</v>
      </c>
      <c r="AF1527" s="130" cm="1">
        <f t="array" aca="1" ref="AF1527" ca="1">INDIRECT(ADDRESS(MATCH(A1527,'rs_stocks'!B:B,0),7,1,TRUE,"rs_stocks"))</f>
        <v>70</v>
      </c>
    </row>
    <row r="1528" spans="1:32" x14ac:dyDescent="0.3">
      <c r="A1528" s="130" t="s">
        <v>1308</v>
      </c>
      <c r="B1528" s="130">
        <v>-0.52</v>
      </c>
      <c r="C1528" s="130">
        <v>-4.57</v>
      </c>
      <c r="D1528" s="130">
        <v>-3.7</v>
      </c>
      <c r="E1528" s="130">
        <v>1.33</v>
      </c>
      <c r="F1528" s="130">
        <v>7.07</v>
      </c>
      <c r="G1528" s="130" t="s">
        <v>3687</v>
      </c>
      <c r="H1528" s="130" t="s">
        <v>248</v>
      </c>
      <c r="I1528" s="130">
        <v>20.777000000000001</v>
      </c>
      <c r="J1528" s="130">
        <v>-42</v>
      </c>
      <c r="K1528" s="130">
        <v>-27</v>
      </c>
      <c r="L1528" s="130" t="b">
        <v>0</v>
      </c>
      <c r="M1528" s="130">
        <v>23.475999999999999</v>
      </c>
      <c r="N1528" s="130">
        <v>2.92</v>
      </c>
      <c r="O1528" s="130">
        <v>8.0399999999999991</v>
      </c>
      <c r="P1528" s="130">
        <v>1.91</v>
      </c>
      <c r="Q1528" s="130">
        <v>-41.88</v>
      </c>
      <c r="R1528" s="130">
        <v>98.25</v>
      </c>
      <c r="S1528" s="130">
        <v>103.175</v>
      </c>
      <c r="T1528" s="130">
        <v>-1</v>
      </c>
      <c r="U1528" s="130">
        <v>104</v>
      </c>
      <c r="V1528" s="130" t="s">
        <v>1308</v>
      </c>
      <c r="W1528" s="130" t="b">
        <v>0</v>
      </c>
      <c r="X1528" s="130">
        <v>0</v>
      </c>
      <c r="Y1528" s="130" t="b">
        <v>0</v>
      </c>
      <c r="Z1528" s="130">
        <v>49</v>
      </c>
      <c r="AA1528" s="130">
        <v>0.379</v>
      </c>
      <c r="AB1528" s="130" t="s">
        <v>248</v>
      </c>
      <c r="AC1528" s="130" t="s">
        <v>3687</v>
      </c>
      <c r="AD1528" s="130" t="s">
        <v>5313</v>
      </c>
      <c r="AE1528" s="130" t="e" cm="1">
        <f t="array" aca="1" ref="AE1528" ca="1">INDIRECT(ADDRESS(MATCH(AG1528,'rs_industries'!B:B,0),5,1,TRUE,"rs_industries"))</f>
        <v>#N/A</v>
      </c>
      <c r="AF1528" s="130" t="e" cm="1">
        <f t="array" aca="1" ref="AF1528" ca="1">INDIRECT(ADDRESS(MATCH(A1528,'rs_stocks'!B:B,0),7,1,TRUE,"rs_stocks"))</f>
        <v>#N/A</v>
      </c>
    </row>
    <row r="1529" spans="1:32" x14ac:dyDescent="0.3">
      <c r="A1529" s="130" t="s">
        <v>604</v>
      </c>
      <c r="B1529" s="130">
        <v>2.2400000000000002</v>
      </c>
      <c r="C1529" s="130">
        <v>-12.11</v>
      </c>
      <c r="D1529" s="130">
        <v>-13.45</v>
      </c>
      <c r="E1529" s="130">
        <v>-6.48</v>
      </c>
      <c r="F1529" s="130">
        <v>0.59</v>
      </c>
      <c r="G1529" s="130" t="s">
        <v>3769</v>
      </c>
      <c r="H1529" s="130" t="s">
        <v>24</v>
      </c>
      <c r="I1529" s="130">
        <v>6.7210000000000001</v>
      </c>
      <c r="J1529" s="130">
        <v>-54</v>
      </c>
      <c r="K1529" s="130">
        <v>-22</v>
      </c>
      <c r="L1529" s="130" t="b">
        <v>0</v>
      </c>
      <c r="M1529" s="130">
        <v>49.505000000000003</v>
      </c>
      <c r="N1529" s="130">
        <v>6.1589999999999998</v>
      </c>
      <c r="O1529" s="130">
        <v>8.0370000000000008</v>
      </c>
      <c r="P1529" s="130">
        <v>2.1139999999999999</v>
      </c>
      <c r="Q1529" s="130">
        <v>-32.640999999999998</v>
      </c>
      <c r="R1529" s="130">
        <v>57.98</v>
      </c>
      <c r="S1529" s="130">
        <v>62.731999999999999</v>
      </c>
      <c r="T1529" s="130">
        <v>-1</v>
      </c>
      <c r="U1529" s="130">
        <v>94</v>
      </c>
      <c r="V1529" s="130" t="s">
        <v>604</v>
      </c>
      <c r="W1529" s="130" t="b">
        <v>1</v>
      </c>
      <c r="X1529" s="130">
        <v>0</v>
      </c>
      <c r="Y1529" s="130" t="b">
        <v>0</v>
      </c>
      <c r="Z1529" s="130">
        <v>45</v>
      </c>
      <c r="AA1529" s="130">
        <v>0.379</v>
      </c>
      <c r="AB1529" s="130" t="s">
        <v>24</v>
      </c>
      <c r="AC1529" s="130" t="s">
        <v>3769</v>
      </c>
      <c r="AD1529" s="130" t="s">
        <v>5301</v>
      </c>
      <c r="AE1529" s="130" t="e" cm="1">
        <f t="array" aca="1" ref="AE1529" ca="1">INDIRECT(ADDRESS(MATCH(AG1529,'rs_industries'!B:B,0),5,1,TRUE,"rs_industries"))</f>
        <v>#N/A</v>
      </c>
      <c r="AF1529" s="130" t="e" cm="1">
        <f t="array" aca="1" ref="AF1529" ca="1">INDIRECT(ADDRESS(MATCH(A1529,'rs_stocks'!B:B,0),7,1,TRUE,"rs_stocks"))</f>
        <v>#N/A</v>
      </c>
    </row>
    <row r="1530" spans="1:32" x14ac:dyDescent="0.3">
      <c r="A1530" s="130" t="s">
        <v>334</v>
      </c>
      <c r="B1530" s="130">
        <v>-2.16</v>
      </c>
      <c r="C1530" s="130">
        <v>4.01</v>
      </c>
      <c r="D1530" s="130">
        <v>4.91</v>
      </c>
      <c r="E1530" s="130">
        <v>0.28000000000000003</v>
      </c>
      <c r="F1530" s="130">
        <v>7.4</v>
      </c>
      <c r="G1530" s="130" t="s">
        <v>3715</v>
      </c>
      <c r="H1530" s="130" t="s">
        <v>3677</v>
      </c>
      <c r="I1530" s="130">
        <v>46.006999999999998</v>
      </c>
      <c r="J1530" s="130">
        <v>-37</v>
      </c>
      <c r="K1530" s="130">
        <v>-5</v>
      </c>
      <c r="L1530" s="130" t="b">
        <v>1</v>
      </c>
      <c r="M1530" s="130">
        <v>22.457999999999998</v>
      </c>
      <c r="N1530" s="130">
        <v>2.806</v>
      </c>
      <c r="O1530" s="130">
        <v>8.0050000000000008</v>
      </c>
      <c r="P1530" s="130">
        <v>6.8000000000000005E-2</v>
      </c>
      <c r="Q1530" s="130">
        <v>-14.792999999999999</v>
      </c>
      <c r="R1530" s="130">
        <v>3.63</v>
      </c>
      <c r="S1530" s="130">
        <v>3.843</v>
      </c>
      <c r="T1530" s="130">
        <v>-1</v>
      </c>
      <c r="U1530" s="130">
        <v>2958</v>
      </c>
      <c r="V1530" s="130" t="s">
        <v>334</v>
      </c>
      <c r="W1530" s="130" t="b">
        <v>0</v>
      </c>
      <c r="X1530" s="130">
        <v>0</v>
      </c>
      <c r="Y1530" s="130" t="b">
        <v>1</v>
      </c>
      <c r="Z1530" s="130">
        <v>42</v>
      </c>
      <c r="AA1530" s="130">
        <v>0.378</v>
      </c>
      <c r="AB1530" s="130" t="s">
        <v>3677</v>
      </c>
      <c r="AC1530" s="130" t="s">
        <v>3715</v>
      </c>
      <c r="AD1530" s="130" t="s">
        <v>5363</v>
      </c>
      <c r="AE1530" s="130" t="e" cm="1">
        <f t="array" aca="1" ref="AE1530" ca="1">INDIRECT(ADDRESS(MATCH(AG1530,'rs_industries'!B:B,0),5,1,TRUE,"rs_industries"))</f>
        <v>#N/A</v>
      </c>
      <c r="AF1530" s="130" t="e" cm="1">
        <f t="array" aca="1" ref="AF1530" ca="1">INDIRECT(ADDRESS(MATCH(A1530,'rs_stocks'!B:B,0),7,1,TRUE,"rs_stocks"))</f>
        <v>#N/A</v>
      </c>
    </row>
    <row r="1531" spans="1:32" x14ac:dyDescent="0.3">
      <c r="A1531" s="130" t="s">
        <v>91</v>
      </c>
      <c r="B1531" s="130">
        <v>-3.9</v>
      </c>
      <c r="C1531" s="130">
        <v>12.55</v>
      </c>
      <c r="D1531" s="130">
        <v>19.82</v>
      </c>
      <c r="E1531" s="130">
        <v>19.22</v>
      </c>
      <c r="F1531" s="130">
        <v>15.44</v>
      </c>
      <c r="G1531" s="130" t="s">
        <v>3693</v>
      </c>
      <c r="H1531" s="130" t="s">
        <v>31</v>
      </c>
      <c r="I1531" s="130">
        <v>15.77</v>
      </c>
      <c r="J1531" s="130">
        <v>-92</v>
      </c>
      <c r="K1531" s="130">
        <v>-60</v>
      </c>
      <c r="L1531" s="130" t="b">
        <v>1</v>
      </c>
      <c r="M1531" s="130">
        <v>43.563000000000002</v>
      </c>
      <c r="N1531" s="130">
        <v>5.4610000000000003</v>
      </c>
      <c r="O1531" s="130">
        <v>7.9779999999999998</v>
      </c>
      <c r="P1531" s="130">
        <v>2.0760000000000001</v>
      </c>
      <c r="Q1531" s="130">
        <v>-59.249000000000002</v>
      </c>
      <c r="R1531" s="130">
        <v>45.83</v>
      </c>
      <c r="S1531" s="130">
        <v>41.442999999999998</v>
      </c>
      <c r="T1531" s="130">
        <v>1</v>
      </c>
      <c r="U1531" s="130">
        <v>96</v>
      </c>
      <c r="V1531" s="130" t="s">
        <v>91</v>
      </c>
      <c r="W1531" s="130" t="b">
        <v>0</v>
      </c>
      <c r="X1531" s="130">
        <v>0</v>
      </c>
      <c r="Y1531" s="130" t="b">
        <v>1</v>
      </c>
      <c r="Z1531" s="130">
        <v>46</v>
      </c>
      <c r="AA1531" s="130">
        <v>0.378</v>
      </c>
      <c r="AB1531" s="130" t="s">
        <v>31</v>
      </c>
      <c r="AC1531" s="130" t="s">
        <v>3693</v>
      </c>
      <c r="AD1531" s="130" t="s">
        <v>5412</v>
      </c>
      <c r="AE1531" s="130" t="e" cm="1">
        <f t="array" aca="1" ref="AE1531" ca="1">INDIRECT(ADDRESS(MATCH(AG1531,'rs_industries'!B:B,0),5,1,TRUE,"rs_industries"))</f>
        <v>#N/A</v>
      </c>
      <c r="AF1531" s="130" cm="1">
        <f t="array" aca="1" ref="AF1531" ca="1">INDIRECT(ADDRESS(MATCH(A1531,'rs_stocks'!B:B,0),7,1,TRUE,"rs_stocks"))</f>
        <v>95</v>
      </c>
    </row>
    <row r="1532" spans="1:32" x14ac:dyDescent="0.3">
      <c r="A1532" s="130" t="s">
        <v>1244</v>
      </c>
      <c r="B1532" s="130">
        <v>-4.09</v>
      </c>
      <c r="C1532" s="130">
        <v>2.12</v>
      </c>
      <c r="D1532" s="130">
        <v>3.19</v>
      </c>
      <c r="E1532" s="130">
        <v>7.72</v>
      </c>
      <c r="F1532" s="130">
        <v>8.11</v>
      </c>
      <c r="G1532" s="130" t="s">
        <v>4284</v>
      </c>
      <c r="H1532" s="130" t="s">
        <v>3674</v>
      </c>
      <c r="I1532" s="130">
        <v>47.14</v>
      </c>
      <c r="J1532" s="130">
        <v>-42</v>
      </c>
      <c r="K1532" s="130">
        <v>-4</v>
      </c>
      <c r="L1532" s="130" t="b">
        <v>1</v>
      </c>
      <c r="M1532" s="130">
        <v>24.199000000000002</v>
      </c>
      <c r="N1532" s="130">
        <v>3.0329999999999999</v>
      </c>
      <c r="O1532" s="130">
        <v>7.9770000000000003</v>
      </c>
      <c r="P1532" s="130">
        <v>57.552</v>
      </c>
      <c r="Q1532" s="130">
        <v>38.695</v>
      </c>
      <c r="R1532" s="130">
        <v>2726.15</v>
      </c>
      <c r="S1532" s="130">
        <v>2874.8270000000002</v>
      </c>
      <c r="T1532" s="130">
        <v>-1</v>
      </c>
      <c r="U1532" s="130">
        <v>3</v>
      </c>
      <c r="V1532" s="130" t="s">
        <v>1244</v>
      </c>
      <c r="W1532" s="130" t="b">
        <v>0</v>
      </c>
      <c r="X1532" s="130">
        <v>0</v>
      </c>
      <c r="Y1532" s="130" t="b">
        <v>1</v>
      </c>
      <c r="Z1532" s="130">
        <v>54</v>
      </c>
      <c r="AA1532" s="130">
        <v>0.378</v>
      </c>
      <c r="AB1532" s="130" t="s">
        <v>3674</v>
      </c>
      <c r="AC1532" s="130" t="s">
        <v>4284</v>
      </c>
      <c r="AD1532" s="130" t="s">
        <v>5356</v>
      </c>
      <c r="AE1532" s="130" t="e" cm="1">
        <f t="array" aca="1" ref="AE1532" ca="1">INDIRECT(ADDRESS(MATCH(AG1532,'rs_industries'!B:B,0),5,1,TRUE,"rs_industries"))</f>
        <v>#N/A</v>
      </c>
      <c r="AF1532" s="130" t="e" cm="1">
        <f t="array" aca="1" ref="AF1532" ca="1">INDIRECT(ADDRESS(MATCH(A1532,'rs_stocks'!B:B,0),7,1,TRUE,"rs_stocks"))</f>
        <v>#N/A</v>
      </c>
    </row>
    <row r="1533" spans="1:32" x14ac:dyDescent="0.3">
      <c r="A1533" s="130" t="s">
        <v>1389</v>
      </c>
      <c r="B1533" s="130">
        <v>-2.1800000000000002</v>
      </c>
      <c r="C1533" s="130">
        <v>-6.97</v>
      </c>
      <c r="D1533" s="130">
        <v>-7.68</v>
      </c>
      <c r="E1533" s="130">
        <v>1.61</v>
      </c>
      <c r="F1533" s="130">
        <v>3.45</v>
      </c>
      <c r="G1533" s="130" t="s">
        <v>3839</v>
      </c>
      <c r="H1533" s="130" t="s">
        <v>3776</v>
      </c>
      <c r="I1533" s="130">
        <v>25.439</v>
      </c>
      <c r="J1533" s="130">
        <v>-43</v>
      </c>
      <c r="K1533" s="130">
        <v>-38</v>
      </c>
      <c r="L1533" s="130" t="b">
        <v>0</v>
      </c>
      <c r="M1533" s="130">
        <v>27.465</v>
      </c>
      <c r="N1533" s="130">
        <v>3.4449999999999998</v>
      </c>
      <c r="O1533" s="130">
        <v>7.9720000000000004</v>
      </c>
      <c r="P1533" s="130">
        <v>0.432</v>
      </c>
      <c r="Q1533" s="130">
        <v>-124.855</v>
      </c>
      <c r="R1533" s="130">
        <v>17.079999999999998</v>
      </c>
      <c r="S1533" s="130">
        <v>18.305</v>
      </c>
      <c r="T1533" s="130">
        <v>-1</v>
      </c>
      <c r="U1533" s="130">
        <v>462</v>
      </c>
      <c r="V1533" s="130" t="s">
        <v>1389</v>
      </c>
      <c r="W1533" s="130" t="b">
        <v>0</v>
      </c>
      <c r="X1533" s="130">
        <v>0</v>
      </c>
      <c r="Y1533" s="130" t="b">
        <v>0</v>
      </c>
      <c r="Z1533" s="130">
        <v>41</v>
      </c>
      <c r="AA1533" s="130">
        <v>0.377</v>
      </c>
      <c r="AB1533" s="130" t="s">
        <v>3776</v>
      </c>
      <c r="AC1533" s="130" t="s">
        <v>3839</v>
      </c>
      <c r="AD1533" s="130" t="s">
        <v>5299</v>
      </c>
      <c r="AE1533" s="130" t="e" cm="1">
        <f t="array" aca="1" ref="AE1533" ca="1">INDIRECT(ADDRESS(MATCH(AG1533,'rs_industries'!B:B,0),5,1,TRUE,"rs_industries"))</f>
        <v>#N/A</v>
      </c>
      <c r="AF1533" s="130" t="e" cm="1">
        <f t="array" aca="1" ref="AF1533" ca="1">INDIRECT(ADDRESS(MATCH(A1533,'rs_stocks'!B:B,0),7,1,TRUE,"rs_stocks"))</f>
        <v>#N/A</v>
      </c>
    </row>
    <row r="1534" spans="1:32" x14ac:dyDescent="0.3">
      <c r="A1534" s="130" t="s">
        <v>2145</v>
      </c>
      <c r="B1534" s="130">
        <v>2.23</v>
      </c>
      <c r="C1534" s="130">
        <v>1.07</v>
      </c>
      <c r="D1534" s="130">
        <v>-12.46</v>
      </c>
      <c r="E1534" s="130">
        <v>31.31</v>
      </c>
      <c r="F1534" s="130">
        <v>38.94</v>
      </c>
      <c r="G1534" s="130" t="s">
        <v>3676</v>
      </c>
      <c r="H1534" s="130" t="s">
        <v>3677</v>
      </c>
      <c r="I1534" s="130">
        <v>1.1200000000000001</v>
      </c>
      <c r="J1534" s="130">
        <v>-94</v>
      </c>
      <c r="K1534" s="130">
        <v>-91</v>
      </c>
      <c r="L1534" s="130" t="b">
        <v>0</v>
      </c>
      <c r="M1534" s="130">
        <v>120.386</v>
      </c>
      <c r="N1534" s="130">
        <v>15.157</v>
      </c>
      <c r="O1534" s="130">
        <v>7.9429999999999996</v>
      </c>
      <c r="P1534" s="130">
        <v>0.89500000000000002</v>
      </c>
      <c r="Q1534" s="130">
        <v>-104.96899999999999</v>
      </c>
      <c r="R1534" s="130">
        <v>16.02</v>
      </c>
      <c r="S1534" s="130">
        <v>18.52</v>
      </c>
      <c r="T1534" s="130">
        <v>-1</v>
      </c>
      <c r="U1534" s="130">
        <v>223</v>
      </c>
      <c r="V1534" s="130" t="s">
        <v>2145</v>
      </c>
      <c r="W1534" s="130" t="b">
        <v>0</v>
      </c>
      <c r="X1534" s="130">
        <v>0</v>
      </c>
      <c r="Y1534" s="130" t="b">
        <v>0</v>
      </c>
      <c r="Z1534" s="130">
        <v>48</v>
      </c>
      <c r="AA1534" s="130">
        <v>0.377</v>
      </c>
      <c r="AB1534" s="130" t="s">
        <v>3677</v>
      </c>
      <c r="AC1534" s="130" t="s">
        <v>3676</v>
      </c>
      <c r="AD1534" s="130" t="s">
        <v>5330</v>
      </c>
      <c r="AE1534" s="130" t="e" cm="1">
        <f t="array" aca="1" ref="AE1534" ca="1">INDIRECT(ADDRESS(MATCH(AG1534,'rs_industries'!B:B,0),5,1,TRUE,"rs_industries"))</f>
        <v>#N/A</v>
      </c>
      <c r="AF1534" s="130" t="e" cm="1">
        <f t="array" aca="1" ref="AF1534" ca="1">INDIRECT(ADDRESS(MATCH(A1534,'rs_stocks'!B:B,0),7,1,TRUE,"rs_stocks"))</f>
        <v>#N/A</v>
      </c>
    </row>
    <row r="1535" spans="1:32" x14ac:dyDescent="0.3">
      <c r="A1535" s="130" t="s">
        <v>2067</v>
      </c>
      <c r="B1535" s="130">
        <v>8.8000000000000007</v>
      </c>
      <c r="C1535" s="130">
        <v>10.56</v>
      </c>
      <c r="D1535" s="130">
        <v>4.84</v>
      </c>
      <c r="E1535" s="130">
        <v>15.67</v>
      </c>
      <c r="F1535" s="130">
        <v>22.87</v>
      </c>
      <c r="G1535" s="130" t="s">
        <v>3802</v>
      </c>
      <c r="H1535" s="130" t="s">
        <v>3690</v>
      </c>
      <c r="I1535" s="130">
        <v>1.2789999999999999</v>
      </c>
      <c r="J1535" s="130">
        <v>-87</v>
      </c>
      <c r="K1535" s="130">
        <v>-80</v>
      </c>
      <c r="L1535" s="130" t="b">
        <v>1</v>
      </c>
      <c r="M1535" s="130">
        <v>73.393000000000001</v>
      </c>
      <c r="N1535" s="130">
        <v>9.26</v>
      </c>
      <c r="O1535" s="130">
        <v>7.9249999999999998</v>
      </c>
      <c r="P1535" s="130">
        <v>1.7589999999999999</v>
      </c>
      <c r="Q1535" s="130">
        <v>-88.701999999999998</v>
      </c>
      <c r="R1535" s="130">
        <v>30.78</v>
      </c>
      <c r="S1535" s="130">
        <v>27.715</v>
      </c>
      <c r="T1535" s="130">
        <v>1</v>
      </c>
      <c r="U1535" s="130">
        <v>113</v>
      </c>
      <c r="V1535" s="130" t="s">
        <v>2067</v>
      </c>
      <c r="W1535" s="130" t="b">
        <v>0</v>
      </c>
      <c r="X1535" s="130">
        <v>0</v>
      </c>
      <c r="Y1535" s="130" t="b">
        <v>0</v>
      </c>
      <c r="Z1535" s="130">
        <v>43</v>
      </c>
      <c r="AA1535" s="130">
        <v>0.376</v>
      </c>
      <c r="AB1535" s="130" t="s">
        <v>3690</v>
      </c>
      <c r="AC1535" s="130" t="s">
        <v>3802</v>
      </c>
      <c r="AD1535" s="130" t="s">
        <v>5388</v>
      </c>
      <c r="AE1535" s="130" t="e" cm="1">
        <f t="array" aca="1" ref="AE1535" ca="1">INDIRECT(ADDRESS(MATCH(AG1535,'rs_industries'!B:B,0),5,1,TRUE,"rs_industries"))</f>
        <v>#N/A</v>
      </c>
      <c r="AF1535" s="130" cm="1">
        <f t="array" aca="1" ref="AF1535" ca="1">INDIRECT(ADDRESS(MATCH(A1535,'rs_stocks'!B:B,0),7,1,TRUE,"rs_stocks"))</f>
        <v>72</v>
      </c>
    </row>
    <row r="1536" spans="1:32" x14ac:dyDescent="0.3">
      <c r="A1536" s="130" t="s">
        <v>422</v>
      </c>
      <c r="B1536" s="130">
        <v>7.64</v>
      </c>
      <c r="C1536" s="130">
        <v>8.33</v>
      </c>
      <c r="D1536" s="130">
        <v>27.04</v>
      </c>
      <c r="E1536" s="130">
        <v>20.45</v>
      </c>
      <c r="F1536" s="130">
        <v>21.69</v>
      </c>
      <c r="G1536" s="130" t="s">
        <v>3680</v>
      </c>
      <c r="H1536" s="130" t="s">
        <v>31</v>
      </c>
      <c r="I1536" s="130">
        <v>10.57</v>
      </c>
      <c r="J1536" s="130">
        <v>-90</v>
      </c>
      <c r="K1536" s="130">
        <v>-83</v>
      </c>
      <c r="L1536" s="130" t="b">
        <v>1</v>
      </c>
      <c r="M1536" s="130">
        <v>94.769000000000005</v>
      </c>
      <c r="N1536" s="130">
        <v>11.98</v>
      </c>
      <c r="O1536" s="130">
        <v>7.91</v>
      </c>
      <c r="P1536" s="130">
        <v>0.44500000000000001</v>
      </c>
      <c r="Q1536" s="130">
        <v>-38.201999999999998</v>
      </c>
      <c r="R1536" s="130">
        <v>11.84</v>
      </c>
      <c r="S1536" s="130">
        <v>12.048</v>
      </c>
      <c r="T1536" s="130">
        <v>-1</v>
      </c>
      <c r="U1536" s="130">
        <v>449</v>
      </c>
      <c r="V1536" s="130" t="s">
        <v>422</v>
      </c>
      <c r="W1536" s="130" t="b">
        <v>0</v>
      </c>
      <c r="X1536" s="130">
        <v>0</v>
      </c>
      <c r="Y1536" s="130" t="b">
        <v>1</v>
      </c>
      <c r="Z1536" s="130">
        <v>52</v>
      </c>
      <c r="AA1536" s="130">
        <v>0.376</v>
      </c>
      <c r="AB1536" s="130" t="s">
        <v>31</v>
      </c>
      <c r="AC1536" s="130" t="s">
        <v>3680</v>
      </c>
      <c r="AD1536" s="130" t="s">
        <v>5386</v>
      </c>
      <c r="AE1536" s="130" t="e" cm="1">
        <f t="array" aca="1" ref="AE1536" ca="1">INDIRECT(ADDRESS(MATCH(AG1536,'rs_industries'!B:B,0),5,1,TRUE,"rs_industries"))</f>
        <v>#N/A</v>
      </c>
      <c r="AF1536" s="130" t="e" cm="1">
        <f t="array" aca="1" ref="AF1536" ca="1">INDIRECT(ADDRESS(MATCH(A1536,'rs_stocks'!B:B,0),7,1,TRUE,"rs_stocks"))</f>
        <v>#N/A</v>
      </c>
    </row>
    <row r="1537" spans="1:32" x14ac:dyDescent="0.3">
      <c r="A1537" s="130" t="s">
        <v>298</v>
      </c>
      <c r="B1537" s="130">
        <v>1.81</v>
      </c>
      <c r="C1537" s="130">
        <v>-2.9</v>
      </c>
      <c r="D1537" s="130">
        <v>1.81</v>
      </c>
      <c r="E1537" s="130">
        <v>4.3499999999999996</v>
      </c>
      <c r="F1537" s="130">
        <v>15.21</v>
      </c>
      <c r="G1537" s="130" t="s">
        <v>4210</v>
      </c>
      <c r="H1537" s="130" t="s">
        <v>31</v>
      </c>
      <c r="I1537" s="130">
        <v>12.582000000000001</v>
      </c>
      <c r="J1537" s="130">
        <v>-89</v>
      </c>
      <c r="K1537" s="130">
        <v>-84</v>
      </c>
      <c r="L1537" s="130" t="b">
        <v>0</v>
      </c>
      <c r="M1537" s="130">
        <v>94.47</v>
      </c>
      <c r="N1537" s="130">
        <v>11.993</v>
      </c>
      <c r="O1537" s="130">
        <v>7.8769999999999998</v>
      </c>
      <c r="P1537" s="130">
        <v>1.73</v>
      </c>
      <c r="Q1537" s="130">
        <v>-57.222000000000001</v>
      </c>
      <c r="R1537" s="130">
        <v>33.11</v>
      </c>
      <c r="S1537" s="130">
        <v>37.353999999999999</v>
      </c>
      <c r="T1537" s="130">
        <v>-1</v>
      </c>
      <c r="U1537" s="130">
        <v>115</v>
      </c>
      <c r="V1537" s="130" t="s">
        <v>298</v>
      </c>
      <c r="W1537" s="130" t="b">
        <v>0</v>
      </c>
      <c r="X1537" s="130">
        <v>0</v>
      </c>
      <c r="Y1537" s="130" t="b">
        <v>0</v>
      </c>
      <c r="Z1537" s="130">
        <v>50</v>
      </c>
      <c r="AA1537" s="130">
        <v>0.376</v>
      </c>
      <c r="AB1537" s="130" t="s">
        <v>31</v>
      </c>
      <c r="AC1537" s="130" t="s">
        <v>4210</v>
      </c>
      <c r="AD1537" s="130" t="s">
        <v>5366</v>
      </c>
      <c r="AE1537" s="130" t="e" cm="1">
        <f t="array" aca="1" ref="AE1537" ca="1">INDIRECT(ADDRESS(MATCH(AG1537,'rs_industries'!B:B,0),5,1,TRUE,"rs_industries"))</f>
        <v>#N/A</v>
      </c>
      <c r="AF1537" s="130" t="e" cm="1">
        <f t="array" aca="1" ref="AF1537" ca="1">INDIRECT(ADDRESS(MATCH(A1537,'rs_stocks'!B:B,0),7,1,TRUE,"rs_stocks"))</f>
        <v>#N/A</v>
      </c>
    </row>
    <row r="1538" spans="1:32" x14ac:dyDescent="0.3">
      <c r="A1538" s="130" t="s">
        <v>5309</v>
      </c>
      <c r="B1538" s="130">
        <v>-1.46</v>
      </c>
      <c r="C1538" s="130">
        <v>2.2799999999999998</v>
      </c>
      <c r="D1538" s="130">
        <v>-4.87</v>
      </c>
      <c r="E1538" s="130">
        <v>3.04</v>
      </c>
      <c r="F1538" s="130">
        <v>1.53</v>
      </c>
      <c r="G1538" s="130" t="s">
        <v>3715</v>
      </c>
      <c r="H1538" s="130" t="s">
        <v>3677</v>
      </c>
      <c r="I1538" s="130">
        <v>0.83699999999999997</v>
      </c>
      <c r="J1538" s="130">
        <v>-40</v>
      </c>
      <c r="K1538" s="130">
        <v>-19</v>
      </c>
      <c r="L1538" s="130" t="b">
        <v>0</v>
      </c>
      <c r="M1538" s="130">
        <v>31.077000000000002</v>
      </c>
      <c r="N1538" s="130">
        <v>3.948</v>
      </c>
      <c r="O1538" s="130">
        <v>7.8719999999999999</v>
      </c>
      <c r="P1538" s="130">
        <v>3.2349999999999999</v>
      </c>
      <c r="Q1538" s="130">
        <v>-160.453</v>
      </c>
      <c r="R1538" s="130">
        <v>80.760000000000005</v>
      </c>
      <c r="S1538" s="130">
        <v>90.031999999999996</v>
      </c>
      <c r="T1538" s="130">
        <v>-1</v>
      </c>
      <c r="U1538" s="130">
        <v>61</v>
      </c>
      <c r="V1538" s="130" t="s">
        <v>5309</v>
      </c>
      <c r="W1538" s="130" t="b">
        <v>1</v>
      </c>
      <c r="X1538" s="130">
        <v>80.260000000000005</v>
      </c>
      <c r="Y1538" s="130" t="b">
        <v>0</v>
      </c>
      <c r="Z1538" s="130">
        <v>48</v>
      </c>
      <c r="AA1538" s="130">
        <v>0.375</v>
      </c>
      <c r="AB1538" s="130" t="s">
        <v>3677</v>
      </c>
      <c r="AC1538" s="130" t="s">
        <v>3715</v>
      </c>
      <c r="AD1538" s="130" t="s">
        <v>5310</v>
      </c>
      <c r="AE1538" s="130" t="e" cm="1">
        <f t="array" aca="1" ref="AE1538" ca="1">INDIRECT(ADDRESS(MATCH(AG1538,'rs_industries'!B:B,0),5,1,TRUE,"rs_industries"))</f>
        <v>#N/A</v>
      </c>
      <c r="AF1538" s="130" t="e" cm="1">
        <f t="array" aca="1" ref="AF1538" ca="1">INDIRECT(ADDRESS(MATCH(A1538,'rs_stocks'!B:B,0),7,1,TRUE,"rs_stocks"))</f>
        <v>#N/A</v>
      </c>
    </row>
    <row r="1539" spans="1:32" x14ac:dyDescent="0.3">
      <c r="A1539" s="130" t="s">
        <v>2108</v>
      </c>
      <c r="B1539" s="130">
        <v>-0.94</v>
      </c>
      <c r="C1539" s="130">
        <v>3.33</v>
      </c>
      <c r="D1539" s="130">
        <v>6.68</v>
      </c>
      <c r="E1539" s="130">
        <v>7.55</v>
      </c>
      <c r="F1539" s="130">
        <v>6.04</v>
      </c>
      <c r="G1539" s="130" t="s">
        <v>3762</v>
      </c>
      <c r="H1539" s="130" t="s">
        <v>3677</v>
      </c>
      <c r="I1539" s="130">
        <v>1.1659999999999999</v>
      </c>
      <c r="J1539" s="130">
        <v>-78</v>
      </c>
      <c r="K1539" s="130">
        <v>-52</v>
      </c>
      <c r="L1539" s="130" t="b">
        <v>1</v>
      </c>
      <c r="M1539" s="130">
        <v>20.568999999999999</v>
      </c>
      <c r="N1539" s="130">
        <v>2.613</v>
      </c>
      <c r="O1539" s="130">
        <v>7.8719999999999999</v>
      </c>
      <c r="P1539" s="130">
        <v>7.9000000000000001E-2</v>
      </c>
      <c r="Q1539" s="130">
        <v>-88.384</v>
      </c>
      <c r="R1539" s="130">
        <v>5.27</v>
      </c>
      <c r="S1539" s="130">
        <v>5.17</v>
      </c>
      <c r="T1539" s="130">
        <v>1</v>
      </c>
      <c r="U1539" s="130">
        <v>2525</v>
      </c>
      <c r="V1539" s="130" t="s">
        <v>2108</v>
      </c>
      <c r="W1539" s="130" t="b">
        <v>0</v>
      </c>
      <c r="X1539" s="130">
        <v>0</v>
      </c>
      <c r="Y1539" s="130" t="b">
        <v>0</v>
      </c>
      <c r="Z1539" s="130">
        <v>46</v>
      </c>
      <c r="AA1539" s="130">
        <v>0.375</v>
      </c>
      <c r="AB1539" s="130" t="s">
        <v>3677</v>
      </c>
      <c r="AC1539" s="130" t="s">
        <v>3762</v>
      </c>
      <c r="AD1539" s="130" t="s">
        <v>5407</v>
      </c>
      <c r="AE1539" s="130" t="e" cm="1">
        <f t="array" aca="1" ref="AE1539" ca="1">INDIRECT(ADDRESS(MATCH(AG1539,'rs_industries'!B:B,0),5,1,TRUE,"rs_industries"))</f>
        <v>#N/A</v>
      </c>
      <c r="AF1539" s="130" t="e" cm="1">
        <f t="array" aca="1" ref="AF1539" ca="1">INDIRECT(ADDRESS(MATCH(A1539,'rs_stocks'!B:B,0),7,1,TRUE,"rs_stocks"))</f>
        <v>#N/A</v>
      </c>
    </row>
    <row r="1540" spans="1:32" x14ac:dyDescent="0.3">
      <c r="A1540" s="130" t="s">
        <v>1076</v>
      </c>
      <c r="B1540" s="130">
        <v>-2.2799999999999998</v>
      </c>
      <c r="C1540" s="130">
        <v>-3.9</v>
      </c>
      <c r="D1540" s="130">
        <v>-5.93</v>
      </c>
      <c r="E1540" s="130">
        <v>-1.41</v>
      </c>
      <c r="F1540" s="130">
        <v>3.02</v>
      </c>
      <c r="G1540" s="130" t="s">
        <v>3697</v>
      </c>
      <c r="H1540" s="130" t="s">
        <v>3677</v>
      </c>
      <c r="I1540" s="130">
        <v>6.923</v>
      </c>
      <c r="J1540" s="130">
        <v>-52</v>
      </c>
      <c r="K1540" s="130">
        <v>-13</v>
      </c>
      <c r="L1540" s="130" t="b">
        <v>0</v>
      </c>
      <c r="M1540" s="130">
        <v>24.738</v>
      </c>
      <c r="N1540" s="130">
        <v>3.1560000000000001</v>
      </c>
      <c r="O1540" s="130">
        <v>7.8380000000000001</v>
      </c>
      <c r="P1540" s="130">
        <v>1.7629999999999999</v>
      </c>
      <c r="Q1540" s="130">
        <v>-92.44</v>
      </c>
      <c r="R1540" s="130">
        <v>67.209999999999994</v>
      </c>
      <c r="S1540" s="130">
        <v>73.239999999999995</v>
      </c>
      <c r="T1540" s="130">
        <v>-1</v>
      </c>
      <c r="U1540" s="130">
        <v>113</v>
      </c>
      <c r="V1540" s="130" t="s">
        <v>1076</v>
      </c>
      <c r="W1540" s="130" t="b">
        <v>1</v>
      </c>
      <c r="X1540" s="130">
        <v>0</v>
      </c>
      <c r="Y1540" s="130" t="b">
        <v>0</v>
      </c>
      <c r="Z1540" s="130">
        <v>51</v>
      </c>
      <c r="AA1540" s="130">
        <v>0.374</v>
      </c>
      <c r="AB1540" s="130" t="s">
        <v>3677</v>
      </c>
      <c r="AC1540" s="130" t="s">
        <v>3697</v>
      </c>
      <c r="AD1540" s="130" t="s">
        <v>5276</v>
      </c>
      <c r="AE1540" s="130" t="e" cm="1">
        <f t="array" aca="1" ref="AE1540" ca="1">INDIRECT(ADDRESS(MATCH(AG1540,'rs_industries'!B:B,0),5,1,TRUE,"rs_industries"))</f>
        <v>#N/A</v>
      </c>
      <c r="AF1540" s="130" t="e" cm="1">
        <f t="array" aca="1" ref="AF1540" ca="1">INDIRECT(ADDRESS(MATCH(A1540,'rs_stocks'!B:B,0),7,1,TRUE,"rs_stocks"))</f>
        <v>#N/A</v>
      </c>
    </row>
    <row r="1541" spans="1:32" x14ac:dyDescent="0.3">
      <c r="A1541" s="130" t="s">
        <v>1971</v>
      </c>
      <c r="B1541" s="130">
        <v>3.51</v>
      </c>
      <c r="C1541" s="130">
        <v>6.54</v>
      </c>
      <c r="D1541" s="130">
        <v>5.39</v>
      </c>
      <c r="E1541" s="130">
        <v>0.44</v>
      </c>
      <c r="F1541" s="130">
        <v>7.33</v>
      </c>
      <c r="G1541" s="130" t="s">
        <v>3857</v>
      </c>
      <c r="H1541" s="130" t="s">
        <v>24</v>
      </c>
      <c r="I1541" s="130">
        <v>4.1440000000000001</v>
      </c>
      <c r="J1541" s="130">
        <v>-52</v>
      </c>
      <c r="K1541" s="130">
        <v>-14</v>
      </c>
      <c r="L1541" s="130" t="b">
        <v>1</v>
      </c>
      <c r="M1541" s="130">
        <v>16.579999999999998</v>
      </c>
      <c r="N1541" s="130">
        <v>2.1160000000000001</v>
      </c>
      <c r="O1541" s="130">
        <v>7.835</v>
      </c>
      <c r="P1541" s="130">
        <v>0.41299999999999998</v>
      </c>
      <c r="Q1541" s="130">
        <v>-60.518000000000001</v>
      </c>
      <c r="R1541" s="130">
        <v>20.350000000000001</v>
      </c>
      <c r="S1541" s="130">
        <v>19.405999999999999</v>
      </c>
      <c r="T1541" s="130">
        <v>1</v>
      </c>
      <c r="U1541" s="130">
        <v>484</v>
      </c>
      <c r="V1541" s="130" t="s">
        <v>1971</v>
      </c>
      <c r="W1541" s="130" t="b">
        <v>0</v>
      </c>
      <c r="X1541" s="130">
        <v>0</v>
      </c>
      <c r="Y1541" s="130" t="b">
        <v>0</v>
      </c>
      <c r="Z1541" s="130">
        <v>47</v>
      </c>
      <c r="AA1541" s="130">
        <v>0.374</v>
      </c>
      <c r="AB1541" s="130" t="s">
        <v>24</v>
      </c>
      <c r="AC1541" s="130" t="s">
        <v>3857</v>
      </c>
      <c r="AD1541" s="130" t="s">
        <v>5406</v>
      </c>
      <c r="AE1541" s="130" t="e" cm="1">
        <f t="array" aca="1" ref="AE1541" ca="1">INDIRECT(ADDRESS(MATCH(AG1541,'rs_industries'!B:B,0),5,1,TRUE,"rs_industries"))</f>
        <v>#N/A</v>
      </c>
      <c r="AF1541" s="130" t="e" cm="1">
        <f t="array" aca="1" ref="AF1541" ca="1">INDIRECT(ADDRESS(MATCH(A1541,'rs_stocks'!B:B,0),7,1,TRUE,"rs_stocks"))</f>
        <v>#N/A</v>
      </c>
    </row>
    <row r="1542" spans="1:32" x14ac:dyDescent="0.3">
      <c r="A1542" s="130" t="s">
        <v>1567</v>
      </c>
      <c r="B1542" s="130">
        <v>-4.43</v>
      </c>
      <c r="C1542" s="130">
        <v>-9.91</v>
      </c>
      <c r="D1542" s="130">
        <v>-0.51</v>
      </c>
      <c r="E1542" s="130">
        <v>-5.75</v>
      </c>
      <c r="F1542" s="130">
        <v>-4.0999999999999996</v>
      </c>
      <c r="G1542" s="130" t="s">
        <v>3715</v>
      </c>
      <c r="H1542" s="130" t="s">
        <v>3677</v>
      </c>
      <c r="I1542" s="130">
        <v>2.661</v>
      </c>
      <c r="J1542" s="130">
        <v>-71</v>
      </c>
      <c r="K1542" s="130">
        <v>-37</v>
      </c>
      <c r="L1542" s="130" t="b">
        <v>0</v>
      </c>
      <c r="M1542" s="130">
        <v>37.091000000000001</v>
      </c>
      <c r="N1542" s="130">
        <v>4.7359999999999998</v>
      </c>
      <c r="O1542" s="130">
        <v>7.8319999999999999</v>
      </c>
      <c r="P1542" s="130">
        <v>2.028</v>
      </c>
      <c r="Q1542" s="130">
        <v>-158.77699999999999</v>
      </c>
      <c r="R1542" s="130">
        <v>56.34</v>
      </c>
      <c r="S1542" s="130">
        <v>63.253999999999998</v>
      </c>
      <c r="T1542" s="130">
        <v>-1</v>
      </c>
      <c r="U1542" s="130">
        <v>98</v>
      </c>
      <c r="V1542" s="130" t="s">
        <v>1567</v>
      </c>
      <c r="W1542" s="130" t="b">
        <v>0</v>
      </c>
      <c r="X1542" s="130">
        <v>0</v>
      </c>
      <c r="Y1542" s="130" t="b">
        <v>0</v>
      </c>
      <c r="Z1542" s="130">
        <v>44</v>
      </c>
      <c r="AA1542" s="130">
        <v>0.373</v>
      </c>
      <c r="AB1542" s="130" t="s">
        <v>3677</v>
      </c>
      <c r="AC1542" s="130" t="s">
        <v>3715</v>
      </c>
      <c r="AD1542" s="130" t="s">
        <v>5329</v>
      </c>
      <c r="AE1542" s="130" t="e" cm="1">
        <f t="array" aca="1" ref="AE1542" ca="1">INDIRECT(ADDRESS(MATCH(AG1542,'rs_industries'!B:B,0),5,1,TRUE,"rs_industries"))</f>
        <v>#N/A</v>
      </c>
      <c r="AF1542" s="130" t="e" cm="1">
        <f t="array" aca="1" ref="AF1542" ca="1">INDIRECT(ADDRESS(MATCH(A1542,'rs_stocks'!B:B,0),7,1,TRUE,"rs_stocks"))</f>
        <v>#N/A</v>
      </c>
    </row>
    <row r="1543" spans="1:32" x14ac:dyDescent="0.3">
      <c r="A1543" s="130" t="s">
        <v>2540</v>
      </c>
      <c r="B1543" s="130">
        <v>-2.2599999999999998</v>
      </c>
      <c r="C1543" s="130">
        <v>-9.74</v>
      </c>
      <c r="D1543" s="130">
        <v>-9.24</v>
      </c>
      <c r="E1543" s="130">
        <v>-4.38</v>
      </c>
      <c r="F1543" s="130">
        <v>22.07</v>
      </c>
      <c r="G1543" s="130" t="s">
        <v>3687</v>
      </c>
      <c r="H1543" s="130" t="s">
        <v>248</v>
      </c>
      <c r="I1543" s="130">
        <v>4.5069999999999997</v>
      </c>
      <c r="J1543" s="130">
        <v>-55</v>
      </c>
      <c r="K1543" s="130">
        <v>-45</v>
      </c>
      <c r="L1543" s="130" t="b">
        <v>0</v>
      </c>
      <c r="M1543" s="130">
        <v>64.875</v>
      </c>
      <c r="N1543" s="130">
        <v>8.2899999999999991</v>
      </c>
      <c r="O1543" s="130">
        <v>7.8259999999999996</v>
      </c>
      <c r="P1543" s="130">
        <v>0.66800000000000004</v>
      </c>
      <c r="Q1543" s="130">
        <v>-107.70399999999999</v>
      </c>
      <c r="R1543" s="130">
        <v>22.9</v>
      </c>
      <c r="S1543" s="130">
        <v>25.016999999999999</v>
      </c>
      <c r="T1543" s="130">
        <v>-1</v>
      </c>
      <c r="U1543" s="130">
        <v>299</v>
      </c>
      <c r="V1543" s="130" t="s">
        <v>2540</v>
      </c>
      <c r="W1543" s="130" t="b">
        <v>0</v>
      </c>
      <c r="X1543" s="130">
        <v>0</v>
      </c>
      <c r="Y1543" s="130" t="b">
        <v>0</v>
      </c>
      <c r="Z1543" s="130">
        <v>40</v>
      </c>
      <c r="AA1543" s="130">
        <v>0.373</v>
      </c>
      <c r="AB1543" s="130" t="s">
        <v>248</v>
      </c>
      <c r="AC1543" s="130" t="s">
        <v>3687</v>
      </c>
      <c r="AD1543" s="130" t="s">
        <v>5317</v>
      </c>
      <c r="AE1543" s="130" t="e" cm="1">
        <f t="array" aca="1" ref="AE1543" ca="1">INDIRECT(ADDRESS(MATCH(AG1543,'rs_industries'!B:B,0),5,1,TRUE,"rs_industries"))</f>
        <v>#N/A</v>
      </c>
      <c r="AF1543" s="130" t="e" cm="1">
        <f t="array" aca="1" ref="AF1543" ca="1">INDIRECT(ADDRESS(MATCH(A1543,'rs_stocks'!B:B,0),7,1,TRUE,"rs_stocks"))</f>
        <v>#N/A</v>
      </c>
    </row>
    <row r="1544" spans="1:32" x14ac:dyDescent="0.3">
      <c r="A1544" s="130" t="s">
        <v>2190</v>
      </c>
      <c r="B1544" s="130">
        <v>1.35</v>
      </c>
      <c r="C1544" s="130">
        <v>-0.63</v>
      </c>
      <c r="D1544" s="130">
        <v>2.31</v>
      </c>
      <c r="E1544" s="130">
        <v>-0.03</v>
      </c>
      <c r="F1544" s="130">
        <v>2.12</v>
      </c>
      <c r="G1544" s="130" t="s">
        <v>3786</v>
      </c>
      <c r="H1544" s="130" t="s">
        <v>3674</v>
      </c>
      <c r="I1544" s="130">
        <v>1.4970000000000001</v>
      </c>
      <c r="J1544" s="130">
        <v>-63</v>
      </c>
      <c r="K1544" s="130">
        <v>-21</v>
      </c>
      <c r="L1544" s="130" t="b">
        <v>0</v>
      </c>
      <c r="M1544" s="130">
        <v>30.914999999999999</v>
      </c>
      <c r="N1544" s="130">
        <v>3.98</v>
      </c>
      <c r="O1544" s="130">
        <v>7.7679999999999998</v>
      </c>
      <c r="P1544" s="130">
        <v>2.8330000000000002</v>
      </c>
      <c r="Q1544" s="130">
        <v>-166.94300000000001</v>
      </c>
      <c r="R1544" s="130">
        <v>95.82</v>
      </c>
      <c r="S1544" s="130">
        <v>102.242</v>
      </c>
      <c r="T1544" s="130">
        <v>-1</v>
      </c>
      <c r="U1544" s="130">
        <v>70</v>
      </c>
      <c r="V1544" s="130" t="s">
        <v>2190</v>
      </c>
      <c r="W1544" s="130" t="b">
        <v>0</v>
      </c>
      <c r="X1544" s="130">
        <v>0</v>
      </c>
      <c r="Y1544" s="130" t="b">
        <v>0</v>
      </c>
      <c r="Z1544" s="130">
        <v>42</v>
      </c>
      <c r="AA1544" s="130">
        <v>0.373</v>
      </c>
      <c r="AB1544" s="130" t="s">
        <v>3674</v>
      </c>
      <c r="AC1544" s="130" t="s">
        <v>3786</v>
      </c>
      <c r="AD1544" s="130" t="s">
        <v>5397</v>
      </c>
      <c r="AE1544" s="130" t="e" cm="1">
        <f t="array" aca="1" ref="AE1544" ca="1">INDIRECT(ADDRESS(MATCH(AG1544,'rs_industries'!B:B,0),5,1,TRUE,"rs_industries"))</f>
        <v>#N/A</v>
      </c>
      <c r="AF1544" s="130" t="e" cm="1">
        <f t="array" aca="1" ref="AF1544" ca="1">INDIRECT(ADDRESS(MATCH(A1544,'rs_stocks'!B:B,0),7,1,TRUE,"rs_stocks"))</f>
        <v>#N/A</v>
      </c>
    </row>
    <row r="1545" spans="1:32" x14ac:dyDescent="0.3">
      <c r="A1545" s="130" t="s">
        <v>1067</v>
      </c>
      <c r="B1545" s="130">
        <v>-6.1</v>
      </c>
      <c r="C1545" s="130">
        <v>-19.05</v>
      </c>
      <c r="D1545" s="130">
        <v>-7.8</v>
      </c>
      <c r="E1545" s="130">
        <v>-11.96</v>
      </c>
      <c r="F1545" s="130">
        <v>-3.51</v>
      </c>
      <c r="G1545" s="130" t="s">
        <v>3788</v>
      </c>
      <c r="H1545" s="130" t="s">
        <v>153</v>
      </c>
      <c r="I1545" s="130">
        <v>9.1820000000000004</v>
      </c>
      <c r="J1545" s="130">
        <v>-59</v>
      </c>
      <c r="K1545" s="130">
        <v>-56</v>
      </c>
      <c r="L1545" s="130" t="b">
        <v>0</v>
      </c>
      <c r="M1545" s="130">
        <v>49.112000000000002</v>
      </c>
      <c r="N1545" s="130">
        <v>6.3390000000000004</v>
      </c>
      <c r="O1545" s="130">
        <v>7.7480000000000002</v>
      </c>
      <c r="P1545" s="130">
        <v>0.60399999999999998</v>
      </c>
      <c r="Q1545" s="130">
        <v>-125.807</v>
      </c>
      <c r="R1545" s="130">
        <v>16.78</v>
      </c>
      <c r="S1545" s="130">
        <v>18.622</v>
      </c>
      <c r="T1545" s="130">
        <v>-1</v>
      </c>
      <c r="U1545" s="130">
        <v>331</v>
      </c>
      <c r="V1545" s="130" t="s">
        <v>1067</v>
      </c>
      <c r="W1545" s="130" t="b">
        <v>0</v>
      </c>
      <c r="X1545" s="130">
        <v>0</v>
      </c>
      <c r="Y1545" s="130" t="b">
        <v>0</v>
      </c>
      <c r="Z1545" s="130">
        <v>46</v>
      </c>
      <c r="AA1545" s="130">
        <v>0.372</v>
      </c>
      <c r="AB1545" s="130" t="s">
        <v>153</v>
      </c>
      <c r="AC1545" s="130" t="s">
        <v>3788</v>
      </c>
      <c r="AD1545" s="130" t="s">
        <v>5332</v>
      </c>
      <c r="AE1545" s="130" t="e" cm="1">
        <f t="array" aca="1" ref="AE1545" ca="1">INDIRECT(ADDRESS(MATCH(AG1545,'rs_industries'!B:B,0),5,1,TRUE,"rs_industries"))</f>
        <v>#N/A</v>
      </c>
      <c r="AF1545" s="130" t="e" cm="1">
        <f t="array" aca="1" ref="AF1545" ca="1">INDIRECT(ADDRESS(MATCH(A1545,'rs_stocks'!B:B,0),7,1,TRUE,"rs_stocks"))</f>
        <v>#N/A</v>
      </c>
    </row>
    <row r="1546" spans="1:32" x14ac:dyDescent="0.3">
      <c r="A1546" s="130" t="s">
        <v>2198</v>
      </c>
      <c r="B1546" s="130">
        <v>-0.65</v>
      </c>
      <c r="C1546" s="130">
        <v>0.47</v>
      </c>
      <c r="D1546" s="130">
        <v>3.45</v>
      </c>
      <c r="E1546" s="130">
        <v>5.23</v>
      </c>
      <c r="F1546" s="130">
        <v>7.62</v>
      </c>
      <c r="I1546" s="130">
        <v>3.0329999999999999</v>
      </c>
      <c r="J1546" s="130">
        <v>-84</v>
      </c>
      <c r="K1546" s="130">
        <v>-28</v>
      </c>
      <c r="L1546" s="130" t="b">
        <v>1</v>
      </c>
      <c r="M1546" s="130">
        <v>30.797000000000001</v>
      </c>
      <c r="N1546" s="130">
        <v>3.9820000000000002</v>
      </c>
      <c r="O1546" s="130">
        <v>7.7350000000000003</v>
      </c>
      <c r="P1546" s="130">
        <v>1.35</v>
      </c>
      <c r="Q1546" s="130">
        <v>-143.69300000000001</v>
      </c>
      <c r="R1546" s="130">
        <v>44.65</v>
      </c>
      <c r="S1546" s="130">
        <v>47.075000000000003</v>
      </c>
      <c r="T1546" s="130">
        <v>-1</v>
      </c>
      <c r="U1546" s="130">
        <v>148</v>
      </c>
      <c r="V1546" s="130" t="s">
        <v>2198</v>
      </c>
      <c r="W1546" s="130" t="b">
        <v>0</v>
      </c>
      <c r="X1546" s="130">
        <v>0</v>
      </c>
      <c r="Y1546" s="130" t="b">
        <v>0</v>
      </c>
      <c r="Z1546" s="130">
        <v>45</v>
      </c>
      <c r="AA1546" s="130">
        <v>0.372</v>
      </c>
      <c r="AD1546" s="130" t="s">
        <v>5382</v>
      </c>
      <c r="AE1546" s="130" t="e" cm="1">
        <f t="array" aca="1" ref="AE1546" ca="1">INDIRECT(ADDRESS(MATCH(AG1546,'rs_industries'!B:B,0),5,1,TRUE,"rs_industries"))</f>
        <v>#N/A</v>
      </c>
      <c r="AF1546" s="130" t="e" cm="1">
        <f t="array" aca="1" ref="AF1546" ca="1">INDIRECT(ADDRESS(MATCH(A1546,'rs_stocks'!B:B,0),7,1,TRUE,"rs_stocks"))</f>
        <v>#N/A</v>
      </c>
    </row>
    <row r="1547" spans="1:32" x14ac:dyDescent="0.3">
      <c r="A1547" s="130" t="s">
        <v>1018</v>
      </c>
      <c r="B1547" s="130">
        <v>1.37</v>
      </c>
      <c r="C1547" s="130">
        <v>-0.17</v>
      </c>
      <c r="D1547" s="130">
        <v>-0.56000000000000005</v>
      </c>
      <c r="E1547" s="130">
        <v>5.29</v>
      </c>
      <c r="F1547" s="130">
        <v>11.27</v>
      </c>
      <c r="G1547" s="130" t="s">
        <v>4294</v>
      </c>
      <c r="H1547" s="130" t="s">
        <v>248</v>
      </c>
      <c r="I1547" s="130">
        <v>40.475999999999999</v>
      </c>
      <c r="J1547" s="130">
        <v>-80</v>
      </c>
      <c r="K1547" s="130">
        <v>-10</v>
      </c>
      <c r="L1547" s="130" t="b">
        <v>1</v>
      </c>
      <c r="M1547" s="130">
        <v>20.533999999999999</v>
      </c>
      <c r="N1547" s="130">
        <v>2.6560000000000001</v>
      </c>
      <c r="O1547" s="130">
        <v>7.7309999999999999</v>
      </c>
      <c r="P1547" s="130">
        <v>1.202</v>
      </c>
      <c r="Q1547" s="130">
        <v>-62.386000000000003</v>
      </c>
      <c r="R1547" s="130">
        <v>69.48</v>
      </c>
      <c r="S1547" s="130">
        <v>72.066000000000003</v>
      </c>
      <c r="T1547" s="130">
        <v>-1</v>
      </c>
      <c r="U1547" s="130">
        <v>166</v>
      </c>
      <c r="V1547" s="130" t="s">
        <v>1018</v>
      </c>
      <c r="W1547" s="130" t="b">
        <v>0</v>
      </c>
      <c r="X1547" s="130">
        <v>0</v>
      </c>
      <c r="Y1547" s="130" t="b">
        <v>1</v>
      </c>
      <c r="Z1547" s="130">
        <v>48</v>
      </c>
      <c r="AA1547" s="130">
        <v>0.371</v>
      </c>
      <c r="AB1547" s="130" t="s">
        <v>248</v>
      </c>
      <c r="AC1547" s="130" t="s">
        <v>4294</v>
      </c>
      <c r="AD1547" s="130" t="s">
        <v>5359</v>
      </c>
      <c r="AE1547" s="130" t="e" cm="1">
        <f t="array" aca="1" ref="AE1547" ca="1">INDIRECT(ADDRESS(MATCH(AG1547,'rs_industries'!B:B,0),5,1,TRUE,"rs_industries"))</f>
        <v>#N/A</v>
      </c>
      <c r="AF1547" s="130" t="e" cm="1">
        <f t="array" aca="1" ref="AF1547" ca="1">INDIRECT(ADDRESS(MATCH(A1547,'rs_stocks'!B:B,0),7,1,TRUE,"rs_stocks"))</f>
        <v>#N/A</v>
      </c>
    </row>
    <row r="1548" spans="1:32" x14ac:dyDescent="0.3">
      <c r="A1548" s="130" t="s">
        <v>168</v>
      </c>
      <c r="B1548" s="130">
        <v>-3.19</v>
      </c>
      <c r="C1548" s="130">
        <v>2.78</v>
      </c>
      <c r="D1548" s="130">
        <v>-1.8</v>
      </c>
      <c r="E1548" s="130">
        <v>14.12</v>
      </c>
      <c r="F1548" s="130">
        <v>11.78</v>
      </c>
      <c r="G1548" s="130" t="s">
        <v>4409</v>
      </c>
      <c r="H1548" s="130" t="s">
        <v>3674</v>
      </c>
      <c r="I1548" s="130">
        <v>47.271999999999998</v>
      </c>
      <c r="J1548" s="130">
        <v>-44</v>
      </c>
      <c r="K1548" s="130">
        <v>-4</v>
      </c>
      <c r="L1548" s="130" t="b">
        <v>1</v>
      </c>
      <c r="M1548" s="130">
        <v>29.998000000000001</v>
      </c>
      <c r="N1548" s="130">
        <v>3.8969999999999998</v>
      </c>
      <c r="O1548" s="130">
        <v>7.6980000000000004</v>
      </c>
      <c r="P1548" s="130">
        <v>0.875</v>
      </c>
      <c r="Q1548" s="130">
        <v>-142.93899999999999</v>
      </c>
      <c r="R1548" s="130">
        <v>49.23</v>
      </c>
      <c r="S1548" s="130">
        <v>48.606999999999999</v>
      </c>
      <c r="T1548" s="130">
        <v>1</v>
      </c>
      <c r="U1548" s="130">
        <v>228</v>
      </c>
      <c r="V1548" s="130" t="s">
        <v>168</v>
      </c>
      <c r="W1548" s="130" t="b">
        <v>1</v>
      </c>
      <c r="X1548" s="130">
        <v>0</v>
      </c>
      <c r="Y1548" s="130" t="b">
        <v>1</v>
      </c>
      <c r="Z1548" s="130">
        <v>48</v>
      </c>
      <c r="AA1548" s="130">
        <v>0.371</v>
      </c>
      <c r="AB1548" s="130" t="s">
        <v>3674</v>
      </c>
      <c r="AC1548" s="130" t="s">
        <v>4409</v>
      </c>
      <c r="AD1548" s="130" t="s">
        <v>5373</v>
      </c>
      <c r="AE1548" s="130" t="e" cm="1">
        <f t="array" aca="1" ref="AE1548" ca="1">INDIRECT(ADDRESS(MATCH(AG1548,'rs_industries'!B:B,0),5,1,TRUE,"rs_industries"))</f>
        <v>#N/A</v>
      </c>
      <c r="AF1548" s="130" cm="1">
        <f t="array" aca="1" ref="AF1548" ca="1">INDIRECT(ADDRESS(MATCH(A1548,'rs_stocks'!B:B,0),7,1,TRUE,"rs_stocks"))</f>
        <v>71</v>
      </c>
    </row>
    <row r="1549" spans="1:32" x14ac:dyDescent="0.3">
      <c r="A1549" s="130" t="s">
        <v>627</v>
      </c>
      <c r="B1549" s="130">
        <v>2.35</v>
      </c>
      <c r="C1549" s="130">
        <v>7.27</v>
      </c>
      <c r="D1549" s="130">
        <v>5.49</v>
      </c>
      <c r="E1549" s="130">
        <v>-3.09</v>
      </c>
      <c r="F1549" s="130">
        <v>9.25</v>
      </c>
      <c r="G1549" s="130" t="s">
        <v>3800</v>
      </c>
      <c r="H1549" s="130" t="s">
        <v>3674</v>
      </c>
      <c r="I1549" s="130">
        <v>6.149</v>
      </c>
      <c r="J1549" s="130">
        <v>-57</v>
      </c>
      <c r="K1549" s="130">
        <v>-19</v>
      </c>
      <c r="L1549" s="130" t="b">
        <v>1</v>
      </c>
      <c r="M1549" s="130">
        <v>27.117999999999999</v>
      </c>
      <c r="N1549" s="130">
        <v>3.532</v>
      </c>
      <c r="O1549" s="130">
        <v>7.6769999999999996</v>
      </c>
      <c r="P1549" s="130">
        <v>4.5490000000000004</v>
      </c>
      <c r="Q1549" s="130">
        <v>-133.20699999999999</v>
      </c>
      <c r="R1549" s="130">
        <v>147.82</v>
      </c>
      <c r="S1549" s="130">
        <v>142.02600000000001</v>
      </c>
      <c r="T1549" s="130">
        <v>1</v>
      </c>
      <c r="U1549" s="130">
        <v>43</v>
      </c>
      <c r="V1549" s="130" t="s">
        <v>627</v>
      </c>
      <c r="W1549" s="130" t="b">
        <v>0</v>
      </c>
      <c r="X1549" s="130">
        <v>0</v>
      </c>
      <c r="Y1549" s="130" t="b">
        <v>1</v>
      </c>
      <c r="Z1549" s="130">
        <v>48</v>
      </c>
      <c r="AA1549" s="130">
        <v>0.371</v>
      </c>
      <c r="AB1549" s="130" t="s">
        <v>3674</v>
      </c>
      <c r="AC1549" s="130" t="s">
        <v>3800</v>
      </c>
      <c r="AD1549" s="130" t="s">
        <v>5441</v>
      </c>
      <c r="AE1549" s="130" t="e" cm="1">
        <f t="array" aca="1" ref="AE1549" ca="1">INDIRECT(ADDRESS(MATCH(AG1549,'rs_industries'!B:B,0),5,1,TRUE,"rs_industries"))</f>
        <v>#N/A</v>
      </c>
      <c r="AF1549" s="130" t="e" cm="1">
        <f t="array" aca="1" ref="AF1549" ca="1">INDIRECT(ADDRESS(MATCH(A1549,'rs_stocks'!B:B,0),7,1,TRUE,"rs_stocks"))</f>
        <v>#N/A</v>
      </c>
    </row>
    <row r="1550" spans="1:32" x14ac:dyDescent="0.3">
      <c r="A1550" s="130" t="s">
        <v>1223</v>
      </c>
      <c r="B1550" s="130">
        <v>-5.12</v>
      </c>
      <c r="C1550" s="130">
        <v>-8.1199999999999992</v>
      </c>
      <c r="D1550" s="130">
        <v>-9.4</v>
      </c>
      <c r="E1550" s="130">
        <v>-5.12</v>
      </c>
      <c r="F1550" s="130">
        <v>0.48</v>
      </c>
      <c r="G1550" s="130" t="s">
        <v>3839</v>
      </c>
      <c r="H1550" s="130" t="s">
        <v>3776</v>
      </c>
      <c r="I1550" s="130">
        <v>53.429000000000002</v>
      </c>
      <c r="J1550" s="130">
        <v>-41</v>
      </c>
      <c r="K1550" s="130">
        <v>-27</v>
      </c>
      <c r="L1550" s="130" t="b">
        <v>0</v>
      </c>
      <c r="M1550" s="130">
        <v>24.501999999999999</v>
      </c>
      <c r="N1550" s="130">
        <v>3.1930000000000001</v>
      </c>
      <c r="O1550" s="130">
        <v>7.6749999999999998</v>
      </c>
      <c r="P1550" s="130">
        <v>0.36499999999999999</v>
      </c>
      <c r="Q1550" s="130">
        <v>-79.430000000000007</v>
      </c>
      <c r="R1550" s="130">
        <v>16.86</v>
      </c>
      <c r="S1550" s="130">
        <v>18.05</v>
      </c>
      <c r="T1550" s="130">
        <v>-1</v>
      </c>
      <c r="U1550" s="130">
        <v>547</v>
      </c>
      <c r="V1550" s="130" t="s">
        <v>1223</v>
      </c>
      <c r="W1550" s="130" t="b">
        <v>0</v>
      </c>
      <c r="X1550" s="130">
        <v>0</v>
      </c>
      <c r="Y1550" s="130" t="b">
        <v>0</v>
      </c>
      <c r="Z1550" s="130">
        <v>42</v>
      </c>
      <c r="AA1550" s="130">
        <v>0.37</v>
      </c>
      <c r="AB1550" s="130" t="s">
        <v>3776</v>
      </c>
      <c r="AC1550" s="130" t="s">
        <v>3839</v>
      </c>
      <c r="AD1550" s="130" t="s">
        <v>5304</v>
      </c>
      <c r="AE1550" s="130" t="e" cm="1">
        <f t="array" aca="1" ref="AE1550" ca="1">INDIRECT(ADDRESS(MATCH(AG1550,'rs_industries'!B:B,0),5,1,TRUE,"rs_industries"))</f>
        <v>#N/A</v>
      </c>
      <c r="AF1550" s="130" t="e" cm="1">
        <f t="array" aca="1" ref="AF1550" ca="1">INDIRECT(ADDRESS(MATCH(A1550,'rs_stocks'!B:B,0),7,1,TRUE,"rs_stocks"))</f>
        <v>#N/A</v>
      </c>
    </row>
    <row r="1551" spans="1:32" x14ac:dyDescent="0.3">
      <c r="A1551" s="130" t="s">
        <v>1154</v>
      </c>
      <c r="B1551" s="130">
        <v>-2.67</v>
      </c>
      <c r="C1551" s="130">
        <v>0.36</v>
      </c>
      <c r="D1551" s="130">
        <v>5.34</v>
      </c>
      <c r="E1551" s="130">
        <v>-0.6</v>
      </c>
      <c r="F1551" s="130">
        <v>-0.56000000000000005</v>
      </c>
      <c r="G1551" s="130" t="s">
        <v>3802</v>
      </c>
      <c r="H1551" s="130" t="s">
        <v>3690</v>
      </c>
      <c r="I1551" s="130">
        <v>9.5180000000000007</v>
      </c>
      <c r="J1551" s="130">
        <v>-41</v>
      </c>
      <c r="K1551" s="130">
        <v>-20</v>
      </c>
      <c r="L1551" s="130" t="b">
        <v>0</v>
      </c>
      <c r="M1551" s="130">
        <v>31.998000000000001</v>
      </c>
      <c r="N1551" s="130">
        <v>4.1989999999999998</v>
      </c>
      <c r="O1551" s="130">
        <v>7.6210000000000004</v>
      </c>
      <c r="P1551" s="130">
        <v>1.71</v>
      </c>
      <c r="Q1551" s="130">
        <v>-145.00399999999999</v>
      </c>
      <c r="R1551" s="130">
        <v>73.25</v>
      </c>
      <c r="S1551" s="130">
        <v>72.445999999999998</v>
      </c>
      <c r="T1551" s="130">
        <v>1</v>
      </c>
      <c r="U1551" s="130">
        <v>116</v>
      </c>
      <c r="V1551" s="130" t="s">
        <v>1154</v>
      </c>
      <c r="W1551" s="130" t="b">
        <v>0</v>
      </c>
      <c r="X1551" s="130">
        <v>0</v>
      </c>
      <c r="Y1551" s="130" t="b">
        <v>0</v>
      </c>
      <c r="Z1551" s="130">
        <v>42</v>
      </c>
      <c r="AA1551" s="130">
        <v>0.37</v>
      </c>
      <c r="AB1551" s="130" t="s">
        <v>3690</v>
      </c>
      <c r="AC1551" s="130" t="s">
        <v>3802</v>
      </c>
      <c r="AD1551" s="130" t="s">
        <v>5436</v>
      </c>
      <c r="AE1551" s="130" t="e" cm="1">
        <f t="array" aca="1" ref="AE1551" ca="1">INDIRECT(ADDRESS(MATCH(AG1551,'rs_industries'!B:B,0),5,1,TRUE,"rs_industries"))</f>
        <v>#N/A</v>
      </c>
      <c r="AF1551" s="130" t="e" cm="1">
        <f t="array" aca="1" ref="AF1551" ca="1">INDIRECT(ADDRESS(MATCH(A1551,'rs_stocks'!B:B,0),7,1,TRUE,"rs_stocks"))</f>
        <v>#N/A</v>
      </c>
    </row>
    <row r="1552" spans="1:32" x14ac:dyDescent="0.3">
      <c r="A1552" s="130" t="s">
        <v>2060</v>
      </c>
      <c r="B1552" s="130">
        <v>5.8</v>
      </c>
      <c r="C1552" s="130">
        <v>12.72</v>
      </c>
      <c r="D1552" s="130">
        <v>13.56</v>
      </c>
      <c r="E1552" s="130">
        <v>15.9</v>
      </c>
      <c r="F1552" s="130">
        <v>15.94</v>
      </c>
      <c r="G1552" s="130" t="s">
        <v>3713</v>
      </c>
      <c r="H1552" s="130" t="s">
        <v>3690</v>
      </c>
      <c r="I1552" s="130">
        <v>3.3050000000000002</v>
      </c>
      <c r="J1552" s="130">
        <v>-36</v>
      </c>
      <c r="K1552" s="130">
        <v>-3</v>
      </c>
      <c r="L1552" s="130" t="b">
        <v>1</v>
      </c>
      <c r="M1552" s="130">
        <v>23.210999999999999</v>
      </c>
      <c r="N1552" s="130">
        <v>3.0459999999999998</v>
      </c>
      <c r="O1552" s="130">
        <v>7.62</v>
      </c>
      <c r="P1552" s="130">
        <v>1.992</v>
      </c>
      <c r="Q1552" s="130">
        <v>-69.772000000000006</v>
      </c>
      <c r="R1552" s="130">
        <v>66.56</v>
      </c>
      <c r="S1552" s="130">
        <v>63.072000000000003</v>
      </c>
      <c r="T1552" s="130">
        <v>1</v>
      </c>
      <c r="U1552" s="130">
        <v>100</v>
      </c>
      <c r="V1552" s="130" t="s">
        <v>2060</v>
      </c>
      <c r="W1552" s="130" t="b">
        <v>0</v>
      </c>
      <c r="X1552" s="130">
        <v>0</v>
      </c>
      <c r="Y1552" s="130" t="b">
        <v>1</v>
      </c>
      <c r="Z1552" s="130">
        <v>50</v>
      </c>
      <c r="AA1552" s="130">
        <v>0.36899999999999999</v>
      </c>
      <c r="AB1552" s="130" t="s">
        <v>3690</v>
      </c>
      <c r="AC1552" s="130" t="s">
        <v>3713</v>
      </c>
      <c r="AD1552" s="130" t="s">
        <v>5411</v>
      </c>
      <c r="AE1552" s="130" t="e" cm="1">
        <f t="array" aca="1" ref="AE1552" ca="1">INDIRECT(ADDRESS(MATCH(AG1552,'rs_industries'!B:B,0),5,1,TRUE,"rs_industries"))</f>
        <v>#N/A</v>
      </c>
      <c r="AF1552" s="130" t="e" cm="1">
        <f t="array" aca="1" ref="AF1552" ca="1">INDIRECT(ADDRESS(MATCH(A1552,'rs_stocks'!B:B,0),7,1,TRUE,"rs_stocks"))</f>
        <v>#N/A</v>
      </c>
    </row>
    <row r="1553" spans="1:32" x14ac:dyDescent="0.3">
      <c r="A1553" s="130" t="s">
        <v>5421</v>
      </c>
      <c r="B1553" s="130">
        <v>-0.43</v>
      </c>
      <c r="C1553" s="130">
        <v>-5.4</v>
      </c>
      <c r="D1553" s="130">
        <v>-0.43</v>
      </c>
      <c r="E1553" s="130">
        <v>-20.13</v>
      </c>
      <c r="F1553" s="130">
        <v>-2.39</v>
      </c>
      <c r="G1553" s="130" t="s">
        <v>3788</v>
      </c>
      <c r="H1553" s="130" t="s">
        <v>153</v>
      </c>
      <c r="I1553" s="130">
        <v>0.90200000000000002</v>
      </c>
      <c r="J1553" s="130">
        <v>-87</v>
      </c>
      <c r="K1553" s="130">
        <v>-83</v>
      </c>
      <c r="L1553" s="130" t="b">
        <v>0</v>
      </c>
      <c r="M1553" s="130">
        <v>53.026000000000003</v>
      </c>
      <c r="N1553" s="130">
        <v>6.9829999999999997</v>
      </c>
      <c r="O1553" s="130">
        <v>7.5940000000000003</v>
      </c>
      <c r="P1553" s="130">
        <v>0.56899999999999995</v>
      </c>
      <c r="Q1553" s="130">
        <v>-149.51599999999999</v>
      </c>
      <c r="R1553" s="130">
        <v>18.41</v>
      </c>
      <c r="S1553" s="130">
        <v>20.323</v>
      </c>
      <c r="T1553" s="130">
        <v>-1</v>
      </c>
      <c r="U1553" s="130">
        <v>351</v>
      </c>
      <c r="V1553" s="130" t="s">
        <v>5421</v>
      </c>
      <c r="W1553" s="130" t="b">
        <v>0</v>
      </c>
      <c r="X1553" s="130">
        <v>0</v>
      </c>
      <c r="Y1553" s="130" t="b">
        <v>0</v>
      </c>
      <c r="Z1553" s="130">
        <v>46</v>
      </c>
      <c r="AA1553" s="130">
        <v>0.36899999999999999</v>
      </c>
      <c r="AB1553" s="130" t="s">
        <v>153</v>
      </c>
      <c r="AC1553" s="130" t="s">
        <v>3788</v>
      </c>
      <c r="AD1553" s="130" t="s">
        <v>5422</v>
      </c>
      <c r="AE1553" s="130" t="e" cm="1">
        <f t="array" aca="1" ref="AE1553" ca="1">INDIRECT(ADDRESS(MATCH(AG1553,'rs_industries'!B:B,0),5,1,TRUE,"rs_industries"))</f>
        <v>#N/A</v>
      </c>
      <c r="AF1553" s="130" t="e" cm="1">
        <f t="array" aca="1" ref="AF1553" ca="1">INDIRECT(ADDRESS(MATCH(A1553,'rs_stocks'!B:B,0),7,1,TRUE,"rs_stocks"))</f>
        <v>#N/A</v>
      </c>
    </row>
    <row r="1554" spans="1:32" x14ac:dyDescent="0.3">
      <c r="A1554" s="130" t="s">
        <v>5415</v>
      </c>
      <c r="B1554" s="130">
        <v>1.23</v>
      </c>
      <c r="C1554" s="130">
        <v>15.08</v>
      </c>
      <c r="D1554" s="130">
        <v>-0.37</v>
      </c>
      <c r="E1554" s="130">
        <v>6.56</v>
      </c>
      <c r="F1554" s="130">
        <v>16.72</v>
      </c>
      <c r="G1554" s="130" t="s">
        <v>4963</v>
      </c>
      <c r="H1554" s="130" t="s">
        <v>3674</v>
      </c>
      <c r="I1554" s="130">
        <v>0.96499999999999997</v>
      </c>
      <c r="J1554" s="130">
        <v>-72</v>
      </c>
      <c r="K1554" s="130">
        <v>-59</v>
      </c>
      <c r="L1554" s="130" t="b">
        <v>1</v>
      </c>
      <c r="M1554" s="130">
        <v>63.23</v>
      </c>
      <c r="N1554" s="130">
        <v>8.3390000000000004</v>
      </c>
      <c r="O1554" s="130">
        <v>7.5830000000000002</v>
      </c>
      <c r="P1554" s="130">
        <v>1.694</v>
      </c>
      <c r="Q1554" s="130">
        <v>-183.042</v>
      </c>
      <c r="R1554" s="130">
        <v>31.98</v>
      </c>
      <c r="S1554" s="130">
        <v>30.832999999999998</v>
      </c>
      <c r="T1554" s="130">
        <v>1</v>
      </c>
      <c r="U1554" s="130">
        <v>118</v>
      </c>
      <c r="V1554" s="130" t="s">
        <v>5415</v>
      </c>
      <c r="W1554" s="130" t="b">
        <v>0</v>
      </c>
      <c r="X1554" s="130">
        <v>0</v>
      </c>
      <c r="Y1554" s="130" t="b">
        <v>0</v>
      </c>
      <c r="Z1554" s="130">
        <v>45</v>
      </c>
      <c r="AA1554" s="130">
        <v>0.36899999999999999</v>
      </c>
      <c r="AB1554" s="130" t="s">
        <v>3674</v>
      </c>
      <c r="AC1554" s="130" t="s">
        <v>4963</v>
      </c>
      <c r="AD1554" s="130" t="s">
        <v>5416</v>
      </c>
      <c r="AE1554" s="130" t="e" cm="1">
        <f t="array" aca="1" ref="AE1554" ca="1">INDIRECT(ADDRESS(MATCH(AG1554,'rs_industries'!B:B,0),5,1,TRUE,"rs_industries"))</f>
        <v>#N/A</v>
      </c>
      <c r="AF1554" s="130" t="e" cm="1">
        <f t="array" aca="1" ref="AF1554" ca="1">INDIRECT(ADDRESS(MATCH(A1554,'rs_stocks'!B:B,0),7,1,TRUE,"rs_stocks"))</f>
        <v>#N/A</v>
      </c>
    </row>
    <row r="1555" spans="1:32" x14ac:dyDescent="0.3">
      <c r="A1555" s="130" t="s">
        <v>5470</v>
      </c>
      <c r="B1555" s="130">
        <v>16.78</v>
      </c>
      <c r="C1555" s="130">
        <v>28.23</v>
      </c>
      <c r="D1555" s="130">
        <v>25.23</v>
      </c>
      <c r="E1555" s="130">
        <v>8.5</v>
      </c>
      <c r="F1555" s="130">
        <v>19.64</v>
      </c>
      <c r="G1555" s="130" t="s">
        <v>4023</v>
      </c>
      <c r="H1555" s="130" t="s">
        <v>31</v>
      </c>
      <c r="I1555" s="130">
        <v>0.81</v>
      </c>
      <c r="J1555" s="130">
        <v>-84</v>
      </c>
      <c r="K1555" s="130">
        <v>-51</v>
      </c>
      <c r="L1555" s="130" t="b">
        <v>1</v>
      </c>
      <c r="M1555" s="130">
        <v>51.698999999999998</v>
      </c>
      <c r="N1555" s="130">
        <v>6.8259999999999996</v>
      </c>
      <c r="O1555" s="130">
        <v>7.5739999999999998</v>
      </c>
      <c r="P1555" s="130">
        <v>0.32300000000000001</v>
      </c>
      <c r="Q1555" s="130">
        <v>-89.838999999999999</v>
      </c>
      <c r="R1555" s="130">
        <v>5.36</v>
      </c>
      <c r="S1555" s="130">
        <v>4.75</v>
      </c>
      <c r="T1555" s="130">
        <v>1</v>
      </c>
      <c r="U1555" s="130">
        <v>619</v>
      </c>
      <c r="V1555" s="130" t="s">
        <v>5470</v>
      </c>
      <c r="W1555" s="130" t="b">
        <v>0</v>
      </c>
      <c r="X1555" s="130">
        <v>0</v>
      </c>
      <c r="Y1555" s="130" t="b">
        <v>0</v>
      </c>
      <c r="Z1555" s="130">
        <v>44</v>
      </c>
      <c r="AA1555" s="130">
        <v>0.36799999999999999</v>
      </c>
      <c r="AB1555" s="130" t="s">
        <v>31</v>
      </c>
      <c r="AC1555" s="130" t="s">
        <v>4023</v>
      </c>
      <c r="AD1555" s="130" t="s">
        <v>5471</v>
      </c>
      <c r="AE1555" s="130" t="e" cm="1">
        <f t="array" aca="1" ref="AE1555" ca="1">INDIRECT(ADDRESS(MATCH(AG1555,'rs_industries'!B:B,0),5,1,TRUE,"rs_industries"))</f>
        <v>#N/A</v>
      </c>
      <c r="AF1555" s="130" cm="1">
        <f t="array" aca="1" ref="AF1555" ca="1">INDIRECT(ADDRESS(MATCH(A1555,'rs_stocks'!B:B,0),7,1,TRUE,"rs_stocks"))</f>
        <v>85</v>
      </c>
    </row>
    <row r="1556" spans="1:32" x14ac:dyDescent="0.3">
      <c r="A1556" s="130" t="s">
        <v>319</v>
      </c>
      <c r="B1556" s="130">
        <v>2.2599999999999998</v>
      </c>
      <c r="C1556" s="130">
        <v>9.66</v>
      </c>
      <c r="D1556" s="130">
        <v>2.15</v>
      </c>
      <c r="E1556" s="130">
        <v>9.24</v>
      </c>
      <c r="F1556" s="130">
        <v>14.8</v>
      </c>
      <c r="G1556" s="130" t="s">
        <v>4433</v>
      </c>
      <c r="H1556" s="130" t="s">
        <v>3690</v>
      </c>
      <c r="I1556" s="130">
        <v>22.652000000000001</v>
      </c>
      <c r="J1556" s="130">
        <v>-44</v>
      </c>
      <c r="K1556" s="130">
        <v>-11</v>
      </c>
      <c r="L1556" s="130" t="b">
        <v>1</v>
      </c>
      <c r="M1556" s="130">
        <v>38.329000000000001</v>
      </c>
      <c r="N1556" s="130">
        <v>5.07</v>
      </c>
      <c r="O1556" s="130">
        <v>7.5609999999999999</v>
      </c>
      <c r="P1556" s="130">
        <v>7.2809999999999997</v>
      </c>
      <c r="Q1556" s="130">
        <v>-39.829000000000001</v>
      </c>
      <c r="R1556" s="130">
        <v>275.14999999999998</v>
      </c>
      <c r="S1556" s="130">
        <v>257.83800000000002</v>
      </c>
      <c r="T1556" s="130">
        <v>1</v>
      </c>
      <c r="U1556" s="130">
        <v>27</v>
      </c>
      <c r="V1556" s="130" t="s">
        <v>319</v>
      </c>
      <c r="W1556" s="130" t="b">
        <v>1</v>
      </c>
      <c r="X1556" s="130">
        <v>0</v>
      </c>
      <c r="Y1556" s="130" t="b">
        <v>1</v>
      </c>
      <c r="Z1556" s="130">
        <v>48</v>
      </c>
      <c r="AA1556" s="130">
        <v>0.36799999999999999</v>
      </c>
      <c r="AB1556" s="130" t="s">
        <v>3690</v>
      </c>
      <c r="AC1556" s="130" t="s">
        <v>4433</v>
      </c>
      <c r="AD1556" s="130" t="s">
        <v>5391</v>
      </c>
      <c r="AE1556" s="130" t="e" cm="1">
        <f t="array" aca="1" ref="AE1556" ca="1">INDIRECT(ADDRESS(MATCH(AG1556,'rs_industries'!B:B,0),5,1,TRUE,"rs_industries"))</f>
        <v>#N/A</v>
      </c>
      <c r="AF1556" s="130" t="e" cm="1">
        <f t="array" aca="1" ref="AF1556" ca="1">INDIRECT(ADDRESS(MATCH(A1556,'rs_stocks'!B:B,0),7,1,TRUE,"rs_stocks"))</f>
        <v>#N/A</v>
      </c>
    </row>
    <row r="1557" spans="1:32" x14ac:dyDescent="0.3">
      <c r="A1557" s="130" t="s">
        <v>2146</v>
      </c>
      <c r="B1557" s="130">
        <v>-0.94</v>
      </c>
      <c r="C1557" s="130">
        <v>-10.57</v>
      </c>
      <c r="D1557" s="130">
        <v>-7.84</v>
      </c>
      <c r="E1557" s="130">
        <v>5.41</v>
      </c>
      <c r="F1557" s="130">
        <v>2.15</v>
      </c>
      <c r="G1557" s="130" t="s">
        <v>3715</v>
      </c>
      <c r="H1557" s="130" t="s">
        <v>3677</v>
      </c>
      <c r="I1557" s="130">
        <v>2.306</v>
      </c>
      <c r="J1557" s="130">
        <v>-54</v>
      </c>
      <c r="K1557" s="130">
        <v>-48</v>
      </c>
      <c r="L1557" s="130" t="b">
        <v>0</v>
      </c>
      <c r="M1557" s="130">
        <v>58.811999999999998</v>
      </c>
      <c r="N1557" s="130">
        <v>7.7789999999999999</v>
      </c>
      <c r="O1557" s="130">
        <v>7.56</v>
      </c>
      <c r="P1557" s="130">
        <v>1.569</v>
      </c>
      <c r="Q1557" s="130">
        <v>-142.80199999999999</v>
      </c>
      <c r="R1557" s="130">
        <v>43.25</v>
      </c>
      <c r="S1557" s="130">
        <v>48.311</v>
      </c>
      <c r="T1557" s="130">
        <v>-1</v>
      </c>
      <c r="U1557" s="130">
        <v>127</v>
      </c>
      <c r="V1557" s="130" t="s">
        <v>2146</v>
      </c>
      <c r="W1557" s="130" t="b">
        <v>0</v>
      </c>
      <c r="X1557" s="130">
        <v>0</v>
      </c>
      <c r="Y1557" s="130" t="b">
        <v>0</v>
      </c>
      <c r="Z1557" s="130">
        <v>39</v>
      </c>
      <c r="AA1557" s="130">
        <v>0.36699999999999999</v>
      </c>
      <c r="AB1557" s="130" t="s">
        <v>3677</v>
      </c>
      <c r="AC1557" s="130" t="s">
        <v>3715</v>
      </c>
      <c r="AD1557" s="130" t="s">
        <v>5344</v>
      </c>
      <c r="AE1557" s="130" t="e" cm="1">
        <f t="array" aca="1" ref="AE1557" ca="1">INDIRECT(ADDRESS(MATCH(AG1557,'rs_industries'!B:B,0),5,1,TRUE,"rs_industries"))</f>
        <v>#N/A</v>
      </c>
      <c r="AF1557" s="130" t="e" cm="1">
        <f t="array" aca="1" ref="AF1557" ca="1">INDIRECT(ADDRESS(MATCH(A1557,'rs_stocks'!B:B,0),7,1,TRUE,"rs_stocks"))</f>
        <v>#N/A</v>
      </c>
    </row>
    <row r="1558" spans="1:32" x14ac:dyDescent="0.3">
      <c r="A1558" s="130" t="s">
        <v>2081</v>
      </c>
      <c r="B1558" s="130">
        <v>-15.77</v>
      </c>
      <c r="C1558" s="130">
        <v>-12.92</v>
      </c>
      <c r="D1558" s="130">
        <v>-18.55</v>
      </c>
      <c r="E1558" s="130">
        <v>-7.13</v>
      </c>
      <c r="F1558" s="130">
        <v>0.26</v>
      </c>
      <c r="G1558" s="130" t="s">
        <v>4894</v>
      </c>
      <c r="H1558" s="130" t="s">
        <v>3674</v>
      </c>
      <c r="I1558" s="130">
        <v>3.2919999999999998</v>
      </c>
      <c r="J1558" s="130">
        <v>-78</v>
      </c>
      <c r="K1558" s="130">
        <v>-52</v>
      </c>
      <c r="L1558" s="130" t="b">
        <v>0</v>
      </c>
      <c r="M1558" s="130">
        <v>45.651000000000003</v>
      </c>
      <c r="N1558" s="130">
        <v>6.0510000000000002</v>
      </c>
      <c r="O1558" s="130">
        <v>7.5439999999999996</v>
      </c>
      <c r="P1558" s="130">
        <v>0.622</v>
      </c>
      <c r="Q1558" s="130">
        <v>-327.97399999999999</v>
      </c>
      <c r="R1558" s="130">
        <v>11.59</v>
      </c>
      <c r="S1558" s="130">
        <v>14.045999999999999</v>
      </c>
      <c r="T1558" s="130">
        <v>-1</v>
      </c>
      <c r="U1558" s="130">
        <v>321</v>
      </c>
      <c r="V1558" s="130" t="s">
        <v>2081</v>
      </c>
      <c r="W1558" s="130" t="b">
        <v>1</v>
      </c>
      <c r="X1558" s="130">
        <v>0</v>
      </c>
      <c r="Y1558" s="130" t="b">
        <v>0</v>
      </c>
      <c r="Z1558" s="130">
        <v>43</v>
      </c>
      <c r="AA1558" s="130">
        <v>0.36699999999999999</v>
      </c>
      <c r="AB1558" s="130" t="s">
        <v>3674</v>
      </c>
      <c r="AC1558" s="130" t="s">
        <v>4894</v>
      </c>
      <c r="AD1558" s="130" t="s">
        <v>5260</v>
      </c>
      <c r="AE1558" s="130" t="e" cm="1">
        <f t="array" aca="1" ref="AE1558" ca="1">INDIRECT(ADDRESS(MATCH(AG1558,'rs_industries'!B:B,0),5,1,TRUE,"rs_industries"))</f>
        <v>#N/A</v>
      </c>
      <c r="AF1558" s="130" t="e" cm="1">
        <f t="array" aca="1" ref="AF1558" ca="1">INDIRECT(ADDRESS(MATCH(A1558,'rs_stocks'!B:B,0),7,1,TRUE,"rs_stocks"))</f>
        <v>#N/A</v>
      </c>
    </row>
    <row r="1559" spans="1:32" x14ac:dyDescent="0.3">
      <c r="A1559" s="130" t="s">
        <v>1550</v>
      </c>
      <c r="B1559" s="130">
        <v>2.0499999999999998</v>
      </c>
      <c r="C1559" s="130">
        <v>2.8</v>
      </c>
      <c r="D1559" s="130">
        <v>13.54</v>
      </c>
      <c r="E1559" s="130">
        <v>5.05</v>
      </c>
      <c r="F1559" s="130">
        <v>6.1</v>
      </c>
      <c r="G1559" s="130" t="s">
        <v>3805</v>
      </c>
      <c r="H1559" s="130" t="s">
        <v>3674</v>
      </c>
      <c r="I1559" s="130">
        <v>2.411</v>
      </c>
      <c r="J1559" s="130">
        <v>-44</v>
      </c>
      <c r="K1559" s="130">
        <v>-23</v>
      </c>
      <c r="L1559" s="130" t="b">
        <v>1</v>
      </c>
      <c r="M1559" s="130">
        <v>31.792000000000002</v>
      </c>
      <c r="N1559" s="130">
        <v>4.22</v>
      </c>
      <c r="O1559" s="130">
        <v>7.5339999999999998</v>
      </c>
      <c r="P1559" s="130">
        <v>1.851</v>
      </c>
      <c r="Q1559" s="130">
        <v>-91.867000000000004</v>
      </c>
      <c r="R1559" s="130">
        <v>79.010000000000005</v>
      </c>
      <c r="S1559" s="130">
        <v>75.741</v>
      </c>
      <c r="T1559" s="130">
        <v>1</v>
      </c>
      <c r="U1559" s="130">
        <v>108</v>
      </c>
      <c r="V1559" s="130" t="s">
        <v>1550</v>
      </c>
      <c r="W1559" s="130" t="b">
        <v>0</v>
      </c>
      <c r="X1559" s="130">
        <v>0</v>
      </c>
      <c r="Y1559" s="130" t="b">
        <v>1</v>
      </c>
      <c r="Z1559" s="130">
        <v>48</v>
      </c>
      <c r="AA1559" s="130">
        <v>0.36699999999999999</v>
      </c>
      <c r="AB1559" s="130" t="s">
        <v>3674</v>
      </c>
      <c r="AC1559" s="130" t="s">
        <v>3805</v>
      </c>
      <c r="AD1559" s="130" t="s">
        <v>5459</v>
      </c>
      <c r="AE1559" s="130" t="e" cm="1">
        <f t="array" aca="1" ref="AE1559" ca="1">INDIRECT(ADDRESS(MATCH(AG1559,'rs_industries'!B:B,0),5,1,TRUE,"rs_industries"))</f>
        <v>#N/A</v>
      </c>
      <c r="AF1559" s="130" t="e" cm="1">
        <f t="array" aca="1" ref="AF1559" ca="1">INDIRECT(ADDRESS(MATCH(A1559,'rs_stocks'!B:B,0),7,1,TRUE,"rs_stocks"))</f>
        <v>#N/A</v>
      </c>
    </row>
    <row r="1560" spans="1:32" x14ac:dyDescent="0.3">
      <c r="A1560" s="130" t="s">
        <v>336</v>
      </c>
      <c r="B1560" s="130">
        <v>6.71</v>
      </c>
      <c r="C1560" s="130">
        <v>11.61</v>
      </c>
      <c r="D1560" s="130">
        <v>20.84</v>
      </c>
      <c r="E1560" s="130">
        <v>1.92</v>
      </c>
      <c r="F1560" s="130">
        <v>12.06</v>
      </c>
      <c r="G1560" s="130" t="s">
        <v>3751</v>
      </c>
      <c r="H1560" s="130" t="s">
        <v>3674</v>
      </c>
      <c r="I1560" s="130">
        <v>9.9659999999999993</v>
      </c>
      <c r="J1560" s="130">
        <v>-43</v>
      </c>
      <c r="K1560" s="130">
        <v>-15</v>
      </c>
      <c r="L1560" s="130" t="b">
        <v>1</v>
      </c>
      <c r="M1560" s="130">
        <v>58.74</v>
      </c>
      <c r="N1560" s="130">
        <v>7.798</v>
      </c>
      <c r="O1560" s="130">
        <v>7.5330000000000004</v>
      </c>
      <c r="P1560" s="130">
        <v>4.9710000000000001</v>
      </c>
      <c r="Q1560" s="130">
        <v>-82.686000000000007</v>
      </c>
      <c r="R1560" s="130">
        <v>150.21</v>
      </c>
      <c r="S1560" s="130">
        <v>140.50800000000001</v>
      </c>
      <c r="T1560" s="130">
        <v>1</v>
      </c>
      <c r="U1560" s="130">
        <v>40</v>
      </c>
      <c r="V1560" s="130" t="s">
        <v>336</v>
      </c>
      <c r="W1560" s="130" t="b">
        <v>0</v>
      </c>
      <c r="X1560" s="130">
        <v>0</v>
      </c>
      <c r="Y1560" s="130" t="b">
        <v>0</v>
      </c>
      <c r="Z1560" s="130">
        <v>48</v>
      </c>
      <c r="AA1560" s="130">
        <v>0.36599999999999999</v>
      </c>
      <c r="AB1560" s="130" t="s">
        <v>3674</v>
      </c>
      <c r="AC1560" s="130" t="s">
        <v>3751</v>
      </c>
      <c r="AD1560" s="130" t="s">
        <v>5458</v>
      </c>
      <c r="AE1560" s="130" t="e" cm="1">
        <f t="array" aca="1" ref="AE1560" ca="1">INDIRECT(ADDRESS(MATCH(AG1560,'rs_industries'!B:B,0),5,1,TRUE,"rs_industries"))</f>
        <v>#N/A</v>
      </c>
      <c r="AF1560" s="130" cm="1">
        <f t="array" aca="1" ref="AF1560" ca="1">INDIRECT(ADDRESS(MATCH(A1560,'rs_stocks'!B:B,0),7,1,TRUE,"rs_stocks"))</f>
        <v>73</v>
      </c>
    </row>
    <row r="1561" spans="1:32" x14ac:dyDescent="0.3">
      <c r="A1561" s="130" t="s">
        <v>2384</v>
      </c>
      <c r="B1561" s="130">
        <v>-1.1299999999999999</v>
      </c>
      <c r="C1561" s="130">
        <v>-4.08</v>
      </c>
      <c r="D1561" s="130">
        <v>-0.53</v>
      </c>
      <c r="E1561" s="130">
        <v>2.17</v>
      </c>
      <c r="F1561" s="130">
        <v>5.79</v>
      </c>
      <c r="G1561" s="130" t="s">
        <v>4350</v>
      </c>
      <c r="H1561" s="130" t="s">
        <v>3707</v>
      </c>
      <c r="I1561" s="130">
        <v>2.2189999999999999</v>
      </c>
      <c r="J1561" s="130">
        <v>-47</v>
      </c>
      <c r="K1561" s="130">
        <v>-32</v>
      </c>
      <c r="L1561" s="130" t="b">
        <v>0</v>
      </c>
      <c r="M1561" s="130">
        <v>36.68</v>
      </c>
      <c r="N1561" s="130">
        <v>4.87</v>
      </c>
      <c r="O1561" s="130">
        <v>7.532</v>
      </c>
      <c r="P1561" s="130">
        <v>0.441</v>
      </c>
      <c r="Q1561" s="130">
        <v>-152.1</v>
      </c>
      <c r="R1561" s="130">
        <v>13.16</v>
      </c>
      <c r="S1561" s="130">
        <v>14.39</v>
      </c>
      <c r="T1561" s="130">
        <v>-1</v>
      </c>
      <c r="U1561" s="130">
        <v>454</v>
      </c>
      <c r="V1561" s="130" t="s">
        <v>2384</v>
      </c>
      <c r="W1561" s="130" t="b">
        <v>0</v>
      </c>
      <c r="X1561" s="130">
        <v>0</v>
      </c>
      <c r="Y1561" s="130" t="b">
        <v>0</v>
      </c>
      <c r="Z1561" s="130">
        <v>48</v>
      </c>
      <c r="AA1561" s="130">
        <v>0.36599999999999999</v>
      </c>
      <c r="AB1561" s="130" t="s">
        <v>3707</v>
      </c>
      <c r="AC1561" s="130" t="s">
        <v>4350</v>
      </c>
      <c r="AD1561" s="130" t="s">
        <v>5371</v>
      </c>
      <c r="AE1561" s="130" t="e" cm="1">
        <f t="array" aca="1" ref="AE1561" ca="1">INDIRECT(ADDRESS(MATCH(AG1561,'rs_industries'!B:B,0),5,1,TRUE,"rs_industries"))</f>
        <v>#N/A</v>
      </c>
      <c r="AF1561" s="130" t="e" cm="1">
        <f t="array" aca="1" ref="AF1561" ca="1">INDIRECT(ADDRESS(MATCH(A1561,'rs_stocks'!B:B,0),7,1,TRUE,"rs_stocks"))</f>
        <v>#N/A</v>
      </c>
    </row>
    <row r="1562" spans="1:32" x14ac:dyDescent="0.3">
      <c r="A1562" s="130" t="s">
        <v>1692</v>
      </c>
      <c r="B1562" s="130">
        <v>3.38</v>
      </c>
      <c r="C1562" s="130">
        <v>-1.35</v>
      </c>
      <c r="D1562" s="130">
        <v>-5.47</v>
      </c>
      <c r="E1562" s="130">
        <v>19.91</v>
      </c>
      <c r="F1562" s="130">
        <v>17.559999999999999</v>
      </c>
      <c r="G1562" s="130" t="s">
        <v>3713</v>
      </c>
      <c r="H1562" s="130" t="s">
        <v>3690</v>
      </c>
      <c r="I1562" s="130">
        <v>2.6230000000000002</v>
      </c>
      <c r="J1562" s="130">
        <v>-50</v>
      </c>
      <c r="K1562" s="130">
        <v>-16</v>
      </c>
      <c r="L1562" s="130" t="b">
        <v>1</v>
      </c>
      <c r="M1562" s="130">
        <v>70.760000000000005</v>
      </c>
      <c r="N1562" s="130">
        <v>9.4060000000000006</v>
      </c>
      <c r="O1562" s="130">
        <v>7.5229999999999997</v>
      </c>
      <c r="P1562" s="130">
        <v>1.702</v>
      </c>
      <c r="Q1562" s="130">
        <v>-74.608999999999995</v>
      </c>
      <c r="R1562" s="130">
        <v>54.75</v>
      </c>
      <c r="S1562" s="130">
        <v>58.07</v>
      </c>
      <c r="T1562" s="130">
        <v>-1</v>
      </c>
      <c r="U1562" s="130">
        <v>117</v>
      </c>
      <c r="V1562" s="130" t="s">
        <v>1692</v>
      </c>
      <c r="W1562" s="130" t="b">
        <v>1</v>
      </c>
      <c r="X1562" s="130">
        <v>0</v>
      </c>
      <c r="Y1562" s="130" t="b">
        <v>0</v>
      </c>
      <c r="Z1562" s="130">
        <v>53</v>
      </c>
      <c r="AA1562" s="130">
        <v>0.36499999999999999</v>
      </c>
      <c r="AB1562" s="130" t="s">
        <v>3690</v>
      </c>
      <c r="AC1562" s="130" t="s">
        <v>3713</v>
      </c>
      <c r="AD1562" s="130" t="s">
        <v>5381</v>
      </c>
      <c r="AE1562" s="130" t="e" cm="1">
        <f t="array" aca="1" ref="AE1562" ca="1">INDIRECT(ADDRESS(MATCH(AG1562,'rs_industries'!B:B,0),5,1,TRUE,"rs_industries"))</f>
        <v>#N/A</v>
      </c>
      <c r="AF1562" s="130" cm="1">
        <f t="array" aca="1" ref="AF1562" ca="1">INDIRECT(ADDRESS(MATCH(A1562,'rs_stocks'!B:B,0),7,1,TRUE,"rs_stocks"))</f>
        <v>76</v>
      </c>
    </row>
    <row r="1563" spans="1:32" x14ac:dyDescent="0.3">
      <c r="A1563" s="130" t="s">
        <v>891</v>
      </c>
      <c r="B1563" s="130">
        <v>-2.27</v>
      </c>
      <c r="C1563" s="130">
        <v>-2.27</v>
      </c>
      <c r="D1563" s="130">
        <v>-6.28</v>
      </c>
      <c r="E1563" s="130">
        <v>5.72</v>
      </c>
      <c r="F1563" s="130">
        <v>4.58</v>
      </c>
      <c r="G1563" s="130" t="s">
        <v>3852</v>
      </c>
      <c r="H1563" s="130" t="s">
        <v>3677</v>
      </c>
      <c r="I1563" s="130">
        <v>62.383000000000003</v>
      </c>
      <c r="J1563" s="130">
        <v>-66</v>
      </c>
      <c r="K1563" s="130">
        <v>-26</v>
      </c>
      <c r="L1563" s="130" t="b">
        <v>0</v>
      </c>
      <c r="M1563" s="130">
        <v>31.167000000000002</v>
      </c>
      <c r="N1563" s="130">
        <v>4.149</v>
      </c>
      <c r="O1563" s="130">
        <v>7.5119999999999996</v>
      </c>
      <c r="P1563" s="130">
        <v>0.09</v>
      </c>
      <c r="Q1563" s="130">
        <v>-100.111</v>
      </c>
      <c r="R1563" s="130">
        <v>3.88</v>
      </c>
      <c r="S1563" s="130">
        <v>4.18</v>
      </c>
      <c r="T1563" s="130">
        <v>-1</v>
      </c>
      <c r="U1563" s="130">
        <v>2224</v>
      </c>
      <c r="V1563" s="130" t="s">
        <v>891</v>
      </c>
      <c r="W1563" s="130" t="b">
        <v>1</v>
      </c>
      <c r="X1563" s="130">
        <v>0</v>
      </c>
      <c r="Y1563" s="130" t="b">
        <v>0</v>
      </c>
      <c r="Z1563" s="130">
        <v>49</v>
      </c>
      <c r="AA1563" s="130">
        <v>0.36499999999999999</v>
      </c>
      <c r="AB1563" s="130" t="s">
        <v>3677</v>
      </c>
      <c r="AC1563" s="130" t="s">
        <v>3852</v>
      </c>
      <c r="AD1563" s="130" t="s">
        <v>5351</v>
      </c>
      <c r="AE1563" s="130" t="e" cm="1">
        <f t="array" aca="1" ref="AE1563" ca="1">INDIRECT(ADDRESS(MATCH(AG1563,'rs_industries'!B:B,0),5,1,TRUE,"rs_industries"))</f>
        <v>#N/A</v>
      </c>
      <c r="AF1563" s="130" t="e" cm="1">
        <f t="array" aca="1" ref="AF1563" ca="1">INDIRECT(ADDRESS(MATCH(A1563,'rs_stocks'!B:B,0),7,1,TRUE,"rs_stocks"))</f>
        <v>#N/A</v>
      </c>
    </row>
    <row r="1564" spans="1:32" x14ac:dyDescent="0.3">
      <c r="A1564" s="130" t="s">
        <v>5364</v>
      </c>
      <c r="B1564" s="130">
        <v>1.97</v>
      </c>
      <c r="C1564" s="130">
        <v>-4.3099999999999996</v>
      </c>
      <c r="D1564" s="130">
        <v>-2.9</v>
      </c>
      <c r="E1564" s="130">
        <v>1.45</v>
      </c>
      <c r="F1564" s="130">
        <v>4.32</v>
      </c>
      <c r="G1564" s="130" t="s">
        <v>3788</v>
      </c>
      <c r="H1564" s="130" t="s">
        <v>153</v>
      </c>
      <c r="I1564" s="130">
        <v>1.0049999999999999</v>
      </c>
      <c r="J1564" s="130">
        <v>-63</v>
      </c>
      <c r="K1564" s="130">
        <v>-32</v>
      </c>
      <c r="L1564" s="130" t="b">
        <v>0</v>
      </c>
      <c r="M1564" s="130">
        <v>42.255000000000003</v>
      </c>
      <c r="N1564" s="130">
        <v>5.6269999999999998</v>
      </c>
      <c r="O1564" s="130">
        <v>7.5090000000000003</v>
      </c>
      <c r="P1564" s="130">
        <v>0.57799999999999996</v>
      </c>
      <c r="Q1564" s="130">
        <v>-105.628</v>
      </c>
      <c r="R1564" s="130">
        <v>21.74</v>
      </c>
      <c r="S1564" s="130">
        <v>23.224</v>
      </c>
      <c r="T1564" s="130">
        <v>-1</v>
      </c>
      <c r="U1564" s="130">
        <v>346</v>
      </c>
      <c r="V1564" s="130" t="s">
        <v>5364</v>
      </c>
      <c r="W1564" s="130" t="b">
        <v>1</v>
      </c>
      <c r="X1564" s="130">
        <v>0</v>
      </c>
      <c r="Y1564" s="130" t="b">
        <v>0</v>
      </c>
      <c r="Z1564" s="130">
        <v>45</v>
      </c>
      <c r="AA1564" s="130">
        <v>0.36499999999999999</v>
      </c>
      <c r="AB1564" s="130" t="s">
        <v>153</v>
      </c>
      <c r="AC1564" s="130" t="s">
        <v>3788</v>
      </c>
      <c r="AD1564" s="130" t="s">
        <v>5365</v>
      </c>
      <c r="AE1564" s="130" t="e" cm="1">
        <f t="array" aca="1" ref="AE1564" ca="1">INDIRECT(ADDRESS(MATCH(AG1564,'rs_industries'!B:B,0),5,1,TRUE,"rs_industries"))</f>
        <v>#N/A</v>
      </c>
      <c r="AF1564" s="130" t="e" cm="1">
        <f t="array" aca="1" ref="AF1564" ca="1">INDIRECT(ADDRESS(MATCH(A1564,'rs_stocks'!B:B,0),7,1,TRUE,"rs_stocks"))</f>
        <v>#N/A</v>
      </c>
    </row>
    <row r="1565" spans="1:32" x14ac:dyDescent="0.3">
      <c r="A1565" s="130" t="s">
        <v>1931</v>
      </c>
      <c r="B1565" s="130">
        <v>-3.98</v>
      </c>
      <c r="C1565" s="130">
        <v>-16.36</v>
      </c>
      <c r="D1565" s="130">
        <v>-14.41</v>
      </c>
      <c r="E1565" s="130">
        <v>4.84</v>
      </c>
      <c r="F1565" s="130">
        <v>5.35</v>
      </c>
      <c r="G1565" s="130" t="s">
        <v>3715</v>
      </c>
      <c r="H1565" s="130" t="s">
        <v>3677</v>
      </c>
      <c r="I1565" s="130">
        <v>2.1930000000000001</v>
      </c>
      <c r="J1565" s="130">
        <v>-55</v>
      </c>
      <c r="K1565" s="130">
        <v>-48</v>
      </c>
      <c r="L1565" s="130" t="b">
        <v>0</v>
      </c>
      <c r="M1565" s="130">
        <v>78.185000000000002</v>
      </c>
      <c r="N1565" s="130">
        <v>10.436</v>
      </c>
      <c r="O1565" s="130">
        <v>7.492</v>
      </c>
      <c r="P1565" s="130">
        <v>2.3069999999999999</v>
      </c>
      <c r="Q1565" s="130">
        <v>-135.65100000000001</v>
      </c>
      <c r="R1565" s="130">
        <v>51.16</v>
      </c>
      <c r="S1565" s="130">
        <v>58.671999999999997</v>
      </c>
      <c r="T1565" s="130">
        <v>-1</v>
      </c>
      <c r="U1565" s="130">
        <v>86</v>
      </c>
      <c r="V1565" s="130" t="s">
        <v>1931</v>
      </c>
      <c r="W1565" s="130" t="b">
        <v>1</v>
      </c>
      <c r="X1565" s="130">
        <v>0</v>
      </c>
      <c r="Y1565" s="130" t="b">
        <v>0</v>
      </c>
      <c r="Z1565" s="130">
        <v>48</v>
      </c>
      <c r="AA1565" s="130">
        <v>0.36399999999999999</v>
      </c>
      <c r="AB1565" s="130" t="s">
        <v>3677</v>
      </c>
      <c r="AC1565" s="130" t="s">
        <v>3715</v>
      </c>
      <c r="AD1565" s="130" t="s">
        <v>5335</v>
      </c>
      <c r="AE1565" s="130" t="e" cm="1">
        <f t="array" aca="1" ref="AE1565" ca="1">INDIRECT(ADDRESS(MATCH(AG1565,'rs_industries'!B:B,0),5,1,TRUE,"rs_industries"))</f>
        <v>#N/A</v>
      </c>
      <c r="AF1565" s="130" t="e" cm="1">
        <f t="array" aca="1" ref="AF1565" ca="1">INDIRECT(ADDRESS(MATCH(A1565,'rs_stocks'!B:B,0),7,1,TRUE,"rs_stocks"))</f>
        <v>#N/A</v>
      </c>
    </row>
    <row r="1566" spans="1:32" x14ac:dyDescent="0.3">
      <c r="A1566" s="130" t="s">
        <v>311</v>
      </c>
      <c r="B1566" s="130">
        <v>-1.04</v>
      </c>
      <c r="C1566" s="130">
        <v>7.62</v>
      </c>
      <c r="D1566" s="130">
        <v>0.47</v>
      </c>
      <c r="E1566" s="130">
        <v>23.47</v>
      </c>
      <c r="F1566" s="130">
        <v>19.309999999999999</v>
      </c>
      <c r="G1566" s="130" t="s">
        <v>3680</v>
      </c>
      <c r="H1566" s="130" t="s">
        <v>31</v>
      </c>
      <c r="I1566" s="130">
        <v>83.66</v>
      </c>
      <c r="J1566" s="130">
        <v>-34</v>
      </c>
      <c r="K1566" s="130">
        <v>-5</v>
      </c>
      <c r="L1566" s="130" t="b">
        <v>1</v>
      </c>
      <c r="M1566" s="130">
        <v>40.832999999999998</v>
      </c>
      <c r="N1566" s="130">
        <v>5.4509999999999996</v>
      </c>
      <c r="O1566" s="130">
        <v>7.4909999999999997</v>
      </c>
      <c r="P1566" s="130">
        <v>16.463000000000001</v>
      </c>
      <c r="Q1566" s="130">
        <v>-123.91500000000001</v>
      </c>
      <c r="R1566" s="130">
        <v>548.53</v>
      </c>
      <c r="S1566" s="130">
        <v>533.51300000000003</v>
      </c>
      <c r="T1566" s="130">
        <v>1</v>
      </c>
      <c r="U1566" s="130">
        <v>12</v>
      </c>
      <c r="V1566" s="130" t="s">
        <v>311</v>
      </c>
      <c r="W1566" s="130" t="b">
        <v>1</v>
      </c>
      <c r="X1566" s="130">
        <v>0</v>
      </c>
      <c r="Y1566" s="130" t="b">
        <v>1</v>
      </c>
      <c r="Z1566" s="130">
        <v>55</v>
      </c>
      <c r="AA1566" s="130">
        <v>0.36399999999999999</v>
      </c>
      <c r="AB1566" s="130" t="s">
        <v>31</v>
      </c>
      <c r="AC1566" s="130" t="s">
        <v>3680</v>
      </c>
      <c r="AD1566" s="130" t="s">
        <v>5394</v>
      </c>
      <c r="AE1566" s="130" t="e" cm="1">
        <f t="array" aca="1" ref="AE1566" ca="1">INDIRECT(ADDRESS(MATCH(AG1566,'rs_industries'!B:B,0),5,1,TRUE,"rs_industries"))</f>
        <v>#N/A</v>
      </c>
      <c r="AF1566" s="130" cm="1">
        <f t="array" aca="1" ref="AF1566" ca="1">INDIRECT(ADDRESS(MATCH(A1566,'rs_stocks'!B:B,0),7,1,TRUE,"rs_stocks"))</f>
        <v>83</v>
      </c>
    </row>
    <row r="1567" spans="1:32" x14ac:dyDescent="0.3">
      <c r="A1567" s="130" t="s">
        <v>2034</v>
      </c>
      <c r="B1567" s="130">
        <v>-3.27</v>
      </c>
      <c r="C1567" s="130">
        <v>-4.45</v>
      </c>
      <c r="D1567" s="130">
        <v>-6.04</v>
      </c>
      <c r="E1567" s="130">
        <v>4.54</v>
      </c>
      <c r="F1567" s="130">
        <v>2.98</v>
      </c>
      <c r="G1567" s="130" t="s">
        <v>47</v>
      </c>
      <c r="H1567" s="130" t="s">
        <v>24</v>
      </c>
      <c r="I1567" s="130">
        <v>1.079</v>
      </c>
      <c r="J1567" s="130">
        <v>-75</v>
      </c>
      <c r="K1567" s="130">
        <v>-52</v>
      </c>
      <c r="L1567" s="130" t="b">
        <v>0</v>
      </c>
      <c r="M1567" s="130">
        <v>40.622999999999998</v>
      </c>
      <c r="N1567" s="130">
        <v>5.4359999999999999</v>
      </c>
      <c r="O1567" s="130">
        <v>7.4729999999999999</v>
      </c>
      <c r="P1567" s="130">
        <v>0.22600000000000001</v>
      </c>
      <c r="Q1567" s="130">
        <v>-4.4249999999999998</v>
      </c>
      <c r="R1567" s="130">
        <v>6.22</v>
      </c>
      <c r="S1567" s="130">
        <v>6.923</v>
      </c>
      <c r="T1567" s="130">
        <v>-1</v>
      </c>
      <c r="U1567" s="130">
        <v>884</v>
      </c>
      <c r="V1567" s="130" t="s">
        <v>2034</v>
      </c>
      <c r="W1567" s="130" t="b">
        <v>0</v>
      </c>
      <c r="X1567" s="130">
        <v>0</v>
      </c>
      <c r="Y1567" s="130" t="b">
        <v>0</v>
      </c>
      <c r="Z1567" s="130">
        <v>48</v>
      </c>
      <c r="AA1567" s="130">
        <v>0.36299999999999999</v>
      </c>
      <c r="AB1567" s="130" t="s">
        <v>24</v>
      </c>
      <c r="AC1567" s="130" t="s">
        <v>47</v>
      </c>
      <c r="AD1567" s="130" t="s">
        <v>5347</v>
      </c>
      <c r="AE1567" s="130" t="e" cm="1">
        <f t="array" aca="1" ref="AE1567" ca="1">INDIRECT(ADDRESS(MATCH(AG1567,'rs_industries'!B:B,0),5,1,TRUE,"rs_industries"))</f>
        <v>#N/A</v>
      </c>
      <c r="AF1567" s="130" t="e" cm="1">
        <f t="array" aca="1" ref="AF1567" ca="1">INDIRECT(ADDRESS(MATCH(A1567,'rs_stocks'!B:B,0),7,1,TRUE,"rs_stocks"))</f>
        <v>#N/A</v>
      </c>
    </row>
    <row r="1568" spans="1:32" x14ac:dyDescent="0.3">
      <c r="A1568" s="130" t="s">
        <v>1611</v>
      </c>
      <c r="B1568" s="130">
        <v>0.04</v>
      </c>
      <c r="C1568" s="130">
        <v>0.61</v>
      </c>
      <c r="D1568" s="130">
        <v>0.95</v>
      </c>
      <c r="E1568" s="130">
        <v>30.84</v>
      </c>
      <c r="F1568" s="130">
        <v>40.369999999999997</v>
      </c>
      <c r="G1568" s="130" t="s">
        <v>3778</v>
      </c>
      <c r="H1568" s="130" t="s">
        <v>3674</v>
      </c>
      <c r="I1568" s="130">
        <v>2.0569999999999999</v>
      </c>
      <c r="J1568" s="130">
        <v>-50</v>
      </c>
      <c r="K1568" s="130">
        <v>0</v>
      </c>
      <c r="L1568" s="130" t="b">
        <v>0</v>
      </c>
      <c r="M1568" s="130">
        <v>76.430999999999997</v>
      </c>
      <c r="N1568" s="130">
        <v>10.234</v>
      </c>
      <c r="O1568" s="130">
        <v>7.468</v>
      </c>
      <c r="P1568" s="130">
        <v>7.8E-2</v>
      </c>
      <c r="Q1568" s="130">
        <v>0</v>
      </c>
      <c r="R1568" s="130">
        <v>49.72</v>
      </c>
      <c r="S1568" s="130">
        <v>49.524999999999999</v>
      </c>
      <c r="T1568" s="130">
        <v>1</v>
      </c>
      <c r="U1568" s="130">
        <v>2551</v>
      </c>
      <c r="V1568" s="130" t="s">
        <v>1611</v>
      </c>
      <c r="W1568" s="130" t="b">
        <v>1</v>
      </c>
      <c r="X1568" s="130">
        <v>0</v>
      </c>
      <c r="Y1568" s="130" t="b">
        <v>1</v>
      </c>
      <c r="Z1568" s="130">
        <v>44</v>
      </c>
      <c r="AA1568" s="130">
        <v>0.36299999999999999</v>
      </c>
      <c r="AB1568" s="130" t="s">
        <v>3674</v>
      </c>
      <c r="AC1568" s="130" t="s">
        <v>3778</v>
      </c>
      <c r="AD1568" s="130" t="s">
        <v>5384</v>
      </c>
      <c r="AE1568" s="130" t="e" cm="1">
        <f t="array" aca="1" ref="AE1568" ca="1">INDIRECT(ADDRESS(MATCH(AG1568,'rs_industries'!B:B,0),5,1,TRUE,"rs_industries"))</f>
        <v>#N/A</v>
      </c>
      <c r="AF1568" s="130" cm="1">
        <f t="array" aca="1" ref="AF1568" ca="1">INDIRECT(ADDRESS(MATCH(A1568,'rs_stocks'!B:B,0),7,1,TRUE,"rs_stocks"))</f>
        <v>80</v>
      </c>
    </row>
    <row r="1569" spans="1:32" x14ac:dyDescent="0.3">
      <c r="A1569" s="130" t="s">
        <v>1648</v>
      </c>
      <c r="B1569" s="130">
        <v>7.02</v>
      </c>
      <c r="C1569" s="130">
        <v>-1.08</v>
      </c>
      <c r="D1569" s="130">
        <v>2.59</v>
      </c>
      <c r="E1569" s="130">
        <v>6.91</v>
      </c>
      <c r="F1569" s="130">
        <v>8.33</v>
      </c>
      <c r="G1569" s="130" t="s">
        <v>156</v>
      </c>
      <c r="H1569" s="130" t="s">
        <v>3674</v>
      </c>
      <c r="I1569" s="130">
        <v>1.345</v>
      </c>
      <c r="J1569" s="130">
        <v>-40</v>
      </c>
      <c r="K1569" s="130">
        <v>-13</v>
      </c>
      <c r="L1569" s="130" t="b">
        <v>1</v>
      </c>
      <c r="M1569" s="130">
        <v>46.091000000000001</v>
      </c>
      <c r="N1569" s="130">
        <v>6.194</v>
      </c>
      <c r="O1569" s="130">
        <v>7.4420000000000002</v>
      </c>
      <c r="P1569" s="130">
        <v>2.4220000000000002</v>
      </c>
      <c r="Q1569" s="130">
        <v>-37.155000000000001</v>
      </c>
      <c r="R1569" s="130">
        <v>64.209999999999994</v>
      </c>
      <c r="S1569" s="130">
        <v>67.531999999999996</v>
      </c>
      <c r="T1569" s="130">
        <v>-1</v>
      </c>
      <c r="U1569" s="130">
        <v>82</v>
      </c>
      <c r="V1569" s="130" t="s">
        <v>1648</v>
      </c>
      <c r="W1569" s="130" t="b">
        <v>1</v>
      </c>
      <c r="X1569" s="130">
        <v>0</v>
      </c>
      <c r="Y1569" s="130" t="b">
        <v>0</v>
      </c>
      <c r="Z1569" s="130">
        <v>45</v>
      </c>
      <c r="AA1569" s="130">
        <v>0.36199999999999999</v>
      </c>
      <c r="AB1569" s="130" t="s">
        <v>3674</v>
      </c>
      <c r="AC1569" s="130" t="s">
        <v>156</v>
      </c>
      <c r="AD1569" s="130" t="s">
        <v>5393</v>
      </c>
      <c r="AE1569" s="130" t="e" cm="1">
        <f t="array" aca="1" ref="AE1569" ca="1">INDIRECT(ADDRESS(MATCH(AG1569,'rs_industries'!B:B,0),5,1,TRUE,"rs_industries"))</f>
        <v>#N/A</v>
      </c>
      <c r="AF1569" s="130" cm="1">
        <f t="array" aca="1" ref="AF1569" ca="1">INDIRECT(ADDRESS(MATCH(A1569,'rs_stocks'!B:B,0),7,1,TRUE,"rs_stocks"))</f>
        <v>83</v>
      </c>
    </row>
    <row r="1570" spans="1:32" x14ac:dyDescent="0.3">
      <c r="A1570" s="130" t="s">
        <v>2430</v>
      </c>
      <c r="B1570" s="130">
        <v>1.93</v>
      </c>
      <c r="C1570" s="130">
        <v>-20.87</v>
      </c>
      <c r="D1570" s="130">
        <v>-13.44</v>
      </c>
      <c r="E1570" s="130">
        <v>-9.48</v>
      </c>
      <c r="F1570" s="130">
        <v>22.74</v>
      </c>
      <c r="G1570" s="130" t="s">
        <v>3916</v>
      </c>
      <c r="H1570" s="130" t="s">
        <v>31</v>
      </c>
      <c r="I1570" s="130">
        <v>2.3809999999999998</v>
      </c>
      <c r="J1570" s="130">
        <v>-84</v>
      </c>
      <c r="K1570" s="130">
        <v>-80</v>
      </c>
      <c r="L1570" s="130" t="b">
        <v>0</v>
      </c>
      <c r="M1570" s="130">
        <v>114.321</v>
      </c>
      <c r="N1570" s="130">
        <v>15.391</v>
      </c>
      <c r="O1570" s="130">
        <v>7.4279999999999999</v>
      </c>
      <c r="P1570" s="130">
        <v>1.389</v>
      </c>
      <c r="Q1570" s="130">
        <v>-115.182</v>
      </c>
      <c r="R1570" s="130">
        <v>19</v>
      </c>
      <c r="S1570" s="130">
        <v>23.722000000000001</v>
      </c>
      <c r="T1570" s="130">
        <v>-1</v>
      </c>
      <c r="U1570" s="130">
        <v>143</v>
      </c>
      <c r="V1570" s="130" t="s">
        <v>2430</v>
      </c>
      <c r="W1570" s="130" t="b">
        <v>0</v>
      </c>
      <c r="X1570" s="130">
        <v>0</v>
      </c>
      <c r="Y1570" s="130" t="b">
        <v>0</v>
      </c>
      <c r="Z1570" s="130">
        <v>48</v>
      </c>
      <c r="AA1570" s="130">
        <v>0.36199999999999999</v>
      </c>
      <c r="AB1570" s="130" t="s">
        <v>31</v>
      </c>
      <c r="AC1570" s="130" t="s">
        <v>3916</v>
      </c>
      <c r="AD1570" s="130" t="s">
        <v>5340</v>
      </c>
      <c r="AE1570" s="130" t="e" cm="1">
        <f t="array" aca="1" ref="AE1570" ca="1">INDIRECT(ADDRESS(MATCH(AG1570,'rs_industries'!B:B,0),5,1,TRUE,"rs_industries"))</f>
        <v>#N/A</v>
      </c>
      <c r="AF1570" s="130" t="e" cm="1">
        <f t="array" aca="1" ref="AF1570" ca="1">INDIRECT(ADDRESS(MATCH(A1570,'rs_stocks'!B:B,0),7,1,TRUE,"rs_stocks"))</f>
        <v>#N/A</v>
      </c>
    </row>
    <row r="1571" spans="1:32" x14ac:dyDescent="0.3">
      <c r="A1571" s="130" t="s">
        <v>1141</v>
      </c>
      <c r="B1571" s="130">
        <v>-1.0900000000000001</v>
      </c>
      <c r="C1571" s="130">
        <v>-2.86</v>
      </c>
      <c r="D1571" s="130">
        <v>-3.89</v>
      </c>
      <c r="E1571" s="130">
        <v>-7.23</v>
      </c>
      <c r="F1571" s="130">
        <v>2.35</v>
      </c>
      <c r="G1571" s="130" t="s">
        <v>3848</v>
      </c>
      <c r="H1571" s="130" t="s">
        <v>3707</v>
      </c>
      <c r="I1571" s="130">
        <v>43.237000000000002</v>
      </c>
      <c r="J1571" s="130">
        <v>-37</v>
      </c>
      <c r="K1571" s="130">
        <v>-23</v>
      </c>
      <c r="L1571" s="130" t="b">
        <v>0</v>
      </c>
      <c r="M1571" s="130">
        <v>23.966999999999999</v>
      </c>
      <c r="N1571" s="130">
        <v>3.2429999999999999</v>
      </c>
      <c r="O1571" s="130">
        <v>7.391</v>
      </c>
      <c r="P1571" s="130">
        <v>0.50600000000000001</v>
      </c>
      <c r="Q1571" s="130">
        <v>-79.066999999999993</v>
      </c>
      <c r="R1571" s="130">
        <v>30.92</v>
      </c>
      <c r="S1571" s="130">
        <v>32.646999999999998</v>
      </c>
      <c r="T1571" s="130">
        <v>-1</v>
      </c>
      <c r="U1571" s="130">
        <v>395</v>
      </c>
      <c r="V1571" s="130" t="s">
        <v>1141</v>
      </c>
      <c r="W1571" s="130" t="b">
        <v>0</v>
      </c>
      <c r="X1571" s="130">
        <v>0</v>
      </c>
      <c r="Y1571" s="130" t="b">
        <v>0</v>
      </c>
      <c r="Z1571" s="130">
        <v>52</v>
      </c>
      <c r="AA1571" s="130">
        <v>0.36199999999999999</v>
      </c>
      <c r="AB1571" s="130" t="s">
        <v>3707</v>
      </c>
      <c r="AC1571" s="130" t="s">
        <v>3848</v>
      </c>
      <c r="AD1571" s="130" t="s">
        <v>5419</v>
      </c>
      <c r="AE1571" s="130" t="e" cm="1">
        <f t="array" aca="1" ref="AE1571" ca="1">INDIRECT(ADDRESS(MATCH(AG1571,'rs_industries'!B:B,0),5,1,TRUE,"rs_industries"))</f>
        <v>#N/A</v>
      </c>
      <c r="AF1571" s="130" t="e" cm="1">
        <f t="array" aca="1" ref="AF1571" ca="1">INDIRECT(ADDRESS(MATCH(A1571,'rs_stocks'!B:B,0),7,1,TRUE,"rs_stocks"))</f>
        <v>#N/A</v>
      </c>
    </row>
    <row r="1572" spans="1:32" x14ac:dyDescent="0.3">
      <c r="A1572" s="130" t="s">
        <v>450</v>
      </c>
      <c r="B1572" s="130">
        <v>1.44</v>
      </c>
      <c r="C1572" s="130">
        <v>-4.9800000000000004</v>
      </c>
      <c r="D1572" s="130">
        <v>5.38</v>
      </c>
      <c r="E1572" s="130">
        <v>3.45</v>
      </c>
      <c r="F1572" s="130">
        <v>-0.63</v>
      </c>
      <c r="G1572" s="130" t="s">
        <v>3886</v>
      </c>
      <c r="H1572" s="130" t="s">
        <v>24</v>
      </c>
      <c r="I1572" s="130">
        <v>15.121</v>
      </c>
      <c r="J1572" s="130">
        <v>-58</v>
      </c>
      <c r="K1572" s="130">
        <v>-41</v>
      </c>
      <c r="L1572" s="130" t="b">
        <v>0</v>
      </c>
      <c r="M1572" s="130">
        <v>45.337000000000003</v>
      </c>
      <c r="N1572" s="130">
        <v>6.1349999999999998</v>
      </c>
      <c r="O1572" s="130">
        <v>7.39</v>
      </c>
      <c r="P1572" s="130">
        <v>3.4209999999999998</v>
      </c>
      <c r="Q1572" s="130">
        <v>-116.911</v>
      </c>
      <c r="R1572" s="130">
        <v>98.91</v>
      </c>
      <c r="S1572" s="130">
        <v>107.413</v>
      </c>
      <c r="T1572" s="130">
        <v>-1</v>
      </c>
      <c r="U1572" s="130">
        <v>58</v>
      </c>
      <c r="V1572" s="130" t="s">
        <v>450</v>
      </c>
      <c r="W1572" s="130" t="b">
        <v>0</v>
      </c>
      <c r="X1572" s="130">
        <v>0</v>
      </c>
      <c r="Y1572" s="130" t="b">
        <v>0</v>
      </c>
      <c r="Z1572" s="130">
        <v>39</v>
      </c>
      <c r="AA1572" s="130">
        <v>0.36099999999999999</v>
      </c>
      <c r="AB1572" s="130" t="s">
        <v>24</v>
      </c>
      <c r="AC1572" s="130" t="s">
        <v>3886</v>
      </c>
      <c r="AD1572" s="130" t="s">
        <v>5435</v>
      </c>
      <c r="AE1572" s="130" t="e" cm="1">
        <f t="array" aca="1" ref="AE1572" ca="1">INDIRECT(ADDRESS(MATCH(AG1572,'rs_industries'!B:B,0),5,1,TRUE,"rs_industries"))</f>
        <v>#N/A</v>
      </c>
      <c r="AF1572" s="130" t="e" cm="1">
        <f t="array" aca="1" ref="AF1572" ca="1">INDIRECT(ADDRESS(MATCH(A1572,'rs_stocks'!B:B,0),7,1,TRUE,"rs_stocks"))</f>
        <v>#N/A</v>
      </c>
    </row>
    <row r="1573" spans="1:32" x14ac:dyDescent="0.3">
      <c r="A1573" s="130" t="s">
        <v>1020</v>
      </c>
      <c r="B1573" s="130">
        <v>1.1499999999999999</v>
      </c>
      <c r="C1573" s="130">
        <v>0.71</v>
      </c>
      <c r="D1573" s="130">
        <v>-0.31</v>
      </c>
      <c r="E1573" s="130">
        <v>8</v>
      </c>
      <c r="F1573" s="130">
        <v>7.14</v>
      </c>
      <c r="G1573" s="130" t="s">
        <v>3809</v>
      </c>
      <c r="H1573" s="130" t="s">
        <v>24</v>
      </c>
      <c r="I1573" s="130">
        <v>6.0119999999999996</v>
      </c>
      <c r="J1573" s="130">
        <v>-69</v>
      </c>
      <c r="K1573" s="130">
        <v>-17</v>
      </c>
      <c r="L1573" s="130" t="b">
        <v>1</v>
      </c>
      <c r="M1573" s="130">
        <v>32.896000000000001</v>
      </c>
      <c r="N1573" s="130">
        <v>4.5119999999999996</v>
      </c>
      <c r="O1573" s="130">
        <v>7.2910000000000004</v>
      </c>
      <c r="P1573" s="130">
        <v>1.631</v>
      </c>
      <c r="Q1573" s="130">
        <v>-74.81</v>
      </c>
      <c r="R1573" s="130">
        <v>71.239999999999995</v>
      </c>
      <c r="S1573" s="130">
        <v>68.037000000000006</v>
      </c>
      <c r="T1573" s="130">
        <v>1</v>
      </c>
      <c r="U1573" s="130">
        <v>122</v>
      </c>
      <c r="V1573" s="130" t="s">
        <v>1020</v>
      </c>
      <c r="W1573" s="130" t="b">
        <v>0</v>
      </c>
      <c r="X1573" s="130">
        <v>0</v>
      </c>
      <c r="Y1573" s="130" t="b">
        <v>1</v>
      </c>
      <c r="Z1573" s="130">
        <v>53</v>
      </c>
      <c r="AA1573" s="130">
        <v>0.36099999999999999</v>
      </c>
      <c r="AB1573" s="130" t="s">
        <v>24</v>
      </c>
      <c r="AC1573" s="130" t="s">
        <v>3809</v>
      </c>
      <c r="AD1573" s="130" t="s">
        <v>5429</v>
      </c>
      <c r="AE1573" s="130" t="e" cm="1">
        <f t="array" aca="1" ref="AE1573" ca="1">INDIRECT(ADDRESS(MATCH(AG1573,'rs_industries'!B:B,0),5,1,TRUE,"rs_industries"))</f>
        <v>#N/A</v>
      </c>
      <c r="AF1573" s="130" t="e" cm="1">
        <f t="array" aca="1" ref="AF1573" ca="1">INDIRECT(ADDRESS(MATCH(A1573,'rs_stocks'!B:B,0),7,1,TRUE,"rs_stocks"))</f>
        <v>#N/A</v>
      </c>
    </row>
    <row r="1574" spans="1:32" x14ac:dyDescent="0.3">
      <c r="A1574" s="130" t="s">
        <v>2215</v>
      </c>
      <c r="B1574" s="130">
        <v>-4.2300000000000004</v>
      </c>
      <c r="C1574" s="130">
        <v>-17.309999999999999</v>
      </c>
      <c r="D1574" s="130">
        <v>-7.36</v>
      </c>
      <c r="E1574" s="130">
        <v>-7.97</v>
      </c>
      <c r="F1574" s="130">
        <v>-3.66</v>
      </c>
      <c r="G1574" s="130" t="s">
        <v>3788</v>
      </c>
      <c r="H1574" s="130" t="s">
        <v>153</v>
      </c>
      <c r="I1574" s="130">
        <v>2.8119999999999998</v>
      </c>
      <c r="J1574" s="130">
        <v>-48</v>
      </c>
      <c r="K1574" s="130">
        <v>-45</v>
      </c>
      <c r="L1574" s="130" t="b">
        <v>0</v>
      </c>
      <c r="M1574" s="130">
        <v>41.753</v>
      </c>
      <c r="N1574" s="130">
        <v>5.7329999999999997</v>
      </c>
      <c r="O1574" s="130">
        <v>7.2830000000000004</v>
      </c>
      <c r="P1574" s="130">
        <v>0.376</v>
      </c>
      <c r="Q1574" s="130">
        <v>-114.483</v>
      </c>
      <c r="R1574" s="130">
        <v>11.32</v>
      </c>
      <c r="S1574" s="130">
        <v>12.502000000000001</v>
      </c>
      <c r="T1574" s="130">
        <v>-1</v>
      </c>
      <c r="U1574" s="130">
        <v>532</v>
      </c>
      <c r="V1574" s="130" t="s">
        <v>2215</v>
      </c>
      <c r="W1574" s="130" t="b">
        <v>0</v>
      </c>
      <c r="X1574" s="130">
        <v>0</v>
      </c>
      <c r="Y1574" s="130" t="b">
        <v>0</v>
      </c>
      <c r="Z1574" s="130">
        <v>42</v>
      </c>
      <c r="AA1574" s="130">
        <v>0.36</v>
      </c>
      <c r="AB1574" s="130" t="s">
        <v>153</v>
      </c>
      <c r="AC1574" s="130" t="s">
        <v>3788</v>
      </c>
      <c r="AD1574" s="130" t="s">
        <v>5377</v>
      </c>
      <c r="AE1574" s="130" t="e" cm="1">
        <f t="array" aca="1" ref="AE1574" ca="1">INDIRECT(ADDRESS(MATCH(AG1574,'rs_industries'!B:B,0),5,1,TRUE,"rs_industries"))</f>
        <v>#N/A</v>
      </c>
      <c r="AF1574" s="130" t="e" cm="1">
        <f t="array" aca="1" ref="AF1574" ca="1">INDIRECT(ADDRESS(MATCH(A1574,'rs_stocks'!B:B,0),7,1,TRUE,"rs_stocks"))</f>
        <v>#N/A</v>
      </c>
    </row>
    <row r="1575" spans="1:32" x14ac:dyDescent="0.3">
      <c r="A1575" s="130" t="s">
        <v>162</v>
      </c>
      <c r="B1575" s="130">
        <v>0.1</v>
      </c>
      <c r="C1575" s="130">
        <v>-3.15</v>
      </c>
      <c r="D1575" s="130">
        <v>4.1500000000000004</v>
      </c>
      <c r="E1575" s="130">
        <v>9.73</v>
      </c>
      <c r="F1575" s="130">
        <v>2.96</v>
      </c>
      <c r="G1575" s="130" t="s">
        <v>4237</v>
      </c>
      <c r="H1575" s="130" t="s">
        <v>3674</v>
      </c>
      <c r="I1575" s="130">
        <v>20.210999999999999</v>
      </c>
      <c r="J1575" s="130">
        <v>-61</v>
      </c>
      <c r="K1575" s="130">
        <v>-30</v>
      </c>
      <c r="L1575" s="130" t="b">
        <v>1</v>
      </c>
      <c r="M1575" s="130">
        <v>27.923999999999999</v>
      </c>
      <c r="N1575" s="130">
        <v>3.839</v>
      </c>
      <c r="O1575" s="130">
        <v>7.274</v>
      </c>
      <c r="P1575" s="130">
        <v>1.865</v>
      </c>
      <c r="Q1575" s="130">
        <v>-93.808999999999997</v>
      </c>
      <c r="R1575" s="130">
        <v>87.75</v>
      </c>
      <c r="S1575" s="130">
        <v>92.96</v>
      </c>
      <c r="T1575" s="130">
        <v>-1</v>
      </c>
      <c r="U1575" s="130">
        <v>107</v>
      </c>
      <c r="V1575" s="130" t="s">
        <v>162</v>
      </c>
      <c r="W1575" s="130" t="b">
        <v>1</v>
      </c>
      <c r="X1575" s="130">
        <v>0</v>
      </c>
      <c r="Y1575" s="130" t="b">
        <v>0</v>
      </c>
      <c r="Z1575" s="130">
        <v>49</v>
      </c>
      <c r="AA1575" s="130">
        <v>0.36</v>
      </c>
      <c r="AB1575" s="130" t="s">
        <v>3674</v>
      </c>
      <c r="AC1575" s="130" t="s">
        <v>4237</v>
      </c>
      <c r="AD1575" s="130" t="s">
        <v>5413</v>
      </c>
      <c r="AE1575" s="130" t="e" cm="1">
        <f t="array" aca="1" ref="AE1575" ca="1">INDIRECT(ADDRESS(MATCH(AG1575,'rs_industries'!B:B,0),5,1,TRUE,"rs_industries"))</f>
        <v>#N/A</v>
      </c>
      <c r="AF1575" s="130" t="e" cm="1">
        <f t="array" aca="1" ref="AF1575" ca="1">INDIRECT(ADDRESS(MATCH(A1575,'rs_stocks'!B:B,0),7,1,TRUE,"rs_stocks"))</f>
        <v>#N/A</v>
      </c>
    </row>
    <row r="1576" spans="1:32" x14ac:dyDescent="0.3">
      <c r="A1576" s="130" t="s">
        <v>933</v>
      </c>
      <c r="B1576" s="130">
        <v>0.28000000000000003</v>
      </c>
      <c r="C1576" s="130">
        <v>9.49</v>
      </c>
      <c r="D1576" s="130">
        <v>12.02</v>
      </c>
      <c r="E1576" s="130">
        <v>-3.23</v>
      </c>
      <c r="F1576" s="130">
        <v>11.05</v>
      </c>
      <c r="G1576" s="130" t="s">
        <v>3908</v>
      </c>
      <c r="H1576" s="130" t="s">
        <v>117</v>
      </c>
      <c r="I1576" s="130">
        <v>48.198</v>
      </c>
      <c r="J1576" s="130">
        <v>-68</v>
      </c>
      <c r="K1576" s="130">
        <v>-6</v>
      </c>
      <c r="L1576" s="130" t="b">
        <v>1</v>
      </c>
      <c r="M1576" s="130">
        <v>24.893999999999998</v>
      </c>
      <c r="N1576" s="130">
        <v>3.4260000000000002</v>
      </c>
      <c r="O1576" s="130">
        <v>7.2670000000000003</v>
      </c>
      <c r="P1576" s="130">
        <v>3.5230000000000001</v>
      </c>
      <c r="Q1576" s="130">
        <v>-27.248000000000001</v>
      </c>
      <c r="R1576" s="130">
        <v>141.57</v>
      </c>
      <c r="S1576" s="130">
        <v>132.643</v>
      </c>
      <c r="T1576" s="130">
        <v>1</v>
      </c>
      <c r="U1576" s="130">
        <v>56</v>
      </c>
      <c r="V1576" s="130" t="s">
        <v>933</v>
      </c>
      <c r="W1576" s="130" t="b">
        <v>0</v>
      </c>
      <c r="X1576" s="130">
        <v>0</v>
      </c>
      <c r="Y1576" s="130" t="b">
        <v>1</v>
      </c>
      <c r="Z1576" s="130">
        <v>44</v>
      </c>
      <c r="AA1576" s="130">
        <v>0.36</v>
      </c>
      <c r="AB1576" s="130" t="s">
        <v>117</v>
      </c>
      <c r="AC1576" s="130" t="s">
        <v>3908</v>
      </c>
      <c r="AD1576" s="130" t="s">
        <v>5466</v>
      </c>
      <c r="AE1576" s="130" t="e" cm="1">
        <f t="array" aca="1" ref="AE1576" ca="1">INDIRECT(ADDRESS(MATCH(AG1576,'rs_industries'!B:B,0),5,1,TRUE,"rs_industries"))</f>
        <v>#N/A</v>
      </c>
      <c r="AF1576" s="130" cm="1">
        <f t="array" aca="1" ref="AF1576" ca="1">INDIRECT(ADDRESS(MATCH(A1576,'rs_stocks'!B:B,0),7,1,TRUE,"rs_stocks"))</f>
        <v>70</v>
      </c>
    </row>
    <row r="1577" spans="1:32" x14ac:dyDescent="0.3">
      <c r="A1577" s="130" t="s">
        <v>1478</v>
      </c>
      <c r="B1577" s="130">
        <v>-1.81</v>
      </c>
      <c r="C1577" s="130">
        <v>-15.89</v>
      </c>
      <c r="D1577" s="130">
        <v>-16.61</v>
      </c>
      <c r="E1577" s="130">
        <v>-2.21</v>
      </c>
      <c r="F1577" s="130">
        <v>11.44</v>
      </c>
      <c r="G1577" s="130" t="s">
        <v>3788</v>
      </c>
      <c r="H1577" s="130" t="s">
        <v>153</v>
      </c>
      <c r="I1577" s="130">
        <v>1.1619999999999999</v>
      </c>
      <c r="J1577" s="130">
        <v>-85</v>
      </c>
      <c r="K1577" s="130">
        <v>-76</v>
      </c>
      <c r="L1577" s="130" t="b">
        <v>0</v>
      </c>
      <c r="M1577" s="130">
        <v>64.53</v>
      </c>
      <c r="N1577" s="130">
        <v>8.9030000000000005</v>
      </c>
      <c r="O1577" s="130">
        <v>7.2480000000000002</v>
      </c>
      <c r="P1577" s="130">
        <v>0.22900000000000001</v>
      </c>
      <c r="Q1577" s="130">
        <v>-135.31200000000001</v>
      </c>
      <c r="R1577" s="130">
        <v>4.87</v>
      </c>
      <c r="S1577" s="130">
        <v>5.4480000000000004</v>
      </c>
      <c r="T1577" s="130">
        <v>-1</v>
      </c>
      <c r="U1577" s="130">
        <v>872</v>
      </c>
      <c r="V1577" s="130" t="s">
        <v>1478</v>
      </c>
      <c r="W1577" s="130" t="b">
        <v>1</v>
      </c>
      <c r="X1577" s="130">
        <v>0</v>
      </c>
      <c r="Y1577" s="130" t="b">
        <v>0</v>
      </c>
      <c r="Z1577" s="130">
        <v>39</v>
      </c>
      <c r="AA1577" s="130">
        <v>0.35899999999999999</v>
      </c>
      <c r="AB1577" s="130" t="s">
        <v>153</v>
      </c>
      <c r="AC1577" s="130" t="s">
        <v>3788</v>
      </c>
      <c r="AD1577" s="130" t="s">
        <v>5372</v>
      </c>
      <c r="AE1577" s="130" t="e" cm="1">
        <f t="array" aca="1" ref="AE1577" ca="1">INDIRECT(ADDRESS(MATCH(AG1577,'rs_industries'!B:B,0),5,1,TRUE,"rs_industries"))</f>
        <v>#N/A</v>
      </c>
      <c r="AF1577" s="130" t="e" cm="1">
        <f t="array" aca="1" ref="AF1577" ca="1">INDIRECT(ADDRESS(MATCH(A1577,'rs_stocks'!B:B,0),7,1,TRUE,"rs_stocks"))</f>
        <v>#N/A</v>
      </c>
    </row>
    <row r="1578" spans="1:32" x14ac:dyDescent="0.3">
      <c r="A1578" s="130" t="s">
        <v>1980</v>
      </c>
      <c r="B1578" s="130">
        <v>-4.83</v>
      </c>
      <c r="C1578" s="130">
        <v>-6.93</v>
      </c>
      <c r="D1578" s="130">
        <v>-3.44</v>
      </c>
      <c r="E1578" s="130">
        <v>-6.1</v>
      </c>
      <c r="F1578" s="130">
        <v>-4.47</v>
      </c>
      <c r="G1578" s="130" t="s">
        <v>3680</v>
      </c>
      <c r="H1578" s="130" t="s">
        <v>31</v>
      </c>
      <c r="I1578" s="130">
        <v>1.19</v>
      </c>
      <c r="J1578" s="130">
        <v>-61</v>
      </c>
      <c r="K1578" s="130">
        <v>-54</v>
      </c>
      <c r="L1578" s="130" t="b">
        <v>0</v>
      </c>
      <c r="M1578" s="130">
        <v>38.835999999999999</v>
      </c>
      <c r="N1578" s="130">
        <v>5.3609999999999998</v>
      </c>
      <c r="O1578" s="130">
        <v>7.2439999999999998</v>
      </c>
      <c r="P1578" s="130">
        <v>0.36599999999999999</v>
      </c>
      <c r="Q1578" s="130">
        <v>-202.24100000000001</v>
      </c>
      <c r="R1578" s="130">
        <v>12.62</v>
      </c>
      <c r="S1578" s="130">
        <v>13.968</v>
      </c>
      <c r="T1578" s="130">
        <v>-1</v>
      </c>
      <c r="U1578" s="130">
        <v>546</v>
      </c>
      <c r="V1578" s="130" t="s">
        <v>1980</v>
      </c>
      <c r="W1578" s="130" t="b">
        <v>0</v>
      </c>
      <c r="X1578" s="130">
        <v>0</v>
      </c>
      <c r="Y1578" s="130" t="b">
        <v>0</v>
      </c>
      <c r="Z1578" s="130">
        <v>44</v>
      </c>
      <c r="AA1578" s="130">
        <v>0.35899999999999999</v>
      </c>
      <c r="AB1578" s="130" t="s">
        <v>31</v>
      </c>
      <c r="AC1578" s="130" t="s">
        <v>3680</v>
      </c>
      <c r="AD1578" s="130" t="s">
        <v>5431</v>
      </c>
      <c r="AE1578" s="130" t="e" cm="1">
        <f t="array" aca="1" ref="AE1578" ca="1">INDIRECT(ADDRESS(MATCH(AG1578,'rs_industries'!B:B,0),5,1,TRUE,"rs_industries"))</f>
        <v>#N/A</v>
      </c>
      <c r="AF1578" s="130" t="e" cm="1">
        <f t="array" aca="1" ref="AF1578" ca="1">INDIRECT(ADDRESS(MATCH(A1578,'rs_stocks'!B:B,0),7,1,TRUE,"rs_stocks"))</f>
        <v>#N/A</v>
      </c>
    </row>
    <row r="1579" spans="1:32" x14ac:dyDescent="0.3">
      <c r="A1579" s="130" t="s">
        <v>2486</v>
      </c>
      <c r="B1579" s="130">
        <v>8.74</v>
      </c>
      <c r="C1579" s="130">
        <v>19.440000000000001</v>
      </c>
      <c r="D1579" s="130">
        <v>1.39</v>
      </c>
      <c r="E1579" s="130">
        <v>20.11</v>
      </c>
      <c r="F1579" s="130">
        <v>34.68</v>
      </c>
      <c r="G1579" s="130" t="s">
        <v>3812</v>
      </c>
      <c r="H1579" s="130" t="s">
        <v>3690</v>
      </c>
      <c r="I1579" s="130">
        <v>2.4430000000000001</v>
      </c>
      <c r="J1579" s="130">
        <v>-87</v>
      </c>
      <c r="K1579" s="130">
        <v>-78</v>
      </c>
      <c r="L1579" s="130" t="b">
        <v>1</v>
      </c>
      <c r="M1579" s="130">
        <v>91.906999999999996</v>
      </c>
      <c r="N1579" s="130">
        <v>12.689</v>
      </c>
      <c r="O1579" s="130">
        <v>7.2430000000000003</v>
      </c>
      <c r="P1579" s="130">
        <v>2.2669999999999999</v>
      </c>
      <c r="Q1579" s="130">
        <v>-150.86000000000001</v>
      </c>
      <c r="R1579" s="130">
        <v>29.98</v>
      </c>
      <c r="S1579" s="130">
        <v>27.187999999999999</v>
      </c>
      <c r="T1579" s="130">
        <v>1</v>
      </c>
      <c r="U1579" s="130">
        <v>88</v>
      </c>
      <c r="V1579" s="130" t="s">
        <v>2486</v>
      </c>
      <c r="W1579" s="130" t="b">
        <v>0</v>
      </c>
      <c r="X1579" s="130">
        <v>0</v>
      </c>
      <c r="Y1579" s="130" t="b">
        <v>0</v>
      </c>
      <c r="Z1579" s="130">
        <v>48</v>
      </c>
      <c r="AA1579" s="130">
        <v>0.35799999999999998</v>
      </c>
      <c r="AB1579" s="130" t="s">
        <v>3690</v>
      </c>
      <c r="AC1579" s="130" t="s">
        <v>3812</v>
      </c>
      <c r="AD1579" s="130" t="s">
        <v>5433</v>
      </c>
      <c r="AE1579" s="130" t="e" cm="1">
        <f t="array" aca="1" ref="AE1579" ca="1">INDIRECT(ADDRESS(MATCH(AG1579,'rs_industries'!B:B,0),5,1,TRUE,"rs_industries"))</f>
        <v>#N/A</v>
      </c>
      <c r="AF1579" s="130" t="e" cm="1">
        <f t="array" aca="1" ref="AF1579" ca="1">INDIRECT(ADDRESS(MATCH(A1579,'rs_stocks'!B:B,0),7,1,TRUE,"rs_stocks"))</f>
        <v>#N/A</v>
      </c>
    </row>
    <row r="1580" spans="1:32" x14ac:dyDescent="0.3">
      <c r="A1580" s="130" t="s">
        <v>5399</v>
      </c>
      <c r="B1580" s="130">
        <v>3.5</v>
      </c>
      <c r="C1580" s="130">
        <v>3.35</v>
      </c>
      <c r="D1580" s="130">
        <v>-14.58</v>
      </c>
      <c r="E1580" s="130">
        <v>4.88</v>
      </c>
      <c r="F1580" s="130">
        <v>29.38</v>
      </c>
      <c r="G1580" s="130" t="s">
        <v>5400</v>
      </c>
      <c r="H1580" s="130" t="s">
        <v>3690</v>
      </c>
      <c r="I1580" s="130">
        <v>0.95599999999999996</v>
      </c>
      <c r="J1580" s="130">
        <v>-80</v>
      </c>
      <c r="K1580" s="130">
        <v>-72</v>
      </c>
      <c r="L1580" s="130" t="b">
        <v>0</v>
      </c>
      <c r="M1580" s="130">
        <v>97.709000000000003</v>
      </c>
      <c r="N1580" s="130">
        <v>13.502000000000001</v>
      </c>
      <c r="O1580" s="130">
        <v>7.2359999999999998</v>
      </c>
      <c r="P1580" s="130">
        <v>0.36699999999999999</v>
      </c>
      <c r="Q1580" s="130">
        <v>-103.43</v>
      </c>
      <c r="R1580" s="130">
        <v>7.09</v>
      </c>
      <c r="S1580" s="130">
        <v>8.0079999999999991</v>
      </c>
      <c r="T1580" s="130">
        <v>-1</v>
      </c>
      <c r="U1580" s="130">
        <v>544</v>
      </c>
      <c r="V1580" s="130" t="s">
        <v>5399</v>
      </c>
      <c r="W1580" s="130" t="b">
        <v>0</v>
      </c>
      <c r="X1580" s="130">
        <v>0</v>
      </c>
      <c r="Y1580" s="130" t="b">
        <v>0</v>
      </c>
      <c r="Z1580" s="130">
        <v>45</v>
      </c>
      <c r="AA1580" s="130">
        <v>0.35799999999999998</v>
      </c>
      <c r="AB1580" s="130" t="s">
        <v>3690</v>
      </c>
      <c r="AC1580" s="130" t="s">
        <v>5400</v>
      </c>
      <c r="AD1580" s="130" t="s">
        <v>5401</v>
      </c>
      <c r="AE1580" s="130" t="e" cm="1">
        <f t="array" aca="1" ref="AE1580" ca="1">INDIRECT(ADDRESS(MATCH(AG1580,'rs_industries'!B:B,0),5,1,TRUE,"rs_industries"))</f>
        <v>#N/A</v>
      </c>
      <c r="AF1580" s="130" t="e" cm="1">
        <f t="array" aca="1" ref="AF1580" ca="1">INDIRECT(ADDRESS(MATCH(A1580,'rs_stocks'!B:B,0),7,1,TRUE,"rs_stocks"))</f>
        <v>#N/A</v>
      </c>
    </row>
    <row r="1581" spans="1:32" x14ac:dyDescent="0.3">
      <c r="A1581" s="130" t="s">
        <v>1784</v>
      </c>
      <c r="B1581" s="130">
        <v>2.13</v>
      </c>
      <c r="C1581" s="130">
        <v>-18.91</v>
      </c>
      <c r="D1581" s="130">
        <v>-15.19</v>
      </c>
      <c r="E1581" s="130">
        <v>-2.74</v>
      </c>
      <c r="F1581" s="130">
        <v>0.99</v>
      </c>
      <c r="G1581" s="130" t="s">
        <v>3715</v>
      </c>
      <c r="H1581" s="130" t="s">
        <v>3677</v>
      </c>
      <c r="I1581" s="130">
        <v>4.1379999999999999</v>
      </c>
      <c r="J1581" s="130">
        <v>-56</v>
      </c>
      <c r="K1581" s="130">
        <v>-46</v>
      </c>
      <c r="L1581" s="130" t="b">
        <v>0</v>
      </c>
      <c r="M1581" s="130">
        <v>83.649000000000001</v>
      </c>
      <c r="N1581" s="130">
        <v>11.59</v>
      </c>
      <c r="O1581" s="130">
        <v>7.2169999999999996</v>
      </c>
      <c r="P1581" s="130">
        <v>0.61499999999999999</v>
      </c>
      <c r="Q1581" s="130">
        <v>-121.872</v>
      </c>
      <c r="R1581" s="130">
        <v>8.15</v>
      </c>
      <c r="S1581" s="130">
        <v>9.8699999999999992</v>
      </c>
      <c r="T1581" s="130">
        <v>-1</v>
      </c>
      <c r="U1581" s="130">
        <v>324</v>
      </c>
      <c r="V1581" s="130" t="s">
        <v>1784</v>
      </c>
      <c r="W1581" s="130" t="b">
        <v>1</v>
      </c>
      <c r="X1581" s="130">
        <v>0</v>
      </c>
      <c r="Y1581" s="130" t="b">
        <v>0</v>
      </c>
      <c r="Z1581" s="130">
        <v>46</v>
      </c>
      <c r="AA1581" s="130">
        <v>0.35799999999999998</v>
      </c>
      <c r="AB1581" s="130" t="s">
        <v>3677</v>
      </c>
      <c r="AC1581" s="130" t="s">
        <v>3715</v>
      </c>
      <c r="AD1581" s="130" t="s">
        <v>5357</v>
      </c>
      <c r="AE1581" s="130" t="e" cm="1">
        <f t="array" aca="1" ref="AE1581" ca="1">INDIRECT(ADDRESS(MATCH(AG1581,'rs_industries'!B:B,0),5,1,TRUE,"rs_industries"))</f>
        <v>#N/A</v>
      </c>
      <c r="AF1581" s="130" t="e" cm="1">
        <f t="array" aca="1" ref="AF1581" ca="1">INDIRECT(ADDRESS(MATCH(A1581,'rs_stocks'!B:B,0),7,1,TRUE,"rs_stocks"))</f>
        <v>#N/A</v>
      </c>
    </row>
    <row r="1582" spans="1:32" x14ac:dyDescent="0.3">
      <c r="A1582" s="130" t="s">
        <v>135</v>
      </c>
      <c r="B1582" s="130">
        <v>0.82</v>
      </c>
      <c r="C1582" s="130">
        <v>6.91</v>
      </c>
      <c r="D1582" s="130">
        <v>3.43</v>
      </c>
      <c r="E1582" s="130">
        <v>-4.74</v>
      </c>
      <c r="F1582" s="130">
        <v>0.73</v>
      </c>
      <c r="G1582" s="130" t="s">
        <v>3948</v>
      </c>
      <c r="H1582" s="130" t="s">
        <v>3674</v>
      </c>
      <c r="I1582" s="130">
        <v>13.801</v>
      </c>
      <c r="J1582" s="130">
        <v>-79</v>
      </c>
      <c r="K1582" s="130">
        <v>-56</v>
      </c>
      <c r="L1582" s="130" t="b">
        <v>0</v>
      </c>
      <c r="M1582" s="130">
        <v>34.033000000000001</v>
      </c>
      <c r="N1582" s="130">
        <v>4.7270000000000003</v>
      </c>
      <c r="O1582" s="130">
        <v>7.1989999999999998</v>
      </c>
      <c r="P1582" s="130">
        <v>1.413</v>
      </c>
      <c r="Q1582" s="130">
        <v>-99.052000000000007</v>
      </c>
      <c r="R1582" s="130">
        <v>41.62</v>
      </c>
      <c r="S1582" s="130">
        <v>39.061999999999998</v>
      </c>
      <c r="T1582" s="130">
        <v>1</v>
      </c>
      <c r="U1582" s="130">
        <v>141</v>
      </c>
      <c r="V1582" s="130" t="s">
        <v>135</v>
      </c>
      <c r="W1582" s="130" t="b">
        <v>0</v>
      </c>
      <c r="X1582" s="130">
        <v>0</v>
      </c>
      <c r="Y1582" s="130" t="b">
        <v>0</v>
      </c>
      <c r="Z1582" s="130">
        <v>49</v>
      </c>
      <c r="AA1582" s="130">
        <v>0.35699999999999998</v>
      </c>
      <c r="AB1582" s="130" t="s">
        <v>3674</v>
      </c>
      <c r="AC1582" s="130" t="s">
        <v>3948</v>
      </c>
      <c r="AD1582" s="130" t="s">
        <v>5478</v>
      </c>
      <c r="AE1582" s="130" t="e" cm="1">
        <f t="array" aca="1" ref="AE1582" ca="1">INDIRECT(ADDRESS(MATCH(AG1582,'rs_industries'!B:B,0),5,1,TRUE,"rs_industries"))</f>
        <v>#N/A</v>
      </c>
      <c r="AF1582" s="130" t="e" cm="1">
        <f t="array" aca="1" ref="AF1582" ca="1">INDIRECT(ADDRESS(MATCH(A1582,'rs_stocks'!B:B,0),7,1,TRUE,"rs_stocks"))</f>
        <v>#N/A</v>
      </c>
    </row>
    <row r="1583" spans="1:32" x14ac:dyDescent="0.3">
      <c r="A1583" s="130" t="s">
        <v>831</v>
      </c>
      <c r="B1583" s="130">
        <v>-0.96</v>
      </c>
      <c r="C1583" s="130">
        <v>-2.52</v>
      </c>
      <c r="D1583" s="130">
        <v>-1.21</v>
      </c>
      <c r="E1583" s="130">
        <v>-3.21</v>
      </c>
      <c r="F1583" s="130">
        <v>-0.43</v>
      </c>
      <c r="G1583" s="130" t="s">
        <v>3713</v>
      </c>
      <c r="H1583" s="130" t="s">
        <v>3690</v>
      </c>
      <c r="I1583" s="130">
        <v>376.66699999999997</v>
      </c>
      <c r="J1583" s="130">
        <v>-28</v>
      </c>
      <c r="K1583" s="130">
        <v>-16</v>
      </c>
      <c r="L1583" s="130" t="b">
        <v>0</v>
      </c>
      <c r="M1583" s="130">
        <v>15.904</v>
      </c>
      <c r="N1583" s="130">
        <v>2.2090000000000001</v>
      </c>
      <c r="O1583" s="130">
        <v>7.1980000000000004</v>
      </c>
      <c r="P1583" s="130">
        <v>2.0960000000000001</v>
      </c>
      <c r="Q1583" s="130">
        <v>-65.826999999999998</v>
      </c>
      <c r="R1583" s="130">
        <v>156.47</v>
      </c>
      <c r="S1583" s="130">
        <v>162.17599999999999</v>
      </c>
      <c r="T1583" s="130">
        <v>-1</v>
      </c>
      <c r="U1583" s="130">
        <v>95</v>
      </c>
      <c r="V1583" s="130" t="s">
        <v>831</v>
      </c>
      <c r="W1583" s="130" t="b">
        <v>0</v>
      </c>
      <c r="X1583" s="130">
        <v>0</v>
      </c>
      <c r="Y1583" s="130" t="b">
        <v>0</v>
      </c>
      <c r="Z1583" s="130">
        <v>54</v>
      </c>
      <c r="AA1583" s="130">
        <v>0.35699999999999998</v>
      </c>
      <c r="AB1583" s="130" t="s">
        <v>3690</v>
      </c>
      <c r="AC1583" s="130" t="s">
        <v>3713</v>
      </c>
      <c r="AD1583" s="130" t="s">
        <v>5445</v>
      </c>
      <c r="AE1583" s="130" t="e" cm="1">
        <f t="array" aca="1" ref="AE1583" ca="1">INDIRECT(ADDRESS(MATCH(AG1583,'rs_industries'!B:B,0),5,1,TRUE,"rs_industries"))</f>
        <v>#N/A</v>
      </c>
      <c r="AF1583" s="130" t="e" cm="1">
        <f t="array" aca="1" ref="AF1583" ca="1">INDIRECT(ADDRESS(MATCH(A1583,'rs_stocks'!B:B,0),7,1,TRUE,"rs_stocks"))</f>
        <v>#N/A</v>
      </c>
    </row>
    <row r="1584" spans="1:32" x14ac:dyDescent="0.3">
      <c r="A1584" s="130" t="s">
        <v>608</v>
      </c>
      <c r="B1584" s="130">
        <v>-6.33</v>
      </c>
      <c r="C1584" s="130">
        <v>-5.57</v>
      </c>
      <c r="D1584" s="130">
        <v>-0.79</v>
      </c>
      <c r="E1584" s="130">
        <v>-3.72</v>
      </c>
      <c r="F1584" s="130">
        <v>-0.91</v>
      </c>
      <c r="G1584" s="130" t="s">
        <v>3873</v>
      </c>
      <c r="H1584" s="130" t="s">
        <v>3674</v>
      </c>
      <c r="I1584" s="130">
        <v>6.93</v>
      </c>
      <c r="J1584" s="130">
        <v>-87</v>
      </c>
      <c r="K1584" s="130">
        <v>-73</v>
      </c>
      <c r="L1584" s="130" t="b">
        <v>0</v>
      </c>
      <c r="M1584" s="130">
        <v>79.183000000000007</v>
      </c>
      <c r="N1584" s="130">
        <v>11.000999999999999</v>
      </c>
      <c r="O1584" s="130">
        <v>7.1980000000000004</v>
      </c>
      <c r="P1584" s="130">
        <v>0.68200000000000005</v>
      </c>
      <c r="Q1584" s="130">
        <v>-51.341999999999999</v>
      </c>
      <c r="R1584" s="130">
        <v>16.29</v>
      </c>
      <c r="S1584" s="130">
        <v>18.45</v>
      </c>
      <c r="T1584" s="130">
        <v>-1</v>
      </c>
      <c r="U1584" s="130">
        <v>293</v>
      </c>
      <c r="V1584" s="130" t="s">
        <v>608</v>
      </c>
      <c r="W1584" s="130" t="b">
        <v>0</v>
      </c>
      <c r="X1584" s="130">
        <v>0</v>
      </c>
      <c r="Y1584" s="130" t="b">
        <v>0</v>
      </c>
      <c r="Z1584" s="130">
        <v>46</v>
      </c>
      <c r="AA1584" s="130">
        <v>0.35599999999999998</v>
      </c>
      <c r="AB1584" s="130" t="s">
        <v>3674</v>
      </c>
      <c r="AC1584" s="130" t="s">
        <v>3873</v>
      </c>
      <c r="AD1584" s="130" t="s">
        <v>5432</v>
      </c>
      <c r="AE1584" s="130" t="e" cm="1">
        <f t="array" aca="1" ref="AE1584" ca="1">INDIRECT(ADDRESS(MATCH(AG1584,'rs_industries'!B:B,0),5,1,TRUE,"rs_industries"))</f>
        <v>#N/A</v>
      </c>
      <c r="AF1584" s="130" t="e" cm="1">
        <f t="array" aca="1" ref="AF1584" ca="1">INDIRECT(ADDRESS(MATCH(A1584,'rs_stocks'!B:B,0),7,1,TRUE,"rs_stocks"))</f>
        <v>#N/A</v>
      </c>
    </row>
    <row r="1585" spans="1:32" x14ac:dyDescent="0.3">
      <c r="A1585" s="130" t="s">
        <v>1542</v>
      </c>
      <c r="B1585" s="130">
        <v>4.72</v>
      </c>
      <c r="C1585" s="130">
        <v>-0.89</v>
      </c>
      <c r="D1585" s="130">
        <v>0.53</v>
      </c>
      <c r="E1585" s="130">
        <v>-1.77</v>
      </c>
      <c r="F1585" s="130">
        <v>5.3</v>
      </c>
      <c r="G1585" s="130" t="s">
        <v>3792</v>
      </c>
      <c r="H1585" s="130" t="s">
        <v>24</v>
      </c>
      <c r="I1585" s="130">
        <v>4.399</v>
      </c>
      <c r="J1585" s="130">
        <v>-39</v>
      </c>
      <c r="K1585" s="130">
        <v>-12</v>
      </c>
      <c r="L1585" s="130" t="b">
        <v>1</v>
      </c>
      <c r="M1585" s="130">
        <v>23.672999999999998</v>
      </c>
      <c r="N1585" s="130">
        <v>3.2970000000000002</v>
      </c>
      <c r="O1585" s="130">
        <v>7.181</v>
      </c>
      <c r="P1585" s="130">
        <v>3.9390000000000001</v>
      </c>
      <c r="Q1585" s="130">
        <v>-59.156999999999996</v>
      </c>
      <c r="R1585" s="130">
        <v>149.9</v>
      </c>
      <c r="S1585" s="130">
        <v>152.51900000000001</v>
      </c>
      <c r="T1585" s="130">
        <v>-1</v>
      </c>
      <c r="U1585" s="130">
        <v>50</v>
      </c>
      <c r="V1585" s="130" t="s">
        <v>1542</v>
      </c>
      <c r="W1585" s="130" t="b">
        <v>1</v>
      </c>
      <c r="X1585" s="130">
        <v>0</v>
      </c>
      <c r="Y1585" s="130" t="b">
        <v>1</v>
      </c>
      <c r="Z1585" s="130">
        <v>53</v>
      </c>
      <c r="AA1585" s="130">
        <v>0.35599999999999998</v>
      </c>
      <c r="AB1585" s="130" t="s">
        <v>24</v>
      </c>
      <c r="AC1585" s="130" t="s">
        <v>3792</v>
      </c>
      <c r="AD1585" s="130" t="s">
        <v>5430</v>
      </c>
      <c r="AE1585" s="130" t="e" cm="1">
        <f t="array" aca="1" ref="AE1585" ca="1">INDIRECT(ADDRESS(MATCH(AG1585,'rs_industries'!B:B,0),5,1,TRUE,"rs_industries"))</f>
        <v>#N/A</v>
      </c>
      <c r="AF1585" s="130" t="e" cm="1">
        <f t="array" aca="1" ref="AF1585" ca="1">INDIRECT(ADDRESS(MATCH(A1585,'rs_stocks'!B:B,0),7,1,TRUE,"rs_stocks"))</f>
        <v>#N/A</v>
      </c>
    </row>
    <row r="1586" spans="1:32" x14ac:dyDescent="0.3">
      <c r="A1586" s="130" t="s">
        <v>2118</v>
      </c>
      <c r="B1586" s="130">
        <v>1.53</v>
      </c>
      <c r="C1586" s="130">
        <v>-6.09</v>
      </c>
      <c r="D1586" s="130">
        <v>-6.11</v>
      </c>
      <c r="E1586" s="130">
        <v>3.13</v>
      </c>
      <c r="F1586" s="130">
        <v>0.65</v>
      </c>
      <c r="G1586" s="130" t="s">
        <v>3788</v>
      </c>
      <c r="H1586" s="130" t="s">
        <v>153</v>
      </c>
      <c r="I1586" s="130">
        <v>2.2909999999999999</v>
      </c>
      <c r="J1586" s="130">
        <v>-63</v>
      </c>
      <c r="K1586" s="130">
        <v>-42</v>
      </c>
      <c r="L1586" s="130" t="b">
        <v>0</v>
      </c>
      <c r="M1586" s="130">
        <v>26.385999999999999</v>
      </c>
      <c r="N1586" s="130">
        <v>3.6749999999999998</v>
      </c>
      <c r="O1586" s="130">
        <v>7.1790000000000003</v>
      </c>
      <c r="P1586" s="130">
        <v>1.151</v>
      </c>
      <c r="Q1586" s="130">
        <v>-112.07599999999999</v>
      </c>
      <c r="R1586" s="130">
        <v>52.41</v>
      </c>
      <c r="S1586" s="130">
        <v>55.207000000000001</v>
      </c>
      <c r="T1586" s="130">
        <v>-1</v>
      </c>
      <c r="U1586" s="130">
        <v>173</v>
      </c>
      <c r="V1586" s="130" t="s">
        <v>2118</v>
      </c>
      <c r="W1586" s="130" t="b">
        <v>1</v>
      </c>
      <c r="X1586" s="130">
        <v>0</v>
      </c>
      <c r="Y1586" s="130" t="b">
        <v>0</v>
      </c>
      <c r="Z1586" s="130">
        <v>45</v>
      </c>
      <c r="AA1586" s="130">
        <v>0.35599999999999998</v>
      </c>
      <c r="AB1586" s="130" t="s">
        <v>153</v>
      </c>
      <c r="AC1586" s="130" t="s">
        <v>3788</v>
      </c>
      <c r="AD1586" s="130" t="s">
        <v>5404</v>
      </c>
      <c r="AE1586" s="130" t="e" cm="1">
        <f t="array" aca="1" ref="AE1586" ca="1">INDIRECT(ADDRESS(MATCH(AG1586,'rs_industries'!B:B,0),5,1,TRUE,"rs_industries"))</f>
        <v>#N/A</v>
      </c>
      <c r="AF1586" s="130" t="e" cm="1">
        <f t="array" aca="1" ref="AF1586" ca="1">INDIRECT(ADDRESS(MATCH(A1586,'rs_stocks'!B:B,0),7,1,TRUE,"rs_stocks"))</f>
        <v>#N/A</v>
      </c>
    </row>
    <row r="1587" spans="1:32" x14ac:dyDescent="0.3">
      <c r="A1587" s="130" t="s">
        <v>855</v>
      </c>
      <c r="B1587" s="130">
        <v>0.26</v>
      </c>
      <c r="C1587" s="130">
        <v>-0.99</v>
      </c>
      <c r="D1587" s="130">
        <v>-4.41</v>
      </c>
      <c r="E1587" s="130">
        <v>8.35</v>
      </c>
      <c r="F1587" s="130">
        <v>8.02</v>
      </c>
      <c r="G1587" s="130" t="s">
        <v>4963</v>
      </c>
      <c r="H1587" s="130" t="s">
        <v>3674</v>
      </c>
      <c r="I1587" s="130">
        <v>8.4390000000000001</v>
      </c>
      <c r="J1587" s="130">
        <v>-50</v>
      </c>
      <c r="K1587" s="130">
        <v>-36</v>
      </c>
      <c r="L1587" s="130" t="b">
        <v>0</v>
      </c>
      <c r="M1587" s="130">
        <v>32.22</v>
      </c>
      <c r="N1587" s="130">
        <v>4.5190000000000001</v>
      </c>
      <c r="O1587" s="130">
        <v>7.13</v>
      </c>
      <c r="P1587" s="130">
        <v>1.7170000000000001</v>
      </c>
      <c r="Q1587" s="130">
        <v>-132.20699999999999</v>
      </c>
      <c r="R1587" s="130">
        <v>79.69</v>
      </c>
      <c r="S1587" s="130">
        <v>84.114000000000004</v>
      </c>
      <c r="T1587" s="130">
        <v>-1</v>
      </c>
      <c r="U1587" s="130">
        <v>116</v>
      </c>
      <c r="V1587" s="130" t="s">
        <v>855</v>
      </c>
      <c r="W1587" s="130" t="b">
        <v>1</v>
      </c>
      <c r="X1587" s="130">
        <v>0</v>
      </c>
      <c r="Y1587" s="130" t="b">
        <v>0</v>
      </c>
      <c r="Z1587" s="130">
        <v>51</v>
      </c>
      <c r="AA1587" s="130">
        <v>0.35499999999999998</v>
      </c>
      <c r="AB1587" s="130" t="s">
        <v>3674</v>
      </c>
      <c r="AC1587" s="130" t="s">
        <v>4963</v>
      </c>
      <c r="AD1587" s="130" t="s">
        <v>5396</v>
      </c>
      <c r="AE1587" s="130" t="e" cm="1">
        <f t="array" aca="1" ref="AE1587" ca="1">INDIRECT(ADDRESS(MATCH(AG1587,'rs_industries'!B:B,0),5,1,TRUE,"rs_industries"))</f>
        <v>#N/A</v>
      </c>
      <c r="AF1587" s="130" t="e" cm="1">
        <f t="array" aca="1" ref="AF1587" ca="1">INDIRECT(ADDRESS(MATCH(A1587,'rs_stocks'!B:B,0),7,1,TRUE,"rs_stocks"))</f>
        <v>#N/A</v>
      </c>
    </row>
    <row r="1588" spans="1:32" x14ac:dyDescent="0.3">
      <c r="A1588" s="130" t="s">
        <v>823</v>
      </c>
      <c r="B1588" s="130">
        <v>-0.16</v>
      </c>
      <c r="C1588" s="130">
        <v>-2.04</v>
      </c>
      <c r="D1588" s="130">
        <v>-1.84</v>
      </c>
      <c r="E1588" s="130">
        <v>0.1</v>
      </c>
      <c r="F1588" s="130">
        <v>4.01</v>
      </c>
      <c r="G1588" s="130" t="s">
        <v>3824</v>
      </c>
      <c r="H1588" s="130" t="s">
        <v>248</v>
      </c>
      <c r="I1588" s="130">
        <v>16.856000000000002</v>
      </c>
      <c r="J1588" s="130">
        <v>-33</v>
      </c>
      <c r="K1588" s="130">
        <v>-10</v>
      </c>
      <c r="L1588" s="130" t="b">
        <v>0</v>
      </c>
      <c r="M1588" s="130">
        <v>14.699</v>
      </c>
      <c r="N1588" s="130">
        <v>2.0619999999999998</v>
      </c>
      <c r="O1588" s="130">
        <v>7.1289999999999996</v>
      </c>
      <c r="P1588" s="130">
        <v>2.0009999999999999</v>
      </c>
      <c r="Q1588" s="130">
        <v>-112.42700000000001</v>
      </c>
      <c r="R1588" s="130">
        <v>111.75</v>
      </c>
      <c r="S1588" s="130">
        <v>117.48099999999999</v>
      </c>
      <c r="T1588" s="130">
        <v>-1</v>
      </c>
      <c r="U1588" s="130">
        <v>99</v>
      </c>
      <c r="V1588" s="130" t="s">
        <v>823</v>
      </c>
      <c r="W1588" s="130" t="b">
        <v>0</v>
      </c>
      <c r="X1588" s="130">
        <v>0</v>
      </c>
      <c r="Y1588" s="130" t="b">
        <v>0</v>
      </c>
      <c r="Z1588" s="130">
        <v>50</v>
      </c>
      <c r="AA1588" s="130">
        <v>0.35499999999999998</v>
      </c>
      <c r="AB1588" s="130" t="s">
        <v>248</v>
      </c>
      <c r="AC1588" s="130" t="s">
        <v>3824</v>
      </c>
      <c r="AD1588" s="130" t="s">
        <v>5385</v>
      </c>
      <c r="AE1588" s="130" t="e" cm="1">
        <f t="array" aca="1" ref="AE1588" ca="1">INDIRECT(ADDRESS(MATCH(AG1588,'rs_industries'!B:B,0),5,1,TRUE,"rs_industries"))</f>
        <v>#N/A</v>
      </c>
      <c r="AF1588" s="130" t="e" cm="1">
        <f t="array" aca="1" ref="AF1588" ca="1">INDIRECT(ADDRESS(MATCH(A1588,'rs_stocks'!B:B,0),7,1,TRUE,"rs_stocks"))</f>
        <v>#N/A</v>
      </c>
    </row>
    <row r="1589" spans="1:32" x14ac:dyDescent="0.3">
      <c r="A1589" s="130" t="s">
        <v>1626</v>
      </c>
      <c r="B1589" s="130">
        <v>10.96</v>
      </c>
      <c r="C1589" s="130">
        <v>9.9700000000000006</v>
      </c>
      <c r="D1589" s="130">
        <v>22.13</v>
      </c>
      <c r="E1589" s="130">
        <v>7.51</v>
      </c>
      <c r="F1589" s="130">
        <v>16.260000000000002</v>
      </c>
      <c r="G1589" s="130" t="s">
        <v>4305</v>
      </c>
      <c r="H1589" s="130" t="s">
        <v>3674</v>
      </c>
      <c r="I1589" s="130">
        <v>2.5430000000000001</v>
      </c>
      <c r="J1589" s="130">
        <v>-38</v>
      </c>
      <c r="K1589" s="130">
        <v>-16</v>
      </c>
      <c r="L1589" s="130" t="b">
        <v>1</v>
      </c>
      <c r="M1589" s="130">
        <v>33.268999999999998</v>
      </c>
      <c r="N1589" s="130">
        <v>4.6710000000000003</v>
      </c>
      <c r="O1589" s="130">
        <v>7.1219999999999999</v>
      </c>
      <c r="P1589" s="130">
        <v>1.42</v>
      </c>
      <c r="Q1589" s="130">
        <v>-107.777</v>
      </c>
      <c r="R1589" s="130">
        <v>36.58</v>
      </c>
      <c r="S1589" s="130">
        <v>34.093000000000004</v>
      </c>
      <c r="T1589" s="130">
        <v>1</v>
      </c>
      <c r="U1589" s="130">
        <v>140</v>
      </c>
      <c r="V1589" s="130" t="s">
        <v>1626</v>
      </c>
      <c r="W1589" s="130" t="b">
        <v>0</v>
      </c>
      <c r="X1589" s="130">
        <v>0</v>
      </c>
      <c r="Y1589" s="130" t="b">
        <v>1</v>
      </c>
      <c r="Z1589" s="130">
        <v>42</v>
      </c>
      <c r="AA1589" s="130">
        <v>0.35399999999999998</v>
      </c>
      <c r="AB1589" s="130" t="s">
        <v>3674</v>
      </c>
      <c r="AC1589" s="130" t="s">
        <v>4305</v>
      </c>
      <c r="AD1589" s="130" t="s">
        <v>5467</v>
      </c>
      <c r="AE1589" s="130" t="e" cm="1">
        <f t="array" aca="1" ref="AE1589" ca="1">INDIRECT(ADDRESS(MATCH(AG1589,'rs_industries'!B:B,0),5,1,TRUE,"rs_industries"))</f>
        <v>#N/A</v>
      </c>
      <c r="AF1589" s="130" cm="1">
        <f t="array" aca="1" ref="AF1589" ca="1">INDIRECT(ADDRESS(MATCH(A1589,'rs_stocks'!B:B,0),7,1,TRUE,"rs_stocks"))</f>
        <v>72</v>
      </c>
    </row>
    <row r="1590" spans="1:32" x14ac:dyDescent="0.3">
      <c r="A1590" s="130" t="s">
        <v>599</v>
      </c>
      <c r="B1590" s="130">
        <v>-2.5299999999999998</v>
      </c>
      <c r="C1590" s="130">
        <v>-7.92</v>
      </c>
      <c r="D1590" s="130">
        <v>-8.77</v>
      </c>
      <c r="E1590" s="130">
        <v>-5.42</v>
      </c>
      <c r="F1590" s="130">
        <v>0.32</v>
      </c>
      <c r="G1590" s="130" t="s">
        <v>3788</v>
      </c>
      <c r="H1590" s="130" t="s">
        <v>153</v>
      </c>
      <c r="I1590" s="130">
        <v>6.0860000000000003</v>
      </c>
      <c r="J1590" s="130">
        <v>-66</v>
      </c>
      <c r="K1590" s="130">
        <v>-30</v>
      </c>
      <c r="L1590" s="130" t="b">
        <v>0</v>
      </c>
      <c r="M1590" s="130">
        <v>36.262999999999998</v>
      </c>
      <c r="N1590" s="130">
        <v>5.1029999999999998</v>
      </c>
      <c r="O1590" s="130">
        <v>7.1070000000000002</v>
      </c>
      <c r="P1590" s="130">
        <v>0.46600000000000003</v>
      </c>
      <c r="Q1590" s="130">
        <v>-139.42500000000001</v>
      </c>
      <c r="R1590" s="130">
        <v>18.84</v>
      </c>
      <c r="S1590" s="130">
        <v>20.343</v>
      </c>
      <c r="T1590" s="130">
        <v>-1</v>
      </c>
      <c r="U1590" s="130">
        <v>429</v>
      </c>
      <c r="V1590" s="130" t="s">
        <v>599</v>
      </c>
      <c r="W1590" s="130" t="b">
        <v>1</v>
      </c>
      <c r="X1590" s="130">
        <v>0</v>
      </c>
      <c r="Y1590" s="130" t="b">
        <v>0</v>
      </c>
      <c r="Z1590" s="130">
        <v>45</v>
      </c>
      <c r="AA1590" s="130">
        <v>0.35399999999999998</v>
      </c>
      <c r="AB1590" s="130" t="s">
        <v>153</v>
      </c>
      <c r="AC1590" s="130" t="s">
        <v>3788</v>
      </c>
      <c r="AD1590" s="130" t="s">
        <v>5379</v>
      </c>
      <c r="AE1590" s="130" t="e" cm="1">
        <f t="array" aca="1" ref="AE1590" ca="1">INDIRECT(ADDRESS(MATCH(AG1590,'rs_industries'!B:B,0),5,1,TRUE,"rs_industries"))</f>
        <v>#N/A</v>
      </c>
      <c r="AF1590" s="130" t="e" cm="1">
        <f t="array" aca="1" ref="AF1590" ca="1">INDIRECT(ADDRESS(MATCH(A1590,'rs_stocks'!B:B,0),7,1,TRUE,"rs_stocks"))</f>
        <v>#N/A</v>
      </c>
    </row>
    <row r="1591" spans="1:32" x14ac:dyDescent="0.3">
      <c r="A1591" s="130" t="s">
        <v>2080</v>
      </c>
      <c r="B1591" s="130">
        <v>-1.54</v>
      </c>
      <c r="C1591" s="130">
        <v>-0.78</v>
      </c>
      <c r="D1591" s="130">
        <v>18.600000000000001</v>
      </c>
      <c r="E1591" s="130">
        <v>4.9400000000000004</v>
      </c>
      <c r="F1591" s="130">
        <v>9.91</v>
      </c>
      <c r="G1591" s="130" t="s">
        <v>3852</v>
      </c>
      <c r="H1591" s="130" t="s">
        <v>3677</v>
      </c>
      <c r="I1591" s="130">
        <v>3.0270000000000001</v>
      </c>
      <c r="J1591" s="130">
        <v>-77</v>
      </c>
      <c r="K1591" s="130">
        <v>-71</v>
      </c>
      <c r="L1591" s="130" t="b">
        <v>1</v>
      </c>
      <c r="M1591" s="130">
        <v>38.292999999999999</v>
      </c>
      <c r="N1591" s="130">
        <v>5.3929999999999998</v>
      </c>
      <c r="O1591" s="130">
        <v>7.1</v>
      </c>
      <c r="P1591" s="130">
        <v>7.5999999999999998E-2</v>
      </c>
      <c r="Q1591" s="130">
        <v>0</v>
      </c>
      <c r="R1591" s="130">
        <v>2.5499999999999998</v>
      </c>
      <c r="S1591" s="130">
        <v>2.3820000000000001</v>
      </c>
      <c r="T1591" s="130">
        <v>1</v>
      </c>
      <c r="U1591" s="130">
        <v>2645</v>
      </c>
      <c r="V1591" s="130" t="s">
        <v>2080</v>
      </c>
      <c r="W1591" s="130" t="b">
        <v>0</v>
      </c>
      <c r="X1591" s="130">
        <v>0</v>
      </c>
      <c r="Y1591" s="130" t="b">
        <v>0</v>
      </c>
      <c r="Z1591" s="130">
        <v>41</v>
      </c>
      <c r="AA1591" s="130">
        <v>0.35399999999999998</v>
      </c>
      <c r="AB1591" s="130" t="s">
        <v>3677</v>
      </c>
      <c r="AC1591" s="130" t="s">
        <v>3852</v>
      </c>
      <c r="AD1591" s="130" t="s">
        <v>5477</v>
      </c>
      <c r="AE1591" s="130" t="e" cm="1">
        <f t="array" aca="1" ref="AE1591" ca="1">INDIRECT(ADDRESS(MATCH(AG1591,'rs_industries'!B:B,0),5,1,TRUE,"rs_industries"))</f>
        <v>#N/A</v>
      </c>
      <c r="AF1591" s="130" t="e" cm="1">
        <f t="array" aca="1" ref="AF1591" ca="1">INDIRECT(ADDRESS(MATCH(A1591,'rs_stocks'!B:B,0),7,1,TRUE,"rs_stocks"))</f>
        <v>#N/A</v>
      </c>
    </row>
    <row r="1592" spans="1:32" x14ac:dyDescent="0.3">
      <c r="A1592" s="130" t="s">
        <v>456</v>
      </c>
      <c r="B1592" s="130">
        <v>-4.82</v>
      </c>
      <c r="C1592" s="130">
        <v>6.07</v>
      </c>
      <c r="D1592" s="130">
        <v>-13.14</v>
      </c>
      <c r="E1592" s="130">
        <v>25.56</v>
      </c>
      <c r="F1592" s="130">
        <v>28.41</v>
      </c>
      <c r="G1592" s="130" t="s">
        <v>4099</v>
      </c>
      <c r="H1592" s="130" t="s">
        <v>3776</v>
      </c>
      <c r="I1592" s="130">
        <v>12.816000000000001</v>
      </c>
      <c r="J1592" s="130">
        <v>-92</v>
      </c>
      <c r="K1592" s="130">
        <v>-81</v>
      </c>
      <c r="L1592" s="130" t="b">
        <v>0</v>
      </c>
      <c r="M1592" s="130">
        <v>109.994</v>
      </c>
      <c r="N1592" s="130">
        <v>15.494999999999999</v>
      </c>
      <c r="O1592" s="130">
        <v>7.0990000000000002</v>
      </c>
      <c r="P1592" s="130">
        <v>4.6779999999999999</v>
      </c>
      <c r="Q1592" s="130">
        <v>-184.48400000000001</v>
      </c>
      <c r="R1592" s="130">
        <v>89.94</v>
      </c>
      <c r="S1592" s="130">
        <v>87.138000000000005</v>
      </c>
      <c r="T1592" s="130">
        <v>1</v>
      </c>
      <c r="U1592" s="130">
        <v>42</v>
      </c>
      <c r="V1592" s="130" t="s">
        <v>456</v>
      </c>
      <c r="W1592" s="130" t="b">
        <v>1</v>
      </c>
      <c r="X1592" s="130">
        <v>0</v>
      </c>
      <c r="Y1592" s="130" t="b">
        <v>0</v>
      </c>
      <c r="Z1592" s="130">
        <v>47</v>
      </c>
      <c r="AA1592" s="130">
        <v>0.35299999999999998</v>
      </c>
      <c r="AB1592" s="130" t="s">
        <v>3776</v>
      </c>
      <c r="AC1592" s="130" t="s">
        <v>4099</v>
      </c>
      <c r="AD1592" s="130" t="s">
        <v>5425</v>
      </c>
      <c r="AE1592" s="130" t="e" cm="1">
        <f t="array" aca="1" ref="AE1592" ca="1">INDIRECT(ADDRESS(MATCH(AG1592,'rs_industries'!B:B,0),5,1,TRUE,"rs_industries"))</f>
        <v>#N/A</v>
      </c>
      <c r="AF1592" s="130" cm="1">
        <f t="array" aca="1" ref="AF1592" ca="1">INDIRECT(ADDRESS(MATCH(A1592,'rs_stocks'!B:B,0),7,1,TRUE,"rs_stocks"))</f>
        <v>85</v>
      </c>
    </row>
    <row r="1593" spans="1:32" x14ac:dyDescent="0.3">
      <c r="A1593" s="130" t="s">
        <v>5448</v>
      </c>
      <c r="B1593" s="130">
        <v>-4.38</v>
      </c>
      <c r="C1593" s="130">
        <v>-13.29</v>
      </c>
      <c r="D1593" s="130">
        <v>7.92</v>
      </c>
      <c r="E1593" s="130">
        <v>-4.2</v>
      </c>
      <c r="F1593" s="130">
        <v>-11.79</v>
      </c>
      <c r="G1593" s="130" t="s">
        <v>3713</v>
      </c>
      <c r="H1593" s="130" t="s">
        <v>3690</v>
      </c>
      <c r="I1593" s="130">
        <v>0.91500000000000004</v>
      </c>
      <c r="J1593" s="130">
        <v>-90</v>
      </c>
      <c r="K1593" s="130">
        <v>-62</v>
      </c>
      <c r="L1593" s="130" t="b">
        <v>0</v>
      </c>
      <c r="M1593" s="130">
        <v>60.02</v>
      </c>
      <c r="N1593" s="130">
        <v>8.4789999999999992</v>
      </c>
      <c r="O1593" s="130">
        <v>7.0789999999999997</v>
      </c>
      <c r="P1593" s="130">
        <v>1.212</v>
      </c>
      <c r="Q1593" s="130">
        <v>-165.05699999999999</v>
      </c>
      <c r="R1593" s="130">
        <v>15.27</v>
      </c>
      <c r="S1593" s="130">
        <v>19.704000000000001</v>
      </c>
      <c r="T1593" s="130">
        <v>-1</v>
      </c>
      <c r="U1593" s="130">
        <v>165</v>
      </c>
      <c r="V1593" s="130" t="s">
        <v>5448</v>
      </c>
      <c r="W1593" s="130" t="b">
        <v>0</v>
      </c>
      <c r="X1593" s="130">
        <v>0</v>
      </c>
      <c r="Y1593" s="130" t="b">
        <v>0</v>
      </c>
      <c r="Z1593" s="130">
        <v>44</v>
      </c>
      <c r="AA1593" s="130">
        <v>0.35299999999999998</v>
      </c>
      <c r="AB1593" s="130" t="s">
        <v>3690</v>
      </c>
      <c r="AC1593" s="130" t="s">
        <v>3713</v>
      </c>
      <c r="AD1593" s="130" t="s">
        <v>5449</v>
      </c>
      <c r="AE1593" s="130" t="e" cm="1">
        <f t="array" aca="1" ref="AE1593" ca="1">INDIRECT(ADDRESS(MATCH(AG1593,'rs_industries'!B:B,0),5,1,TRUE,"rs_industries"))</f>
        <v>#N/A</v>
      </c>
      <c r="AF1593" s="130" t="e" cm="1">
        <f t="array" aca="1" ref="AF1593" ca="1">INDIRECT(ADDRESS(MATCH(A1593,'rs_stocks'!B:B,0),7,1,TRUE,"rs_stocks"))</f>
        <v>#N/A</v>
      </c>
    </row>
    <row r="1594" spans="1:32" x14ac:dyDescent="0.3">
      <c r="A1594" s="130" t="s">
        <v>29</v>
      </c>
      <c r="B1594" s="130">
        <v>-2.31</v>
      </c>
      <c r="C1594" s="130">
        <v>0.77</v>
      </c>
      <c r="D1594" s="130">
        <v>-3.24</v>
      </c>
      <c r="E1594" s="130">
        <v>6.39</v>
      </c>
      <c r="F1594" s="130">
        <v>5.79</v>
      </c>
      <c r="G1594" s="130" t="s">
        <v>3889</v>
      </c>
      <c r="H1594" s="130" t="s">
        <v>31</v>
      </c>
      <c r="I1594" s="130">
        <v>2857.3690000000001</v>
      </c>
      <c r="J1594" s="130">
        <v>-31</v>
      </c>
      <c r="K1594" s="130">
        <v>-7</v>
      </c>
      <c r="L1594" s="130" t="b">
        <v>0</v>
      </c>
      <c r="M1594" s="130">
        <v>24.965</v>
      </c>
      <c r="N1594" s="130">
        <v>3.5310000000000001</v>
      </c>
      <c r="O1594" s="130">
        <v>7.07</v>
      </c>
      <c r="P1594" s="130">
        <v>3.169</v>
      </c>
      <c r="Q1594" s="130">
        <v>-66.584999999999994</v>
      </c>
      <c r="R1594" s="130">
        <v>185.04</v>
      </c>
      <c r="S1594" s="130">
        <v>195.13200000000001</v>
      </c>
      <c r="T1594" s="130">
        <v>-1</v>
      </c>
      <c r="U1594" s="130">
        <v>63</v>
      </c>
      <c r="V1594" s="130" t="s">
        <v>29</v>
      </c>
      <c r="W1594" s="130" t="b">
        <v>1</v>
      </c>
      <c r="X1594" s="130">
        <v>0</v>
      </c>
      <c r="Y1594" s="130" t="b">
        <v>0</v>
      </c>
      <c r="Z1594" s="130">
        <v>46</v>
      </c>
      <c r="AA1594" s="130">
        <v>0.35199999999999998</v>
      </c>
      <c r="AB1594" s="130" t="s">
        <v>31</v>
      </c>
      <c r="AC1594" s="130" t="s">
        <v>3889</v>
      </c>
      <c r="AD1594" s="130" t="s">
        <v>5405</v>
      </c>
      <c r="AE1594" s="130" t="e" cm="1">
        <f t="array" aca="1" ref="AE1594" ca="1">INDIRECT(ADDRESS(MATCH(AG1594,'rs_industries'!B:B,0),5,1,TRUE,"rs_industries"))</f>
        <v>#N/A</v>
      </c>
      <c r="AF1594" s="130" t="e" cm="1">
        <f t="array" aca="1" ref="AF1594" ca="1">INDIRECT(ADDRESS(MATCH(A1594,'rs_stocks'!B:B,0),7,1,TRUE,"rs_stocks"))</f>
        <v>#N/A</v>
      </c>
    </row>
    <row r="1595" spans="1:32" x14ac:dyDescent="0.3">
      <c r="A1595" s="130" t="s">
        <v>5439</v>
      </c>
      <c r="B1595" s="130">
        <v>-0.34</v>
      </c>
      <c r="C1595" s="130">
        <v>2.16</v>
      </c>
      <c r="D1595" s="130">
        <v>3.41</v>
      </c>
      <c r="E1595" s="130">
        <v>5.35</v>
      </c>
      <c r="F1595" s="130">
        <v>6.68</v>
      </c>
      <c r="G1595" s="130" t="s">
        <v>3762</v>
      </c>
      <c r="H1595" s="130" t="s">
        <v>3677</v>
      </c>
      <c r="I1595" s="130">
        <v>0.90300000000000002</v>
      </c>
      <c r="J1595" s="130">
        <v>-51</v>
      </c>
      <c r="K1595" s="130">
        <v>-31</v>
      </c>
      <c r="L1595" s="130" t="b">
        <v>1</v>
      </c>
      <c r="M1595" s="130">
        <v>15.957000000000001</v>
      </c>
      <c r="N1595" s="130">
        <v>2.2589999999999999</v>
      </c>
      <c r="O1595" s="130">
        <v>7.0629999999999997</v>
      </c>
      <c r="P1595" s="130">
        <v>0.182</v>
      </c>
      <c r="Q1595" s="130">
        <v>-71.546999999999997</v>
      </c>
      <c r="R1595" s="130">
        <v>11.82</v>
      </c>
      <c r="S1595" s="130">
        <v>11.444000000000001</v>
      </c>
      <c r="T1595" s="130">
        <v>1</v>
      </c>
      <c r="U1595" s="130">
        <v>1100</v>
      </c>
      <c r="V1595" s="130" t="s">
        <v>5439</v>
      </c>
      <c r="W1595" s="130" t="b">
        <v>0</v>
      </c>
      <c r="X1595" s="130">
        <v>0</v>
      </c>
      <c r="Y1595" s="130" t="b">
        <v>1</v>
      </c>
      <c r="Z1595" s="130">
        <v>45</v>
      </c>
      <c r="AA1595" s="130">
        <v>0.35199999999999998</v>
      </c>
      <c r="AB1595" s="130" t="s">
        <v>3677</v>
      </c>
      <c r="AC1595" s="130" t="s">
        <v>3762</v>
      </c>
      <c r="AD1595" s="130" t="s">
        <v>5440</v>
      </c>
      <c r="AE1595" s="130" t="e" cm="1">
        <f t="array" aca="1" ref="AE1595" ca="1">INDIRECT(ADDRESS(MATCH(AG1595,'rs_industries'!B:B,0),5,1,TRUE,"rs_industries"))</f>
        <v>#N/A</v>
      </c>
      <c r="AF1595" s="130" t="e" cm="1">
        <f t="array" aca="1" ref="AF1595" ca="1">INDIRECT(ADDRESS(MATCH(A1595,'rs_stocks'!B:B,0),7,1,TRUE,"rs_stocks"))</f>
        <v>#N/A</v>
      </c>
    </row>
    <row r="1596" spans="1:32" x14ac:dyDescent="0.3">
      <c r="A1596" s="130" t="s">
        <v>5375</v>
      </c>
      <c r="B1596" s="130">
        <v>-0.59</v>
      </c>
      <c r="C1596" s="130">
        <v>-6.55</v>
      </c>
      <c r="D1596" s="130">
        <v>-5.7</v>
      </c>
      <c r="E1596" s="130">
        <v>7.8</v>
      </c>
      <c r="F1596" s="130">
        <v>6.96</v>
      </c>
      <c r="G1596" s="130" t="s">
        <v>3717</v>
      </c>
      <c r="H1596" s="130" t="s">
        <v>117</v>
      </c>
      <c r="I1596" s="130">
        <v>0.82899999999999996</v>
      </c>
      <c r="J1596" s="130">
        <v>-63</v>
      </c>
      <c r="K1596" s="130">
        <v>-9</v>
      </c>
      <c r="L1596" s="130" t="b">
        <v>0</v>
      </c>
      <c r="M1596" s="130">
        <v>21.78</v>
      </c>
      <c r="N1596" s="130">
        <v>3.0939999999999999</v>
      </c>
      <c r="O1596" s="130">
        <v>7.04</v>
      </c>
      <c r="P1596" s="130">
        <v>0.63300000000000001</v>
      </c>
      <c r="Q1596" s="130">
        <v>-72.635000000000005</v>
      </c>
      <c r="R1596" s="130">
        <v>21.83</v>
      </c>
      <c r="S1596" s="130">
        <v>23.922000000000001</v>
      </c>
      <c r="T1596" s="130">
        <v>-1</v>
      </c>
      <c r="U1596" s="130">
        <v>315</v>
      </c>
      <c r="V1596" s="130" t="s">
        <v>5375</v>
      </c>
      <c r="W1596" s="130" t="b">
        <v>1</v>
      </c>
      <c r="X1596" s="130">
        <v>0</v>
      </c>
      <c r="Y1596" s="130" t="b">
        <v>0</v>
      </c>
      <c r="Z1596" s="130">
        <v>53</v>
      </c>
      <c r="AA1596" s="130">
        <v>0.35199999999999998</v>
      </c>
      <c r="AB1596" s="130" t="s">
        <v>117</v>
      </c>
      <c r="AC1596" s="130" t="s">
        <v>3717</v>
      </c>
      <c r="AD1596" s="130" t="s">
        <v>5376</v>
      </c>
      <c r="AE1596" s="130" t="e" cm="1">
        <f t="array" aca="1" ref="AE1596" ca="1">INDIRECT(ADDRESS(MATCH(AG1596,'rs_industries'!B:B,0),5,1,TRUE,"rs_industries"))</f>
        <v>#N/A</v>
      </c>
      <c r="AF1596" s="130" t="e" cm="1">
        <f t="array" aca="1" ref="AF1596" ca="1">INDIRECT(ADDRESS(MATCH(A1596,'rs_stocks'!B:B,0),7,1,TRUE,"rs_stocks"))</f>
        <v>#N/A</v>
      </c>
    </row>
    <row r="1597" spans="1:32" x14ac:dyDescent="0.3">
      <c r="A1597" s="130" t="s">
        <v>1386</v>
      </c>
      <c r="B1597" s="130">
        <v>-5.84</v>
      </c>
      <c r="C1597" s="130">
        <v>-10.45</v>
      </c>
      <c r="D1597" s="130">
        <v>-7.99</v>
      </c>
      <c r="E1597" s="130">
        <v>-6.55</v>
      </c>
      <c r="F1597" s="130">
        <v>-0.78</v>
      </c>
      <c r="I1597" s="130">
        <v>34.124000000000002</v>
      </c>
      <c r="J1597" s="130">
        <v>-38</v>
      </c>
      <c r="K1597" s="130">
        <v>-37</v>
      </c>
      <c r="L1597" s="130" t="b">
        <v>0</v>
      </c>
      <c r="M1597" s="130">
        <v>20.469000000000001</v>
      </c>
      <c r="N1597" s="130">
        <v>2.9169999999999998</v>
      </c>
      <c r="O1597" s="130">
        <v>7.0179999999999998</v>
      </c>
      <c r="P1597" s="130">
        <v>0.85499999999999998</v>
      </c>
      <c r="Q1597" s="130">
        <v>-106.47</v>
      </c>
      <c r="R1597" s="130">
        <v>37.090000000000003</v>
      </c>
      <c r="S1597" s="130">
        <v>40.048999999999999</v>
      </c>
      <c r="T1597" s="130">
        <v>-1</v>
      </c>
      <c r="U1597" s="130">
        <v>234</v>
      </c>
      <c r="V1597" s="130" t="s">
        <v>1386</v>
      </c>
      <c r="W1597" s="130" t="b">
        <v>0</v>
      </c>
      <c r="X1597" s="130">
        <v>0</v>
      </c>
      <c r="Y1597" s="130" t="b">
        <v>0</v>
      </c>
      <c r="Z1597" s="130">
        <v>48</v>
      </c>
      <c r="AA1597" s="130">
        <v>0.35099999999999998</v>
      </c>
      <c r="AD1597" s="130" t="s">
        <v>5331</v>
      </c>
      <c r="AE1597" s="130" t="e" cm="1">
        <f t="array" aca="1" ref="AE1597" ca="1">INDIRECT(ADDRESS(MATCH(AG1597,'rs_industries'!B:B,0),5,1,TRUE,"rs_industries"))</f>
        <v>#N/A</v>
      </c>
      <c r="AF1597" s="130" t="e" cm="1">
        <f t="array" aca="1" ref="AF1597" ca="1">INDIRECT(ADDRESS(MATCH(A1597,'rs_stocks'!B:B,0),7,1,TRUE,"rs_stocks"))</f>
        <v>#N/A</v>
      </c>
    </row>
    <row r="1598" spans="1:32" x14ac:dyDescent="0.3">
      <c r="A1598" s="130" t="s">
        <v>2224</v>
      </c>
      <c r="B1598" s="130">
        <v>-1.78</v>
      </c>
      <c r="C1598" s="130">
        <v>10.6</v>
      </c>
      <c r="D1598" s="130">
        <v>2.66</v>
      </c>
      <c r="E1598" s="130">
        <v>-20.74</v>
      </c>
      <c r="F1598" s="130">
        <v>-7.66</v>
      </c>
      <c r="G1598" s="130" t="s">
        <v>3693</v>
      </c>
      <c r="H1598" s="130" t="s">
        <v>31</v>
      </c>
      <c r="I1598" s="130">
        <v>1.2030000000000001</v>
      </c>
      <c r="J1598" s="130">
        <v>-84</v>
      </c>
      <c r="K1598" s="130">
        <v>-72</v>
      </c>
      <c r="L1598" s="130" t="b">
        <v>0</v>
      </c>
      <c r="M1598" s="130">
        <v>69.498000000000005</v>
      </c>
      <c r="N1598" s="130">
        <v>9.9039999999999999</v>
      </c>
      <c r="O1598" s="130">
        <v>7.0170000000000003</v>
      </c>
      <c r="P1598" s="130">
        <v>0.2</v>
      </c>
      <c r="Q1598" s="130">
        <v>-125</v>
      </c>
      <c r="R1598" s="130">
        <v>3.86</v>
      </c>
      <c r="S1598" s="130">
        <v>4.2720000000000002</v>
      </c>
      <c r="T1598" s="130">
        <v>-1</v>
      </c>
      <c r="U1598" s="130">
        <v>1000</v>
      </c>
      <c r="V1598" s="130" t="s">
        <v>2224</v>
      </c>
      <c r="W1598" s="130" t="b">
        <v>0</v>
      </c>
      <c r="X1598" s="130">
        <v>0</v>
      </c>
      <c r="Y1598" s="130" t="b">
        <v>0</v>
      </c>
      <c r="Z1598" s="130">
        <v>51</v>
      </c>
      <c r="AA1598" s="130">
        <v>0.35099999999999998</v>
      </c>
      <c r="AB1598" s="130" t="s">
        <v>31</v>
      </c>
      <c r="AC1598" s="130" t="s">
        <v>3693</v>
      </c>
      <c r="AD1598" s="130" t="s">
        <v>5501</v>
      </c>
      <c r="AE1598" s="130" t="e" cm="1">
        <f t="array" aca="1" ref="AE1598" ca="1">INDIRECT(ADDRESS(MATCH(AG1598,'rs_industries'!B:B,0),5,1,TRUE,"rs_industries"))</f>
        <v>#N/A</v>
      </c>
      <c r="AF1598" s="130" t="e" cm="1">
        <f t="array" aca="1" ref="AF1598" ca="1">INDIRECT(ADDRESS(MATCH(A1598,'rs_stocks'!B:B,0),7,1,TRUE,"rs_stocks"))</f>
        <v>#N/A</v>
      </c>
    </row>
    <row r="1599" spans="1:32" x14ac:dyDescent="0.3">
      <c r="A1599" s="130" t="s">
        <v>2045</v>
      </c>
      <c r="B1599" s="130">
        <v>1.61</v>
      </c>
      <c r="C1599" s="130">
        <v>-5.15</v>
      </c>
      <c r="D1599" s="130">
        <v>-8.67</v>
      </c>
      <c r="E1599" s="130">
        <v>0.76</v>
      </c>
      <c r="F1599" s="130">
        <v>1.1000000000000001</v>
      </c>
      <c r="G1599" s="130" t="s">
        <v>90</v>
      </c>
      <c r="H1599" s="130" t="s">
        <v>31</v>
      </c>
      <c r="I1599" s="130">
        <v>2.6989999999999998</v>
      </c>
      <c r="J1599" s="130">
        <v>-49</v>
      </c>
      <c r="K1599" s="130">
        <v>-35</v>
      </c>
      <c r="L1599" s="130" t="b">
        <v>0</v>
      </c>
      <c r="M1599" s="130">
        <v>49.372999999999998</v>
      </c>
      <c r="N1599" s="130">
        <v>7.0419999999999998</v>
      </c>
      <c r="O1599" s="130">
        <v>7.0119999999999996</v>
      </c>
      <c r="P1599" s="130">
        <v>1.9379999999999999</v>
      </c>
      <c r="Q1599" s="130">
        <v>-116.59699999999999</v>
      </c>
      <c r="R1599" s="130">
        <v>47.91</v>
      </c>
      <c r="S1599" s="130">
        <v>51.914999999999999</v>
      </c>
      <c r="T1599" s="130">
        <v>-1</v>
      </c>
      <c r="U1599" s="130">
        <v>103</v>
      </c>
      <c r="V1599" s="130" t="s">
        <v>2045</v>
      </c>
      <c r="W1599" s="130" t="b">
        <v>1</v>
      </c>
      <c r="X1599" s="130">
        <v>47.56</v>
      </c>
      <c r="Y1599" s="130" t="b">
        <v>0</v>
      </c>
      <c r="Z1599" s="130">
        <v>42</v>
      </c>
      <c r="AA1599" s="130">
        <v>0.35</v>
      </c>
      <c r="AB1599" s="130" t="s">
        <v>31</v>
      </c>
      <c r="AC1599" s="130" t="s">
        <v>90</v>
      </c>
      <c r="AD1599" s="130" t="s">
        <v>5428</v>
      </c>
      <c r="AE1599" s="130" t="e" cm="1">
        <f t="array" aca="1" ref="AE1599" ca="1">INDIRECT(ADDRESS(MATCH(AG1599,'rs_industries'!B:B,0),5,1,TRUE,"rs_industries"))</f>
        <v>#N/A</v>
      </c>
      <c r="AF1599" s="130" t="e" cm="1">
        <f t="array" aca="1" ref="AF1599" ca="1">INDIRECT(ADDRESS(MATCH(A1599,'rs_stocks'!B:B,0),7,1,TRUE,"rs_stocks"))</f>
        <v>#N/A</v>
      </c>
    </row>
    <row r="1600" spans="1:32" x14ac:dyDescent="0.3">
      <c r="A1600" s="130" t="s">
        <v>1260</v>
      </c>
      <c r="B1600" s="130">
        <v>3.49</v>
      </c>
      <c r="C1600" s="130">
        <v>-3.26</v>
      </c>
      <c r="D1600" s="130">
        <v>9.85</v>
      </c>
      <c r="E1600" s="130">
        <v>0.9</v>
      </c>
      <c r="F1600" s="130">
        <v>0.9</v>
      </c>
      <c r="G1600" s="130" t="s">
        <v>4433</v>
      </c>
      <c r="H1600" s="130" t="s">
        <v>3690</v>
      </c>
      <c r="I1600" s="130">
        <v>13.298999999999999</v>
      </c>
      <c r="J1600" s="130">
        <v>-52</v>
      </c>
      <c r="K1600" s="130">
        <v>-46</v>
      </c>
      <c r="L1600" s="130" t="b">
        <v>0</v>
      </c>
      <c r="M1600" s="130">
        <v>38.15</v>
      </c>
      <c r="N1600" s="130">
        <v>5.4530000000000003</v>
      </c>
      <c r="O1600" s="130">
        <v>6.9960000000000004</v>
      </c>
      <c r="P1600" s="130">
        <v>1.5629999999999999</v>
      </c>
      <c r="Q1600" s="130">
        <v>95.994</v>
      </c>
      <c r="R1600" s="130">
        <v>59.34</v>
      </c>
      <c r="S1600" s="130">
        <v>62.121000000000002</v>
      </c>
      <c r="T1600" s="130">
        <v>-1</v>
      </c>
      <c r="U1600" s="130">
        <v>127</v>
      </c>
      <c r="V1600" s="130" t="s">
        <v>1260</v>
      </c>
      <c r="W1600" s="130" t="b">
        <v>0</v>
      </c>
      <c r="X1600" s="130">
        <v>0</v>
      </c>
      <c r="Y1600" s="130" t="b">
        <v>0</v>
      </c>
      <c r="Z1600" s="130">
        <v>44</v>
      </c>
      <c r="AA1600" s="130">
        <v>0.35</v>
      </c>
      <c r="AB1600" s="130" t="s">
        <v>3690</v>
      </c>
      <c r="AC1600" s="130" t="s">
        <v>4433</v>
      </c>
      <c r="AD1600" s="130" t="s">
        <v>5465</v>
      </c>
      <c r="AE1600" s="130" t="e" cm="1">
        <f t="array" aca="1" ref="AE1600" ca="1">INDIRECT(ADDRESS(MATCH(AG1600,'rs_industries'!B:B,0),5,1,TRUE,"rs_industries"))</f>
        <v>#N/A</v>
      </c>
      <c r="AF1600" s="130" t="e" cm="1">
        <f t="array" aca="1" ref="AF1600" ca="1">INDIRECT(ADDRESS(MATCH(A1600,'rs_stocks'!B:B,0),7,1,TRUE,"rs_stocks"))</f>
        <v>#N/A</v>
      </c>
    </row>
    <row r="1601" spans="1:32" x14ac:dyDescent="0.3">
      <c r="A1601" s="130" t="s">
        <v>1622</v>
      </c>
      <c r="B1601" s="130">
        <v>-1.85</v>
      </c>
      <c r="C1601" s="130">
        <v>-3.51</v>
      </c>
      <c r="D1601" s="130">
        <v>-5.33</v>
      </c>
      <c r="E1601" s="130">
        <v>0.52</v>
      </c>
      <c r="F1601" s="130">
        <v>-1.96</v>
      </c>
      <c r="G1601" s="130" t="s">
        <v>3715</v>
      </c>
      <c r="H1601" s="130" t="s">
        <v>3677</v>
      </c>
      <c r="I1601" s="130">
        <v>2.8069999999999999</v>
      </c>
      <c r="J1601" s="130">
        <v>-57</v>
      </c>
      <c r="K1601" s="130">
        <v>-27</v>
      </c>
      <c r="L1601" s="130" t="b">
        <v>0</v>
      </c>
      <c r="M1601" s="130">
        <v>33.308</v>
      </c>
      <c r="N1601" s="130">
        <v>4.7729999999999997</v>
      </c>
      <c r="O1601" s="130">
        <v>6.9790000000000001</v>
      </c>
      <c r="P1601" s="130">
        <v>2.8290000000000002</v>
      </c>
      <c r="Q1601" s="130">
        <v>-186.26499999999999</v>
      </c>
      <c r="R1601" s="130">
        <v>85.22</v>
      </c>
      <c r="S1601" s="130">
        <v>93.858000000000004</v>
      </c>
      <c r="T1601" s="130">
        <v>-1</v>
      </c>
      <c r="U1601" s="130">
        <v>70</v>
      </c>
      <c r="V1601" s="130" t="s">
        <v>1622</v>
      </c>
      <c r="W1601" s="130" t="b">
        <v>1</v>
      </c>
      <c r="X1601" s="130">
        <v>0</v>
      </c>
      <c r="Y1601" s="130" t="b">
        <v>0</v>
      </c>
      <c r="Z1601" s="130">
        <v>47</v>
      </c>
      <c r="AA1601" s="130">
        <v>0.34899999999999998</v>
      </c>
      <c r="AB1601" s="130" t="s">
        <v>3677</v>
      </c>
      <c r="AC1601" s="130" t="s">
        <v>3715</v>
      </c>
      <c r="AD1601" s="130" t="s">
        <v>5410</v>
      </c>
      <c r="AE1601" s="130" t="e" cm="1">
        <f t="array" aca="1" ref="AE1601" ca="1">INDIRECT(ADDRESS(MATCH(AG1601,'rs_industries'!B:B,0),5,1,TRUE,"rs_industries"))</f>
        <v>#N/A</v>
      </c>
      <c r="AF1601" s="130" t="e" cm="1">
        <f t="array" aca="1" ref="AF1601" ca="1">INDIRECT(ADDRESS(MATCH(A1601,'rs_stocks'!B:B,0),7,1,TRUE,"rs_stocks"))</f>
        <v>#N/A</v>
      </c>
    </row>
    <row r="1602" spans="1:32" x14ac:dyDescent="0.3">
      <c r="A1602" s="130" t="s">
        <v>1929</v>
      </c>
      <c r="B1602" s="130">
        <v>0.5</v>
      </c>
      <c r="C1602" s="130">
        <v>1.25</v>
      </c>
      <c r="D1602" s="130">
        <v>-0.12</v>
      </c>
      <c r="E1602" s="130">
        <v>2.16</v>
      </c>
      <c r="F1602" s="130">
        <v>5.18</v>
      </c>
      <c r="G1602" s="130" t="s">
        <v>5437</v>
      </c>
      <c r="H1602" s="130" t="s">
        <v>3674</v>
      </c>
      <c r="I1602" s="130">
        <v>2.762</v>
      </c>
      <c r="J1602" s="130">
        <v>-65</v>
      </c>
      <c r="K1602" s="130">
        <v>-22</v>
      </c>
      <c r="L1602" s="130" t="b">
        <v>0</v>
      </c>
      <c r="M1602" s="130">
        <v>31.265999999999998</v>
      </c>
      <c r="N1602" s="130">
        <v>4.484</v>
      </c>
      <c r="O1602" s="130">
        <v>6.9729999999999999</v>
      </c>
      <c r="P1602" s="130">
        <v>2.1349999999999998</v>
      </c>
      <c r="Q1602" s="130">
        <v>-151.72800000000001</v>
      </c>
      <c r="R1602" s="130">
        <v>88.53</v>
      </c>
      <c r="S1602" s="130">
        <v>92.879000000000005</v>
      </c>
      <c r="T1602" s="130">
        <v>-1</v>
      </c>
      <c r="U1602" s="130">
        <v>93</v>
      </c>
      <c r="V1602" s="130" t="s">
        <v>1929</v>
      </c>
      <c r="W1602" s="130" t="b">
        <v>0</v>
      </c>
      <c r="X1602" s="130">
        <v>0</v>
      </c>
      <c r="Y1602" s="130" t="b">
        <v>0</v>
      </c>
      <c r="Z1602" s="130">
        <v>50</v>
      </c>
      <c r="AA1602" s="130">
        <v>0.34899999999999998</v>
      </c>
      <c r="AB1602" s="130" t="s">
        <v>3674</v>
      </c>
      <c r="AC1602" s="130" t="s">
        <v>5437</v>
      </c>
      <c r="AD1602" s="130" t="s">
        <v>5438</v>
      </c>
      <c r="AE1602" s="130" t="e" cm="1">
        <f t="array" aca="1" ref="AE1602" ca="1">INDIRECT(ADDRESS(MATCH(AG1602,'rs_industries'!B:B,0),5,1,TRUE,"rs_industries"))</f>
        <v>#N/A</v>
      </c>
      <c r="AF1602" s="130" t="e" cm="1">
        <f t="array" aca="1" ref="AF1602" ca="1">INDIRECT(ADDRESS(MATCH(A1602,'rs_stocks'!B:B,0),7,1,TRUE,"rs_stocks"))</f>
        <v>#N/A</v>
      </c>
    </row>
    <row r="1603" spans="1:32" x14ac:dyDescent="0.3">
      <c r="A1603" s="130" t="s">
        <v>2485</v>
      </c>
      <c r="B1603" s="130">
        <v>0.21</v>
      </c>
      <c r="C1603" s="130">
        <v>-3.79</v>
      </c>
      <c r="D1603" s="130">
        <v>-2.1800000000000002</v>
      </c>
      <c r="E1603" s="130">
        <v>1.84</v>
      </c>
      <c r="F1603" s="130">
        <v>0.86</v>
      </c>
      <c r="G1603" s="130" t="s">
        <v>3788</v>
      </c>
      <c r="H1603" s="130" t="s">
        <v>153</v>
      </c>
      <c r="I1603" s="130">
        <v>2.0099999999999998</v>
      </c>
      <c r="J1603" s="130">
        <v>-47</v>
      </c>
      <c r="K1603" s="130">
        <v>-46</v>
      </c>
      <c r="L1603" s="130" t="b">
        <v>0</v>
      </c>
      <c r="M1603" s="130">
        <v>10.183999999999999</v>
      </c>
      <c r="N1603" s="130">
        <v>1.4650000000000001</v>
      </c>
      <c r="O1603" s="130">
        <v>6.9489999999999998</v>
      </c>
      <c r="P1603" s="130">
        <v>0.35099999999999998</v>
      </c>
      <c r="Q1603" s="130">
        <v>-68.453999999999994</v>
      </c>
      <c r="R1603" s="130">
        <v>18.809999999999999</v>
      </c>
      <c r="S1603" s="130">
        <v>19.661999999999999</v>
      </c>
      <c r="T1603" s="130">
        <v>-1</v>
      </c>
      <c r="U1603" s="130">
        <v>570</v>
      </c>
      <c r="V1603" s="130" t="s">
        <v>2485</v>
      </c>
      <c r="W1603" s="130" t="b">
        <v>0</v>
      </c>
      <c r="X1603" s="130">
        <v>0</v>
      </c>
      <c r="Y1603" s="130" t="b">
        <v>0</v>
      </c>
      <c r="Z1603" s="130">
        <v>46</v>
      </c>
      <c r="AA1603" s="130">
        <v>0.34899999999999998</v>
      </c>
      <c r="AB1603" s="130" t="s">
        <v>153</v>
      </c>
      <c r="AC1603" s="130" t="s">
        <v>3788</v>
      </c>
      <c r="AD1603" s="130" t="s">
        <v>5395</v>
      </c>
      <c r="AE1603" s="130" t="e" cm="1">
        <f t="array" aca="1" ref="AE1603" ca="1">INDIRECT(ADDRESS(MATCH(AG1603,'rs_industries'!B:B,0),5,1,TRUE,"rs_industries"))</f>
        <v>#N/A</v>
      </c>
      <c r="AF1603" s="130" t="e" cm="1">
        <f t="array" aca="1" ref="AF1603" ca="1">INDIRECT(ADDRESS(MATCH(A1603,'rs_stocks'!B:B,0),7,1,TRUE,"rs_stocks"))</f>
        <v>#N/A</v>
      </c>
    </row>
    <row r="1604" spans="1:32" x14ac:dyDescent="0.3">
      <c r="A1604" s="130" t="s">
        <v>2505</v>
      </c>
      <c r="B1604" s="130">
        <v>-2.3199999999999998</v>
      </c>
      <c r="C1604" s="130">
        <v>-12.46</v>
      </c>
      <c r="D1604" s="130">
        <v>-8.67</v>
      </c>
      <c r="E1604" s="130">
        <v>-3.17</v>
      </c>
      <c r="F1604" s="130">
        <v>-1.34</v>
      </c>
      <c r="G1604" s="130" t="s">
        <v>3812</v>
      </c>
      <c r="H1604" s="130" t="s">
        <v>3690</v>
      </c>
      <c r="I1604" s="130">
        <v>1.19</v>
      </c>
      <c r="J1604" s="130">
        <v>-91</v>
      </c>
      <c r="K1604" s="130">
        <v>-89</v>
      </c>
      <c r="L1604" s="130" t="b">
        <v>0</v>
      </c>
      <c r="M1604" s="130">
        <v>44.834000000000003</v>
      </c>
      <c r="N1604" s="130">
        <v>6.46</v>
      </c>
      <c r="O1604" s="130">
        <v>6.94</v>
      </c>
      <c r="P1604" s="130">
        <v>0.495</v>
      </c>
      <c r="Q1604" s="130">
        <v>-179.834</v>
      </c>
      <c r="R1604" s="130">
        <v>8.85</v>
      </c>
      <c r="S1604" s="130">
        <v>10.09</v>
      </c>
      <c r="T1604" s="130">
        <v>-1</v>
      </c>
      <c r="U1604" s="130">
        <v>404</v>
      </c>
      <c r="V1604" s="130" t="s">
        <v>2505</v>
      </c>
      <c r="W1604" s="130" t="b">
        <v>0</v>
      </c>
      <c r="X1604" s="130">
        <v>0</v>
      </c>
      <c r="Y1604" s="130" t="b">
        <v>0</v>
      </c>
      <c r="Z1604" s="130">
        <v>44</v>
      </c>
      <c r="AA1604" s="130">
        <v>0.34799999999999998</v>
      </c>
      <c r="AB1604" s="130" t="s">
        <v>3690</v>
      </c>
      <c r="AC1604" s="130" t="s">
        <v>3812</v>
      </c>
      <c r="AD1604" s="130" t="s">
        <v>5423</v>
      </c>
      <c r="AE1604" s="130" t="e" cm="1">
        <f t="array" aca="1" ref="AE1604" ca="1">INDIRECT(ADDRESS(MATCH(AG1604,'rs_industries'!B:B,0),5,1,TRUE,"rs_industries"))</f>
        <v>#N/A</v>
      </c>
      <c r="AF1604" s="130" t="e" cm="1">
        <f t="array" aca="1" ref="AF1604" ca="1">INDIRECT(ADDRESS(MATCH(A1604,'rs_stocks'!B:B,0),7,1,TRUE,"rs_stocks"))</f>
        <v>#N/A</v>
      </c>
    </row>
    <row r="1605" spans="1:32" x14ac:dyDescent="0.3">
      <c r="A1605" s="130" t="s">
        <v>2219</v>
      </c>
      <c r="B1605" s="130">
        <v>-0.56999999999999995</v>
      </c>
      <c r="C1605" s="130">
        <v>4.5999999999999996</v>
      </c>
      <c r="D1605" s="130">
        <v>1.95</v>
      </c>
      <c r="E1605" s="130">
        <v>-0.56999999999999995</v>
      </c>
      <c r="F1605" s="130">
        <v>4.3899999999999997</v>
      </c>
      <c r="G1605" s="130" t="s">
        <v>3762</v>
      </c>
      <c r="H1605" s="130" t="s">
        <v>3677</v>
      </c>
      <c r="I1605" s="130">
        <v>1.5649999999999999</v>
      </c>
      <c r="J1605" s="130">
        <v>-49</v>
      </c>
      <c r="K1605" s="130">
        <v>-31</v>
      </c>
      <c r="L1605" s="130" t="b">
        <v>1</v>
      </c>
      <c r="M1605" s="130">
        <v>17.244</v>
      </c>
      <c r="N1605" s="130">
        <v>2.4900000000000002</v>
      </c>
      <c r="O1605" s="130">
        <v>6.9249999999999998</v>
      </c>
      <c r="P1605" s="130">
        <v>0.06</v>
      </c>
      <c r="Q1605" s="130">
        <v>-99.337999999999994</v>
      </c>
      <c r="R1605" s="130">
        <v>5.23</v>
      </c>
      <c r="S1605" s="130">
        <v>5.1360000000000001</v>
      </c>
      <c r="T1605" s="130">
        <v>1</v>
      </c>
      <c r="U1605" s="130">
        <v>3311</v>
      </c>
      <c r="V1605" s="130" t="s">
        <v>2219</v>
      </c>
      <c r="W1605" s="130" t="b">
        <v>0</v>
      </c>
      <c r="X1605" s="130">
        <v>0</v>
      </c>
      <c r="Y1605" s="130" t="b">
        <v>0</v>
      </c>
      <c r="Z1605" s="130">
        <v>44</v>
      </c>
      <c r="AA1605" s="130">
        <v>0.34799999999999998</v>
      </c>
      <c r="AB1605" s="130" t="s">
        <v>3677</v>
      </c>
      <c r="AC1605" s="130" t="s">
        <v>3762</v>
      </c>
      <c r="AD1605" s="130" t="s">
        <v>5489</v>
      </c>
      <c r="AE1605" s="130" t="e" cm="1">
        <f t="array" aca="1" ref="AE1605" ca="1">INDIRECT(ADDRESS(MATCH(AG1605,'rs_industries'!B:B,0),5,1,TRUE,"rs_industries"))</f>
        <v>#N/A</v>
      </c>
      <c r="AF1605" s="130" t="e" cm="1">
        <f t="array" aca="1" ref="AF1605" ca="1">INDIRECT(ADDRESS(MATCH(A1605,'rs_stocks'!B:B,0),7,1,TRUE,"rs_stocks"))</f>
        <v>#N/A</v>
      </c>
    </row>
    <row r="1606" spans="1:32" x14ac:dyDescent="0.3">
      <c r="A1606" s="130" t="s">
        <v>5498</v>
      </c>
      <c r="B1606" s="130">
        <v>-0.79</v>
      </c>
      <c r="C1606" s="130">
        <v>-3.69</v>
      </c>
      <c r="D1606" s="130">
        <v>20.38</v>
      </c>
      <c r="E1606" s="130">
        <v>6.28</v>
      </c>
      <c r="F1606" s="130">
        <v>10.8</v>
      </c>
      <c r="G1606" s="130" t="s">
        <v>3693</v>
      </c>
      <c r="H1606" s="130" t="s">
        <v>31</v>
      </c>
      <c r="I1606" s="130">
        <v>0.90700000000000003</v>
      </c>
      <c r="J1606" s="130">
        <v>-85</v>
      </c>
      <c r="K1606" s="130">
        <v>-78</v>
      </c>
      <c r="L1606" s="130" t="b">
        <v>0</v>
      </c>
      <c r="M1606" s="130">
        <v>78.097999999999999</v>
      </c>
      <c r="N1606" s="130">
        <v>11.295</v>
      </c>
      <c r="O1606" s="130">
        <v>6.9139999999999997</v>
      </c>
      <c r="P1606" s="130">
        <v>0.126</v>
      </c>
      <c r="Q1606" s="130">
        <v>-31.847000000000001</v>
      </c>
      <c r="R1606" s="130">
        <v>6.26</v>
      </c>
      <c r="S1606" s="130">
        <v>5.9530000000000003</v>
      </c>
      <c r="T1606" s="130">
        <v>1</v>
      </c>
      <c r="U1606" s="130">
        <v>1592</v>
      </c>
      <c r="V1606" s="130" t="s">
        <v>5498</v>
      </c>
      <c r="W1606" s="130" t="b">
        <v>0</v>
      </c>
      <c r="X1606" s="130">
        <v>0</v>
      </c>
      <c r="Y1606" s="130" t="b">
        <v>0</v>
      </c>
      <c r="Z1606" s="130">
        <v>38</v>
      </c>
      <c r="AA1606" s="130">
        <v>0.34699999999999998</v>
      </c>
      <c r="AB1606" s="130" t="s">
        <v>31</v>
      </c>
      <c r="AC1606" s="130" t="s">
        <v>3693</v>
      </c>
      <c r="AD1606" s="130" t="s">
        <v>5499</v>
      </c>
      <c r="AE1606" s="130" t="e" cm="1">
        <f t="array" aca="1" ref="AE1606" ca="1">INDIRECT(ADDRESS(MATCH(AG1606,'rs_industries'!B:B,0),5,1,TRUE,"rs_industries"))</f>
        <v>#N/A</v>
      </c>
      <c r="AF1606" s="130" t="e" cm="1">
        <f t="array" aca="1" ref="AF1606" ca="1">INDIRECT(ADDRESS(MATCH(A1606,'rs_stocks'!B:B,0),7,1,TRUE,"rs_stocks"))</f>
        <v>#N/A</v>
      </c>
    </row>
    <row r="1607" spans="1:32" x14ac:dyDescent="0.3">
      <c r="A1607" s="130" t="s">
        <v>327</v>
      </c>
      <c r="B1607" s="130">
        <v>0.59</v>
      </c>
      <c r="C1607" s="130">
        <v>-4.43</v>
      </c>
      <c r="D1607" s="130">
        <v>-2.4500000000000002</v>
      </c>
      <c r="E1607" s="130">
        <v>4.22</v>
      </c>
      <c r="F1607" s="130">
        <v>5.14</v>
      </c>
      <c r="G1607" s="130" t="s">
        <v>3788</v>
      </c>
      <c r="H1607" s="130" t="s">
        <v>153</v>
      </c>
      <c r="I1607" s="130">
        <v>48.301000000000002</v>
      </c>
      <c r="J1607" s="130">
        <v>-64</v>
      </c>
      <c r="K1607" s="130">
        <v>-11</v>
      </c>
      <c r="L1607" s="130" t="b">
        <v>1</v>
      </c>
      <c r="M1607" s="130">
        <v>17.375</v>
      </c>
      <c r="N1607" s="130">
        <v>2.5150000000000001</v>
      </c>
      <c r="O1607" s="130">
        <v>6.9080000000000004</v>
      </c>
      <c r="P1607" s="130">
        <v>1.724</v>
      </c>
      <c r="Q1607" s="130">
        <v>-16.239000000000001</v>
      </c>
      <c r="R1607" s="130">
        <v>87.27</v>
      </c>
      <c r="S1607" s="130">
        <v>92.061000000000007</v>
      </c>
      <c r="T1607" s="130">
        <v>-1</v>
      </c>
      <c r="U1607" s="130">
        <v>115</v>
      </c>
      <c r="V1607" s="130" t="s">
        <v>327</v>
      </c>
      <c r="W1607" s="130" t="b">
        <v>1</v>
      </c>
      <c r="X1607" s="130">
        <v>0</v>
      </c>
      <c r="Y1607" s="130" t="b">
        <v>0</v>
      </c>
      <c r="Z1607" s="130">
        <v>52</v>
      </c>
      <c r="AA1607" s="130">
        <v>0.34699999999999998</v>
      </c>
      <c r="AB1607" s="130" t="s">
        <v>153</v>
      </c>
      <c r="AC1607" s="130" t="s">
        <v>3788</v>
      </c>
      <c r="AD1607" s="130" t="s">
        <v>5418</v>
      </c>
      <c r="AE1607" s="130" t="e" cm="1">
        <f t="array" aca="1" ref="AE1607" ca="1">INDIRECT(ADDRESS(MATCH(AG1607,'rs_industries'!B:B,0),5,1,TRUE,"rs_industries"))</f>
        <v>#N/A</v>
      </c>
      <c r="AF1607" s="130" t="e" cm="1">
        <f t="array" aca="1" ref="AF1607" ca="1">INDIRECT(ADDRESS(MATCH(A1607,'rs_stocks'!B:B,0),7,1,TRUE,"rs_stocks"))</f>
        <v>#N/A</v>
      </c>
    </row>
    <row r="1608" spans="1:32" x14ac:dyDescent="0.3">
      <c r="A1608" s="130" t="s">
        <v>1206</v>
      </c>
      <c r="B1608" s="130">
        <v>4.38</v>
      </c>
      <c r="C1608" s="130">
        <v>10.19</v>
      </c>
      <c r="D1608" s="130">
        <v>22.37</v>
      </c>
      <c r="E1608" s="130">
        <v>15.32</v>
      </c>
      <c r="F1608" s="130">
        <v>16.440000000000001</v>
      </c>
      <c r="G1608" s="130" t="s">
        <v>3722</v>
      </c>
      <c r="H1608" s="130" t="s">
        <v>3674</v>
      </c>
      <c r="I1608" s="130">
        <v>11.769</v>
      </c>
      <c r="J1608" s="130">
        <v>-72</v>
      </c>
      <c r="K1608" s="130">
        <v>-32</v>
      </c>
      <c r="L1608" s="130" t="b">
        <v>1</v>
      </c>
      <c r="M1608" s="130">
        <v>32.537999999999997</v>
      </c>
      <c r="N1608" s="130">
        <v>4.7140000000000004</v>
      </c>
      <c r="O1608" s="130">
        <v>6.9029999999999996</v>
      </c>
      <c r="P1608" s="130">
        <v>2.9209999999999998</v>
      </c>
      <c r="Q1608" s="130">
        <v>-52.045999999999999</v>
      </c>
      <c r="R1608" s="130">
        <v>104.2</v>
      </c>
      <c r="S1608" s="130">
        <v>98.177999999999997</v>
      </c>
      <c r="T1608" s="130">
        <v>1</v>
      </c>
      <c r="U1608" s="130">
        <v>68</v>
      </c>
      <c r="V1608" s="130" t="s">
        <v>1206</v>
      </c>
      <c r="W1608" s="130" t="b">
        <v>0</v>
      </c>
      <c r="X1608" s="130">
        <v>0</v>
      </c>
      <c r="Y1608" s="130" t="b">
        <v>0</v>
      </c>
      <c r="Z1608" s="130">
        <v>52</v>
      </c>
      <c r="AA1608" s="130">
        <v>0.34699999999999998</v>
      </c>
      <c r="AB1608" s="130" t="s">
        <v>3674</v>
      </c>
      <c r="AC1608" s="130" t="s">
        <v>3722</v>
      </c>
      <c r="AD1608" s="130" t="s">
        <v>5490</v>
      </c>
      <c r="AE1608" s="130" t="e" cm="1">
        <f t="array" aca="1" ref="AE1608" ca="1">INDIRECT(ADDRESS(MATCH(AG1608,'rs_industries'!B:B,0),5,1,TRUE,"rs_industries"))</f>
        <v>#N/A</v>
      </c>
      <c r="AF1608" s="130" t="e" cm="1">
        <f t="array" aca="1" ref="AF1608" ca="1">INDIRECT(ADDRESS(MATCH(A1608,'rs_stocks'!B:B,0),7,1,TRUE,"rs_stocks"))</f>
        <v>#N/A</v>
      </c>
    </row>
    <row r="1609" spans="1:32" x14ac:dyDescent="0.3">
      <c r="A1609" s="130" t="s">
        <v>818</v>
      </c>
      <c r="B1609" s="130">
        <v>0.43</v>
      </c>
      <c r="C1609" s="130">
        <v>0.43</v>
      </c>
      <c r="D1609" s="130">
        <v>0.5</v>
      </c>
      <c r="E1609" s="130">
        <v>1.82</v>
      </c>
      <c r="F1609" s="130">
        <v>4.49</v>
      </c>
      <c r="G1609" s="130" t="s">
        <v>3961</v>
      </c>
      <c r="H1609" s="130" t="s">
        <v>248</v>
      </c>
      <c r="I1609" s="130">
        <v>46.942</v>
      </c>
      <c r="J1609" s="130">
        <v>-71</v>
      </c>
      <c r="K1609" s="130">
        <v>-11</v>
      </c>
      <c r="L1609" s="130" t="b">
        <v>1</v>
      </c>
      <c r="M1609" s="130">
        <v>14.018000000000001</v>
      </c>
      <c r="N1609" s="130">
        <v>2.0350000000000001</v>
      </c>
      <c r="O1609" s="130">
        <v>6.8890000000000002</v>
      </c>
      <c r="P1609" s="130">
        <v>0.20799999999999999</v>
      </c>
      <c r="Q1609" s="130">
        <v>-62.62</v>
      </c>
      <c r="R1609" s="130">
        <v>13.96</v>
      </c>
      <c r="S1609" s="130">
        <v>14.625999999999999</v>
      </c>
      <c r="T1609" s="130">
        <v>-1</v>
      </c>
      <c r="U1609" s="130">
        <v>963</v>
      </c>
      <c r="V1609" s="130" t="s">
        <v>818</v>
      </c>
      <c r="W1609" s="130" t="b">
        <v>0</v>
      </c>
      <c r="X1609" s="130">
        <v>0</v>
      </c>
      <c r="Y1609" s="130" t="b">
        <v>1</v>
      </c>
      <c r="Z1609" s="130">
        <v>48</v>
      </c>
      <c r="AA1609" s="130">
        <v>0.34599999999999997</v>
      </c>
      <c r="AB1609" s="130" t="s">
        <v>248</v>
      </c>
      <c r="AC1609" s="130" t="s">
        <v>3961</v>
      </c>
      <c r="AD1609" s="130" t="s">
        <v>5452</v>
      </c>
      <c r="AE1609" s="130" t="e" cm="1">
        <f t="array" aca="1" ref="AE1609" ca="1">INDIRECT(ADDRESS(MATCH(AG1609,'rs_industries'!B:B,0),5,1,TRUE,"rs_industries"))</f>
        <v>#N/A</v>
      </c>
      <c r="AF1609" s="130" t="e" cm="1">
        <f t="array" aca="1" ref="AF1609" ca="1">INDIRECT(ADDRESS(MATCH(A1609,'rs_stocks'!B:B,0),7,1,TRUE,"rs_stocks"))</f>
        <v>#N/A</v>
      </c>
    </row>
    <row r="1610" spans="1:32" x14ac:dyDescent="0.3">
      <c r="A1610" s="130" t="s">
        <v>2497</v>
      </c>
      <c r="B1610" s="130">
        <v>-5.13</v>
      </c>
      <c r="C1610" s="130">
        <v>-16.260000000000002</v>
      </c>
      <c r="D1610" s="130">
        <v>-15.9</v>
      </c>
      <c r="E1610" s="130">
        <v>8.09</v>
      </c>
      <c r="F1610" s="130">
        <v>1.68</v>
      </c>
      <c r="G1610" s="130" t="s">
        <v>3680</v>
      </c>
      <c r="H1610" s="130" t="s">
        <v>31</v>
      </c>
      <c r="I1610" s="130">
        <v>5.2709999999999999</v>
      </c>
      <c r="J1610" s="130">
        <v>-65</v>
      </c>
      <c r="K1610" s="130">
        <v>-61</v>
      </c>
      <c r="L1610" s="130" t="b">
        <v>0</v>
      </c>
      <c r="M1610" s="130">
        <v>56.887</v>
      </c>
      <c r="N1610" s="130">
        <v>8.26</v>
      </c>
      <c r="O1610" s="130">
        <v>6.8869999999999996</v>
      </c>
      <c r="P1610" s="130">
        <v>3.1019999999999999</v>
      </c>
      <c r="Q1610" s="130">
        <v>-127.325</v>
      </c>
      <c r="R1610" s="130">
        <v>79.5</v>
      </c>
      <c r="S1610" s="130">
        <v>90.156999999999996</v>
      </c>
      <c r="T1610" s="130">
        <v>-1</v>
      </c>
      <c r="U1610" s="130">
        <v>64</v>
      </c>
      <c r="V1610" s="130" t="s">
        <v>2497</v>
      </c>
      <c r="W1610" s="130" t="b">
        <v>0</v>
      </c>
      <c r="X1610" s="130">
        <v>0</v>
      </c>
      <c r="Y1610" s="130" t="b">
        <v>0</v>
      </c>
      <c r="Z1610" s="130">
        <v>48</v>
      </c>
      <c r="AA1610" s="130">
        <v>0.34599999999999997</v>
      </c>
      <c r="AB1610" s="130" t="s">
        <v>31</v>
      </c>
      <c r="AC1610" s="130" t="s">
        <v>3680</v>
      </c>
      <c r="AD1610" s="130" t="s">
        <v>5387</v>
      </c>
      <c r="AE1610" s="130" t="e" cm="1">
        <f t="array" aca="1" ref="AE1610" ca="1">INDIRECT(ADDRESS(MATCH(AG1610,'rs_industries'!B:B,0),5,1,TRUE,"rs_industries"))</f>
        <v>#N/A</v>
      </c>
      <c r="AF1610" s="130" t="e" cm="1">
        <f t="array" aca="1" ref="AF1610" ca="1">INDIRECT(ADDRESS(MATCH(A1610,'rs_stocks'!B:B,0),7,1,TRUE,"rs_stocks"))</f>
        <v>#N/A</v>
      </c>
    </row>
    <row r="1611" spans="1:32" x14ac:dyDescent="0.3">
      <c r="A1611" s="130" t="s">
        <v>1988</v>
      </c>
      <c r="B1611" s="130">
        <v>1.65</v>
      </c>
      <c r="C1611" s="130">
        <v>-10.67</v>
      </c>
      <c r="D1611" s="130">
        <v>-6.84</v>
      </c>
      <c r="E1611" s="130">
        <v>8.98</v>
      </c>
      <c r="F1611" s="130">
        <v>8.26</v>
      </c>
      <c r="G1611" s="130" t="s">
        <v>3715</v>
      </c>
      <c r="H1611" s="130" t="s">
        <v>3677</v>
      </c>
      <c r="I1611" s="130">
        <v>1.147</v>
      </c>
      <c r="J1611" s="130">
        <v>-49</v>
      </c>
      <c r="K1611" s="130">
        <v>-40</v>
      </c>
      <c r="L1611" s="130" t="b">
        <v>0</v>
      </c>
      <c r="M1611" s="130">
        <v>70.382999999999996</v>
      </c>
      <c r="N1611" s="130">
        <v>10.222</v>
      </c>
      <c r="O1611" s="130">
        <v>6.8849999999999998</v>
      </c>
      <c r="P1611" s="130">
        <v>1.5680000000000001</v>
      </c>
      <c r="Q1611" s="130">
        <v>-111.621</v>
      </c>
      <c r="R1611" s="130">
        <v>34.479999999999997</v>
      </c>
      <c r="S1611" s="130">
        <v>38.1</v>
      </c>
      <c r="T1611" s="130">
        <v>-1</v>
      </c>
      <c r="U1611" s="130">
        <v>127</v>
      </c>
      <c r="V1611" s="130" t="s">
        <v>1988</v>
      </c>
      <c r="W1611" s="130" t="b">
        <v>1</v>
      </c>
      <c r="X1611" s="130">
        <v>0</v>
      </c>
      <c r="Y1611" s="130" t="b">
        <v>0</v>
      </c>
      <c r="Z1611" s="130">
        <v>46</v>
      </c>
      <c r="AA1611" s="130">
        <v>0.34499999999999997</v>
      </c>
      <c r="AB1611" s="130" t="s">
        <v>3677</v>
      </c>
      <c r="AC1611" s="130" t="s">
        <v>3715</v>
      </c>
      <c r="AD1611" s="130" t="s">
        <v>5409</v>
      </c>
      <c r="AE1611" s="130" t="e" cm="1">
        <f t="array" aca="1" ref="AE1611" ca="1">INDIRECT(ADDRESS(MATCH(AG1611,'rs_industries'!B:B,0),5,1,TRUE,"rs_industries"))</f>
        <v>#N/A</v>
      </c>
      <c r="AF1611" s="130" t="e" cm="1">
        <f t="array" aca="1" ref="AF1611" ca="1">INDIRECT(ADDRESS(MATCH(A1611,'rs_stocks'!B:B,0),7,1,TRUE,"rs_stocks"))</f>
        <v>#N/A</v>
      </c>
    </row>
    <row r="1612" spans="1:32" x14ac:dyDescent="0.3">
      <c r="A1612" s="130" t="s">
        <v>2295</v>
      </c>
      <c r="B1612" s="130">
        <v>-1.94</v>
      </c>
      <c r="C1612" s="130">
        <v>-15.81</v>
      </c>
      <c r="D1612" s="130">
        <v>-9.26</v>
      </c>
      <c r="E1612" s="130">
        <v>1.69</v>
      </c>
      <c r="F1612" s="130">
        <v>4.57</v>
      </c>
      <c r="G1612" s="130" t="s">
        <v>330</v>
      </c>
      <c r="H1612" s="130" t="s">
        <v>3707</v>
      </c>
      <c r="I1612" s="130">
        <v>3.5390000000000001</v>
      </c>
      <c r="J1612" s="130">
        <v>-52</v>
      </c>
      <c r="K1612" s="130">
        <v>-20</v>
      </c>
      <c r="L1612" s="130" t="b">
        <v>0</v>
      </c>
      <c r="M1612" s="130">
        <v>42.514000000000003</v>
      </c>
      <c r="N1612" s="130">
        <v>6.2350000000000003</v>
      </c>
      <c r="O1612" s="130">
        <v>6.8179999999999996</v>
      </c>
      <c r="P1612" s="130">
        <v>1.06</v>
      </c>
      <c r="Q1612" s="130">
        <v>-47.164999999999999</v>
      </c>
      <c r="R1612" s="130">
        <v>35.46</v>
      </c>
      <c r="S1612" s="130">
        <v>38.728000000000002</v>
      </c>
      <c r="T1612" s="130">
        <v>-1</v>
      </c>
      <c r="U1612" s="130">
        <v>188</v>
      </c>
      <c r="V1612" s="130" t="s">
        <v>2295</v>
      </c>
      <c r="W1612" s="130" t="b">
        <v>1</v>
      </c>
      <c r="X1612" s="130">
        <v>0</v>
      </c>
      <c r="Y1612" s="130" t="b">
        <v>0</v>
      </c>
      <c r="Z1612" s="130">
        <v>45</v>
      </c>
      <c r="AA1612" s="130">
        <v>0.34499999999999997</v>
      </c>
      <c r="AB1612" s="130" t="s">
        <v>3707</v>
      </c>
      <c r="AC1612" s="130" t="s">
        <v>330</v>
      </c>
      <c r="AD1612" s="130" t="s">
        <v>5390</v>
      </c>
      <c r="AE1612" s="130" t="e" cm="1">
        <f t="array" aca="1" ref="AE1612" ca="1">INDIRECT(ADDRESS(MATCH(AG1612,'rs_industries'!B:B,0),5,1,TRUE,"rs_industries"))</f>
        <v>#N/A</v>
      </c>
      <c r="AF1612" s="130" t="e" cm="1">
        <f t="array" aca="1" ref="AF1612" ca="1">INDIRECT(ADDRESS(MATCH(A1612,'rs_stocks'!B:B,0),7,1,TRUE,"rs_stocks"))</f>
        <v>#N/A</v>
      </c>
    </row>
    <row r="1613" spans="1:32" x14ac:dyDescent="0.3">
      <c r="A1613" s="130" t="s">
        <v>145</v>
      </c>
      <c r="B1613" s="130">
        <v>-2.63</v>
      </c>
      <c r="C1613" s="130">
        <v>-4.47</v>
      </c>
      <c r="D1613" s="130">
        <v>-1.33</v>
      </c>
      <c r="E1613" s="130">
        <v>-4.5</v>
      </c>
      <c r="F1613" s="130">
        <v>-0.66</v>
      </c>
      <c r="G1613" s="130" t="s">
        <v>3984</v>
      </c>
      <c r="H1613" s="130" t="s">
        <v>3690</v>
      </c>
      <c r="I1613" s="130">
        <v>37.603999999999999</v>
      </c>
      <c r="J1613" s="130">
        <v>-37</v>
      </c>
      <c r="K1613" s="130">
        <v>-15</v>
      </c>
      <c r="L1613" s="130" t="b">
        <v>0</v>
      </c>
      <c r="M1613" s="130">
        <v>18.117999999999999</v>
      </c>
      <c r="N1613" s="130">
        <v>2.657</v>
      </c>
      <c r="O1613" s="130">
        <v>6.8179999999999996</v>
      </c>
      <c r="P1613" s="130">
        <v>1.4990000000000001</v>
      </c>
      <c r="Q1613" s="130">
        <v>-166.822</v>
      </c>
      <c r="R1613" s="130">
        <v>74.84</v>
      </c>
      <c r="S1613" s="130">
        <v>79.766000000000005</v>
      </c>
      <c r="T1613" s="130">
        <v>-1</v>
      </c>
      <c r="U1613" s="130">
        <v>133</v>
      </c>
      <c r="V1613" s="130" t="s">
        <v>145</v>
      </c>
      <c r="W1613" s="130" t="b">
        <v>0</v>
      </c>
      <c r="X1613" s="130">
        <v>0</v>
      </c>
      <c r="Y1613" s="130" t="b">
        <v>0</v>
      </c>
      <c r="Z1613" s="130">
        <v>51</v>
      </c>
      <c r="AA1613" s="130">
        <v>0.34499999999999997</v>
      </c>
      <c r="AB1613" s="130" t="s">
        <v>3690</v>
      </c>
      <c r="AC1613" s="130" t="s">
        <v>3984</v>
      </c>
      <c r="AD1613" s="130" t="s">
        <v>5468</v>
      </c>
      <c r="AE1613" s="130" t="e" cm="1">
        <f t="array" aca="1" ref="AE1613" ca="1">INDIRECT(ADDRESS(MATCH(AG1613,'rs_industries'!B:B,0),5,1,TRUE,"rs_industries"))</f>
        <v>#N/A</v>
      </c>
      <c r="AF1613" s="130" t="e" cm="1">
        <f t="array" aca="1" ref="AF1613" ca="1">INDIRECT(ADDRESS(MATCH(A1613,'rs_stocks'!B:B,0),7,1,TRUE,"rs_stocks"))</f>
        <v>#N/A</v>
      </c>
    </row>
    <row r="1614" spans="1:32" x14ac:dyDescent="0.3">
      <c r="A1614" s="130" t="s">
        <v>472</v>
      </c>
      <c r="B1614" s="130">
        <v>-2.4500000000000002</v>
      </c>
      <c r="C1614" s="130">
        <v>-4.59</v>
      </c>
      <c r="D1614" s="130">
        <v>-5.53</v>
      </c>
      <c r="E1614" s="130">
        <v>-1.4</v>
      </c>
      <c r="F1614" s="130">
        <v>4.05</v>
      </c>
      <c r="G1614" s="130" t="s">
        <v>3788</v>
      </c>
      <c r="H1614" s="130" t="s">
        <v>153</v>
      </c>
      <c r="I1614" s="130">
        <v>11.218999999999999</v>
      </c>
      <c r="J1614" s="130">
        <v>-54</v>
      </c>
      <c r="K1614" s="130">
        <v>-22</v>
      </c>
      <c r="L1614" s="130" t="b">
        <v>0</v>
      </c>
      <c r="M1614" s="130">
        <v>25.905999999999999</v>
      </c>
      <c r="N1614" s="130">
        <v>3.8039999999999998</v>
      </c>
      <c r="O1614" s="130">
        <v>6.81</v>
      </c>
      <c r="P1614" s="130">
        <v>1.343</v>
      </c>
      <c r="Q1614" s="130">
        <v>-20.841000000000001</v>
      </c>
      <c r="R1614" s="130">
        <v>60.42</v>
      </c>
      <c r="S1614" s="130">
        <v>64.456000000000003</v>
      </c>
      <c r="T1614" s="130">
        <v>-1</v>
      </c>
      <c r="U1614" s="130">
        <v>148</v>
      </c>
      <c r="V1614" s="130" t="s">
        <v>472</v>
      </c>
      <c r="W1614" s="130" t="b">
        <v>1</v>
      </c>
      <c r="X1614" s="130">
        <v>0</v>
      </c>
      <c r="Y1614" s="130" t="b">
        <v>0</v>
      </c>
      <c r="Z1614" s="130">
        <v>41</v>
      </c>
      <c r="AA1614" s="130">
        <v>0.34399999999999997</v>
      </c>
      <c r="AB1614" s="130" t="s">
        <v>153</v>
      </c>
      <c r="AC1614" s="130" t="s">
        <v>3788</v>
      </c>
      <c r="AD1614" s="130" t="s">
        <v>5398</v>
      </c>
      <c r="AE1614" s="130" t="e" cm="1">
        <f t="array" aca="1" ref="AE1614" ca="1">INDIRECT(ADDRESS(MATCH(AG1614,'rs_industries'!B:B,0),5,1,TRUE,"rs_industries"))</f>
        <v>#N/A</v>
      </c>
      <c r="AF1614" s="130" t="e" cm="1">
        <f t="array" aca="1" ref="AF1614" ca="1">INDIRECT(ADDRESS(MATCH(A1614,'rs_stocks'!B:B,0),7,1,TRUE,"rs_stocks"))</f>
        <v>#N/A</v>
      </c>
    </row>
    <row r="1615" spans="1:32" x14ac:dyDescent="0.3">
      <c r="A1615" s="130" t="s">
        <v>5402</v>
      </c>
      <c r="B1615" s="130">
        <v>-1</v>
      </c>
      <c r="C1615" s="130">
        <v>-10.81</v>
      </c>
      <c r="D1615" s="130">
        <v>-9.67</v>
      </c>
      <c r="E1615" s="130">
        <v>8.01</v>
      </c>
      <c r="F1615" s="130">
        <v>7.51</v>
      </c>
      <c r="G1615" s="130" t="s">
        <v>3715</v>
      </c>
      <c r="H1615" s="130" t="s">
        <v>3677</v>
      </c>
      <c r="I1615" s="130">
        <v>0.97599999999999998</v>
      </c>
      <c r="J1615" s="130">
        <v>-48</v>
      </c>
      <c r="K1615" s="130">
        <v>-24</v>
      </c>
      <c r="L1615" s="130" t="b">
        <v>0</v>
      </c>
      <c r="M1615" s="130">
        <v>54.58</v>
      </c>
      <c r="N1615" s="130">
        <v>8.0449999999999999</v>
      </c>
      <c r="O1615" s="130">
        <v>6.7839999999999998</v>
      </c>
      <c r="P1615" s="130">
        <v>0.89900000000000002</v>
      </c>
      <c r="Q1615" s="130">
        <v>-136.81899999999999</v>
      </c>
      <c r="R1615" s="130">
        <v>27.64</v>
      </c>
      <c r="S1615" s="130">
        <v>30.393000000000001</v>
      </c>
      <c r="T1615" s="130">
        <v>-1</v>
      </c>
      <c r="U1615" s="130">
        <v>222</v>
      </c>
      <c r="V1615" s="130" t="s">
        <v>5402</v>
      </c>
      <c r="W1615" s="130" t="b">
        <v>1</v>
      </c>
      <c r="X1615" s="130">
        <v>0</v>
      </c>
      <c r="Y1615" s="130" t="b">
        <v>0</v>
      </c>
      <c r="Z1615" s="130">
        <v>48</v>
      </c>
      <c r="AA1615" s="130">
        <v>0.34399999999999997</v>
      </c>
      <c r="AB1615" s="130" t="s">
        <v>3677</v>
      </c>
      <c r="AC1615" s="130" t="s">
        <v>3715</v>
      </c>
      <c r="AD1615" s="130" t="s">
        <v>5403</v>
      </c>
      <c r="AE1615" s="130" t="e" cm="1">
        <f t="array" aca="1" ref="AE1615" ca="1">INDIRECT(ADDRESS(MATCH(AG1615,'rs_industries'!B:B,0),5,1,TRUE,"rs_industries"))</f>
        <v>#N/A</v>
      </c>
      <c r="AF1615" s="130" t="e" cm="1">
        <f t="array" aca="1" ref="AF1615" ca="1">INDIRECT(ADDRESS(MATCH(A1615,'rs_stocks'!B:B,0),7,1,TRUE,"rs_stocks"))</f>
        <v>#N/A</v>
      </c>
    </row>
    <row r="1616" spans="1:32" x14ac:dyDescent="0.3">
      <c r="A1616" s="130" t="s">
        <v>188</v>
      </c>
      <c r="B1616" s="130">
        <v>-4.0999999999999996</v>
      </c>
      <c r="C1616" s="130">
        <v>-0.15</v>
      </c>
      <c r="D1616" s="130">
        <v>-4.2699999999999996</v>
      </c>
      <c r="E1616" s="130">
        <v>4.3600000000000003</v>
      </c>
      <c r="F1616" s="130">
        <v>2.7</v>
      </c>
      <c r="G1616" s="130" t="s">
        <v>153</v>
      </c>
      <c r="H1616" s="130" t="s">
        <v>3677</v>
      </c>
      <c r="I1616" s="130">
        <v>33.338999999999999</v>
      </c>
      <c r="J1616" s="130">
        <v>-47</v>
      </c>
      <c r="K1616" s="130">
        <v>-18</v>
      </c>
      <c r="L1616" s="130" t="b">
        <v>0</v>
      </c>
      <c r="M1616" s="130">
        <v>31.271999999999998</v>
      </c>
      <c r="N1616" s="130">
        <v>4.6139999999999999</v>
      </c>
      <c r="O1616" s="130">
        <v>6.7779999999999996</v>
      </c>
      <c r="P1616" s="130">
        <v>2.202</v>
      </c>
      <c r="Q1616" s="130">
        <v>-56.302</v>
      </c>
      <c r="R1616" s="130">
        <v>81.64</v>
      </c>
      <c r="S1616" s="130">
        <v>86.781000000000006</v>
      </c>
      <c r="T1616" s="130">
        <v>-1</v>
      </c>
      <c r="U1616" s="130">
        <v>90</v>
      </c>
      <c r="V1616" s="130" t="s">
        <v>188</v>
      </c>
      <c r="W1616" s="130" t="b">
        <v>1</v>
      </c>
      <c r="X1616" s="130">
        <v>80.02</v>
      </c>
      <c r="Y1616" s="130" t="b">
        <v>0</v>
      </c>
      <c r="Z1616" s="130">
        <v>48</v>
      </c>
      <c r="AA1616" s="130">
        <v>0.34300000000000003</v>
      </c>
      <c r="AB1616" s="130" t="s">
        <v>3677</v>
      </c>
      <c r="AC1616" s="130" t="s">
        <v>153</v>
      </c>
      <c r="AD1616" s="130" t="s">
        <v>5442</v>
      </c>
      <c r="AE1616" s="130" t="e" cm="1">
        <f t="array" aca="1" ref="AE1616" ca="1">INDIRECT(ADDRESS(MATCH(AG1616,'rs_industries'!B:B,0),5,1,TRUE,"rs_industries"))</f>
        <v>#N/A</v>
      </c>
      <c r="AF1616" s="130" t="e" cm="1">
        <f t="array" aca="1" ref="AF1616" ca="1">INDIRECT(ADDRESS(MATCH(A1616,'rs_stocks'!B:B,0),7,1,TRUE,"rs_stocks"))</f>
        <v>#N/A</v>
      </c>
    </row>
    <row r="1617" spans="1:32" x14ac:dyDescent="0.3">
      <c r="A1617" s="130" t="s">
        <v>1120</v>
      </c>
      <c r="B1617" s="130">
        <v>2.97</v>
      </c>
      <c r="C1617" s="130">
        <v>8.3800000000000008</v>
      </c>
      <c r="D1617" s="130">
        <v>-2</v>
      </c>
      <c r="E1617" s="130">
        <v>1.2</v>
      </c>
      <c r="F1617" s="130">
        <v>5.32</v>
      </c>
      <c r="G1617" s="130" t="s">
        <v>3693</v>
      </c>
      <c r="H1617" s="130" t="s">
        <v>31</v>
      </c>
      <c r="I1617" s="130">
        <v>4.6109999999999998</v>
      </c>
      <c r="J1617" s="130">
        <v>-80</v>
      </c>
      <c r="K1617" s="130">
        <v>-76</v>
      </c>
      <c r="L1617" s="130" t="b">
        <v>1</v>
      </c>
      <c r="M1617" s="130">
        <v>35.155999999999999</v>
      </c>
      <c r="N1617" s="130">
        <v>5.194</v>
      </c>
      <c r="O1617" s="130">
        <v>6.7690000000000001</v>
      </c>
      <c r="P1617" s="130">
        <v>0.92700000000000005</v>
      </c>
      <c r="Q1617" s="130">
        <v>-129.464</v>
      </c>
      <c r="R1617" s="130">
        <v>23.54</v>
      </c>
      <c r="S1617" s="130">
        <v>22.431999999999999</v>
      </c>
      <c r="T1617" s="130">
        <v>1</v>
      </c>
      <c r="U1617" s="130">
        <v>215</v>
      </c>
      <c r="V1617" s="130" t="s">
        <v>1120</v>
      </c>
      <c r="W1617" s="130" t="b">
        <v>0</v>
      </c>
      <c r="X1617" s="130">
        <v>0</v>
      </c>
      <c r="Y1617" s="130" t="b">
        <v>0</v>
      </c>
      <c r="Z1617" s="130">
        <v>44</v>
      </c>
      <c r="AA1617" s="130">
        <v>0.34300000000000003</v>
      </c>
      <c r="AB1617" s="130" t="s">
        <v>31</v>
      </c>
      <c r="AC1617" s="130" t="s">
        <v>3693</v>
      </c>
      <c r="AD1617" s="130" t="s">
        <v>5514</v>
      </c>
      <c r="AE1617" s="130" t="e" cm="1">
        <f t="array" aca="1" ref="AE1617" ca="1">INDIRECT(ADDRESS(MATCH(AG1617,'rs_industries'!B:B,0),5,1,TRUE,"rs_industries"))</f>
        <v>#N/A</v>
      </c>
      <c r="AF1617" s="130" t="e" cm="1">
        <f t="array" aca="1" ref="AF1617" ca="1">INDIRECT(ADDRESS(MATCH(A1617,'rs_stocks'!B:B,0),7,1,TRUE,"rs_stocks"))</f>
        <v>#N/A</v>
      </c>
    </row>
    <row r="1618" spans="1:32" x14ac:dyDescent="0.3">
      <c r="A1618" s="130" t="s">
        <v>5460</v>
      </c>
      <c r="B1618" s="130">
        <v>6.12</v>
      </c>
      <c r="C1618" s="130">
        <v>2.21</v>
      </c>
      <c r="D1618" s="130">
        <v>-7.22</v>
      </c>
      <c r="E1618" s="130">
        <v>11.58</v>
      </c>
      <c r="F1618" s="130">
        <v>24.15</v>
      </c>
      <c r="G1618" s="130" t="s">
        <v>90</v>
      </c>
      <c r="H1618" s="130" t="s">
        <v>31</v>
      </c>
      <c r="I1618" s="130">
        <v>1.1240000000000001</v>
      </c>
      <c r="J1618" s="130">
        <v>-70</v>
      </c>
      <c r="K1618" s="130">
        <v>-56</v>
      </c>
      <c r="L1618" s="130" t="b">
        <v>0</v>
      </c>
      <c r="M1618" s="130">
        <v>103.577</v>
      </c>
      <c r="N1618" s="130">
        <v>15.311</v>
      </c>
      <c r="O1618" s="130">
        <v>6.7649999999999997</v>
      </c>
      <c r="P1618" s="130">
        <v>0.39800000000000002</v>
      </c>
      <c r="Q1618" s="130">
        <v>-138.05199999999999</v>
      </c>
      <c r="R1618" s="130">
        <v>6.94</v>
      </c>
      <c r="S1618" s="130">
        <v>6.476</v>
      </c>
      <c r="T1618" s="130">
        <v>1</v>
      </c>
      <c r="U1618" s="130">
        <v>502</v>
      </c>
      <c r="V1618" s="130" t="s">
        <v>5460</v>
      </c>
      <c r="W1618" s="130" t="b">
        <v>0</v>
      </c>
      <c r="X1618" s="130">
        <v>0</v>
      </c>
      <c r="Y1618" s="130" t="b">
        <v>0</v>
      </c>
      <c r="Z1618" s="130">
        <v>46</v>
      </c>
      <c r="AA1618" s="130">
        <v>0.34300000000000003</v>
      </c>
      <c r="AB1618" s="130" t="s">
        <v>31</v>
      </c>
      <c r="AC1618" s="130" t="s">
        <v>90</v>
      </c>
      <c r="AD1618" s="130" t="s">
        <v>5461</v>
      </c>
      <c r="AE1618" s="130" t="e" cm="1">
        <f t="array" aca="1" ref="AE1618" ca="1">INDIRECT(ADDRESS(MATCH(AG1618,'rs_industries'!B:B,0),5,1,TRUE,"rs_industries"))</f>
        <v>#N/A</v>
      </c>
      <c r="AF1618" s="130" t="e" cm="1">
        <f t="array" aca="1" ref="AF1618" ca="1">INDIRECT(ADDRESS(MATCH(A1618,'rs_stocks'!B:B,0),7,1,TRUE,"rs_stocks"))</f>
        <v>#N/A</v>
      </c>
    </row>
    <row r="1619" spans="1:32" x14ac:dyDescent="0.3">
      <c r="A1619" s="130" t="s">
        <v>1922</v>
      </c>
      <c r="B1619" s="130">
        <v>8.73</v>
      </c>
      <c r="C1619" s="130">
        <v>3.25</v>
      </c>
      <c r="D1619" s="130">
        <v>6.53</v>
      </c>
      <c r="E1619" s="130">
        <v>-0.98</v>
      </c>
      <c r="F1619" s="130">
        <v>18.12</v>
      </c>
      <c r="G1619" s="130" t="s">
        <v>3913</v>
      </c>
      <c r="H1619" s="130" t="s">
        <v>3674</v>
      </c>
      <c r="I1619" s="130">
        <v>4.1109999999999998</v>
      </c>
      <c r="J1619" s="130">
        <v>-74</v>
      </c>
      <c r="K1619" s="130">
        <v>-56</v>
      </c>
      <c r="L1619" s="130" t="b">
        <v>1</v>
      </c>
      <c r="M1619" s="130">
        <v>45.941000000000003</v>
      </c>
      <c r="N1619" s="130">
        <v>6.8250000000000002</v>
      </c>
      <c r="O1619" s="130">
        <v>6.7309999999999999</v>
      </c>
      <c r="P1619" s="130">
        <v>1.8049999999999999</v>
      </c>
      <c r="Q1619" s="130">
        <v>-92.525999999999996</v>
      </c>
      <c r="R1619" s="130">
        <v>47.33</v>
      </c>
      <c r="S1619" s="130">
        <v>43.856999999999999</v>
      </c>
      <c r="T1619" s="130">
        <v>1</v>
      </c>
      <c r="U1619" s="130">
        <v>110</v>
      </c>
      <c r="V1619" s="130" t="s">
        <v>1922</v>
      </c>
      <c r="W1619" s="130" t="b">
        <v>1</v>
      </c>
      <c r="X1619" s="130">
        <v>0</v>
      </c>
      <c r="Y1619" s="130" t="b">
        <v>1</v>
      </c>
      <c r="Z1619" s="130">
        <v>51</v>
      </c>
      <c r="AA1619" s="130">
        <v>0.34200000000000003</v>
      </c>
      <c r="AB1619" s="130" t="s">
        <v>3674</v>
      </c>
      <c r="AC1619" s="130" t="s">
        <v>3913</v>
      </c>
      <c r="AD1619" s="130" t="s">
        <v>5493</v>
      </c>
      <c r="AE1619" s="130" t="e" cm="1">
        <f t="array" aca="1" ref="AE1619" ca="1">INDIRECT(ADDRESS(MATCH(AG1619,'rs_industries'!B:B,0),5,1,TRUE,"rs_industries"))</f>
        <v>#N/A</v>
      </c>
      <c r="AF1619" s="130" t="e" cm="1">
        <f t="array" aca="1" ref="AF1619" ca="1">INDIRECT(ADDRESS(MATCH(A1619,'rs_stocks'!B:B,0),7,1,TRUE,"rs_stocks"))</f>
        <v>#N/A</v>
      </c>
    </row>
    <row r="1620" spans="1:32" x14ac:dyDescent="0.3">
      <c r="A1620" s="130" t="s">
        <v>1158</v>
      </c>
      <c r="B1620" s="130">
        <v>-1.57</v>
      </c>
      <c r="C1620" s="130">
        <v>-8.2100000000000009</v>
      </c>
      <c r="D1620" s="130">
        <v>-4.55</v>
      </c>
      <c r="E1620" s="130">
        <v>-6.52</v>
      </c>
      <c r="F1620" s="130">
        <v>6.13</v>
      </c>
      <c r="G1620" s="130" t="s">
        <v>3687</v>
      </c>
      <c r="H1620" s="130" t="s">
        <v>248</v>
      </c>
      <c r="I1620" s="130">
        <v>24.706</v>
      </c>
      <c r="J1620" s="130">
        <v>-43</v>
      </c>
      <c r="K1620" s="130">
        <v>-18</v>
      </c>
      <c r="L1620" s="130" t="b">
        <v>0</v>
      </c>
      <c r="M1620" s="130">
        <v>27.475999999999999</v>
      </c>
      <c r="N1620" s="130">
        <v>4.0910000000000002</v>
      </c>
      <c r="O1620" s="130">
        <v>6.7160000000000002</v>
      </c>
      <c r="P1620" s="130">
        <v>1.365</v>
      </c>
      <c r="Q1620" s="130">
        <v>-71.057000000000002</v>
      </c>
      <c r="R1620" s="130">
        <v>64.41</v>
      </c>
      <c r="S1620" s="130">
        <v>68.759</v>
      </c>
      <c r="T1620" s="130">
        <v>-1</v>
      </c>
      <c r="U1620" s="130">
        <v>146</v>
      </c>
      <c r="V1620" s="130" t="s">
        <v>1158</v>
      </c>
      <c r="W1620" s="130" t="b">
        <v>1</v>
      </c>
      <c r="X1620" s="130">
        <v>0</v>
      </c>
      <c r="Y1620" s="130" t="b">
        <v>0</v>
      </c>
      <c r="Z1620" s="130">
        <v>44</v>
      </c>
      <c r="AA1620" s="130">
        <v>0.34200000000000003</v>
      </c>
      <c r="AB1620" s="130" t="s">
        <v>248</v>
      </c>
      <c r="AC1620" s="130" t="s">
        <v>3687</v>
      </c>
      <c r="AD1620" s="130" t="s">
        <v>5417</v>
      </c>
      <c r="AE1620" s="130" t="e" cm="1">
        <f t="array" aca="1" ref="AE1620" ca="1">INDIRECT(ADDRESS(MATCH(AG1620,'rs_industries'!B:B,0),5,1,TRUE,"rs_industries"))</f>
        <v>#N/A</v>
      </c>
      <c r="AF1620" s="130" t="e" cm="1">
        <f t="array" aca="1" ref="AF1620" ca="1">INDIRECT(ADDRESS(MATCH(A1620,'rs_stocks'!B:B,0),7,1,TRUE,"rs_stocks"))</f>
        <v>#N/A</v>
      </c>
    </row>
    <row r="1621" spans="1:32" x14ac:dyDescent="0.3">
      <c r="A1621" s="130" t="s">
        <v>1222</v>
      </c>
      <c r="B1621" s="130">
        <v>-3.91</v>
      </c>
      <c r="C1621" s="130">
        <v>-13.6</v>
      </c>
      <c r="D1621" s="130">
        <v>-5.49</v>
      </c>
      <c r="E1621" s="130">
        <v>-6.82</v>
      </c>
      <c r="F1621" s="130">
        <v>-9.35</v>
      </c>
      <c r="G1621" s="130" t="s">
        <v>3713</v>
      </c>
      <c r="H1621" s="130" t="s">
        <v>3690</v>
      </c>
      <c r="I1621" s="130">
        <v>20.329999999999998</v>
      </c>
      <c r="J1621" s="130">
        <v>-42</v>
      </c>
      <c r="K1621" s="130">
        <v>-33</v>
      </c>
      <c r="L1621" s="130" t="b">
        <v>0</v>
      </c>
      <c r="M1621" s="130">
        <v>39.088999999999999</v>
      </c>
      <c r="N1621" s="130">
        <v>5.8209999999999997</v>
      </c>
      <c r="O1621" s="130">
        <v>6.7149999999999999</v>
      </c>
      <c r="P1621" s="130">
        <v>5.423</v>
      </c>
      <c r="Q1621" s="130">
        <v>-135.34200000000001</v>
      </c>
      <c r="R1621" s="130">
        <v>162</v>
      </c>
      <c r="S1621" s="130">
        <v>180.52</v>
      </c>
      <c r="T1621" s="130">
        <v>-1</v>
      </c>
      <c r="U1621" s="130">
        <v>36</v>
      </c>
      <c r="V1621" s="130" t="s">
        <v>1222</v>
      </c>
      <c r="W1621" s="130" t="b">
        <v>0</v>
      </c>
      <c r="X1621" s="130">
        <v>0</v>
      </c>
      <c r="Y1621" s="130" t="b">
        <v>0</v>
      </c>
      <c r="Z1621" s="130">
        <v>44</v>
      </c>
      <c r="AA1621" s="130">
        <v>0.34100000000000003</v>
      </c>
      <c r="AB1621" s="130" t="s">
        <v>3690</v>
      </c>
      <c r="AC1621" s="130" t="s">
        <v>3713</v>
      </c>
      <c r="AD1621" s="130" t="s">
        <v>5427</v>
      </c>
      <c r="AE1621" s="130" t="e" cm="1">
        <f t="array" aca="1" ref="AE1621" ca="1">INDIRECT(ADDRESS(MATCH(AG1621,'rs_industries'!B:B,0),5,1,TRUE,"rs_industries"))</f>
        <v>#N/A</v>
      </c>
      <c r="AF1621" s="130" t="e" cm="1">
        <f t="array" aca="1" ref="AF1621" ca="1">INDIRECT(ADDRESS(MATCH(A1621,'rs_stocks'!B:B,0),7,1,TRUE,"rs_stocks"))</f>
        <v>#N/A</v>
      </c>
    </row>
    <row r="1622" spans="1:32" x14ac:dyDescent="0.3">
      <c r="A1622" s="130" t="s">
        <v>361</v>
      </c>
      <c r="B1622" s="130">
        <v>5.74</v>
      </c>
      <c r="C1622" s="130">
        <v>10.62</v>
      </c>
      <c r="D1622" s="130">
        <v>16.13</v>
      </c>
      <c r="E1622" s="130">
        <v>7.92</v>
      </c>
      <c r="F1622" s="130">
        <v>9.7799999999999994</v>
      </c>
      <c r="G1622" s="130" t="s">
        <v>3834</v>
      </c>
      <c r="H1622" s="130" t="s">
        <v>3677</v>
      </c>
      <c r="I1622" s="130">
        <v>19.245999999999999</v>
      </c>
      <c r="J1622" s="130">
        <v>-61</v>
      </c>
      <c r="K1622" s="130">
        <v>-4</v>
      </c>
      <c r="L1622" s="130" t="b">
        <v>1</v>
      </c>
      <c r="M1622" s="130">
        <v>22.981000000000002</v>
      </c>
      <c r="N1622" s="130">
        <v>3.431</v>
      </c>
      <c r="O1622" s="130">
        <v>6.6989999999999998</v>
      </c>
      <c r="P1622" s="130">
        <v>6.5890000000000004</v>
      </c>
      <c r="Q1622" s="130">
        <v>96.53</v>
      </c>
      <c r="R1622" s="130">
        <v>257.8</v>
      </c>
      <c r="S1622" s="130">
        <v>240.804</v>
      </c>
      <c r="T1622" s="130">
        <v>1</v>
      </c>
      <c r="U1622" s="130">
        <v>30</v>
      </c>
      <c r="V1622" s="130" t="s">
        <v>361</v>
      </c>
      <c r="W1622" s="130" t="b">
        <v>0</v>
      </c>
      <c r="X1622" s="130">
        <v>0</v>
      </c>
      <c r="Y1622" s="130" t="b">
        <v>1</v>
      </c>
      <c r="Z1622" s="130">
        <v>55</v>
      </c>
      <c r="AA1622" s="130">
        <v>0.34100000000000003</v>
      </c>
      <c r="AB1622" s="130" t="s">
        <v>3677</v>
      </c>
      <c r="AC1622" s="130" t="s">
        <v>3834</v>
      </c>
      <c r="AD1622" s="130" t="s">
        <v>5531</v>
      </c>
      <c r="AE1622" s="130" t="e" cm="1">
        <f t="array" aca="1" ref="AE1622" ca="1">INDIRECT(ADDRESS(MATCH(AG1622,'rs_industries'!B:B,0),5,1,TRUE,"rs_industries"))</f>
        <v>#N/A</v>
      </c>
      <c r="AF1622" s="130" cm="1">
        <f t="array" aca="1" ref="AF1622" ca="1">INDIRECT(ADDRESS(MATCH(A1622,'rs_stocks'!B:B,0),7,1,TRUE,"rs_stocks"))</f>
        <v>73</v>
      </c>
    </row>
    <row r="1623" spans="1:32" x14ac:dyDescent="0.3">
      <c r="A1623" s="130" t="s">
        <v>679</v>
      </c>
      <c r="B1623" s="130">
        <v>4.1900000000000004</v>
      </c>
      <c r="C1623" s="130">
        <v>-2.27</v>
      </c>
      <c r="D1623" s="130">
        <v>-1.4</v>
      </c>
      <c r="E1623" s="130">
        <v>9.8800000000000008</v>
      </c>
      <c r="F1623" s="130">
        <v>6.87</v>
      </c>
      <c r="G1623" s="130" t="s">
        <v>90</v>
      </c>
      <c r="H1623" s="130" t="s">
        <v>31</v>
      </c>
      <c r="I1623" s="130">
        <v>6.069</v>
      </c>
      <c r="J1623" s="130">
        <v>-49</v>
      </c>
      <c r="K1623" s="130">
        <v>-12</v>
      </c>
      <c r="L1623" s="130" t="b">
        <v>1</v>
      </c>
      <c r="M1623" s="130">
        <v>43.698</v>
      </c>
      <c r="N1623" s="130">
        <v>6.5289999999999999</v>
      </c>
      <c r="O1623" s="130">
        <v>6.6920000000000002</v>
      </c>
      <c r="P1623" s="130">
        <v>2.722</v>
      </c>
      <c r="Q1623" s="130">
        <v>-30.123000000000001</v>
      </c>
      <c r="R1623" s="130">
        <v>84.21</v>
      </c>
      <c r="S1623" s="130">
        <v>88.748999999999995</v>
      </c>
      <c r="T1623" s="130">
        <v>-1</v>
      </c>
      <c r="U1623" s="130">
        <v>73</v>
      </c>
      <c r="V1623" s="130" t="s">
        <v>679</v>
      </c>
      <c r="W1623" s="130" t="b">
        <v>1</v>
      </c>
      <c r="X1623" s="130">
        <v>0</v>
      </c>
      <c r="Y1623" s="130" t="b">
        <v>0</v>
      </c>
      <c r="Z1623" s="130">
        <v>49</v>
      </c>
      <c r="AA1623" s="130">
        <v>0.34100000000000003</v>
      </c>
      <c r="AB1623" s="130" t="s">
        <v>31</v>
      </c>
      <c r="AC1623" s="130" t="s">
        <v>90</v>
      </c>
      <c r="AD1623" s="130" t="s">
        <v>5476</v>
      </c>
      <c r="AE1623" s="130" t="e" cm="1">
        <f t="array" aca="1" ref="AE1623" ca="1">INDIRECT(ADDRESS(MATCH(AG1623,'rs_industries'!B:B,0),5,1,TRUE,"rs_industries"))</f>
        <v>#N/A</v>
      </c>
      <c r="AF1623" s="130" cm="1">
        <f t="array" aca="1" ref="AF1623" ca="1">INDIRECT(ADDRESS(MATCH(A1623,'rs_stocks'!B:B,0),7,1,TRUE,"rs_stocks"))</f>
        <v>75</v>
      </c>
    </row>
    <row r="1624" spans="1:32" x14ac:dyDescent="0.3">
      <c r="A1624" s="130" t="s">
        <v>2447</v>
      </c>
      <c r="B1624" s="130">
        <v>0.84</v>
      </c>
      <c r="C1624" s="130">
        <v>-8.83</v>
      </c>
      <c r="D1624" s="130">
        <v>-12.15</v>
      </c>
      <c r="E1624" s="130">
        <v>2.99</v>
      </c>
      <c r="F1624" s="130">
        <v>12.46</v>
      </c>
      <c r="G1624" s="130" t="s">
        <v>3680</v>
      </c>
      <c r="H1624" s="130" t="s">
        <v>31</v>
      </c>
      <c r="I1624" s="130">
        <v>2.9569999999999999</v>
      </c>
      <c r="J1624" s="130">
        <v>-73</v>
      </c>
      <c r="K1624" s="130">
        <v>-69</v>
      </c>
      <c r="L1624" s="130" t="b">
        <v>0</v>
      </c>
      <c r="M1624" s="130">
        <v>56.984999999999999</v>
      </c>
      <c r="N1624" s="130">
        <v>8.5310000000000006</v>
      </c>
      <c r="O1624" s="130">
        <v>6.68</v>
      </c>
      <c r="P1624" s="130">
        <v>0.68700000000000006</v>
      </c>
      <c r="Q1624" s="130">
        <v>-90.233999999999995</v>
      </c>
      <c r="R1624" s="130">
        <v>19.309999999999999</v>
      </c>
      <c r="S1624" s="130">
        <v>21.475999999999999</v>
      </c>
      <c r="T1624" s="130">
        <v>-1</v>
      </c>
      <c r="U1624" s="130">
        <v>291</v>
      </c>
      <c r="V1624" s="130" t="s">
        <v>2447</v>
      </c>
      <c r="W1624" s="130" t="b">
        <v>0</v>
      </c>
      <c r="X1624" s="130">
        <v>0</v>
      </c>
      <c r="Y1624" s="130" t="b">
        <v>0</v>
      </c>
      <c r="Z1624" s="130">
        <v>44</v>
      </c>
      <c r="AA1624" s="130">
        <v>0.34</v>
      </c>
      <c r="AB1624" s="130" t="s">
        <v>31</v>
      </c>
      <c r="AC1624" s="130" t="s">
        <v>3680</v>
      </c>
      <c r="AD1624" s="130" t="s">
        <v>5446</v>
      </c>
      <c r="AE1624" s="130" t="e" cm="1">
        <f t="array" aca="1" ref="AE1624" ca="1">INDIRECT(ADDRESS(MATCH(AG1624,'rs_industries'!B:B,0),5,1,TRUE,"rs_industries"))</f>
        <v>#N/A</v>
      </c>
      <c r="AF1624" s="130" t="e" cm="1">
        <f t="array" aca="1" ref="AF1624" ca="1">INDIRECT(ADDRESS(MATCH(A1624,'rs_stocks'!B:B,0),7,1,TRUE,"rs_stocks"))</f>
        <v>#N/A</v>
      </c>
    </row>
    <row r="1625" spans="1:32" x14ac:dyDescent="0.3">
      <c r="A1625" s="130" t="s">
        <v>1946</v>
      </c>
      <c r="B1625" s="130">
        <v>1.76</v>
      </c>
      <c r="C1625" s="130">
        <v>1.29</v>
      </c>
      <c r="D1625" s="130">
        <v>6.88</v>
      </c>
      <c r="E1625" s="130">
        <v>1.86</v>
      </c>
      <c r="F1625" s="130">
        <v>4.99</v>
      </c>
      <c r="G1625" s="130" t="s">
        <v>3834</v>
      </c>
      <c r="H1625" s="130" t="s">
        <v>3677</v>
      </c>
      <c r="I1625" s="130">
        <v>2.0619999999999998</v>
      </c>
      <c r="J1625" s="130">
        <v>-44</v>
      </c>
      <c r="K1625" s="130">
        <v>-11</v>
      </c>
      <c r="L1625" s="130" t="b">
        <v>0</v>
      </c>
      <c r="M1625" s="130">
        <v>32.384</v>
      </c>
      <c r="N1625" s="130">
        <v>4.859</v>
      </c>
      <c r="O1625" s="130">
        <v>6.665</v>
      </c>
      <c r="P1625" s="130">
        <v>2.145</v>
      </c>
      <c r="Q1625" s="130">
        <v>-91.846000000000004</v>
      </c>
      <c r="R1625" s="130">
        <v>65.36</v>
      </c>
      <c r="S1625" s="130">
        <v>69.161000000000001</v>
      </c>
      <c r="T1625" s="130">
        <v>-1</v>
      </c>
      <c r="U1625" s="130">
        <v>93</v>
      </c>
      <c r="V1625" s="130" t="s">
        <v>1946</v>
      </c>
      <c r="W1625" s="130" t="b">
        <v>1</v>
      </c>
      <c r="X1625" s="130">
        <v>0</v>
      </c>
      <c r="Y1625" s="130" t="b">
        <v>0</v>
      </c>
      <c r="Z1625" s="130">
        <v>47</v>
      </c>
      <c r="AA1625" s="130">
        <v>0.34</v>
      </c>
      <c r="AB1625" s="130" t="s">
        <v>3677</v>
      </c>
      <c r="AC1625" s="130" t="s">
        <v>3834</v>
      </c>
      <c r="AD1625" s="130" t="s">
        <v>5464</v>
      </c>
      <c r="AE1625" s="130" t="e" cm="1">
        <f t="array" aca="1" ref="AE1625" ca="1">INDIRECT(ADDRESS(MATCH(AG1625,'rs_industries'!B:B,0),5,1,TRUE,"rs_industries"))</f>
        <v>#N/A</v>
      </c>
      <c r="AF1625" s="130" t="e" cm="1">
        <f t="array" aca="1" ref="AF1625" ca="1">INDIRECT(ADDRESS(MATCH(A1625,'rs_stocks'!B:B,0),7,1,TRUE,"rs_stocks"))</f>
        <v>#N/A</v>
      </c>
    </row>
    <row r="1626" spans="1:32" x14ac:dyDescent="0.3">
      <c r="A1626" s="130" t="s">
        <v>1319</v>
      </c>
      <c r="B1626" s="130">
        <v>-0.28999999999999998</v>
      </c>
      <c r="C1626" s="130">
        <v>-5.13</v>
      </c>
      <c r="D1626" s="130">
        <v>-4.95</v>
      </c>
      <c r="E1626" s="130">
        <v>-6.39</v>
      </c>
      <c r="F1626" s="130">
        <v>8.25</v>
      </c>
      <c r="I1626" s="130">
        <v>37.119999999999997</v>
      </c>
      <c r="J1626" s="130">
        <v>-56</v>
      </c>
      <c r="K1626" s="130">
        <v>-51</v>
      </c>
      <c r="L1626" s="130" t="b">
        <v>0</v>
      </c>
      <c r="M1626" s="130">
        <v>34.124000000000002</v>
      </c>
      <c r="N1626" s="130">
        <v>5.125</v>
      </c>
      <c r="O1626" s="130">
        <v>6.6589999999999998</v>
      </c>
      <c r="P1626" s="130">
        <v>1.0349999999999999</v>
      </c>
      <c r="Q1626" s="130">
        <v>-83.084000000000003</v>
      </c>
      <c r="R1626" s="130">
        <v>44.36</v>
      </c>
      <c r="S1626" s="130">
        <v>47.311999999999998</v>
      </c>
      <c r="T1626" s="130">
        <v>-1</v>
      </c>
      <c r="U1626" s="130">
        <v>193</v>
      </c>
      <c r="V1626" s="130" t="s">
        <v>1319</v>
      </c>
      <c r="W1626" s="130" t="b">
        <v>0</v>
      </c>
      <c r="X1626" s="130">
        <v>0</v>
      </c>
      <c r="Y1626" s="130" t="b">
        <v>0</v>
      </c>
      <c r="Z1626" s="130">
        <v>40</v>
      </c>
      <c r="AA1626" s="130">
        <v>0.33900000000000002</v>
      </c>
      <c r="AD1626" s="130" t="s">
        <v>5443</v>
      </c>
      <c r="AE1626" s="130" t="e" cm="1">
        <f t="array" aca="1" ref="AE1626" ca="1">INDIRECT(ADDRESS(MATCH(AG1626,'rs_industries'!B:B,0),5,1,TRUE,"rs_industries"))</f>
        <v>#N/A</v>
      </c>
      <c r="AF1626" s="130" t="e" cm="1">
        <f t="array" aca="1" ref="AF1626" ca="1">INDIRECT(ADDRESS(MATCH(A1626,'rs_stocks'!B:B,0),7,1,TRUE,"rs_stocks"))</f>
        <v>#N/A</v>
      </c>
    </row>
    <row r="1627" spans="1:32" x14ac:dyDescent="0.3">
      <c r="A1627" s="130" t="s">
        <v>5483</v>
      </c>
      <c r="B1627" s="130">
        <v>12.67</v>
      </c>
      <c r="C1627" s="130">
        <v>18.77</v>
      </c>
      <c r="D1627" s="130">
        <v>26.05</v>
      </c>
      <c r="E1627" s="130">
        <v>19.420000000000002</v>
      </c>
      <c r="F1627" s="130">
        <v>50.57</v>
      </c>
      <c r="G1627" s="130" t="s">
        <v>3687</v>
      </c>
      <c r="H1627" s="130" t="s">
        <v>248</v>
      </c>
      <c r="I1627" s="130">
        <v>1.046</v>
      </c>
      <c r="J1627" s="130">
        <v>-71</v>
      </c>
      <c r="K1627" s="130">
        <v>-54</v>
      </c>
      <c r="L1627" s="130" t="b">
        <v>1</v>
      </c>
      <c r="M1627" s="130">
        <v>76.096999999999994</v>
      </c>
      <c r="N1627" s="130">
        <v>11.433999999999999</v>
      </c>
      <c r="O1627" s="130">
        <v>6.6550000000000002</v>
      </c>
      <c r="P1627" s="130">
        <v>0.38300000000000001</v>
      </c>
      <c r="Q1627" s="130">
        <v>-88.841999999999999</v>
      </c>
      <c r="R1627" s="130">
        <v>6.58</v>
      </c>
      <c r="S1627" s="130">
        <v>5.8319999999999999</v>
      </c>
      <c r="T1627" s="130">
        <v>1</v>
      </c>
      <c r="U1627" s="130">
        <v>522</v>
      </c>
      <c r="V1627" s="130" t="s">
        <v>5483</v>
      </c>
      <c r="W1627" s="130" t="b">
        <v>0</v>
      </c>
      <c r="X1627" s="130">
        <v>0</v>
      </c>
      <c r="Y1627" s="130" t="b">
        <v>0</v>
      </c>
      <c r="Z1627" s="130">
        <v>45</v>
      </c>
      <c r="AA1627" s="130">
        <v>0.33900000000000002</v>
      </c>
      <c r="AB1627" s="130" t="s">
        <v>248</v>
      </c>
      <c r="AC1627" s="130" t="s">
        <v>3687</v>
      </c>
      <c r="AD1627" s="130" t="s">
        <v>5484</v>
      </c>
      <c r="AE1627" s="130" t="e" cm="1">
        <f t="array" aca="1" ref="AE1627" ca="1">INDIRECT(ADDRESS(MATCH(AG1627,'rs_industries'!B:B,0),5,1,TRUE,"rs_industries"))</f>
        <v>#N/A</v>
      </c>
      <c r="AF1627" s="130" t="e" cm="1">
        <f t="array" aca="1" ref="AF1627" ca="1">INDIRECT(ADDRESS(MATCH(A1627,'rs_stocks'!B:B,0),7,1,TRUE,"rs_stocks"))</f>
        <v>#N/A</v>
      </c>
    </row>
    <row r="1628" spans="1:32" x14ac:dyDescent="0.3">
      <c r="A1628" s="130" t="s">
        <v>1064</v>
      </c>
      <c r="B1628" s="130">
        <v>-2.63</v>
      </c>
      <c r="C1628" s="130">
        <v>-4.21</v>
      </c>
      <c r="D1628" s="130">
        <v>-6.37</v>
      </c>
      <c r="E1628" s="130">
        <v>5.86</v>
      </c>
      <c r="F1628" s="130">
        <v>6.51</v>
      </c>
      <c r="G1628" s="130" t="s">
        <v>4146</v>
      </c>
      <c r="H1628" s="130" t="s">
        <v>48</v>
      </c>
      <c r="I1628" s="130">
        <v>153.16399999999999</v>
      </c>
      <c r="J1628" s="130">
        <v>-48</v>
      </c>
      <c r="K1628" s="130">
        <v>-18</v>
      </c>
      <c r="L1628" s="130" t="b">
        <v>0</v>
      </c>
      <c r="M1628" s="130">
        <v>35.238999999999997</v>
      </c>
      <c r="N1628" s="130">
        <v>5.319</v>
      </c>
      <c r="O1628" s="130">
        <v>6.6260000000000003</v>
      </c>
      <c r="P1628" s="130">
        <v>1.0620000000000001</v>
      </c>
      <c r="Q1628" s="130">
        <v>-143.09899999999999</v>
      </c>
      <c r="R1628" s="130">
        <v>58.93</v>
      </c>
      <c r="S1628" s="130">
        <v>62.502000000000002</v>
      </c>
      <c r="T1628" s="130">
        <v>-1</v>
      </c>
      <c r="U1628" s="130">
        <v>188</v>
      </c>
      <c r="V1628" s="130" t="s">
        <v>1064</v>
      </c>
      <c r="W1628" s="130" t="b">
        <v>1</v>
      </c>
      <c r="X1628" s="130">
        <v>0</v>
      </c>
      <c r="Y1628" s="130" t="b">
        <v>0</v>
      </c>
      <c r="Z1628" s="130">
        <v>48</v>
      </c>
      <c r="AA1628" s="130">
        <v>0.33800000000000002</v>
      </c>
      <c r="AB1628" s="130" t="s">
        <v>48</v>
      </c>
      <c r="AC1628" s="130" t="s">
        <v>4146</v>
      </c>
      <c r="AD1628" s="130" t="s">
        <v>5426</v>
      </c>
      <c r="AE1628" s="130" t="e" cm="1">
        <f t="array" aca="1" ref="AE1628" ca="1">INDIRECT(ADDRESS(MATCH(AG1628,'rs_industries'!B:B,0),5,1,TRUE,"rs_industries"))</f>
        <v>#N/A</v>
      </c>
      <c r="AF1628" s="130" t="e" cm="1">
        <f t="array" aca="1" ref="AF1628" ca="1">INDIRECT(ADDRESS(MATCH(A1628,'rs_stocks'!B:B,0),7,1,TRUE,"rs_stocks"))</f>
        <v>#N/A</v>
      </c>
    </row>
    <row r="1629" spans="1:32" x14ac:dyDescent="0.3">
      <c r="A1629" s="130" t="s">
        <v>1412</v>
      </c>
      <c r="B1629" s="130">
        <v>-13.04</v>
      </c>
      <c r="C1629" s="130">
        <v>-12.75</v>
      </c>
      <c r="D1629" s="130">
        <v>-10.57</v>
      </c>
      <c r="E1629" s="130">
        <v>-11.4</v>
      </c>
      <c r="F1629" s="130">
        <v>-8.7899999999999991</v>
      </c>
      <c r="G1629" s="130" t="s">
        <v>90</v>
      </c>
      <c r="H1629" s="130" t="s">
        <v>31</v>
      </c>
      <c r="I1629" s="130">
        <v>4.0289999999999999</v>
      </c>
      <c r="J1629" s="130">
        <v>-68</v>
      </c>
      <c r="K1629" s="130">
        <v>-66</v>
      </c>
      <c r="L1629" s="130" t="b">
        <v>0</v>
      </c>
      <c r="M1629" s="130">
        <v>32.692</v>
      </c>
      <c r="N1629" s="130">
        <v>4.9349999999999996</v>
      </c>
      <c r="O1629" s="130">
        <v>6.625</v>
      </c>
      <c r="P1629" s="130">
        <v>3.7040000000000002</v>
      </c>
      <c r="Q1629" s="130">
        <v>-449.23200000000003</v>
      </c>
      <c r="R1629" s="130">
        <v>86.99</v>
      </c>
      <c r="S1629" s="130">
        <v>105.577</v>
      </c>
      <c r="T1629" s="130">
        <v>-1</v>
      </c>
      <c r="U1629" s="130">
        <v>53</v>
      </c>
      <c r="V1629" s="130" t="s">
        <v>1412</v>
      </c>
      <c r="W1629" s="130" t="b">
        <v>0</v>
      </c>
      <c r="X1629" s="130">
        <v>0</v>
      </c>
      <c r="Y1629" s="130" t="b">
        <v>0</v>
      </c>
      <c r="Z1629" s="130">
        <v>48</v>
      </c>
      <c r="AA1629" s="130">
        <v>0.33800000000000002</v>
      </c>
      <c r="AB1629" s="130" t="s">
        <v>31</v>
      </c>
      <c r="AC1629" s="130" t="s">
        <v>90</v>
      </c>
      <c r="AD1629" s="130" t="s">
        <v>5424</v>
      </c>
      <c r="AE1629" s="130" t="e" cm="1">
        <f t="array" aca="1" ref="AE1629" ca="1">INDIRECT(ADDRESS(MATCH(AG1629,'rs_industries'!B:B,0),5,1,TRUE,"rs_industries"))</f>
        <v>#N/A</v>
      </c>
      <c r="AF1629" s="130" t="e" cm="1">
        <f t="array" aca="1" ref="AF1629" ca="1">INDIRECT(ADDRESS(MATCH(A1629,'rs_stocks'!B:B,0),7,1,TRUE,"rs_stocks"))</f>
        <v>#N/A</v>
      </c>
    </row>
    <row r="1630" spans="1:32" x14ac:dyDescent="0.3">
      <c r="A1630" s="130" t="s">
        <v>290</v>
      </c>
      <c r="B1630" s="130">
        <v>-1.5</v>
      </c>
      <c r="C1630" s="130">
        <v>4.63</v>
      </c>
      <c r="D1630" s="130">
        <v>18.38</v>
      </c>
      <c r="E1630" s="130">
        <v>13.53</v>
      </c>
      <c r="F1630" s="130">
        <v>7.63</v>
      </c>
      <c r="G1630" s="130" t="s">
        <v>3680</v>
      </c>
      <c r="H1630" s="130" t="s">
        <v>31</v>
      </c>
      <c r="I1630" s="130">
        <v>10.257</v>
      </c>
      <c r="J1630" s="130">
        <v>-62</v>
      </c>
      <c r="K1630" s="130">
        <v>-33</v>
      </c>
      <c r="L1630" s="130" t="b">
        <v>1</v>
      </c>
      <c r="M1630" s="130">
        <v>54.286999999999999</v>
      </c>
      <c r="N1630" s="130">
        <v>8.1989999999999998</v>
      </c>
      <c r="O1630" s="130">
        <v>6.6210000000000004</v>
      </c>
      <c r="P1630" s="130">
        <v>2.1709999999999998</v>
      </c>
      <c r="Q1630" s="130">
        <v>-82.93</v>
      </c>
      <c r="R1630" s="130">
        <v>71.48</v>
      </c>
      <c r="S1630" s="130">
        <v>68.944000000000003</v>
      </c>
      <c r="T1630" s="130">
        <v>1</v>
      </c>
      <c r="U1630" s="130">
        <v>92</v>
      </c>
      <c r="V1630" s="130" t="s">
        <v>290</v>
      </c>
      <c r="W1630" s="130" t="b">
        <v>0</v>
      </c>
      <c r="X1630" s="130">
        <v>0</v>
      </c>
      <c r="Y1630" s="130" t="b">
        <v>1</v>
      </c>
      <c r="Z1630" s="130">
        <v>53</v>
      </c>
      <c r="AA1630" s="130">
        <v>0.33800000000000002</v>
      </c>
      <c r="AB1630" s="130" t="s">
        <v>31</v>
      </c>
      <c r="AC1630" s="130" t="s">
        <v>3680</v>
      </c>
      <c r="AD1630" s="130" t="s">
        <v>5512</v>
      </c>
      <c r="AE1630" s="130" t="e" cm="1">
        <f t="array" aca="1" ref="AE1630" ca="1">INDIRECT(ADDRESS(MATCH(AG1630,'rs_industries'!B:B,0),5,1,TRUE,"rs_industries"))</f>
        <v>#N/A</v>
      </c>
      <c r="AF1630" s="130" cm="1">
        <f t="array" aca="1" ref="AF1630" ca="1">INDIRECT(ADDRESS(MATCH(A1630,'rs_stocks'!B:B,0),7,1,TRUE,"rs_stocks"))</f>
        <v>83</v>
      </c>
    </row>
    <row r="1631" spans="1:32" x14ac:dyDescent="0.3">
      <c r="A1631" s="130" t="s">
        <v>749</v>
      </c>
      <c r="B1631" s="130">
        <v>4</v>
      </c>
      <c r="C1631" s="130">
        <v>-3.32</v>
      </c>
      <c r="D1631" s="130">
        <v>-2.76</v>
      </c>
      <c r="E1631" s="130">
        <v>4.54</v>
      </c>
      <c r="F1631" s="130">
        <v>6.48</v>
      </c>
      <c r="G1631" s="130" t="s">
        <v>3676</v>
      </c>
      <c r="H1631" s="130" t="s">
        <v>3677</v>
      </c>
      <c r="I1631" s="130">
        <v>8.0129999999999999</v>
      </c>
      <c r="J1631" s="130">
        <v>-49</v>
      </c>
      <c r="K1631" s="130">
        <v>-6</v>
      </c>
      <c r="L1631" s="130" t="b">
        <v>1</v>
      </c>
      <c r="M1631" s="130">
        <v>20.506</v>
      </c>
      <c r="N1631" s="130">
        <v>3.101</v>
      </c>
      <c r="O1631" s="130">
        <v>6.6130000000000004</v>
      </c>
      <c r="P1631" s="130">
        <v>0.53100000000000003</v>
      </c>
      <c r="Q1631" s="130">
        <v>-24.491</v>
      </c>
      <c r="R1631" s="130">
        <v>28.58</v>
      </c>
      <c r="S1631" s="130">
        <v>29.065999999999999</v>
      </c>
      <c r="T1631" s="130">
        <v>-1</v>
      </c>
      <c r="U1631" s="130">
        <v>376</v>
      </c>
      <c r="V1631" s="130" t="s">
        <v>749</v>
      </c>
      <c r="W1631" s="130" t="b">
        <v>1</v>
      </c>
      <c r="X1631" s="130">
        <v>0</v>
      </c>
      <c r="Y1631" s="130" t="b">
        <v>0</v>
      </c>
      <c r="Z1631" s="130">
        <v>54</v>
      </c>
      <c r="AA1631" s="130">
        <v>0.33700000000000002</v>
      </c>
      <c r="AB1631" s="130" t="s">
        <v>3677</v>
      </c>
      <c r="AC1631" s="130" t="s">
        <v>3676</v>
      </c>
      <c r="AD1631" s="130" t="s">
        <v>5457</v>
      </c>
      <c r="AE1631" s="130" t="e" cm="1">
        <f t="array" aca="1" ref="AE1631" ca="1">INDIRECT(ADDRESS(MATCH(AG1631,'rs_industries'!B:B,0),5,1,TRUE,"rs_industries"))</f>
        <v>#N/A</v>
      </c>
      <c r="AF1631" s="130" t="e" cm="1">
        <f t="array" aca="1" ref="AF1631" ca="1">INDIRECT(ADDRESS(MATCH(A1631,'rs_stocks'!B:B,0),7,1,TRUE,"rs_stocks"))</f>
        <v>#N/A</v>
      </c>
    </row>
    <row r="1632" spans="1:32" x14ac:dyDescent="0.3">
      <c r="A1632" s="130" t="s">
        <v>2270</v>
      </c>
      <c r="B1632" s="130">
        <v>1.55</v>
      </c>
      <c r="C1632" s="130">
        <v>7.53</v>
      </c>
      <c r="D1632" s="130">
        <v>8.06</v>
      </c>
      <c r="E1632" s="130">
        <v>-9</v>
      </c>
      <c r="F1632" s="130">
        <v>4.59</v>
      </c>
      <c r="G1632" s="130" t="s">
        <v>3809</v>
      </c>
      <c r="H1632" s="130" t="s">
        <v>24</v>
      </c>
      <c r="I1632" s="130">
        <v>1.5940000000000001</v>
      </c>
      <c r="J1632" s="130">
        <v>-76</v>
      </c>
      <c r="K1632" s="130">
        <v>-62</v>
      </c>
      <c r="L1632" s="130" t="b">
        <v>0</v>
      </c>
      <c r="M1632" s="130">
        <v>34.481999999999999</v>
      </c>
      <c r="N1632" s="130">
        <v>5.2149999999999999</v>
      </c>
      <c r="O1632" s="130">
        <v>6.6120000000000001</v>
      </c>
      <c r="P1632" s="130">
        <v>1.6859999999999999</v>
      </c>
      <c r="Q1632" s="130">
        <v>-137.58699999999999</v>
      </c>
      <c r="R1632" s="130">
        <v>44</v>
      </c>
      <c r="S1632" s="130">
        <v>41.878</v>
      </c>
      <c r="T1632" s="130">
        <v>1</v>
      </c>
      <c r="U1632" s="130">
        <v>118</v>
      </c>
      <c r="V1632" s="130" t="s">
        <v>2270</v>
      </c>
      <c r="W1632" s="130" t="b">
        <v>0</v>
      </c>
      <c r="X1632" s="130">
        <v>0</v>
      </c>
      <c r="Y1632" s="130" t="b">
        <v>0</v>
      </c>
      <c r="Z1632" s="130">
        <v>45</v>
      </c>
      <c r="AA1632" s="130">
        <v>0.33700000000000002</v>
      </c>
      <c r="AB1632" s="130" t="s">
        <v>24</v>
      </c>
      <c r="AC1632" s="130" t="s">
        <v>3809</v>
      </c>
      <c r="AD1632" s="130" t="s">
        <v>5508</v>
      </c>
      <c r="AE1632" s="130" t="e" cm="1">
        <f t="array" aca="1" ref="AE1632" ca="1">INDIRECT(ADDRESS(MATCH(AG1632,'rs_industries'!B:B,0),5,1,TRUE,"rs_industries"))</f>
        <v>#N/A</v>
      </c>
      <c r="AF1632" s="130" t="e" cm="1">
        <f t="array" aca="1" ref="AF1632" ca="1">INDIRECT(ADDRESS(MATCH(A1632,'rs_stocks'!B:B,0),7,1,TRUE,"rs_stocks"))</f>
        <v>#N/A</v>
      </c>
    </row>
    <row r="1633" spans="1:32" x14ac:dyDescent="0.3">
      <c r="A1633" s="130" t="s">
        <v>2223</v>
      </c>
      <c r="B1633" s="130">
        <v>-1.86</v>
      </c>
      <c r="C1633" s="130">
        <v>-9.24</v>
      </c>
      <c r="D1633" s="130">
        <v>-0.81</v>
      </c>
      <c r="E1633" s="130">
        <v>-4.04</v>
      </c>
      <c r="F1633" s="130">
        <v>1.24</v>
      </c>
      <c r="G1633" s="130" t="s">
        <v>3788</v>
      </c>
      <c r="H1633" s="130" t="s">
        <v>153</v>
      </c>
      <c r="I1633" s="130">
        <v>1.222</v>
      </c>
      <c r="J1633" s="130">
        <v>-85</v>
      </c>
      <c r="K1633" s="130">
        <v>-74</v>
      </c>
      <c r="L1633" s="130" t="b">
        <v>0</v>
      </c>
      <c r="M1633" s="130">
        <v>35.122999999999998</v>
      </c>
      <c r="N1633" s="130">
        <v>5.3129999999999997</v>
      </c>
      <c r="O1633" s="130">
        <v>6.6109999999999998</v>
      </c>
      <c r="P1633" s="130">
        <v>0.22800000000000001</v>
      </c>
      <c r="Q1633" s="130">
        <v>-193.15199999999999</v>
      </c>
      <c r="R1633" s="130">
        <v>7.37</v>
      </c>
      <c r="S1633" s="130">
        <v>8.1530000000000005</v>
      </c>
      <c r="T1633" s="130">
        <v>-1</v>
      </c>
      <c r="U1633" s="130">
        <v>877</v>
      </c>
      <c r="V1633" s="130" t="s">
        <v>2223</v>
      </c>
      <c r="W1633" s="130" t="b">
        <v>0</v>
      </c>
      <c r="X1633" s="130">
        <v>0</v>
      </c>
      <c r="Y1633" s="130" t="b">
        <v>0</v>
      </c>
      <c r="Z1633" s="130">
        <v>45</v>
      </c>
      <c r="AA1633" s="130">
        <v>0.33600000000000002</v>
      </c>
      <c r="AB1633" s="130" t="s">
        <v>153</v>
      </c>
      <c r="AC1633" s="130" t="s">
        <v>3788</v>
      </c>
      <c r="AD1633" s="130" t="s">
        <v>5444</v>
      </c>
      <c r="AE1633" s="130" t="e" cm="1">
        <f t="array" aca="1" ref="AE1633" ca="1">INDIRECT(ADDRESS(MATCH(AG1633,'rs_industries'!B:B,0),5,1,TRUE,"rs_industries"))</f>
        <v>#N/A</v>
      </c>
      <c r="AF1633" s="130" t="e" cm="1">
        <f t="array" aca="1" ref="AF1633" ca="1">INDIRECT(ADDRESS(MATCH(A1633,'rs_stocks'!B:B,0),7,1,TRUE,"rs_stocks"))</f>
        <v>#N/A</v>
      </c>
    </row>
    <row r="1634" spans="1:32" x14ac:dyDescent="0.3">
      <c r="A1634" s="130" t="s">
        <v>5453</v>
      </c>
      <c r="B1634" s="130">
        <v>-11.83</v>
      </c>
      <c r="C1634" s="130">
        <v>-10.52</v>
      </c>
      <c r="D1634" s="130">
        <v>-1.3</v>
      </c>
      <c r="E1634" s="130">
        <v>-28.66</v>
      </c>
      <c r="F1634" s="130">
        <v>-3.72</v>
      </c>
      <c r="G1634" s="130" t="s">
        <v>3713</v>
      </c>
      <c r="H1634" s="130" t="s">
        <v>3690</v>
      </c>
      <c r="I1634" s="130">
        <v>0.80100000000000005</v>
      </c>
      <c r="J1634" s="130">
        <v>-58</v>
      </c>
      <c r="K1634" s="130">
        <v>-29</v>
      </c>
      <c r="L1634" s="130" t="b">
        <v>0</v>
      </c>
      <c r="M1634" s="130">
        <v>33.027000000000001</v>
      </c>
      <c r="N1634" s="130">
        <v>4.9960000000000004</v>
      </c>
      <c r="O1634" s="130">
        <v>6.61</v>
      </c>
      <c r="P1634" s="130">
        <v>0.90400000000000003</v>
      </c>
      <c r="Q1634" s="130">
        <v>-199.09299999999999</v>
      </c>
      <c r="R1634" s="130">
        <v>11.4</v>
      </c>
      <c r="S1634" s="130">
        <v>13.445</v>
      </c>
      <c r="T1634" s="130">
        <v>-1</v>
      </c>
      <c r="U1634" s="130">
        <v>221</v>
      </c>
      <c r="V1634" s="130" t="s">
        <v>5453</v>
      </c>
      <c r="W1634" s="130" t="b">
        <v>0</v>
      </c>
      <c r="X1634" s="130">
        <v>0</v>
      </c>
      <c r="Y1634" s="130" t="b">
        <v>0</v>
      </c>
      <c r="Z1634" s="130">
        <v>37</v>
      </c>
      <c r="AA1634" s="130">
        <v>0.33600000000000002</v>
      </c>
      <c r="AB1634" s="130" t="s">
        <v>3690</v>
      </c>
      <c r="AC1634" s="130" t="s">
        <v>3713</v>
      </c>
      <c r="AD1634" s="130" t="s">
        <v>5454</v>
      </c>
      <c r="AE1634" s="130" t="e" cm="1">
        <f t="array" aca="1" ref="AE1634" ca="1">INDIRECT(ADDRESS(MATCH(AG1634,'rs_industries'!B:B,0),5,1,TRUE,"rs_industries"))</f>
        <v>#N/A</v>
      </c>
      <c r="AF1634" s="130" t="e" cm="1">
        <f t="array" aca="1" ref="AF1634" ca="1">INDIRECT(ADDRESS(MATCH(A1634,'rs_stocks'!B:B,0),7,1,TRUE,"rs_stocks"))</f>
        <v>#N/A</v>
      </c>
    </row>
    <row r="1635" spans="1:32" x14ac:dyDescent="0.3">
      <c r="A1635" s="130" t="s">
        <v>1306</v>
      </c>
      <c r="B1635" s="130">
        <v>-3.94</v>
      </c>
      <c r="C1635" s="130">
        <v>-7.84</v>
      </c>
      <c r="D1635" s="130">
        <v>-6.81</v>
      </c>
      <c r="E1635" s="130">
        <v>-0.16</v>
      </c>
      <c r="F1635" s="130">
        <v>-1.33</v>
      </c>
      <c r="G1635" s="130" t="s">
        <v>3713</v>
      </c>
      <c r="H1635" s="130" t="s">
        <v>3690</v>
      </c>
      <c r="I1635" s="130">
        <v>16.224</v>
      </c>
      <c r="J1635" s="130">
        <v>-45</v>
      </c>
      <c r="K1635" s="130">
        <v>-34</v>
      </c>
      <c r="L1635" s="130" t="b">
        <v>0</v>
      </c>
      <c r="M1635" s="130">
        <v>33.645000000000003</v>
      </c>
      <c r="N1635" s="130">
        <v>5.1219999999999999</v>
      </c>
      <c r="O1635" s="130">
        <v>6.569</v>
      </c>
      <c r="P1635" s="130">
        <v>2.0030000000000001</v>
      </c>
      <c r="Q1635" s="130">
        <v>-102.331</v>
      </c>
      <c r="R1635" s="130">
        <v>86.13</v>
      </c>
      <c r="S1635" s="130">
        <v>92.77</v>
      </c>
      <c r="T1635" s="130">
        <v>-1</v>
      </c>
      <c r="U1635" s="130">
        <v>99</v>
      </c>
      <c r="V1635" s="130" t="s">
        <v>1306</v>
      </c>
      <c r="W1635" s="130" t="b">
        <v>1</v>
      </c>
      <c r="X1635" s="130">
        <v>85.6</v>
      </c>
      <c r="Y1635" s="130" t="b">
        <v>0</v>
      </c>
      <c r="Z1635" s="130">
        <v>46</v>
      </c>
      <c r="AA1635" s="130">
        <v>0.33600000000000002</v>
      </c>
      <c r="AB1635" s="130" t="s">
        <v>3690</v>
      </c>
      <c r="AC1635" s="130" t="s">
        <v>3713</v>
      </c>
      <c r="AD1635" s="130" t="s">
        <v>5450</v>
      </c>
      <c r="AE1635" s="130" t="e" cm="1">
        <f t="array" aca="1" ref="AE1635" ca="1">INDIRECT(ADDRESS(MATCH(AG1635,'rs_industries'!B:B,0),5,1,TRUE,"rs_industries"))</f>
        <v>#N/A</v>
      </c>
      <c r="AF1635" s="130" t="e" cm="1">
        <f t="array" aca="1" ref="AF1635" ca="1">INDIRECT(ADDRESS(MATCH(A1635,'rs_stocks'!B:B,0),7,1,TRUE,"rs_stocks"))</f>
        <v>#N/A</v>
      </c>
    </row>
    <row r="1636" spans="1:32" x14ac:dyDescent="0.3">
      <c r="A1636" s="130" t="s">
        <v>2337</v>
      </c>
      <c r="B1636" s="130">
        <v>-7.78</v>
      </c>
      <c r="C1636" s="130">
        <v>-10.82</v>
      </c>
      <c r="D1636" s="130">
        <v>-8.56</v>
      </c>
      <c r="E1636" s="130">
        <v>0.46</v>
      </c>
      <c r="F1636" s="130">
        <v>-5.23</v>
      </c>
      <c r="G1636" s="130" t="s">
        <v>4350</v>
      </c>
      <c r="H1636" s="130" t="s">
        <v>3707</v>
      </c>
      <c r="I1636" s="130">
        <v>1.4379999999999999</v>
      </c>
      <c r="J1636" s="130">
        <v>-33</v>
      </c>
      <c r="K1636" s="130">
        <v>-25</v>
      </c>
      <c r="L1636" s="130" t="b">
        <v>0</v>
      </c>
      <c r="M1636" s="130">
        <v>20.376999999999999</v>
      </c>
      <c r="N1636" s="130">
        <v>3.1070000000000002</v>
      </c>
      <c r="O1636" s="130">
        <v>6.5590000000000002</v>
      </c>
      <c r="P1636" s="130">
        <v>1.8979999999999999</v>
      </c>
      <c r="Q1636" s="130">
        <v>-93.772999999999996</v>
      </c>
      <c r="R1636" s="130">
        <v>75.72</v>
      </c>
      <c r="S1636" s="130">
        <v>82.38</v>
      </c>
      <c r="T1636" s="130">
        <v>-1</v>
      </c>
      <c r="U1636" s="130">
        <v>105</v>
      </c>
      <c r="V1636" s="130" t="s">
        <v>2337</v>
      </c>
      <c r="W1636" s="130" t="b">
        <v>0</v>
      </c>
      <c r="X1636" s="130">
        <v>0</v>
      </c>
      <c r="Y1636" s="130" t="b">
        <v>0</v>
      </c>
      <c r="Z1636" s="130">
        <v>44</v>
      </c>
      <c r="AA1636" s="130">
        <v>0.33500000000000002</v>
      </c>
      <c r="AB1636" s="130" t="s">
        <v>3707</v>
      </c>
      <c r="AC1636" s="130" t="s">
        <v>4350</v>
      </c>
      <c r="AD1636" s="130" t="s">
        <v>5358</v>
      </c>
      <c r="AE1636" s="130" t="e" cm="1">
        <f t="array" aca="1" ref="AE1636" ca="1">INDIRECT(ADDRESS(MATCH(AG1636,'rs_industries'!B:B,0),5,1,TRUE,"rs_industries"))</f>
        <v>#N/A</v>
      </c>
      <c r="AF1636" s="130" t="e" cm="1">
        <f t="array" aca="1" ref="AF1636" ca="1">INDIRECT(ADDRESS(MATCH(A1636,'rs_stocks'!B:B,0),7,1,TRUE,"rs_stocks"))</f>
        <v>#N/A</v>
      </c>
    </row>
    <row r="1637" spans="1:32" x14ac:dyDescent="0.3">
      <c r="A1637" s="130" t="s">
        <v>256</v>
      </c>
      <c r="B1637" s="130">
        <v>-4.6100000000000003</v>
      </c>
      <c r="C1637" s="130">
        <v>-4.45</v>
      </c>
      <c r="D1637" s="130">
        <v>-3.05</v>
      </c>
      <c r="E1637" s="130">
        <v>10.88</v>
      </c>
      <c r="F1637" s="130">
        <v>-0.18</v>
      </c>
      <c r="G1637" s="130" t="s">
        <v>3792</v>
      </c>
      <c r="H1637" s="130" t="s">
        <v>3674</v>
      </c>
      <c r="I1637" s="130">
        <v>15.170999999999999</v>
      </c>
      <c r="J1637" s="130">
        <v>-28</v>
      </c>
      <c r="K1637" s="130">
        <v>-10</v>
      </c>
      <c r="L1637" s="130" t="b">
        <v>0</v>
      </c>
      <c r="M1637" s="130">
        <v>31.367999999999999</v>
      </c>
      <c r="N1637" s="130">
        <v>4.7889999999999997</v>
      </c>
      <c r="O1637" s="130">
        <v>6.55</v>
      </c>
      <c r="P1637" s="130">
        <v>11.257999999999999</v>
      </c>
      <c r="Q1637" s="130">
        <v>-232.99799999999999</v>
      </c>
      <c r="R1637" s="130">
        <v>384.17</v>
      </c>
      <c r="S1637" s="130">
        <v>420.90800000000002</v>
      </c>
      <c r="T1637" s="130">
        <v>-1</v>
      </c>
      <c r="U1637" s="130">
        <v>17</v>
      </c>
      <c r="V1637" s="130" t="s">
        <v>256</v>
      </c>
      <c r="W1637" s="130" t="b">
        <v>1</v>
      </c>
      <c r="X1637" s="130">
        <v>0</v>
      </c>
      <c r="Y1637" s="130" t="b">
        <v>0</v>
      </c>
      <c r="Z1637" s="130">
        <v>54</v>
      </c>
      <c r="AA1637" s="130">
        <v>0.33500000000000002</v>
      </c>
      <c r="AB1637" s="130" t="s">
        <v>3674</v>
      </c>
      <c r="AC1637" s="130" t="s">
        <v>3792</v>
      </c>
      <c r="AD1637" s="130" t="s">
        <v>5469</v>
      </c>
      <c r="AE1637" s="130" t="e" cm="1">
        <f t="array" aca="1" ref="AE1637" ca="1">INDIRECT(ADDRESS(MATCH(AG1637,'rs_industries'!B:B,0),5,1,TRUE,"rs_industries"))</f>
        <v>#N/A</v>
      </c>
      <c r="AF1637" s="130" t="e" cm="1">
        <f t="array" aca="1" ref="AF1637" ca="1">INDIRECT(ADDRESS(MATCH(A1637,'rs_stocks'!B:B,0),7,1,TRUE,"rs_stocks"))</f>
        <v>#N/A</v>
      </c>
    </row>
    <row r="1638" spans="1:32" x14ac:dyDescent="0.3">
      <c r="A1638" s="130" t="s">
        <v>1905</v>
      </c>
      <c r="B1638" s="130">
        <v>1.1499999999999999</v>
      </c>
      <c r="C1638" s="130">
        <v>2.98</v>
      </c>
      <c r="D1638" s="130">
        <v>3.58</v>
      </c>
      <c r="E1638" s="130">
        <v>10.43</v>
      </c>
      <c r="F1638" s="130">
        <v>3.97</v>
      </c>
      <c r="G1638" s="130" t="s">
        <v>3735</v>
      </c>
      <c r="H1638" s="130" t="s">
        <v>3690</v>
      </c>
      <c r="I1638" s="130">
        <v>1.319</v>
      </c>
      <c r="J1638" s="130">
        <v>-40</v>
      </c>
      <c r="K1638" s="130">
        <v>-15</v>
      </c>
      <c r="L1638" s="130" t="b">
        <v>1</v>
      </c>
      <c r="M1638" s="130">
        <v>36.976999999999997</v>
      </c>
      <c r="N1638" s="130">
        <v>5.6539999999999999</v>
      </c>
      <c r="O1638" s="130">
        <v>6.54</v>
      </c>
      <c r="P1638" s="130">
        <v>6.6989999999999998</v>
      </c>
      <c r="Q1638" s="130">
        <v>-61.948999999999998</v>
      </c>
      <c r="R1638" s="130">
        <v>172.63</v>
      </c>
      <c r="S1638" s="130">
        <v>179.05099999999999</v>
      </c>
      <c r="T1638" s="130">
        <v>-1</v>
      </c>
      <c r="U1638" s="130">
        <v>29</v>
      </c>
      <c r="V1638" s="130" t="s">
        <v>1905</v>
      </c>
      <c r="W1638" s="130" t="b">
        <v>0</v>
      </c>
      <c r="X1638" s="130">
        <v>0</v>
      </c>
      <c r="Y1638" s="130" t="b">
        <v>1</v>
      </c>
      <c r="Z1638" s="130">
        <v>49</v>
      </c>
      <c r="AA1638" s="130">
        <v>0.33400000000000002</v>
      </c>
      <c r="AB1638" s="130" t="s">
        <v>3690</v>
      </c>
      <c r="AC1638" s="130" t="s">
        <v>3735</v>
      </c>
      <c r="AD1638" s="130" t="s">
        <v>5513</v>
      </c>
      <c r="AE1638" s="130" t="e" cm="1">
        <f t="array" aca="1" ref="AE1638" ca="1">INDIRECT(ADDRESS(MATCH(AG1638,'rs_industries'!B:B,0),5,1,TRUE,"rs_industries"))</f>
        <v>#N/A</v>
      </c>
      <c r="AF1638" s="130" cm="1">
        <f t="array" aca="1" ref="AF1638" ca="1">INDIRECT(ADDRESS(MATCH(A1638,'rs_stocks'!B:B,0),7,1,TRUE,"rs_stocks"))</f>
        <v>79</v>
      </c>
    </row>
    <row r="1639" spans="1:32" x14ac:dyDescent="0.3">
      <c r="A1639" s="130" t="s">
        <v>2946</v>
      </c>
      <c r="B1639" s="130">
        <v>11.84</v>
      </c>
      <c r="C1639" s="130">
        <v>82.28</v>
      </c>
      <c r="D1639" s="130">
        <v>74.55</v>
      </c>
      <c r="E1639" s="130">
        <v>92.09</v>
      </c>
      <c r="F1639" s="130">
        <v>79.540000000000006</v>
      </c>
      <c r="G1639" s="130" t="s">
        <v>3886</v>
      </c>
      <c r="H1639" s="130" t="s">
        <v>117</v>
      </c>
      <c r="I1639" s="130">
        <v>1.768</v>
      </c>
      <c r="J1639" s="130">
        <v>-69</v>
      </c>
      <c r="K1639" s="130">
        <v>-3</v>
      </c>
      <c r="L1639" s="130" t="b">
        <v>0</v>
      </c>
      <c r="M1639" s="130">
        <v>110.09</v>
      </c>
      <c r="N1639" s="130">
        <v>16.855</v>
      </c>
      <c r="O1639" s="130">
        <v>6.532</v>
      </c>
      <c r="P1639" s="130">
        <v>7.8470000000000004</v>
      </c>
      <c r="Q1639" s="130">
        <v>-63.34</v>
      </c>
      <c r="R1639" s="130">
        <v>147.74</v>
      </c>
      <c r="S1639" s="130">
        <v>130.267</v>
      </c>
      <c r="T1639" s="130">
        <v>1</v>
      </c>
      <c r="U1639" s="130">
        <v>25</v>
      </c>
      <c r="V1639" s="130" t="s">
        <v>2946</v>
      </c>
      <c r="W1639" s="130" t="b">
        <v>0</v>
      </c>
      <c r="X1639" s="130">
        <v>0</v>
      </c>
      <c r="Y1639" s="130" t="b">
        <v>1</v>
      </c>
      <c r="Z1639" s="130">
        <v>52</v>
      </c>
      <c r="AA1639" s="130">
        <v>0.33400000000000002</v>
      </c>
      <c r="AB1639" s="130" t="s">
        <v>117</v>
      </c>
      <c r="AC1639" s="130" t="s">
        <v>3886</v>
      </c>
      <c r="AD1639" s="130" t="s">
        <v>5522</v>
      </c>
      <c r="AE1639" s="130" t="e" cm="1">
        <f t="array" aca="1" ref="AE1639" ca="1">INDIRECT(ADDRESS(MATCH(AG1639,'rs_industries'!B:B,0),5,1,TRUE,"rs_industries"))</f>
        <v>#N/A</v>
      </c>
      <c r="AF1639" s="130" cm="1">
        <f t="array" aca="1" ref="AF1639" ca="1">INDIRECT(ADDRESS(MATCH(A1639,'rs_stocks'!B:B,0),7,1,TRUE,"rs_stocks"))</f>
        <v>98</v>
      </c>
    </row>
    <row r="1640" spans="1:32" x14ac:dyDescent="0.3">
      <c r="A1640" s="130" t="s">
        <v>304</v>
      </c>
      <c r="B1640" s="130">
        <v>0.23</v>
      </c>
      <c r="C1640" s="130">
        <v>15.62</v>
      </c>
      <c r="D1640" s="130">
        <v>19.079999999999998</v>
      </c>
      <c r="E1640" s="130">
        <v>11.63</v>
      </c>
      <c r="F1640" s="130">
        <v>10.62</v>
      </c>
      <c r="G1640" s="130" t="s">
        <v>3792</v>
      </c>
      <c r="H1640" s="130" t="s">
        <v>24</v>
      </c>
      <c r="I1640" s="130">
        <v>28.971</v>
      </c>
      <c r="J1640" s="130">
        <v>-53</v>
      </c>
      <c r="K1640" s="130">
        <v>-1</v>
      </c>
      <c r="L1640" s="130" t="b">
        <v>1</v>
      </c>
      <c r="M1640" s="130">
        <v>35.378999999999998</v>
      </c>
      <c r="N1640" s="130">
        <v>5.4240000000000004</v>
      </c>
      <c r="O1640" s="130">
        <v>6.5229999999999997</v>
      </c>
      <c r="P1640" s="130">
        <v>1.569</v>
      </c>
      <c r="Q1640" s="130">
        <v>-39.523000000000003</v>
      </c>
      <c r="R1640" s="130">
        <v>82.52</v>
      </c>
      <c r="S1640" s="130">
        <v>78.525000000000006</v>
      </c>
      <c r="T1640" s="130">
        <v>1</v>
      </c>
      <c r="U1640" s="130">
        <v>127</v>
      </c>
      <c r="V1640" s="130" t="s">
        <v>304</v>
      </c>
      <c r="W1640" s="130" t="b">
        <v>0</v>
      </c>
      <c r="X1640" s="130">
        <v>0</v>
      </c>
      <c r="Y1640" s="130" t="b">
        <v>1</v>
      </c>
      <c r="Z1640" s="130">
        <v>54</v>
      </c>
      <c r="AA1640" s="130">
        <v>0.33400000000000002</v>
      </c>
      <c r="AB1640" s="130" t="s">
        <v>24</v>
      </c>
      <c r="AC1640" s="130" t="s">
        <v>3792</v>
      </c>
      <c r="AD1640" s="130" t="s">
        <v>5543</v>
      </c>
      <c r="AE1640" s="130" t="e" cm="1">
        <f t="array" aca="1" ref="AE1640" ca="1">INDIRECT(ADDRESS(MATCH(AG1640,'rs_industries'!B:B,0),5,1,TRUE,"rs_industries"))</f>
        <v>#N/A</v>
      </c>
      <c r="AF1640" s="130" cm="1">
        <f t="array" aca="1" ref="AF1640" ca="1">INDIRECT(ADDRESS(MATCH(A1640,'rs_stocks'!B:B,0),7,1,TRUE,"rs_stocks"))</f>
        <v>77</v>
      </c>
    </row>
    <row r="1641" spans="1:32" x14ac:dyDescent="0.3">
      <c r="A1641" s="130" t="s">
        <v>1747</v>
      </c>
      <c r="B1641" s="130">
        <v>-0.84</v>
      </c>
      <c r="C1641" s="130">
        <v>-13.42</v>
      </c>
      <c r="D1641" s="130">
        <v>-18.88</v>
      </c>
      <c r="E1641" s="130">
        <v>26.08</v>
      </c>
      <c r="F1641" s="130">
        <v>25.99</v>
      </c>
      <c r="G1641" s="130" t="s">
        <v>3873</v>
      </c>
      <c r="H1641" s="130" t="s">
        <v>3674</v>
      </c>
      <c r="I1641" s="130">
        <v>1.4410000000000001</v>
      </c>
      <c r="J1641" s="130">
        <v>-60</v>
      </c>
      <c r="K1641" s="130">
        <v>-26</v>
      </c>
      <c r="L1641" s="130" t="b">
        <v>0</v>
      </c>
      <c r="M1641" s="130">
        <v>105.898</v>
      </c>
      <c r="N1641" s="130">
        <v>16.273</v>
      </c>
      <c r="O1641" s="130">
        <v>6.508</v>
      </c>
      <c r="P1641" s="130">
        <v>1.7809999999999999</v>
      </c>
      <c r="Q1641" s="130">
        <v>-12.917</v>
      </c>
      <c r="R1641" s="130">
        <v>35.479999999999997</v>
      </c>
      <c r="S1641" s="130">
        <v>40.851999999999997</v>
      </c>
      <c r="T1641" s="130">
        <v>-1</v>
      </c>
      <c r="U1641" s="130">
        <v>112</v>
      </c>
      <c r="V1641" s="130" t="s">
        <v>1747</v>
      </c>
      <c r="W1641" s="130" t="b">
        <v>1</v>
      </c>
      <c r="X1641" s="130">
        <v>0</v>
      </c>
      <c r="Y1641" s="130" t="b">
        <v>0</v>
      </c>
      <c r="Z1641" s="130">
        <v>52</v>
      </c>
      <c r="AA1641" s="130">
        <v>0.33300000000000002</v>
      </c>
      <c r="AB1641" s="130" t="s">
        <v>3674</v>
      </c>
      <c r="AC1641" s="130" t="s">
        <v>3873</v>
      </c>
      <c r="AD1641" s="130" t="s">
        <v>5434</v>
      </c>
      <c r="AE1641" s="130" t="e" cm="1">
        <f t="array" aca="1" ref="AE1641" ca="1">INDIRECT(ADDRESS(MATCH(AG1641,'rs_industries'!B:B,0),5,1,TRUE,"rs_industries"))</f>
        <v>#N/A</v>
      </c>
      <c r="AF1641" s="130" cm="1">
        <f t="array" aca="1" ref="AF1641" ca="1">INDIRECT(ADDRESS(MATCH(A1641,'rs_stocks'!B:B,0),7,1,TRUE,"rs_stocks"))</f>
        <v>90</v>
      </c>
    </row>
    <row r="1642" spans="1:32" x14ac:dyDescent="0.3">
      <c r="A1642" s="130" t="s">
        <v>1976</v>
      </c>
      <c r="B1642" s="130">
        <v>-1.91</v>
      </c>
      <c r="C1642" s="130">
        <v>4.3099999999999996</v>
      </c>
      <c r="D1642" s="130">
        <v>-9.25</v>
      </c>
      <c r="E1642" s="130">
        <v>13.38</v>
      </c>
      <c r="F1642" s="130">
        <v>11.92</v>
      </c>
      <c r="G1642" s="130" t="s">
        <v>3693</v>
      </c>
      <c r="H1642" s="130" t="s">
        <v>31</v>
      </c>
      <c r="I1642" s="130">
        <v>4.0419999999999998</v>
      </c>
      <c r="J1642" s="130">
        <v>-79</v>
      </c>
      <c r="K1642" s="130">
        <v>-67</v>
      </c>
      <c r="L1642" s="130" t="b">
        <v>1</v>
      </c>
      <c r="M1642" s="130">
        <v>47.927</v>
      </c>
      <c r="N1642" s="130">
        <v>7.375</v>
      </c>
      <c r="O1642" s="130">
        <v>6.4989999999999997</v>
      </c>
      <c r="P1642" s="130">
        <v>1.369</v>
      </c>
      <c r="Q1642" s="130">
        <v>-130.80000000000001</v>
      </c>
      <c r="R1642" s="130">
        <v>48.37</v>
      </c>
      <c r="S1642" s="130">
        <v>46.960999999999999</v>
      </c>
      <c r="T1642" s="130">
        <v>1</v>
      </c>
      <c r="U1642" s="130">
        <v>146</v>
      </c>
      <c r="V1642" s="130" t="s">
        <v>1976</v>
      </c>
      <c r="W1642" s="130" t="b">
        <v>0</v>
      </c>
      <c r="X1642" s="130">
        <v>0</v>
      </c>
      <c r="Y1642" s="130" t="b">
        <v>0</v>
      </c>
      <c r="Z1642" s="130">
        <v>51</v>
      </c>
      <c r="AA1642" s="130">
        <v>0.33300000000000002</v>
      </c>
      <c r="AB1642" s="130" t="s">
        <v>31</v>
      </c>
      <c r="AC1642" s="130" t="s">
        <v>3693</v>
      </c>
      <c r="AD1642" s="130" t="s">
        <v>5487</v>
      </c>
      <c r="AE1642" s="130" t="e" cm="1">
        <f t="array" aca="1" ref="AE1642" ca="1">INDIRECT(ADDRESS(MATCH(AG1642,'rs_industries'!B:B,0),5,1,TRUE,"rs_industries"))</f>
        <v>#N/A</v>
      </c>
      <c r="AF1642" s="130" t="e" cm="1">
        <f t="array" aca="1" ref="AF1642" ca="1">INDIRECT(ADDRESS(MATCH(A1642,'rs_stocks'!B:B,0),7,1,TRUE,"rs_stocks"))</f>
        <v>#N/A</v>
      </c>
    </row>
    <row r="1643" spans="1:32" x14ac:dyDescent="0.3">
      <c r="A1643" s="130" t="s">
        <v>1084</v>
      </c>
      <c r="B1643" s="130">
        <v>0.78</v>
      </c>
      <c r="C1643" s="130">
        <v>-3.09</v>
      </c>
      <c r="D1643" s="130">
        <v>-7.84</v>
      </c>
      <c r="E1643" s="130">
        <v>23.2</v>
      </c>
      <c r="F1643" s="130">
        <v>12.49</v>
      </c>
      <c r="G1643" s="130" t="s">
        <v>3805</v>
      </c>
      <c r="H1643" s="130" t="s">
        <v>3674</v>
      </c>
      <c r="I1643" s="130">
        <v>10.163</v>
      </c>
      <c r="J1643" s="130">
        <v>-65</v>
      </c>
      <c r="K1643" s="130">
        <v>-22</v>
      </c>
      <c r="L1643" s="130" t="b">
        <v>0</v>
      </c>
      <c r="M1643" s="130">
        <v>41.44</v>
      </c>
      <c r="N1643" s="130">
        <v>6.3769999999999998</v>
      </c>
      <c r="O1643" s="130">
        <v>6.4980000000000002</v>
      </c>
      <c r="P1643" s="130">
        <v>4.9429999999999996</v>
      </c>
      <c r="Q1643" s="130">
        <v>-105.80800000000001</v>
      </c>
      <c r="R1643" s="130">
        <v>184.13</v>
      </c>
      <c r="S1643" s="130">
        <v>194.226</v>
      </c>
      <c r="T1643" s="130">
        <v>-1</v>
      </c>
      <c r="U1643" s="130">
        <v>40</v>
      </c>
      <c r="V1643" s="130" t="s">
        <v>1084</v>
      </c>
      <c r="W1643" s="130" t="b">
        <v>1</v>
      </c>
      <c r="X1643" s="130">
        <v>0</v>
      </c>
      <c r="Y1643" s="130" t="b">
        <v>0</v>
      </c>
      <c r="Z1643" s="130">
        <v>49</v>
      </c>
      <c r="AA1643" s="130">
        <v>0.33200000000000002</v>
      </c>
      <c r="AB1643" s="130" t="s">
        <v>3674</v>
      </c>
      <c r="AC1643" s="130" t="s">
        <v>3805</v>
      </c>
      <c r="AD1643" s="130" t="s">
        <v>5451</v>
      </c>
      <c r="AE1643" s="130" t="e" cm="1">
        <f t="array" aca="1" ref="AE1643" ca="1">INDIRECT(ADDRESS(MATCH(AG1643,'rs_industries'!B:B,0),5,1,TRUE,"rs_industries"))</f>
        <v>#N/A</v>
      </c>
      <c r="AF1643" s="130" t="e" cm="1">
        <f t="array" aca="1" ref="AF1643" ca="1">INDIRECT(ADDRESS(MATCH(A1643,'rs_stocks'!B:B,0),7,1,TRUE,"rs_stocks"))</f>
        <v>#N/A</v>
      </c>
    </row>
    <row r="1644" spans="1:32" x14ac:dyDescent="0.3">
      <c r="A1644" s="130" t="s">
        <v>395</v>
      </c>
      <c r="B1644" s="130">
        <v>1.98</v>
      </c>
      <c r="C1644" s="130">
        <v>-2.74</v>
      </c>
      <c r="D1644" s="130">
        <v>1.57</v>
      </c>
      <c r="E1644" s="130">
        <v>0.74</v>
      </c>
      <c r="F1644" s="130">
        <v>2.42</v>
      </c>
      <c r="G1644" s="130" t="s">
        <v>4409</v>
      </c>
      <c r="H1644" s="130" t="s">
        <v>3674</v>
      </c>
      <c r="I1644" s="130">
        <v>10.414999999999999</v>
      </c>
      <c r="J1644" s="130">
        <v>-33</v>
      </c>
      <c r="K1644" s="130">
        <v>-3</v>
      </c>
      <c r="L1644" s="130" t="b">
        <v>1</v>
      </c>
      <c r="M1644" s="130">
        <v>12.196999999999999</v>
      </c>
      <c r="N1644" s="130">
        <v>1.879</v>
      </c>
      <c r="O1644" s="130">
        <v>6.49</v>
      </c>
      <c r="P1644" s="130">
        <v>5.8310000000000004</v>
      </c>
      <c r="Q1644" s="130">
        <v>-75.635000000000005</v>
      </c>
      <c r="R1644" s="130">
        <v>280.66000000000003</v>
      </c>
      <c r="S1644" s="130">
        <v>288.07799999999997</v>
      </c>
      <c r="T1644" s="130">
        <v>-1</v>
      </c>
      <c r="U1644" s="130">
        <v>34</v>
      </c>
      <c r="V1644" s="130" t="s">
        <v>395</v>
      </c>
      <c r="W1644" s="130" t="b">
        <v>1</v>
      </c>
      <c r="X1644" s="130">
        <v>0</v>
      </c>
      <c r="Y1644" s="130" t="b">
        <v>1</v>
      </c>
      <c r="Z1644" s="130">
        <v>52</v>
      </c>
      <c r="AA1644" s="130">
        <v>0.33200000000000002</v>
      </c>
      <c r="AB1644" s="130" t="s">
        <v>3674</v>
      </c>
      <c r="AC1644" s="130" t="s">
        <v>4409</v>
      </c>
      <c r="AD1644" s="130" t="s">
        <v>5503</v>
      </c>
      <c r="AE1644" s="130" t="e" cm="1">
        <f t="array" aca="1" ref="AE1644" ca="1">INDIRECT(ADDRESS(MATCH(AG1644,'rs_industries'!B:B,0),5,1,TRUE,"rs_industries"))</f>
        <v>#N/A</v>
      </c>
      <c r="AF1644" s="130" t="e" cm="1">
        <f t="array" aca="1" ref="AF1644" ca="1">INDIRECT(ADDRESS(MATCH(A1644,'rs_stocks'!B:B,0),7,1,TRUE,"rs_stocks"))</f>
        <v>#N/A</v>
      </c>
    </row>
    <row r="1645" spans="1:32" x14ac:dyDescent="0.3">
      <c r="A1645" s="130" t="s">
        <v>2199</v>
      </c>
      <c r="B1645" s="130">
        <v>2.91</v>
      </c>
      <c r="C1645" s="130">
        <v>7.31</v>
      </c>
      <c r="D1645" s="130">
        <v>2.65</v>
      </c>
      <c r="E1645" s="130">
        <v>19.04</v>
      </c>
      <c r="F1645" s="130">
        <v>18.350000000000001</v>
      </c>
      <c r="G1645" s="130" t="s">
        <v>3809</v>
      </c>
      <c r="H1645" s="130" t="s">
        <v>24</v>
      </c>
      <c r="I1645" s="130">
        <v>4.4249999999999998</v>
      </c>
      <c r="J1645" s="130">
        <v>-58</v>
      </c>
      <c r="K1645" s="130">
        <v>-7</v>
      </c>
      <c r="L1645" s="130" t="b">
        <v>1</v>
      </c>
      <c r="M1645" s="130">
        <v>42.613</v>
      </c>
      <c r="N1645" s="130">
        <v>6.5679999999999996</v>
      </c>
      <c r="O1645" s="130">
        <v>6.4880000000000004</v>
      </c>
      <c r="P1645" s="130">
        <v>2.3050000000000002</v>
      </c>
      <c r="Q1645" s="130">
        <v>-85.046999999999997</v>
      </c>
      <c r="R1645" s="130">
        <v>79.84</v>
      </c>
      <c r="S1645" s="130">
        <v>75.305999999999997</v>
      </c>
      <c r="T1645" s="130">
        <v>1</v>
      </c>
      <c r="U1645" s="130">
        <v>86</v>
      </c>
      <c r="V1645" s="130" t="s">
        <v>2199</v>
      </c>
      <c r="W1645" s="130" t="b">
        <v>1</v>
      </c>
      <c r="X1645" s="130">
        <v>0</v>
      </c>
      <c r="Y1645" s="130" t="b">
        <v>1</v>
      </c>
      <c r="Z1645" s="130">
        <v>43</v>
      </c>
      <c r="AA1645" s="130">
        <v>0.33200000000000002</v>
      </c>
      <c r="AB1645" s="130" t="s">
        <v>24</v>
      </c>
      <c r="AC1645" s="130" t="s">
        <v>3809</v>
      </c>
      <c r="AD1645" s="130" t="s">
        <v>5492</v>
      </c>
      <c r="AE1645" s="130" t="e" cm="1">
        <f t="array" aca="1" ref="AE1645" ca="1">INDIRECT(ADDRESS(MATCH(AG1645,'rs_industries'!B:B,0),5,1,TRUE,"rs_industries"))</f>
        <v>#N/A</v>
      </c>
      <c r="AF1645" s="130" t="e" cm="1">
        <f t="array" aca="1" ref="AF1645" ca="1">INDIRECT(ADDRESS(MATCH(A1645,'rs_stocks'!B:B,0),7,1,TRUE,"rs_stocks"))</f>
        <v>#N/A</v>
      </c>
    </row>
    <row r="1646" spans="1:32" x14ac:dyDescent="0.3">
      <c r="A1646" s="130" t="s">
        <v>598</v>
      </c>
      <c r="B1646" s="130">
        <v>0.99</v>
      </c>
      <c r="C1646" s="130">
        <v>3.36</v>
      </c>
      <c r="D1646" s="130">
        <v>9.4700000000000006</v>
      </c>
      <c r="E1646" s="130">
        <v>9.2899999999999991</v>
      </c>
      <c r="F1646" s="130">
        <v>3.09</v>
      </c>
      <c r="G1646" s="130" t="s">
        <v>3680</v>
      </c>
      <c r="H1646" s="130" t="s">
        <v>31</v>
      </c>
      <c r="I1646" s="130">
        <v>6.6479999999999997</v>
      </c>
      <c r="J1646" s="130">
        <v>-79</v>
      </c>
      <c r="K1646" s="130">
        <v>-51</v>
      </c>
      <c r="L1646" s="130" t="b">
        <v>1</v>
      </c>
      <c r="M1646" s="130">
        <v>39.283000000000001</v>
      </c>
      <c r="N1646" s="130">
        <v>6.069</v>
      </c>
      <c r="O1646" s="130">
        <v>6.4729999999999999</v>
      </c>
      <c r="P1646" s="130">
        <v>1.579</v>
      </c>
      <c r="Q1646" s="130">
        <v>-91.203000000000003</v>
      </c>
      <c r="R1646" s="130">
        <v>39.979999999999997</v>
      </c>
      <c r="S1646" s="130">
        <v>37.549999999999997</v>
      </c>
      <c r="T1646" s="130">
        <v>1</v>
      </c>
      <c r="U1646" s="130">
        <v>126</v>
      </c>
      <c r="V1646" s="130" t="s">
        <v>598</v>
      </c>
      <c r="W1646" s="130" t="b">
        <v>0</v>
      </c>
      <c r="X1646" s="130">
        <v>0</v>
      </c>
      <c r="Y1646" s="130" t="b">
        <v>1</v>
      </c>
      <c r="Z1646" s="130">
        <v>47</v>
      </c>
      <c r="AA1646" s="130">
        <v>0.33100000000000002</v>
      </c>
      <c r="AB1646" s="130" t="s">
        <v>31</v>
      </c>
      <c r="AC1646" s="130" t="s">
        <v>3680</v>
      </c>
      <c r="AD1646" s="130" t="s">
        <v>5532</v>
      </c>
      <c r="AE1646" s="130" t="e" cm="1">
        <f t="array" aca="1" ref="AE1646" ca="1">INDIRECT(ADDRESS(MATCH(AG1646,'rs_industries'!B:B,0),5,1,TRUE,"rs_industries"))</f>
        <v>#N/A</v>
      </c>
      <c r="AF1646" s="130" cm="1">
        <f t="array" aca="1" ref="AF1646" ca="1">INDIRECT(ADDRESS(MATCH(A1646,'rs_stocks'!B:B,0),7,1,TRUE,"rs_stocks"))</f>
        <v>74</v>
      </c>
    </row>
    <row r="1647" spans="1:32" x14ac:dyDescent="0.3">
      <c r="A1647" s="130" t="s">
        <v>5494</v>
      </c>
      <c r="B1647" s="130">
        <v>9.52</v>
      </c>
      <c r="C1647" s="130">
        <v>5.08</v>
      </c>
      <c r="D1647" s="130">
        <v>4.0199999999999996</v>
      </c>
      <c r="E1647" s="130">
        <v>-4.6100000000000003</v>
      </c>
      <c r="F1647" s="130">
        <v>11.89</v>
      </c>
      <c r="G1647" s="130" t="s">
        <v>3713</v>
      </c>
      <c r="H1647" s="130" t="s">
        <v>3690</v>
      </c>
      <c r="I1647" s="130">
        <v>1.1240000000000001</v>
      </c>
      <c r="J1647" s="130">
        <v>-56</v>
      </c>
      <c r="K1647" s="130">
        <v>-44</v>
      </c>
      <c r="L1647" s="130" t="b">
        <v>0</v>
      </c>
      <c r="M1647" s="130">
        <v>43.753</v>
      </c>
      <c r="N1647" s="130">
        <v>6.7779999999999996</v>
      </c>
      <c r="O1647" s="130">
        <v>6.4550000000000001</v>
      </c>
      <c r="P1647" s="130">
        <v>0.154</v>
      </c>
      <c r="Q1647" s="130">
        <v>-194.553</v>
      </c>
      <c r="R1647" s="130">
        <v>2.0699999999999998</v>
      </c>
      <c r="S1647" s="130">
        <v>1.9730000000000001</v>
      </c>
      <c r="T1647" s="130">
        <v>1</v>
      </c>
      <c r="U1647" s="130">
        <v>1297</v>
      </c>
      <c r="V1647" s="130" t="s">
        <v>5494</v>
      </c>
      <c r="W1647" s="130" t="b">
        <v>0</v>
      </c>
      <c r="X1647" s="130">
        <v>0</v>
      </c>
      <c r="Y1647" s="130" t="b">
        <v>0</v>
      </c>
      <c r="Z1647" s="130">
        <v>43</v>
      </c>
      <c r="AA1647" s="130">
        <v>0.33100000000000002</v>
      </c>
      <c r="AB1647" s="130" t="s">
        <v>3690</v>
      </c>
      <c r="AC1647" s="130" t="s">
        <v>3713</v>
      </c>
      <c r="AD1647" s="130" t="s">
        <v>5495</v>
      </c>
      <c r="AE1647" s="130" t="e" cm="1">
        <f t="array" aca="1" ref="AE1647" ca="1">INDIRECT(ADDRESS(MATCH(AG1647,'rs_industries'!B:B,0),5,1,TRUE,"rs_industries"))</f>
        <v>#N/A</v>
      </c>
      <c r="AF1647" s="130" t="e" cm="1">
        <f t="array" aca="1" ref="AF1647" ca="1">INDIRECT(ADDRESS(MATCH(A1647,'rs_stocks'!B:B,0),7,1,TRUE,"rs_stocks"))</f>
        <v>#N/A</v>
      </c>
    </row>
    <row r="1648" spans="1:32" x14ac:dyDescent="0.3">
      <c r="A1648" s="130" t="s">
        <v>1368</v>
      </c>
      <c r="B1648" s="130">
        <v>-5.44</v>
      </c>
      <c r="C1648" s="130">
        <v>-12.08</v>
      </c>
      <c r="D1648" s="130">
        <v>-13.42</v>
      </c>
      <c r="E1648" s="130">
        <v>-6.22</v>
      </c>
      <c r="F1648" s="130">
        <v>2.4500000000000002</v>
      </c>
      <c r="G1648" s="130" t="s">
        <v>4485</v>
      </c>
      <c r="H1648" s="130" t="s">
        <v>24</v>
      </c>
      <c r="I1648" s="130">
        <v>6.9870000000000001</v>
      </c>
      <c r="J1648" s="130">
        <v>-50</v>
      </c>
      <c r="K1648" s="130">
        <v>-27</v>
      </c>
      <c r="L1648" s="130" t="b">
        <v>0</v>
      </c>
      <c r="M1648" s="130">
        <v>30.588999999999999</v>
      </c>
      <c r="N1648" s="130">
        <v>4.7519999999999998</v>
      </c>
      <c r="O1648" s="130">
        <v>6.4370000000000003</v>
      </c>
      <c r="P1648" s="130">
        <v>2.7519999999999998</v>
      </c>
      <c r="Q1648" s="130">
        <v>-207.137</v>
      </c>
      <c r="R1648" s="130">
        <v>106.36</v>
      </c>
      <c r="S1648" s="130">
        <v>116.51600000000001</v>
      </c>
      <c r="T1648" s="130">
        <v>-1</v>
      </c>
      <c r="U1648" s="130">
        <v>72</v>
      </c>
      <c r="V1648" s="130" t="s">
        <v>1368</v>
      </c>
      <c r="W1648" s="130" t="b">
        <v>1</v>
      </c>
      <c r="X1648" s="130">
        <v>106.18</v>
      </c>
      <c r="Y1648" s="130" t="b">
        <v>0</v>
      </c>
      <c r="Z1648" s="130">
        <v>50</v>
      </c>
      <c r="AA1648" s="130">
        <v>0.33</v>
      </c>
      <c r="AB1648" s="130" t="s">
        <v>24</v>
      </c>
      <c r="AC1648" s="130" t="s">
        <v>4485</v>
      </c>
      <c r="AD1648" s="130" t="s">
        <v>5414</v>
      </c>
      <c r="AE1648" s="130" t="e" cm="1">
        <f t="array" aca="1" ref="AE1648" ca="1">INDIRECT(ADDRESS(MATCH(AG1648,'rs_industries'!B:B,0),5,1,TRUE,"rs_industries"))</f>
        <v>#N/A</v>
      </c>
      <c r="AF1648" s="130" t="e" cm="1">
        <f t="array" aca="1" ref="AF1648" ca="1">INDIRECT(ADDRESS(MATCH(A1648,'rs_stocks'!B:B,0),7,1,TRUE,"rs_stocks"))</f>
        <v>#N/A</v>
      </c>
    </row>
    <row r="1649" spans="1:32" x14ac:dyDescent="0.3">
      <c r="A1649" s="130" t="s">
        <v>1430</v>
      </c>
      <c r="B1649" s="130">
        <v>0.51</v>
      </c>
      <c r="C1649" s="130">
        <v>-1.6</v>
      </c>
      <c r="D1649" s="130">
        <v>-2.3199999999999998</v>
      </c>
      <c r="E1649" s="130">
        <v>-1.51</v>
      </c>
      <c r="F1649" s="130">
        <v>5.91</v>
      </c>
      <c r="G1649" s="130" t="s">
        <v>3788</v>
      </c>
      <c r="H1649" s="130" t="s">
        <v>153</v>
      </c>
      <c r="I1649" s="130">
        <v>4.78</v>
      </c>
      <c r="J1649" s="130">
        <v>-63</v>
      </c>
      <c r="K1649" s="130">
        <v>-10</v>
      </c>
      <c r="L1649" s="130" t="b">
        <v>0</v>
      </c>
      <c r="M1649" s="130">
        <v>22.981000000000002</v>
      </c>
      <c r="N1649" s="130">
        <v>3.5710000000000002</v>
      </c>
      <c r="O1649" s="130">
        <v>6.4349999999999996</v>
      </c>
      <c r="P1649" s="130">
        <v>0.49299999999999999</v>
      </c>
      <c r="Q1649" s="130">
        <v>-36.496000000000002</v>
      </c>
      <c r="R1649" s="130">
        <v>21.49</v>
      </c>
      <c r="S1649" s="130">
        <v>22.684000000000001</v>
      </c>
      <c r="T1649" s="130">
        <v>-1</v>
      </c>
      <c r="U1649" s="130">
        <v>405</v>
      </c>
      <c r="V1649" s="130" t="s">
        <v>1430</v>
      </c>
      <c r="W1649" s="130" t="b">
        <v>1</v>
      </c>
      <c r="X1649" s="130">
        <v>0</v>
      </c>
      <c r="Y1649" s="130" t="b">
        <v>0</v>
      </c>
      <c r="Z1649" s="130">
        <v>45</v>
      </c>
      <c r="AA1649" s="130">
        <v>0.33</v>
      </c>
      <c r="AB1649" s="130" t="s">
        <v>153</v>
      </c>
      <c r="AC1649" s="130" t="s">
        <v>3788</v>
      </c>
      <c r="AD1649" s="130" t="s">
        <v>5481</v>
      </c>
      <c r="AE1649" s="130" t="e" cm="1">
        <f t="array" aca="1" ref="AE1649" ca="1">INDIRECT(ADDRESS(MATCH(AG1649,'rs_industries'!B:B,0),5,1,TRUE,"rs_industries"))</f>
        <v>#N/A</v>
      </c>
      <c r="AF1649" s="130" t="e" cm="1">
        <f t="array" aca="1" ref="AF1649" ca="1">INDIRECT(ADDRESS(MATCH(A1649,'rs_stocks'!B:B,0),7,1,TRUE,"rs_stocks"))</f>
        <v>#N/A</v>
      </c>
    </row>
    <row r="1650" spans="1:32" x14ac:dyDescent="0.3">
      <c r="A1650" s="130" t="s">
        <v>1635</v>
      </c>
      <c r="B1650" s="130">
        <v>36.22</v>
      </c>
      <c r="C1650" s="130">
        <v>52.28</v>
      </c>
      <c r="D1650" s="130">
        <v>41.63</v>
      </c>
      <c r="E1650" s="130">
        <v>39.450000000000003</v>
      </c>
      <c r="F1650" s="130">
        <v>48.74</v>
      </c>
      <c r="G1650" s="130" t="s">
        <v>3843</v>
      </c>
      <c r="H1650" s="130" t="s">
        <v>48</v>
      </c>
      <c r="I1650" s="130">
        <v>2.835</v>
      </c>
      <c r="J1650" s="130">
        <v>-59</v>
      </c>
      <c r="K1650" s="130">
        <v>-1</v>
      </c>
      <c r="L1650" s="130" t="b">
        <v>0</v>
      </c>
      <c r="M1650" s="130">
        <v>53.999000000000002</v>
      </c>
      <c r="N1650" s="130">
        <v>8.407</v>
      </c>
      <c r="O1650" s="130">
        <v>6.423</v>
      </c>
      <c r="P1650" s="130">
        <v>4.4870000000000001</v>
      </c>
      <c r="Q1650" s="130">
        <v>-5.3490000000000002</v>
      </c>
      <c r="R1650" s="130">
        <v>129.76</v>
      </c>
      <c r="S1650" s="130">
        <v>116.565</v>
      </c>
      <c r="T1650" s="130">
        <v>1</v>
      </c>
      <c r="U1650" s="130">
        <v>44</v>
      </c>
      <c r="V1650" s="130" t="s">
        <v>1635</v>
      </c>
      <c r="W1650" s="130" t="b">
        <v>0</v>
      </c>
      <c r="X1650" s="130">
        <v>0</v>
      </c>
      <c r="Y1650" s="130" t="b">
        <v>1</v>
      </c>
      <c r="Z1650" s="130">
        <v>48</v>
      </c>
      <c r="AA1650" s="130">
        <v>0.33</v>
      </c>
      <c r="AB1650" s="130" t="s">
        <v>48</v>
      </c>
      <c r="AC1650" s="130" t="s">
        <v>3843</v>
      </c>
      <c r="AD1650" s="130" t="s">
        <v>5538</v>
      </c>
      <c r="AE1650" s="130" t="e" cm="1">
        <f t="array" aca="1" ref="AE1650" ca="1">INDIRECT(ADDRESS(MATCH(AG1650,'rs_industries'!B:B,0),5,1,TRUE,"rs_industries"))</f>
        <v>#N/A</v>
      </c>
      <c r="AF1650" s="130" cm="1">
        <f t="array" aca="1" ref="AF1650" ca="1">INDIRECT(ADDRESS(MATCH(A1650,'rs_stocks'!B:B,0),7,1,TRUE,"rs_stocks"))</f>
        <v>91</v>
      </c>
    </row>
    <row r="1651" spans="1:32" x14ac:dyDescent="0.3">
      <c r="A1651" s="130" t="s">
        <v>112</v>
      </c>
      <c r="B1651" s="130">
        <v>3.95</v>
      </c>
      <c r="C1651" s="130">
        <v>-0.55000000000000004</v>
      </c>
      <c r="D1651" s="130">
        <v>9.64</v>
      </c>
      <c r="E1651" s="130">
        <v>5.68</v>
      </c>
      <c r="F1651" s="130">
        <v>3.55</v>
      </c>
      <c r="G1651" s="130" t="s">
        <v>3713</v>
      </c>
      <c r="H1651" s="130" t="s">
        <v>3690</v>
      </c>
      <c r="I1651" s="130">
        <v>8.6820000000000004</v>
      </c>
      <c r="J1651" s="130">
        <v>-79</v>
      </c>
      <c r="K1651" s="130">
        <v>-20</v>
      </c>
      <c r="L1651" s="130" t="b">
        <v>1</v>
      </c>
      <c r="M1651" s="130">
        <v>47.131</v>
      </c>
      <c r="N1651" s="130">
        <v>7.3460000000000001</v>
      </c>
      <c r="O1651" s="130">
        <v>6.4160000000000004</v>
      </c>
      <c r="P1651" s="130">
        <v>0.372</v>
      </c>
      <c r="Q1651" s="130">
        <v>-18.827000000000002</v>
      </c>
      <c r="R1651" s="130">
        <v>10.8</v>
      </c>
      <c r="S1651" s="130">
        <v>11.12</v>
      </c>
      <c r="T1651" s="130">
        <v>-1</v>
      </c>
      <c r="U1651" s="130">
        <v>537</v>
      </c>
      <c r="V1651" s="130" t="s">
        <v>112</v>
      </c>
      <c r="W1651" s="130" t="b">
        <v>0</v>
      </c>
      <c r="X1651" s="130">
        <v>0</v>
      </c>
      <c r="Y1651" s="130" t="b">
        <v>1</v>
      </c>
      <c r="Z1651" s="130">
        <v>43</v>
      </c>
      <c r="AA1651" s="130">
        <v>0.32900000000000001</v>
      </c>
      <c r="AB1651" s="130" t="s">
        <v>3690</v>
      </c>
      <c r="AC1651" s="130" t="s">
        <v>3713</v>
      </c>
      <c r="AD1651" s="130" t="s">
        <v>5518</v>
      </c>
      <c r="AE1651" s="130" t="e" cm="1">
        <f t="array" aca="1" ref="AE1651" ca="1">INDIRECT(ADDRESS(MATCH(AG1651,'rs_industries'!B:B,0),5,1,TRUE,"rs_industries"))</f>
        <v>#N/A</v>
      </c>
      <c r="AF1651" s="130" cm="1">
        <f t="array" aca="1" ref="AF1651" ca="1">INDIRECT(ADDRESS(MATCH(A1651,'rs_stocks'!B:B,0),7,1,TRUE,"rs_stocks"))</f>
        <v>73</v>
      </c>
    </row>
    <row r="1652" spans="1:32" x14ac:dyDescent="0.3">
      <c r="A1652" s="130" t="s">
        <v>370</v>
      </c>
      <c r="B1652" s="130">
        <v>-2.4900000000000002</v>
      </c>
      <c r="C1652" s="130">
        <v>2.17</v>
      </c>
      <c r="D1652" s="130">
        <v>5.17</v>
      </c>
      <c r="E1652" s="130">
        <v>13.59</v>
      </c>
      <c r="F1652" s="130">
        <v>7.79</v>
      </c>
      <c r="G1652" s="130" t="s">
        <v>3970</v>
      </c>
      <c r="H1652" s="130" t="s">
        <v>3674</v>
      </c>
      <c r="I1652" s="130">
        <v>8.9239999999999995</v>
      </c>
      <c r="J1652" s="130">
        <v>-87</v>
      </c>
      <c r="K1652" s="130">
        <v>-64</v>
      </c>
      <c r="L1652" s="130" t="b">
        <v>1</v>
      </c>
      <c r="M1652" s="130">
        <v>31.369</v>
      </c>
      <c r="N1652" s="130">
        <v>4.8899999999999997</v>
      </c>
      <c r="O1652" s="130">
        <v>6.415</v>
      </c>
      <c r="P1652" s="130">
        <v>0.65400000000000003</v>
      </c>
      <c r="Q1652" s="130">
        <v>-91.757000000000005</v>
      </c>
      <c r="R1652" s="130">
        <v>16.47</v>
      </c>
      <c r="S1652" s="130">
        <v>15.26</v>
      </c>
      <c r="T1652" s="130">
        <v>1</v>
      </c>
      <c r="U1652" s="130">
        <v>305</v>
      </c>
      <c r="V1652" s="130" t="s">
        <v>370</v>
      </c>
      <c r="W1652" s="130" t="b">
        <v>0</v>
      </c>
      <c r="X1652" s="130">
        <v>0</v>
      </c>
      <c r="Y1652" s="130" t="b">
        <v>1</v>
      </c>
      <c r="Z1652" s="130">
        <v>43</v>
      </c>
      <c r="AA1652" s="130">
        <v>0.32900000000000001</v>
      </c>
      <c r="AB1652" s="130" t="s">
        <v>3674</v>
      </c>
      <c r="AC1652" s="130" t="s">
        <v>3970</v>
      </c>
      <c r="AD1652" s="130" t="s">
        <v>5505</v>
      </c>
      <c r="AE1652" s="130" t="e" cm="1">
        <f t="array" aca="1" ref="AE1652" ca="1">INDIRECT(ADDRESS(MATCH(AG1652,'rs_industries'!B:B,0),5,1,TRUE,"rs_industries"))</f>
        <v>#N/A</v>
      </c>
      <c r="AF1652" s="130" t="e" cm="1">
        <f t="array" aca="1" ref="AF1652" ca="1">INDIRECT(ADDRESS(MATCH(A1652,'rs_stocks'!B:B,0),7,1,TRUE,"rs_stocks"))</f>
        <v>#N/A</v>
      </c>
    </row>
    <row r="1653" spans="1:32" x14ac:dyDescent="0.3">
      <c r="A1653" s="130" t="s">
        <v>1785</v>
      </c>
      <c r="B1653" s="130">
        <v>-2.7</v>
      </c>
      <c r="C1653" s="130">
        <v>3.74</v>
      </c>
      <c r="D1653" s="130">
        <v>-0.9</v>
      </c>
      <c r="E1653" s="130">
        <v>7.6</v>
      </c>
      <c r="F1653" s="130">
        <v>5.03</v>
      </c>
      <c r="G1653" s="130" t="s">
        <v>3680</v>
      </c>
      <c r="H1653" s="130" t="s">
        <v>31</v>
      </c>
      <c r="I1653" s="130">
        <v>3.7810000000000001</v>
      </c>
      <c r="J1653" s="130">
        <v>-63</v>
      </c>
      <c r="K1653" s="130">
        <v>-24</v>
      </c>
      <c r="L1653" s="130" t="b">
        <v>1</v>
      </c>
      <c r="M1653" s="130">
        <v>17.757000000000001</v>
      </c>
      <c r="N1653" s="130">
        <v>2.774</v>
      </c>
      <c r="O1653" s="130">
        <v>6.4020000000000001</v>
      </c>
      <c r="P1653" s="130">
        <v>0.57399999999999995</v>
      </c>
      <c r="Q1653" s="130">
        <v>-135.88900000000001</v>
      </c>
      <c r="R1653" s="130">
        <v>26.33</v>
      </c>
      <c r="S1653" s="130">
        <v>25.931000000000001</v>
      </c>
      <c r="T1653" s="130">
        <v>1</v>
      </c>
      <c r="U1653" s="130">
        <v>348</v>
      </c>
      <c r="V1653" s="130" t="s">
        <v>1785</v>
      </c>
      <c r="W1653" s="130" t="b">
        <v>0</v>
      </c>
      <c r="X1653" s="130">
        <v>0</v>
      </c>
      <c r="Y1653" s="130" t="b">
        <v>0</v>
      </c>
      <c r="Z1653" s="130">
        <v>48</v>
      </c>
      <c r="AA1653" s="130">
        <v>0.32800000000000001</v>
      </c>
      <c r="AB1653" s="130" t="s">
        <v>31</v>
      </c>
      <c r="AC1653" s="130" t="s">
        <v>3680</v>
      </c>
      <c r="AD1653" s="130" t="s">
        <v>5506</v>
      </c>
      <c r="AE1653" s="130" t="e" cm="1">
        <f t="array" aca="1" ref="AE1653" ca="1">INDIRECT(ADDRESS(MATCH(AG1653,'rs_industries'!B:B,0),5,1,TRUE,"rs_industries"))</f>
        <v>#N/A</v>
      </c>
      <c r="AF1653" s="130" t="e" cm="1">
        <f t="array" aca="1" ref="AF1653" ca="1">INDIRECT(ADDRESS(MATCH(A1653,'rs_stocks'!B:B,0),7,1,TRUE,"rs_stocks"))</f>
        <v>#N/A</v>
      </c>
    </row>
    <row r="1654" spans="1:32" x14ac:dyDescent="0.3">
      <c r="A1654" s="130" t="s">
        <v>1284</v>
      </c>
      <c r="B1654" s="130">
        <v>-5.61</v>
      </c>
      <c r="C1654" s="130">
        <v>-4.7</v>
      </c>
      <c r="D1654" s="130">
        <v>2.17</v>
      </c>
      <c r="E1654" s="130">
        <v>-17.579999999999998</v>
      </c>
      <c r="F1654" s="130">
        <v>-3.82</v>
      </c>
      <c r="G1654" s="130" t="s">
        <v>3916</v>
      </c>
      <c r="H1654" s="130" t="s">
        <v>31</v>
      </c>
      <c r="I1654" s="130">
        <v>7.2450000000000001</v>
      </c>
      <c r="J1654" s="130">
        <v>-73</v>
      </c>
      <c r="K1654" s="130">
        <v>-69</v>
      </c>
      <c r="L1654" s="130" t="b">
        <v>0</v>
      </c>
      <c r="M1654" s="130">
        <v>36.417000000000002</v>
      </c>
      <c r="N1654" s="130">
        <v>5.69</v>
      </c>
      <c r="O1654" s="130">
        <v>6.4</v>
      </c>
      <c r="P1654" s="130">
        <v>6.04</v>
      </c>
      <c r="Q1654" s="130">
        <v>-144.87700000000001</v>
      </c>
      <c r="R1654" s="130">
        <v>119.82</v>
      </c>
      <c r="S1654" s="130">
        <v>139.38399999999999</v>
      </c>
      <c r="T1654" s="130">
        <v>-1</v>
      </c>
      <c r="U1654" s="130">
        <v>33</v>
      </c>
      <c r="V1654" s="130" t="s">
        <v>1284</v>
      </c>
      <c r="W1654" s="130" t="b">
        <v>0</v>
      </c>
      <c r="X1654" s="130">
        <v>0</v>
      </c>
      <c r="Y1654" s="130" t="b">
        <v>0</v>
      </c>
      <c r="Z1654" s="130">
        <v>47</v>
      </c>
      <c r="AA1654" s="130">
        <v>0.32800000000000001</v>
      </c>
      <c r="AB1654" s="130" t="s">
        <v>31</v>
      </c>
      <c r="AC1654" s="130" t="s">
        <v>3916</v>
      </c>
      <c r="AD1654" s="130" t="s">
        <v>5528</v>
      </c>
      <c r="AE1654" s="130" t="e" cm="1">
        <f t="array" aca="1" ref="AE1654" ca="1">INDIRECT(ADDRESS(MATCH(AG1654,'rs_industries'!B:B,0),5,1,TRUE,"rs_industries"))</f>
        <v>#N/A</v>
      </c>
      <c r="AF1654" s="130" t="e" cm="1">
        <f t="array" aca="1" ref="AF1654" ca="1">INDIRECT(ADDRESS(MATCH(A1654,'rs_stocks'!B:B,0),7,1,TRUE,"rs_stocks"))</f>
        <v>#N/A</v>
      </c>
    </row>
    <row r="1655" spans="1:32" x14ac:dyDescent="0.3">
      <c r="A1655" s="130" t="s">
        <v>1023</v>
      </c>
      <c r="B1655" s="130">
        <v>-1.26</v>
      </c>
      <c r="C1655" s="130">
        <v>-13.92</v>
      </c>
      <c r="D1655" s="130">
        <v>-7.2</v>
      </c>
      <c r="E1655" s="130">
        <v>-4.95</v>
      </c>
      <c r="F1655" s="130">
        <v>5.5</v>
      </c>
      <c r="G1655" s="130" t="s">
        <v>3735</v>
      </c>
      <c r="H1655" s="130" t="s">
        <v>3690</v>
      </c>
      <c r="I1655" s="130">
        <v>51.213000000000001</v>
      </c>
      <c r="J1655" s="130">
        <v>-61</v>
      </c>
      <c r="K1655" s="130">
        <v>-58</v>
      </c>
      <c r="L1655" s="130" t="b">
        <v>0</v>
      </c>
      <c r="M1655" s="130">
        <v>44.078000000000003</v>
      </c>
      <c r="N1655" s="130">
        <v>6.8959999999999999</v>
      </c>
      <c r="O1655" s="130">
        <v>6.3920000000000003</v>
      </c>
      <c r="P1655" s="130">
        <v>2.21</v>
      </c>
      <c r="Q1655" s="130">
        <v>-89.147999999999996</v>
      </c>
      <c r="R1655" s="130">
        <v>92.66</v>
      </c>
      <c r="S1655" s="130">
        <v>99.385000000000005</v>
      </c>
      <c r="T1655" s="130">
        <v>-1</v>
      </c>
      <c r="U1655" s="130">
        <v>90</v>
      </c>
      <c r="V1655" s="130" t="s">
        <v>1023</v>
      </c>
      <c r="W1655" s="130" t="b">
        <v>1</v>
      </c>
      <c r="X1655" s="130">
        <v>0</v>
      </c>
      <c r="Y1655" s="130" t="b">
        <v>0</v>
      </c>
      <c r="Z1655" s="130">
        <v>47</v>
      </c>
      <c r="AA1655" s="130">
        <v>0.32800000000000001</v>
      </c>
      <c r="AB1655" s="130" t="s">
        <v>3690</v>
      </c>
      <c r="AC1655" s="130" t="s">
        <v>3735</v>
      </c>
      <c r="AD1655" s="130" t="s">
        <v>5455</v>
      </c>
      <c r="AE1655" s="130" t="e" cm="1">
        <f t="array" aca="1" ref="AE1655" ca="1">INDIRECT(ADDRESS(MATCH(AG1655,'rs_industries'!B:B,0),5,1,TRUE,"rs_industries"))</f>
        <v>#N/A</v>
      </c>
      <c r="AF1655" s="130" t="e" cm="1">
        <f t="array" aca="1" ref="AF1655" ca="1">INDIRECT(ADDRESS(MATCH(A1655,'rs_stocks'!B:B,0),7,1,TRUE,"rs_stocks"))</f>
        <v>#N/A</v>
      </c>
    </row>
    <row r="1656" spans="1:32" x14ac:dyDescent="0.3">
      <c r="A1656" s="130" t="s">
        <v>2173</v>
      </c>
      <c r="B1656" s="130">
        <v>2.3199999999999998</v>
      </c>
      <c r="C1656" s="130">
        <v>5.19</v>
      </c>
      <c r="D1656" s="130">
        <v>9.36</v>
      </c>
      <c r="E1656" s="130">
        <v>1.1399999999999999</v>
      </c>
      <c r="F1656" s="130">
        <v>2.29</v>
      </c>
      <c r="G1656" s="130" t="s">
        <v>3948</v>
      </c>
      <c r="H1656" s="130" t="s">
        <v>3674</v>
      </c>
      <c r="I1656" s="130">
        <v>1.4359999999999999</v>
      </c>
      <c r="J1656" s="130">
        <v>-79</v>
      </c>
      <c r="K1656" s="130">
        <v>-71</v>
      </c>
      <c r="L1656" s="130" t="b">
        <v>0</v>
      </c>
      <c r="M1656" s="130">
        <v>45.713999999999999</v>
      </c>
      <c r="N1656" s="130">
        <v>7.1710000000000003</v>
      </c>
      <c r="O1656" s="130">
        <v>6.375</v>
      </c>
      <c r="P1656" s="130">
        <v>3.383</v>
      </c>
      <c r="Q1656" s="130">
        <v>-33.99</v>
      </c>
      <c r="R1656" s="130">
        <v>78.03</v>
      </c>
      <c r="S1656" s="130">
        <v>82.975999999999999</v>
      </c>
      <c r="T1656" s="130">
        <v>-1</v>
      </c>
      <c r="U1656" s="130">
        <v>59</v>
      </c>
      <c r="V1656" s="130" t="s">
        <v>2173</v>
      </c>
      <c r="W1656" s="130" t="b">
        <v>0</v>
      </c>
      <c r="X1656" s="130">
        <v>0</v>
      </c>
      <c r="Y1656" s="130" t="b">
        <v>0</v>
      </c>
      <c r="Z1656" s="130">
        <v>47</v>
      </c>
      <c r="AA1656" s="130">
        <v>0.32700000000000001</v>
      </c>
      <c r="AB1656" s="130" t="s">
        <v>3674</v>
      </c>
      <c r="AC1656" s="130" t="s">
        <v>3948</v>
      </c>
      <c r="AD1656" s="130" t="s">
        <v>5529</v>
      </c>
      <c r="AE1656" s="130" t="e" cm="1">
        <f t="array" aca="1" ref="AE1656" ca="1">INDIRECT(ADDRESS(MATCH(AG1656,'rs_industries'!B:B,0),5,1,TRUE,"rs_industries"))</f>
        <v>#N/A</v>
      </c>
      <c r="AF1656" s="130" t="e" cm="1">
        <f t="array" aca="1" ref="AF1656" ca="1">INDIRECT(ADDRESS(MATCH(A1656,'rs_stocks'!B:B,0),7,1,TRUE,"rs_stocks"))</f>
        <v>#N/A</v>
      </c>
    </row>
    <row r="1657" spans="1:32" x14ac:dyDescent="0.3">
      <c r="A1657" s="130" t="s">
        <v>1046</v>
      </c>
      <c r="B1657" s="130">
        <v>-1.79</v>
      </c>
      <c r="C1657" s="130">
        <v>4.33</v>
      </c>
      <c r="D1657" s="130">
        <v>2.36</v>
      </c>
      <c r="E1657" s="130">
        <v>2.71</v>
      </c>
      <c r="F1657" s="130">
        <v>8.67</v>
      </c>
      <c r="G1657" s="130" t="s">
        <v>3742</v>
      </c>
      <c r="H1657" s="130" t="s">
        <v>3674</v>
      </c>
      <c r="I1657" s="130">
        <v>367.70600000000002</v>
      </c>
      <c r="J1657" s="130">
        <v>-25</v>
      </c>
      <c r="K1657" s="130">
        <v>-5</v>
      </c>
      <c r="L1657" s="130" t="b">
        <v>1</v>
      </c>
      <c r="M1657" s="130">
        <v>15.252000000000001</v>
      </c>
      <c r="N1657" s="130">
        <v>2.399</v>
      </c>
      <c r="O1657" s="130">
        <v>6.3579999999999997</v>
      </c>
      <c r="P1657" s="130">
        <v>2.0870000000000002</v>
      </c>
      <c r="Q1657" s="130">
        <v>-40.243000000000002</v>
      </c>
      <c r="R1657" s="130">
        <v>156.27000000000001</v>
      </c>
      <c r="S1657" s="130">
        <v>153.44900000000001</v>
      </c>
      <c r="T1657" s="130">
        <v>1</v>
      </c>
      <c r="U1657" s="130">
        <v>95</v>
      </c>
      <c r="V1657" s="130" t="s">
        <v>1046</v>
      </c>
      <c r="W1657" s="130" t="b">
        <v>0</v>
      </c>
      <c r="X1657" s="130">
        <v>0</v>
      </c>
      <c r="Y1657" s="130" t="b">
        <v>1</v>
      </c>
      <c r="Z1657" s="130">
        <v>50</v>
      </c>
      <c r="AA1657" s="130">
        <v>0.32700000000000001</v>
      </c>
      <c r="AB1657" s="130" t="s">
        <v>3674</v>
      </c>
      <c r="AC1657" s="130" t="s">
        <v>3742</v>
      </c>
      <c r="AD1657" s="130" t="s">
        <v>5515</v>
      </c>
      <c r="AE1657" s="130" t="e" cm="1">
        <f t="array" aca="1" ref="AE1657" ca="1">INDIRECT(ADDRESS(MATCH(AG1657,'rs_industries'!B:B,0),5,1,TRUE,"rs_industries"))</f>
        <v>#N/A</v>
      </c>
      <c r="AF1657" s="130" t="e" cm="1">
        <f t="array" aca="1" ref="AF1657" ca="1">INDIRECT(ADDRESS(MATCH(A1657,'rs_stocks'!B:B,0),7,1,TRUE,"rs_stocks"))</f>
        <v>#N/A</v>
      </c>
    </row>
    <row r="1658" spans="1:32" x14ac:dyDescent="0.3">
      <c r="A1658" s="130" t="s">
        <v>2201</v>
      </c>
      <c r="B1658" s="130">
        <v>-1.27</v>
      </c>
      <c r="C1658" s="130">
        <v>-8.2200000000000006</v>
      </c>
      <c r="D1658" s="130">
        <v>-11.07</v>
      </c>
      <c r="E1658" s="130">
        <v>8.66</v>
      </c>
      <c r="F1658" s="130">
        <v>5.19</v>
      </c>
      <c r="G1658" s="130" t="s">
        <v>3713</v>
      </c>
      <c r="H1658" s="130" t="s">
        <v>3690</v>
      </c>
      <c r="I1658" s="130">
        <v>1.569</v>
      </c>
      <c r="J1658" s="130">
        <v>-65</v>
      </c>
      <c r="K1658" s="130">
        <v>-37</v>
      </c>
      <c r="L1658" s="130" t="b">
        <v>0</v>
      </c>
      <c r="M1658" s="130">
        <v>54.322000000000003</v>
      </c>
      <c r="N1658" s="130">
        <v>8.5589999999999993</v>
      </c>
      <c r="O1658" s="130">
        <v>6.3470000000000004</v>
      </c>
      <c r="P1658" s="130">
        <v>0.47</v>
      </c>
      <c r="Q1658" s="130">
        <v>-97.872</v>
      </c>
      <c r="R1658" s="130">
        <v>13.18</v>
      </c>
      <c r="S1658" s="130">
        <v>14.805</v>
      </c>
      <c r="T1658" s="130">
        <v>-1</v>
      </c>
      <c r="U1658" s="130">
        <v>425</v>
      </c>
      <c r="V1658" s="130" t="s">
        <v>2201</v>
      </c>
      <c r="W1658" s="130" t="b">
        <v>1</v>
      </c>
      <c r="X1658" s="130">
        <v>0</v>
      </c>
      <c r="Y1658" s="130" t="b">
        <v>0</v>
      </c>
      <c r="Z1658" s="130">
        <v>48</v>
      </c>
      <c r="AA1658" s="130">
        <v>0.32600000000000001</v>
      </c>
      <c r="AB1658" s="130" t="s">
        <v>3690</v>
      </c>
      <c r="AC1658" s="130" t="s">
        <v>3713</v>
      </c>
      <c r="AD1658" s="130" t="s">
        <v>5456</v>
      </c>
      <c r="AE1658" s="130" t="e" cm="1">
        <f t="array" aca="1" ref="AE1658" ca="1">INDIRECT(ADDRESS(MATCH(AG1658,'rs_industries'!B:B,0),5,1,TRUE,"rs_industries"))</f>
        <v>#N/A</v>
      </c>
      <c r="AF1658" s="130" t="e" cm="1">
        <f t="array" aca="1" ref="AF1658" ca="1">INDIRECT(ADDRESS(MATCH(A1658,'rs_stocks'!B:B,0),7,1,TRUE,"rs_stocks"))</f>
        <v>#N/A</v>
      </c>
    </row>
    <row r="1659" spans="1:32" x14ac:dyDescent="0.3">
      <c r="A1659" s="130" t="s">
        <v>1226</v>
      </c>
      <c r="B1659" s="130">
        <v>3.13</v>
      </c>
      <c r="C1659" s="130">
        <v>-2.38</v>
      </c>
      <c r="D1659" s="130">
        <v>-1.1000000000000001</v>
      </c>
      <c r="E1659" s="130">
        <v>2.0699999999999998</v>
      </c>
      <c r="F1659" s="130">
        <v>9.3800000000000008</v>
      </c>
      <c r="G1659" s="130" t="s">
        <v>3687</v>
      </c>
      <c r="H1659" s="130" t="s">
        <v>248</v>
      </c>
      <c r="I1659" s="130">
        <v>21.225999999999999</v>
      </c>
      <c r="J1659" s="130">
        <v>-49</v>
      </c>
      <c r="K1659" s="130">
        <v>-29</v>
      </c>
      <c r="L1659" s="130" t="b">
        <v>1</v>
      </c>
      <c r="M1659" s="130">
        <v>15.617000000000001</v>
      </c>
      <c r="N1659" s="130">
        <v>2.4609999999999999</v>
      </c>
      <c r="O1659" s="130">
        <v>6.3449999999999998</v>
      </c>
      <c r="P1659" s="130">
        <v>0.79400000000000004</v>
      </c>
      <c r="Q1659" s="130">
        <v>-103.27500000000001</v>
      </c>
      <c r="R1659" s="130">
        <v>36.950000000000003</v>
      </c>
      <c r="S1659" s="130">
        <v>35.506</v>
      </c>
      <c r="T1659" s="130">
        <v>1</v>
      </c>
      <c r="U1659" s="130">
        <v>251</v>
      </c>
      <c r="V1659" s="130" t="s">
        <v>1226</v>
      </c>
      <c r="W1659" s="130" t="b">
        <v>0</v>
      </c>
      <c r="X1659" s="130">
        <v>0</v>
      </c>
      <c r="Y1659" s="130" t="b">
        <v>0</v>
      </c>
      <c r="Z1659" s="130">
        <v>47</v>
      </c>
      <c r="AA1659" s="130">
        <v>0.32600000000000001</v>
      </c>
      <c r="AB1659" s="130" t="s">
        <v>248</v>
      </c>
      <c r="AC1659" s="130" t="s">
        <v>3687</v>
      </c>
      <c r="AD1659" s="130" t="s">
        <v>5480</v>
      </c>
      <c r="AE1659" s="130" t="e" cm="1">
        <f t="array" aca="1" ref="AE1659" ca="1">INDIRECT(ADDRESS(MATCH(AG1659,'rs_industries'!B:B,0),5,1,TRUE,"rs_industries"))</f>
        <v>#N/A</v>
      </c>
      <c r="AF1659" s="130" t="e" cm="1">
        <f t="array" aca="1" ref="AF1659" ca="1">INDIRECT(ADDRESS(MATCH(A1659,'rs_stocks'!B:B,0),7,1,TRUE,"rs_stocks"))</f>
        <v>#N/A</v>
      </c>
    </row>
    <row r="1660" spans="1:32" x14ac:dyDescent="0.3">
      <c r="A1660" s="130" t="s">
        <v>1639</v>
      </c>
      <c r="B1660" s="130">
        <v>-3.43</v>
      </c>
      <c r="C1660" s="130">
        <v>5.92</v>
      </c>
      <c r="D1660" s="130">
        <v>18.37</v>
      </c>
      <c r="E1660" s="130">
        <v>-4.8600000000000003</v>
      </c>
      <c r="F1660" s="130">
        <v>14.81</v>
      </c>
      <c r="G1660" s="130" t="s">
        <v>3812</v>
      </c>
      <c r="H1660" s="130" t="s">
        <v>3690</v>
      </c>
      <c r="I1660" s="130">
        <v>4.75</v>
      </c>
      <c r="J1660" s="130">
        <v>-73</v>
      </c>
      <c r="K1660" s="130">
        <v>-47</v>
      </c>
      <c r="L1660" s="130" t="b">
        <v>1</v>
      </c>
      <c r="M1660" s="130">
        <v>79.537999999999997</v>
      </c>
      <c r="N1660" s="130">
        <v>12.545999999999999</v>
      </c>
      <c r="O1660" s="130">
        <v>6.34</v>
      </c>
      <c r="P1660" s="130">
        <v>1.371</v>
      </c>
      <c r="Q1660" s="130">
        <v>-114.473</v>
      </c>
      <c r="R1660" s="130">
        <v>29</v>
      </c>
      <c r="S1660" s="130">
        <v>26.864999999999998</v>
      </c>
      <c r="T1660" s="130">
        <v>1</v>
      </c>
      <c r="U1660" s="130">
        <v>145</v>
      </c>
      <c r="V1660" s="130" t="s">
        <v>1639</v>
      </c>
      <c r="W1660" s="130" t="b">
        <v>0</v>
      </c>
      <c r="X1660" s="130">
        <v>0</v>
      </c>
      <c r="Y1660" s="130" t="b">
        <v>1</v>
      </c>
      <c r="Z1660" s="130">
        <v>51</v>
      </c>
      <c r="AA1660" s="130">
        <v>0.32500000000000001</v>
      </c>
      <c r="AB1660" s="130" t="s">
        <v>3690</v>
      </c>
      <c r="AC1660" s="130" t="s">
        <v>3812</v>
      </c>
      <c r="AD1660" s="130" t="s">
        <v>5521</v>
      </c>
      <c r="AE1660" s="130" t="e" cm="1">
        <f t="array" aca="1" ref="AE1660" ca="1">INDIRECT(ADDRESS(MATCH(AG1660,'rs_industries'!B:B,0),5,1,TRUE,"rs_industries"))</f>
        <v>#N/A</v>
      </c>
      <c r="AF1660" s="130" cm="1">
        <f t="array" aca="1" ref="AF1660" ca="1">INDIRECT(ADDRESS(MATCH(A1660,'rs_stocks'!B:B,0),7,1,TRUE,"rs_stocks"))</f>
        <v>79</v>
      </c>
    </row>
    <row r="1661" spans="1:32" x14ac:dyDescent="0.3">
      <c r="A1661" s="130" t="s">
        <v>1858</v>
      </c>
      <c r="B1661" s="130">
        <v>-10.26</v>
      </c>
      <c r="C1661" s="130">
        <v>-9.5299999999999994</v>
      </c>
      <c r="D1661" s="130">
        <v>-4.3</v>
      </c>
      <c r="E1661" s="130">
        <v>-7.98</v>
      </c>
      <c r="F1661" s="130">
        <v>-5.07</v>
      </c>
      <c r="G1661" s="130" t="s">
        <v>3792</v>
      </c>
      <c r="H1661" s="130" t="s">
        <v>31</v>
      </c>
      <c r="I1661" s="130">
        <v>3.5539999999999998</v>
      </c>
      <c r="J1661" s="130">
        <v>-51</v>
      </c>
      <c r="K1661" s="130">
        <v>-22</v>
      </c>
      <c r="L1661" s="130" t="b">
        <v>0</v>
      </c>
      <c r="M1661" s="130">
        <v>27.994</v>
      </c>
      <c r="N1661" s="130">
        <v>4.423</v>
      </c>
      <c r="O1661" s="130">
        <v>6.3289999999999997</v>
      </c>
      <c r="P1661" s="130">
        <v>2.8170000000000002</v>
      </c>
      <c r="Q1661" s="130">
        <v>-86.962999999999994</v>
      </c>
      <c r="R1661" s="130">
        <v>87.93</v>
      </c>
      <c r="S1661" s="130">
        <v>96.591999999999999</v>
      </c>
      <c r="T1661" s="130">
        <v>-1</v>
      </c>
      <c r="U1661" s="130">
        <v>70</v>
      </c>
      <c r="V1661" s="130" t="s">
        <v>1858</v>
      </c>
      <c r="W1661" s="130" t="b">
        <v>1</v>
      </c>
      <c r="X1661" s="130">
        <v>86.41</v>
      </c>
      <c r="Y1661" s="130" t="b">
        <v>0</v>
      </c>
      <c r="Z1661" s="130">
        <v>45</v>
      </c>
      <c r="AA1661" s="130">
        <v>0.32500000000000001</v>
      </c>
      <c r="AB1661" s="130" t="s">
        <v>31</v>
      </c>
      <c r="AC1661" s="130" t="s">
        <v>3792</v>
      </c>
      <c r="AD1661" s="130" t="s">
        <v>5473</v>
      </c>
      <c r="AE1661" s="130" t="e" cm="1">
        <f t="array" aca="1" ref="AE1661" ca="1">INDIRECT(ADDRESS(MATCH(AG1661,'rs_industries'!B:B,0),5,1,TRUE,"rs_industries"))</f>
        <v>#N/A</v>
      </c>
      <c r="AF1661" s="130" t="e" cm="1">
        <f t="array" aca="1" ref="AF1661" ca="1">INDIRECT(ADDRESS(MATCH(A1661,'rs_stocks'!B:B,0),7,1,TRUE,"rs_stocks"))</f>
        <v>#N/A</v>
      </c>
    </row>
    <row r="1662" spans="1:32" x14ac:dyDescent="0.3">
      <c r="A1662" s="130" t="s">
        <v>953</v>
      </c>
      <c r="B1662" s="130">
        <v>1.59</v>
      </c>
      <c r="C1662" s="130">
        <v>5.0999999999999996</v>
      </c>
      <c r="D1662" s="130">
        <v>2.25</v>
      </c>
      <c r="E1662" s="130">
        <v>11.62</v>
      </c>
      <c r="F1662" s="130">
        <v>20.6</v>
      </c>
      <c r="G1662" s="130" t="s">
        <v>4196</v>
      </c>
      <c r="H1662" s="130" t="s">
        <v>24</v>
      </c>
      <c r="I1662" s="130">
        <v>5.53</v>
      </c>
      <c r="J1662" s="130">
        <v>-88</v>
      </c>
      <c r="K1662" s="130">
        <v>-77</v>
      </c>
      <c r="L1662" s="130" t="b">
        <v>1</v>
      </c>
      <c r="M1662" s="130">
        <v>80.766999999999996</v>
      </c>
      <c r="N1662" s="130">
        <v>12.773999999999999</v>
      </c>
      <c r="O1662" s="130">
        <v>6.3230000000000004</v>
      </c>
      <c r="P1662" s="130">
        <v>2.3490000000000002</v>
      </c>
      <c r="Q1662" s="130">
        <v>-99.177999999999997</v>
      </c>
      <c r="R1662" s="130">
        <v>46.78</v>
      </c>
      <c r="S1662" s="130">
        <v>43.179000000000002</v>
      </c>
      <c r="T1662" s="130">
        <v>1</v>
      </c>
      <c r="U1662" s="130">
        <v>85</v>
      </c>
      <c r="V1662" s="130" t="s">
        <v>953</v>
      </c>
      <c r="W1662" s="130" t="b">
        <v>0</v>
      </c>
      <c r="X1662" s="130">
        <v>0</v>
      </c>
      <c r="Y1662" s="130" t="b">
        <v>0</v>
      </c>
      <c r="Z1662" s="130">
        <v>49</v>
      </c>
      <c r="AA1662" s="130">
        <v>0.32500000000000001</v>
      </c>
      <c r="AB1662" s="130" t="s">
        <v>24</v>
      </c>
      <c r="AC1662" s="130" t="s">
        <v>4196</v>
      </c>
      <c r="AD1662" s="130" t="s">
        <v>5504</v>
      </c>
      <c r="AE1662" s="130" t="e" cm="1">
        <f t="array" aca="1" ref="AE1662" ca="1">INDIRECT(ADDRESS(MATCH(AG1662,'rs_industries'!B:B,0),5,1,TRUE,"rs_industries"))</f>
        <v>#N/A</v>
      </c>
      <c r="AF1662" s="130" t="e" cm="1">
        <f t="array" aca="1" ref="AF1662" ca="1">INDIRECT(ADDRESS(MATCH(A1662,'rs_stocks'!B:B,0),7,1,TRUE,"rs_stocks"))</f>
        <v>#N/A</v>
      </c>
    </row>
    <row r="1663" spans="1:32" x14ac:dyDescent="0.3">
      <c r="A1663" s="130" t="s">
        <v>1359</v>
      </c>
      <c r="B1663" s="130">
        <v>-6.44</v>
      </c>
      <c r="C1663" s="130">
        <v>-1.04</v>
      </c>
      <c r="D1663" s="130">
        <v>21.81</v>
      </c>
      <c r="E1663" s="130">
        <v>0.31</v>
      </c>
      <c r="F1663" s="130">
        <v>-4.08</v>
      </c>
      <c r="G1663" s="130" t="s">
        <v>3802</v>
      </c>
      <c r="H1663" s="130" t="s">
        <v>3690</v>
      </c>
      <c r="I1663" s="130">
        <v>21.238</v>
      </c>
      <c r="J1663" s="130">
        <v>-82</v>
      </c>
      <c r="K1663" s="130">
        <v>-75</v>
      </c>
      <c r="L1663" s="130" t="b">
        <v>0</v>
      </c>
      <c r="M1663" s="130">
        <v>62.481999999999999</v>
      </c>
      <c r="N1663" s="130">
        <v>9.9009999999999998</v>
      </c>
      <c r="O1663" s="130">
        <v>6.3109999999999999</v>
      </c>
      <c r="P1663" s="130">
        <v>5.9550000000000001</v>
      </c>
      <c r="Q1663" s="130">
        <v>-104.443</v>
      </c>
      <c r="R1663" s="130">
        <v>133.74</v>
      </c>
      <c r="S1663" s="130">
        <v>132.351</v>
      </c>
      <c r="T1663" s="130">
        <v>1</v>
      </c>
      <c r="U1663" s="130">
        <v>33</v>
      </c>
      <c r="V1663" s="130" t="s">
        <v>1359</v>
      </c>
      <c r="W1663" s="130" t="b">
        <v>0</v>
      </c>
      <c r="X1663" s="130">
        <v>0</v>
      </c>
      <c r="Y1663" s="130" t="b">
        <v>0</v>
      </c>
      <c r="Z1663" s="130">
        <v>47</v>
      </c>
      <c r="AA1663" s="130">
        <v>0.32400000000000001</v>
      </c>
      <c r="AB1663" s="130" t="s">
        <v>3690</v>
      </c>
      <c r="AC1663" s="130" t="s">
        <v>3802</v>
      </c>
      <c r="AD1663" s="130" t="s">
        <v>5545</v>
      </c>
      <c r="AE1663" s="130" t="e" cm="1">
        <f t="array" aca="1" ref="AE1663" ca="1">INDIRECT(ADDRESS(MATCH(AG1663,'rs_industries'!B:B,0),5,1,TRUE,"rs_industries"))</f>
        <v>#N/A</v>
      </c>
      <c r="AF1663" s="130" t="e" cm="1">
        <f t="array" aca="1" ref="AF1663" ca="1">INDIRECT(ADDRESS(MATCH(A1663,'rs_stocks'!B:B,0),7,1,TRUE,"rs_stocks"))</f>
        <v>#N/A</v>
      </c>
    </row>
    <row r="1664" spans="1:32" x14ac:dyDescent="0.3">
      <c r="A1664" s="130" t="s">
        <v>1893</v>
      </c>
      <c r="B1664" s="130">
        <v>1.54</v>
      </c>
      <c r="C1664" s="130">
        <v>8.11</v>
      </c>
      <c r="D1664" s="130">
        <v>1.7</v>
      </c>
      <c r="E1664" s="130">
        <v>21.52</v>
      </c>
      <c r="F1664" s="130">
        <v>22.7</v>
      </c>
      <c r="G1664" s="130" t="s">
        <v>3807</v>
      </c>
      <c r="H1664" s="130" t="s">
        <v>3677</v>
      </c>
      <c r="I1664" s="130">
        <v>2.8420000000000001</v>
      </c>
      <c r="J1664" s="130">
        <v>-97</v>
      </c>
      <c r="K1664" s="130">
        <v>-92</v>
      </c>
      <c r="L1664" s="130" t="b">
        <v>0</v>
      </c>
      <c r="M1664" s="130">
        <v>131.38300000000001</v>
      </c>
      <c r="N1664" s="130">
        <v>20.826000000000001</v>
      </c>
      <c r="O1664" s="130">
        <v>6.3090000000000002</v>
      </c>
      <c r="P1664" s="130">
        <v>2.6989999999999998</v>
      </c>
      <c r="Q1664" s="130">
        <v>-94.468999999999994</v>
      </c>
      <c r="R1664" s="130">
        <v>32.92</v>
      </c>
      <c r="S1664" s="130">
        <v>39.645000000000003</v>
      </c>
      <c r="T1664" s="130">
        <v>-1</v>
      </c>
      <c r="U1664" s="130">
        <v>74</v>
      </c>
      <c r="V1664" s="130" t="s">
        <v>1893</v>
      </c>
      <c r="W1664" s="130" t="b">
        <v>0</v>
      </c>
      <c r="X1664" s="130">
        <v>0</v>
      </c>
      <c r="Y1664" s="130" t="b">
        <v>0</v>
      </c>
      <c r="Z1664" s="130">
        <v>47</v>
      </c>
      <c r="AA1664" s="130">
        <v>0.32400000000000001</v>
      </c>
      <c r="AB1664" s="130" t="s">
        <v>3677</v>
      </c>
      <c r="AC1664" s="130" t="s">
        <v>3807</v>
      </c>
      <c r="AD1664" s="130" t="s">
        <v>5502</v>
      </c>
      <c r="AE1664" s="130" t="e" cm="1">
        <f t="array" aca="1" ref="AE1664" ca="1">INDIRECT(ADDRESS(MATCH(AG1664,'rs_industries'!B:B,0),5,1,TRUE,"rs_industries"))</f>
        <v>#N/A</v>
      </c>
      <c r="AF1664" s="130" cm="1">
        <f t="array" aca="1" ref="AF1664" ca="1">INDIRECT(ADDRESS(MATCH(A1664,'rs_stocks'!B:B,0),7,1,TRUE,"rs_stocks"))</f>
        <v>93</v>
      </c>
    </row>
    <row r="1665" spans="1:32" x14ac:dyDescent="0.3">
      <c r="A1665" s="130" t="s">
        <v>1360</v>
      </c>
      <c r="B1665" s="130">
        <v>-2</v>
      </c>
      <c r="C1665" s="130">
        <v>-8.4499999999999993</v>
      </c>
      <c r="D1665" s="130">
        <v>-6.62</v>
      </c>
      <c r="E1665" s="130">
        <v>-17.43</v>
      </c>
      <c r="F1665" s="130">
        <v>11.73</v>
      </c>
      <c r="G1665" s="130" t="s">
        <v>3687</v>
      </c>
      <c r="H1665" s="130" t="s">
        <v>248</v>
      </c>
      <c r="I1665" s="130">
        <v>113.538</v>
      </c>
      <c r="J1665" s="130">
        <v>-47</v>
      </c>
      <c r="K1665" s="130">
        <v>-41</v>
      </c>
      <c r="L1665" s="130" t="b">
        <v>0</v>
      </c>
      <c r="M1665" s="130">
        <v>31.591999999999999</v>
      </c>
      <c r="N1665" s="130">
        <v>5.0170000000000003</v>
      </c>
      <c r="O1665" s="130">
        <v>6.2969999999999997</v>
      </c>
      <c r="P1665" s="130">
        <v>1.486</v>
      </c>
      <c r="Q1665" s="130">
        <v>-154.73599999999999</v>
      </c>
      <c r="R1665" s="130">
        <v>55.25</v>
      </c>
      <c r="S1665" s="130">
        <v>60.582999999999998</v>
      </c>
      <c r="T1665" s="130">
        <v>-1</v>
      </c>
      <c r="U1665" s="130">
        <v>134</v>
      </c>
      <c r="V1665" s="130" t="s">
        <v>1360</v>
      </c>
      <c r="W1665" s="130" t="b">
        <v>0</v>
      </c>
      <c r="X1665" s="130">
        <v>0</v>
      </c>
      <c r="Y1665" s="130" t="b">
        <v>0</v>
      </c>
      <c r="Z1665" s="130">
        <v>45</v>
      </c>
      <c r="AA1665" s="130">
        <v>0.32300000000000001</v>
      </c>
      <c r="AB1665" s="130" t="s">
        <v>248</v>
      </c>
      <c r="AC1665" s="130" t="s">
        <v>3687</v>
      </c>
      <c r="AD1665" s="130" t="s">
        <v>5447</v>
      </c>
      <c r="AE1665" s="130" t="e" cm="1">
        <f t="array" aca="1" ref="AE1665" ca="1">INDIRECT(ADDRESS(MATCH(AG1665,'rs_industries'!B:B,0),5,1,TRUE,"rs_industries"))</f>
        <v>#N/A</v>
      </c>
      <c r="AF1665" s="130" t="e" cm="1">
        <f t="array" aca="1" ref="AF1665" ca="1">INDIRECT(ADDRESS(MATCH(A1665,'rs_stocks'!B:B,0),7,1,TRUE,"rs_stocks"))</f>
        <v>#N/A</v>
      </c>
    </row>
    <row r="1666" spans="1:32" x14ac:dyDescent="0.3">
      <c r="A1666" s="130" t="s">
        <v>2258</v>
      </c>
      <c r="B1666" s="130">
        <v>3.64</v>
      </c>
      <c r="C1666" s="130">
        <v>7.69</v>
      </c>
      <c r="D1666" s="130">
        <v>-7.21</v>
      </c>
      <c r="E1666" s="130">
        <v>15.15</v>
      </c>
      <c r="F1666" s="130">
        <v>20.73</v>
      </c>
      <c r="G1666" s="130" t="s">
        <v>3786</v>
      </c>
      <c r="H1666" s="130" t="s">
        <v>3674</v>
      </c>
      <c r="I1666" s="130">
        <v>3.4180000000000001</v>
      </c>
      <c r="J1666" s="130">
        <v>-77</v>
      </c>
      <c r="K1666" s="130">
        <v>-71</v>
      </c>
      <c r="L1666" s="130" t="b">
        <v>1</v>
      </c>
      <c r="M1666" s="130">
        <v>54.534999999999997</v>
      </c>
      <c r="N1666" s="130">
        <v>8.702</v>
      </c>
      <c r="O1666" s="130">
        <v>6.2670000000000003</v>
      </c>
      <c r="P1666" s="130">
        <v>0.35699999999999998</v>
      </c>
      <c r="Q1666" s="130">
        <v>-100.953</v>
      </c>
      <c r="R1666" s="130">
        <v>7.98</v>
      </c>
      <c r="S1666" s="130">
        <v>8.4209999999999994</v>
      </c>
      <c r="T1666" s="130">
        <v>-1</v>
      </c>
      <c r="U1666" s="130">
        <v>560</v>
      </c>
      <c r="V1666" s="130" t="s">
        <v>2258</v>
      </c>
      <c r="W1666" s="130" t="b">
        <v>0</v>
      </c>
      <c r="X1666" s="130">
        <v>0</v>
      </c>
      <c r="Y1666" s="130" t="b">
        <v>0</v>
      </c>
      <c r="Z1666" s="130">
        <v>54</v>
      </c>
      <c r="AA1666" s="130">
        <v>0.32300000000000001</v>
      </c>
      <c r="AB1666" s="130" t="s">
        <v>3674</v>
      </c>
      <c r="AC1666" s="130" t="s">
        <v>3786</v>
      </c>
      <c r="AD1666" s="130" t="s">
        <v>5491</v>
      </c>
      <c r="AE1666" s="130" t="e" cm="1">
        <f t="array" aca="1" ref="AE1666" ca="1">INDIRECT(ADDRESS(MATCH(AG1666,'rs_industries'!B:B,0),5,1,TRUE,"rs_industries"))</f>
        <v>#N/A</v>
      </c>
      <c r="AF1666" s="130" t="e" cm="1">
        <f t="array" aca="1" ref="AF1666" ca="1">INDIRECT(ADDRESS(MATCH(A1666,'rs_stocks'!B:B,0),7,1,TRUE,"rs_stocks"))</f>
        <v>#N/A</v>
      </c>
    </row>
    <row r="1667" spans="1:32" x14ac:dyDescent="0.3">
      <c r="A1667" s="130" t="s">
        <v>5462</v>
      </c>
      <c r="B1667" s="130">
        <v>-1.1399999999999999</v>
      </c>
      <c r="C1667" s="130">
        <v>-2.3199999999999998</v>
      </c>
      <c r="D1667" s="130">
        <v>-3.28</v>
      </c>
      <c r="E1667" s="130">
        <v>-3.97</v>
      </c>
      <c r="F1667" s="130">
        <v>1.17</v>
      </c>
      <c r="G1667" s="130" t="s">
        <v>3821</v>
      </c>
      <c r="H1667" s="130" t="s">
        <v>3677</v>
      </c>
      <c r="I1667" s="130">
        <v>0.80500000000000005</v>
      </c>
      <c r="J1667" s="130">
        <v>-65</v>
      </c>
      <c r="K1667" s="130">
        <v>-32</v>
      </c>
      <c r="L1667" s="130" t="b">
        <v>0</v>
      </c>
      <c r="M1667" s="130">
        <v>10.544</v>
      </c>
      <c r="N1667" s="130">
        <v>1.6930000000000001</v>
      </c>
      <c r="O1667" s="130">
        <v>6.2290000000000001</v>
      </c>
      <c r="P1667" s="130">
        <v>0.189</v>
      </c>
      <c r="Q1667" s="130">
        <v>-121.693</v>
      </c>
      <c r="R1667" s="130">
        <v>14.76</v>
      </c>
      <c r="S1667" s="130">
        <v>15.385999999999999</v>
      </c>
      <c r="T1667" s="130">
        <v>-1</v>
      </c>
      <c r="U1667" s="130">
        <v>1058</v>
      </c>
      <c r="V1667" s="130" t="s">
        <v>5462</v>
      </c>
      <c r="W1667" s="130" t="b">
        <v>1</v>
      </c>
      <c r="X1667" s="130">
        <v>0</v>
      </c>
      <c r="Y1667" s="130" t="b">
        <v>0</v>
      </c>
      <c r="Z1667" s="130">
        <v>47</v>
      </c>
      <c r="AA1667" s="130">
        <v>0.32300000000000001</v>
      </c>
      <c r="AB1667" s="130" t="s">
        <v>3677</v>
      </c>
      <c r="AC1667" s="130" t="s">
        <v>3821</v>
      </c>
      <c r="AD1667" s="130" t="s">
        <v>5463</v>
      </c>
      <c r="AE1667" s="130" t="e" cm="1">
        <f t="array" aca="1" ref="AE1667" ca="1">INDIRECT(ADDRESS(MATCH(AG1667,'rs_industries'!B:B,0),5,1,TRUE,"rs_industries"))</f>
        <v>#N/A</v>
      </c>
      <c r="AF1667" s="130" t="e" cm="1">
        <f t="array" aca="1" ref="AF1667" ca="1">INDIRECT(ADDRESS(MATCH(A1667,'rs_stocks'!B:B,0),7,1,TRUE,"rs_stocks"))</f>
        <v>#N/A</v>
      </c>
    </row>
    <row r="1668" spans="1:32" x14ac:dyDescent="0.3">
      <c r="A1668" s="130" t="s">
        <v>2213</v>
      </c>
      <c r="B1668" s="130">
        <v>0.96</v>
      </c>
      <c r="C1668" s="130">
        <v>9.06</v>
      </c>
      <c r="D1668" s="130">
        <v>6.91</v>
      </c>
      <c r="E1668" s="130">
        <v>5.45</v>
      </c>
      <c r="F1668" s="130">
        <v>1.88</v>
      </c>
      <c r="G1668" s="130" t="s">
        <v>3693</v>
      </c>
      <c r="H1668" s="130" t="s">
        <v>31</v>
      </c>
      <c r="I1668" s="130">
        <v>1.244</v>
      </c>
      <c r="J1668" s="130">
        <v>-50</v>
      </c>
      <c r="K1668" s="130">
        <v>-32</v>
      </c>
      <c r="L1668" s="130" t="b">
        <v>1</v>
      </c>
      <c r="M1668" s="130">
        <v>29.263000000000002</v>
      </c>
      <c r="N1668" s="130">
        <v>4.7030000000000003</v>
      </c>
      <c r="O1668" s="130">
        <v>6.2229999999999999</v>
      </c>
      <c r="P1668" s="130">
        <v>0.93600000000000005</v>
      </c>
      <c r="Q1668" s="130">
        <v>-158.035</v>
      </c>
      <c r="R1668" s="130">
        <v>32.5</v>
      </c>
      <c r="S1668" s="130">
        <v>31.542999999999999</v>
      </c>
      <c r="T1668" s="130">
        <v>1</v>
      </c>
      <c r="U1668" s="130">
        <v>213</v>
      </c>
      <c r="V1668" s="130" t="s">
        <v>2213</v>
      </c>
      <c r="W1668" s="130" t="b">
        <v>0</v>
      </c>
      <c r="X1668" s="130">
        <v>0</v>
      </c>
      <c r="Y1668" s="130" t="b">
        <v>0</v>
      </c>
      <c r="Z1668" s="130">
        <v>48</v>
      </c>
      <c r="AA1668" s="130">
        <v>0.32200000000000001</v>
      </c>
      <c r="AB1668" s="130" t="s">
        <v>31</v>
      </c>
      <c r="AC1668" s="130" t="s">
        <v>3693</v>
      </c>
      <c r="AD1668" s="130" t="s">
        <v>5555</v>
      </c>
      <c r="AE1668" s="130" t="e" cm="1">
        <f t="array" aca="1" ref="AE1668" ca="1">INDIRECT(ADDRESS(MATCH(AG1668,'rs_industries'!B:B,0),5,1,TRUE,"rs_industries"))</f>
        <v>#N/A</v>
      </c>
      <c r="AF1668" s="130" t="e" cm="1">
        <f t="array" aca="1" ref="AF1668" ca="1">INDIRECT(ADDRESS(MATCH(A1668,'rs_stocks'!B:B,0),7,1,TRUE,"rs_stocks"))</f>
        <v>#N/A</v>
      </c>
    </row>
    <row r="1669" spans="1:32" x14ac:dyDescent="0.3">
      <c r="A1669" s="130" t="s">
        <v>605</v>
      </c>
      <c r="B1669" s="130">
        <v>-2.33</v>
      </c>
      <c r="C1669" s="130">
        <v>-0.9</v>
      </c>
      <c r="D1669" s="130">
        <v>4.59</v>
      </c>
      <c r="E1669" s="130">
        <v>0.48</v>
      </c>
      <c r="F1669" s="130">
        <v>-1.99</v>
      </c>
      <c r="G1669" s="130" t="s">
        <v>5551</v>
      </c>
      <c r="H1669" s="130" t="s">
        <v>3674</v>
      </c>
      <c r="I1669" s="130">
        <v>6.9450000000000003</v>
      </c>
      <c r="J1669" s="130">
        <v>-60</v>
      </c>
      <c r="K1669" s="130">
        <v>-39</v>
      </c>
      <c r="L1669" s="130" t="b">
        <v>1</v>
      </c>
      <c r="M1669" s="130">
        <v>39.978000000000002</v>
      </c>
      <c r="N1669" s="130">
        <v>6.4379999999999997</v>
      </c>
      <c r="O1669" s="130">
        <v>6.21</v>
      </c>
      <c r="P1669" s="130">
        <v>4.8849999999999998</v>
      </c>
      <c r="Q1669" s="130">
        <v>-188.726</v>
      </c>
      <c r="R1669" s="130">
        <v>153.9</v>
      </c>
      <c r="S1669" s="130">
        <v>166.05</v>
      </c>
      <c r="T1669" s="130">
        <v>-1</v>
      </c>
      <c r="U1669" s="130">
        <v>40</v>
      </c>
      <c r="V1669" s="130" t="s">
        <v>605</v>
      </c>
      <c r="W1669" s="130" t="b">
        <v>0</v>
      </c>
      <c r="X1669" s="130">
        <v>0</v>
      </c>
      <c r="Y1669" s="130" t="b">
        <v>0</v>
      </c>
      <c r="Z1669" s="130">
        <v>46</v>
      </c>
      <c r="AA1669" s="130">
        <v>0.32200000000000001</v>
      </c>
      <c r="AB1669" s="130" t="s">
        <v>3674</v>
      </c>
      <c r="AC1669" s="130" t="s">
        <v>5551</v>
      </c>
      <c r="AD1669" s="130" t="s">
        <v>5552</v>
      </c>
      <c r="AE1669" s="130" t="e" cm="1">
        <f t="array" aca="1" ref="AE1669" ca="1">INDIRECT(ADDRESS(MATCH(AG1669,'rs_industries'!B:B,0),5,1,TRUE,"rs_industries"))</f>
        <v>#N/A</v>
      </c>
      <c r="AF1669" s="130" t="e" cm="1">
        <f t="array" aca="1" ref="AF1669" ca="1">INDIRECT(ADDRESS(MATCH(A1669,'rs_stocks'!B:B,0),7,1,TRUE,"rs_stocks"))</f>
        <v>#N/A</v>
      </c>
    </row>
    <row r="1670" spans="1:32" x14ac:dyDescent="0.3">
      <c r="A1670" s="130" t="s">
        <v>2517</v>
      </c>
      <c r="B1670" s="130">
        <v>-1.17</v>
      </c>
      <c r="C1670" s="130">
        <v>-7.16</v>
      </c>
      <c r="D1670" s="130">
        <v>-5.74</v>
      </c>
      <c r="E1670" s="130">
        <v>-12.21</v>
      </c>
      <c r="F1670" s="130">
        <v>10.42</v>
      </c>
      <c r="G1670" s="130" t="s">
        <v>3687</v>
      </c>
      <c r="H1670" s="130" t="s">
        <v>248</v>
      </c>
      <c r="I1670" s="130">
        <v>2.1549999999999998</v>
      </c>
      <c r="J1670" s="130">
        <v>-64</v>
      </c>
      <c r="K1670" s="130">
        <v>-60</v>
      </c>
      <c r="L1670" s="130" t="b">
        <v>0</v>
      </c>
      <c r="M1670" s="130">
        <v>39.347999999999999</v>
      </c>
      <c r="N1670" s="130">
        <v>6.3579999999999997</v>
      </c>
      <c r="O1670" s="130">
        <v>6.1890000000000001</v>
      </c>
      <c r="P1670" s="130">
        <v>0.50900000000000001</v>
      </c>
      <c r="Q1670" s="130">
        <v>-86.358999999999995</v>
      </c>
      <c r="R1670" s="130">
        <v>18.55</v>
      </c>
      <c r="S1670" s="130">
        <v>19.984999999999999</v>
      </c>
      <c r="T1670" s="130">
        <v>-1</v>
      </c>
      <c r="U1670" s="130">
        <v>392</v>
      </c>
      <c r="V1670" s="130" t="s">
        <v>2517</v>
      </c>
      <c r="W1670" s="130" t="b">
        <v>0</v>
      </c>
      <c r="X1670" s="130">
        <v>0</v>
      </c>
      <c r="Y1670" s="130" t="b">
        <v>0</v>
      </c>
      <c r="Z1670" s="130">
        <v>40</v>
      </c>
      <c r="AA1670" s="130">
        <v>0.32100000000000001</v>
      </c>
      <c r="AB1670" s="130" t="s">
        <v>248</v>
      </c>
      <c r="AC1670" s="130" t="s">
        <v>3687</v>
      </c>
      <c r="AD1670" s="130" t="s">
        <v>5475</v>
      </c>
      <c r="AE1670" s="130" t="e" cm="1">
        <f t="array" aca="1" ref="AE1670" ca="1">INDIRECT(ADDRESS(MATCH(AG1670,'rs_industries'!B:B,0),5,1,TRUE,"rs_industries"))</f>
        <v>#N/A</v>
      </c>
      <c r="AF1670" s="130" t="e" cm="1">
        <f t="array" aca="1" ref="AF1670" ca="1">INDIRECT(ADDRESS(MATCH(A1670,'rs_stocks'!B:B,0),7,1,TRUE,"rs_stocks"))</f>
        <v>#N/A</v>
      </c>
    </row>
    <row r="1671" spans="1:32" x14ac:dyDescent="0.3">
      <c r="A1671" s="130" t="s">
        <v>1334</v>
      </c>
      <c r="B1671" s="130">
        <v>1.88</v>
      </c>
      <c r="C1671" s="130">
        <v>-2.72</v>
      </c>
      <c r="D1671" s="130">
        <v>-2.15</v>
      </c>
      <c r="E1671" s="130">
        <v>-1.38</v>
      </c>
      <c r="F1671" s="130">
        <v>10.44</v>
      </c>
      <c r="G1671" s="130" t="s">
        <v>3687</v>
      </c>
      <c r="H1671" s="130" t="s">
        <v>248</v>
      </c>
      <c r="I1671" s="130">
        <v>41.427999999999997</v>
      </c>
      <c r="J1671" s="130">
        <v>-33</v>
      </c>
      <c r="K1671" s="130">
        <v>-25</v>
      </c>
      <c r="L1671" s="130" t="b">
        <v>0</v>
      </c>
      <c r="M1671" s="130">
        <v>20.364000000000001</v>
      </c>
      <c r="N1671" s="130">
        <v>3.3109999999999999</v>
      </c>
      <c r="O1671" s="130">
        <v>6.15</v>
      </c>
      <c r="P1671" s="130">
        <v>1.579</v>
      </c>
      <c r="Q1671" s="130">
        <v>75.364000000000004</v>
      </c>
      <c r="R1671" s="130">
        <v>78.78</v>
      </c>
      <c r="S1671" s="130">
        <v>80.870999999999995</v>
      </c>
      <c r="T1671" s="130">
        <v>-1</v>
      </c>
      <c r="U1671" s="130">
        <v>126</v>
      </c>
      <c r="V1671" s="130" t="s">
        <v>1334</v>
      </c>
      <c r="W1671" s="130" t="b">
        <v>0</v>
      </c>
      <c r="X1671" s="130">
        <v>0</v>
      </c>
      <c r="Y1671" s="130" t="b">
        <v>0</v>
      </c>
      <c r="Z1671" s="130">
        <v>50</v>
      </c>
      <c r="AA1671" s="130">
        <v>0.32100000000000001</v>
      </c>
      <c r="AB1671" s="130" t="s">
        <v>248</v>
      </c>
      <c r="AC1671" s="130" t="s">
        <v>3687</v>
      </c>
      <c r="AD1671" s="130" t="s">
        <v>5500</v>
      </c>
      <c r="AE1671" s="130" t="e" cm="1">
        <f t="array" aca="1" ref="AE1671" ca="1">INDIRECT(ADDRESS(MATCH(AG1671,'rs_industries'!B:B,0),5,1,TRUE,"rs_industries"))</f>
        <v>#N/A</v>
      </c>
      <c r="AF1671" s="130" t="e" cm="1">
        <f t="array" aca="1" ref="AF1671" ca="1">INDIRECT(ADDRESS(MATCH(A1671,'rs_stocks'!B:B,0),7,1,TRUE,"rs_stocks"))</f>
        <v>#N/A</v>
      </c>
    </row>
    <row r="1672" spans="1:32" x14ac:dyDescent="0.3">
      <c r="A1672" s="130" t="s">
        <v>2401</v>
      </c>
      <c r="B1672" s="130">
        <v>-18.37</v>
      </c>
      <c r="C1672" s="130">
        <v>-20.76</v>
      </c>
      <c r="D1672" s="130">
        <v>-20.100000000000001</v>
      </c>
      <c r="E1672" s="130">
        <v>-3.56</v>
      </c>
      <c r="F1672" s="130">
        <v>-3.94</v>
      </c>
      <c r="G1672" s="130" t="s">
        <v>4963</v>
      </c>
      <c r="H1672" s="130" t="s">
        <v>3674</v>
      </c>
      <c r="I1672" s="130">
        <v>3.4409999999999998</v>
      </c>
      <c r="J1672" s="130">
        <v>-82</v>
      </c>
      <c r="K1672" s="130">
        <v>-36</v>
      </c>
      <c r="L1672" s="130" t="b">
        <v>0</v>
      </c>
      <c r="M1672" s="130">
        <v>40.991999999999997</v>
      </c>
      <c r="N1672" s="130">
        <v>6.6680000000000001</v>
      </c>
      <c r="O1672" s="130">
        <v>6.1479999999999997</v>
      </c>
      <c r="P1672" s="130">
        <v>3.95</v>
      </c>
      <c r="Q1672" s="130">
        <v>-76.457999999999998</v>
      </c>
      <c r="R1672" s="130">
        <v>92.29</v>
      </c>
      <c r="S1672" s="130">
        <v>105.125</v>
      </c>
      <c r="T1672" s="130">
        <v>-1</v>
      </c>
      <c r="U1672" s="130">
        <v>50</v>
      </c>
      <c r="V1672" s="130" t="s">
        <v>2401</v>
      </c>
      <c r="W1672" s="130" t="b">
        <v>1</v>
      </c>
      <c r="X1672" s="130">
        <v>0</v>
      </c>
      <c r="Y1672" s="130" t="b">
        <v>0</v>
      </c>
      <c r="Z1672" s="130">
        <v>49</v>
      </c>
      <c r="AA1672" s="130">
        <v>0.32100000000000001</v>
      </c>
      <c r="AB1672" s="130" t="s">
        <v>3674</v>
      </c>
      <c r="AC1672" s="130" t="s">
        <v>4963</v>
      </c>
      <c r="AD1672" s="130" t="s">
        <v>5392</v>
      </c>
      <c r="AE1672" s="130" t="e" cm="1">
        <f t="array" aca="1" ref="AE1672" ca="1">INDIRECT(ADDRESS(MATCH(AG1672,'rs_industries'!B:B,0),5,1,TRUE,"rs_industries"))</f>
        <v>#N/A</v>
      </c>
      <c r="AF1672" s="130" t="e" cm="1">
        <f t="array" aca="1" ref="AF1672" ca="1">INDIRECT(ADDRESS(MATCH(A1672,'rs_stocks'!B:B,0),7,1,TRUE,"rs_stocks"))</f>
        <v>#N/A</v>
      </c>
    </row>
    <row r="1673" spans="1:32" x14ac:dyDescent="0.3">
      <c r="A1673" s="130" t="s">
        <v>1399</v>
      </c>
      <c r="B1673" s="130">
        <v>-1.9</v>
      </c>
      <c r="C1673" s="130">
        <v>-9.98</v>
      </c>
      <c r="D1673" s="130">
        <v>-10.130000000000001</v>
      </c>
      <c r="E1673" s="130">
        <v>-16.84</v>
      </c>
      <c r="F1673" s="130">
        <v>0</v>
      </c>
      <c r="G1673" s="130" t="s">
        <v>3687</v>
      </c>
      <c r="H1673" s="130" t="s">
        <v>248</v>
      </c>
      <c r="I1673" s="130">
        <v>3.9489999999999998</v>
      </c>
      <c r="J1673" s="130">
        <v>-72</v>
      </c>
      <c r="K1673" s="130">
        <v>-68</v>
      </c>
      <c r="L1673" s="130" t="b">
        <v>0</v>
      </c>
      <c r="M1673" s="130">
        <v>38.142000000000003</v>
      </c>
      <c r="N1673" s="130">
        <v>6.2149999999999999</v>
      </c>
      <c r="O1673" s="130">
        <v>6.1369999999999996</v>
      </c>
      <c r="P1673" s="130">
        <v>0.19</v>
      </c>
      <c r="Q1673" s="130">
        <v>-105.152</v>
      </c>
      <c r="R1673" s="130">
        <v>5.68</v>
      </c>
      <c r="S1673" s="130">
        <v>6.28</v>
      </c>
      <c r="T1673" s="130">
        <v>-1</v>
      </c>
      <c r="U1673" s="130">
        <v>1051</v>
      </c>
      <c r="V1673" s="130" t="s">
        <v>1399</v>
      </c>
      <c r="W1673" s="130" t="b">
        <v>0</v>
      </c>
      <c r="X1673" s="130">
        <v>0</v>
      </c>
      <c r="Y1673" s="130" t="b">
        <v>0</v>
      </c>
      <c r="Z1673" s="130">
        <v>41</v>
      </c>
      <c r="AA1673" s="130">
        <v>0.32</v>
      </c>
      <c r="AB1673" s="130" t="s">
        <v>248</v>
      </c>
      <c r="AC1673" s="130" t="s">
        <v>3687</v>
      </c>
      <c r="AD1673" s="130" t="s">
        <v>5497</v>
      </c>
      <c r="AE1673" s="130" t="e" cm="1">
        <f t="array" aca="1" ref="AE1673" ca="1">INDIRECT(ADDRESS(MATCH(AG1673,'rs_industries'!B:B,0),5,1,TRUE,"rs_industries"))</f>
        <v>#N/A</v>
      </c>
      <c r="AF1673" s="130" t="e" cm="1">
        <f t="array" aca="1" ref="AF1673" ca="1">INDIRECT(ADDRESS(MATCH(A1673,'rs_stocks'!B:B,0),7,1,TRUE,"rs_stocks"))</f>
        <v>#N/A</v>
      </c>
    </row>
    <row r="1674" spans="1:32" x14ac:dyDescent="0.3">
      <c r="A1674" s="130" t="s">
        <v>275</v>
      </c>
      <c r="B1674" s="130">
        <v>-0.92</v>
      </c>
      <c r="C1674" s="130">
        <v>-3.82</v>
      </c>
      <c r="D1674" s="130">
        <v>-5.2</v>
      </c>
      <c r="E1674" s="130">
        <v>-2.27</v>
      </c>
      <c r="F1674" s="130">
        <v>1.9</v>
      </c>
      <c r="G1674" s="130" t="s">
        <v>153</v>
      </c>
      <c r="H1674" s="130" t="s">
        <v>3677</v>
      </c>
      <c r="I1674" s="130">
        <v>19.824000000000002</v>
      </c>
      <c r="J1674" s="130">
        <v>-51</v>
      </c>
      <c r="K1674" s="130">
        <v>-29</v>
      </c>
      <c r="L1674" s="130" t="b">
        <v>0</v>
      </c>
      <c r="M1674" s="130">
        <v>21.841000000000001</v>
      </c>
      <c r="N1674" s="130">
        <v>3.5619999999999998</v>
      </c>
      <c r="O1674" s="130">
        <v>6.1319999999999997</v>
      </c>
      <c r="P1674" s="130">
        <v>0.65700000000000003</v>
      </c>
      <c r="Q1674" s="130">
        <v>-97.382999999999996</v>
      </c>
      <c r="R1674" s="130">
        <v>32.26</v>
      </c>
      <c r="S1674" s="130">
        <v>34.307000000000002</v>
      </c>
      <c r="T1674" s="130">
        <v>-1</v>
      </c>
      <c r="U1674" s="130">
        <v>304</v>
      </c>
      <c r="V1674" s="130" t="s">
        <v>275</v>
      </c>
      <c r="W1674" s="130" t="b">
        <v>1</v>
      </c>
      <c r="X1674" s="130">
        <v>31.975000000000001</v>
      </c>
      <c r="Y1674" s="130" t="b">
        <v>0</v>
      </c>
      <c r="Z1674" s="130">
        <v>44</v>
      </c>
      <c r="AA1674" s="130">
        <v>0.32</v>
      </c>
      <c r="AB1674" s="130" t="s">
        <v>3677</v>
      </c>
      <c r="AC1674" s="130" t="s">
        <v>153</v>
      </c>
      <c r="AD1674" s="130" t="s">
        <v>5496</v>
      </c>
      <c r="AE1674" s="130" t="e" cm="1">
        <f t="array" aca="1" ref="AE1674" ca="1">INDIRECT(ADDRESS(MATCH(AG1674,'rs_industries'!B:B,0),5,1,TRUE,"rs_industries"))</f>
        <v>#N/A</v>
      </c>
      <c r="AF1674" s="130" t="e" cm="1">
        <f t="array" aca="1" ref="AF1674" ca="1">INDIRECT(ADDRESS(MATCH(A1674,'rs_stocks'!B:B,0),7,1,TRUE,"rs_stocks"))</f>
        <v>#N/A</v>
      </c>
    </row>
    <row r="1675" spans="1:32" x14ac:dyDescent="0.3">
      <c r="A1675" s="130" t="s">
        <v>2234</v>
      </c>
      <c r="B1675" s="130">
        <v>-1.77</v>
      </c>
      <c r="C1675" s="130">
        <v>-12.8</v>
      </c>
      <c r="D1675" s="130">
        <v>-8.66</v>
      </c>
      <c r="E1675" s="130">
        <v>2.68</v>
      </c>
      <c r="F1675" s="130">
        <v>0.6</v>
      </c>
      <c r="G1675" s="130" t="s">
        <v>3715</v>
      </c>
      <c r="H1675" s="130" t="s">
        <v>3677</v>
      </c>
      <c r="I1675" s="130">
        <v>1.486</v>
      </c>
      <c r="J1675" s="130">
        <v>-57</v>
      </c>
      <c r="K1675" s="130">
        <v>-42</v>
      </c>
      <c r="L1675" s="130" t="b">
        <v>0</v>
      </c>
      <c r="M1675" s="130">
        <v>49.688000000000002</v>
      </c>
      <c r="N1675" s="130">
        <v>8.1110000000000007</v>
      </c>
      <c r="O1675" s="130">
        <v>6.1260000000000003</v>
      </c>
      <c r="P1675" s="130">
        <v>1.64</v>
      </c>
      <c r="Q1675" s="130">
        <v>-138.44800000000001</v>
      </c>
      <c r="R1675" s="130">
        <v>43.26</v>
      </c>
      <c r="S1675" s="130">
        <v>48.664000000000001</v>
      </c>
      <c r="T1675" s="130">
        <v>-1</v>
      </c>
      <c r="U1675" s="130">
        <v>121</v>
      </c>
      <c r="V1675" s="130" t="s">
        <v>2234</v>
      </c>
      <c r="W1675" s="130" t="b">
        <v>1</v>
      </c>
      <c r="X1675" s="130">
        <v>42.37</v>
      </c>
      <c r="Y1675" s="130" t="b">
        <v>0</v>
      </c>
      <c r="Z1675" s="130">
        <v>44</v>
      </c>
      <c r="AA1675" s="130">
        <v>0.31900000000000001</v>
      </c>
      <c r="AB1675" s="130" t="s">
        <v>3677</v>
      </c>
      <c r="AC1675" s="130" t="s">
        <v>3715</v>
      </c>
      <c r="AD1675" s="130" t="s">
        <v>5474</v>
      </c>
      <c r="AE1675" s="130" t="e" cm="1">
        <f t="array" aca="1" ref="AE1675" ca="1">INDIRECT(ADDRESS(MATCH(AG1675,'rs_industries'!B:B,0),5,1,TRUE,"rs_industries"))</f>
        <v>#N/A</v>
      </c>
      <c r="AF1675" s="130" t="e" cm="1">
        <f t="array" aca="1" ref="AF1675" ca="1">INDIRECT(ADDRESS(MATCH(A1675,'rs_stocks'!B:B,0),7,1,TRUE,"rs_stocks"))</f>
        <v>#N/A</v>
      </c>
    </row>
    <row r="1676" spans="1:32" x14ac:dyDescent="0.3">
      <c r="A1676" s="130" t="s">
        <v>381</v>
      </c>
      <c r="B1676" s="130">
        <v>2.23</v>
      </c>
      <c r="C1676" s="130">
        <v>2.6</v>
      </c>
      <c r="D1676" s="130">
        <v>-2.85</v>
      </c>
      <c r="E1676" s="130">
        <v>-10.89</v>
      </c>
      <c r="F1676" s="130">
        <v>-3.45</v>
      </c>
      <c r="G1676" s="130" t="s">
        <v>4392</v>
      </c>
      <c r="H1676" s="130" t="s">
        <v>3690</v>
      </c>
      <c r="I1676" s="130">
        <v>11.813000000000001</v>
      </c>
      <c r="J1676" s="130">
        <v>-72</v>
      </c>
      <c r="K1676" s="130">
        <v>-57</v>
      </c>
      <c r="L1676" s="130" t="b">
        <v>0</v>
      </c>
      <c r="M1676" s="130">
        <v>36.874000000000002</v>
      </c>
      <c r="N1676" s="130">
        <v>6.0190000000000001</v>
      </c>
      <c r="O1676" s="130">
        <v>6.1260000000000003</v>
      </c>
      <c r="P1676" s="130">
        <v>0.40400000000000003</v>
      </c>
      <c r="Q1676" s="130">
        <v>32.201999999999998</v>
      </c>
      <c r="R1676" s="130">
        <v>20.13</v>
      </c>
      <c r="S1676" s="130">
        <v>20.422000000000001</v>
      </c>
      <c r="T1676" s="130">
        <v>-1</v>
      </c>
      <c r="U1676" s="130">
        <v>495</v>
      </c>
      <c r="V1676" s="130" t="s">
        <v>381</v>
      </c>
      <c r="W1676" s="130" t="b">
        <v>0</v>
      </c>
      <c r="X1676" s="130">
        <v>0</v>
      </c>
      <c r="Y1676" s="130" t="b">
        <v>0</v>
      </c>
      <c r="Z1676" s="130">
        <v>51</v>
      </c>
      <c r="AA1676" s="130">
        <v>0.31900000000000001</v>
      </c>
      <c r="AB1676" s="130" t="s">
        <v>3690</v>
      </c>
      <c r="AC1676" s="130" t="s">
        <v>4392</v>
      </c>
      <c r="AD1676" s="130" t="s">
        <v>5563</v>
      </c>
      <c r="AE1676" s="130" t="e" cm="1">
        <f t="array" aca="1" ref="AE1676" ca="1">INDIRECT(ADDRESS(MATCH(AG1676,'rs_industries'!B:B,0),5,1,TRUE,"rs_industries"))</f>
        <v>#N/A</v>
      </c>
      <c r="AF1676" s="130" t="e" cm="1">
        <f t="array" aca="1" ref="AF1676" ca="1">INDIRECT(ADDRESS(MATCH(A1676,'rs_stocks'!B:B,0),7,1,TRUE,"rs_stocks"))</f>
        <v>#N/A</v>
      </c>
    </row>
    <row r="1677" spans="1:32" x14ac:dyDescent="0.3">
      <c r="A1677" s="130" t="s">
        <v>1857</v>
      </c>
      <c r="B1677" s="130">
        <v>2.54</v>
      </c>
      <c r="C1677" s="130">
        <v>9.8000000000000007</v>
      </c>
      <c r="D1677" s="130">
        <v>13.9</v>
      </c>
      <c r="E1677" s="130">
        <v>2.31</v>
      </c>
      <c r="F1677" s="130">
        <v>7.39</v>
      </c>
      <c r="G1677" s="130" t="s">
        <v>3778</v>
      </c>
      <c r="H1677" s="130" t="s">
        <v>3674</v>
      </c>
      <c r="I1677" s="130">
        <v>1.444</v>
      </c>
      <c r="J1677" s="130">
        <v>-81</v>
      </c>
      <c r="K1677" s="130">
        <v>-51</v>
      </c>
      <c r="L1677" s="130" t="b">
        <v>1</v>
      </c>
      <c r="M1677" s="130">
        <v>26.385999999999999</v>
      </c>
      <c r="N1677" s="130">
        <v>4.327</v>
      </c>
      <c r="O1677" s="130">
        <v>6.0990000000000002</v>
      </c>
      <c r="P1677" s="130">
        <v>1.097</v>
      </c>
      <c r="Q1677" s="130">
        <v>-101.157</v>
      </c>
      <c r="R1677" s="130">
        <v>32.28</v>
      </c>
      <c r="S1677" s="130">
        <v>30.613</v>
      </c>
      <c r="T1677" s="130">
        <v>1</v>
      </c>
      <c r="U1677" s="130">
        <v>182</v>
      </c>
      <c r="V1677" s="130" t="s">
        <v>1857</v>
      </c>
      <c r="W1677" s="130" t="b">
        <v>0</v>
      </c>
      <c r="X1677" s="130">
        <v>0</v>
      </c>
      <c r="Y1677" s="130" t="b">
        <v>1</v>
      </c>
      <c r="Z1677" s="130">
        <v>45</v>
      </c>
      <c r="AA1677" s="130">
        <v>0.31900000000000001</v>
      </c>
      <c r="AB1677" s="130" t="s">
        <v>3674</v>
      </c>
      <c r="AC1677" s="130" t="s">
        <v>3778</v>
      </c>
      <c r="AD1677" s="130" t="s">
        <v>5576</v>
      </c>
      <c r="AE1677" s="130" t="e" cm="1">
        <f t="array" aca="1" ref="AE1677" ca="1">INDIRECT(ADDRESS(MATCH(AG1677,'rs_industries'!B:B,0),5,1,TRUE,"rs_industries"))</f>
        <v>#N/A</v>
      </c>
      <c r="AF1677" s="130" t="e" cm="1">
        <f t="array" aca="1" ref="AF1677" ca="1">INDIRECT(ADDRESS(MATCH(A1677,'rs_stocks'!B:B,0),7,1,TRUE,"rs_stocks"))</f>
        <v>#N/A</v>
      </c>
    </row>
    <row r="1678" spans="1:32" x14ac:dyDescent="0.3">
      <c r="A1678" s="130" t="s">
        <v>1026</v>
      </c>
      <c r="B1678" s="130">
        <v>1.75</v>
      </c>
      <c r="C1678" s="130">
        <v>-5.47</v>
      </c>
      <c r="D1678" s="130">
        <v>4.57</v>
      </c>
      <c r="E1678" s="130">
        <v>-3.43</v>
      </c>
      <c r="F1678" s="130">
        <v>-0.28000000000000003</v>
      </c>
      <c r="G1678" s="130" t="s">
        <v>3812</v>
      </c>
      <c r="H1678" s="130" t="s">
        <v>3690</v>
      </c>
      <c r="I1678" s="130">
        <v>10.614000000000001</v>
      </c>
      <c r="J1678" s="130">
        <v>-61</v>
      </c>
      <c r="K1678" s="130">
        <v>-50</v>
      </c>
      <c r="L1678" s="130" t="b">
        <v>0</v>
      </c>
      <c r="M1678" s="130">
        <v>47.137</v>
      </c>
      <c r="N1678" s="130">
        <v>7.7489999999999997</v>
      </c>
      <c r="O1678" s="130">
        <v>6.0830000000000002</v>
      </c>
      <c r="P1678" s="130">
        <v>2.4169999999999998</v>
      </c>
      <c r="Q1678" s="130">
        <v>-100.52500000000001</v>
      </c>
      <c r="R1678" s="130">
        <v>67.52</v>
      </c>
      <c r="S1678" s="130">
        <v>74.116</v>
      </c>
      <c r="T1678" s="130">
        <v>-1</v>
      </c>
      <c r="U1678" s="130">
        <v>82</v>
      </c>
      <c r="V1678" s="130" t="s">
        <v>1026</v>
      </c>
      <c r="W1678" s="130" t="b">
        <v>0</v>
      </c>
      <c r="X1678" s="130">
        <v>0</v>
      </c>
      <c r="Y1678" s="130" t="b">
        <v>0</v>
      </c>
      <c r="Z1678" s="130">
        <v>50</v>
      </c>
      <c r="AA1678" s="130">
        <v>0.318</v>
      </c>
      <c r="AB1678" s="130" t="s">
        <v>3690</v>
      </c>
      <c r="AC1678" s="130" t="s">
        <v>3812</v>
      </c>
      <c r="AD1678" s="130" t="s">
        <v>5527</v>
      </c>
      <c r="AE1678" s="130" t="e" cm="1">
        <f t="array" aca="1" ref="AE1678" ca="1">INDIRECT(ADDRESS(MATCH(AG1678,'rs_industries'!B:B,0),5,1,TRUE,"rs_industries"))</f>
        <v>#N/A</v>
      </c>
      <c r="AF1678" s="130" t="e" cm="1">
        <f t="array" aca="1" ref="AF1678" ca="1">INDIRECT(ADDRESS(MATCH(A1678,'rs_stocks'!B:B,0),7,1,TRUE,"rs_stocks"))</f>
        <v>#N/A</v>
      </c>
    </row>
    <row r="1679" spans="1:32" x14ac:dyDescent="0.3">
      <c r="A1679" s="130" t="s">
        <v>2208</v>
      </c>
      <c r="B1679" s="130">
        <v>-2.5299999999999998</v>
      </c>
      <c r="C1679" s="130">
        <v>-1.81</v>
      </c>
      <c r="D1679" s="130">
        <v>-12.46</v>
      </c>
      <c r="E1679" s="130">
        <v>3.74</v>
      </c>
      <c r="F1679" s="130">
        <v>8.33</v>
      </c>
      <c r="G1679" s="130" t="s">
        <v>5485</v>
      </c>
      <c r="H1679" s="130" t="s">
        <v>48</v>
      </c>
      <c r="I1679" s="130">
        <v>1.8919999999999999</v>
      </c>
      <c r="J1679" s="130">
        <v>-43</v>
      </c>
      <c r="K1679" s="130">
        <v>-20</v>
      </c>
      <c r="L1679" s="130" t="b">
        <v>0</v>
      </c>
      <c r="M1679" s="130">
        <v>34.875999999999998</v>
      </c>
      <c r="N1679" s="130">
        <v>5.742</v>
      </c>
      <c r="O1679" s="130">
        <v>6.0739999999999998</v>
      </c>
      <c r="P1679" s="130">
        <v>1.27</v>
      </c>
      <c r="Q1679" s="130">
        <v>-174.78899999999999</v>
      </c>
      <c r="R1679" s="130">
        <v>45.54</v>
      </c>
      <c r="S1679" s="130">
        <v>49.997</v>
      </c>
      <c r="T1679" s="130">
        <v>-1</v>
      </c>
      <c r="U1679" s="130">
        <v>157</v>
      </c>
      <c r="V1679" s="130" t="s">
        <v>2208</v>
      </c>
      <c r="W1679" s="130" t="b">
        <v>1</v>
      </c>
      <c r="X1679" s="130">
        <v>0</v>
      </c>
      <c r="Y1679" s="130" t="b">
        <v>0</v>
      </c>
      <c r="Z1679" s="130">
        <v>49</v>
      </c>
      <c r="AA1679" s="130">
        <v>0.318</v>
      </c>
      <c r="AB1679" s="130" t="s">
        <v>48</v>
      </c>
      <c r="AC1679" s="130" t="s">
        <v>5485</v>
      </c>
      <c r="AD1679" s="130" t="s">
        <v>5486</v>
      </c>
      <c r="AE1679" s="130" t="e" cm="1">
        <f t="array" aca="1" ref="AE1679" ca="1">INDIRECT(ADDRESS(MATCH(AG1679,'rs_industries'!B:B,0),5,1,TRUE,"rs_industries"))</f>
        <v>#N/A</v>
      </c>
      <c r="AF1679" s="130" t="e" cm="1">
        <f t="array" aca="1" ref="AF1679" ca="1">INDIRECT(ADDRESS(MATCH(A1679,'rs_stocks'!B:B,0),7,1,TRUE,"rs_stocks"))</f>
        <v>#N/A</v>
      </c>
    </row>
    <row r="1680" spans="1:32" x14ac:dyDescent="0.3">
      <c r="A1680" s="130" t="s">
        <v>2280</v>
      </c>
      <c r="B1680" s="130">
        <v>1.05</v>
      </c>
      <c r="C1680" s="130">
        <v>-20.059999999999999</v>
      </c>
      <c r="D1680" s="130">
        <v>-15.05</v>
      </c>
      <c r="E1680" s="130">
        <v>-3.12</v>
      </c>
      <c r="F1680" s="130">
        <v>3.33</v>
      </c>
      <c r="G1680" s="130" t="s">
        <v>3709</v>
      </c>
      <c r="H1680" s="130" t="s">
        <v>153</v>
      </c>
      <c r="I1680" s="130">
        <v>0.89300000000000002</v>
      </c>
      <c r="J1680" s="130">
        <v>-93</v>
      </c>
      <c r="K1680" s="130">
        <v>-92</v>
      </c>
      <c r="L1680" s="130" t="b">
        <v>0</v>
      </c>
      <c r="M1680" s="130">
        <v>66.948999999999998</v>
      </c>
      <c r="N1680" s="130">
        <v>11.093</v>
      </c>
      <c r="O1680" s="130">
        <v>6.0350000000000001</v>
      </c>
      <c r="P1680" s="130">
        <v>0.436</v>
      </c>
      <c r="Q1680" s="130">
        <v>-32.081000000000003</v>
      </c>
      <c r="R1680" s="130">
        <v>8.69</v>
      </c>
      <c r="S1680" s="130">
        <v>10.058999999999999</v>
      </c>
      <c r="T1680" s="130">
        <v>-1</v>
      </c>
      <c r="U1680" s="130">
        <v>458</v>
      </c>
      <c r="V1680" s="130" t="s">
        <v>2280</v>
      </c>
      <c r="W1680" s="130" t="b">
        <v>0</v>
      </c>
      <c r="X1680" s="130">
        <v>0</v>
      </c>
      <c r="Y1680" s="130" t="b">
        <v>0</v>
      </c>
      <c r="Z1680" s="130">
        <v>42</v>
      </c>
      <c r="AA1680" s="130">
        <v>0.317</v>
      </c>
      <c r="AB1680" s="130" t="s">
        <v>153</v>
      </c>
      <c r="AC1680" s="130" t="s">
        <v>3709</v>
      </c>
      <c r="AD1680" s="130" t="s">
        <v>5488</v>
      </c>
      <c r="AE1680" s="130" t="e" cm="1">
        <f t="array" aca="1" ref="AE1680" ca="1">INDIRECT(ADDRESS(MATCH(AG1680,'rs_industries'!B:B,0),5,1,TRUE,"rs_industries"))</f>
        <v>#N/A</v>
      </c>
      <c r="AF1680" s="130" t="e" cm="1">
        <f t="array" aca="1" ref="AF1680" ca="1">INDIRECT(ADDRESS(MATCH(A1680,'rs_stocks'!B:B,0),7,1,TRUE,"rs_stocks"))</f>
        <v>#N/A</v>
      </c>
    </row>
    <row r="1681" spans="1:32" x14ac:dyDescent="0.3">
      <c r="A1681" s="130" t="s">
        <v>2314</v>
      </c>
      <c r="B1681" s="130">
        <v>-4.43</v>
      </c>
      <c r="C1681" s="130">
        <v>12.27</v>
      </c>
      <c r="D1681" s="130">
        <v>-7.93</v>
      </c>
      <c r="E1681" s="130">
        <v>-8.48</v>
      </c>
      <c r="F1681" s="130">
        <v>4.5</v>
      </c>
      <c r="G1681" s="130" t="s">
        <v>864</v>
      </c>
      <c r="H1681" s="130" t="s">
        <v>24</v>
      </c>
      <c r="I1681" s="130">
        <v>1.712</v>
      </c>
      <c r="J1681" s="130">
        <v>-85</v>
      </c>
      <c r="K1681" s="130">
        <v>-79</v>
      </c>
      <c r="L1681" s="130" t="b">
        <v>0</v>
      </c>
      <c r="M1681" s="130">
        <v>60.749000000000002</v>
      </c>
      <c r="N1681" s="130">
        <v>10.097</v>
      </c>
      <c r="O1681" s="130">
        <v>6.0170000000000003</v>
      </c>
      <c r="P1681" s="130">
        <v>0.13900000000000001</v>
      </c>
      <c r="Q1681" s="130">
        <v>-57.512999999999998</v>
      </c>
      <c r="R1681" s="130">
        <v>3.02</v>
      </c>
      <c r="S1681" s="130">
        <v>2.7789999999999999</v>
      </c>
      <c r="T1681" s="130">
        <v>1</v>
      </c>
      <c r="U1681" s="130">
        <v>1437</v>
      </c>
      <c r="V1681" s="130" t="s">
        <v>2314</v>
      </c>
      <c r="W1681" s="130" t="b">
        <v>0</v>
      </c>
      <c r="X1681" s="130">
        <v>0</v>
      </c>
      <c r="Y1681" s="130" t="b">
        <v>0</v>
      </c>
      <c r="Z1681" s="130">
        <v>36</v>
      </c>
      <c r="AA1681" s="130">
        <v>0.317</v>
      </c>
      <c r="AB1681" s="130" t="s">
        <v>24</v>
      </c>
      <c r="AC1681" s="130" t="s">
        <v>864</v>
      </c>
      <c r="AD1681" s="130" t="s">
        <v>5548</v>
      </c>
      <c r="AE1681" s="130" t="e" cm="1">
        <f t="array" aca="1" ref="AE1681" ca="1">INDIRECT(ADDRESS(MATCH(AG1681,'rs_industries'!B:B,0),5,1,TRUE,"rs_industries"))</f>
        <v>#N/A</v>
      </c>
      <c r="AF1681" s="130" t="e" cm="1">
        <f t="array" aca="1" ref="AF1681" ca="1">INDIRECT(ADDRESS(MATCH(A1681,'rs_stocks'!B:B,0),7,1,TRUE,"rs_stocks"))</f>
        <v>#N/A</v>
      </c>
    </row>
    <row r="1682" spans="1:32" x14ac:dyDescent="0.3">
      <c r="A1682" s="130" t="s">
        <v>410</v>
      </c>
      <c r="B1682" s="130">
        <v>-0.57999999999999996</v>
      </c>
      <c r="C1682" s="130">
        <v>1.32</v>
      </c>
      <c r="D1682" s="130">
        <v>-2.04</v>
      </c>
      <c r="E1682" s="130">
        <v>7.13</v>
      </c>
      <c r="F1682" s="130">
        <v>5.68</v>
      </c>
      <c r="G1682" s="130" t="s">
        <v>3778</v>
      </c>
      <c r="H1682" s="130" t="s">
        <v>3674</v>
      </c>
      <c r="I1682" s="130">
        <v>43.679000000000002</v>
      </c>
      <c r="J1682" s="130">
        <v>-44</v>
      </c>
      <c r="K1682" s="130">
        <v>-14</v>
      </c>
      <c r="L1682" s="130" t="b">
        <v>1</v>
      </c>
      <c r="M1682" s="130">
        <v>19.024999999999999</v>
      </c>
      <c r="N1682" s="130">
        <v>3.1659999999999999</v>
      </c>
      <c r="O1682" s="130">
        <v>6.008</v>
      </c>
      <c r="P1682" s="130">
        <v>1.86</v>
      </c>
      <c r="Q1682" s="130">
        <v>-38.18</v>
      </c>
      <c r="R1682" s="130">
        <v>121.39</v>
      </c>
      <c r="S1682" s="130">
        <v>124.027</v>
      </c>
      <c r="T1682" s="130">
        <v>-1</v>
      </c>
      <c r="U1682" s="130">
        <v>107</v>
      </c>
      <c r="V1682" s="130" t="s">
        <v>410</v>
      </c>
      <c r="W1682" s="130" t="b">
        <v>0</v>
      </c>
      <c r="X1682" s="130">
        <v>0</v>
      </c>
      <c r="Y1682" s="130" t="b">
        <v>1</v>
      </c>
      <c r="Z1682" s="130">
        <v>55</v>
      </c>
      <c r="AA1682" s="130">
        <v>0.317</v>
      </c>
      <c r="AB1682" s="130" t="s">
        <v>3674</v>
      </c>
      <c r="AC1682" s="130" t="s">
        <v>3778</v>
      </c>
      <c r="AD1682" s="130" t="s">
        <v>5526</v>
      </c>
      <c r="AE1682" s="130" t="e" cm="1">
        <f t="array" aca="1" ref="AE1682" ca="1">INDIRECT(ADDRESS(MATCH(AG1682,'rs_industries'!B:B,0),5,1,TRUE,"rs_industries"))</f>
        <v>#N/A</v>
      </c>
      <c r="AF1682" s="130" t="e" cm="1">
        <f t="array" aca="1" ref="AF1682" ca="1">INDIRECT(ADDRESS(MATCH(A1682,'rs_stocks'!B:B,0),7,1,TRUE,"rs_stocks"))</f>
        <v>#N/A</v>
      </c>
    </row>
    <row r="1683" spans="1:32" x14ac:dyDescent="0.3">
      <c r="A1683" s="130" t="s">
        <v>1824</v>
      </c>
      <c r="B1683" s="130">
        <v>2.29</v>
      </c>
      <c r="C1683" s="130">
        <v>2.2000000000000002</v>
      </c>
      <c r="D1683" s="130">
        <v>1.8</v>
      </c>
      <c r="E1683" s="130">
        <v>6.95</v>
      </c>
      <c r="F1683" s="130">
        <v>12.44</v>
      </c>
      <c r="G1683" s="130" t="s">
        <v>3786</v>
      </c>
      <c r="H1683" s="130" t="s">
        <v>3674</v>
      </c>
      <c r="I1683" s="130">
        <v>1.248</v>
      </c>
      <c r="J1683" s="130">
        <v>-83</v>
      </c>
      <c r="K1683" s="130">
        <v>-25</v>
      </c>
      <c r="L1683" s="130" t="b">
        <v>1</v>
      </c>
      <c r="M1683" s="130">
        <v>20.523</v>
      </c>
      <c r="N1683" s="130">
        <v>3.4180000000000001</v>
      </c>
      <c r="O1683" s="130">
        <v>6.0039999999999996</v>
      </c>
      <c r="P1683" s="130">
        <v>0.61899999999999999</v>
      </c>
      <c r="Q1683" s="130">
        <v>-80.748999999999995</v>
      </c>
      <c r="R1683" s="130">
        <v>23.23</v>
      </c>
      <c r="S1683" s="130">
        <v>24.297999999999998</v>
      </c>
      <c r="T1683" s="130">
        <v>-1</v>
      </c>
      <c r="U1683" s="130">
        <v>322</v>
      </c>
      <c r="V1683" s="130" t="s">
        <v>1824</v>
      </c>
      <c r="W1683" s="130" t="b">
        <v>1</v>
      </c>
      <c r="X1683" s="130">
        <v>0</v>
      </c>
      <c r="Y1683" s="130" t="b">
        <v>1</v>
      </c>
      <c r="Z1683" s="130">
        <v>49</v>
      </c>
      <c r="AA1683" s="130">
        <v>0.316</v>
      </c>
      <c r="AB1683" s="130" t="s">
        <v>3674</v>
      </c>
      <c r="AC1683" s="130" t="s">
        <v>3786</v>
      </c>
      <c r="AD1683" s="130" t="s">
        <v>5517</v>
      </c>
      <c r="AE1683" s="130" t="e" cm="1">
        <f t="array" aca="1" ref="AE1683" ca="1">INDIRECT(ADDRESS(MATCH(AG1683,'rs_industries'!B:B,0),5,1,TRUE,"rs_industries"))</f>
        <v>#N/A</v>
      </c>
      <c r="AF1683" s="130" cm="1">
        <f t="array" aca="1" ref="AF1683" ca="1">INDIRECT(ADDRESS(MATCH(A1683,'rs_stocks'!B:B,0),7,1,TRUE,"rs_stocks"))</f>
        <v>70</v>
      </c>
    </row>
    <row r="1684" spans="1:32" x14ac:dyDescent="0.3">
      <c r="A1684" s="130" t="s">
        <v>1305</v>
      </c>
      <c r="B1684" s="130">
        <v>-6.1</v>
      </c>
      <c r="C1684" s="130">
        <v>-7.25</v>
      </c>
      <c r="D1684" s="130">
        <v>-6.81</v>
      </c>
      <c r="E1684" s="130">
        <v>-7.25</v>
      </c>
      <c r="F1684" s="130">
        <v>-2.56</v>
      </c>
      <c r="G1684" s="130" t="s">
        <v>1304</v>
      </c>
      <c r="H1684" s="130" t="s">
        <v>24</v>
      </c>
      <c r="I1684" s="130">
        <v>4.6139999999999999</v>
      </c>
      <c r="J1684" s="130">
        <v>-82</v>
      </c>
      <c r="K1684" s="130">
        <v>-73</v>
      </c>
      <c r="L1684" s="130" t="b">
        <v>0</v>
      </c>
      <c r="M1684" s="130">
        <v>53.643999999999998</v>
      </c>
      <c r="N1684" s="130">
        <v>8.9619999999999997</v>
      </c>
      <c r="O1684" s="130">
        <v>5.9859999999999998</v>
      </c>
      <c r="P1684" s="130">
        <v>1.3939999999999999</v>
      </c>
      <c r="Q1684" s="130">
        <v>-147.059</v>
      </c>
      <c r="R1684" s="130">
        <v>25.85</v>
      </c>
      <c r="S1684" s="130">
        <v>30.707000000000001</v>
      </c>
      <c r="T1684" s="130">
        <v>-1</v>
      </c>
      <c r="U1684" s="130">
        <v>143</v>
      </c>
      <c r="V1684" s="130" t="s">
        <v>1305</v>
      </c>
      <c r="W1684" s="130" t="b">
        <v>0</v>
      </c>
      <c r="X1684" s="130">
        <v>0</v>
      </c>
      <c r="Y1684" s="130" t="b">
        <v>0</v>
      </c>
      <c r="Z1684" s="130">
        <v>41</v>
      </c>
      <c r="AA1684" s="130">
        <v>0.316</v>
      </c>
      <c r="AB1684" s="130" t="s">
        <v>24</v>
      </c>
      <c r="AC1684" s="130" t="s">
        <v>1304</v>
      </c>
      <c r="AD1684" s="130" t="s">
        <v>5510</v>
      </c>
      <c r="AE1684" s="130" t="e" cm="1">
        <f t="array" aca="1" ref="AE1684" ca="1">INDIRECT(ADDRESS(MATCH(AG1684,'rs_industries'!B:B,0),5,1,TRUE,"rs_industries"))</f>
        <v>#N/A</v>
      </c>
      <c r="AF1684" s="130" t="e" cm="1">
        <f t="array" aca="1" ref="AF1684" ca="1">INDIRECT(ADDRESS(MATCH(A1684,'rs_stocks'!B:B,0),7,1,TRUE,"rs_stocks"))</f>
        <v>#N/A</v>
      </c>
    </row>
    <row r="1685" spans="1:32" x14ac:dyDescent="0.3">
      <c r="A1685" s="130" t="s">
        <v>1489</v>
      </c>
      <c r="B1685" s="130">
        <v>0.73</v>
      </c>
      <c r="C1685" s="130">
        <v>2.64</v>
      </c>
      <c r="D1685" s="130">
        <v>6.88</v>
      </c>
      <c r="E1685" s="130">
        <v>-5.67</v>
      </c>
      <c r="F1685" s="130">
        <v>-2.23</v>
      </c>
      <c r="G1685" s="130" t="s">
        <v>3680</v>
      </c>
      <c r="H1685" s="130" t="s">
        <v>31</v>
      </c>
      <c r="I1685" s="130">
        <v>1.54</v>
      </c>
      <c r="J1685" s="130">
        <v>-54</v>
      </c>
      <c r="K1685" s="130">
        <v>-27</v>
      </c>
      <c r="L1685" s="130" t="b">
        <v>1</v>
      </c>
      <c r="M1685" s="130">
        <v>22.975999999999999</v>
      </c>
      <c r="N1685" s="130">
        <v>3.8620000000000001</v>
      </c>
      <c r="O1685" s="130">
        <v>5.9489999999999998</v>
      </c>
      <c r="P1685" s="130">
        <v>0.66800000000000004</v>
      </c>
      <c r="Q1685" s="130">
        <v>-115.339</v>
      </c>
      <c r="R1685" s="130">
        <v>27.64</v>
      </c>
      <c r="S1685" s="130">
        <v>28.606000000000002</v>
      </c>
      <c r="T1685" s="130">
        <v>-1</v>
      </c>
      <c r="U1685" s="130">
        <v>299</v>
      </c>
      <c r="V1685" s="130" t="s">
        <v>1489</v>
      </c>
      <c r="W1685" s="130" t="b">
        <v>1</v>
      </c>
      <c r="X1685" s="130">
        <v>0</v>
      </c>
      <c r="Y1685" s="130" t="b">
        <v>1</v>
      </c>
      <c r="Z1685" s="130">
        <v>53</v>
      </c>
      <c r="AA1685" s="130">
        <v>0.315</v>
      </c>
      <c r="AB1685" s="130" t="s">
        <v>31</v>
      </c>
      <c r="AC1685" s="130" t="s">
        <v>3680</v>
      </c>
      <c r="AD1685" s="130" t="s">
        <v>5582</v>
      </c>
      <c r="AE1685" s="130" t="e" cm="1">
        <f t="array" aca="1" ref="AE1685" ca="1">INDIRECT(ADDRESS(MATCH(AG1685,'rs_industries'!B:B,0),5,1,TRUE,"rs_industries"))</f>
        <v>#N/A</v>
      </c>
      <c r="AF1685" s="130" t="e" cm="1">
        <f t="array" aca="1" ref="AF1685" ca="1">INDIRECT(ADDRESS(MATCH(A1685,'rs_stocks'!B:B,0),7,1,TRUE,"rs_stocks"))</f>
        <v>#N/A</v>
      </c>
    </row>
    <row r="1686" spans="1:32" x14ac:dyDescent="0.3">
      <c r="A1686" s="130" t="s">
        <v>2187</v>
      </c>
      <c r="B1686" s="130">
        <v>-1.62</v>
      </c>
      <c r="C1686" s="130">
        <v>-3.78</v>
      </c>
      <c r="D1686" s="130">
        <v>-3.11</v>
      </c>
      <c r="E1686" s="130">
        <v>-6.35</v>
      </c>
      <c r="F1686" s="130">
        <v>-1.96</v>
      </c>
      <c r="G1686" s="130" t="s">
        <v>3762</v>
      </c>
      <c r="H1686" s="130" t="s">
        <v>3677</v>
      </c>
      <c r="I1686" s="130">
        <v>2.0499999999999998</v>
      </c>
      <c r="J1686" s="130">
        <v>-45</v>
      </c>
      <c r="K1686" s="130">
        <v>-38</v>
      </c>
      <c r="L1686" s="130" t="b">
        <v>0</v>
      </c>
      <c r="M1686" s="130">
        <v>23.85</v>
      </c>
      <c r="N1686" s="130">
        <v>4.0179999999999998</v>
      </c>
      <c r="O1686" s="130">
        <v>5.9359999999999999</v>
      </c>
      <c r="P1686" s="130">
        <v>0.33800000000000002</v>
      </c>
      <c r="Q1686" s="130">
        <v>-212.82900000000001</v>
      </c>
      <c r="R1686" s="130">
        <v>14</v>
      </c>
      <c r="S1686" s="130">
        <v>15.026999999999999</v>
      </c>
      <c r="T1686" s="130">
        <v>-1</v>
      </c>
      <c r="U1686" s="130">
        <v>591</v>
      </c>
      <c r="V1686" s="130" t="s">
        <v>2187</v>
      </c>
      <c r="W1686" s="130" t="b">
        <v>0</v>
      </c>
      <c r="X1686" s="130">
        <v>0</v>
      </c>
      <c r="Y1686" s="130" t="b">
        <v>0</v>
      </c>
      <c r="Z1686" s="130">
        <v>43</v>
      </c>
      <c r="AA1686" s="130">
        <v>0.315</v>
      </c>
      <c r="AB1686" s="130" t="s">
        <v>3677</v>
      </c>
      <c r="AC1686" s="130" t="s">
        <v>3762</v>
      </c>
      <c r="AD1686" s="130" t="s">
        <v>5520</v>
      </c>
      <c r="AE1686" s="130" t="e" cm="1">
        <f t="array" aca="1" ref="AE1686" ca="1">INDIRECT(ADDRESS(MATCH(AG1686,'rs_industries'!B:B,0),5,1,TRUE,"rs_industries"))</f>
        <v>#N/A</v>
      </c>
      <c r="AF1686" s="130" t="e" cm="1">
        <f t="array" aca="1" ref="AF1686" ca="1">INDIRECT(ADDRESS(MATCH(A1686,'rs_stocks'!B:B,0),7,1,TRUE,"rs_stocks"))</f>
        <v>#N/A</v>
      </c>
    </row>
    <row r="1687" spans="1:32" x14ac:dyDescent="0.3">
      <c r="A1687" s="130" t="s">
        <v>3001</v>
      </c>
      <c r="B1687" s="130">
        <v>3.01</v>
      </c>
      <c r="C1687" s="130">
        <v>1.17</v>
      </c>
      <c r="D1687" s="130">
        <v>30.83</v>
      </c>
      <c r="E1687" s="130">
        <v>-4.9400000000000004</v>
      </c>
      <c r="F1687" s="130">
        <v>-10.050000000000001</v>
      </c>
      <c r="G1687" s="130" t="s">
        <v>90</v>
      </c>
      <c r="H1687" s="130" t="s">
        <v>31</v>
      </c>
      <c r="I1687" s="130">
        <v>1.117</v>
      </c>
      <c r="J1687" s="130">
        <v>-65</v>
      </c>
      <c r="K1687" s="130">
        <v>-41</v>
      </c>
      <c r="L1687" s="130" t="b">
        <v>1</v>
      </c>
      <c r="M1687" s="130">
        <v>66.489999999999995</v>
      </c>
      <c r="N1687" s="130">
        <v>11.202</v>
      </c>
      <c r="O1687" s="130">
        <v>5.9349999999999996</v>
      </c>
      <c r="P1687" s="130">
        <v>0.877</v>
      </c>
      <c r="Q1687" s="130">
        <v>-117.473</v>
      </c>
      <c r="R1687" s="130">
        <v>21.56</v>
      </c>
      <c r="S1687" s="130">
        <v>20.279</v>
      </c>
      <c r="T1687" s="130">
        <v>1</v>
      </c>
      <c r="U1687" s="130">
        <v>228</v>
      </c>
      <c r="V1687" s="130" t="s">
        <v>3001</v>
      </c>
      <c r="W1687" s="130" t="b">
        <v>0</v>
      </c>
      <c r="X1687" s="130">
        <v>0</v>
      </c>
      <c r="Y1687" s="130" t="b">
        <v>0</v>
      </c>
      <c r="Z1687" s="130">
        <v>52</v>
      </c>
      <c r="AA1687" s="130">
        <v>0.314</v>
      </c>
      <c r="AB1687" s="130" t="s">
        <v>31</v>
      </c>
      <c r="AC1687" s="130" t="s">
        <v>90</v>
      </c>
      <c r="AD1687" s="130" t="s">
        <v>5612</v>
      </c>
      <c r="AE1687" s="130" t="e" cm="1">
        <f t="array" aca="1" ref="AE1687" ca="1">INDIRECT(ADDRESS(MATCH(AG1687,'rs_industries'!B:B,0),5,1,TRUE,"rs_industries"))</f>
        <v>#N/A</v>
      </c>
      <c r="AF1687" s="130" cm="1">
        <f t="array" aca="1" ref="AF1687" ca="1">INDIRECT(ADDRESS(MATCH(A1687,'rs_stocks'!B:B,0),7,1,TRUE,"rs_stocks"))</f>
        <v>80</v>
      </c>
    </row>
    <row r="1688" spans="1:32" x14ac:dyDescent="0.3">
      <c r="A1688" s="130" t="s">
        <v>1282</v>
      </c>
      <c r="B1688" s="130">
        <v>-3.74</v>
      </c>
      <c r="C1688" s="130">
        <v>-12.23</v>
      </c>
      <c r="D1688" s="130">
        <v>-16.63</v>
      </c>
      <c r="E1688" s="130">
        <v>2.06</v>
      </c>
      <c r="F1688" s="130">
        <v>9.2100000000000009</v>
      </c>
      <c r="G1688" s="130" t="s">
        <v>3788</v>
      </c>
      <c r="H1688" s="130" t="s">
        <v>153</v>
      </c>
      <c r="I1688" s="130">
        <v>22.536999999999999</v>
      </c>
      <c r="J1688" s="130">
        <v>-51</v>
      </c>
      <c r="K1688" s="130">
        <v>-46</v>
      </c>
      <c r="L1688" s="130" t="b">
        <v>0</v>
      </c>
      <c r="M1688" s="130">
        <v>51.097999999999999</v>
      </c>
      <c r="N1688" s="130">
        <v>8.6259999999999994</v>
      </c>
      <c r="O1688" s="130">
        <v>5.923</v>
      </c>
      <c r="P1688" s="130">
        <v>5.7770000000000001</v>
      </c>
      <c r="Q1688" s="130">
        <v>-117.014</v>
      </c>
      <c r="R1688" s="130">
        <v>208.89</v>
      </c>
      <c r="S1688" s="130">
        <v>227.101</v>
      </c>
      <c r="T1688" s="130">
        <v>-1</v>
      </c>
      <c r="U1688" s="130">
        <v>34</v>
      </c>
      <c r="V1688" s="130" t="s">
        <v>1282</v>
      </c>
      <c r="W1688" s="130" t="b">
        <v>1</v>
      </c>
      <c r="X1688" s="130">
        <v>0</v>
      </c>
      <c r="Y1688" s="130" t="b">
        <v>0</v>
      </c>
      <c r="Z1688" s="130">
        <v>47</v>
      </c>
      <c r="AA1688" s="130">
        <v>0.314</v>
      </c>
      <c r="AB1688" s="130" t="s">
        <v>153</v>
      </c>
      <c r="AC1688" s="130" t="s">
        <v>3788</v>
      </c>
      <c r="AD1688" s="130" t="s">
        <v>5482</v>
      </c>
      <c r="AE1688" s="130" t="e" cm="1">
        <f t="array" aca="1" ref="AE1688" ca="1">INDIRECT(ADDRESS(MATCH(AG1688,'rs_industries'!B:B,0),5,1,TRUE,"rs_industries"))</f>
        <v>#N/A</v>
      </c>
      <c r="AF1688" s="130" t="e" cm="1">
        <f t="array" aca="1" ref="AF1688" ca="1">INDIRECT(ADDRESS(MATCH(A1688,'rs_stocks'!B:B,0),7,1,TRUE,"rs_stocks"))</f>
        <v>#N/A</v>
      </c>
    </row>
    <row r="1689" spans="1:32" x14ac:dyDescent="0.3">
      <c r="A1689" s="130" t="s">
        <v>899</v>
      </c>
      <c r="B1689" s="130">
        <v>2.98</v>
      </c>
      <c r="C1689" s="130">
        <v>-19.82</v>
      </c>
      <c r="D1689" s="130">
        <v>-19.89</v>
      </c>
      <c r="E1689" s="130">
        <v>4.17</v>
      </c>
      <c r="F1689" s="130">
        <v>-3.5</v>
      </c>
      <c r="G1689" s="130" t="s">
        <v>90</v>
      </c>
      <c r="H1689" s="130" t="s">
        <v>31</v>
      </c>
      <c r="I1689" s="130">
        <v>5.9370000000000003</v>
      </c>
      <c r="J1689" s="130">
        <v>-45</v>
      </c>
      <c r="K1689" s="130">
        <v>-25</v>
      </c>
      <c r="L1689" s="130" t="b">
        <v>0</v>
      </c>
      <c r="M1689" s="130">
        <v>54.390999999999998</v>
      </c>
      <c r="N1689" s="130">
        <v>9.1959999999999997</v>
      </c>
      <c r="O1689" s="130">
        <v>5.915</v>
      </c>
      <c r="P1689" s="130">
        <v>3.4580000000000002</v>
      </c>
      <c r="Q1689" s="130">
        <v>-81.543000000000006</v>
      </c>
      <c r="R1689" s="130">
        <v>55.22</v>
      </c>
      <c r="S1689" s="130">
        <v>65.754999999999995</v>
      </c>
      <c r="T1689" s="130">
        <v>-1</v>
      </c>
      <c r="U1689" s="130">
        <v>57</v>
      </c>
      <c r="V1689" s="130" t="s">
        <v>899</v>
      </c>
      <c r="W1689" s="130" t="b">
        <v>1</v>
      </c>
      <c r="X1689" s="130">
        <v>0</v>
      </c>
      <c r="Y1689" s="130" t="b">
        <v>0</v>
      </c>
      <c r="Z1689" s="130">
        <v>44</v>
      </c>
      <c r="AA1689" s="130">
        <v>0.314</v>
      </c>
      <c r="AB1689" s="130" t="s">
        <v>31</v>
      </c>
      <c r="AC1689" s="130" t="s">
        <v>90</v>
      </c>
      <c r="AD1689" s="130" t="s">
        <v>5479</v>
      </c>
      <c r="AE1689" s="130" t="e" cm="1">
        <f t="array" aca="1" ref="AE1689" ca="1">INDIRECT(ADDRESS(MATCH(AG1689,'rs_industries'!B:B,0),5,1,TRUE,"rs_industries"))</f>
        <v>#N/A</v>
      </c>
      <c r="AF1689" s="130" t="e" cm="1">
        <f t="array" aca="1" ref="AF1689" ca="1">INDIRECT(ADDRESS(MATCH(A1689,'rs_stocks'!B:B,0),7,1,TRUE,"rs_stocks"))</f>
        <v>#N/A</v>
      </c>
    </row>
    <row r="1690" spans="1:32" x14ac:dyDescent="0.3">
      <c r="A1690" s="130" t="s">
        <v>1951</v>
      </c>
      <c r="B1690" s="130">
        <v>-2.25</v>
      </c>
      <c r="C1690" s="130">
        <v>0.24</v>
      </c>
      <c r="D1690" s="130">
        <v>4.62</v>
      </c>
      <c r="E1690" s="130">
        <v>8.81</v>
      </c>
      <c r="F1690" s="130">
        <v>2.23</v>
      </c>
      <c r="G1690" s="130" t="s">
        <v>3709</v>
      </c>
      <c r="H1690" s="130" t="s">
        <v>3674</v>
      </c>
      <c r="I1690" s="130">
        <v>1.661</v>
      </c>
      <c r="J1690" s="130">
        <v>-66</v>
      </c>
      <c r="K1690" s="130">
        <v>-32</v>
      </c>
      <c r="L1690" s="130" t="b">
        <v>1</v>
      </c>
      <c r="M1690" s="130">
        <v>28.334</v>
      </c>
      <c r="N1690" s="130">
        <v>4.8040000000000003</v>
      </c>
      <c r="O1690" s="130">
        <v>5.899</v>
      </c>
      <c r="P1690" s="130">
        <v>3.2639999999999998</v>
      </c>
      <c r="Q1690" s="130">
        <v>-249.96899999999999</v>
      </c>
      <c r="R1690" s="130">
        <v>104.52</v>
      </c>
      <c r="S1690" s="130">
        <v>117.548</v>
      </c>
      <c r="T1690" s="130">
        <v>-1</v>
      </c>
      <c r="U1690" s="130">
        <v>61</v>
      </c>
      <c r="V1690" s="130" t="s">
        <v>1951</v>
      </c>
      <c r="W1690" s="130" t="b">
        <v>0</v>
      </c>
      <c r="X1690" s="130">
        <v>0</v>
      </c>
      <c r="Y1690" s="130" t="b">
        <v>0</v>
      </c>
      <c r="Z1690" s="130">
        <v>53</v>
      </c>
      <c r="AA1690" s="130">
        <v>0.313</v>
      </c>
      <c r="AB1690" s="130" t="s">
        <v>3674</v>
      </c>
      <c r="AC1690" s="130" t="s">
        <v>3709</v>
      </c>
      <c r="AD1690" s="130" t="s">
        <v>5544</v>
      </c>
      <c r="AE1690" s="130" t="e" cm="1">
        <f t="array" aca="1" ref="AE1690" ca="1">INDIRECT(ADDRESS(MATCH(AG1690,'rs_industries'!B:B,0),5,1,TRUE,"rs_industries"))</f>
        <v>#N/A</v>
      </c>
      <c r="AF1690" s="130" t="e" cm="1">
        <f t="array" aca="1" ref="AF1690" ca="1">INDIRECT(ADDRESS(MATCH(A1690,'rs_stocks'!B:B,0),7,1,TRUE,"rs_stocks"))</f>
        <v>#N/A</v>
      </c>
    </row>
    <row r="1691" spans="1:32" x14ac:dyDescent="0.3">
      <c r="A1691" s="130" t="s">
        <v>896</v>
      </c>
      <c r="B1691" s="130">
        <v>7.5</v>
      </c>
      <c r="C1691" s="130">
        <v>7.08</v>
      </c>
      <c r="D1691" s="130">
        <v>-0.99</v>
      </c>
      <c r="E1691" s="130">
        <v>4.17</v>
      </c>
      <c r="F1691" s="130">
        <v>24.06</v>
      </c>
      <c r="G1691" s="130" t="s">
        <v>3891</v>
      </c>
      <c r="H1691" s="130" t="s">
        <v>3674</v>
      </c>
      <c r="I1691" s="130">
        <v>9.5310000000000006</v>
      </c>
      <c r="J1691" s="130">
        <v>-69</v>
      </c>
      <c r="K1691" s="130">
        <v>-42</v>
      </c>
      <c r="L1691" s="130" t="b">
        <v>1</v>
      </c>
      <c r="M1691" s="130">
        <v>34.115000000000002</v>
      </c>
      <c r="N1691" s="130">
        <v>5.7919999999999998</v>
      </c>
      <c r="O1691" s="130">
        <v>5.89</v>
      </c>
      <c r="P1691" s="130">
        <v>1.121</v>
      </c>
      <c r="Q1691" s="130">
        <v>-8.0289999999999999</v>
      </c>
      <c r="R1691" s="130">
        <v>29.96</v>
      </c>
      <c r="S1691" s="130">
        <v>27.056999999999999</v>
      </c>
      <c r="T1691" s="130">
        <v>1</v>
      </c>
      <c r="U1691" s="130">
        <v>178</v>
      </c>
      <c r="V1691" s="130" t="s">
        <v>896</v>
      </c>
      <c r="W1691" s="130" t="b">
        <v>0</v>
      </c>
      <c r="X1691" s="130">
        <v>0</v>
      </c>
      <c r="Y1691" s="130" t="b">
        <v>0</v>
      </c>
      <c r="Z1691" s="130">
        <v>43</v>
      </c>
      <c r="AA1691" s="130">
        <v>0.313</v>
      </c>
      <c r="AB1691" s="130" t="s">
        <v>3674</v>
      </c>
      <c r="AC1691" s="130" t="s">
        <v>3891</v>
      </c>
      <c r="AD1691" s="130" t="s">
        <v>5547</v>
      </c>
      <c r="AE1691" s="130" t="e" cm="1">
        <f t="array" aca="1" ref="AE1691" ca="1">INDIRECT(ADDRESS(MATCH(AG1691,'rs_industries'!B:B,0),5,1,TRUE,"rs_industries"))</f>
        <v>#N/A</v>
      </c>
      <c r="AF1691" s="130" t="e" cm="1">
        <f t="array" aca="1" ref="AF1691" ca="1">INDIRECT(ADDRESS(MATCH(A1691,'rs_stocks'!B:B,0),7,1,TRUE,"rs_stocks"))</f>
        <v>#N/A</v>
      </c>
    </row>
    <row r="1692" spans="1:32" x14ac:dyDescent="0.3">
      <c r="A1692" s="130" t="s">
        <v>2177</v>
      </c>
      <c r="B1692" s="130">
        <v>4.3</v>
      </c>
      <c r="C1692" s="130">
        <v>0.62</v>
      </c>
      <c r="D1692" s="130">
        <v>-4.53</v>
      </c>
      <c r="E1692" s="130">
        <v>5.9</v>
      </c>
      <c r="F1692" s="130">
        <v>9.58</v>
      </c>
      <c r="G1692" s="130" t="s">
        <v>3729</v>
      </c>
      <c r="H1692" s="130" t="s">
        <v>3674</v>
      </c>
      <c r="I1692" s="130">
        <v>4.9630000000000001</v>
      </c>
      <c r="J1692" s="130">
        <v>-42</v>
      </c>
      <c r="K1692" s="130">
        <v>-15</v>
      </c>
      <c r="L1692" s="130" t="b">
        <v>1</v>
      </c>
      <c r="M1692" s="130">
        <v>24.645</v>
      </c>
      <c r="N1692" s="130">
        <v>4.202</v>
      </c>
      <c r="O1692" s="130">
        <v>5.8659999999999997</v>
      </c>
      <c r="P1692" s="130">
        <v>2.1509999999999998</v>
      </c>
      <c r="Q1692" s="130">
        <v>-123.193</v>
      </c>
      <c r="R1692" s="130">
        <v>81.31</v>
      </c>
      <c r="S1692" s="130">
        <v>77.959000000000003</v>
      </c>
      <c r="T1692" s="130">
        <v>1</v>
      </c>
      <c r="U1692" s="130">
        <v>92</v>
      </c>
      <c r="V1692" s="130" t="s">
        <v>2177</v>
      </c>
      <c r="W1692" s="130" t="b">
        <v>1</v>
      </c>
      <c r="X1692" s="130">
        <v>0</v>
      </c>
      <c r="Y1692" s="130" t="b">
        <v>1</v>
      </c>
      <c r="Z1692" s="130">
        <v>49</v>
      </c>
      <c r="AA1692" s="130">
        <v>0.312</v>
      </c>
      <c r="AB1692" s="130" t="s">
        <v>3674</v>
      </c>
      <c r="AC1692" s="130" t="s">
        <v>3729</v>
      </c>
      <c r="AD1692" s="130" t="s">
        <v>5519</v>
      </c>
      <c r="AE1692" s="130" t="e" cm="1">
        <f t="array" aca="1" ref="AE1692" ca="1">INDIRECT(ADDRESS(MATCH(AG1692,'rs_industries'!B:B,0),5,1,TRUE,"rs_industries"))</f>
        <v>#N/A</v>
      </c>
      <c r="AF1692" s="130" t="e" cm="1">
        <f t="array" aca="1" ref="AF1692" ca="1">INDIRECT(ADDRESS(MATCH(A1692,'rs_stocks'!B:B,0),7,1,TRUE,"rs_stocks"))</f>
        <v>#N/A</v>
      </c>
    </row>
    <row r="1693" spans="1:32" x14ac:dyDescent="0.3">
      <c r="A1693" s="130" t="s">
        <v>667</v>
      </c>
      <c r="B1693" s="130">
        <v>2.72</v>
      </c>
      <c r="C1693" s="130">
        <v>6.25</v>
      </c>
      <c r="D1693" s="130">
        <v>-7.95</v>
      </c>
      <c r="E1693" s="130">
        <v>-4.1399999999999997</v>
      </c>
      <c r="F1693" s="130">
        <v>2.4900000000000002</v>
      </c>
      <c r="G1693" s="130" t="s">
        <v>3948</v>
      </c>
      <c r="H1693" s="130" t="s">
        <v>3674</v>
      </c>
      <c r="I1693" s="130">
        <v>4.6109999999999998</v>
      </c>
      <c r="J1693" s="130">
        <v>-67</v>
      </c>
      <c r="K1693" s="130">
        <v>-50</v>
      </c>
      <c r="L1693" s="130" t="b">
        <v>0</v>
      </c>
      <c r="M1693" s="130">
        <v>32.972999999999999</v>
      </c>
      <c r="N1693" s="130">
        <v>5.6459999999999999</v>
      </c>
      <c r="O1693" s="130">
        <v>5.84</v>
      </c>
      <c r="P1693" s="130">
        <v>1.0860000000000001</v>
      </c>
      <c r="Q1693" s="130">
        <v>-69.962000000000003</v>
      </c>
      <c r="R1693" s="130">
        <v>36.57</v>
      </c>
      <c r="S1693" s="130">
        <v>38.067999999999998</v>
      </c>
      <c r="T1693" s="130">
        <v>-1</v>
      </c>
      <c r="U1693" s="130">
        <v>184</v>
      </c>
      <c r="V1693" s="130" t="s">
        <v>667</v>
      </c>
      <c r="W1693" s="130" t="b">
        <v>0</v>
      </c>
      <c r="X1693" s="130">
        <v>0</v>
      </c>
      <c r="Y1693" s="130" t="b">
        <v>0</v>
      </c>
      <c r="Z1693" s="130">
        <v>46</v>
      </c>
      <c r="AA1693" s="130">
        <v>0.312</v>
      </c>
      <c r="AB1693" s="130" t="s">
        <v>3674</v>
      </c>
      <c r="AC1693" s="130" t="s">
        <v>3948</v>
      </c>
      <c r="AD1693" s="130" t="s">
        <v>5560</v>
      </c>
      <c r="AE1693" s="130" t="e" cm="1">
        <f t="array" aca="1" ref="AE1693" ca="1">INDIRECT(ADDRESS(MATCH(AG1693,'rs_industries'!B:B,0),5,1,TRUE,"rs_industries"))</f>
        <v>#N/A</v>
      </c>
      <c r="AF1693" s="130" t="e" cm="1">
        <f t="array" aca="1" ref="AF1693" ca="1">INDIRECT(ADDRESS(MATCH(A1693,'rs_stocks'!B:B,0),7,1,TRUE,"rs_stocks"))</f>
        <v>#N/A</v>
      </c>
    </row>
    <row r="1694" spans="1:32" x14ac:dyDescent="0.3">
      <c r="A1694" s="130" t="s">
        <v>1240</v>
      </c>
      <c r="B1694" s="130">
        <v>1.54</v>
      </c>
      <c r="C1694" s="130">
        <v>9.6199999999999992</v>
      </c>
      <c r="D1694" s="130">
        <v>-9.32</v>
      </c>
      <c r="E1694" s="130">
        <v>15.78</v>
      </c>
      <c r="F1694" s="130">
        <v>18.34</v>
      </c>
      <c r="G1694" s="130" t="s">
        <v>3729</v>
      </c>
      <c r="H1694" s="130" t="s">
        <v>3674</v>
      </c>
      <c r="I1694" s="130">
        <v>8.9079999999999995</v>
      </c>
      <c r="J1694" s="130">
        <v>-80</v>
      </c>
      <c r="K1694" s="130">
        <v>-75</v>
      </c>
      <c r="L1694" s="130" t="b">
        <v>0</v>
      </c>
      <c r="M1694" s="130">
        <v>57.893999999999998</v>
      </c>
      <c r="N1694" s="130">
        <v>9.9369999999999994</v>
      </c>
      <c r="O1694" s="130">
        <v>5.8259999999999996</v>
      </c>
      <c r="P1694" s="130">
        <v>3.5830000000000002</v>
      </c>
      <c r="Q1694" s="130">
        <v>-124.491</v>
      </c>
      <c r="R1694" s="130">
        <v>74.39</v>
      </c>
      <c r="S1694" s="130">
        <v>69.537000000000006</v>
      </c>
      <c r="T1694" s="130">
        <v>1</v>
      </c>
      <c r="U1694" s="130">
        <v>55</v>
      </c>
      <c r="V1694" s="130" t="s">
        <v>1240</v>
      </c>
      <c r="W1694" s="130" t="b">
        <v>0</v>
      </c>
      <c r="X1694" s="130">
        <v>0</v>
      </c>
      <c r="Y1694" s="130" t="b">
        <v>0</v>
      </c>
      <c r="Z1694" s="130">
        <v>43</v>
      </c>
      <c r="AA1694" s="130">
        <v>0.312</v>
      </c>
      <c r="AB1694" s="130" t="s">
        <v>3674</v>
      </c>
      <c r="AC1694" s="130" t="s">
        <v>3729</v>
      </c>
      <c r="AD1694" s="130" t="s">
        <v>5537</v>
      </c>
      <c r="AE1694" s="130" t="e" cm="1">
        <f t="array" aca="1" ref="AE1694" ca="1">INDIRECT(ADDRESS(MATCH(AG1694,'rs_industries'!B:B,0),5,1,TRUE,"rs_industries"))</f>
        <v>#N/A</v>
      </c>
      <c r="AF1694" s="130" t="e" cm="1">
        <f t="array" aca="1" ref="AF1694" ca="1">INDIRECT(ADDRESS(MATCH(A1694,'rs_stocks'!B:B,0),7,1,TRUE,"rs_stocks"))</f>
        <v>#N/A</v>
      </c>
    </row>
    <row r="1695" spans="1:32" x14ac:dyDescent="0.3">
      <c r="A1695" s="130" t="s">
        <v>2195</v>
      </c>
      <c r="B1695" s="130">
        <v>2.2799999999999998</v>
      </c>
      <c r="C1695" s="130">
        <v>6.02</v>
      </c>
      <c r="D1695" s="130">
        <v>-5.74</v>
      </c>
      <c r="E1695" s="130">
        <v>-7.85</v>
      </c>
      <c r="F1695" s="130">
        <v>10.039999999999999</v>
      </c>
      <c r="G1695" s="130" t="s">
        <v>4294</v>
      </c>
      <c r="H1695" s="130" t="s">
        <v>248</v>
      </c>
      <c r="I1695" s="130">
        <v>1.2649999999999999</v>
      </c>
      <c r="J1695" s="130">
        <v>-82</v>
      </c>
      <c r="K1695" s="130">
        <v>-43</v>
      </c>
      <c r="L1695" s="130" t="b">
        <v>0</v>
      </c>
      <c r="M1695" s="130">
        <v>28.315999999999999</v>
      </c>
      <c r="N1695" s="130">
        <v>4.8760000000000003</v>
      </c>
      <c r="O1695" s="130">
        <v>5.8070000000000004</v>
      </c>
      <c r="P1695" s="130">
        <v>0.22800000000000001</v>
      </c>
      <c r="Q1695" s="130">
        <v>-43.878999999999998</v>
      </c>
      <c r="R1695" s="130">
        <v>4.93</v>
      </c>
      <c r="S1695" s="130">
        <v>4.6210000000000004</v>
      </c>
      <c r="T1695" s="130">
        <v>1</v>
      </c>
      <c r="U1695" s="130">
        <v>877</v>
      </c>
      <c r="V1695" s="130" t="s">
        <v>2195</v>
      </c>
      <c r="W1695" s="130" t="b">
        <v>0</v>
      </c>
      <c r="X1695" s="130">
        <v>0</v>
      </c>
      <c r="Y1695" s="130" t="b">
        <v>0</v>
      </c>
      <c r="Z1695" s="130">
        <v>44</v>
      </c>
      <c r="AA1695" s="130">
        <v>0.311</v>
      </c>
      <c r="AB1695" s="130" t="s">
        <v>248</v>
      </c>
      <c r="AC1695" s="130" t="s">
        <v>4294</v>
      </c>
      <c r="AD1695" s="130" t="s">
        <v>5561</v>
      </c>
      <c r="AE1695" s="130" t="e" cm="1">
        <f t="array" aca="1" ref="AE1695" ca="1">INDIRECT(ADDRESS(MATCH(AG1695,'rs_industries'!B:B,0),5,1,TRUE,"rs_industries"))</f>
        <v>#N/A</v>
      </c>
      <c r="AF1695" s="130" t="e" cm="1">
        <f t="array" aca="1" ref="AF1695" ca="1">INDIRECT(ADDRESS(MATCH(A1695,'rs_stocks'!B:B,0),7,1,TRUE,"rs_stocks"))</f>
        <v>#N/A</v>
      </c>
    </row>
    <row r="1696" spans="1:32" x14ac:dyDescent="0.3">
      <c r="A1696" s="130" t="s">
        <v>2475</v>
      </c>
      <c r="B1696" s="130">
        <v>2.5299999999999998</v>
      </c>
      <c r="C1696" s="130">
        <v>-9.65</v>
      </c>
      <c r="D1696" s="130">
        <v>5.03</v>
      </c>
      <c r="E1696" s="130">
        <v>-13.17</v>
      </c>
      <c r="F1696" s="130">
        <v>0.52</v>
      </c>
      <c r="G1696" s="130" t="s">
        <v>3713</v>
      </c>
      <c r="H1696" s="130" t="s">
        <v>3690</v>
      </c>
      <c r="I1696" s="130">
        <v>1.3560000000000001</v>
      </c>
      <c r="J1696" s="130">
        <v>-68</v>
      </c>
      <c r="K1696" s="130">
        <v>-64</v>
      </c>
      <c r="L1696" s="130" t="b">
        <v>0</v>
      </c>
      <c r="M1696" s="130">
        <v>38.511000000000003</v>
      </c>
      <c r="N1696" s="130">
        <v>6.6520000000000001</v>
      </c>
      <c r="O1696" s="130">
        <v>5.7889999999999997</v>
      </c>
      <c r="P1696" s="130">
        <v>1.298</v>
      </c>
      <c r="Q1696" s="130">
        <v>-62.423000000000002</v>
      </c>
      <c r="R1696" s="130">
        <v>29.21</v>
      </c>
      <c r="S1696" s="130">
        <v>32.268000000000001</v>
      </c>
      <c r="T1696" s="130">
        <v>-1</v>
      </c>
      <c r="U1696" s="130">
        <v>154</v>
      </c>
      <c r="V1696" s="130" t="s">
        <v>2475</v>
      </c>
      <c r="W1696" s="130" t="b">
        <v>0</v>
      </c>
      <c r="X1696" s="130">
        <v>0</v>
      </c>
      <c r="Y1696" s="130" t="b">
        <v>0</v>
      </c>
      <c r="Z1696" s="130">
        <v>51</v>
      </c>
      <c r="AA1696" s="130">
        <v>0.311</v>
      </c>
      <c r="AB1696" s="130" t="s">
        <v>3690</v>
      </c>
      <c r="AC1696" s="130" t="s">
        <v>3713</v>
      </c>
      <c r="AD1696" s="130" t="s">
        <v>5530</v>
      </c>
      <c r="AE1696" s="130" t="e" cm="1">
        <f t="array" aca="1" ref="AE1696" ca="1">INDIRECT(ADDRESS(MATCH(AG1696,'rs_industries'!B:B,0),5,1,TRUE,"rs_industries"))</f>
        <v>#N/A</v>
      </c>
      <c r="AF1696" s="130" t="e" cm="1">
        <f t="array" aca="1" ref="AF1696" ca="1">INDIRECT(ADDRESS(MATCH(A1696,'rs_stocks'!B:B,0),7,1,TRUE,"rs_stocks"))</f>
        <v>#N/A</v>
      </c>
    </row>
    <row r="1697" spans="1:32" x14ac:dyDescent="0.3">
      <c r="A1697" s="130" t="s">
        <v>32</v>
      </c>
      <c r="B1697" s="130">
        <v>7.1</v>
      </c>
      <c r="C1697" s="130">
        <v>5.29</v>
      </c>
      <c r="D1697" s="130">
        <v>21.69</v>
      </c>
      <c r="E1697" s="130">
        <v>-0.19</v>
      </c>
      <c r="F1697" s="130">
        <v>4.54</v>
      </c>
      <c r="G1697" s="130" t="s">
        <v>3807</v>
      </c>
      <c r="H1697" s="130" t="s">
        <v>3677</v>
      </c>
      <c r="I1697" s="130">
        <v>14.237</v>
      </c>
      <c r="J1697" s="130">
        <v>-65</v>
      </c>
      <c r="K1697" s="130">
        <v>-41</v>
      </c>
      <c r="L1697" s="130" t="b">
        <v>1</v>
      </c>
      <c r="M1697" s="130">
        <v>55.421999999999997</v>
      </c>
      <c r="N1697" s="130">
        <v>9.5830000000000002</v>
      </c>
      <c r="O1697" s="130">
        <v>5.7830000000000004</v>
      </c>
      <c r="P1697" s="130">
        <v>2.2719999999999998</v>
      </c>
      <c r="Q1697" s="130">
        <v>127.61799999999999</v>
      </c>
      <c r="R1697" s="130">
        <v>73.5</v>
      </c>
      <c r="S1697" s="130">
        <v>67.843000000000004</v>
      </c>
      <c r="T1697" s="130">
        <v>1</v>
      </c>
      <c r="U1697" s="130">
        <v>88</v>
      </c>
      <c r="V1697" s="130" t="s">
        <v>32</v>
      </c>
      <c r="W1697" s="130" t="b">
        <v>0</v>
      </c>
      <c r="X1697" s="130">
        <v>0</v>
      </c>
      <c r="Y1697" s="130" t="b">
        <v>0</v>
      </c>
      <c r="Z1697" s="130">
        <v>50</v>
      </c>
      <c r="AA1697" s="130">
        <v>0.31</v>
      </c>
      <c r="AB1697" s="130" t="s">
        <v>3677</v>
      </c>
      <c r="AC1697" s="130" t="s">
        <v>3807</v>
      </c>
      <c r="AD1697" s="130" t="s">
        <v>5601</v>
      </c>
      <c r="AE1697" s="130" t="e" cm="1">
        <f t="array" aca="1" ref="AE1697" ca="1">INDIRECT(ADDRESS(MATCH(AG1697,'rs_industries'!B:B,0),5,1,TRUE,"rs_industries"))</f>
        <v>#N/A</v>
      </c>
      <c r="AF1697" s="130" cm="1">
        <f t="array" aca="1" ref="AF1697" ca="1">INDIRECT(ADDRESS(MATCH(A1697,'rs_stocks'!B:B,0),7,1,TRUE,"rs_stocks"))</f>
        <v>73</v>
      </c>
    </row>
    <row r="1698" spans="1:32" x14ac:dyDescent="0.3">
      <c r="A1698" s="130" t="s">
        <v>2426</v>
      </c>
      <c r="B1698" s="130">
        <v>1.1399999999999999</v>
      </c>
      <c r="C1698" s="130">
        <v>0.35</v>
      </c>
      <c r="D1698" s="130">
        <v>-5.89</v>
      </c>
      <c r="E1698" s="130">
        <v>6.44</v>
      </c>
      <c r="F1698" s="130">
        <v>14.95</v>
      </c>
      <c r="G1698" s="130" t="s">
        <v>3809</v>
      </c>
      <c r="H1698" s="130" t="s">
        <v>24</v>
      </c>
      <c r="I1698" s="130">
        <v>1.3440000000000001</v>
      </c>
      <c r="J1698" s="130">
        <v>-78</v>
      </c>
      <c r="K1698" s="130">
        <v>-19</v>
      </c>
      <c r="L1698" s="130" t="b">
        <v>0</v>
      </c>
      <c r="M1698" s="130">
        <v>54.701000000000001</v>
      </c>
      <c r="N1698" s="130">
        <v>9.4659999999999993</v>
      </c>
      <c r="O1698" s="130">
        <v>5.7789999999999999</v>
      </c>
      <c r="P1698" s="130">
        <v>0.71399999999999997</v>
      </c>
      <c r="Q1698" s="130">
        <v>-91.075000000000003</v>
      </c>
      <c r="R1698" s="130">
        <v>23.15</v>
      </c>
      <c r="S1698" s="130">
        <v>23.89</v>
      </c>
      <c r="T1698" s="130">
        <v>-1</v>
      </c>
      <c r="U1698" s="130">
        <v>280</v>
      </c>
      <c r="V1698" s="130" t="s">
        <v>2426</v>
      </c>
      <c r="W1698" s="130" t="b">
        <v>1</v>
      </c>
      <c r="X1698" s="130">
        <v>0</v>
      </c>
      <c r="Y1698" s="130" t="b">
        <v>0</v>
      </c>
      <c r="Z1698" s="130">
        <v>47</v>
      </c>
      <c r="AA1698" s="130">
        <v>0.31</v>
      </c>
      <c r="AB1698" s="130" t="s">
        <v>24</v>
      </c>
      <c r="AC1698" s="130" t="s">
        <v>3809</v>
      </c>
      <c r="AD1698" s="130" t="s">
        <v>5533</v>
      </c>
      <c r="AE1698" s="130" t="e" cm="1">
        <f t="array" aca="1" ref="AE1698" ca="1">INDIRECT(ADDRESS(MATCH(AG1698,'rs_industries'!B:B,0),5,1,TRUE,"rs_industries"))</f>
        <v>#N/A</v>
      </c>
      <c r="AF1698" s="130" t="e" cm="1">
        <f t="array" aca="1" ref="AF1698" ca="1">INDIRECT(ADDRESS(MATCH(A1698,'rs_stocks'!B:B,0),7,1,TRUE,"rs_stocks"))</f>
        <v>#N/A</v>
      </c>
    </row>
    <row r="1699" spans="1:32" x14ac:dyDescent="0.3">
      <c r="A1699" s="130" t="s">
        <v>2374</v>
      </c>
      <c r="B1699" s="130">
        <v>2.75</v>
      </c>
      <c r="C1699" s="130">
        <v>-3.48</v>
      </c>
      <c r="D1699" s="130">
        <v>6.84</v>
      </c>
      <c r="E1699" s="130">
        <v>2.14</v>
      </c>
      <c r="F1699" s="130">
        <v>0.28000000000000003</v>
      </c>
      <c r="G1699" s="130" t="s">
        <v>5284</v>
      </c>
      <c r="H1699" s="130" t="s">
        <v>3707</v>
      </c>
      <c r="I1699" s="130">
        <v>1.169</v>
      </c>
      <c r="J1699" s="130">
        <v>-36</v>
      </c>
      <c r="K1699" s="130">
        <v>-20</v>
      </c>
      <c r="L1699" s="130" t="b">
        <v>0</v>
      </c>
      <c r="M1699" s="130">
        <v>23.79</v>
      </c>
      <c r="N1699" s="130">
        <v>4.1210000000000004</v>
      </c>
      <c r="O1699" s="130">
        <v>5.7729999999999997</v>
      </c>
      <c r="P1699" s="130">
        <v>2.5590000000000002</v>
      </c>
      <c r="Q1699" s="130">
        <v>-50.805</v>
      </c>
      <c r="R1699" s="130">
        <v>100.76</v>
      </c>
      <c r="S1699" s="130">
        <v>106.33199999999999</v>
      </c>
      <c r="T1699" s="130">
        <v>-1</v>
      </c>
      <c r="U1699" s="130">
        <v>78</v>
      </c>
      <c r="V1699" s="130" t="s">
        <v>2374</v>
      </c>
      <c r="W1699" s="130" t="b">
        <v>0</v>
      </c>
      <c r="X1699" s="130">
        <v>0</v>
      </c>
      <c r="Y1699" s="130" t="b">
        <v>0</v>
      </c>
      <c r="Z1699" s="130">
        <v>47</v>
      </c>
      <c r="AA1699" s="130">
        <v>0.31</v>
      </c>
      <c r="AB1699" s="130" t="s">
        <v>3707</v>
      </c>
      <c r="AC1699" s="130" t="s">
        <v>5284</v>
      </c>
      <c r="AD1699" s="130" t="s">
        <v>5553</v>
      </c>
      <c r="AE1699" s="130" t="e" cm="1">
        <f t="array" aca="1" ref="AE1699" ca="1">INDIRECT(ADDRESS(MATCH(AG1699,'rs_industries'!B:B,0),5,1,TRUE,"rs_industries"))</f>
        <v>#N/A</v>
      </c>
      <c r="AF1699" s="130" t="e" cm="1">
        <f t="array" aca="1" ref="AF1699" ca="1">INDIRECT(ADDRESS(MATCH(A1699,'rs_stocks'!B:B,0),7,1,TRUE,"rs_stocks"))</f>
        <v>#N/A</v>
      </c>
    </row>
    <row r="1700" spans="1:32" x14ac:dyDescent="0.3">
      <c r="A1700" s="130" t="s">
        <v>2947</v>
      </c>
      <c r="B1700" s="130">
        <v>6.18</v>
      </c>
      <c r="C1700" s="130">
        <v>7.78</v>
      </c>
      <c r="D1700" s="130">
        <v>9.6199999999999992</v>
      </c>
      <c r="E1700" s="130">
        <v>2.77</v>
      </c>
      <c r="F1700" s="130">
        <v>5.6</v>
      </c>
      <c r="G1700" s="130" t="s">
        <v>3676</v>
      </c>
      <c r="H1700" s="130" t="s">
        <v>3677</v>
      </c>
      <c r="I1700" s="130">
        <v>1.087</v>
      </c>
      <c r="J1700" s="130">
        <v>-42</v>
      </c>
      <c r="K1700" s="130">
        <v>-9</v>
      </c>
      <c r="L1700" s="130" t="b">
        <v>1</v>
      </c>
      <c r="M1700" s="130">
        <v>15.91</v>
      </c>
      <c r="N1700" s="130">
        <v>2.7669999999999999</v>
      </c>
      <c r="O1700" s="130">
        <v>5.7510000000000003</v>
      </c>
      <c r="P1700" s="130">
        <v>0.85599999999999998</v>
      </c>
      <c r="Q1700" s="130">
        <v>-33.893999999999998</v>
      </c>
      <c r="R1700" s="130">
        <v>42.27</v>
      </c>
      <c r="S1700" s="130">
        <v>40.087000000000003</v>
      </c>
      <c r="T1700" s="130">
        <v>1</v>
      </c>
      <c r="U1700" s="130">
        <v>233</v>
      </c>
      <c r="V1700" s="130" t="s">
        <v>2947</v>
      </c>
      <c r="W1700" s="130" t="b">
        <v>0</v>
      </c>
      <c r="X1700" s="130">
        <v>0</v>
      </c>
      <c r="Y1700" s="130" t="b">
        <v>1</v>
      </c>
      <c r="Z1700" s="130">
        <v>56</v>
      </c>
      <c r="AA1700" s="130">
        <v>0.309</v>
      </c>
      <c r="AB1700" s="130" t="s">
        <v>3677</v>
      </c>
      <c r="AC1700" s="130" t="s">
        <v>3676</v>
      </c>
      <c r="AD1700" s="130" t="s">
        <v>5585</v>
      </c>
      <c r="AE1700" s="130" t="e" cm="1">
        <f t="array" aca="1" ref="AE1700" ca="1">INDIRECT(ADDRESS(MATCH(AG1700,'rs_industries'!B:B,0),5,1,TRUE,"rs_industries"))</f>
        <v>#N/A</v>
      </c>
      <c r="AF1700" s="130" t="e" cm="1">
        <f t="array" aca="1" ref="AF1700" ca="1">INDIRECT(ADDRESS(MATCH(A1700,'rs_stocks'!B:B,0),7,1,TRUE,"rs_stocks"))</f>
        <v>#N/A</v>
      </c>
    </row>
    <row r="1701" spans="1:32" x14ac:dyDescent="0.3">
      <c r="A1701" s="130" t="s">
        <v>964</v>
      </c>
      <c r="B1701" s="130">
        <v>0.28000000000000003</v>
      </c>
      <c r="C1701" s="130">
        <v>0.81</v>
      </c>
      <c r="D1701" s="130">
        <v>-0.81</v>
      </c>
      <c r="E1701" s="130">
        <v>-0.8</v>
      </c>
      <c r="F1701" s="130">
        <v>4.45</v>
      </c>
      <c r="G1701" s="130" t="s">
        <v>3809</v>
      </c>
      <c r="H1701" s="130" t="s">
        <v>24</v>
      </c>
      <c r="I1701" s="130">
        <v>30.727</v>
      </c>
      <c r="J1701" s="130">
        <v>-64</v>
      </c>
      <c r="K1701" s="130">
        <v>-20</v>
      </c>
      <c r="L1701" s="130" t="b">
        <v>1</v>
      </c>
      <c r="M1701" s="130">
        <v>10.28</v>
      </c>
      <c r="N1701" s="130">
        <v>1.796</v>
      </c>
      <c r="O1701" s="130">
        <v>5.7249999999999996</v>
      </c>
      <c r="P1701" s="130">
        <v>1.7849999999999999</v>
      </c>
      <c r="Q1701" s="130">
        <v>-99.143000000000001</v>
      </c>
      <c r="R1701" s="130">
        <v>94.73</v>
      </c>
      <c r="S1701" s="130">
        <v>97.210999999999999</v>
      </c>
      <c r="T1701" s="130">
        <v>-1</v>
      </c>
      <c r="U1701" s="130">
        <v>112</v>
      </c>
      <c r="V1701" s="130" t="s">
        <v>964</v>
      </c>
      <c r="W1701" s="130" t="b">
        <v>1</v>
      </c>
      <c r="X1701" s="130">
        <v>0</v>
      </c>
      <c r="Y1701" s="130" t="b">
        <v>1</v>
      </c>
      <c r="Z1701" s="130">
        <v>46</v>
      </c>
      <c r="AA1701" s="130">
        <v>0.309</v>
      </c>
      <c r="AB1701" s="130" t="s">
        <v>24</v>
      </c>
      <c r="AC1701" s="130" t="s">
        <v>3809</v>
      </c>
      <c r="AD1701" s="130" t="s">
        <v>5566</v>
      </c>
      <c r="AE1701" s="130" t="e" cm="1">
        <f t="array" aca="1" ref="AE1701" ca="1">INDIRECT(ADDRESS(MATCH(AG1701,'rs_industries'!B:B,0),5,1,TRUE,"rs_industries"))</f>
        <v>#N/A</v>
      </c>
      <c r="AF1701" s="130" t="e" cm="1">
        <f t="array" aca="1" ref="AF1701" ca="1">INDIRECT(ADDRESS(MATCH(A1701,'rs_stocks'!B:B,0),7,1,TRUE,"rs_stocks"))</f>
        <v>#N/A</v>
      </c>
    </row>
    <row r="1702" spans="1:32" x14ac:dyDescent="0.3">
      <c r="A1702" s="130" t="s">
        <v>1616</v>
      </c>
      <c r="B1702" s="130">
        <v>0.05</v>
      </c>
      <c r="C1702" s="130">
        <v>4.3499999999999996</v>
      </c>
      <c r="D1702" s="130">
        <v>-4.43</v>
      </c>
      <c r="E1702" s="130">
        <v>18.22</v>
      </c>
      <c r="F1702" s="130">
        <v>24.39</v>
      </c>
      <c r="G1702" s="130" t="s">
        <v>3673</v>
      </c>
      <c r="H1702" s="130" t="s">
        <v>3674</v>
      </c>
      <c r="I1702" s="130">
        <v>1.925</v>
      </c>
      <c r="J1702" s="130">
        <v>-56</v>
      </c>
      <c r="K1702" s="130">
        <v>-29</v>
      </c>
      <c r="L1702" s="130" t="b">
        <v>0</v>
      </c>
      <c r="M1702" s="130">
        <v>67.147999999999996</v>
      </c>
      <c r="N1702" s="130">
        <v>11.776</v>
      </c>
      <c r="O1702" s="130">
        <v>5.702</v>
      </c>
      <c r="P1702" s="130">
        <v>1.1359999999999999</v>
      </c>
      <c r="Q1702" s="130">
        <v>-158.40899999999999</v>
      </c>
      <c r="R1702" s="130">
        <v>38.15</v>
      </c>
      <c r="S1702" s="130">
        <v>40.210999999999999</v>
      </c>
      <c r="T1702" s="130">
        <v>-1</v>
      </c>
      <c r="U1702" s="130">
        <v>176</v>
      </c>
      <c r="V1702" s="130" t="s">
        <v>1616</v>
      </c>
      <c r="W1702" s="130" t="b">
        <v>1</v>
      </c>
      <c r="X1702" s="130">
        <v>0</v>
      </c>
      <c r="Y1702" s="130" t="b">
        <v>0</v>
      </c>
      <c r="Z1702" s="130">
        <v>51</v>
      </c>
      <c r="AA1702" s="130">
        <v>0.308</v>
      </c>
      <c r="AB1702" s="130" t="s">
        <v>3674</v>
      </c>
      <c r="AC1702" s="130" t="s">
        <v>3673</v>
      </c>
      <c r="AD1702" s="130" t="s">
        <v>5536</v>
      </c>
      <c r="AE1702" s="130" t="e" cm="1">
        <f t="array" aca="1" ref="AE1702" ca="1">INDIRECT(ADDRESS(MATCH(AG1702,'rs_industries'!B:B,0),5,1,TRUE,"rs_industries"))</f>
        <v>#N/A</v>
      </c>
      <c r="AF1702" s="130" cm="1">
        <f t="array" aca="1" ref="AF1702" ca="1">INDIRECT(ADDRESS(MATCH(A1702,'rs_stocks'!B:B,0),7,1,TRUE,"rs_stocks"))</f>
        <v>70</v>
      </c>
    </row>
    <row r="1703" spans="1:32" x14ac:dyDescent="0.3">
      <c r="A1703" s="130" t="s">
        <v>591</v>
      </c>
      <c r="B1703" s="130">
        <v>3.95</v>
      </c>
      <c r="C1703" s="130">
        <v>2.65</v>
      </c>
      <c r="D1703" s="130">
        <v>-6.96</v>
      </c>
      <c r="E1703" s="130">
        <v>-2.3199999999999998</v>
      </c>
      <c r="F1703" s="130">
        <v>10.27</v>
      </c>
      <c r="G1703" s="130" t="s">
        <v>3800</v>
      </c>
      <c r="H1703" s="130" t="s">
        <v>3674</v>
      </c>
      <c r="I1703" s="130">
        <v>4.8250000000000002</v>
      </c>
      <c r="J1703" s="130">
        <v>-71</v>
      </c>
      <c r="K1703" s="130">
        <v>-64</v>
      </c>
      <c r="L1703" s="130" t="b">
        <v>0</v>
      </c>
      <c r="M1703" s="130">
        <v>47.935000000000002</v>
      </c>
      <c r="N1703" s="130">
        <v>8.407</v>
      </c>
      <c r="O1703" s="130">
        <v>5.702</v>
      </c>
      <c r="P1703" s="130">
        <v>11.920999999999999</v>
      </c>
      <c r="Q1703" s="130">
        <v>-116.93300000000001</v>
      </c>
      <c r="R1703" s="130">
        <v>264.85000000000002</v>
      </c>
      <c r="S1703" s="130">
        <v>283.81</v>
      </c>
      <c r="T1703" s="130">
        <v>-1</v>
      </c>
      <c r="U1703" s="130">
        <v>16</v>
      </c>
      <c r="V1703" s="130" t="s">
        <v>591</v>
      </c>
      <c r="W1703" s="130" t="b">
        <v>0</v>
      </c>
      <c r="X1703" s="130">
        <v>0</v>
      </c>
      <c r="Y1703" s="130" t="b">
        <v>0</v>
      </c>
      <c r="Z1703" s="130">
        <v>46</v>
      </c>
      <c r="AA1703" s="130">
        <v>0.308</v>
      </c>
      <c r="AB1703" s="130" t="s">
        <v>3674</v>
      </c>
      <c r="AC1703" s="130" t="s">
        <v>3800</v>
      </c>
      <c r="AD1703" s="130" t="s">
        <v>5554</v>
      </c>
      <c r="AE1703" s="130" t="e" cm="1">
        <f t="array" aca="1" ref="AE1703" ca="1">INDIRECT(ADDRESS(MATCH(AG1703,'rs_industries'!B:B,0),5,1,TRUE,"rs_industries"))</f>
        <v>#N/A</v>
      </c>
      <c r="AF1703" s="130" t="e" cm="1">
        <f t="array" aca="1" ref="AF1703" ca="1">INDIRECT(ADDRESS(MATCH(A1703,'rs_stocks'!B:B,0),7,1,TRUE,"rs_stocks"))</f>
        <v>#N/A</v>
      </c>
    </row>
    <row r="1704" spans="1:32" x14ac:dyDescent="0.3">
      <c r="A1704" s="130" t="s">
        <v>1101</v>
      </c>
      <c r="B1704" s="130">
        <v>0.15</v>
      </c>
      <c r="C1704" s="130">
        <v>7.8</v>
      </c>
      <c r="D1704" s="130">
        <v>7.28</v>
      </c>
      <c r="E1704" s="130">
        <v>13.14</v>
      </c>
      <c r="F1704" s="130">
        <v>3.43</v>
      </c>
      <c r="G1704" s="130" t="s">
        <v>3778</v>
      </c>
      <c r="H1704" s="130" t="s">
        <v>3674</v>
      </c>
      <c r="I1704" s="130">
        <v>6.1120000000000001</v>
      </c>
      <c r="J1704" s="130">
        <v>-62</v>
      </c>
      <c r="K1704" s="130">
        <v>-51</v>
      </c>
      <c r="L1704" s="130" t="b">
        <v>1</v>
      </c>
      <c r="M1704" s="130">
        <v>26.128</v>
      </c>
      <c r="N1704" s="130">
        <v>4.5860000000000003</v>
      </c>
      <c r="O1704" s="130">
        <v>5.6970000000000001</v>
      </c>
      <c r="P1704" s="130">
        <v>0.253</v>
      </c>
      <c r="Q1704" s="130">
        <v>-142.518</v>
      </c>
      <c r="R1704" s="130">
        <v>6.63</v>
      </c>
      <c r="S1704" s="130">
        <v>6.3070000000000004</v>
      </c>
      <c r="T1704" s="130">
        <v>1</v>
      </c>
      <c r="U1704" s="130">
        <v>791</v>
      </c>
      <c r="V1704" s="130" t="s">
        <v>1101</v>
      </c>
      <c r="W1704" s="130" t="b">
        <v>0</v>
      </c>
      <c r="X1704" s="130">
        <v>0</v>
      </c>
      <c r="Y1704" s="130" t="b">
        <v>0</v>
      </c>
      <c r="Z1704" s="130">
        <v>48</v>
      </c>
      <c r="AA1704" s="130">
        <v>0.308</v>
      </c>
      <c r="AB1704" s="130" t="s">
        <v>3674</v>
      </c>
      <c r="AC1704" s="130" t="s">
        <v>3778</v>
      </c>
      <c r="AD1704" s="130" t="s">
        <v>5571</v>
      </c>
      <c r="AE1704" s="130" t="e" cm="1">
        <f t="array" aca="1" ref="AE1704" ca="1">INDIRECT(ADDRESS(MATCH(AG1704,'rs_industries'!B:B,0),5,1,TRUE,"rs_industries"))</f>
        <v>#N/A</v>
      </c>
      <c r="AF1704" s="130" t="e" cm="1">
        <f t="array" aca="1" ref="AF1704" ca="1">INDIRECT(ADDRESS(MATCH(A1704,'rs_stocks'!B:B,0),7,1,TRUE,"rs_stocks"))</f>
        <v>#N/A</v>
      </c>
    </row>
    <row r="1705" spans="1:32" x14ac:dyDescent="0.3">
      <c r="A1705" s="130" t="s">
        <v>2094</v>
      </c>
      <c r="B1705" s="130">
        <v>-1.47</v>
      </c>
      <c r="C1705" s="130">
        <v>-0.49</v>
      </c>
      <c r="D1705" s="130">
        <v>-0.08</v>
      </c>
      <c r="E1705" s="130">
        <v>-1.31</v>
      </c>
      <c r="F1705" s="130">
        <v>-1.35</v>
      </c>
      <c r="G1705" s="130" t="s">
        <v>3792</v>
      </c>
      <c r="H1705" s="130" t="s">
        <v>24</v>
      </c>
      <c r="I1705" s="130">
        <v>1.913</v>
      </c>
      <c r="J1705" s="130">
        <v>-63</v>
      </c>
      <c r="K1705" s="130">
        <v>-43</v>
      </c>
      <c r="L1705" s="130" t="b">
        <v>0</v>
      </c>
      <c r="M1705" s="130">
        <v>19.841999999999999</v>
      </c>
      <c r="N1705" s="130">
        <v>3.484</v>
      </c>
      <c r="O1705" s="130">
        <v>5.6950000000000003</v>
      </c>
      <c r="P1705" s="130">
        <v>0.76700000000000002</v>
      </c>
      <c r="Q1705" s="130">
        <v>-99.113</v>
      </c>
      <c r="R1705" s="130">
        <v>24.13</v>
      </c>
      <c r="S1705" s="130">
        <v>25.742999999999999</v>
      </c>
      <c r="T1705" s="130">
        <v>-1</v>
      </c>
      <c r="U1705" s="130">
        <v>260</v>
      </c>
      <c r="V1705" s="130" t="s">
        <v>2094</v>
      </c>
      <c r="W1705" s="130" t="b">
        <v>0</v>
      </c>
      <c r="X1705" s="130">
        <v>0</v>
      </c>
      <c r="Y1705" s="130" t="b">
        <v>0</v>
      </c>
      <c r="Z1705" s="130">
        <v>44</v>
      </c>
      <c r="AA1705" s="130">
        <v>0.307</v>
      </c>
      <c r="AB1705" s="130" t="s">
        <v>24</v>
      </c>
      <c r="AC1705" s="130" t="s">
        <v>3792</v>
      </c>
      <c r="AD1705" s="130" t="s">
        <v>5568</v>
      </c>
      <c r="AE1705" s="130" t="e" cm="1">
        <f t="array" aca="1" ref="AE1705" ca="1">INDIRECT(ADDRESS(MATCH(AG1705,'rs_industries'!B:B,0),5,1,TRUE,"rs_industries"))</f>
        <v>#N/A</v>
      </c>
      <c r="AF1705" s="130" t="e" cm="1">
        <f t="array" aca="1" ref="AF1705" ca="1">INDIRECT(ADDRESS(MATCH(A1705,'rs_stocks'!B:B,0),7,1,TRUE,"rs_stocks"))</f>
        <v>#N/A</v>
      </c>
    </row>
    <row r="1706" spans="1:32" x14ac:dyDescent="0.3">
      <c r="A1706" s="130" t="s">
        <v>1964</v>
      </c>
      <c r="B1706" s="130">
        <v>-0.03</v>
      </c>
      <c r="C1706" s="130">
        <v>-13.28</v>
      </c>
      <c r="D1706" s="130">
        <v>-9.24</v>
      </c>
      <c r="E1706" s="130">
        <v>8.74</v>
      </c>
      <c r="F1706" s="130">
        <v>3.18</v>
      </c>
      <c r="G1706" s="130" t="s">
        <v>3715</v>
      </c>
      <c r="H1706" s="130" t="s">
        <v>3677</v>
      </c>
      <c r="I1706" s="130">
        <v>1.587</v>
      </c>
      <c r="J1706" s="130">
        <v>-39</v>
      </c>
      <c r="K1706" s="130">
        <v>-30</v>
      </c>
      <c r="L1706" s="130" t="b">
        <v>0</v>
      </c>
      <c r="M1706" s="130">
        <v>50.326999999999998</v>
      </c>
      <c r="N1706" s="130">
        <v>8.8409999999999993</v>
      </c>
      <c r="O1706" s="130">
        <v>5.6929999999999996</v>
      </c>
      <c r="P1706" s="130">
        <v>1.2490000000000001</v>
      </c>
      <c r="Q1706" s="130">
        <v>-112.89</v>
      </c>
      <c r="R1706" s="130">
        <v>33.700000000000003</v>
      </c>
      <c r="S1706" s="130">
        <v>37.265000000000001</v>
      </c>
      <c r="T1706" s="130">
        <v>-1</v>
      </c>
      <c r="U1706" s="130">
        <v>160</v>
      </c>
      <c r="V1706" s="130" t="s">
        <v>1964</v>
      </c>
      <c r="W1706" s="130" t="b">
        <v>1</v>
      </c>
      <c r="X1706" s="130">
        <v>0</v>
      </c>
      <c r="Y1706" s="130" t="b">
        <v>0</v>
      </c>
      <c r="Z1706" s="130">
        <v>41</v>
      </c>
      <c r="AA1706" s="130">
        <v>0.307</v>
      </c>
      <c r="AB1706" s="130" t="s">
        <v>3677</v>
      </c>
      <c r="AC1706" s="130" t="s">
        <v>3715</v>
      </c>
      <c r="AD1706" s="130" t="s">
        <v>5507</v>
      </c>
      <c r="AE1706" s="130" t="e" cm="1">
        <f t="array" aca="1" ref="AE1706" ca="1">INDIRECT(ADDRESS(MATCH(AG1706,'rs_industries'!B:B,0),5,1,TRUE,"rs_industries"))</f>
        <v>#N/A</v>
      </c>
      <c r="AF1706" s="130" t="e" cm="1">
        <f t="array" aca="1" ref="AF1706" ca="1">INDIRECT(ADDRESS(MATCH(A1706,'rs_stocks'!B:B,0),7,1,TRUE,"rs_stocks"))</f>
        <v>#N/A</v>
      </c>
    </row>
    <row r="1707" spans="1:32" x14ac:dyDescent="0.3">
      <c r="A1707" s="130" t="s">
        <v>1058</v>
      </c>
      <c r="B1707" s="130">
        <v>-1.98</v>
      </c>
      <c r="C1707" s="130">
        <v>-9.6999999999999993</v>
      </c>
      <c r="D1707" s="130">
        <v>0.64</v>
      </c>
      <c r="E1707" s="130">
        <v>-5.67</v>
      </c>
      <c r="F1707" s="130">
        <v>-3.08</v>
      </c>
      <c r="G1707" s="130" t="s">
        <v>3788</v>
      </c>
      <c r="H1707" s="130" t="s">
        <v>153</v>
      </c>
      <c r="I1707" s="130">
        <v>12.303000000000001</v>
      </c>
      <c r="J1707" s="130">
        <v>-48</v>
      </c>
      <c r="K1707" s="130">
        <v>-43</v>
      </c>
      <c r="L1707" s="130" t="b">
        <v>0</v>
      </c>
      <c r="M1707" s="130">
        <v>28.847000000000001</v>
      </c>
      <c r="N1707" s="130">
        <v>5.0720000000000001</v>
      </c>
      <c r="O1707" s="130">
        <v>5.6870000000000003</v>
      </c>
      <c r="P1707" s="130">
        <v>0.82499999999999996</v>
      </c>
      <c r="Q1707" s="130">
        <v>-115.16500000000001</v>
      </c>
      <c r="R1707" s="130">
        <v>34.619999999999997</v>
      </c>
      <c r="S1707" s="130">
        <v>37.215000000000003</v>
      </c>
      <c r="T1707" s="130">
        <v>-1</v>
      </c>
      <c r="U1707" s="130">
        <v>242</v>
      </c>
      <c r="V1707" s="130" t="s">
        <v>1058</v>
      </c>
      <c r="W1707" s="130" t="b">
        <v>0</v>
      </c>
      <c r="X1707" s="130">
        <v>0</v>
      </c>
      <c r="Y1707" s="130" t="b">
        <v>0</v>
      </c>
      <c r="Z1707" s="130">
        <v>48</v>
      </c>
      <c r="AA1707" s="130">
        <v>0.30599999999999999</v>
      </c>
      <c r="AB1707" s="130" t="s">
        <v>153</v>
      </c>
      <c r="AC1707" s="130" t="s">
        <v>3788</v>
      </c>
      <c r="AD1707" s="130" t="s">
        <v>5549</v>
      </c>
      <c r="AE1707" s="130" t="e" cm="1">
        <f t="array" aca="1" ref="AE1707" ca="1">INDIRECT(ADDRESS(MATCH(AG1707,'rs_industries'!B:B,0),5,1,TRUE,"rs_industries"))</f>
        <v>#N/A</v>
      </c>
      <c r="AF1707" s="130" t="e" cm="1">
        <f t="array" aca="1" ref="AF1707" ca="1">INDIRECT(ADDRESS(MATCH(A1707,'rs_stocks'!B:B,0),7,1,TRUE,"rs_stocks"))</f>
        <v>#N/A</v>
      </c>
    </row>
    <row r="1708" spans="1:32" x14ac:dyDescent="0.3">
      <c r="A1708" s="130" t="s">
        <v>1171</v>
      </c>
      <c r="B1708" s="130">
        <v>-0.19</v>
      </c>
      <c r="C1708" s="130">
        <v>0.9</v>
      </c>
      <c r="D1708" s="130">
        <v>13.27</v>
      </c>
      <c r="E1708" s="130">
        <v>2.8</v>
      </c>
      <c r="F1708" s="130">
        <v>8.34</v>
      </c>
      <c r="G1708" s="130" t="s">
        <v>3680</v>
      </c>
      <c r="H1708" s="130" t="s">
        <v>31</v>
      </c>
      <c r="I1708" s="130">
        <v>13.79</v>
      </c>
      <c r="J1708" s="130">
        <v>-85</v>
      </c>
      <c r="K1708" s="130">
        <v>-71</v>
      </c>
      <c r="L1708" s="130" t="b">
        <v>1</v>
      </c>
      <c r="M1708" s="130">
        <v>47.625999999999998</v>
      </c>
      <c r="N1708" s="130">
        <v>8.4060000000000006</v>
      </c>
      <c r="O1708" s="130">
        <v>5.665</v>
      </c>
      <c r="P1708" s="130">
        <v>2.9350000000000001</v>
      </c>
      <c r="Q1708" s="130">
        <v>-86.197999999999993</v>
      </c>
      <c r="R1708" s="130">
        <v>83.4</v>
      </c>
      <c r="S1708" s="130">
        <v>88.63</v>
      </c>
      <c r="T1708" s="130">
        <v>-1</v>
      </c>
      <c r="U1708" s="130">
        <v>68</v>
      </c>
      <c r="V1708" s="130" t="s">
        <v>1171</v>
      </c>
      <c r="W1708" s="130" t="b">
        <v>0</v>
      </c>
      <c r="X1708" s="130">
        <v>0</v>
      </c>
      <c r="Y1708" s="130" t="b">
        <v>1</v>
      </c>
      <c r="Z1708" s="130">
        <v>48</v>
      </c>
      <c r="AA1708" s="130">
        <v>0.30599999999999999</v>
      </c>
      <c r="AB1708" s="130" t="s">
        <v>31</v>
      </c>
      <c r="AC1708" s="130" t="s">
        <v>3680</v>
      </c>
      <c r="AD1708" s="130" t="s">
        <v>5575</v>
      </c>
      <c r="AE1708" s="130" t="e" cm="1">
        <f t="array" aca="1" ref="AE1708" ca="1">INDIRECT(ADDRESS(MATCH(AG1708,'rs_industries'!B:B,0),5,1,TRUE,"rs_industries"))</f>
        <v>#N/A</v>
      </c>
      <c r="AF1708" s="130" cm="1">
        <f t="array" aca="1" ref="AF1708" ca="1">INDIRECT(ADDRESS(MATCH(A1708,'rs_stocks'!B:B,0),7,1,TRUE,"rs_stocks"))</f>
        <v>70</v>
      </c>
    </row>
    <row r="1709" spans="1:32" x14ac:dyDescent="0.3">
      <c r="A1709" s="130" t="s">
        <v>2508</v>
      </c>
      <c r="B1709" s="130">
        <v>1.08</v>
      </c>
      <c r="C1709" s="130">
        <v>10.71</v>
      </c>
      <c r="D1709" s="130">
        <v>13.44</v>
      </c>
      <c r="E1709" s="130">
        <v>11.6</v>
      </c>
      <c r="F1709" s="130">
        <v>12.83</v>
      </c>
      <c r="G1709" s="130" t="s">
        <v>330</v>
      </c>
      <c r="H1709" s="130" t="s">
        <v>3707</v>
      </c>
      <c r="I1709" s="130">
        <v>5.22</v>
      </c>
      <c r="J1709" s="130">
        <v>-41</v>
      </c>
      <c r="K1709" s="130">
        <v>-13</v>
      </c>
      <c r="L1709" s="130" t="b">
        <v>1</v>
      </c>
      <c r="M1709" s="130">
        <v>26.209</v>
      </c>
      <c r="N1709" s="130">
        <v>4.6479999999999997</v>
      </c>
      <c r="O1709" s="130">
        <v>5.6390000000000002</v>
      </c>
      <c r="P1709" s="130">
        <v>5.9740000000000002</v>
      </c>
      <c r="Q1709" s="130">
        <v>-79.679000000000002</v>
      </c>
      <c r="R1709" s="130">
        <v>189.66</v>
      </c>
      <c r="S1709" s="130">
        <v>206.90700000000001</v>
      </c>
      <c r="T1709" s="130">
        <v>-1</v>
      </c>
      <c r="U1709" s="130">
        <v>33</v>
      </c>
      <c r="V1709" s="130" t="s">
        <v>2508</v>
      </c>
      <c r="W1709" s="130" t="b">
        <v>0</v>
      </c>
      <c r="X1709" s="130">
        <v>0</v>
      </c>
      <c r="Y1709" s="130" t="b">
        <v>0</v>
      </c>
      <c r="Z1709" s="130">
        <v>54</v>
      </c>
      <c r="AA1709" s="130">
        <v>0.30599999999999999</v>
      </c>
      <c r="AB1709" s="130" t="s">
        <v>3707</v>
      </c>
      <c r="AC1709" s="130" t="s">
        <v>330</v>
      </c>
      <c r="AD1709" s="130" t="s">
        <v>5581</v>
      </c>
      <c r="AE1709" s="130" t="e" cm="1">
        <f t="array" aca="1" ref="AE1709" ca="1">INDIRECT(ADDRESS(MATCH(AG1709,'rs_industries'!B:B,0),5,1,TRUE,"rs_industries"))</f>
        <v>#N/A</v>
      </c>
      <c r="AF1709" s="130" t="e" cm="1">
        <f t="array" aca="1" ref="AF1709" ca="1">INDIRECT(ADDRESS(MATCH(A1709,'rs_stocks'!B:B,0),7,1,TRUE,"rs_stocks"))</f>
        <v>#N/A</v>
      </c>
    </row>
    <row r="1710" spans="1:32" x14ac:dyDescent="0.3">
      <c r="A1710" s="130" t="s">
        <v>654</v>
      </c>
      <c r="B1710" s="130">
        <v>4.1100000000000003</v>
      </c>
      <c r="C1710" s="130">
        <v>3.36</v>
      </c>
      <c r="D1710" s="130">
        <v>13.23</v>
      </c>
      <c r="E1710" s="130">
        <v>-8.52</v>
      </c>
      <c r="F1710" s="130">
        <v>5.15</v>
      </c>
      <c r="G1710" s="130" t="s">
        <v>4163</v>
      </c>
      <c r="H1710" s="130" t="s">
        <v>24</v>
      </c>
      <c r="I1710" s="130">
        <v>5.633</v>
      </c>
      <c r="J1710" s="130">
        <v>-68</v>
      </c>
      <c r="K1710" s="130">
        <v>-41</v>
      </c>
      <c r="L1710" s="130" t="b">
        <v>1</v>
      </c>
      <c r="M1710" s="130">
        <v>54.331000000000003</v>
      </c>
      <c r="N1710" s="130">
        <v>9.6389999999999993</v>
      </c>
      <c r="O1710" s="130">
        <v>5.6360000000000001</v>
      </c>
      <c r="P1710" s="130">
        <v>2.8679999999999999</v>
      </c>
      <c r="Q1710" s="130">
        <v>-66.942999999999998</v>
      </c>
      <c r="R1710" s="130">
        <v>71.47</v>
      </c>
      <c r="S1710" s="130">
        <v>73.436999999999998</v>
      </c>
      <c r="T1710" s="130">
        <v>-1</v>
      </c>
      <c r="U1710" s="130">
        <v>69</v>
      </c>
      <c r="V1710" s="130" t="s">
        <v>654</v>
      </c>
      <c r="W1710" s="130" t="b">
        <v>0</v>
      </c>
      <c r="X1710" s="130">
        <v>0</v>
      </c>
      <c r="Y1710" s="130" t="b">
        <v>0</v>
      </c>
      <c r="Z1710" s="130">
        <v>50</v>
      </c>
      <c r="AA1710" s="130">
        <v>0.30499999999999999</v>
      </c>
      <c r="AB1710" s="130" t="s">
        <v>24</v>
      </c>
      <c r="AC1710" s="130" t="s">
        <v>4163</v>
      </c>
      <c r="AD1710" s="130" t="s">
        <v>5593</v>
      </c>
      <c r="AE1710" s="130" t="e" cm="1">
        <f t="array" aca="1" ref="AE1710" ca="1">INDIRECT(ADDRESS(MATCH(AG1710,'rs_industries'!B:B,0),5,1,TRUE,"rs_industries"))</f>
        <v>#N/A</v>
      </c>
      <c r="AF1710" s="130" t="e" cm="1">
        <f t="array" aca="1" ref="AF1710" ca="1">INDIRECT(ADDRESS(MATCH(A1710,'rs_stocks'!B:B,0),7,1,TRUE,"rs_stocks"))</f>
        <v>#N/A</v>
      </c>
    </row>
    <row r="1711" spans="1:32" x14ac:dyDescent="0.3">
      <c r="A1711" s="130" t="s">
        <v>1665</v>
      </c>
      <c r="B1711" s="130">
        <v>-0.69</v>
      </c>
      <c r="C1711" s="130">
        <v>-1.85</v>
      </c>
      <c r="D1711" s="130">
        <v>-3.42</v>
      </c>
      <c r="E1711" s="130">
        <v>2.2200000000000002</v>
      </c>
      <c r="F1711" s="130">
        <v>3.2</v>
      </c>
      <c r="G1711" s="130" t="s">
        <v>3788</v>
      </c>
      <c r="H1711" s="130" t="s">
        <v>153</v>
      </c>
      <c r="I1711" s="130">
        <v>4.6879999999999997</v>
      </c>
      <c r="J1711" s="130">
        <v>-66</v>
      </c>
      <c r="K1711" s="130">
        <v>-7</v>
      </c>
      <c r="L1711" s="130" t="b">
        <v>0</v>
      </c>
      <c r="M1711" s="130">
        <v>15.208</v>
      </c>
      <c r="N1711" s="130">
        <v>2.7010000000000001</v>
      </c>
      <c r="O1711" s="130">
        <v>5.6310000000000002</v>
      </c>
      <c r="P1711" s="130">
        <v>0.78900000000000003</v>
      </c>
      <c r="Q1711" s="130">
        <v>-106.518</v>
      </c>
      <c r="R1711" s="130">
        <v>34.47</v>
      </c>
      <c r="S1711" s="130">
        <v>36.881999999999998</v>
      </c>
      <c r="T1711" s="130">
        <v>-1</v>
      </c>
      <c r="U1711" s="130">
        <v>253</v>
      </c>
      <c r="V1711" s="130" t="s">
        <v>1665</v>
      </c>
      <c r="W1711" s="130" t="b">
        <v>1</v>
      </c>
      <c r="X1711" s="130">
        <v>0</v>
      </c>
      <c r="Y1711" s="130" t="b">
        <v>0</v>
      </c>
      <c r="Z1711" s="130">
        <v>47</v>
      </c>
      <c r="AA1711" s="130">
        <v>0.30499999999999999</v>
      </c>
      <c r="AB1711" s="130" t="s">
        <v>153</v>
      </c>
      <c r="AC1711" s="130" t="s">
        <v>3788</v>
      </c>
      <c r="AD1711" s="130" t="s">
        <v>5509</v>
      </c>
      <c r="AE1711" s="130" t="e" cm="1">
        <f t="array" aca="1" ref="AE1711" ca="1">INDIRECT(ADDRESS(MATCH(AG1711,'rs_industries'!B:B,0),5,1,TRUE,"rs_industries"))</f>
        <v>#N/A</v>
      </c>
      <c r="AF1711" s="130" t="e" cm="1">
        <f t="array" aca="1" ref="AF1711" ca="1">INDIRECT(ADDRESS(MATCH(A1711,'rs_stocks'!B:B,0),7,1,TRUE,"rs_stocks"))</f>
        <v>#N/A</v>
      </c>
    </row>
    <row r="1712" spans="1:32" x14ac:dyDescent="0.3">
      <c r="A1712" s="130" t="s">
        <v>447</v>
      </c>
      <c r="B1712" s="130">
        <v>0.56999999999999995</v>
      </c>
      <c r="C1712" s="130">
        <v>12.25</v>
      </c>
      <c r="D1712" s="130">
        <v>16.16</v>
      </c>
      <c r="E1712" s="130">
        <v>8.49</v>
      </c>
      <c r="F1712" s="130">
        <v>11.85</v>
      </c>
      <c r="G1712" s="130" t="s">
        <v>3747</v>
      </c>
      <c r="H1712" s="130" t="s">
        <v>31</v>
      </c>
      <c r="I1712" s="130">
        <v>60.826000000000001</v>
      </c>
      <c r="J1712" s="130">
        <v>-51</v>
      </c>
      <c r="K1712" s="130">
        <v>-1</v>
      </c>
      <c r="L1712" s="130" t="b">
        <v>1</v>
      </c>
      <c r="M1712" s="130">
        <v>22.053999999999998</v>
      </c>
      <c r="N1712" s="130">
        <v>3.9180000000000001</v>
      </c>
      <c r="O1712" s="130">
        <v>5.6289999999999996</v>
      </c>
      <c r="P1712" s="130">
        <v>2.4209999999999998</v>
      </c>
      <c r="Q1712" s="130">
        <v>16.521000000000001</v>
      </c>
      <c r="R1712" s="130">
        <v>104.68</v>
      </c>
      <c r="S1712" s="130">
        <v>97.441999999999993</v>
      </c>
      <c r="T1712" s="130">
        <v>1</v>
      </c>
      <c r="U1712" s="130">
        <v>82</v>
      </c>
      <c r="V1712" s="130" t="s">
        <v>447</v>
      </c>
      <c r="W1712" s="130" t="b">
        <v>0</v>
      </c>
      <c r="X1712" s="130">
        <v>0</v>
      </c>
      <c r="Y1712" s="130" t="b">
        <v>1</v>
      </c>
      <c r="Z1712" s="130">
        <v>49</v>
      </c>
      <c r="AA1712" s="130">
        <v>0.30399999999999999</v>
      </c>
      <c r="AB1712" s="130" t="s">
        <v>31</v>
      </c>
      <c r="AC1712" s="130" t="s">
        <v>3747</v>
      </c>
      <c r="AD1712" s="130" t="s">
        <v>5616</v>
      </c>
      <c r="AE1712" s="130" t="e" cm="1">
        <f t="array" aca="1" ref="AE1712" ca="1">INDIRECT(ADDRESS(MATCH(AG1712,'rs_industries'!B:B,0),5,1,TRUE,"rs_industries"))</f>
        <v>#N/A</v>
      </c>
      <c r="AF1712" s="130" cm="1">
        <f t="array" aca="1" ref="AF1712" ca="1">INDIRECT(ADDRESS(MATCH(A1712,'rs_stocks'!B:B,0),7,1,TRUE,"rs_stocks"))</f>
        <v>77</v>
      </c>
    </row>
    <row r="1713" spans="1:32" x14ac:dyDescent="0.3">
      <c r="A1713" s="130" t="s">
        <v>2537</v>
      </c>
      <c r="B1713" s="130">
        <v>2.25</v>
      </c>
      <c r="C1713" s="130">
        <v>-6.23</v>
      </c>
      <c r="D1713" s="130">
        <v>1.7</v>
      </c>
      <c r="E1713" s="130">
        <v>-6.04</v>
      </c>
      <c r="F1713" s="130">
        <v>-2.8</v>
      </c>
      <c r="G1713" s="130" t="s">
        <v>3713</v>
      </c>
      <c r="H1713" s="130" t="s">
        <v>3690</v>
      </c>
      <c r="I1713" s="130">
        <v>1.1639999999999999</v>
      </c>
      <c r="J1713" s="130">
        <v>-69</v>
      </c>
      <c r="K1713" s="130">
        <v>-65</v>
      </c>
      <c r="L1713" s="130" t="b">
        <v>0</v>
      </c>
      <c r="M1713" s="130">
        <v>31.838999999999999</v>
      </c>
      <c r="N1713" s="130">
        <v>5.6580000000000004</v>
      </c>
      <c r="O1713" s="130">
        <v>5.6269999999999998</v>
      </c>
      <c r="P1713" s="130">
        <v>0.90200000000000002</v>
      </c>
      <c r="Q1713" s="130">
        <v>-154.102</v>
      </c>
      <c r="R1713" s="130">
        <v>19.12</v>
      </c>
      <c r="S1713" s="130">
        <v>20.94</v>
      </c>
      <c r="T1713" s="130">
        <v>-1</v>
      </c>
      <c r="U1713" s="130">
        <v>221</v>
      </c>
      <c r="V1713" s="130" t="s">
        <v>2537</v>
      </c>
      <c r="W1713" s="130" t="b">
        <v>0</v>
      </c>
      <c r="X1713" s="130">
        <v>0</v>
      </c>
      <c r="Y1713" s="130" t="b">
        <v>0</v>
      </c>
      <c r="Z1713" s="130">
        <v>46</v>
      </c>
      <c r="AA1713" s="130">
        <v>0.30399999999999999</v>
      </c>
      <c r="AB1713" s="130" t="s">
        <v>3690</v>
      </c>
      <c r="AC1713" s="130" t="s">
        <v>3713</v>
      </c>
      <c r="AD1713" s="130" t="s">
        <v>5562</v>
      </c>
      <c r="AE1713" s="130" t="e" cm="1">
        <f t="array" aca="1" ref="AE1713" ca="1">INDIRECT(ADDRESS(MATCH(AG1713,'rs_industries'!B:B,0),5,1,TRUE,"rs_industries"))</f>
        <v>#N/A</v>
      </c>
      <c r="AF1713" s="130" t="e" cm="1">
        <f t="array" aca="1" ref="AF1713" ca="1">INDIRECT(ADDRESS(MATCH(A1713,'rs_stocks'!B:B,0),7,1,TRUE,"rs_stocks"))</f>
        <v>#N/A</v>
      </c>
    </row>
    <row r="1714" spans="1:32" x14ac:dyDescent="0.3">
      <c r="A1714" s="130" t="s">
        <v>1967</v>
      </c>
      <c r="B1714" s="130">
        <v>-1.1499999999999999</v>
      </c>
      <c r="C1714" s="130">
        <v>0.84</v>
      </c>
      <c r="D1714" s="130">
        <v>-0.17</v>
      </c>
      <c r="E1714" s="130">
        <v>2.56</v>
      </c>
      <c r="F1714" s="130">
        <v>2.0299999999999998</v>
      </c>
      <c r="G1714" s="130" t="s">
        <v>3697</v>
      </c>
      <c r="H1714" s="130" t="s">
        <v>3677</v>
      </c>
      <c r="I1714" s="130">
        <v>2.7149999999999999</v>
      </c>
      <c r="J1714" s="130">
        <v>-58</v>
      </c>
      <c r="K1714" s="130">
        <v>-12</v>
      </c>
      <c r="L1714" s="130" t="b">
        <v>0</v>
      </c>
      <c r="M1714" s="130">
        <v>25.882999999999999</v>
      </c>
      <c r="N1714" s="130">
        <v>4.6029999999999998</v>
      </c>
      <c r="O1714" s="130">
        <v>5.6219999999999999</v>
      </c>
      <c r="P1714" s="130">
        <v>0.17499999999999999</v>
      </c>
      <c r="Q1714" s="130">
        <v>-131.654</v>
      </c>
      <c r="R1714" s="130">
        <v>6.02</v>
      </c>
      <c r="S1714" s="130">
        <v>6.6059999999999999</v>
      </c>
      <c r="T1714" s="130">
        <v>-1</v>
      </c>
      <c r="U1714" s="130">
        <v>1144</v>
      </c>
      <c r="V1714" s="130" t="s">
        <v>1967</v>
      </c>
      <c r="W1714" s="130" t="b">
        <v>1</v>
      </c>
      <c r="X1714" s="130">
        <v>0</v>
      </c>
      <c r="Y1714" s="130" t="b">
        <v>0</v>
      </c>
      <c r="Z1714" s="130">
        <v>46</v>
      </c>
      <c r="AA1714" s="130">
        <v>0.30299999999999999</v>
      </c>
      <c r="AB1714" s="130" t="s">
        <v>3677</v>
      </c>
      <c r="AC1714" s="130" t="s">
        <v>3697</v>
      </c>
      <c r="AD1714" s="130" t="s">
        <v>5539</v>
      </c>
      <c r="AE1714" s="130" t="e" cm="1">
        <f t="array" aca="1" ref="AE1714" ca="1">INDIRECT(ADDRESS(MATCH(AG1714,'rs_industries'!B:B,0),5,1,TRUE,"rs_industries"))</f>
        <v>#N/A</v>
      </c>
      <c r="AF1714" s="130" t="e" cm="1">
        <f t="array" aca="1" ref="AF1714" ca="1">INDIRECT(ADDRESS(MATCH(A1714,'rs_stocks'!B:B,0),7,1,TRUE,"rs_stocks"))</f>
        <v>#N/A</v>
      </c>
    </row>
    <row r="1715" spans="1:32" x14ac:dyDescent="0.3">
      <c r="A1715" s="130" t="s">
        <v>1521</v>
      </c>
      <c r="B1715" s="130">
        <v>2.44</v>
      </c>
      <c r="C1715" s="130">
        <v>0.67</v>
      </c>
      <c r="D1715" s="130">
        <v>-5.68</v>
      </c>
      <c r="E1715" s="130">
        <v>6.49</v>
      </c>
      <c r="F1715" s="130">
        <v>11.45</v>
      </c>
      <c r="G1715" s="130" t="s">
        <v>4409</v>
      </c>
      <c r="H1715" s="130" t="s">
        <v>3674</v>
      </c>
      <c r="I1715" s="130">
        <v>3.7629999999999999</v>
      </c>
      <c r="J1715" s="130">
        <v>-70</v>
      </c>
      <c r="K1715" s="130">
        <v>-11</v>
      </c>
      <c r="L1715" s="130" t="b">
        <v>1</v>
      </c>
      <c r="M1715" s="130">
        <v>31.797999999999998</v>
      </c>
      <c r="N1715" s="130">
        <v>5.6609999999999996</v>
      </c>
      <c r="O1715" s="130">
        <v>5.617</v>
      </c>
      <c r="P1715" s="130">
        <v>8.6509999999999998</v>
      </c>
      <c r="Q1715" s="130">
        <v>-60.915999999999997</v>
      </c>
      <c r="R1715" s="130">
        <v>274.64999999999998</v>
      </c>
      <c r="S1715" s="130">
        <v>293.21899999999999</v>
      </c>
      <c r="T1715" s="130">
        <v>-1</v>
      </c>
      <c r="U1715" s="130">
        <v>23</v>
      </c>
      <c r="V1715" s="130" t="s">
        <v>1521</v>
      </c>
      <c r="W1715" s="130" t="b">
        <v>1</v>
      </c>
      <c r="X1715" s="130">
        <v>0</v>
      </c>
      <c r="Y1715" s="130" t="b">
        <v>0</v>
      </c>
      <c r="Z1715" s="130">
        <v>48</v>
      </c>
      <c r="AA1715" s="130">
        <v>0.30299999999999999</v>
      </c>
      <c r="AB1715" s="130" t="s">
        <v>3674</v>
      </c>
      <c r="AC1715" s="130" t="s">
        <v>4409</v>
      </c>
      <c r="AD1715" s="130" t="s">
        <v>5546</v>
      </c>
      <c r="AE1715" s="130" t="e" cm="1">
        <f t="array" aca="1" ref="AE1715" ca="1">INDIRECT(ADDRESS(MATCH(AG1715,'rs_industries'!B:B,0),5,1,TRUE,"rs_industries"))</f>
        <v>#N/A</v>
      </c>
      <c r="AF1715" s="130" t="e" cm="1">
        <f t="array" aca="1" ref="AF1715" ca="1">INDIRECT(ADDRESS(MATCH(A1715,'rs_stocks'!B:B,0),7,1,TRUE,"rs_stocks"))</f>
        <v>#N/A</v>
      </c>
    </row>
    <row r="1716" spans="1:32" x14ac:dyDescent="0.3">
      <c r="A1716" s="130" t="s">
        <v>208</v>
      </c>
      <c r="B1716" s="130">
        <v>-1.75</v>
      </c>
      <c r="C1716" s="130">
        <v>-2.39</v>
      </c>
      <c r="D1716" s="130">
        <v>-1.19</v>
      </c>
      <c r="E1716" s="130">
        <v>0.43</v>
      </c>
      <c r="F1716" s="130">
        <v>-1.72</v>
      </c>
      <c r="G1716" s="130" t="s">
        <v>3964</v>
      </c>
      <c r="H1716" s="130" t="s">
        <v>24</v>
      </c>
      <c r="I1716" s="130">
        <v>9.0429999999999993</v>
      </c>
      <c r="J1716" s="130">
        <v>-33</v>
      </c>
      <c r="K1716" s="130">
        <v>-17</v>
      </c>
      <c r="L1716" s="130" t="b">
        <v>0</v>
      </c>
      <c r="M1716" s="130">
        <v>19.678999999999998</v>
      </c>
      <c r="N1716" s="130">
        <v>3.516</v>
      </c>
      <c r="O1716" s="130">
        <v>5.5979999999999999</v>
      </c>
      <c r="P1716" s="130">
        <v>2.5859999999999999</v>
      </c>
      <c r="Q1716" s="130">
        <v>-88.953999999999994</v>
      </c>
      <c r="R1716" s="130">
        <v>201.79</v>
      </c>
      <c r="S1716" s="130">
        <v>210.24700000000001</v>
      </c>
      <c r="T1716" s="130">
        <v>-1</v>
      </c>
      <c r="U1716" s="130">
        <v>77</v>
      </c>
      <c r="V1716" s="130" t="s">
        <v>208</v>
      </c>
      <c r="W1716" s="130" t="b">
        <v>1</v>
      </c>
      <c r="X1716" s="130">
        <v>0</v>
      </c>
      <c r="Y1716" s="130" t="b">
        <v>0</v>
      </c>
      <c r="Z1716" s="130">
        <v>46</v>
      </c>
      <c r="AA1716" s="130">
        <v>0.30299999999999999</v>
      </c>
      <c r="AB1716" s="130" t="s">
        <v>24</v>
      </c>
      <c r="AC1716" s="130" t="s">
        <v>3964</v>
      </c>
      <c r="AD1716" s="130" t="s">
        <v>5567</v>
      </c>
      <c r="AE1716" s="130" t="e" cm="1">
        <f t="array" aca="1" ref="AE1716" ca="1">INDIRECT(ADDRESS(MATCH(AG1716,'rs_industries'!B:B,0),5,1,TRUE,"rs_industries"))</f>
        <v>#N/A</v>
      </c>
      <c r="AF1716" s="130" t="e" cm="1">
        <f t="array" aca="1" ref="AF1716" ca="1">INDIRECT(ADDRESS(MATCH(A1716,'rs_stocks'!B:B,0),7,1,TRUE,"rs_stocks"))</f>
        <v>#N/A</v>
      </c>
    </row>
    <row r="1717" spans="1:32" x14ac:dyDescent="0.3">
      <c r="A1717" s="130" t="s">
        <v>433</v>
      </c>
      <c r="B1717" s="130">
        <v>7.8</v>
      </c>
      <c r="C1717" s="130">
        <v>11.23</v>
      </c>
      <c r="D1717" s="130">
        <v>18.16</v>
      </c>
      <c r="E1717" s="130">
        <v>10.029999999999999</v>
      </c>
      <c r="F1717" s="130">
        <v>8.8699999999999992</v>
      </c>
      <c r="G1717" s="130" t="s">
        <v>3792</v>
      </c>
      <c r="H1717" s="130" t="s">
        <v>24</v>
      </c>
      <c r="I1717" s="130">
        <v>13.920999999999999</v>
      </c>
      <c r="J1717" s="130">
        <v>-57</v>
      </c>
      <c r="K1717" s="130">
        <v>-42</v>
      </c>
      <c r="L1717" s="130" t="b">
        <v>1</v>
      </c>
      <c r="M1717" s="130">
        <v>35.052999999999997</v>
      </c>
      <c r="N1717" s="130">
        <v>6.2670000000000003</v>
      </c>
      <c r="O1717" s="130">
        <v>5.593</v>
      </c>
      <c r="P1717" s="130">
        <v>1.6679999999999999</v>
      </c>
      <c r="Q1717" s="130">
        <v>76.13</v>
      </c>
      <c r="R1717" s="130">
        <v>55.96</v>
      </c>
      <c r="S1717" s="130">
        <v>51.55</v>
      </c>
      <c r="T1717" s="130">
        <v>1</v>
      </c>
      <c r="U1717" s="130">
        <v>119</v>
      </c>
      <c r="V1717" s="130" t="s">
        <v>433</v>
      </c>
      <c r="W1717" s="130" t="b">
        <v>0</v>
      </c>
      <c r="X1717" s="130">
        <v>0</v>
      </c>
      <c r="Y1717" s="130" t="b">
        <v>0</v>
      </c>
      <c r="Z1717" s="130">
        <v>55</v>
      </c>
      <c r="AA1717" s="130">
        <v>0.30199999999999999</v>
      </c>
      <c r="AB1717" s="130" t="s">
        <v>24</v>
      </c>
      <c r="AC1717" s="130" t="s">
        <v>3792</v>
      </c>
      <c r="AD1717" s="130" t="s">
        <v>5625</v>
      </c>
      <c r="AE1717" s="130" t="e" cm="1">
        <f t="array" aca="1" ref="AE1717" ca="1">INDIRECT(ADDRESS(MATCH(AG1717,'rs_industries'!B:B,0),5,1,TRUE,"rs_industries"))</f>
        <v>#N/A</v>
      </c>
      <c r="AF1717" s="130" cm="1">
        <f t="array" aca="1" ref="AF1717" ca="1">INDIRECT(ADDRESS(MATCH(A1717,'rs_stocks'!B:B,0),7,1,TRUE,"rs_stocks"))</f>
        <v>74</v>
      </c>
    </row>
    <row r="1718" spans="1:32" x14ac:dyDescent="0.3">
      <c r="A1718" s="130" t="s">
        <v>757</v>
      </c>
      <c r="B1718" s="130">
        <v>-0.39</v>
      </c>
      <c r="C1718" s="130">
        <v>-0.75</v>
      </c>
      <c r="D1718" s="130">
        <v>-6.63</v>
      </c>
      <c r="E1718" s="130">
        <v>4.7300000000000004</v>
      </c>
      <c r="F1718" s="130">
        <v>4.03</v>
      </c>
      <c r="G1718" s="130" t="s">
        <v>3961</v>
      </c>
      <c r="H1718" s="130" t="s">
        <v>248</v>
      </c>
      <c r="I1718" s="130">
        <v>10.585000000000001</v>
      </c>
      <c r="J1718" s="130">
        <v>-91</v>
      </c>
      <c r="K1718" s="130">
        <v>-20</v>
      </c>
      <c r="L1718" s="130" t="b">
        <v>0</v>
      </c>
      <c r="M1718" s="130">
        <v>12.997999999999999</v>
      </c>
      <c r="N1718" s="130">
        <v>2.3370000000000002</v>
      </c>
      <c r="O1718" s="130">
        <v>5.5609999999999999</v>
      </c>
      <c r="P1718" s="130">
        <v>0.54500000000000004</v>
      </c>
      <c r="Q1718" s="130">
        <v>-111.86499999999999</v>
      </c>
      <c r="R1718" s="130">
        <v>27.89</v>
      </c>
      <c r="S1718" s="130">
        <v>29.739000000000001</v>
      </c>
      <c r="T1718" s="130">
        <v>-1</v>
      </c>
      <c r="U1718" s="130">
        <v>366</v>
      </c>
      <c r="V1718" s="130" t="s">
        <v>757</v>
      </c>
      <c r="W1718" s="130" t="b">
        <v>1</v>
      </c>
      <c r="X1718" s="130">
        <v>27.89</v>
      </c>
      <c r="Y1718" s="130" t="b">
        <v>0</v>
      </c>
      <c r="Z1718" s="130">
        <v>47</v>
      </c>
      <c r="AA1718" s="130">
        <v>0.30199999999999999</v>
      </c>
      <c r="AB1718" s="130" t="s">
        <v>248</v>
      </c>
      <c r="AC1718" s="130" t="s">
        <v>3961</v>
      </c>
      <c r="AD1718" s="130" t="s">
        <v>5525</v>
      </c>
      <c r="AE1718" s="130" t="e" cm="1">
        <f t="array" aca="1" ref="AE1718" ca="1">INDIRECT(ADDRESS(MATCH(AG1718,'rs_industries'!B:B,0),5,1,TRUE,"rs_industries"))</f>
        <v>#N/A</v>
      </c>
      <c r="AF1718" s="130" t="e" cm="1">
        <f t="array" aca="1" ref="AF1718" ca="1">INDIRECT(ADDRESS(MATCH(A1718,'rs_stocks'!B:B,0),7,1,TRUE,"rs_stocks"))</f>
        <v>#N/A</v>
      </c>
    </row>
    <row r="1719" spans="1:32" x14ac:dyDescent="0.3">
      <c r="A1719" s="130" t="s">
        <v>1895</v>
      </c>
      <c r="B1719" s="130">
        <v>-2.54</v>
      </c>
      <c r="C1719" s="130">
        <v>-7.83</v>
      </c>
      <c r="D1719" s="130">
        <v>-7.01</v>
      </c>
      <c r="E1719" s="130">
        <v>-4.91</v>
      </c>
      <c r="F1719" s="130">
        <v>-3.38</v>
      </c>
      <c r="G1719" s="130" t="s">
        <v>4963</v>
      </c>
      <c r="H1719" s="130" t="s">
        <v>3674</v>
      </c>
      <c r="I1719" s="130">
        <v>3.4430000000000001</v>
      </c>
      <c r="J1719" s="130">
        <v>-48</v>
      </c>
      <c r="K1719" s="130">
        <v>-43</v>
      </c>
      <c r="L1719" s="130" t="b">
        <v>0</v>
      </c>
      <c r="M1719" s="130">
        <v>18.837</v>
      </c>
      <c r="N1719" s="130">
        <v>3.399</v>
      </c>
      <c r="O1719" s="130">
        <v>5.5419999999999998</v>
      </c>
      <c r="P1719" s="130">
        <v>1.889</v>
      </c>
      <c r="Q1719" s="130">
        <v>-182.06800000000001</v>
      </c>
      <c r="R1719" s="130">
        <v>70.55</v>
      </c>
      <c r="S1719" s="130">
        <v>77.242999999999995</v>
      </c>
      <c r="T1719" s="130">
        <v>-1</v>
      </c>
      <c r="U1719" s="130">
        <v>105</v>
      </c>
      <c r="V1719" s="130" t="s">
        <v>1895</v>
      </c>
      <c r="W1719" s="130" t="b">
        <v>1</v>
      </c>
      <c r="X1719" s="130">
        <v>70.19</v>
      </c>
      <c r="Y1719" s="130" t="b">
        <v>0</v>
      </c>
      <c r="Z1719" s="130">
        <v>46</v>
      </c>
      <c r="AA1719" s="130">
        <v>0.30099999999999999</v>
      </c>
      <c r="AB1719" s="130" t="s">
        <v>3674</v>
      </c>
      <c r="AC1719" s="130" t="s">
        <v>4963</v>
      </c>
      <c r="AD1719" s="130" t="s">
        <v>5511</v>
      </c>
      <c r="AE1719" s="130" t="e" cm="1">
        <f t="array" aca="1" ref="AE1719" ca="1">INDIRECT(ADDRESS(MATCH(AG1719,'rs_industries'!B:B,0),5,1,TRUE,"rs_industries"))</f>
        <v>#N/A</v>
      </c>
      <c r="AF1719" s="130" t="e" cm="1">
        <f t="array" aca="1" ref="AF1719" ca="1">INDIRECT(ADDRESS(MATCH(A1719,'rs_stocks'!B:B,0),7,1,TRUE,"rs_stocks"))</f>
        <v>#N/A</v>
      </c>
    </row>
    <row r="1720" spans="1:32" x14ac:dyDescent="0.3">
      <c r="A1720" s="130" t="s">
        <v>962</v>
      </c>
      <c r="B1720" s="130">
        <v>-3.95</v>
      </c>
      <c r="C1720" s="130">
        <v>-6.67</v>
      </c>
      <c r="D1720" s="130">
        <v>-10.54</v>
      </c>
      <c r="E1720" s="130">
        <v>6.26</v>
      </c>
      <c r="F1720" s="130">
        <v>8.74</v>
      </c>
      <c r="G1720" s="130" t="s">
        <v>3852</v>
      </c>
      <c r="H1720" s="130" t="s">
        <v>3677</v>
      </c>
      <c r="I1720" s="130">
        <v>41.78</v>
      </c>
      <c r="J1720" s="130">
        <v>-71</v>
      </c>
      <c r="K1720" s="130">
        <v>-58</v>
      </c>
      <c r="L1720" s="130" t="b">
        <v>0</v>
      </c>
      <c r="M1720" s="130">
        <v>40.088000000000001</v>
      </c>
      <c r="N1720" s="130">
        <v>7.2750000000000004</v>
      </c>
      <c r="O1720" s="130">
        <v>5.5110000000000001</v>
      </c>
      <c r="P1720" s="130">
        <v>0.159</v>
      </c>
      <c r="Q1720" s="130">
        <v>-119.497</v>
      </c>
      <c r="R1720" s="130">
        <v>5.6</v>
      </c>
      <c r="S1720" s="130">
        <v>6.1470000000000002</v>
      </c>
      <c r="T1720" s="130">
        <v>-1</v>
      </c>
      <c r="U1720" s="130">
        <v>1257</v>
      </c>
      <c r="V1720" s="130" t="s">
        <v>962</v>
      </c>
      <c r="W1720" s="130" t="b">
        <v>1</v>
      </c>
      <c r="X1720" s="130">
        <v>0</v>
      </c>
      <c r="Y1720" s="130" t="b">
        <v>0</v>
      </c>
      <c r="Z1720" s="130">
        <v>51</v>
      </c>
      <c r="AA1720" s="130">
        <v>0.30099999999999999</v>
      </c>
      <c r="AB1720" s="130" t="s">
        <v>3677</v>
      </c>
      <c r="AC1720" s="130" t="s">
        <v>3852</v>
      </c>
      <c r="AD1720" s="130" t="s">
        <v>5516</v>
      </c>
      <c r="AE1720" s="130" t="e" cm="1">
        <f t="array" aca="1" ref="AE1720" ca="1">INDIRECT(ADDRESS(MATCH(AG1720,'rs_industries'!B:B,0),5,1,TRUE,"rs_industries"))</f>
        <v>#N/A</v>
      </c>
      <c r="AF1720" s="130" t="e" cm="1">
        <f t="array" aca="1" ref="AF1720" ca="1">INDIRECT(ADDRESS(MATCH(A1720,'rs_stocks'!B:B,0),7,1,TRUE,"rs_stocks"))</f>
        <v>#N/A</v>
      </c>
    </row>
    <row r="1721" spans="1:32" x14ac:dyDescent="0.3">
      <c r="A1721" s="130" t="s">
        <v>5523</v>
      </c>
      <c r="B1721" s="130">
        <v>-4.76</v>
      </c>
      <c r="C1721" s="130">
        <v>-12.41</v>
      </c>
      <c r="D1721" s="130">
        <v>-20</v>
      </c>
      <c r="E1721" s="130">
        <v>20</v>
      </c>
      <c r="F1721" s="130">
        <v>17.649999999999999</v>
      </c>
      <c r="I1721" s="130">
        <v>0.82099999999999995</v>
      </c>
      <c r="J1721" s="130">
        <v>-74</v>
      </c>
      <c r="K1721" s="130">
        <v>-49</v>
      </c>
      <c r="L1721" s="130" t="b">
        <v>0</v>
      </c>
      <c r="M1721" s="130">
        <v>67.727000000000004</v>
      </c>
      <c r="N1721" s="130">
        <v>12.301</v>
      </c>
      <c r="O1721" s="130">
        <v>5.5060000000000002</v>
      </c>
      <c r="P1721" s="130">
        <v>7.0000000000000007E-2</v>
      </c>
      <c r="Q1721" s="130">
        <v>-56.899000000000001</v>
      </c>
      <c r="R1721" s="130">
        <v>1.2</v>
      </c>
      <c r="S1721" s="130">
        <v>1.427</v>
      </c>
      <c r="T1721" s="130">
        <v>-1</v>
      </c>
      <c r="U1721" s="130">
        <v>2844</v>
      </c>
      <c r="V1721" s="130" t="s">
        <v>5523</v>
      </c>
      <c r="W1721" s="130" t="b">
        <v>1</v>
      </c>
      <c r="X1721" s="130">
        <v>0</v>
      </c>
      <c r="Y1721" s="130" t="b">
        <v>0</v>
      </c>
      <c r="Z1721" s="130">
        <v>40</v>
      </c>
      <c r="AA1721" s="130">
        <v>0.30099999999999999</v>
      </c>
      <c r="AD1721" s="130" t="s">
        <v>5524</v>
      </c>
      <c r="AE1721" s="130" t="e" cm="1">
        <f t="array" aca="1" ref="AE1721" ca="1">INDIRECT(ADDRESS(MATCH(AG1721,'rs_industries'!B:B,0),5,1,TRUE,"rs_industries"))</f>
        <v>#N/A</v>
      </c>
      <c r="AF1721" s="130" t="e" cm="1">
        <f t="array" aca="1" ref="AF1721" ca="1">INDIRECT(ADDRESS(MATCH(A1721,'rs_stocks'!B:B,0),7,1,TRUE,"rs_stocks"))</f>
        <v>#N/A</v>
      </c>
    </row>
    <row r="1722" spans="1:32" x14ac:dyDescent="0.3">
      <c r="A1722" s="130" t="s">
        <v>1568</v>
      </c>
      <c r="B1722" s="130">
        <v>6.23</v>
      </c>
      <c r="C1722" s="130">
        <v>8.41</v>
      </c>
      <c r="D1722" s="130">
        <v>19.399999999999999</v>
      </c>
      <c r="E1722" s="130">
        <v>7.96</v>
      </c>
      <c r="F1722" s="130">
        <v>13.18</v>
      </c>
      <c r="G1722" s="130" t="s">
        <v>3792</v>
      </c>
      <c r="H1722" s="130" t="s">
        <v>4325</v>
      </c>
      <c r="I1722" s="130">
        <v>2.5720000000000001</v>
      </c>
      <c r="J1722" s="130">
        <v>-63</v>
      </c>
      <c r="K1722" s="130">
        <v>-20</v>
      </c>
      <c r="L1722" s="130" t="b">
        <v>1</v>
      </c>
      <c r="M1722" s="130">
        <v>26.850999999999999</v>
      </c>
      <c r="N1722" s="130">
        <v>4.8810000000000002</v>
      </c>
      <c r="O1722" s="130">
        <v>5.5010000000000003</v>
      </c>
      <c r="P1722" s="130">
        <v>2.27</v>
      </c>
      <c r="Q1722" s="130">
        <v>-124.69199999999999</v>
      </c>
      <c r="R1722" s="130">
        <v>84.95</v>
      </c>
      <c r="S1722" s="130">
        <v>81.489999999999995</v>
      </c>
      <c r="T1722" s="130">
        <v>1</v>
      </c>
      <c r="U1722" s="130">
        <v>88</v>
      </c>
      <c r="V1722" s="130" t="s">
        <v>1568</v>
      </c>
      <c r="W1722" s="130" t="b">
        <v>0</v>
      </c>
      <c r="X1722" s="130">
        <v>0</v>
      </c>
      <c r="Y1722" s="130" t="b">
        <v>1</v>
      </c>
      <c r="Z1722" s="130">
        <v>51</v>
      </c>
      <c r="AA1722" s="130">
        <v>0.3</v>
      </c>
      <c r="AB1722" s="130" t="s">
        <v>4325</v>
      </c>
      <c r="AC1722" s="130" t="s">
        <v>3792</v>
      </c>
      <c r="AD1722" s="130" t="s">
        <v>5604</v>
      </c>
      <c r="AE1722" s="130" t="e" cm="1">
        <f t="array" aca="1" ref="AE1722" ca="1">INDIRECT(ADDRESS(MATCH(AG1722,'rs_industries'!B:B,0),5,1,TRUE,"rs_industries"))</f>
        <v>#N/A</v>
      </c>
      <c r="AF1722" s="130" cm="1">
        <f t="array" aca="1" ref="AF1722" ca="1">INDIRECT(ADDRESS(MATCH(A1722,'rs_stocks'!B:B,0),7,1,TRUE,"rs_stocks"))</f>
        <v>73</v>
      </c>
    </row>
    <row r="1723" spans="1:32" x14ac:dyDescent="0.3">
      <c r="A1723" s="130" t="s">
        <v>1640</v>
      </c>
      <c r="B1723" s="130">
        <v>-2.5099999999999998</v>
      </c>
      <c r="C1723" s="130">
        <v>-10.49</v>
      </c>
      <c r="D1723" s="130">
        <v>-12.05</v>
      </c>
      <c r="E1723" s="130">
        <v>1.64</v>
      </c>
      <c r="F1723" s="130">
        <v>2.2599999999999998</v>
      </c>
      <c r="G1723" s="130" t="s">
        <v>3715</v>
      </c>
      <c r="H1723" s="130" t="s">
        <v>3677</v>
      </c>
      <c r="I1723" s="130">
        <v>2.33</v>
      </c>
      <c r="J1723" s="130">
        <v>-62</v>
      </c>
      <c r="K1723" s="130">
        <v>-42</v>
      </c>
      <c r="L1723" s="130" t="b">
        <v>0</v>
      </c>
      <c r="M1723" s="130">
        <v>48.33</v>
      </c>
      <c r="N1723" s="130">
        <v>8.7899999999999991</v>
      </c>
      <c r="O1723" s="130">
        <v>5.4989999999999997</v>
      </c>
      <c r="P1723" s="130">
        <v>0.752</v>
      </c>
      <c r="Q1723" s="130">
        <v>-139.62799999999999</v>
      </c>
      <c r="R1723" s="130">
        <v>16.72</v>
      </c>
      <c r="S1723" s="130">
        <v>18.841999999999999</v>
      </c>
      <c r="T1723" s="130">
        <v>-1</v>
      </c>
      <c r="U1723" s="130">
        <v>265</v>
      </c>
      <c r="V1723" s="130" t="s">
        <v>1640</v>
      </c>
      <c r="W1723" s="130" t="b">
        <v>1</v>
      </c>
      <c r="X1723" s="130">
        <v>0</v>
      </c>
      <c r="Y1723" s="130" t="b">
        <v>0</v>
      </c>
      <c r="Z1723" s="130">
        <v>38</v>
      </c>
      <c r="AA1723" s="130">
        <v>0.3</v>
      </c>
      <c r="AB1723" s="130" t="s">
        <v>3677</v>
      </c>
      <c r="AC1723" s="130" t="s">
        <v>3715</v>
      </c>
      <c r="AD1723" s="130" t="s">
        <v>5535</v>
      </c>
      <c r="AE1723" s="130" t="e" cm="1">
        <f t="array" aca="1" ref="AE1723" ca="1">INDIRECT(ADDRESS(MATCH(AG1723,'rs_industries'!B:B,0),5,1,TRUE,"rs_industries"))</f>
        <v>#N/A</v>
      </c>
      <c r="AF1723" s="130" t="e" cm="1">
        <f t="array" aca="1" ref="AF1723" ca="1">INDIRECT(ADDRESS(MATCH(A1723,'rs_stocks'!B:B,0),7,1,TRUE,"rs_stocks"))</f>
        <v>#N/A</v>
      </c>
    </row>
    <row r="1724" spans="1:32" x14ac:dyDescent="0.3">
      <c r="A1724" s="130" t="s">
        <v>1372</v>
      </c>
      <c r="B1724" s="130">
        <v>-14.03</v>
      </c>
      <c r="C1724" s="130">
        <v>-16.440000000000001</v>
      </c>
      <c r="D1724" s="130">
        <v>6.94</v>
      </c>
      <c r="E1724" s="130">
        <v>-14.83</v>
      </c>
      <c r="F1724" s="130">
        <v>-17.09</v>
      </c>
      <c r="G1724" s="130" t="s">
        <v>3812</v>
      </c>
      <c r="H1724" s="130" t="s">
        <v>3690</v>
      </c>
      <c r="I1724" s="130">
        <v>32.549999999999997</v>
      </c>
      <c r="J1724" s="130">
        <v>-86</v>
      </c>
      <c r="K1724" s="130">
        <v>-82</v>
      </c>
      <c r="L1724" s="130" t="b">
        <v>0</v>
      </c>
      <c r="M1724" s="130">
        <v>57.598999999999997</v>
      </c>
      <c r="N1724" s="130">
        <v>10.531000000000001</v>
      </c>
      <c r="O1724" s="130">
        <v>5.47</v>
      </c>
      <c r="P1724" s="130">
        <v>4.5</v>
      </c>
      <c r="Q1724" s="130">
        <v>-80.661000000000001</v>
      </c>
      <c r="R1724" s="130">
        <v>85.37</v>
      </c>
      <c r="S1724" s="130">
        <v>100.336</v>
      </c>
      <c r="T1724" s="130">
        <v>-1</v>
      </c>
      <c r="U1724" s="130">
        <v>44</v>
      </c>
      <c r="V1724" s="130" t="s">
        <v>1372</v>
      </c>
      <c r="W1724" s="130" t="b">
        <v>0</v>
      </c>
      <c r="X1724" s="130">
        <v>0</v>
      </c>
      <c r="Y1724" s="130" t="b">
        <v>0</v>
      </c>
      <c r="Z1724" s="130">
        <v>43</v>
      </c>
      <c r="AA1724" s="130">
        <v>0.29899999999999999</v>
      </c>
      <c r="AB1724" s="130" t="s">
        <v>3690</v>
      </c>
      <c r="AC1724" s="130" t="s">
        <v>3812</v>
      </c>
      <c r="AD1724" s="130" t="s">
        <v>5602</v>
      </c>
      <c r="AE1724" s="130" t="e" cm="1">
        <f t="array" aca="1" ref="AE1724" ca="1">INDIRECT(ADDRESS(MATCH(AG1724,'rs_industries'!B:B,0),5,1,TRUE,"rs_industries"))</f>
        <v>#N/A</v>
      </c>
      <c r="AF1724" s="130" t="e" cm="1">
        <f t="array" aca="1" ref="AF1724" ca="1">INDIRECT(ADDRESS(MATCH(A1724,'rs_stocks'!B:B,0),7,1,TRUE,"rs_stocks"))</f>
        <v>#N/A</v>
      </c>
    </row>
    <row r="1725" spans="1:32" x14ac:dyDescent="0.3">
      <c r="A1725" s="130" t="s">
        <v>1473</v>
      </c>
      <c r="B1725" s="130">
        <v>-4.5599999999999996</v>
      </c>
      <c r="C1725" s="130">
        <v>-7.07</v>
      </c>
      <c r="D1725" s="130">
        <v>-11.3</v>
      </c>
      <c r="E1725" s="130">
        <v>-7.53</v>
      </c>
      <c r="F1725" s="130">
        <v>0.36</v>
      </c>
      <c r="G1725" s="130" t="s">
        <v>3680</v>
      </c>
      <c r="H1725" s="130" t="s">
        <v>31</v>
      </c>
      <c r="I1725" s="130">
        <v>3.0150000000000001</v>
      </c>
      <c r="J1725" s="130">
        <v>-89</v>
      </c>
      <c r="K1725" s="130">
        <v>-83</v>
      </c>
      <c r="L1725" s="130" t="b">
        <v>0</v>
      </c>
      <c r="M1725" s="130">
        <v>41.676000000000002</v>
      </c>
      <c r="N1725" s="130">
        <v>7.6210000000000004</v>
      </c>
      <c r="O1725" s="130">
        <v>5.468</v>
      </c>
      <c r="P1725" s="130">
        <v>0.30299999999999999</v>
      </c>
      <c r="Q1725" s="130">
        <v>-148.46600000000001</v>
      </c>
      <c r="R1725" s="130">
        <v>5.65</v>
      </c>
      <c r="S1725" s="130">
        <v>6.6040000000000001</v>
      </c>
      <c r="T1725" s="130">
        <v>-1</v>
      </c>
      <c r="U1725" s="130">
        <v>659</v>
      </c>
      <c r="V1725" s="130" t="s">
        <v>1473</v>
      </c>
      <c r="W1725" s="130" t="b">
        <v>1</v>
      </c>
      <c r="X1725" s="130">
        <v>0</v>
      </c>
      <c r="Y1725" s="130" t="b">
        <v>0</v>
      </c>
      <c r="Z1725" s="130">
        <v>40</v>
      </c>
      <c r="AA1725" s="130">
        <v>0.29899999999999999</v>
      </c>
      <c r="AB1725" s="130" t="s">
        <v>31</v>
      </c>
      <c r="AC1725" s="130" t="s">
        <v>3680</v>
      </c>
      <c r="AD1725" s="130" t="s">
        <v>5542</v>
      </c>
      <c r="AE1725" s="130" t="e" cm="1">
        <f t="array" aca="1" ref="AE1725" ca="1">INDIRECT(ADDRESS(MATCH(AG1725,'rs_industries'!B:B,0),5,1,TRUE,"rs_industries"))</f>
        <v>#N/A</v>
      </c>
      <c r="AF1725" s="130" t="e" cm="1">
        <f t="array" aca="1" ref="AF1725" ca="1">INDIRECT(ADDRESS(MATCH(A1725,'rs_stocks'!B:B,0),7,1,TRUE,"rs_stocks"))</f>
        <v>#N/A</v>
      </c>
    </row>
    <row r="1726" spans="1:32" x14ac:dyDescent="0.3">
      <c r="A1726" s="130" t="s">
        <v>1467</v>
      </c>
      <c r="B1726" s="130">
        <v>-1.61</v>
      </c>
      <c r="C1726" s="130">
        <v>-1.37</v>
      </c>
      <c r="D1726" s="130">
        <v>-2.2999999999999998</v>
      </c>
      <c r="E1726" s="130">
        <v>3.56</v>
      </c>
      <c r="F1726" s="130">
        <v>3.96</v>
      </c>
      <c r="G1726" s="130" t="s">
        <v>3709</v>
      </c>
      <c r="H1726" s="130" t="s">
        <v>3674</v>
      </c>
      <c r="I1726" s="130">
        <v>2.964</v>
      </c>
      <c r="J1726" s="130">
        <v>-65</v>
      </c>
      <c r="K1726" s="130">
        <v>-11</v>
      </c>
      <c r="L1726" s="130" t="b">
        <v>0</v>
      </c>
      <c r="M1726" s="130">
        <v>18.247</v>
      </c>
      <c r="N1726" s="130">
        <v>3.37</v>
      </c>
      <c r="O1726" s="130">
        <v>5.415</v>
      </c>
      <c r="P1726" s="130">
        <v>1.0760000000000001</v>
      </c>
      <c r="Q1726" s="130">
        <v>-224.94900000000001</v>
      </c>
      <c r="R1726" s="130">
        <v>43.29</v>
      </c>
      <c r="S1726" s="130">
        <v>46.709000000000003</v>
      </c>
      <c r="T1726" s="130">
        <v>-1</v>
      </c>
      <c r="U1726" s="130">
        <v>185</v>
      </c>
      <c r="V1726" s="130" t="s">
        <v>1467</v>
      </c>
      <c r="W1726" s="130" t="b">
        <v>1</v>
      </c>
      <c r="X1726" s="130">
        <v>0</v>
      </c>
      <c r="Y1726" s="130" t="b">
        <v>0</v>
      </c>
      <c r="Z1726" s="130">
        <v>50</v>
      </c>
      <c r="AA1726" s="130">
        <v>0.29899999999999999</v>
      </c>
      <c r="AB1726" s="130" t="s">
        <v>3674</v>
      </c>
      <c r="AC1726" s="130" t="s">
        <v>3709</v>
      </c>
      <c r="AD1726" s="130" t="s">
        <v>5540</v>
      </c>
      <c r="AE1726" s="130" t="e" cm="1">
        <f t="array" aca="1" ref="AE1726" ca="1">INDIRECT(ADDRESS(MATCH(AG1726,'rs_industries'!B:B,0),5,1,TRUE,"rs_industries"))</f>
        <v>#N/A</v>
      </c>
      <c r="AF1726" s="130" cm="1">
        <f t="array" aca="1" ref="AF1726" ca="1">INDIRECT(ADDRESS(MATCH(A1726,'rs_stocks'!B:B,0),7,1,TRUE,"rs_stocks"))</f>
        <v>70</v>
      </c>
    </row>
    <row r="1727" spans="1:32" x14ac:dyDescent="0.3">
      <c r="A1727" s="130" t="s">
        <v>284</v>
      </c>
      <c r="B1727" s="130">
        <v>-1.17</v>
      </c>
      <c r="C1727" s="130">
        <v>-5.39</v>
      </c>
      <c r="D1727" s="130">
        <v>-0.7</v>
      </c>
      <c r="E1727" s="130">
        <v>-4.72</v>
      </c>
      <c r="F1727" s="130">
        <v>-0.57999999999999996</v>
      </c>
      <c r="G1727" s="130" t="s">
        <v>3788</v>
      </c>
      <c r="H1727" s="130" t="s">
        <v>153</v>
      </c>
      <c r="I1727" s="130">
        <v>22.047999999999998</v>
      </c>
      <c r="J1727" s="130">
        <v>-48</v>
      </c>
      <c r="K1727" s="130">
        <v>-38</v>
      </c>
      <c r="L1727" s="130" t="b">
        <v>0</v>
      </c>
      <c r="M1727" s="130">
        <v>19.745000000000001</v>
      </c>
      <c r="N1727" s="130">
        <v>3.669</v>
      </c>
      <c r="O1727" s="130">
        <v>5.3810000000000002</v>
      </c>
      <c r="P1727" s="130">
        <v>1.2170000000000001</v>
      </c>
      <c r="Q1727" s="130">
        <v>-87.936000000000007</v>
      </c>
      <c r="R1727" s="130">
        <v>58.13</v>
      </c>
      <c r="S1727" s="130">
        <v>61.86</v>
      </c>
      <c r="T1727" s="130">
        <v>-1</v>
      </c>
      <c r="U1727" s="130">
        <v>164</v>
      </c>
      <c r="V1727" s="130" t="s">
        <v>284</v>
      </c>
      <c r="W1727" s="130" t="b">
        <v>0</v>
      </c>
      <c r="X1727" s="130">
        <v>0</v>
      </c>
      <c r="Y1727" s="130" t="b">
        <v>0</v>
      </c>
      <c r="Z1727" s="130">
        <v>51</v>
      </c>
      <c r="AA1727" s="130">
        <v>0.29799999999999999</v>
      </c>
      <c r="AB1727" s="130" t="s">
        <v>153</v>
      </c>
      <c r="AC1727" s="130" t="s">
        <v>3788</v>
      </c>
      <c r="AD1727" s="130" t="s">
        <v>5578</v>
      </c>
      <c r="AE1727" s="130" t="e" cm="1">
        <f t="array" aca="1" ref="AE1727" ca="1">INDIRECT(ADDRESS(MATCH(AG1727,'rs_industries'!B:B,0),5,1,TRUE,"rs_industries"))</f>
        <v>#N/A</v>
      </c>
      <c r="AF1727" s="130" t="e" cm="1">
        <f t="array" aca="1" ref="AF1727" ca="1">INDIRECT(ADDRESS(MATCH(A1727,'rs_stocks'!B:B,0),7,1,TRUE,"rs_stocks"))</f>
        <v>#N/A</v>
      </c>
    </row>
    <row r="1728" spans="1:32" x14ac:dyDescent="0.3">
      <c r="A1728" s="130" t="s">
        <v>1881</v>
      </c>
      <c r="B1728" s="130">
        <v>-1.79</v>
      </c>
      <c r="C1728" s="130">
        <v>-3.87</v>
      </c>
      <c r="D1728" s="130">
        <v>-7.45</v>
      </c>
      <c r="E1728" s="130">
        <v>16.670000000000002</v>
      </c>
      <c r="F1728" s="130">
        <v>10.47</v>
      </c>
      <c r="G1728" s="130" t="s">
        <v>3680</v>
      </c>
      <c r="H1728" s="130" t="s">
        <v>31</v>
      </c>
      <c r="I1728" s="130">
        <v>1.4139999999999999</v>
      </c>
      <c r="J1728" s="130">
        <v>-79</v>
      </c>
      <c r="K1728" s="130">
        <v>-55</v>
      </c>
      <c r="L1728" s="130" t="b">
        <v>1</v>
      </c>
      <c r="M1728" s="130">
        <v>28.158999999999999</v>
      </c>
      <c r="N1728" s="130">
        <v>5.2590000000000003</v>
      </c>
      <c r="O1728" s="130">
        <v>5.3550000000000004</v>
      </c>
      <c r="P1728" s="130">
        <v>0.26200000000000001</v>
      </c>
      <c r="Q1728" s="130">
        <v>-114.723</v>
      </c>
      <c r="R1728" s="130">
        <v>7.7</v>
      </c>
      <c r="S1728" s="130">
        <v>8.4179999999999993</v>
      </c>
      <c r="T1728" s="130">
        <v>-1</v>
      </c>
      <c r="U1728" s="130">
        <v>764</v>
      </c>
      <c r="V1728" s="130" t="s">
        <v>1881</v>
      </c>
      <c r="W1728" s="130" t="b">
        <v>1</v>
      </c>
      <c r="X1728" s="130">
        <v>0</v>
      </c>
      <c r="Y1728" s="130" t="b">
        <v>0</v>
      </c>
      <c r="Z1728" s="130">
        <v>42</v>
      </c>
      <c r="AA1728" s="130">
        <v>0.29799999999999999</v>
      </c>
      <c r="AB1728" s="130" t="s">
        <v>31</v>
      </c>
      <c r="AC1728" s="130" t="s">
        <v>3680</v>
      </c>
      <c r="AD1728" s="130" t="s">
        <v>5541</v>
      </c>
      <c r="AE1728" s="130" t="e" cm="1">
        <f t="array" aca="1" ref="AE1728" ca="1">INDIRECT(ADDRESS(MATCH(AG1728,'rs_industries'!B:B,0),5,1,TRUE,"rs_industries"))</f>
        <v>#N/A</v>
      </c>
      <c r="AF1728" s="130" cm="1">
        <f t="array" aca="1" ref="AF1728" ca="1">INDIRECT(ADDRESS(MATCH(A1728,'rs_stocks'!B:B,0),7,1,TRUE,"rs_stocks"))</f>
        <v>78</v>
      </c>
    </row>
    <row r="1729" spans="1:32" x14ac:dyDescent="0.3">
      <c r="A1729" s="130" t="s">
        <v>239</v>
      </c>
      <c r="B1729" s="130">
        <v>1.72</v>
      </c>
      <c r="C1729" s="130">
        <v>8.16</v>
      </c>
      <c r="D1729" s="130">
        <v>10.07</v>
      </c>
      <c r="E1729" s="130">
        <v>14.22</v>
      </c>
      <c r="F1729" s="130">
        <v>15.09</v>
      </c>
      <c r="G1729" s="130" t="s">
        <v>3693</v>
      </c>
      <c r="H1729" s="130" t="s">
        <v>31</v>
      </c>
      <c r="I1729" s="130">
        <v>7.96</v>
      </c>
      <c r="J1729" s="130">
        <v>-41</v>
      </c>
      <c r="K1729" s="130">
        <v>-1</v>
      </c>
      <c r="L1729" s="130" t="b">
        <v>1</v>
      </c>
      <c r="M1729" s="130">
        <v>16.254999999999999</v>
      </c>
      <c r="N1729" s="130">
        <v>3.0409999999999999</v>
      </c>
      <c r="O1729" s="130">
        <v>5.3460000000000001</v>
      </c>
      <c r="P1729" s="130">
        <v>5.9640000000000004</v>
      </c>
      <c r="Q1729" s="130">
        <v>-78.802000000000007</v>
      </c>
      <c r="R1729" s="130">
        <v>357.2</v>
      </c>
      <c r="S1729" s="130">
        <v>345.12599999999998</v>
      </c>
      <c r="T1729" s="130">
        <v>1</v>
      </c>
      <c r="U1729" s="130">
        <v>33</v>
      </c>
      <c r="V1729" s="130" t="s">
        <v>239</v>
      </c>
      <c r="W1729" s="130" t="b">
        <v>0</v>
      </c>
      <c r="X1729" s="130">
        <v>0</v>
      </c>
      <c r="Y1729" s="130" t="b">
        <v>1</v>
      </c>
      <c r="Z1729" s="130">
        <v>53</v>
      </c>
      <c r="AA1729" s="130">
        <v>0.29699999999999999</v>
      </c>
      <c r="AB1729" s="130" t="s">
        <v>31</v>
      </c>
      <c r="AC1729" s="130" t="s">
        <v>3693</v>
      </c>
      <c r="AD1729" s="130" t="s">
        <v>5595</v>
      </c>
      <c r="AE1729" s="130" t="e" cm="1">
        <f t="array" aca="1" ref="AE1729" ca="1">INDIRECT(ADDRESS(MATCH(AG1729,'rs_industries'!B:B,0),5,1,TRUE,"rs_industries"))</f>
        <v>#N/A</v>
      </c>
      <c r="AF1729" s="130" t="e" cm="1">
        <f t="array" aca="1" ref="AF1729" ca="1">INDIRECT(ADDRESS(MATCH(A1729,'rs_stocks'!B:B,0),7,1,TRUE,"rs_stocks"))</f>
        <v>#N/A</v>
      </c>
    </row>
    <row r="1730" spans="1:32" x14ac:dyDescent="0.3">
      <c r="A1730" s="130" t="s">
        <v>5557</v>
      </c>
      <c r="B1730" s="130">
        <v>-2.54</v>
      </c>
      <c r="C1730" s="130">
        <v>-18.89</v>
      </c>
      <c r="D1730" s="130">
        <v>-18.63</v>
      </c>
      <c r="E1730" s="130">
        <v>-3.68</v>
      </c>
      <c r="F1730" s="130">
        <v>1.63</v>
      </c>
      <c r="G1730" s="130" t="s">
        <v>3815</v>
      </c>
      <c r="H1730" s="130" t="s">
        <v>48</v>
      </c>
      <c r="I1730" s="130">
        <v>0.94099999999999995</v>
      </c>
      <c r="J1730" s="130">
        <v>-87</v>
      </c>
      <c r="K1730" s="130">
        <v>-48</v>
      </c>
      <c r="L1730" s="130" t="b">
        <v>0</v>
      </c>
      <c r="M1730" s="130">
        <v>71.653000000000006</v>
      </c>
      <c r="N1730" s="130">
        <v>13.403</v>
      </c>
      <c r="O1730" s="130">
        <v>5.3460000000000001</v>
      </c>
      <c r="P1730" s="130">
        <v>0.19800000000000001</v>
      </c>
      <c r="Q1730" s="130">
        <v>-81.013000000000005</v>
      </c>
      <c r="R1730" s="130">
        <v>4.9800000000000004</v>
      </c>
      <c r="S1730" s="130">
        <v>5.6130000000000004</v>
      </c>
      <c r="T1730" s="130">
        <v>-1</v>
      </c>
      <c r="U1730" s="130">
        <v>1012</v>
      </c>
      <c r="V1730" s="130" t="s">
        <v>5557</v>
      </c>
      <c r="W1730" s="130" t="b">
        <v>1</v>
      </c>
      <c r="X1730" s="130">
        <v>0</v>
      </c>
      <c r="Y1730" s="130" t="b">
        <v>0</v>
      </c>
      <c r="Z1730" s="130">
        <v>41</v>
      </c>
      <c r="AA1730" s="130">
        <v>0.29699999999999999</v>
      </c>
      <c r="AB1730" s="130" t="s">
        <v>48</v>
      </c>
      <c r="AC1730" s="130" t="s">
        <v>3815</v>
      </c>
      <c r="AD1730" s="130" t="s">
        <v>5558</v>
      </c>
      <c r="AE1730" s="130" t="e" cm="1">
        <f t="array" aca="1" ref="AE1730" ca="1">INDIRECT(ADDRESS(MATCH(AG1730,'rs_industries'!B:B,0),5,1,TRUE,"rs_industries"))</f>
        <v>#N/A</v>
      </c>
      <c r="AF1730" s="130" t="e" cm="1">
        <f t="array" aca="1" ref="AF1730" ca="1">INDIRECT(ADDRESS(MATCH(A1730,'rs_stocks'!B:B,0),7,1,TRUE,"rs_stocks"))</f>
        <v>#N/A</v>
      </c>
    </row>
    <row r="1731" spans="1:32" x14ac:dyDescent="0.3">
      <c r="A1731" s="130" t="s">
        <v>1202</v>
      </c>
      <c r="B1731" s="130">
        <v>-2.02</v>
      </c>
      <c r="C1731" s="130">
        <v>6.74</v>
      </c>
      <c r="D1731" s="130">
        <v>27.23</v>
      </c>
      <c r="E1731" s="130">
        <v>17.739999999999998</v>
      </c>
      <c r="F1731" s="130">
        <v>16.52</v>
      </c>
      <c r="G1731" s="130" t="s">
        <v>3735</v>
      </c>
      <c r="H1731" s="130" t="s">
        <v>3690</v>
      </c>
      <c r="I1731" s="130">
        <v>8.5530000000000008</v>
      </c>
      <c r="J1731" s="130">
        <v>-65</v>
      </c>
      <c r="K1731" s="130">
        <v>-25</v>
      </c>
      <c r="L1731" s="130" t="b">
        <v>1</v>
      </c>
      <c r="M1731" s="130">
        <v>50.892000000000003</v>
      </c>
      <c r="N1731" s="130">
        <v>9.5280000000000005</v>
      </c>
      <c r="O1731" s="130">
        <v>5.3410000000000002</v>
      </c>
      <c r="P1731" s="130">
        <v>7.0720000000000001</v>
      </c>
      <c r="Q1731" s="130">
        <v>-54.156999999999996</v>
      </c>
      <c r="R1731" s="130">
        <v>231.81</v>
      </c>
      <c r="S1731" s="130">
        <v>216.35400000000001</v>
      </c>
      <c r="T1731" s="130">
        <v>1</v>
      </c>
      <c r="U1731" s="130">
        <v>28</v>
      </c>
      <c r="V1731" s="130" t="s">
        <v>1202</v>
      </c>
      <c r="W1731" s="130" t="b">
        <v>0</v>
      </c>
      <c r="X1731" s="130">
        <v>0</v>
      </c>
      <c r="Y1731" s="130" t="b">
        <v>0</v>
      </c>
      <c r="Z1731" s="130">
        <v>51</v>
      </c>
      <c r="AA1731" s="130">
        <v>0.29699999999999999</v>
      </c>
      <c r="AB1731" s="130" t="s">
        <v>3690</v>
      </c>
      <c r="AC1731" s="130" t="s">
        <v>3735</v>
      </c>
      <c r="AD1731" s="130" t="s">
        <v>5611</v>
      </c>
      <c r="AE1731" s="130" t="e" cm="1">
        <f t="array" aca="1" ref="AE1731" ca="1">INDIRECT(ADDRESS(MATCH(AG1731,'rs_industries'!B:B,0),5,1,TRUE,"rs_industries"))</f>
        <v>#N/A</v>
      </c>
      <c r="AF1731" s="130" cm="1">
        <f t="array" aca="1" ref="AF1731" ca="1">INDIRECT(ADDRESS(MATCH(A1731,'rs_stocks'!B:B,0),7,1,TRUE,"rs_stocks"))</f>
        <v>74</v>
      </c>
    </row>
    <row r="1732" spans="1:32" x14ac:dyDescent="0.3">
      <c r="A1732" s="130" t="s">
        <v>1015</v>
      </c>
      <c r="B1732" s="130">
        <v>-4.45</v>
      </c>
      <c r="C1732" s="130">
        <v>3.14</v>
      </c>
      <c r="D1732" s="130">
        <v>5.72</v>
      </c>
      <c r="E1732" s="130">
        <v>-5.29</v>
      </c>
      <c r="F1732" s="130">
        <v>1.29</v>
      </c>
      <c r="G1732" s="130" t="s">
        <v>3780</v>
      </c>
      <c r="H1732" s="130" t="s">
        <v>24</v>
      </c>
      <c r="I1732" s="130">
        <v>15.227</v>
      </c>
      <c r="J1732" s="130">
        <v>-56</v>
      </c>
      <c r="K1732" s="130">
        <v>-40</v>
      </c>
      <c r="L1732" s="130" t="b">
        <v>0</v>
      </c>
      <c r="M1732" s="130">
        <v>27.673999999999999</v>
      </c>
      <c r="N1732" s="130">
        <v>5.218</v>
      </c>
      <c r="O1732" s="130">
        <v>5.3029999999999999</v>
      </c>
      <c r="P1732" s="130">
        <v>0.32800000000000001</v>
      </c>
      <c r="Q1732" s="130">
        <v>-182.815</v>
      </c>
      <c r="R1732" s="130">
        <v>11.82</v>
      </c>
      <c r="S1732" s="130">
        <v>11.627000000000001</v>
      </c>
      <c r="T1732" s="130">
        <v>1</v>
      </c>
      <c r="U1732" s="130">
        <v>609</v>
      </c>
      <c r="V1732" s="130" t="s">
        <v>1015</v>
      </c>
      <c r="W1732" s="130" t="b">
        <v>0</v>
      </c>
      <c r="X1732" s="130">
        <v>0</v>
      </c>
      <c r="Y1732" s="130" t="b">
        <v>0</v>
      </c>
      <c r="Z1732" s="130">
        <v>45</v>
      </c>
      <c r="AA1732" s="130">
        <v>0.29599999999999999</v>
      </c>
      <c r="AB1732" s="130" t="s">
        <v>24</v>
      </c>
      <c r="AC1732" s="130" t="s">
        <v>3780</v>
      </c>
      <c r="AD1732" s="130" t="s">
        <v>5610</v>
      </c>
      <c r="AE1732" s="130" t="e" cm="1">
        <f t="array" aca="1" ref="AE1732" ca="1">INDIRECT(ADDRESS(MATCH(AG1732,'rs_industries'!B:B,0),5,1,TRUE,"rs_industries"))</f>
        <v>#N/A</v>
      </c>
      <c r="AF1732" s="130" t="e" cm="1">
        <f t="array" aca="1" ref="AF1732" ca="1">INDIRECT(ADDRESS(MATCH(A1732,'rs_stocks'!B:B,0),7,1,TRUE,"rs_stocks"))</f>
        <v>#N/A</v>
      </c>
    </row>
    <row r="1733" spans="1:32" x14ac:dyDescent="0.3">
      <c r="A1733" s="130" t="s">
        <v>2001</v>
      </c>
      <c r="B1733" s="130">
        <v>-0.05</v>
      </c>
      <c r="C1733" s="130">
        <v>-0.46</v>
      </c>
      <c r="D1733" s="130">
        <v>1.35</v>
      </c>
      <c r="E1733" s="130">
        <v>-2.89</v>
      </c>
      <c r="F1733" s="130">
        <v>0.41</v>
      </c>
      <c r="G1733" s="130" t="s">
        <v>4089</v>
      </c>
      <c r="H1733" s="130" t="s">
        <v>24</v>
      </c>
      <c r="I1733" s="130">
        <v>1.5820000000000001</v>
      </c>
      <c r="J1733" s="130">
        <v>-27</v>
      </c>
      <c r="K1733" s="130">
        <v>-17</v>
      </c>
      <c r="L1733" s="130" t="b">
        <v>0</v>
      </c>
      <c r="M1733" s="130">
        <v>21.882999999999999</v>
      </c>
      <c r="N1733" s="130">
        <v>4.1349999999999998</v>
      </c>
      <c r="O1733" s="130">
        <v>5.2919999999999998</v>
      </c>
      <c r="P1733" s="130">
        <v>0.57599999999999996</v>
      </c>
      <c r="Q1733" s="130">
        <v>-119.833</v>
      </c>
      <c r="R1733" s="130">
        <v>19.46</v>
      </c>
      <c r="S1733" s="130">
        <v>20.687000000000001</v>
      </c>
      <c r="T1733" s="130">
        <v>-1</v>
      </c>
      <c r="U1733" s="130">
        <v>347</v>
      </c>
      <c r="V1733" s="130" t="s">
        <v>2001</v>
      </c>
      <c r="W1733" s="130" t="b">
        <v>0</v>
      </c>
      <c r="X1733" s="130">
        <v>0</v>
      </c>
      <c r="Y1733" s="130" t="b">
        <v>0</v>
      </c>
      <c r="Z1733" s="130">
        <v>46</v>
      </c>
      <c r="AA1733" s="130">
        <v>0.29599999999999999</v>
      </c>
      <c r="AB1733" s="130" t="s">
        <v>24</v>
      </c>
      <c r="AC1733" s="130" t="s">
        <v>4089</v>
      </c>
      <c r="AD1733" s="130" t="s">
        <v>5591</v>
      </c>
      <c r="AE1733" s="130" t="e" cm="1">
        <f t="array" aca="1" ref="AE1733" ca="1">INDIRECT(ADDRESS(MATCH(AG1733,'rs_industries'!B:B,0),5,1,TRUE,"rs_industries"))</f>
        <v>#N/A</v>
      </c>
      <c r="AF1733" s="130" t="e" cm="1">
        <f t="array" aca="1" ref="AF1733" ca="1">INDIRECT(ADDRESS(MATCH(A1733,'rs_stocks'!B:B,0),7,1,TRUE,"rs_stocks"))</f>
        <v>#N/A</v>
      </c>
    </row>
    <row r="1734" spans="1:32" x14ac:dyDescent="0.3">
      <c r="A1734" s="130" t="s">
        <v>2419</v>
      </c>
      <c r="B1734" s="130">
        <v>0</v>
      </c>
      <c r="C1734" s="130">
        <v>-1.43</v>
      </c>
      <c r="D1734" s="130">
        <v>1.55</v>
      </c>
      <c r="E1734" s="130">
        <v>2.66</v>
      </c>
      <c r="F1734" s="130">
        <v>11.86</v>
      </c>
      <c r="G1734" s="130" t="s">
        <v>3725</v>
      </c>
      <c r="H1734" s="130" t="s">
        <v>248</v>
      </c>
      <c r="I1734" s="130">
        <v>1.444</v>
      </c>
      <c r="J1734" s="130">
        <v>-82</v>
      </c>
      <c r="K1734" s="130">
        <v>-75</v>
      </c>
      <c r="L1734" s="130" t="b">
        <v>0</v>
      </c>
      <c r="M1734" s="130">
        <v>31.917999999999999</v>
      </c>
      <c r="N1734" s="130">
        <v>6.0350000000000001</v>
      </c>
      <c r="O1734" s="130">
        <v>5.2889999999999997</v>
      </c>
      <c r="P1734" s="130">
        <v>0.52300000000000002</v>
      </c>
      <c r="Q1734" s="130">
        <v>-103.29</v>
      </c>
      <c r="R1734" s="130">
        <v>13.11</v>
      </c>
      <c r="S1734" s="130">
        <v>14.499000000000001</v>
      </c>
      <c r="T1734" s="130">
        <v>-1</v>
      </c>
      <c r="U1734" s="130">
        <v>382</v>
      </c>
      <c r="V1734" s="130" t="s">
        <v>2419</v>
      </c>
      <c r="W1734" s="130" t="b">
        <v>0</v>
      </c>
      <c r="X1734" s="130">
        <v>0</v>
      </c>
      <c r="Y1734" s="130" t="b">
        <v>0</v>
      </c>
      <c r="Z1734" s="130">
        <v>45</v>
      </c>
      <c r="AA1734" s="130">
        <v>0.29499999999999998</v>
      </c>
      <c r="AB1734" s="130" t="s">
        <v>248</v>
      </c>
      <c r="AC1734" s="130" t="s">
        <v>3725</v>
      </c>
      <c r="AD1734" s="130" t="s">
        <v>5556</v>
      </c>
      <c r="AE1734" s="130" t="e" cm="1">
        <f t="array" aca="1" ref="AE1734" ca="1">INDIRECT(ADDRESS(MATCH(AG1734,'rs_industries'!B:B,0),5,1,TRUE,"rs_industries"))</f>
        <v>#N/A</v>
      </c>
      <c r="AF1734" s="130" t="e" cm="1">
        <f t="array" aca="1" ref="AF1734" ca="1">INDIRECT(ADDRESS(MATCH(A1734,'rs_stocks'!B:B,0),7,1,TRUE,"rs_stocks"))</f>
        <v>#N/A</v>
      </c>
    </row>
    <row r="1735" spans="1:32" x14ac:dyDescent="0.3">
      <c r="A1735" s="130" t="s">
        <v>1456</v>
      </c>
      <c r="B1735" s="130">
        <v>2.12</v>
      </c>
      <c r="C1735" s="130">
        <v>-0.06</v>
      </c>
      <c r="D1735" s="130">
        <v>0.37</v>
      </c>
      <c r="E1735" s="130">
        <v>0.37</v>
      </c>
      <c r="F1735" s="130">
        <v>9.0399999999999991</v>
      </c>
      <c r="G1735" s="130" t="s">
        <v>4294</v>
      </c>
      <c r="H1735" s="130" t="s">
        <v>117</v>
      </c>
      <c r="I1735" s="130">
        <v>3.915</v>
      </c>
      <c r="J1735" s="130">
        <v>-86</v>
      </c>
      <c r="K1735" s="130">
        <v>-35</v>
      </c>
      <c r="L1735" s="130" t="b">
        <v>1</v>
      </c>
      <c r="M1735" s="130">
        <v>12.138999999999999</v>
      </c>
      <c r="N1735" s="130">
        <v>2.2989999999999999</v>
      </c>
      <c r="O1735" s="130">
        <v>5.2789999999999999</v>
      </c>
      <c r="P1735" s="130">
        <v>0.312</v>
      </c>
      <c r="Q1735" s="130">
        <v>-28.837</v>
      </c>
      <c r="R1735" s="130">
        <v>16.399999999999999</v>
      </c>
      <c r="S1735" s="130">
        <v>16.942</v>
      </c>
      <c r="T1735" s="130">
        <v>-1</v>
      </c>
      <c r="U1735" s="130">
        <v>640</v>
      </c>
      <c r="V1735" s="130" t="s">
        <v>1456</v>
      </c>
      <c r="W1735" s="130" t="b">
        <v>1</v>
      </c>
      <c r="X1735" s="130">
        <v>0</v>
      </c>
      <c r="Y1735" s="130" t="b">
        <v>1</v>
      </c>
      <c r="Z1735" s="130">
        <v>51</v>
      </c>
      <c r="AA1735" s="130">
        <v>0.29499999999999998</v>
      </c>
      <c r="AB1735" s="130" t="s">
        <v>117</v>
      </c>
      <c r="AC1735" s="130" t="s">
        <v>4294</v>
      </c>
      <c r="AD1735" s="130" t="s">
        <v>5579</v>
      </c>
      <c r="AE1735" s="130" t="e" cm="1">
        <f t="array" aca="1" ref="AE1735" ca="1">INDIRECT(ADDRESS(MATCH(AG1735,'rs_industries'!B:B,0),5,1,TRUE,"rs_industries"))</f>
        <v>#N/A</v>
      </c>
      <c r="AF1735" s="130" cm="1">
        <f t="array" aca="1" ref="AF1735" ca="1">INDIRECT(ADDRESS(MATCH(A1735,'rs_stocks'!B:B,0),7,1,TRUE,"rs_stocks"))</f>
        <v>70</v>
      </c>
    </row>
    <row r="1736" spans="1:32" x14ac:dyDescent="0.3">
      <c r="A1736" s="130" t="s">
        <v>2322</v>
      </c>
      <c r="B1736" s="130">
        <v>8.31</v>
      </c>
      <c r="C1736" s="130">
        <v>14.1</v>
      </c>
      <c r="D1736" s="130">
        <v>12.84</v>
      </c>
      <c r="E1736" s="130">
        <v>31.02</v>
      </c>
      <c r="F1736" s="130">
        <v>17.53</v>
      </c>
      <c r="G1736" s="130" t="s">
        <v>3970</v>
      </c>
      <c r="H1736" s="130" t="s">
        <v>3674</v>
      </c>
      <c r="I1736" s="130">
        <v>1.1850000000000001</v>
      </c>
      <c r="J1736" s="130">
        <v>-86</v>
      </c>
      <c r="K1736" s="130">
        <v>-81</v>
      </c>
      <c r="L1736" s="130" t="b">
        <v>1</v>
      </c>
      <c r="M1736" s="130">
        <v>45.954999999999998</v>
      </c>
      <c r="N1736" s="130">
        <v>8.7270000000000003</v>
      </c>
      <c r="O1736" s="130">
        <v>5.266</v>
      </c>
      <c r="P1736" s="130">
        <v>0.73699999999999999</v>
      </c>
      <c r="Q1736" s="130">
        <v>-112.634</v>
      </c>
      <c r="R1736" s="130">
        <v>16.43</v>
      </c>
      <c r="S1736" s="130">
        <v>15.179</v>
      </c>
      <c r="T1736" s="130">
        <v>1</v>
      </c>
      <c r="U1736" s="130">
        <v>271</v>
      </c>
      <c r="V1736" s="130" t="s">
        <v>2322</v>
      </c>
      <c r="W1736" s="130" t="b">
        <v>0</v>
      </c>
      <c r="X1736" s="130">
        <v>0</v>
      </c>
      <c r="Y1736" s="130" t="b">
        <v>0</v>
      </c>
      <c r="Z1736" s="130">
        <v>46</v>
      </c>
      <c r="AA1736" s="130">
        <v>0.29499999999999998</v>
      </c>
      <c r="AB1736" s="130" t="s">
        <v>3674</v>
      </c>
      <c r="AC1736" s="130" t="s">
        <v>3970</v>
      </c>
      <c r="AD1736" s="130" t="s">
        <v>5599</v>
      </c>
      <c r="AE1736" s="130" t="e" cm="1">
        <f t="array" aca="1" ref="AE1736" ca="1">INDIRECT(ADDRESS(MATCH(AG1736,'rs_industries'!B:B,0),5,1,TRUE,"rs_industries"))</f>
        <v>#N/A</v>
      </c>
      <c r="AF1736" s="130" t="e" cm="1">
        <f t="array" aca="1" ref="AF1736" ca="1">INDIRECT(ADDRESS(MATCH(A1736,'rs_stocks'!B:B,0),7,1,TRUE,"rs_stocks"))</f>
        <v>#N/A</v>
      </c>
    </row>
    <row r="1737" spans="1:32" x14ac:dyDescent="0.3">
      <c r="A1737" s="130" t="s">
        <v>566</v>
      </c>
      <c r="B1737" s="130">
        <v>0.26</v>
      </c>
      <c r="C1737" s="130">
        <v>7.87</v>
      </c>
      <c r="D1737" s="130">
        <v>12.88</v>
      </c>
      <c r="E1737" s="130">
        <v>3.99</v>
      </c>
      <c r="F1737" s="130">
        <v>4.71</v>
      </c>
      <c r="G1737" s="130" t="s">
        <v>3754</v>
      </c>
      <c r="H1737" s="130" t="s">
        <v>3674</v>
      </c>
      <c r="I1737" s="130">
        <v>5.5069999999999997</v>
      </c>
      <c r="J1737" s="130">
        <v>-48</v>
      </c>
      <c r="K1737" s="130">
        <v>-2</v>
      </c>
      <c r="L1737" s="130" t="b">
        <v>1</v>
      </c>
      <c r="M1737" s="130">
        <v>24.384</v>
      </c>
      <c r="N1737" s="130">
        <v>4.6390000000000002</v>
      </c>
      <c r="O1737" s="130">
        <v>5.2560000000000002</v>
      </c>
      <c r="P1737" s="130">
        <v>1.1020000000000001</v>
      </c>
      <c r="Q1737" s="130">
        <v>-117.06</v>
      </c>
      <c r="R1737" s="130">
        <v>61.54</v>
      </c>
      <c r="S1737" s="130">
        <v>59.820999999999998</v>
      </c>
      <c r="T1737" s="130">
        <v>1</v>
      </c>
      <c r="U1737" s="130">
        <v>181</v>
      </c>
      <c r="V1737" s="130" t="s">
        <v>566</v>
      </c>
      <c r="W1737" s="130" t="b">
        <v>0</v>
      </c>
      <c r="X1737" s="130">
        <v>0</v>
      </c>
      <c r="Y1737" s="130" t="b">
        <v>1</v>
      </c>
      <c r="Z1737" s="130">
        <v>50</v>
      </c>
      <c r="AA1737" s="130">
        <v>0.29399999999999998</v>
      </c>
      <c r="AB1737" s="130" t="s">
        <v>3674</v>
      </c>
      <c r="AC1737" s="130" t="s">
        <v>3754</v>
      </c>
      <c r="AD1737" s="130" t="s">
        <v>5638</v>
      </c>
      <c r="AE1737" s="130" t="e" cm="1">
        <f t="array" aca="1" ref="AE1737" ca="1">INDIRECT(ADDRESS(MATCH(AG1737,'rs_industries'!B:B,0),5,1,TRUE,"rs_industries"))</f>
        <v>#N/A</v>
      </c>
      <c r="AF1737" s="130" cm="1">
        <f t="array" aca="1" ref="AF1737" ca="1">INDIRECT(ADDRESS(MATCH(A1737,'rs_stocks'!B:B,0),7,1,TRUE,"rs_stocks"))</f>
        <v>77</v>
      </c>
    </row>
    <row r="1738" spans="1:32" x14ac:dyDescent="0.3">
      <c r="A1738" s="130" t="s">
        <v>1038</v>
      </c>
      <c r="B1738" s="130">
        <v>-4.17</v>
      </c>
      <c r="C1738" s="130">
        <v>-2.06</v>
      </c>
      <c r="D1738" s="130">
        <v>-3.78</v>
      </c>
      <c r="E1738" s="130">
        <v>-7.65</v>
      </c>
      <c r="F1738" s="130">
        <v>-5.44</v>
      </c>
      <c r="G1738" s="130" t="s">
        <v>3852</v>
      </c>
      <c r="H1738" s="130" t="s">
        <v>3677</v>
      </c>
      <c r="I1738" s="130">
        <v>27.384</v>
      </c>
      <c r="J1738" s="130">
        <v>-62</v>
      </c>
      <c r="K1738" s="130">
        <v>-41</v>
      </c>
      <c r="L1738" s="130" t="b">
        <v>0</v>
      </c>
      <c r="M1738" s="130">
        <v>26.611999999999998</v>
      </c>
      <c r="N1738" s="130">
        <v>5.085</v>
      </c>
      <c r="O1738" s="130">
        <v>5.2329999999999997</v>
      </c>
      <c r="P1738" s="130">
        <v>0.17100000000000001</v>
      </c>
      <c r="Q1738" s="130">
        <v>-116.68600000000001</v>
      </c>
      <c r="R1738" s="130">
        <v>7.12</v>
      </c>
      <c r="S1738" s="130">
        <v>7.6890000000000001</v>
      </c>
      <c r="T1738" s="130">
        <v>-1</v>
      </c>
      <c r="U1738" s="130">
        <v>1166</v>
      </c>
      <c r="V1738" s="130" t="s">
        <v>1038</v>
      </c>
      <c r="W1738" s="130" t="b">
        <v>0</v>
      </c>
      <c r="X1738" s="130">
        <v>0</v>
      </c>
      <c r="Y1738" s="130" t="b">
        <v>0</v>
      </c>
      <c r="Z1738" s="130">
        <v>42</v>
      </c>
      <c r="AA1738" s="130">
        <v>0.29399999999999998</v>
      </c>
      <c r="AB1738" s="130" t="s">
        <v>3677</v>
      </c>
      <c r="AC1738" s="130" t="s">
        <v>3852</v>
      </c>
      <c r="AD1738" s="130" t="s">
        <v>5598</v>
      </c>
      <c r="AE1738" s="130" t="e" cm="1">
        <f t="array" aca="1" ref="AE1738" ca="1">INDIRECT(ADDRESS(MATCH(AG1738,'rs_industries'!B:B,0),5,1,TRUE,"rs_industries"))</f>
        <v>#N/A</v>
      </c>
      <c r="AF1738" s="130" t="e" cm="1">
        <f t="array" aca="1" ref="AF1738" ca="1">INDIRECT(ADDRESS(MATCH(A1738,'rs_stocks'!B:B,0),7,1,TRUE,"rs_stocks"))</f>
        <v>#N/A</v>
      </c>
    </row>
    <row r="1739" spans="1:32" x14ac:dyDescent="0.3">
      <c r="A1739" s="130" t="s">
        <v>378</v>
      </c>
      <c r="B1739" s="130">
        <v>-2.02</v>
      </c>
      <c r="C1739" s="130">
        <v>3.55</v>
      </c>
      <c r="D1739" s="130">
        <v>2.82</v>
      </c>
      <c r="E1739" s="130">
        <v>-0.68</v>
      </c>
      <c r="F1739" s="130">
        <v>4.29</v>
      </c>
      <c r="G1739" s="130" t="s">
        <v>3852</v>
      </c>
      <c r="H1739" s="130" t="s">
        <v>3677</v>
      </c>
      <c r="I1739" s="130">
        <v>67.825999999999993</v>
      </c>
      <c r="J1739" s="130">
        <v>-39</v>
      </c>
      <c r="K1739" s="130">
        <v>-2</v>
      </c>
      <c r="L1739" s="130" t="b">
        <v>1</v>
      </c>
      <c r="M1739" s="130">
        <v>14.926</v>
      </c>
      <c r="N1739" s="130">
        <v>2.8839999999999999</v>
      </c>
      <c r="O1739" s="130">
        <v>5.1749999999999998</v>
      </c>
      <c r="P1739" s="130">
        <v>0.153</v>
      </c>
      <c r="Q1739" s="130">
        <v>-45.752000000000002</v>
      </c>
      <c r="R1739" s="130">
        <v>10.199999999999999</v>
      </c>
      <c r="S1739" s="130">
        <v>9.9619999999999997</v>
      </c>
      <c r="T1739" s="130">
        <v>1</v>
      </c>
      <c r="U1739" s="130">
        <v>1307</v>
      </c>
      <c r="V1739" s="130" t="s">
        <v>378</v>
      </c>
      <c r="W1739" s="130" t="b">
        <v>0</v>
      </c>
      <c r="X1739" s="130">
        <v>0</v>
      </c>
      <c r="Y1739" s="130" t="b">
        <v>1</v>
      </c>
      <c r="Z1739" s="130">
        <v>51</v>
      </c>
      <c r="AA1739" s="130">
        <v>0.29299999999999998</v>
      </c>
      <c r="AB1739" s="130" t="s">
        <v>3677</v>
      </c>
      <c r="AC1739" s="130" t="s">
        <v>3852</v>
      </c>
      <c r="AD1739" s="130" t="s">
        <v>5606</v>
      </c>
      <c r="AE1739" s="130" t="e" cm="1">
        <f t="array" aca="1" ref="AE1739" ca="1">INDIRECT(ADDRESS(MATCH(AG1739,'rs_industries'!B:B,0),5,1,TRUE,"rs_industries"))</f>
        <v>#N/A</v>
      </c>
      <c r="AF1739" s="130" t="e" cm="1">
        <f t="array" aca="1" ref="AF1739" ca="1">INDIRECT(ADDRESS(MATCH(A1739,'rs_stocks'!B:B,0),7,1,TRUE,"rs_stocks"))</f>
        <v>#N/A</v>
      </c>
    </row>
    <row r="1740" spans="1:32" x14ac:dyDescent="0.3">
      <c r="A1740" s="130" t="s">
        <v>2403</v>
      </c>
      <c r="B1740" s="130">
        <v>-0.76</v>
      </c>
      <c r="C1740" s="130">
        <v>1.55</v>
      </c>
      <c r="D1740" s="130">
        <v>1.73</v>
      </c>
      <c r="E1740" s="130">
        <v>-9.1199999999999992</v>
      </c>
      <c r="F1740" s="130">
        <v>0.14000000000000001</v>
      </c>
      <c r="G1740" s="130" t="s">
        <v>330</v>
      </c>
      <c r="H1740" s="130" t="s">
        <v>3707</v>
      </c>
      <c r="I1740" s="130">
        <v>2.3149999999999999</v>
      </c>
      <c r="J1740" s="130">
        <v>-54</v>
      </c>
      <c r="K1740" s="130">
        <v>-38</v>
      </c>
      <c r="L1740" s="130" t="b">
        <v>0</v>
      </c>
      <c r="M1740" s="130">
        <v>10.836</v>
      </c>
      <c r="N1740" s="130">
        <v>2.1019999999999999</v>
      </c>
      <c r="O1740" s="130">
        <v>5.1550000000000002</v>
      </c>
      <c r="P1740" s="130">
        <v>0.94</v>
      </c>
      <c r="Q1740" s="130">
        <v>-173.34899999999999</v>
      </c>
      <c r="R1740" s="130">
        <v>41.86</v>
      </c>
      <c r="S1740" s="130">
        <v>40.975999999999999</v>
      </c>
      <c r="T1740" s="130">
        <v>1</v>
      </c>
      <c r="U1740" s="130">
        <v>212</v>
      </c>
      <c r="V1740" s="130" t="s">
        <v>2403</v>
      </c>
      <c r="W1740" s="130" t="b">
        <v>0</v>
      </c>
      <c r="X1740" s="130">
        <v>0</v>
      </c>
      <c r="Y1740" s="130" t="b">
        <v>0</v>
      </c>
      <c r="Z1740" s="130">
        <v>50</v>
      </c>
      <c r="AA1740" s="130">
        <v>0.29299999999999998</v>
      </c>
      <c r="AB1740" s="130" t="s">
        <v>3707</v>
      </c>
      <c r="AC1740" s="130" t="s">
        <v>330</v>
      </c>
      <c r="AD1740" s="130" t="s">
        <v>5668</v>
      </c>
      <c r="AE1740" s="130" t="e" cm="1">
        <f t="array" aca="1" ref="AE1740" ca="1">INDIRECT(ADDRESS(MATCH(AG1740,'rs_industries'!B:B,0),5,1,TRUE,"rs_industries"))</f>
        <v>#N/A</v>
      </c>
      <c r="AF1740" s="130" t="e" cm="1">
        <f t="array" aca="1" ref="AF1740" ca="1">INDIRECT(ADDRESS(MATCH(A1740,'rs_stocks'!B:B,0),7,1,TRUE,"rs_stocks"))</f>
        <v>#N/A</v>
      </c>
    </row>
    <row r="1741" spans="1:32" x14ac:dyDescent="0.3">
      <c r="A1741" s="130" t="s">
        <v>251</v>
      </c>
      <c r="B1741" s="130">
        <v>-0.76</v>
      </c>
      <c r="C1741" s="130">
        <v>-4.46</v>
      </c>
      <c r="D1741" s="130">
        <v>-3.28</v>
      </c>
      <c r="E1741" s="130">
        <v>-4.12</v>
      </c>
      <c r="F1741" s="130">
        <v>1.0900000000000001</v>
      </c>
      <c r="G1741" s="130" t="s">
        <v>3788</v>
      </c>
      <c r="H1741" s="130" t="s">
        <v>153</v>
      </c>
      <c r="I1741" s="130">
        <v>24.442</v>
      </c>
      <c r="J1741" s="130">
        <v>-47</v>
      </c>
      <c r="K1741" s="130">
        <v>-33</v>
      </c>
      <c r="L1741" s="130" t="b">
        <v>0</v>
      </c>
      <c r="M1741" s="130">
        <v>18.911000000000001</v>
      </c>
      <c r="N1741" s="130">
        <v>3.6709999999999998</v>
      </c>
      <c r="O1741" s="130">
        <v>5.1509999999999998</v>
      </c>
      <c r="P1741" s="130">
        <v>3.4329999999999998</v>
      </c>
      <c r="Q1741" s="130">
        <v>-65.548000000000002</v>
      </c>
      <c r="R1741" s="130">
        <v>172.11</v>
      </c>
      <c r="S1741" s="130">
        <v>182.49299999999999</v>
      </c>
      <c r="T1741" s="130">
        <v>-1</v>
      </c>
      <c r="U1741" s="130">
        <v>58</v>
      </c>
      <c r="V1741" s="130" t="s">
        <v>251</v>
      </c>
      <c r="W1741" s="130" t="b">
        <v>1</v>
      </c>
      <c r="X1741" s="130">
        <v>0</v>
      </c>
      <c r="Y1741" s="130" t="b">
        <v>0</v>
      </c>
      <c r="Z1741" s="130">
        <v>47</v>
      </c>
      <c r="AA1741" s="130">
        <v>0.29299999999999998</v>
      </c>
      <c r="AB1741" s="130" t="s">
        <v>153</v>
      </c>
      <c r="AC1741" s="130" t="s">
        <v>3788</v>
      </c>
      <c r="AD1741" s="130" t="s">
        <v>5569</v>
      </c>
      <c r="AE1741" s="130" t="e" cm="1">
        <f t="array" aca="1" ref="AE1741" ca="1">INDIRECT(ADDRESS(MATCH(AG1741,'rs_industries'!B:B,0),5,1,TRUE,"rs_industries"))</f>
        <v>#N/A</v>
      </c>
      <c r="AF1741" s="130" t="e" cm="1">
        <f t="array" aca="1" ref="AF1741" ca="1">INDIRECT(ADDRESS(MATCH(A1741,'rs_stocks'!B:B,0),7,1,TRUE,"rs_stocks"))</f>
        <v>#N/A</v>
      </c>
    </row>
    <row r="1742" spans="1:32" x14ac:dyDescent="0.3">
      <c r="A1742" s="130" t="s">
        <v>84</v>
      </c>
      <c r="B1742" s="130">
        <v>0</v>
      </c>
      <c r="C1742" s="130">
        <v>-9.86</v>
      </c>
      <c r="D1742" s="130">
        <v>-12.93</v>
      </c>
      <c r="E1742" s="130">
        <v>4.92</v>
      </c>
      <c r="F1742" s="130">
        <v>-0.39</v>
      </c>
      <c r="G1742" s="130" t="s">
        <v>3715</v>
      </c>
      <c r="H1742" s="130" t="s">
        <v>3677</v>
      </c>
      <c r="I1742" s="130">
        <v>27.768000000000001</v>
      </c>
      <c r="J1742" s="130">
        <v>-80</v>
      </c>
      <c r="K1742" s="130">
        <v>-77</v>
      </c>
      <c r="L1742" s="130" t="b">
        <v>0</v>
      </c>
      <c r="M1742" s="130">
        <v>35.46</v>
      </c>
      <c r="N1742" s="130">
        <v>6.9039999999999999</v>
      </c>
      <c r="O1742" s="130">
        <v>5.1360000000000001</v>
      </c>
      <c r="P1742" s="130">
        <v>0.13400000000000001</v>
      </c>
      <c r="Q1742" s="130">
        <v>-89.418999999999997</v>
      </c>
      <c r="R1742" s="130">
        <v>2.56</v>
      </c>
      <c r="S1742" s="130">
        <v>2.9350000000000001</v>
      </c>
      <c r="T1742" s="130">
        <v>-1</v>
      </c>
      <c r="U1742" s="130">
        <v>1490</v>
      </c>
      <c r="V1742" s="130" t="s">
        <v>84</v>
      </c>
      <c r="W1742" s="130" t="b">
        <v>1</v>
      </c>
      <c r="X1742" s="130">
        <v>0</v>
      </c>
      <c r="Y1742" s="130" t="b">
        <v>0</v>
      </c>
      <c r="Z1742" s="130">
        <v>47</v>
      </c>
      <c r="AA1742" s="130">
        <v>0.29199999999999998</v>
      </c>
      <c r="AB1742" s="130" t="s">
        <v>3677</v>
      </c>
      <c r="AC1742" s="130" t="s">
        <v>3715</v>
      </c>
      <c r="AD1742" s="130" t="s">
        <v>5550</v>
      </c>
      <c r="AE1742" s="130" t="e" cm="1">
        <f t="array" aca="1" ref="AE1742" ca="1">INDIRECT(ADDRESS(MATCH(AG1742,'rs_industries'!B:B,0),5,1,TRUE,"rs_industries"))</f>
        <v>#N/A</v>
      </c>
      <c r="AF1742" s="130" t="e" cm="1">
        <f t="array" aca="1" ref="AF1742" ca="1">INDIRECT(ADDRESS(MATCH(A1742,'rs_stocks'!B:B,0),7,1,TRUE,"rs_stocks"))</f>
        <v>#N/A</v>
      </c>
    </row>
    <row r="1743" spans="1:32" x14ac:dyDescent="0.3">
      <c r="A1743" s="130" t="s">
        <v>842</v>
      </c>
      <c r="B1743" s="130">
        <v>-1.96</v>
      </c>
      <c r="C1743" s="130">
        <v>-3.43</v>
      </c>
      <c r="D1743" s="130">
        <v>-8.15</v>
      </c>
      <c r="E1743" s="130">
        <v>-1.31</v>
      </c>
      <c r="F1743" s="130">
        <v>1.07</v>
      </c>
      <c r="G1743" s="130" t="s">
        <v>3852</v>
      </c>
      <c r="H1743" s="130" t="s">
        <v>3677</v>
      </c>
      <c r="I1743" s="130">
        <v>8.56</v>
      </c>
      <c r="J1743" s="130">
        <v>-63</v>
      </c>
      <c r="K1743" s="130">
        <v>-45</v>
      </c>
      <c r="L1743" s="130" t="b">
        <v>0</v>
      </c>
      <c r="M1743" s="130">
        <v>19.059000000000001</v>
      </c>
      <c r="N1743" s="130">
        <v>3.7320000000000002</v>
      </c>
      <c r="O1743" s="130">
        <v>5.1070000000000002</v>
      </c>
      <c r="P1743" s="130">
        <v>0.378</v>
      </c>
      <c r="Q1743" s="130">
        <v>-68.801000000000002</v>
      </c>
      <c r="R1743" s="130">
        <v>18.02</v>
      </c>
      <c r="S1743" s="130">
        <v>19.244</v>
      </c>
      <c r="T1743" s="130">
        <v>-1</v>
      </c>
      <c r="U1743" s="130">
        <v>529</v>
      </c>
      <c r="V1743" s="130" t="s">
        <v>842</v>
      </c>
      <c r="W1743" s="130" t="b">
        <v>1</v>
      </c>
      <c r="X1743" s="130">
        <v>0</v>
      </c>
      <c r="Y1743" s="130" t="b">
        <v>0</v>
      </c>
      <c r="Z1743" s="130">
        <v>44</v>
      </c>
      <c r="AA1743" s="130">
        <v>0.29199999999999998</v>
      </c>
      <c r="AB1743" s="130" t="s">
        <v>3677</v>
      </c>
      <c r="AC1743" s="130" t="s">
        <v>3852</v>
      </c>
      <c r="AD1743" s="130" t="s">
        <v>5577</v>
      </c>
      <c r="AE1743" s="130" t="e" cm="1">
        <f t="array" aca="1" ref="AE1743" ca="1">INDIRECT(ADDRESS(MATCH(AG1743,'rs_industries'!B:B,0),5,1,TRUE,"rs_industries"))</f>
        <v>#N/A</v>
      </c>
      <c r="AF1743" s="130" t="e" cm="1">
        <f t="array" aca="1" ref="AF1743" ca="1">INDIRECT(ADDRESS(MATCH(A1743,'rs_stocks'!B:B,0),7,1,TRUE,"rs_stocks"))</f>
        <v>#N/A</v>
      </c>
    </row>
    <row r="1744" spans="1:32" x14ac:dyDescent="0.3">
      <c r="A1744" s="130" t="s">
        <v>2105</v>
      </c>
      <c r="B1744" s="130">
        <v>1.51</v>
      </c>
      <c r="C1744" s="130">
        <v>-15.62</v>
      </c>
      <c r="D1744" s="130">
        <v>-15.54</v>
      </c>
      <c r="E1744" s="130">
        <v>17.05</v>
      </c>
      <c r="F1744" s="130">
        <v>13.83</v>
      </c>
      <c r="G1744" s="130" t="s">
        <v>3709</v>
      </c>
      <c r="H1744" s="130" t="s">
        <v>153</v>
      </c>
      <c r="I1744" s="130">
        <v>1.9450000000000001</v>
      </c>
      <c r="J1744" s="130">
        <v>-62</v>
      </c>
      <c r="K1744" s="130">
        <v>-20</v>
      </c>
      <c r="L1744" s="130" t="b">
        <v>0</v>
      </c>
      <c r="M1744" s="130">
        <v>61.720999999999997</v>
      </c>
      <c r="N1744" s="130">
        <v>12.11</v>
      </c>
      <c r="O1744" s="130">
        <v>5.0970000000000004</v>
      </c>
      <c r="P1744" s="130">
        <v>2.181</v>
      </c>
      <c r="Q1744" s="130">
        <v>-61.445</v>
      </c>
      <c r="R1744" s="130">
        <v>49.63</v>
      </c>
      <c r="S1744" s="130">
        <v>56.662999999999997</v>
      </c>
      <c r="T1744" s="130">
        <v>-1</v>
      </c>
      <c r="U1744" s="130">
        <v>91</v>
      </c>
      <c r="V1744" s="130" t="s">
        <v>2105</v>
      </c>
      <c r="W1744" s="130" t="b">
        <v>1</v>
      </c>
      <c r="X1744" s="130">
        <v>0</v>
      </c>
      <c r="Y1744" s="130" t="b">
        <v>0</v>
      </c>
      <c r="Z1744" s="130">
        <v>54</v>
      </c>
      <c r="AA1744" s="130">
        <v>0.29099999999999998</v>
      </c>
      <c r="AB1744" s="130" t="s">
        <v>153</v>
      </c>
      <c r="AC1744" s="130" t="s">
        <v>3709</v>
      </c>
      <c r="AD1744" s="130" t="s">
        <v>5559</v>
      </c>
      <c r="AE1744" s="130" t="e" cm="1">
        <f t="array" aca="1" ref="AE1744" ca="1">INDIRECT(ADDRESS(MATCH(AG1744,'rs_industries'!B:B,0),5,1,TRUE,"rs_industries"))</f>
        <v>#N/A</v>
      </c>
      <c r="AF1744" s="130" t="e" cm="1">
        <f t="array" aca="1" ref="AF1744" ca="1">INDIRECT(ADDRESS(MATCH(A1744,'rs_stocks'!B:B,0),7,1,TRUE,"rs_stocks"))</f>
        <v>#N/A</v>
      </c>
    </row>
    <row r="1745" spans="1:32" x14ac:dyDescent="0.3">
      <c r="A1745" s="130" t="s">
        <v>799</v>
      </c>
      <c r="B1745" s="130">
        <v>-0.9</v>
      </c>
      <c r="C1745" s="130">
        <v>-1.4</v>
      </c>
      <c r="D1745" s="130">
        <v>-0.48</v>
      </c>
      <c r="E1745" s="130">
        <v>-3.67</v>
      </c>
      <c r="F1745" s="130">
        <v>0.47</v>
      </c>
      <c r="G1745" s="130" t="s">
        <v>3886</v>
      </c>
      <c r="H1745" s="130" t="s">
        <v>117</v>
      </c>
      <c r="I1745" s="130">
        <v>5.9169999999999998</v>
      </c>
      <c r="J1745" s="130">
        <v>-48</v>
      </c>
      <c r="K1745" s="130">
        <v>-28</v>
      </c>
      <c r="L1745" s="130" t="b">
        <v>0</v>
      </c>
      <c r="M1745" s="130">
        <v>23.98</v>
      </c>
      <c r="N1745" s="130">
        <v>4.7089999999999996</v>
      </c>
      <c r="O1745" s="130">
        <v>5.093</v>
      </c>
      <c r="P1745" s="130">
        <v>6.915</v>
      </c>
      <c r="Q1745" s="130">
        <v>-153.72999999999999</v>
      </c>
      <c r="R1745" s="130">
        <v>237.62</v>
      </c>
      <c r="S1745" s="130">
        <v>252.995</v>
      </c>
      <c r="T1745" s="130">
        <v>-1</v>
      </c>
      <c r="U1745" s="130">
        <v>28</v>
      </c>
      <c r="V1745" s="130" t="s">
        <v>799</v>
      </c>
      <c r="W1745" s="130" t="b">
        <v>0</v>
      </c>
      <c r="X1745" s="130">
        <v>0</v>
      </c>
      <c r="Y1745" s="130" t="b">
        <v>0</v>
      </c>
      <c r="Z1745" s="130">
        <v>47</v>
      </c>
      <c r="AA1745" s="130">
        <v>0.29099999999999998</v>
      </c>
      <c r="AB1745" s="130" t="s">
        <v>117</v>
      </c>
      <c r="AC1745" s="130" t="s">
        <v>3886</v>
      </c>
      <c r="AD1745" s="130" t="s">
        <v>5605</v>
      </c>
      <c r="AE1745" s="130" t="e" cm="1">
        <f t="array" aca="1" ref="AE1745" ca="1">INDIRECT(ADDRESS(MATCH(AG1745,'rs_industries'!B:B,0),5,1,TRUE,"rs_industries"))</f>
        <v>#N/A</v>
      </c>
      <c r="AF1745" s="130" t="e" cm="1">
        <f t="array" aca="1" ref="AF1745" ca="1">INDIRECT(ADDRESS(MATCH(A1745,'rs_stocks'!B:B,0),7,1,TRUE,"rs_stocks"))</f>
        <v>#N/A</v>
      </c>
    </row>
    <row r="1746" spans="1:32" x14ac:dyDescent="0.3">
      <c r="A1746" s="130" t="s">
        <v>1870</v>
      </c>
      <c r="B1746" s="130">
        <v>8.52</v>
      </c>
      <c r="C1746" s="130">
        <v>2.29</v>
      </c>
      <c r="D1746" s="130">
        <v>39.72</v>
      </c>
      <c r="E1746" s="130">
        <v>0.2</v>
      </c>
      <c r="F1746" s="130">
        <v>3.84</v>
      </c>
      <c r="G1746" s="130" t="s">
        <v>3796</v>
      </c>
      <c r="H1746" s="130" t="s">
        <v>3677</v>
      </c>
      <c r="I1746" s="130">
        <v>1.5820000000000001</v>
      </c>
      <c r="J1746" s="130">
        <v>-58</v>
      </c>
      <c r="K1746" s="130">
        <v>-41</v>
      </c>
      <c r="L1746" s="130" t="b">
        <v>1</v>
      </c>
      <c r="M1746" s="130">
        <v>44.143999999999998</v>
      </c>
      <c r="N1746" s="130">
        <v>8.7050000000000001</v>
      </c>
      <c r="O1746" s="130">
        <v>5.0709999999999997</v>
      </c>
      <c r="P1746" s="130">
        <v>1.056</v>
      </c>
      <c r="Q1746" s="130">
        <v>-29.356000000000002</v>
      </c>
      <c r="R1746" s="130">
        <v>24.59</v>
      </c>
      <c r="S1746" s="130">
        <v>25.003</v>
      </c>
      <c r="T1746" s="130">
        <v>-1</v>
      </c>
      <c r="U1746" s="130">
        <v>189</v>
      </c>
      <c r="V1746" s="130" t="s">
        <v>1870</v>
      </c>
      <c r="W1746" s="130" t="b">
        <v>0</v>
      </c>
      <c r="X1746" s="130">
        <v>0</v>
      </c>
      <c r="Y1746" s="130" t="b">
        <v>0</v>
      </c>
      <c r="Z1746" s="130">
        <v>47</v>
      </c>
      <c r="AA1746" s="130">
        <v>0.28999999999999998</v>
      </c>
      <c r="AB1746" s="130" t="s">
        <v>3677</v>
      </c>
      <c r="AC1746" s="130" t="s">
        <v>3796</v>
      </c>
      <c r="AD1746" s="130" t="s">
        <v>5642</v>
      </c>
      <c r="AE1746" s="130" t="e" cm="1">
        <f t="array" aca="1" ref="AE1746" ca="1">INDIRECT(ADDRESS(MATCH(AG1746,'rs_industries'!B:B,0),5,1,TRUE,"rs_industries"))</f>
        <v>#N/A</v>
      </c>
      <c r="AF1746" s="130" t="e" cm="1">
        <f t="array" aca="1" ref="AF1746" ca="1">INDIRECT(ADDRESS(MATCH(A1746,'rs_stocks'!B:B,0),7,1,TRUE,"rs_stocks"))</f>
        <v>#N/A</v>
      </c>
    </row>
    <row r="1747" spans="1:32" x14ac:dyDescent="0.3">
      <c r="A1747" s="130" t="s">
        <v>2120</v>
      </c>
      <c r="B1747" s="130">
        <v>3.22</v>
      </c>
      <c r="C1747" s="130">
        <v>-4.1500000000000004</v>
      </c>
      <c r="D1747" s="130">
        <v>-6.08</v>
      </c>
      <c r="E1747" s="130">
        <v>10.75</v>
      </c>
      <c r="F1747" s="130">
        <v>10.8</v>
      </c>
      <c r="G1747" s="130" t="s">
        <v>205</v>
      </c>
      <c r="H1747" s="130" t="s">
        <v>3674</v>
      </c>
      <c r="I1747" s="130">
        <v>4.8159999999999998</v>
      </c>
      <c r="J1747" s="130">
        <v>-70</v>
      </c>
      <c r="K1747" s="130">
        <v>-65</v>
      </c>
      <c r="L1747" s="130" t="b">
        <v>0</v>
      </c>
      <c r="M1747" s="130">
        <v>37.212000000000003</v>
      </c>
      <c r="N1747" s="130">
        <v>7.3630000000000004</v>
      </c>
      <c r="O1747" s="130">
        <v>5.0540000000000003</v>
      </c>
      <c r="P1747" s="130">
        <v>0.88600000000000001</v>
      </c>
      <c r="Q1747" s="130">
        <v>-135.364</v>
      </c>
      <c r="R1747" s="130">
        <v>26.58</v>
      </c>
      <c r="S1747" s="130">
        <v>28.318000000000001</v>
      </c>
      <c r="T1747" s="130">
        <v>-1</v>
      </c>
      <c r="U1747" s="130">
        <v>225</v>
      </c>
      <c r="V1747" s="130" t="s">
        <v>2120</v>
      </c>
      <c r="W1747" s="130" t="b">
        <v>1</v>
      </c>
      <c r="X1747" s="130">
        <v>26.39</v>
      </c>
      <c r="Y1747" s="130" t="b">
        <v>0</v>
      </c>
      <c r="Z1747" s="130">
        <v>49</v>
      </c>
      <c r="AA1747" s="130">
        <v>0.28999999999999998</v>
      </c>
      <c r="AB1747" s="130" t="s">
        <v>3674</v>
      </c>
      <c r="AC1747" s="130" t="s">
        <v>205</v>
      </c>
      <c r="AD1747" s="130" t="s">
        <v>5570</v>
      </c>
      <c r="AE1747" s="130" t="e" cm="1">
        <f t="array" aca="1" ref="AE1747" ca="1">INDIRECT(ADDRESS(MATCH(AG1747,'rs_industries'!B:B,0),5,1,TRUE,"rs_industries"))</f>
        <v>#N/A</v>
      </c>
      <c r="AF1747" s="130" t="e" cm="1">
        <f t="array" aca="1" ref="AF1747" ca="1">INDIRECT(ADDRESS(MATCH(A1747,'rs_stocks'!B:B,0),7,1,TRUE,"rs_stocks"))</f>
        <v>#N/A</v>
      </c>
    </row>
    <row r="1748" spans="1:32" x14ac:dyDescent="0.3">
      <c r="A1748" s="130" t="s">
        <v>471</v>
      </c>
      <c r="B1748" s="130">
        <v>-1.73</v>
      </c>
      <c r="C1748" s="130">
        <v>-1.58</v>
      </c>
      <c r="D1748" s="130">
        <v>2.84</v>
      </c>
      <c r="E1748" s="130">
        <v>-2.16</v>
      </c>
      <c r="F1748" s="130">
        <v>0.95</v>
      </c>
      <c r="G1748" s="130" t="s">
        <v>3792</v>
      </c>
      <c r="H1748" s="130" t="s">
        <v>24</v>
      </c>
      <c r="I1748" s="130">
        <v>106.19199999999999</v>
      </c>
      <c r="J1748" s="130">
        <v>-38</v>
      </c>
      <c r="K1748" s="130">
        <v>-15</v>
      </c>
      <c r="L1748" s="130" t="b">
        <v>0</v>
      </c>
      <c r="M1748" s="130">
        <v>13.659000000000001</v>
      </c>
      <c r="N1748" s="130">
        <v>2.7040000000000002</v>
      </c>
      <c r="O1748" s="130">
        <v>5.0510000000000002</v>
      </c>
      <c r="P1748" s="130">
        <v>7.44</v>
      </c>
      <c r="Q1748" s="130">
        <v>-136.02199999999999</v>
      </c>
      <c r="R1748" s="130">
        <v>379.27</v>
      </c>
      <c r="S1748" s="130">
        <v>401.42399999999998</v>
      </c>
      <c r="T1748" s="130">
        <v>-1</v>
      </c>
      <c r="U1748" s="130">
        <v>26</v>
      </c>
      <c r="V1748" s="130" t="s">
        <v>471</v>
      </c>
      <c r="W1748" s="130" t="b">
        <v>0</v>
      </c>
      <c r="X1748" s="130">
        <v>0</v>
      </c>
      <c r="Y1748" s="130" t="b">
        <v>0</v>
      </c>
      <c r="Z1748" s="130">
        <v>47</v>
      </c>
      <c r="AA1748" s="130">
        <v>0.28999999999999998</v>
      </c>
      <c r="AB1748" s="130" t="s">
        <v>24</v>
      </c>
      <c r="AC1748" s="130" t="s">
        <v>3792</v>
      </c>
      <c r="AD1748" s="130" t="s">
        <v>5600</v>
      </c>
      <c r="AE1748" s="130" t="e" cm="1">
        <f t="array" aca="1" ref="AE1748" ca="1">INDIRECT(ADDRESS(MATCH(AG1748,'rs_industries'!B:B,0),5,1,TRUE,"rs_industries"))</f>
        <v>#N/A</v>
      </c>
      <c r="AF1748" s="130" t="e" cm="1">
        <f t="array" aca="1" ref="AF1748" ca="1">INDIRECT(ADDRESS(MATCH(A1748,'rs_stocks'!B:B,0),7,1,TRUE,"rs_stocks"))</f>
        <v>#N/A</v>
      </c>
    </row>
    <row r="1749" spans="1:32" x14ac:dyDescent="0.3">
      <c r="A1749" s="130" t="s">
        <v>2035</v>
      </c>
      <c r="B1749" s="130">
        <v>0.91</v>
      </c>
      <c r="C1749" s="130">
        <v>-6.13</v>
      </c>
      <c r="D1749" s="130">
        <v>-7.99</v>
      </c>
      <c r="E1749" s="130">
        <v>-5.57</v>
      </c>
      <c r="F1749" s="130">
        <v>3.75</v>
      </c>
      <c r="G1749" s="130" t="s">
        <v>864</v>
      </c>
      <c r="H1749" s="130" t="s">
        <v>24</v>
      </c>
      <c r="I1749" s="130">
        <v>2.8359999999999999</v>
      </c>
      <c r="J1749" s="130">
        <v>-44</v>
      </c>
      <c r="K1749" s="130">
        <v>-37</v>
      </c>
      <c r="L1749" s="130" t="b">
        <v>0</v>
      </c>
      <c r="M1749" s="130">
        <v>19.288</v>
      </c>
      <c r="N1749" s="130">
        <v>3.831</v>
      </c>
      <c r="O1749" s="130">
        <v>5.0339999999999998</v>
      </c>
      <c r="P1749" s="130">
        <v>0.35</v>
      </c>
      <c r="Q1749" s="130">
        <v>-57.207999999999998</v>
      </c>
      <c r="R1749" s="130">
        <v>14.4</v>
      </c>
      <c r="S1749" s="130">
        <v>15.343999999999999</v>
      </c>
      <c r="T1749" s="130">
        <v>-1</v>
      </c>
      <c r="U1749" s="130">
        <v>572</v>
      </c>
      <c r="V1749" s="130" t="s">
        <v>2035</v>
      </c>
      <c r="W1749" s="130" t="b">
        <v>0</v>
      </c>
      <c r="X1749" s="130">
        <v>0</v>
      </c>
      <c r="Y1749" s="130" t="b">
        <v>0</v>
      </c>
      <c r="Z1749" s="130">
        <v>46</v>
      </c>
      <c r="AA1749" s="130">
        <v>0.28899999999999998</v>
      </c>
      <c r="AB1749" s="130" t="s">
        <v>24</v>
      </c>
      <c r="AC1749" s="130" t="s">
        <v>864</v>
      </c>
      <c r="AD1749" s="130" t="s">
        <v>2036</v>
      </c>
      <c r="AE1749" s="130" t="e" cm="1">
        <f t="array" aca="1" ref="AE1749" ca="1">INDIRECT(ADDRESS(MATCH(AG1749,'rs_industries'!B:B,0),5,1,TRUE,"rs_industries"))</f>
        <v>#N/A</v>
      </c>
      <c r="AF1749" s="130" t="e" cm="1">
        <f t="array" aca="1" ref="AF1749" ca="1">INDIRECT(ADDRESS(MATCH(A1749,'rs_stocks'!B:B,0),7,1,TRUE,"rs_stocks"))</f>
        <v>#N/A</v>
      </c>
    </row>
    <row r="1750" spans="1:32" x14ac:dyDescent="0.3">
      <c r="A1750" s="130" t="s">
        <v>2228</v>
      </c>
      <c r="B1750" s="130">
        <v>1.67</v>
      </c>
      <c r="C1750" s="130">
        <v>5.19</v>
      </c>
      <c r="D1750" s="130">
        <v>4.87</v>
      </c>
      <c r="E1750" s="130">
        <v>-8.74</v>
      </c>
      <c r="F1750" s="130">
        <v>0.43</v>
      </c>
      <c r="G1750" s="130" t="s">
        <v>3821</v>
      </c>
      <c r="H1750" s="130" t="s">
        <v>3677</v>
      </c>
      <c r="I1750" s="130">
        <v>1.8169999999999999</v>
      </c>
      <c r="J1750" s="130">
        <v>-49</v>
      </c>
      <c r="K1750" s="130">
        <v>-36</v>
      </c>
      <c r="L1750" s="130" t="b">
        <v>1</v>
      </c>
      <c r="M1750" s="130">
        <v>19.620999999999999</v>
      </c>
      <c r="N1750" s="130">
        <v>3.911</v>
      </c>
      <c r="O1750" s="130">
        <v>5.0170000000000003</v>
      </c>
      <c r="P1750" s="130">
        <v>0.19800000000000001</v>
      </c>
      <c r="Q1750" s="130">
        <v>-55.64</v>
      </c>
      <c r="R1750" s="130">
        <v>13.99</v>
      </c>
      <c r="S1750" s="130">
        <v>13.523</v>
      </c>
      <c r="T1750" s="130">
        <v>1</v>
      </c>
      <c r="U1750" s="130">
        <v>1011</v>
      </c>
      <c r="V1750" s="130" t="s">
        <v>2228</v>
      </c>
      <c r="W1750" s="130" t="b">
        <v>0</v>
      </c>
      <c r="X1750" s="130">
        <v>0</v>
      </c>
      <c r="Y1750" s="130" t="b">
        <v>0</v>
      </c>
      <c r="Z1750" s="130">
        <v>53</v>
      </c>
      <c r="AA1750" s="130">
        <v>0.28899999999999998</v>
      </c>
      <c r="AB1750" s="130" t="s">
        <v>3677</v>
      </c>
      <c r="AC1750" s="130" t="s">
        <v>3821</v>
      </c>
      <c r="AD1750" s="130" t="s">
        <v>5669</v>
      </c>
      <c r="AE1750" s="130" t="e" cm="1">
        <f t="array" aca="1" ref="AE1750" ca="1">INDIRECT(ADDRESS(MATCH(AG1750,'rs_industries'!B:B,0),5,1,TRUE,"rs_industries"))</f>
        <v>#N/A</v>
      </c>
      <c r="AF1750" s="130" t="e" cm="1">
        <f t="array" aca="1" ref="AF1750" ca="1">INDIRECT(ADDRESS(MATCH(A1750,'rs_stocks'!B:B,0),7,1,TRUE,"rs_stocks"))</f>
        <v>#N/A</v>
      </c>
    </row>
    <row r="1751" spans="1:32" x14ac:dyDescent="0.3">
      <c r="A1751" s="130" t="s">
        <v>2025</v>
      </c>
      <c r="B1751" s="130">
        <v>36.4</v>
      </c>
      <c r="C1751" s="130">
        <v>36.76</v>
      </c>
      <c r="D1751" s="130">
        <v>12.13</v>
      </c>
      <c r="E1751" s="130">
        <v>61.17</v>
      </c>
      <c r="F1751" s="130">
        <v>71.37</v>
      </c>
      <c r="G1751" s="130" t="s">
        <v>4210</v>
      </c>
      <c r="H1751" s="130" t="s">
        <v>31</v>
      </c>
      <c r="I1751" s="130">
        <v>3.1890000000000001</v>
      </c>
      <c r="J1751" s="130">
        <v>-96</v>
      </c>
      <c r="K1751" s="130">
        <v>-80</v>
      </c>
      <c r="L1751" s="130" t="b">
        <v>1</v>
      </c>
      <c r="M1751" s="130">
        <v>128.81800000000001</v>
      </c>
      <c r="N1751" s="130">
        <v>25.71</v>
      </c>
      <c r="O1751" s="130">
        <v>5.01</v>
      </c>
      <c r="P1751" s="130">
        <v>1.224</v>
      </c>
      <c r="Q1751" s="130">
        <v>-39.225000000000001</v>
      </c>
      <c r="R1751" s="130">
        <v>15.44</v>
      </c>
      <c r="S1751" s="130">
        <v>12.651999999999999</v>
      </c>
      <c r="T1751" s="130">
        <v>1</v>
      </c>
      <c r="U1751" s="130">
        <v>163</v>
      </c>
      <c r="V1751" s="130" t="s">
        <v>2025</v>
      </c>
      <c r="W1751" s="130" t="b">
        <v>1</v>
      </c>
      <c r="X1751" s="130">
        <v>0</v>
      </c>
      <c r="Y1751" s="130" t="b">
        <v>1</v>
      </c>
      <c r="Z1751" s="130">
        <v>47</v>
      </c>
      <c r="AA1751" s="130">
        <v>0.28799999999999998</v>
      </c>
      <c r="AB1751" s="130" t="s">
        <v>31</v>
      </c>
      <c r="AC1751" s="130" t="s">
        <v>4210</v>
      </c>
      <c r="AD1751" s="130" t="s">
        <v>5618</v>
      </c>
      <c r="AE1751" s="130" t="e" cm="1">
        <f t="array" aca="1" ref="AE1751" ca="1">INDIRECT(ADDRESS(MATCH(AG1751,'rs_industries'!B:B,0),5,1,TRUE,"rs_industries"))</f>
        <v>#N/A</v>
      </c>
      <c r="AF1751" s="130" cm="1">
        <f t="array" aca="1" ref="AF1751" ca="1">INDIRECT(ADDRESS(MATCH(A1751,'rs_stocks'!B:B,0),7,1,TRUE,"rs_stocks"))</f>
        <v>95</v>
      </c>
    </row>
    <row r="1752" spans="1:32" x14ac:dyDescent="0.3">
      <c r="A1752" s="130" t="s">
        <v>861</v>
      </c>
      <c r="B1752" s="130">
        <v>-0.34</v>
      </c>
      <c r="C1752" s="130">
        <v>-7.87</v>
      </c>
      <c r="D1752" s="130">
        <v>-9.43</v>
      </c>
      <c r="E1752" s="130">
        <v>-6.81</v>
      </c>
      <c r="F1752" s="130">
        <v>-1.33</v>
      </c>
      <c r="G1752" s="130" t="s">
        <v>4036</v>
      </c>
      <c r="H1752" s="130" t="s">
        <v>31</v>
      </c>
      <c r="I1752" s="130">
        <v>19.38</v>
      </c>
      <c r="J1752" s="130">
        <v>-90</v>
      </c>
      <c r="K1752" s="130">
        <v>-89</v>
      </c>
      <c r="L1752" s="130" t="b">
        <v>0</v>
      </c>
      <c r="M1752" s="130">
        <v>26.129000000000001</v>
      </c>
      <c r="N1752" s="130">
        <v>5.2190000000000003</v>
      </c>
      <c r="O1752" s="130">
        <v>5.0069999999999997</v>
      </c>
      <c r="P1752" s="130">
        <v>1.6519999999999999</v>
      </c>
      <c r="Q1752" s="130">
        <v>-49.64</v>
      </c>
      <c r="R1752" s="130">
        <v>63.66</v>
      </c>
      <c r="S1752" s="130">
        <v>68.617999999999995</v>
      </c>
      <c r="T1752" s="130">
        <v>-1</v>
      </c>
      <c r="U1752" s="130">
        <v>121</v>
      </c>
      <c r="V1752" s="130" t="s">
        <v>861</v>
      </c>
      <c r="W1752" s="130" t="b">
        <v>1</v>
      </c>
      <c r="X1752" s="130">
        <v>0</v>
      </c>
      <c r="Y1752" s="130" t="b">
        <v>0</v>
      </c>
      <c r="Z1752" s="130">
        <v>43</v>
      </c>
      <c r="AA1752" s="130">
        <v>0.28799999999999998</v>
      </c>
      <c r="AB1752" s="130" t="s">
        <v>31</v>
      </c>
      <c r="AC1752" s="130" t="s">
        <v>4036</v>
      </c>
      <c r="AD1752" s="130" t="s">
        <v>5594</v>
      </c>
      <c r="AE1752" s="130" t="e" cm="1">
        <f t="array" aca="1" ref="AE1752" ca="1">INDIRECT(ADDRESS(MATCH(AG1752,'rs_industries'!B:B,0),5,1,TRUE,"rs_industries"))</f>
        <v>#N/A</v>
      </c>
      <c r="AF1752" s="130" t="e" cm="1">
        <f t="array" aca="1" ref="AF1752" ca="1">INDIRECT(ADDRESS(MATCH(A1752,'rs_stocks'!B:B,0),7,1,TRUE,"rs_stocks"))</f>
        <v>#N/A</v>
      </c>
    </row>
    <row r="1753" spans="1:32" x14ac:dyDescent="0.3">
      <c r="A1753" s="130" t="s">
        <v>956</v>
      </c>
      <c r="B1753" s="130">
        <v>-1.31</v>
      </c>
      <c r="C1753" s="130">
        <v>-5.8</v>
      </c>
      <c r="D1753" s="130">
        <v>13.34</v>
      </c>
      <c r="E1753" s="130">
        <v>2.0699999999999998</v>
      </c>
      <c r="F1753" s="130">
        <v>0.54</v>
      </c>
      <c r="G1753" s="130" t="s">
        <v>3735</v>
      </c>
      <c r="H1753" s="130" t="s">
        <v>3690</v>
      </c>
      <c r="I1753" s="130">
        <v>7.1859999999999999</v>
      </c>
      <c r="J1753" s="130">
        <v>-48</v>
      </c>
      <c r="K1753" s="130">
        <v>-38</v>
      </c>
      <c r="L1753" s="130" t="b">
        <v>1</v>
      </c>
      <c r="M1753" s="130">
        <v>33.530999999999999</v>
      </c>
      <c r="N1753" s="130">
        <v>6.6980000000000004</v>
      </c>
      <c r="O1753" s="130">
        <v>5.0060000000000002</v>
      </c>
      <c r="P1753" s="130">
        <v>1.198</v>
      </c>
      <c r="Q1753" s="130">
        <v>-12.526</v>
      </c>
      <c r="R1753" s="130">
        <v>52.15</v>
      </c>
      <c r="S1753" s="130">
        <v>55.837000000000003</v>
      </c>
      <c r="T1753" s="130">
        <v>-1</v>
      </c>
      <c r="U1753" s="130">
        <v>167</v>
      </c>
      <c r="V1753" s="130" t="s">
        <v>956</v>
      </c>
      <c r="W1753" s="130" t="b">
        <v>0</v>
      </c>
      <c r="X1753" s="130">
        <v>0</v>
      </c>
      <c r="Y1753" s="130" t="b">
        <v>0</v>
      </c>
      <c r="Z1753" s="130">
        <v>45</v>
      </c>
      <c r="AA1753" s="130">
        <v>0.28799999999999998</v>
      </c>
      <c r="AB1753" s="130" t="s">
        <v>3690</v>
      </c>
      <c r="AC1753" s="130" t="s">
        <v>3735</v>
      </c>
      <c r="AD1753" s="130" t="s">
        <v>5628</v>
      </c>
      <c r="AE1753" s="130" t="e" cm="1">
        <f t="array" aca="1" ref="AE1753" ca="1">INDIRECT(ADDRESS(MATCH(AG1753,'rs_industries'!B:B,0),5,1,TRUE,"rs_industries"))</f>
        <v>#N/A</v>
      </c>
      <c r="AF1753" s="130" t="e" cm="1">
        <f t="array" aca="1" ref="AF1753" ca="1">INDIRECT(ADDRESS(MATCH(A1753,'rs_stocks'!B:B,0),7,1,TRUE,"rs_stocks"))</f>
        <v>#N/A</v>
      </c>
    </row>
    <row r="1754" spans="1:32" x14ac:dyDescent="0.3">
      <c r="A1754" s="130" t="s">
        <v>1514</v>
      </c>
      <c r="B1754" s="130">
        <v>-0.04</v>
      </c>
      <c r="C1754" s="130">
        <v>-0.86</v>
      </c>
      <c r="D1754" s="130">
        <v>1.53</v>
      </c>
      <c r="E1754" s="130">
        <v>-0.79</v>
      </c>
      <c r="F1754" s="130">
        <v>2.97</v>
      </c>
      <c r="G1754" s="130" t="s">
        <v>4382</v>
      </c>
      <c r="H1754" s="130" t="s">
        <v>24</v>
      </c>
      <c r="I1754" s="130">
        <v>1.742</v>
      </c>
      <c r="J1754" s="130">
        <v>-70</v>
      </c>
      <c r="K1754" s="130">
        <v>-12</v>
      </c>
      <c r="L1754" s="130" t="b">
        <v>0</v>
      </c>
      <c r="M1754" s="130">
        <v>20.800999999999998</v>
      </c>
      <c r="N1754" s="130">
        <v>4.16</v>
      </c>
      <c r="O1754" s="130">
        <v>5</v>
      </c>
      <c r="P1754" s="130">
        <v>1.5289999999999999</v>
      </c>
      <c r="Q1754" s="130">
        <v>-158.886</v>
      </c>
      <c r="R1754" s="130">
        <v>51.6</v>
      </c>
      <c r="S1754" s="130">
        <v>55.634</v>
      </c>
      <c r="T1754" s="130">
        <v>-1</v>
      </c>
      <c r="U1754" s="130">
        <v>130</v>
      </c>
      <c r="V1754" s="130" t="s">
        <v>1514</v>
      </c>
      <c r="W1754" s="130" t="b">
        <v>1</v>
      </c>
      <c r="X1754" s="130">
        <v>0</v>
      </c>
      <c r="Y1754" s="130" t="b">
        <v>0</v>
      </c>
      <c r="Z1754" s="130">
        <v>52</v>
      </c>
      <c r="AA1754" s="130">
        <v>0.28699999999999998</v>
      </c>
      <c r="AB1754" s="130" t="s">
        <v>24</v>
      </c>
      <c r="AC1754" s="130" t="s">
        <v>4382</v>
      </c>
      <c r="AD1754" s="130" t="s">
        <v>5592</v>
      </c>
      <c r="AE1754" s="130" t="e" cm="1">
        <f t="array" aca="1" ref="AE1754" ca="1">INDIRECT(ADDRESS(MATCH(AG1754,'rs_industries'!B:B,0),5,1,TRUE,"rs_industries"))</f>
        <v>#N/A</v>
      </c>
      <c r="AF1754" s="130" cm="1">
        <f t="array" aca="1" ref="AF1754" ca="1">INDIRECT(ADDRESS(MATCH(A1754,'rs_stocks'!B:B,0),7,1,TRUE,"rs_stocks"))</f>
        <v>72</v>
      </c>
    </row>
    <row r="1755" spans="1:32" x14ac:dyDescent="0.3">
      <c r="A1755" s="130" t="s">
        <v>1069</v>
      </c>
      <c r="B1755" s="130">
        <v>2.2200000000000002</v>
      </c>
      <c r="C1755" s="130">
        <v>-7.24</v>
      </c>
      <c r="D1755" s="130">
        <v>-6.94</v>
      </c>
      <c r="E1755" s="130">
        <v>1.41</v>
      </c>
      <c r="F1755" s="130">
        <v>-0.97</v>
      </c>
      <c r="G1755" s="130" t="s">
        <v>5485</v>
      </c>
      <c r="H1755" s="130" t="s">
        <v>48</v>
      </c>
      <c r="I1755" s="130">
        <v>11.976000000000001</v>
      </c>
      <c r="J1755" s="130">
        <v>-52</v>
      </c>
      <c r="K1755" s="130">
        <v>-43</v>
      </c>
      <c r="L1755" s="130" t="b">
        <v>0</v>
      </c>
      <c r="M1755" s="130">
        <v>20.321000000000002</v>
      </c>
      <c r="N1755" s="130">
        <v>4.0750000000000002</v>
      </c>
      <c r="O1755" s="130">
        <v>4.9870000000000001</v>
      </c>
      <c r="P1755" s="130">
        <v>0.871</v>
      </c>
      <c r="Q1755" s="130">
        <v>-102.24</v>
      </c>
      <c r="R1755" s="130">
        <v>34.61</v>
      </c>
      <c r="S1755" s="130">
        <v>35.716999999999999</v>
      </c>
      <c r="T1755" s="130">
        <v>-1</v>
      </c>
      <c r="U1755" s="130">
        <v>229</v>
      </c>
      <c r="V1755" s="130" t="s">
        <v>1069</v>
      </c>
      <c r="W1755" s="130" t="b">
        <v>1</v>
      </c>
      <c r="X1755" s="130">
        <v>0</v>
      </c>
      <c r="Y1755" s="130" t="b">
        <v>0</v>
      </c>
      <c r="Z1755" s="130">
        <v>44</v>
      </c>
      <c r="AA1755" s="130">
        <v>0.28699999999999998</v>
      </c>
      <c r="AB1755" s="130" t="s">
        <v>48</v>
      </c>
      <c r="AC1755" s="130" t="s">
        <v>5485</v>
      </c>
      <c r="AD1755" s="130" t="s">
        <v>5608</v>
      </c>
      <c r="AE1755" s="130" t="e" cm="1">
        <f t="array" aca="1" ref="AE1755" ca="1">INDIRECT(ADDRESS(MATCH(AG1755,'rs_industries'!B:B,0),5,1,TRUE,"rs_industries"))</f>
        <v>#N/A</v>
      </c>
      <c r="AF1755" s="130" t="e" cm="1">
        <f t="array" aca="1" ref="AF1755" ca="1">INDIRECT(ADDRESS(MATCH(A1755,'rs_stocks'!B:B,0),7,1,TRUE,"rs_stocks"))</f>
        <v>#N/A</v>
      </c>
    </row>
    <row r="1756" spans="1:32" x14ac:dyDescent="0.3">
      <c r="A1756" s="130" t="s">
        <v>5564</v>
      </c>
      <c r="B1756" s="130">
        <v>-3.57</v>
      </c>
      <c r="C1756" s="130">
        <v>-17.77</v>
      </c>
      <c r="D1756" s="130">
        <v>-28.95</v>
      </c>
      <c r="E1756" s="130">
        <v>15.71</v>
      </c>
      <c r="F1756" s="130">
        <v>11.72</v>
      </c>
      <c r="G1756" s="130" t="s">
        <v>3680</v>
      </c>
      <c r="H1756" s="130" t="s">
        <v>31</v>
      </c>
      <c r="I1756" s="130">
        <v>1.014</v>
      </c>
      <c r="J1756" s="130">
        <v>-97</v>
      </c>
      <c r="K1756" s="130">
        <v>-94</v>
      </c>
      <c r="L1756" s="130" t="b">
        <v>0</v>
      </c>
      <c r="M1756" s="130">
        <v>78.116</v>
      </c>
      <c r="N1756" s="130">
        <v>15.718999999999999</v>
      </c>
      <c r="O1756" s="130">
        <v>4.97</v>
      </c>
      <c r="P1756" s="130">
        <v>8.7999999999999995E-2</v>
      </c>
      <c r="Q1756" s="130">
        <v>-102.623</v>
      </c>
      <c r="R1756" s="130">
        <v>1.62</v>
      </c>
      <c r="S1756" s="130">
        <v>1.923</v>
      </c>
      <c r="T1756" s="130">
        <v>-1</v>
      </c>
      <c r="U1756" s="130">
        <v>2280</v>
      </c>
      <c r="V1756" s="130" t="s">
        <v>5564</v>
      </c>
      <c r="W1756" s="130" t="b">
        <v>1</v>
      </c>
      <c r="X1756" s="130">
        <v>0</v>
      </c>
      <c r="Y1756" s="130" t="b">
        <v>0</v>
      </c>
      <c r="Z1756" s="130">
        <v>46</v>
      </c>
      <c r="AA1756" s="130">
        <v>0.28599999999999998</v>
      </c>
      <c r="AB1756" s="130" t="s">
        <v>31</v>
      </c>
      <c r="AC1756" s="130" t="s">
        <v>3680</v>
      </c>
      <c r="AD1756" s="130" t="s">
        <v>5565</v>
      </c>
      <c r="AE1756" s="130" t="e" cm="1">
        <f t="array" aca="1" ref="AE1756" ca="1">INDIRECT(ADDRESS(MATCH(AG1756,'rs_industries'!B:B,0),5,1,TRUE,"rs_industries"))</f>
        <v>#N/A</v>
      </c>
      <c r="AF1756" s="130" t="e" cm="1">
        <f t="array" aca="1" ref="AF1756" ca="1">INDIRECT(ADDRESS(MATCH(A1756,'rs_stocks'!B:B,0),7,1,TRUE,"rs_stocks"))</f>
        <v>#N/A</v>
      </c>
    </row>
    <row r="1757" spans="1:32" x14ac:dyDescent="0.3">
      <c r="A1757" s="130" t="s">
        <v>1840</v>
      </c>
      <c r="B1757" s="130">
        <v>-1.78</v>
      </c>
      <c r="C1757" s="130">
        <v>1.23</v>
      </c>
      <c r="D1757" s="130">
        <v>-3.43</v>
      </c>
      <c r="E1757" s="130">
        <v>-9.08</v>
      </c>
      <c r="F1757" s="130">
        <v>-1.78</v>
      </c>
      <c r="G1757" s="130" t="s">
        <v>3754</v>
      </c>
      <c r="H1757" s="130" t="s">
        <v>3674</v>
      </c>
      <c r="I1757" s="130">
        <v>1.9079999999999999</v>
      </c>
      <c r="J1757" s="130">
        <v>-79</v>
      </c>
      <c r="K1757" s="130">
        <v>-53</v>
      </c>
      <c r="L1757" s="130" t="b">
        <v>0</v>
      </c>
      <c r="M1757" s="130">
        <v>25.719000000000001</v>
      </c>
      <c r="N1757" s="130">
        <v>5.1769999999999996</v>
      </c>
      <c r="O1757" s="130">
        <v>4.968</v>
      </c>
      <c r="P1757" s="130">
        <v>0.44700000000000001</v>
      </c>
      <c r="Q1757" s="130">
        <v>-143.113</v>
      </c>
      <c r="R1757" s="130">
        <v>13.22</v>
      </c>
      <c r="S1757" s="130">
        <v>14.188000000000001</v>
      </c>
      <c r="T1757" s="130">
        <v>-1</v>
      </c>
      <c r="U1757" s="130">
        <v>447</v>
      </c>
      <c r="V1757" s="130" t="s">
        <v>1840</v>
      </c>
      <c r="W1757" s="130" t="b">
        <v>0</v>
      </c>
      <c r="X1757" s="130">
        <v>0</v>
      </c>
      <c r="Y1757" s="130" t="b">
        <v>0</v>
      </c>
      <c r="Z1757" s="130">
        <v>45</v>
      </c>
      <c r="AA1757" s="130">
        <v>0.28599999999999998</v>
      </c>
      <c r="AB1757" s="130" t="s">
        <v>3674</v>
      </c>
      <c r="AC1757" s="130" t="s">
        <v>3754</v>
      </c>
      <c r="AD1757" s="130" t="s">
        <v>5633</v>
      </c>
      <c r="AE1757" s="130" t="e" cm="1">
        <f t="array" aca="1" ref="AE1757" ca="1">INDIRECT(ADDRESS(MATCH(AG1757,'rs_industries'!B:B,0),5,1,TRUE,"rs_industries"))</f>
        <v>#N/A</v>
      </c>
      <c r="AF1757" s="130" t="e" cm="1">
        <f t="array" aca="1" ref="AF1757" ca="1">INDIRECT(ADDRESS(MATCH(A1757,'rs_stocks'!B:B,0),7,1,TRUE,"rs_stocks"))</f>
        <v>#N/A</v>
      </c>
    </row>
    <row r="1758" spans="1:32" x14ac:dyDescent="0.3">
      <c r="A1758" s="130" t="s">
        <v>1311</v>
      </c>
      <c r="B1758" s="130">
        <v>-3.13</v>
      </c>
      <c r="C1758" s="130">
        <v>-5.34</v>
      </c>
      <c r="D1758" s="130">
        <v>-5.46</v>
      </c>
      <c r="E1758" s="130">
        <v>-4.6100000000000003</v>
      </c>
      <c r="F1758" s="130">
        <v>2.25</v>
      </c>
      <c r="G1758" s="130" t="s">
        <v>3725</v>
      </c>
      <c r="H1758" s="130" t="s">
        <v>248</v>
      </c>
      <c r="I1758" s="130">
        <v>29.92</v>
      </c>
      <c r="J1758" s="130">
        <v>-31</v>
      </c>
      <c r="K1758" s="130">
        <v>-15</v>
      </c>
      <c r="L1758" s="130" t="b">
        <v>0</v>
      </c>
      <c r="M1758" s="130">
        <v>9.5909999999999993</v>
      </c>
      <c r="N1758" s="130">
        <v>1.94</v>
      </c>
      <c r="O1758" s="130">
        <v>4.9429999999999996</v>
      </c>
      <c r="P1758" s="130">
        <v>1.619</v>
      </c>
      <c r="Q1758" s="130">
        <v>-171.74299999999999</v>
      </c>
      <c r="R1758" s="130">
        <v>86.67</v>
      </c>
      <c r="S1758" s="130">
        <v>92.620999999999995</v>
      </c>
      <c r="T1758" s="130">
        <v>-1</v>
      </c>
      <c r="U1758" s="130">
        <v>123</v>
      </c>
      <c r="V1758" s="130" t="s">
        <v>1311</v>
      </c>
      <c r="W1758" s="130" t="b">
        <v>0</v>
      </c>
      <c r="X1758" s="130">
        <v>0</v>
      </c>
      <c r="Y1758" s="130" t="b">
        <v>0</v>
      </c>
      <c r="Z1758" s="130">
        <v>56</v>
      </c>
      <c r="AA1758" s="130">
        <v>0.28599999999999998</v>
      </c>
      <c r="AB1758" s="130" t="s">
        <v>248</v>
      </c>
      <c r="AC1758" s="130" t="s">
        <v>3725</v>
      </c>
      <c r="AD1758" s="130" t="s">
        <v>5534</v>
      </c>
      <c r="AE1758" s="130" t="e" cm="1">
        <f t="array" aca="1" ref="AE1758" ca="1">INDIRECT(ADDRESS(MATCH(AG1758,'rs_industries'!B:B,0),5,1,TRUE,"rs_industries"))</f>
        <v>#N/A</v>
      </c>
      <c r="AF1758" s="130" t="e" cm="1">
        <f t="array" aca="1" ref="AF1758" ca="1">INDIRECT(ADDRESS(MATCH(A1758,'rs_stocks'!B:B,0),7,1,TRUE,"rs_stocks"))</f>
        <v>#N/A</v>
      </c>
    </row>
    <row r="1759" spans="1:32" x14ac:dyDescent="0.3">
      <c r="A1759" s="130" t="s">
        <v>474</v>
      </c>
      <c r="B1759" s="130">
        <v>-3.52</v>
      </c>
      <c r="C1759" s="130">
        <v>1.96</v>
      </c>
      <c r="D1759" s="130">
        <v>-12.58</v>
      </c>
      <c r="E1759" s="130">
        <v>2.2599999999999998</v>
      </c>
      <c r="F1759" s="130">
        <v>9.75</v>
      </c>
      <c r="G1759" s="130" t="s">
        <v>3954</v>
      </c>
      <c r="H1759" s="130" t="s">
        <v>24</v>
      </c>
      <c r="I1759" s="130">
        <v>124.748</v>
      </c>
      <c r="J1759" s="130">
        <v>-78</v>
      </c>
      <c r="K1759" s="130">
        <v>-54</v>
      </c>
      <c r="L1759" s="130" t="b">
        <v>0</v>
      </c>
      <c r="M1759" s="130">
        <v>59.917000000000002</v>
      </c>
      <c r="N1759" s="130">
        <v>12.135999999999999</v>
      </c>
      <c r="O1759" s="130">
        <v>4.9370000000000003</v>
      </c>
      <c r="P1759" s="130">
        <v>6.2629999999999999</v>
      </c>
      <c r="Q1759" s="130">
        <v>-77.756</v>
      </c>
      <c r="R1759" s="130">
        <v>204.46</v>
      </c>
      <c r="S1759" s="130">
        <v>223.953</v>
      </c>
      <c r="T1759" s="130">
        <v>-1</v>
      </c>
      <c r="U1759" s="130">
        <v>31</v>
      </c>
      <c r="V1759" s="130" t="s">
        <v>474</v>
      </c>
      <c r="W1759" s="130" t="b">
        <v>1</v>
      </c>
      <c r="X1759" s="130">
        <v>0</v>
      </c>
      <c r="Y1759" s="130" t="b">
        <v>0</v>
      </c>
      <c r="Z1759" s="130">
        <v>56</v>
      </c>
      <c r="AA1759" s="130">
        <v>0.28499999999999998</v>
      </c>
      <c r="AB1759" s="130" t="s">
        <v>24</v>
      </c>
      <c r="AC1759" s="130" t="s">
        <v>3954</v>
      </c>
      <c r="AD1759" s="130" t="s">
        <v>5587</v>
      </c>
      <c r="AE1759" s="130" t="e" cm="1">
        <f t="array" aca="1" ref="AE1759" ca="1">INDIRECT(ADDRESS(MATCH(AG1759,'rs_industries'!B:B,0),5,1,TRUE,"rs_industries"))</f>
        <v>#N/A</v>
      </c>
      <c r="AF1759" s="130" t="e" cm="1">
        <f t="array" aca="1" ref="AF1759" ca="1">INDIRECT(ADDRESS(MATCH(A1759,'rs_stocks'!B:B,0),7,1,TRUE,"rs_stocks"))</f>
        <v>#N/A</v>
      </c>
    </row>
    <row r="1760" spans="1:32" x14ac:dyDescent="0.3">
      <c r="A1760" s="130" t="s">
        <v>1457</v>
      </c>
      <c r="B1760" s="130">
        <v>-0.08</v>
      </c>
      <c r="C1760" s="130">
        <v>-0.28999999999999998</v>
      </c>
      <c r="D1760" s="130">
        <v>22.57</v>
      </c>
      <c r="E1760" s="130">
        <v>10.49</v>
      </c>
      <c r="F1760" s="130">
        <v>7.35</v>
      </c>
      <c r="G1760" s="130" t="s">
        <v>3964</v>
      </c>
      <c r="H1760" s="130" t="s">
        <v>24</v>
      </c>
      <c r="I1760" s="130">
        <v>2.452</v>
      </c>
      <c r="J1760" s="130">
        <v>-57</v>
      </c>
      <c r="K1760" s="130">
        <v>-11</v>
      </c>
      <c r="L1760" s="130" t="b">
        <v>1</v>
      </c>
      <c r="M1760" s="130">
        <v>38.991</v>
      </c>
      <c r="N1760" s="130">
        <v>7.9160000000000004</v>
      </c>
      <c r="O1760" s="130">
        <v>4.9260000000000002</v>
      </c>
      <c r="P1760" s="130">
        <v>3.1659999999999999</v>
      </c>
      <c r="Q1760" s="130">
        <v>-104.545</v>
      </c>
      <c r="R1760" s="130">
        <v>79.5</v>
      </c>
      <c r="S1760" s="130">
        <v>75.584000000000003</v>
      </c>
      <c r="T1760" s="130">
        <v>1</v>
      </c>
      <c r="U1760" s="130">
        <v>63</v>
      </c>
      <c r="V1760" s="130" t="s">
        <v>1457</v>
      </c>
      <c r="W1760" s="130" t="b">
        <v>1</v>
      </c>
      <c r="X1760" s="130">
        <v>0</v>
      </c>
      <c r="Y1760" s="130" t="b">
        <v>1</v>
      </c>
      <c r="Z1760" s="130">
        <v>55</v>
      </c>
      <c r="AA1760" s="130">
        <v>0.28499999999999998</v>
      </c>
      <c r="AB1760" s="130" t="s">
        <v>24</v>
      </c>
      <c r="AC1760" s="130" t="s">
        <v>3964</v>
      </c>
      <c r="AD1760" s="130" t="s">
        <v>5635</v>
      </c>
      <c r="AE1760" s="130" t="e" cm="1">
        <f t="array" aca="1" ref="AE1760" ca="1">INDIRECT(ADDRESS(MATCH(AG1760,'rs_industries'!B:B,0),5,1,TRUE,"rs_industries"))</f>
        <v>#N/A</v>
      </c>
      <c r="AF1760" s="130" cm="1">
        <f t="array" aca="1" ref="AF1760" ca="1">INDIRECT(ADDRESS(MATCH(A1760,'rs_stocks'!B:B,0),7,1,TRUE,"rs_stocks"))</f>
        <v>92</v>
      </c>
    </row>
    <row r="1761" spans="1:32" x14ac:dyDescent="0.3">
      <c r="A1761" s="130" t="s">
        <v>1963</v>
      </c>
      <c r="B1761" s="130">
        <v>4.7699999999999996</v>
      </c>
      <c r="C1761" s="130">
        <v>-12.62</v>
      </c>
      <c r="D1761" s="130">
        <v>-8.9499999999999993</v>
      </c>
      <c r="E1761" s="130">
        <v>73.739999999999995</v>
      </c>
      <c r="F1761" s="130">
        <v>0.85</v>
      </c>
      <c r="G1761" s="130" t="s">
        <v>3713</v>
      </c>
      <c r="H1761" s="130" t="s">
        <v>3690</v>
      </c>
      <c r="I1761" s="130">
        <v>5.3639999999999999</v>
      </c>
      <c r="J1761" s="130">
        <v>-94</v>
      </c>
      <c r="K1761" s="130">
        <v>-30</v>
      </c>
      <c r="L1761" s="130" t="b">
        <v>1</v>
      </c>
      <c r="M1761" s="130">
        <v>44.475999999999999</v>
      </c>
      <c r="N1761" s="130">
        <v>9.0489999999999995</v>
      </c>
      <c r="O1761" s="130">
        <v>4.915</v>
      </c>
      <c r="P1761" s="130">
        <v>1.792</v>
      </c>
      <c r="Q1761" s="130">
        <v>12.837</v>
      </c>
      <c r="R1761" s="130">
        <v>36.92</v>
      </c>
      <c r="S1761" s="130">
        <v>40.396000000000001</v>
      </c>
      <c r="T1761" s="130">
        <v>-1</v>
      </c>
      <c r="U1761" s="130">
        <v>111</v>
      </c>
      <c r="V1761" s="130" t="s">
        <v>1963</v>
      </c>
      <c r="W1761" s="130" t="b">
        <v>1</v>
      </c>
      <c r="X1761" s="130">
        <v>0</v>
      </c>
      <c r="Y1761" s="130" t="b">
        <v>0</v>
      </c>
      <c r="Z1761" s="130">
        <v>40</v>
      </c>
      <c r="AA1761" s="130">
        <v>0.28399999999999997</v>
      </c>
      <c r="AB1761" s="130" t="s">
        <v>3690</v>
      </c>
      <c r="AC1761" s="130" t="s">
        <v>3713</v>
      </c>
      <c r="AD1761" s="130" t="s">
        <v>5596</v>
      </c>
      <c r="AE1761" s="130" t="e" cm="1">
        <f t="array" aca="1" ref="AE1761" ca="1">INDIRECT(ADDRESS(MATCH(AG1761,'rs_industries'!B:B,0),5,1,TRUE,"rs_industries"))</f>
        <v>#N/A</v>
      </c>
      <c r="AF1761" s="130" cm="1">
        <f t="array" aca="1" ref="AF1761" ca="1">INDIRECT(ADDRESS(MATCH(A1761,'rs_stocks'!B:B,0),7,1,TRUE,"rs_stocks"))</f>
        <v>94</v>
      </c>
    </row>
    <row r="1762" spans="1:32" x14ac:dyDescent="0.3">
      <c r="A1762" s="130" t="s">
        <v>2516</v>
      </c>
      <c r="B1762" s="130">
        <v>0.08</v>
      </c>
      <c r="C1762" s="130">
        <v>-2.12</v>
      </c>
      <c r="D1762" s="130">
        <v>-5.3</v>
      </c>
      <c r="E1762" s="130">
        <v>67.72</v>
      </c>
      <c r="F1762" s="130">
        <v>66.92</v>
      </c>
      <c r="G1762" s="130" t="s">
        <v>4196</v>
      </c>
      <c r="H1762" s="130" t="s">
        <v>24</v>
      </c>
      <c r="I1762" s="130">
        <v>3.0430000000000001</v>
      </c>
      <c r="J1762" s="130">
        <v>-77</v>
      </c>
      <c r="K1762" s="130">
        <v>-38</v>
      </c>
      <c r="L1762" s="130" t="b">
        <v>0</v>
      </c>
      <c r="M1762" s="130">
        <v>88.924000000000007</v>
      </c>
      <c r="N1762" s="130">
        <v>18.148</v>
      </c>
      <c r="O1762" s="130">
        <v>4.9000000000000004</v>
      </c>
      <c r="P1762" s="130">
        <v>0.249</v>
      </c>
      <c r="Q1762" s="130">
        <v>20.056000000000001</v>
      </c>
      <c r="R1762" s="130">
        <v>24.47</v>
      </c>
      <c r="S1762" s="130">
        <v>25.085000000000001</v>
      </c>
      <c r="T1762" s="130">
        <v>-1</v>
      </c>
      <c r="U1762" s="130">
        <v>802</v>
      </c>
      <c r="V1762" s="130" t="s">
        <v>2516</v>
      </c>
      <c r="W1762" s="130" t="b">
        <v>1</v>
      </c>
      <c r="X1762" s="130">
        <v>0</v>
      </c>
      <c r="Y1762" s="130" t="b">
        <v>0</v>
      </c>
      <c r="Z1762" s="130">
        <v>47</v>
      </c>
      <c r="AA1762" s="130">
        <v>0.28399999999999997</v>
      </c>
      <c r="AB1762" s="130" t="s">
        <v>24</v>
      </c>
      <c r="AC1762" s="130" t="s">
        <v>4196</v>
      </c>
      <c r="AD1762" s="130" t="s">
        <v>5583</v>
      </c>
      <c r="AE1762" s="130" t="e" cm="1">
        <f t="array" aca="1" ref="AE1762" ca="1">INDIRECT(ADDRESS(MATCH(AG1762,'rs_industries'!B:B,0),5,1,TRUE,"rs_industries"))</f>
        <v>#N/A</v>
      </c>
      <c r="AF1762" s="130" t="e" cm="1">
        <f t="array" aca="1" ref="AF1762" ca="1">INDIRECT(ADDRESS(MATCH(A1762,'rs_stocks'!B:B,0),7,1,TRUE,"rs_stocks"))</f>
        <v>#N/A</v>
      </c>
    </row>
    <row r="1763" spans="1:32" x14ac:dyDescent="0.3">
      <c r="A1763" s="130" t="s">
        <v>2315</v>
      </c>
      <c r="B1763" s="130">
        <v>-3.46</v>
      </c>
      <c r="C1763" s="130">
        <v>-8.27</v>
      </c>
      <c r="D1763" s="130">
        <v>-8.1300000000000008</v>
      </c>
      <c r="E1763" s="130">
        <v>-9.5</v>
      </c>
      <c r="F1763" s="130">
        <v>-4.4800000000000004</v>
      </c>
      <c r="G1763" s="130" t="s">
        <v>3788</v>
      </c>
      <c r="H1763" s="130" t="s">
        <v>153</v>
      </c>
      <c r="I1763" s="130">
        <v>1.5289999999999999</v>
      </c>
      <c r="J1763" s="130">
        <v>-72</v>
      </c>
      <c r="K1763" s="130">
        <v>-69</v>
      </c>
      <c r="L1763" s="130" t="b">
        <v>0</v>
      </c>
      <c r="M1763" s="130">
        <v>28.355</v>
      </c>
      <c r="N1763" s="130">
        <v>5.7930000000000001</v>
      </c>
      <c r="O1763" s="130">
        <v>4.8949999999999996</v>
      </c>
      <c r="P1763" s="130">
        <v>1.016</v>
      </c>
      <c r="Q1763" s="130">
        <v>-145.66900000000001</v>
      </c>
      <c r="R1763" s="130">
        <v>29.61</v>
      </c>
      <c r="S1763" s="130">
        <v>32.838000000000001</v>
      </c>
      <c r="T1763" s="130">
        <v>-1</v>
      </c>
      <c r="U1763" s="130">
        <v>196</v>
      </c>
      <c r="V1763" s="130" t="s">
        <v>2315</v>
      </c>
      <c r="W1763" s="130" t="b">
        <v>0</v>
      </c>
      <c r="X1763" s="130">
        <v>0</v>
      </c>
      <c r="Y1763" s="130" t="b">
        <v>0</v>
      </c>
      <c r="Z1763" s="130">
        <v>42</v>
      </c>
      <c r="AA1763" s="130">
        <v>0.28399999999999997</v>
      </c>
      <c r="AB1763" s="130" t="s">
        <v>153</v>
      </c>
      <c r="AC1763" s="130" t="s">
        <v>3788</v>
      </c>
      <c r="AD1763" s="130" t="s">
        <v>5590</v>
      </c>
      <c r="AE1763" s="130" t="e" cm="1">
        <f t="array" aca="1" ref="AE1763" ca="1">INDIRECT(ADDRESS(MATCH(AG1763,'rs_industries'!B:B,0),5,1,TRUE,"rs_industries"))</f>
        <v>#N/A</v>
      </c>
      <c r="AF1763" s="130" t="e" cm="1">
        <f t="array" aca="1" ref="AF1763" ca="1">INDIRECT(ADDRESS(MATCH(A1763,'rs_stocks'!B:B,0),7,1,TRUE,"rs_stocks"))</f>
        <v>#N/A</v>
      </c>
    </row>
    <row r="1764" spans="1:32" x14ac:dyDescent="0.3">
      <c r="A1764" s="130" t="s">
        <v>1400</v>
      </c>
      <c r="B1764" s="130">
        <v>-1.29</v>
      </c>
      <c r="C1764" s="130">
        <v>-8.5</v>
      </c>
      <c r="D1764" s="130">
        <v>-3.54</v>
      </c>
      <c r="E1764" s="130">
        <v>-7.03</v>
      </c>
      <c r="F1764" s="130">
        <v>-9.48</v>
      </c>
      <c r="G1764" s="130" t="s">
        <v>3802</v>
      </c>
      <c r="H1764" s="130" t="s">
        <v>3690</v>
      </c>
      <c r="I1764" s="130">
        <v>4.4619999999999997</v>
      </c>
      <c r="J1764" s="130">
        <v>-81</v>
      </c>
      <c r="K1764" s="130">
        <v>-78</v>
      </c>
      <c r="L1764" s="130" t="b">
        <v>0</v>
      </c>
      <c r="M1764" s="130">
        <v>24.419</v>
      </c>
      <c r="N1764" s="130">
        <v>5.0060000000000002</v>
      </c>
      <c r="O1764" s="130">
        <v>4.8780000000000001</v>
      </c>
      <c r="P1764" s="130">
        <v>2.0950000000000002</v>
      </c>
      <c r="Q1764" s="130">
        <v>-132.245</v>
      </c>
      <c r="R1764" s="130">
        <v>66.77</v>
      </c>
      <c r="S1764" s="130">
        <v>73.299000000000007</v>
      </c>
      <c r="T1764" s="130">
        <v>-1</v>
      </c>
      <c r="U1764" s="130">
        <v>95</v>
      </c>
      <c r="V1764" s="130" t="s">
        <v>1400</v>
      </c>
      <c r="W1764" s="130" t="b">
        <v>0</v>
      </c>
      <c r="X1764" s="130">
        <v>0</v>
      </c>
      <c r="Y1764" s="130" t="b">
        <v>0</v>
      </c>
      <c r="Z1764" s="130">
        <v>42</v>
      </c>
      <c r="AA1764" s="130">
        <v>0.28299999999999997</v>
      </c>
      <c r="AB1764" s="130" t="s">
        <v>3690</v>
      </c>
      <c r="AC1764" s="130" t="s">
        <v>3802</v>
      </c>
      <c r="AD1764" s="130" t="s">
        <v>5652</v>
      </c>
      <c r="AE1764" s="130" t="e" cm="1">
        <f t="array" aca="1" ref="AE1764" ca="1">INDIRECT(ADDRESS(MATCH(AG1764,'rs_industries'!B:B,0),5,1,TRUE,"rs_industries"))</f>
        <v>#N/A</v>
      </c>
      <c r="AF1764" s="130" t="e" cm="1">
        <f t="array" aca="1" ref="AF1764" ca="1">INDIRECT(ADDRESS(MATCH(A1764,'rs_stocks'!B:B,0),7,1,TRUE,"rs_stocks"))</f>
        <v>#N/A</v>
      </c>
    </row>
    <row r="1765" spans="1:32" x14ac:dyDescent="0.3">
      <c r="A1765" s="130" t="s">
        <v>1753</v>
      </c>
      <c r="B1765" s="130">
        <v>-0.22</v>
      </c>
      <c r="C1765" s="130">
        <v>-6.03</v>
      </c>
      <c r="D1765" s="130">
        <v>-11.2</v>
      </c>
      <c r="E1765" s="130">
        <v>-6.03</v>
      </c>
      <c r="F1765" s="130">
        <v>3.2</v>
      </c>
      <c r="G1765" s="130" t="s">
        <v>3788</v>
      </c>
      <c r="H1765" s="130" t="s">
        <v>153</v>
      </c>
      <c r="I1765" s="130">
        <v>1.07</v>
      </c>
      <c r="J1765" s="130">
        <v>-73</v>
      </c>
      <c r="K1765" s="130">
        <v>-70</v>
      </c>
      <c r="L1765" s="130" t="b">
        <v>0</v>
      </c>
      <c r="M1765" s="130">
        <v>37.103999999999999</v>
      </c>
      <c r="N1765" s="130">
        <v>7.6189999999999998</v>
      </c>
      <c r="O1765" s="130">
        <v>4.87</v>
      </c>
      <c r="P1765" s="130">
        <v>0.188</v>
      </c>
      <c r="Q1765" s="130">
        <v>-116.959</v>
      </c>
      <c r="R1765" s="130">
        <v>4.5199999999999996</v>
      </c>
      <c r="S1765" s="130">
        <v>5.0330000000000004</v>
      </c>
      <c r="T1765" s="130">
        <v>-1</v>
      </c>
      <c r="U1765" s="130">
        <v>1063</v>
      </c>
      <c r="V1765" s="130" t="s">
        <v>1753</v>
      </c>
      <c r="W1765" s="130" t="b">
        <v>1</v>
      </c>
      <c r="X1765" s="130">
        <v>0</v>
      </c>
      <c r="Y1765" s="130" t="b">
        <v>0</v>
      </c>
      <c r="Z1765" s="130">
        <v>40</v>
      </c>
      <c r="AA1765" s="130">
        <v>0.28299999999999997</v>
      </c>
      <c r="AB1765" s="130" t="s">
        <v>153</v>
      </c>
      <c r="AC1765" s="130" t="s">
        <v>3788</v>
      </c>
      <c r="AD1765" s="130" t="s">
        <v>5586</v>
      </c>
      <c r="AE1765" s="130" t="e" cm="1">
        <f t="array" aca="1" ref="AE1765" ca="1">INDIRECT(ADDRESS(MATCH(AG1765,'rs_industries'!B:B,0),5,1,TRUE,"rs_industries"))</f>
        <v>#N/A</v>
      </c>
      <c r="AF1765" s="130" t="e" cm="1">
        <f t="array" aca="1" ref="AF1765" ca="1">INDIRECT(ADDRESS(MATCH(A1765,'rs_stocks'!B:B,0),7,1,TRUE,"rs_stocks"))</f>
        <v>#N/A</v>
      </c>
    </row>
    <row r="1766" spans="1:32" x14ac:dyDescent="0.3">
      <c r="A1766" s="130" t="s">
        <v>579</v>
      </c>
      <c r="B1766" s="130">
        <v>-1.1499999999999999</v>
      </c>
      <c r="C1766" s="130">
        <v>-4.0999999999999996</v>
      </c>
      <c r="D1766" s="130">
        <v>-5.16</v>
      </c>
      <c r="E1766" s="130">
        <v>-3.58</v>
      </c>
      <c r="F1766" s="130">
        <v>0.31</v>
      </c>
      <c r="G1766" s="130" t="s">
        <v>4127</v>
      </c>
      <c r="H1766" s="130" t="s">
        <v>3674</v>
      </c>
      <c r="I1766" s="130">
        <v>6.56</v>
      </c>
      <c r="J1766" s="130">
        <v>-68</v>
      </c>
      <c r="K1766" s="130">
        <v>-47</v>
      </c>
      <c r="L1766" s="130" t="b">
        <v>0</v>
      </c>
      <c r="M1766" s="130">
        <v>24.475000000000001</v>
      </c>
      <c r="N1766" s="130">
        <v>5.0289999999999999</v>
      </c>
      <c r="O1766" s="130">
        <v>4.867</v>
      </c>
      <c r="P1766" s="130">
        <v>1.4790000000000001</v>
      </c>
      <c r="Q1766" s="130">
        <v>-133.22499999999999</v>
      </c>
      <c r="R1766" s="130">
        <v>55.15</v>
      </c>
      <c r="S1766" s="130">
        <v>58.444000000000003</v>
      </c>
      <c r="T1766" s="130">
        <v>-1</v>
      </c>
      <c r="U1766" s="130">
        <v>135</v>
      </c>
      <c r="V1766" s="130" t="s">
        <v>579</v>
      </c>
      <c r="W1766" s="130" t="b">
        <v>1</v>
      </c>
      <c r="X1766" s="130">
        <v>0</v>
      </c>
      <c r="Y1766" s="130" t="b">
        <v>0</v>
      </c>
      <c r="Z1766" s="130">
        <v>48</v>
      </c>
      <c r="AA1766" s="130">
        <v>0.28199999999999997</v>
      </c>
      <c r="AB1766" s="130" t="s">
        <v>3674</v>
      </c>
      <c r="AC1766" s="130" t="s">
        <v>4127</v>
      </c>
      <c r="AD1766" s="130" t="s">
        <v>5614</v>
      </c>
      <c r="AE1766" s="130" t="e" cm="1">
        <f t="array" aca="1" ref="AE1766" ca="1">INDIRECT(ADDRESS(MATCH(AG1766,'rs_industries'!B:B,0),5,1,TRUE,"rs_industries"))</f>
        <v>#N/A</v>
      </c>
      <c r="AF1766" s="130" t="e" cm="1">
        <f t="array" aca="1" ref="AF1766" ca="1">INDIRECT(ADDRESS(MATCH(A1766,'rs_stocks'!B:B,0),7,1,TRUE,"rs_stocks"))</f>
        <v>#N/A</v>
      </c>
    </row>
    <row r="1767" spans="1:32" x14ac:dyDescent="0.3">
      <c r="A1767" s="130" t="s">
        <v>2538</v>
      </c>
      <c r="B1767" s="130">
        <v>2.74</v>
      </c>
      <c r="C1767" s="130">
        <v>-1.1599999999999999</v>
      </c>
      <c r="D1767" s="130">
        <v>-4.6399999999999997</v>
      </c>
      <c r="E1767" s="130">
        <v>-5.71</v>
      </c>
      <c r="F1767" s="130">
        <v>5.48</v>
      </c>
      <c r="G1767" s="130" t="s">
        <v>3687</v>
      </c>
      <c r="H1767" s="130" t="s">
        <v>248</v>
      </c>
      <c r="I1767" s="130">
        <v>3.4660000000000002</v>
      </c>
      <c r="J1767" s="130">
        <v>-44</v>
      </c>
      <c r="K1767" s="130">
        <v>-40</v>
      </c>
      <c r="L1767" s="130" t="b">
        <v>0</v>
      </c>
      <c r="M1767" s="130">
        <v>19.957999999999998</v>
      </c>
      <c r="N1767" s="130">
        <v>4.1100000000000003</v>
      </c>
      <c r="O1767" s="130">
        <v>4.8559999999999999</v>
      </c>
      <c r="P1767" s="130">
        <v>1.2929999999999999</v>
      </c>
      <c r="Q1767" s="130">
        <v>-142.261</v>
      </c>
      <c r="R1767" s="130">
        <v>50.98</v>
      </c>
      <c r="S1767" s="130">
        <v>53.345999999999997</v>
      </c>
      <c r="T1767" s="130">
        <v>-1</v>
      </c>
      <c r="U1767" s="130">
        <v>154</v>
      </c>
      <c r="V1767" s="130" t="s">
        <v>2538</v>
      </c>
      <c r="W1767" s="130" t="b">
        <v>0</v>
      </c>
      <c r="X1767" s="130">
        <v>0</v>
      </c>
      <c r="Y1767" s="130" t="b">
        <v>0</v>
      </c>
      <c r="Z1767" s="130">
        <v>46</v>
      </c>
      <c r="AA1767" s="130">
        <v>0.28199999999999997</v>
      </c>
      <c r="AB1767" s="130" t="s">
        <v>248</v>
      </c>
      <c r="AC1767" s="130" t="s">
        <v>3687</v>
      </c>
      <c r="AD1767" s="130" t="s">
        <v>5589</v>
      </c>
      <c r="AE1767" s="130" t="e" cm="1">
        <f t="array" aca="1" ref="AE1767" ca="1">INDIRECT(ADDRESS(MATCH(AG1767,'rs_industries'!B:B,0),5,1,TRUE,"rs_industries"))</f>
        <v>#N/A</v>
      </c>
      <c r="AF1767" s="130" t="e" cm="1">
        <f t="array" aca="1" ref="AF1767" ca="1">INDIRECT(ADDRESS(MATCH(A1767,'rs_stocks'!B:B,0),7,1,TRUE,"rs_stocks"))</f>
        <v>#N/A</v>
      </c>
    </row>
    <row r="1768" spans="1:32" x14ac:dyDescent="0.3">
      <c r="A1768" s="130" t="s">
        <v>791</v>
      </c>
      <c r="B1768" s="130">
        <v>-2.2599999999999998</v>
      </c>
      <c r="C1768" s="130">
        <v>-2.85</v>
      </c>
      <c r="D1768" s="130">
        <v>-4.5999999999999996</v>
      </c>
      <c r="E1768" s="130">
        <v>-4.5599999999999996</v>
      </c>
      <c r="F1768" s="130">
        <v>-0.05</v>
      </c>
      <c r="G1768" s="130" t="s">
        <v>3852</v>
      </c>
      <c r="H1768" s="130" t="s">
        <v>3677</v>
      </c>
      <c r="I1768" s="130">
        <v>104.60599999999999</v>
      </c>
      <c r="J1768" s="130">
        <v>-43</v>
      </c>
      <c r="K1768" s="130">
        <v>-32</v>
      </c>
      <c r="L1768" s="130" t="b">
        <v>0</v>
      </c>
      <c r="M1768" s="130">
        <v>16.827000000000002</v>
      </c>
      <c r="N1768" s="130">
        <v>3.476</v>
      </c>
      <c r="O1768" s="130">
        <v>4.8410000000000002</v>
      </c>
      <c r="P1768" s="130">
        <v>0.97</v>
      </c>
      <c r="Q1768" s="130">
        <v>-153.68700000000001</v>
      </c>
      <c r="R1768" s="130">
        <v>57.91</v>
      </c>
      <c r="S1768" s="130">
        <v>61.313000000000002</v>
      </c>
      <c r="T1768" s="130">
        <v>-1</v>
      </c>
      <c r="U1768" s="130">
        <v>206</v>
      </c>
      <c r="V1768" s="130" t="s">
        <v>791</v>
      </c>
      <c r="W1768" s="130" t="b">
        <v>1</v>
      </c>
      <c r="X1768" s="130">
        <v>0</v>
      </c>
      <c r="Y1768" s="130" t="b">
        <v>0</v>
      </c>
      <c r="Z1768" s="130">
        <v>46</v>
      </c>
      <c r="AA1768" s="130">
        <v>0.28199999999999997</v>
      </c>
      <c r="AB1768" s="130" t="s">
        <v>3677</v>
      </c>
      <c r="AC1768" s="130" t="s">
        <v>3852</v>
      </c>
      <c r="AD1768" s="130" t="s">
        <v>5580</v>
      </c>
      <c r="AE1768" s="130" t="e" cm="1">
        <f t="array" aca="1" ref="AE1768" ca="1">INDIRECT(ADDRESS(MATCH(AG1768,'rs_industries'!B:B,0),5,1,TRUE,"rs_industries"))</f>
        <v>#N/A</v>
      </c>
      <c r="AF1768" s="130" t="e" cm="1">
        <f t="array" aca="1" ref="AF1768" ca="1">INDIRECT(ADDRESS(MATCH(A1768,'rs_stocks'!B:B,0),7,1,TRUE,"rs_stocks"))</f>
        <v>#N/A</v>
      </c>
    </row>
    <row r="1769" spans="1:32" x14ac:dyDescent="0.3">
      <c r="A1769" s="130" t="s">
        <v>2448</v>
      </c>
      <c r="B1769" s="130">
        <v>-2.13</v>
      </c>
      <c r="C1769" s="130">
        <v>-2.66</v>
      </c>
      <c r="D1769" s="130">
        <v>-0.51</v>
      </c>
      <c r="E1769" s="130">
        <v>-6.89</v>
      </c>
      <c r="F1769" s="130">
        <v>-3.66</v>
      </c>
      <c r="G1769" s="130" t="s">
        <v>4382</v>
      </c>
      <c r="H1769" s="130" t="s">
        <v>24</v>
      </c>
      <c r="I1769" s="130">
        <v>3.4180000000000001</v>
      </c>
      <c r="J1769" s="130">
        <v>-43</v>
      </c>
      <c r="K1769" s="130">
        <v>-25</v>
      </c>
      <c r="L1769" s="130" t="b">
        <v>0</v>
      </c>
      <c r="M1769" s="130">
        <v>6.532</v>
      </c>
      <c r="N1769" s="130">
        <v>1.351</v>
      </c>
      <c r="O1769" s="130">
        <v>4.8339999999999996</v>
      </c>
      <c r="P1769" s="130">
        <v>61.506</v>
      </c>
      <c r="Q1769" s="130">
        <v>-47.588999999999999</v>
      </c>
      <c r="R1769" s="130">
        <v>3519.99</v>
      </c>
      <c r="S1769" s="130">
        <v>3512.8359999999998</v>
      </c>
      <c r="T1769" s="130">
        <v>1</v>
      </c>
      <c r="U1769" s="130">
        <v>3</v>
      </c>
      <c r="V1769" s="130" t="s">
        <v>2448</v>
      </c>
      <c r="W1769" s="130" t="b">
        <v>0</v>
      </c>
      <c r="X1769" s="130">
        <v>0</v>
      </c>
      <c r="Y1769" s="130" t="b">
        <v>0</v>
      </c>
      <c r="Z1769" s="130">
        <v>42</v>
      </c>
      <c r="AA1769" s="130">
        <v>0.28100000000000003</v>
      </c>
      <c r="AB1769" s="130" t="s">
        <v>24</v>
      </c>
      <c r="AC1769" s="130" t="s">
        <v>4382</v>
      </c>
      <c r="AD1769" s="130" t="s">
        <v>5643</v>
      </c>
      <c r="AE1769" s="130" t="e" cm="1">
        <f t="array" aca="1" ref="AE1769" ca="1">INDIRECT(ADDRESS(MATCH(AG1769,'rs_industries'!B:B,0),5,1,TRUE,"rs_industries"))</f>
        <v>#N/A</v>
      </c>
      <c r="AF1769" s="130" t="e" cm="1">
        <f t="array" aca="1" ref="AF1769" ca="1">INDIRECT(ADDRESS(MATCH(A1769,'rs_stocks'!B:B,0),7,1,TRUE,"rs_stocks"))</f>
        <v>#N/A</v>
      </c>
    </row>
    <row r="1770" spans="1:32" x14ac:dyDescent="0.3">
      <c r="A1770" s="130" t="s">
        <v>1546</v>
      </c>
      <c r="B1770" s="130">
        <v>1.33</v>
      </c>
      <c r="C1770" s="130">
        <v>-5.43</v>
      </c>
      <c r="D1770" s="130">
        <v>-9.34</v>
      </c>
      <c r="E1770" s="130">
        <v>2.96</v>
      </c>
      <c r="F1770" s="130">
        <v>7.74</v>
      </c>
      <c r="G1770" s="130" t="s">
        <v>3680</v>
      </c>
      <c r="H1770" s="130" t="s">
        <v>31</v>
      </c>
      <c r="I1770" s="130">
        <v>1.98</v>
      </c>
      <c r="J1770" s="130">
        <v>-81</v>
      </c>
      <c r="K1770" s="130">
        <v>-56</v>
      </c>
      <c r="L1770" s="130" t="b">
        <v>1</v>
      </c>
      <c r="M1770" s="130">
        <v>29.434000000000001</v>
      </c>
      <c r="N1770" s="130">
        <v>6.1210000000000004</v>
      </c>
      <c r="O1770" s="130">
        <v>4.8090000000000002</v>
      </c>
      <c r="P1770" s="130">
        <v>0.53900000000000003</v>
      </c>
      <c r="Q1770" s="130">
        <v>-142.804</v>
      </c>
      <c r="R1770" s="130">
        <v>16.010000000000002</v>
      </c>
      <c r="S1770" s="130">
        <v>17.306999999999999</v>
      </c>
      <c r="T1770" s="130">
        <v>-1</v>
      </c>
      <c r="U1770" s="130">
        <v>370</v>
      </c>
      <c r="V1770" s="130" t="s">
        <v>1546</v>
      </c>
      <c r="W1770" s="130" t="b">
        <v>1</v>
      </c>
      <c r="X1770" s="130">
        <v>0</v>
      </c>
      <c r="Y1770" s="130" t="b">
        <v>0</v>
      </c>
      <c r="Z1770" s="130">
        <v>47</v>
      </c>
      <c r="AA1770" s="130">
        <v>0.28100000000000003</v>
      </c>
      <c r="AB1770" s="130" t="s">
        <v>31</v>
      </c>
      <c r="AC1770" s="130" t="s">
        <v>3680</v>
      </c>
      <c r="AD1770" s="130" t="s">
        <v>5603</v>
      </c>
      <c r="AE1770" s="130" t="e" cm="1">
        <f t="array" aca="1" ref="AE1770" ca="1">INDIRECT(ADDRESS(MATCH(AG1770,'rs_industries'!B:B,0),5,1,TRUE,"rs_industries"))</f>
        <v>#N/A</v>
      </c>
      <c r="AF1770" s="130" cm="1">
        <f t="array" aca="1" ref="AF1770" ca="1">INDIRECT(ADDRESS(MATCH(A1770,'rs_stocks'!B:B,0),7,1,TRUE,"rs_stocks"))</f>
        <v>87</v>
      </c>
    </row>
    <row r="1771" spans="1:32" x14ac:dyDescent="0.3">
      <c r="A1771" s="130" t="s">
        <v>993</v>
      </c>
      <c r="B1771" s="130">
        <v>-4.22</v>
      </c>
      <c r="C1771" s="130">
        <v>-8.9700000000000006</v>
      </c>
      <c r="D1771" s="130">
        <v>-8.92</v>
      </c>
      <c r="E1771" s="130">
        <v>-3.62</v>
      </c>
      <c r="F1771" s="130">
        <v>1.49</v>
      </c>
      <c r="G1771" s="130" t="s">
        <v>3880</v>
      </c>
      <c r="H1771" s="130" t="s">
        <v>24</v>
      </c>
      <c r="I1771" s="130">
        <v>7.2119999999999997</v>
      </c>
      <c r="J1771" s="130">
        <v>-69</v>
      </c>
      <c r="K1771" s="130">
        <v>-35</v>
      </c>
      <c r="L1771" s="130" t="b">
        <v>0</v>
      </c>
      <c r="M1771" s="130">
        <v>22.664999999999999</v>
      </c>
      <c r="N1771" s="130">
        <v>4.7160000000000002</v>
      </c>
      <c r="O1771" s="130">
        <v>4.806</v>
      </c>
      <c r="P1771" s="130">
        <v>0.85099999999999998</v>
      </c>
      <c r="Q1771" s="130">
        <v>-142.18600000000001</v>
      </c>
      <c r="R1771" s="130">
        <v>36.74</v>
      </c>
      <c r="S1771" s="130">
        <v>39.613</v>
      </c>
      <c r="T1771" s="130">
        <v>-1</v>
      </c>
      <c r="U1771" s="130">
        <v>235</v>
      </c>
      <c r="V1771" s="130" t="s">
        <v>993</v>
      </c>
      <c r="W1771" s="130" t="b">
        <v>1</v>
      </c>
      <c r="X1771" s="130">
        <v>0</v>
      </c>
      <c r="Y1771" s="130" t="b">
        <v>0</v>
      </c>
      <c r="Z1771" s="130">
        <v>46</v>
      </c>
      <c r="AA1771" s="130">
        <v>0.28000000000000003</v>
      </c>
      <c r="AB1771" s="130" t="s">
        <v>24</v>
      </c>
      <c r="AC1771" s="130" t="s">
        <v>3880</v>
      </c>
      <c r="AD1771" s="130" t="s">
        <v>5584</v>
      </c>
      <c r="AE1771" s="130" t="e" cm="1">
        <f t="array" aca="1" ref="AE1771" ca="1">INDIRECT(ADDRESS(MATCH(AG1771,'rs_industries'!B:B,0),5,1,TRUE,"rs_industries"))</f>
        <v>#N/A</v>
      </c>
      <c r="AF1771" s="130" t="e" cm="1">
        <f t="array" aca="1" ref="AF1771" ca="1">INDIRECT(ADDRESS(MATCH(A1771,'rs_stocks'!B:B,0),7,1,TRUE,"rs_stocks"))</f>
        <v>#N/A</v>
      </c>
    </row>
    <row r="1772" spans="1:32" x14ac:dyDescent="0.3">
      <c r="A1772" s="130" t="s">
        <v>2396</v>
      </c>
      <c r="B1772" s="130">
        <v>0</v>
      </c>
      <c r="C1772" s="130">
        <v>-8.0500000000000007</v>
      </c>
      <c r="D1772" s="130">
        <v>-12.55</v>
      </c>
      <c r="E1772" s="130">
        <v>2.69</v>
      </c>
      <c r="F1772" s="130">
        <v>11.47</v>
      </c>
      <c r="G1772" s="130" t="s">
        <v>3717</v>
      </c>
      <c r="H1772" s="130" t="s">
        <v>117</v>
      </c>
      <c r="I1772" s="130">
        <v>1.357</v>
      </c>
      <c r="J1772" s="130">
        <v>-87</v>
      </c>
      <c r="K1772" s="130">
        <v>-54</v>
      </c>
      <c r="L1772" s="130" t="b">
        <v>0</v>
      </c>
      <c r="M1772" s="130">
        <v>24.036000000000001</v>
      </c>
      <c r="N1772" s="130">
        <v>5.0060000000000002</v>
      </c>
      <c r="O1772" s="130">
        <v>4.8019999999999996</v>
      </c>
      <c r="P1772" s="130">
        <v>0.29399999999999998</v>
      </c>
      <c r="Q1772" s="130">
        <v>-68.096999999999994</v>
      </c>
      <c r="R1772" s="130">
        <v>11.08</v>
      </c>
      <c r="S1772" s="130">
        <v>12.041</v>
      </c>
      <c r="T1772" s="130">
        <v>-1</v>
      </c>
      <c r="U1772" s="130">
        <v>680</v>
      </c>
      <c r="V1772" s="130" t="s">
        <v>2396</v>
      </c>
      <c r="W1772" s="130" t="b">
        <v>1</v>
      </c>
      <c r="X1772" s="130">
        <v>0</v>
      </c>
      <c r="Y1772" s="130" t="b">
        <v>0</v>
      </c>
      <c r="Z1772" s="130">
        <v>45</v>
      </c>
      <c r="AA1772" s="130">
        <v>0.28000000000000003</v>
      </c>
      <c r="AB1772" s="130" t="s">
        <v>117</v>
      </c>
      <c r="AC1772" s="130" t="s">
        <v>3717</v>
      </c>
      <c r="AD1772" s="130" t="s">
        <v>5573</v>
      </c>
      <c r="AE1772" s="130" t="e" cm="1">
        <f t="array" aca="1" ref="AE1772" ca="1">INDIRECT(ADDRESS(MATCH(AG1772,'rs_industries'!B:B,0),5,1,TRUE,"rs_industries"))</f>
        <v>#N/A</v>
      </c>
      <c r="AF1772" s="130" t="e" cm="1">
        <f t="array" aca="1" ref="AF1772" ca="1">INDIRECT(ADDRESS(MATCH(A1772,'rs_stocks'!B:B,0),7,1,TRUE,"rs_stocks"))</f>
        <v>#N/A</v>
      </c>
    </row>
    <row r="1773" spans="1:32" x14ac:dyDescent="0.3">
      <c r="A1773" s="130" t="s">
        <v>960</v>
      </c>
      <c r="B1773" s="130">
        <v>-2.96</v>
      </c>
      <c r="C1773" s="130">
        <v>-7.66</v>
      </c>
      <c r="D1773" s="130">
        <v>-0.79</v>
      </c>
      <c r="E1773" s="130">
        <v>-7.38</v>
      </c>
      <c r="F1773" s="130">
        <v>-2.4700000000000002</v>
      </c>
      <c r="G1773" s="130" t="s">
        <v>3788</v>
      </c>
      <c r="H1773" s="130" t="s">
        <v>153</v>
      </c>
      <c r="I1773" s="130">
        <v>9.9920000000000009</v>
      </c>
      <c r="J1773" s="130">
        <v>-53</v>
      </c>
      <c r="K1773" s="130">
        <v>-49</v>
      </c>
      <c r="L1773" s="130" t="b">
        <v>0</v>
      </c>
      <c r="M1773" s="130">
        <v>20.196999999999999</v>
      </c>
      <c r="N1773" s="130">
        <v>4.2549999999999999</v>
      </c>
      <c r="O1773" s="130">
        <v>4.7469999999999999</v>
      </c>
      <c r="P1773" s="130">
        <v>2.1720000000000002</v>
      </c>
      <c r="Q1773" s="130">
        <v>-105.879</v>
      </c>
      <c r="R1773" s="130">
        <v>91.89</v>
      </c>
      <c r="S1773" s="130">
        <v>98.537000000000006</v>
      </c>
      <c r="T1773" s="130">
        <v>-1</v>
      </c>
      <c r="U1773" s="130">
        <v>92</v>
      </c>
      <c r="V1773" s="130" t="s">
        <v>960</v>
      </c>
      <c r="W1773" s="130" t="b">
        <v>0</v>
      </c>
      <c r="X1773" s="130">
        <v>0</v>
      </c>
      <c r="Y1773" s="130" t="b">
        <v>0</v>
      </c>
      <c r="Z1773" s="130">
        <v>47</v>
      </c>
      <c r="AA1773" s="130">
        <v>0.27900000000000003</v>
      </c>
      <c r="AB1773" s="130" t="s">
        <v>153</v>
      </c>
      <c r="AC1773" s="130" t="s">
        <v>3788</v>
      </c>
      <c r="AD1773" s="130" t="s">
        <v>5626</v>
      </c>
      <c r="AE1773" s="130" t="e" cm="1">
        <f t="array" aca="1" ref="AE1773" ca="1">INDIRECT(ADDRESS(MATCH(AG1773,'rs_industries'!B:B,0),5,1,TRUE,"rs_industries"))</f>
        <v>#N/A</v>
      </c>
      <c r="AF1773" s="130" t="e" cm="1">
        <f t="array" aca="1" ref="AF1773" ca="1">INDIRECT(ADDRESS(MATCH(A1773,'rs_stocks'!B:B,0),7,1,TRUE,"rs_stocks"))</f>
        <v>#N/A</v>
      </c>
    </row>
    <row r="1774" spans="1:32" x14ac:dyDescent="0.3">
      <c r="A1774" s="130" t="s">
        <v>1994</v>
      </c>
      <c r="B1774" s="130">
        <v>1.31</v>
      </c>
      <c r="C1774" s="130">
        <v>-7.64</v>
      </c>
      <c r="D1774" s="130">
        <v>-12.12</v>
      </c>
      <c r="E1774" s="130">
        <v>-7.99</v>
      </c>
      <c r="F1774" s="130">
        <v>2.2400000000000002</v>
      </c>
      <c r="G1774" s="130" t="s">
        <v>3788</v>
      </c>
      <c r="H1774" s="130" t="s">
        <v>153</v>
      </c>
      <c r="I1774" s="130">
        <v>1.272</v>
      </c>
      <c r="J1774" s="130">
        <v>-85</v>
      </c>
      <c r="K1774" s="130">
        <v>-81</v>
      </c>
      <c r="L1774" s="130" t="b">
        <v>0</v>
      </c>
      <c r="M1774" s="130">
        <v>39.585000000000001</v>
      </c>
      <c r="N1774" s="130">
        <v>8.343</v>
      </c>
      <c r="O1774" s="130">
        <v>4.7439999999999998</v>
      </c>
      <c r="P1774" s="130">
        <v>0.38800000000000001</v>
      </c>
      <c r="Q1774" s="130">
        <v>-128.76599999999999</v>
      </c>
      <c r="R1774" s="130">
        <v>12.33</v>
      </c>
      <c r="S1774" s="130">
        <v>13.444000000000001</v>
      </c>
      <c r="T1774" s="130">
        <v>-1</v>
      </c>
      <c r="U1774" s="130">
        <v>515</v>
      </c>
      <c r="V1774" s="130" t="s">
        <v>1994</v>
      </c>
      <c r="W1774" s="130" t="b">
        <v>1</v>
      </c>
      <c r="X1774" s="130">
        <v>0</v>
      </c>
      <c r="Y1774" s="130" t="b">
        <v>0</v>
      </c>
      <c r="Z1774" s="130">
        <v>42</v>
      </c>
      <c r="AA1774" s="130">
        <v>0.27900000000000003</v>
      </c>
      <c r="AB1774" s="130" t="s">
        <v>153</v>
      </c>
      <c r="AC1774" s="130" t="s">
        <v>3788</v>
      </c>
      <c r="AD1774" s="130" t="s">
        <v>1995</v>
      </c>
      <c r="AE1774" s="130" t="e" cm="1">
        <f t="array" aca="1" ref="AE1774" ca="1">INDIRECT(ADDRESS(MATCH(AG1774,'rs_industries'!B:B,0),5,1,TRUE,"rs_industries"))</f>
        <v>#N/A</v>
      </c>
      <c r="AF1774" s="130" t="e" cm="1">
        <f t="array" aca="1" ref="AF1774" ca="1">INDIRECT(ADDRESS(MATCH(A1774,'rs_stocks'!B:B,0),7,1,TRUE,"rs_stocks"))</f>
        <v>#N/A</v>
      </c>
    </row>
    <row r="1775" spans="1:32" x14ac:dyDescent="0.3">
      <c r="A1775" s="130" t="s">
        <v>2242</v>
      </c>
      <c r="B1775" s="130">
        <v>-1.82</v>
      </c>
      <c r="C1775" s="130">
        <v>-3.93</v>
      </c>
      <c r="D1775" s="130">
        <v>-7.29</v>
      </c>
      <c r="E1775" s="130">
        <v>-0.13</v>
      </c>
      <c r="F1775" s="130">
        <v>4.4000000000000004</v>
      </c>
      <c r="G1775" s="130" t="s">
        <v>3788</v>
      </c>
      <c r="H1775" s="130" t="s">
        <v>153</v>
      </c>
      <c r="I1775" s="130">
        <v>3.581</v>
      </c>
      <c r="J1775" s="130">
        <v>-71</v>
      </c>
      <c r="K1775" s="130">
        <v>-16</v>
      </c>
      <c r="L1775" s="130" t="b">
        <v>0</v>
      </c>
      <c r="M1775" s="130">
        <v>16.062999999999999</v>
      </c>
      <c r="N1775" s="130">
        <v>3.3940000000000001</v>
      </c>
      <c r="O1775" s="130">
        <v>4.7329999999999997</v>
      </c>
      <c r="P1775" s="130">
        <v>0.33300000000000002</v>
      </c>
      <c r="Q1775" s="130">
        <v>-171.06800000000001</v>
      </c>
      <c r="R1775" s="130">
        <v>15.65</v>
      </c>
      <c r="S1775" s="130">
        <v>16.739000000000001</v>
      </c>
      <c r="T1775" s="130">
        <v>-1</v>
      </c>
      <c r="U1775" s="130">
        <v>600</v>
      </c>
      <c r="V1775" s="130" t="s">
        <v>2242</v>
      </c>
      <c r="W1775" s="130" t="b">
        <v>1</v>
      </c>
      <c r="X1775" s="130">
        <v>0</v>
      </c>
      <c r="Y1775" s="130" t="b">
        <v>0</v>
      </c>
      <c r="Z1775" s="130">
        <v>48</v>
      </c>
      <c r="AA1775" s="130">
        <v>0.27900000000000003</v>
      </c>
      <c r="AB1775" s="130" t="s">
        <v>153</v>
      </c>
      <c r="AC1775" s="130" t="s">
        <v>3788</v>
      </c>
      <c r="AD1775" s="130" t="s">
        <v>5574</v>
      </c>
      <c r="AE1775" s="130" t="e" cm="1">
        <f t="array" aca="1" ref="AE1775" ca="1">INDIRECT(ADDRESS(MATCH(AG1775,'rs_industries'!B:B,0),5,1,TRUE,"rs_industries"))</f>
        <v>#N/A</v>
      </c>
      <c r="AF1775" s="130" t="e" cm="1">
        <f t="array" aca="1" ref="AF1775" ca="1">INDIRECT(ADDRESS(MATCH(A1775,'rs_stocks'!B:B,0),7,1,TRUE,"rs_stocks"))</f>
        <v>#N/A</v>
      </c>
    </row>
    <row r="1776" spans="1:32" x14ac:dyDescent="0.3">
      <c r="A1776" s="130" t="s">
        <v>1564</v>
      </c>
      <c r="B1776" s="130">
        <v>0.32</v>
      </c>
      <c r="C1776" s="130">
        <v>-1.4</v>
      </c>
      <c r="D1776" s="130">
        <v>-1.17</v>
      </c>
      <c r="E1776" s="130">
        <v>-0.7</v>
      </c>
      <c r="F1776" s="130">
        <v>0.48</v>
      </c>
      <c r="G1776" s="130" t="s">
        <v>3821</v>
      </c>
      <c r="H1776" s="130" t="s">
        <v>3677</v>
      </c>
      <c r="I1776" s="130">
        <v>1.286</v>
      </c>
      <c r="J1776" s="130">
        <v>-65</v>
      </c>
      <c r="K1776" s="130">
        <v>-12</v>
      </c>
      <c r="L1776" s="130" t="b">
        <v>0</v>
      </c>
      <c r="M1776" s="130">
        <v>5.8620000000000001</v>
      </c>
      <c r="N1776" s="130">
        <v>1.2410000000000001</v>
      </c>
      <c r="O1776" s="130">
        <v>4.7220000000000004</v>
      </c>
      <c r="P1776" s="130">
        <v>0.156</v>
      </c>
      <c r="Q1776" s="130">
        <v>-102.762</v>
      </c>
      <c r="R1776" s="130">
        <v>12.68</v>
      </c>
      <c r="S1776" s="130">
        <v>13.103999999999999</v>
      </c>
      <c r="T1776" s="130">
        <v>-1</v>
      </c>
      <c r="U1776" s="130">
        <v>1284</v>
      </c>
      <c r="V1776" s="130" t="s">
        <v>1564</v>
      </c>
      <c r="W1776" s="130" t="b">
        <v>1</v>
      </c>
      <c r="X1776" s="130">
        <v>0</v>
      </c>
      <c r="Y1776" s="130" t="b">
        <v>0</v>
      </c>
      <c r="Z1776" s="130">
        <v>44</v>
      </c>
      <c r="AA1776" s="130">
        <v>0.27800000000000002</v>
      </c>
      <c r="AB1776" s="130" t="s">
        <v>3677</v>
      </c>
      <c r="AC1776" s="130" t="s">
        <v>3821</v>
      </c>
      <c r="AD1776" s="130" t="s">
        <v>5613</v>
      </c>
      <c r="AE1776" s="130" t="e" cm="1">
        <f t="array" aca="1" ref="AE1776" ca="1">INDIRECT(ADDRESS(MATCH(AG1776,'rs_industries'!B:B,0),5,1,TRUE,"rs_industries"))</f>
        <v>#N/A</v>
      </c>
      <c r="AF1776" s="130" t="e" cm="1">
        <f t="array" aca="1" ref="AF1776" ca="1">INDIRECT(ADDRESS(MATCH(A1776,'rs_stocks'!B:B,0),7,1,TRUE,"rs_stocks"))</f>
        <v>#N/A</v>
      </c>
    </row>
    <row r="1777" spans="1:32" x14ac:dyDescent="0.3">
      <c r="A1777" s="130" t="s">
        <v>853</v>
      </c>
      <c r="B1777" s="130">
        <v>2.67</v>
      </c>
      <c r="C1777" s="130">
        <v>9.2899999999999991</v>
      </c>
      <c r="D1777" s="130">
        <v>32.6</v>
      </c>
      <c r="E1777" s="130">
        <v>-2.65</v>
      </c>
      <c r="F1777" s="130">
        <v>4.33</v>
      </c>
      <c r="G1777" s="130" t="s">
        <v>3711</v>
      </c>
      <c r="H1777" s="130" t="s">
        <v>3690</v>
      </c>
      <c r="I1777" s="130">
        <v>22.388999999999999</v>
      </c>
      <c r="J1777" s="130">
        <v>-76</v>
      </c>
      <c r="K1777" s="130">
        <v>-60</v>
      </c>
      <c r="L1777" s="130" t="b">
        <v>1</v>
      </c>
      <c r="M1777" s="130">
        <v>49.262</v>
      </c>
      <c r="N1777" s="130">
        <v>10.457000000000001</v>
      </c>
      <c r="O1777" s="130">
        <v>4.7110000000000003</v>
      </c>
      <c r="P1777" s="130">
        <v>11.845000000000001</v>
      </c>
      <c r="Q1777" s="130">
        <v>-85.44</v>
      </c>
      <c r="R1777" s="130">
        <v>292.32</v>
      </c>
      <c r="S1777" s="130">
        <v>268.34100000000001</v>
      </c>
      <c r="T1777" s="130">
        <v>1</v>
      </c>
      <c r="U1777" s="130">
        <v>16</v>
      </c>
      <c r="V1777" s="130" t="s">
        <v>853</v>
      </c>
      <c r="W1777" s="130" t="b">
        <v>0</v>
      </c>
      <c r="X1777" s="130">
        <v>0</v>
      </c>
      <c r="Y1777" s="130" t="b">
        <v>0</v>
      </c>
      <c r="Z1777" s="130">
        <v>47</v>
      </c>
      <c r="AA1777" s="130">
        <v>0.27800000000000002</v>
      </c>
      <c r="AB1777" s="130" t="s">
        <v>3690</v>
      </c>
      <c r="AC1777" s="130" t="s">
        <v>3711</v>
      </c>
      <c r="AD1777" s="130" t="s">
        <v>5684</v>
      </c>
      <c r="AE1777" s="130" t="e" cm="1">
        <f t="array" aca="1" ref="AE1777" ca="1">INDIRECT(ADDRESS(MATCH(AG1777,'rs_industries'!B:B,0),5,1,TRUE,"rs_industries"))</f>
        <v>#N/A</v>
      </c>
      <c r="AF1777" s="130" cm="1">
        <f t="array" aca="1" ref="AF1777" ca="1">INDIRECT(ADDRESS(MATCH(A1777,'rs_stocks'!B:B,0),7,1,TRUE,"rs_stocks"))</f>
        <v>70</v>
      </c>
    </row>
    <row r="1778" spans="1:32" x14ac:dyDescent="0.3">
      <c r="A1778" s="130" t="s">
        <v>151</v>
      </c>
      <c r="B1778" s="130">
        <v>1.37</v>
      </c>
      <c r="C1778" s="130">
        <v>-2.57</v>
      </c>
      <c r="D1778" s="130">
        <v>-13.87</v>
      </c>
      <c r="E1778" s="130">
        <v>-16.72</v>
      </c>
      <c r="F1778" s="130">
        <v>-8.43</v>
      </c>
      <c r="G1778" s="130" t="s">
        <v>3970</v>
      </c>
      <c r="H1778" s="130" t="s">
        <v>3674</v>
      </c>
      <c r="I1778" s="130">
        <v>5.9459999999999997</v>
      </c>
      <c r="J1778" s="130">
        <v>-92</v>
      </c>
      <c r="K1778" s="130">
        <v>-85</v>
      </c>
      <c r="L1778" s="130" t="b">
        <v>0</v>
      </c>
      <c r="M1778" s="130">
        <v>48.8</v>
      </c>
      <c r="N1778" s="130">
        <v>10.394</v>
      </c>
      <c r="O1778" s="130">
        <v>4.6950000000000003</v>
      </c>
      <c r="P1778" s="130">
        <v>3.3</v>
      </c>
      <c r="Q1778" s="130">
        <v>-115.758</v>
      </c>
      <c r="R1778" s="130">
        <v>50.41</v>
      </c>
      <c r="S1778" s="130">
        <v>59.701000000000001</v>
      </c>
      <c r="T1778" s="130">
        <v>-1</v>
      </c>
      <c r="U1778" s="130">
        <v>60</v>
      </c>
      <c r="V1778" s="130" t="s">
        <v>151</v>
      </c>
      <c r="W1778" s="130" t="b">
        <v>1</v>
      </c>
      <c r="X1778" s="130">
        <v>0</v>
      </c>
      <c r="Y1778" s="130" t="b">
        <v>0</v>
      </c>
      <c r="Z1778" s="130">
        <v>44</v>
      </c>
      <c r="AA1778" s="130">
        <v>0.27700000000000002</v>
      </c>
      <c r="AB1778" s="130" t="s">
        <v>3674</v>
      </c>
      <c r="AC1778" s="130" t="s">
        <v>3970</v>
      </c>
      <c r="AD1778" s="130" t="s">
        <v>5655</v>
      </c>
      <c r="AE1778" s="130" t="e" cm="1">
        <f t="array" aca="1" ref="AE1778" ca="1">INDIRECT(ADDRESS(MATCH(AG1778,'rs_industries'!B:B,0),5,1,TRUE,"rs_industries"))</f>
        <v>#N/A</v>
      </c>
      <c r="AF1778" s="130" t="e" cm="1">
        <f t="array" aca="1" ref="AF1778" ca="1">INDIRECT(ADDRESS(MATCH(A1778,'rs_stocks'!B:B,0),7,1,TRUE,"rs_stocks"))</f>
        <v>#N/A</v>
      </c>
    </row>
    <row r="1779" spans="1:32" x14ac:dyDescent="0.3">
      <c r="A1779" s="130" t="s">
        <v>1829</v>
      </c>
      <c r="B1779" s="130">
        <v>-0.52</v>
      </c>
      <c r="C1779" s="130">
        <v>-0.61</v>
      </c>
      <c r="D1779" s="130">
        <v>-2.0299999999999998</v>
      </c>
      <c r="E1779" s="130">
        <v>12.6</v>
      </c>
      <c r="F1779" s="130">
        <v>13.9</v>
      </c>
      <c r="G1779" s="130" t="s">
        <v>3680</v>
      </c>
      <c r="H1779" s="130" t="s">
        <v>31</v>
      </c>
      <c r="I1779" s="130">
        <v>1.351</v>
      </c>
      <c r="J1779" s="130">
        <v>-74</v>
      </c>
      <c r="K1779" s="130">
        <v>-52</v>
      </c>
      <c r="L1779" s="130" t="b">
        <v>0</v>
      </c>
      <c r="M1779" s="130">
        <v>40.258000000000003</v>
      </c>
      <c r="N1779" s="130">
        <v>8.6170000000000009</v>
      </c>
      <c r="O1779" s="130">
        <v>4.6719999999999997</v>
      </c>
      <c r="P1779" s="130">
        <v>1.508</v>
      </c>
      <c r="Q1779" s="130">
        <v>-76.245000000000005</v>
      </c>
      <c r="R1779" s="130">
        <v>44.32</v>
      </c>
      <c r="S1779" s="130">
        <v>47.313000000000002</v>
      </c>
      <c r="T1779" s="130">
        <v>-1</v>
      </c>
      <c r="U1779" s="130">
        <v>132</v>
      </c>
      <c r="V1779" s="130" t="s">
        <v>1829</v>
      </c>
      <c r="W1779" s="130" t="b">
        <v>1</v>
      </c>
      <c r="X1779" s="130">
        <v>0</v>
      </c>
      <c r="Y1779" s="130" t="b">
        <v>0</v>
      </c>
      <c r="Z1779" s="130">
        <v>47</v>
      </c>
      <c r="AA1779" s="130">
        <v>0.27700000000000002</v>
      </c>
      <c r="AB1779" s="130" t="s">
        <v>31</v>
      </c>
      <c r="AC1779" s="130" t="s">
        <v>3680</v>
      </c>
      <c r="AD1779" s="130" t="s">
        <v>5617</v>
      </c>
      <c r="AE1779" s="130" t="e" cm="1">
        <f t="array" aca="1" ref="AE1779" ca="1">INDIRECT(ADDRESS(MATCH(AG1779,'rs_industries'!B:B,0),5,1,TRUE,"rs_industries"))</f>
        <v>#N/A</v>
      </c>
      <c r="AF1779" s="130" t="e" cm="1">
        <f t="array" aca="1" ref="AF1779" ca="1">INDIRECT(ADDRESS(MATCH(A1779,'rs_stocks'!B:B,0),7,1,TRUE,"rs_stocks"))</f>
        <v>#N/A</v>
      </c>
    </row>
    <row r="1780" spans="1:32" x14ac:dyDescent="0.3">
      <c r="A1780" s="130" t="s">
        <v>1378</v>
      </c>
      <c r="B1780" s="130">
        <v>-3.12</v>
      </c>
      <c r="C1780" s="130">
        <v>-18.46</v>
      </c>
      <c r="D1780" s="130">
        <v>-8.67</v>
      </c>
      <c r="E1780" s="130">
        <v>2.0099999999999998</v>
      </c>
      <c r="F1780" s="130">
        <v>-2.77</v>
      </c>
      <c r="G1780" s="130" t="s">
        <v>3834</v>
      </c>
      <c r="H1780" s="130" t="s">
        <v>3677</v>
      </c>
      <c r="I1780" s="130">
        <v>8.3149999999999995</v>
      </c>
      <c r="J1780" s="130">
        <v>-66</v>
      </c>
      <c r="K1780" s="130">
        <v>-63</v>
      </c>
      <c r="L1780" s="130" t="b">
        <v>0</v>
      </c>
      <c r="M1780" s="130">
        <v>49.417999999999999</v>
      </c>
      <c r="N1780" s="130">
        <v>10.586</v>
      </c>
      <c r="O1780" s="130">
        <v>4.6680000000000001</v>
      </c>
      <c r="P1780" s="130">
        <v>9.0429999999999993</v>
      </c>
      <c r="Q1780" s="130">
        <v>-81.17</v>
      </c>
      <c r="R1780" s="130">
        <v>219.35</v>
      </c>
      <c r="S1780" s="130">
        <v>249.078</v>
      </c>
      <c r="T1780" s="130">
        <v>-1</v>
      </c>
      <c r="U1780" s="130">
        <v>22</v>
      </c>
      <c r="V1780" s="130" t="s">
        <v>1378</v>
      </c>
      <c r="W1780" s="130" t="b">
        <v>1</v>
      </c>
      <c r="X1780" s="130">
        <v>216.56</v>
      </c>
      <c r="Y1780" s="130" t="b">
        <v>0</v>
      </c>
      <c r="Z1780" s="130">
        <v>49</v>
      </c>
      <c r="AA1780" s="130">
        <v>0.27700000000000002</v>
      </c>
      <c r="AB1780" s="130" t="s">
        <v>3677</v>
      </c>
      <c r="AC1780" s="130" t="s">
        <v>3834</v>
      </c>
      <c r="AD1780" s="130" t="s">
        <v>5588</v>
      </c>
      <c r="AE1780" s="130" t="e" cm="1">
        <f t="array" aca="1" ref="AE1780" ca="1">INDIRECT(ADDRESS(MATCH(AG1780,'rs_industries'!B:B,0),5,1,TRUE,"rs_industries"))</f>
        <v>#N/A</v>
      </c>
      <c r="AF1780" s="130" t="e" cm="1">
        <f t="array" aca="1" ref="AF1780" ca="1">INDIRECT(ADDRESS(MATCH(A1780,'rs_stocks'!B:B,0),7,1,TRUE,"rs_stocks"))</f>
        <v>#N/A</v>
      </c>
    </row>
    <row r="1781" spans="1:32" x14ac:dyDescent="0.3">
      <c r="A1781" s="130" t="s">
        <v>120</v>
      </c>
      <c r="B1781" s="130">
        <v>-2.29</v>
      </c>
      <c r="C1781" s="130">
        <v>3.33</v>
      </c>
      <c r="D1781" s="130">
        <v>0.91</v>
      </c>
      <c r="E1781" s="130">
        <v>1.66</v>
      </c>
      <c r="F1781" s="130">
        <v>2.64</v>
      </c>
      <c r="G1781" s="130" t="s">
        <v>3693</v>
      </c>
      <c r="H1781" s="130" t="s">
        <v>31</v>
      </c>
      <c r="I1781" s="130">
        <v>35.512</v>
      </c>
      <c r="J1781" s="130">
        <v>-31</v>
      </c>
      <c r="K1781" s="130">
        <v>-2</v>
      </c>
      <c r="L1781" s="130" t="b">
        <v>1</v>
      </c>
      <c r="M1781" s="130">
        <v>10.473000000000001</v>
      </c>
      <c r="N1781" s="130">
        <v>2.2519999999999998</v>
      </c>
      <c r="O1781" s="130">
        <v>4.6509999999999998</v>
      </c>
      <c r="P1781" s="130">
        <v>3.7519999999999998</v>
      </c>
      <c r="Q1781" s="130">
        <v>-58.64</v>
      </c>
      <c r="R1781" s="130">
        <v>244.93</v>
      </c>
      <c r="S1781" s="130">
        <v>239.988</v>
      </c>
      <c r="T1781" s="130">
        <v>1</v>
      </c>
      <c r="U1781" s="130">
        <v>53</v>
      </c>
      <c r="V1781" s="130" t="s">
        <v>120</v>
      </c>
      <c r="W1781" s="130" t="b">
        <v>1</v>
      </c>
      <c r="X1781" s="130">
        <v>0</v>
      </c>
      <c r="Y1781" s="130" t="b">
        <v>1</v>
      </c>
      <c r="Z1781" s="130">
        <v>50</v>
      </c>
      <c r="AA1781" s="130">
        <v>0.27600000000000002</v>
      </c>
      <c r="AB1781" s="130" t="s">
        <v>31</v>
      </c>
      <c r="AC1781" s="130" t="s">
        <v>3693</v>
      </c>
      <c r="AD1781" s="130" t="s">
        <v>5666</v>
      </c>
      <c r="AE1781" s="130" t="e" cm="1">
        <f t="array" aca="1" ref="AE1781" ca="1">INDIRECT(ADDRESS(MATCH(AG1781,'rs_industries'!B:B,0),5,1,TRUE,"rs_industries"))</f>
        <v>#N/A</v>
      </c>
      <c r="AF1781" s="130" t="e" cm="1">
        <f t="array" aca="1" ref="AF1781" ca="1">INDIRECT(ADDRESS(MATCH(A1781,'rs_stocks'!B:B,0),7,1,TRUE,"rs_stocks"))</f>
        <v>#N/A</v>
      </c>
    </row>
    <row r="1782" spans="1:32" x14ac:dyDescent="0.3">
      <c r="A1782" s="130" t="s">
        <v>2127</v>
      </c>
      <c r="B1782" s="130">
        <v>-1.91</v>
      </c>
      <c r="C1782" s="130">
        <v>-5</v>
      </c>
      <c r="D1782" s="130">
        <v>-10.7</v>
      </c>
      <c r="E1782" s="130">
        <v>-0.76</v>
      </c>
      <c r="F1782" s="130">
        <v>0.4</v>
      </c>
      <c r="G1782" s="130" t="s">
        <v>90</v>
      </c>
      <c r="H1782" s="130" t="s">
        <v>31</v>
      </c>
      <c r="I1782" s="130">
        <v>2.1030000000000002</v>
      </c>
      <c r="J1782" s="130">
        <v>-79</v>
      </c>
      <c r="K1782" s="130">
        <v>-76</v>
      </c>
      <c r="L1782" s="130" t="b">
        <v>0</v>
      </c>
      <c r="M1782" s="130">
        <v>37.031999999999996</v>
      </c>
      <c r="N1782" s="130">
        <v>7.9640000000000004</v>
      </c>
      <c r="O1782" s="130">
        <v>4.6500000000000004</v>
      </c>
      <c r="P1782" s="130">
        <v>2.0259999999999998</v>
      </c>
      <c r="Q1782" s="130">
        <v>-156.489</v>
      </c>
      <c r="R1782" s="130">
        <v>52.25</v>
      </c>
      <c r="S1782" s="130">
        <v>57.926000000000002</v>
      </c>
      <c r="T1782" s="130">
        <v>-1</v>
      </c>
      <c r="U1782" s="130">
        <v>98</v>
      </c>
      <c r="V1782" s="130" t="s">
        <v>2127</v>
      </c>
      <c r="W1782" s="130" t="b">
        <v>0</v>
      </c>
      <c r="X1782" s="130">
        <v>0</v>
      </c>
      <c r="Y1782" s="130" t="b">
        <v>0</v>
      </c>
      <c r="Z1782" s="130">
        <v>48</v>
      </c>
      <c r="AA1782" s="130">
        <v>0.27600000000000002</v>
      </c>
      <c r="AB1782" s="130" t="s">
        <v>31</v>
      </c>
      <c r="AC1782" s="130" t="s">
        <v>90</v>
      </c>
      <c r="AD1782" s="130" t="s">
        <v>5624</v>
      </c>
      <c r="AE1782" s="130" t="e" cm="1">
        <f t="array" aca="1" ref="AE1782" ca="1">INDIRECT(ADDRESS(MATCH(AG1782,'rs_industries'!B:B,0),5,1,TRUE,"rs_industries"))</f>
        <v>#N/A</v>
      </c>
      <c r="AF1782" s="130" t="e" cm="1">
        <f t="array" aca="1" ref="AF1782" ca="1">INDIRECT(ADDRESS(MATCH(A1782,'rs_stocks'!B:B,0),7,1,TRUE,"rs_stocks"))</f>
        <v>#N/A</v>
      </c>
    </row>
    <row r="1783" spans="1:32" x14ac:dyDescent="0.3">
      <c r="A1783" s="130" t="s">
        <v>2160</v>
      </c>
      <c r="B1783" s="130">
        <v>1.41</v>
      </c>
      <c r="C1783" s="130">
        <v>1.56</v>
      </c>
      <c r="D1783" s="130">
        <v>-0.89</v>
      </c>
      <c r="E1783" s="130">
        <v>2.11</v>
      </c>
      <c r="F1783" s="130">
        <v>6.89</v>
      </c>
      <c r="G1783" s="130" t="s">
        <v>3709</v>
      </c>
      <c r="H1783" s="130" t="s">
        <v>3674</v>
      </c>
      <c r="I1783" s="130">
        <v>3.18</v>
      </c>
      <c r="J1783" s="130">
        <v>-41</v>
      </c>
      <c r="K1783" s="130">
        <v>-34</v>
      </c>
      <c r="L1783" s="130" t="b">
        <v>0</v>
      </c>
      <c r="M1783" s="130">
        <v>18.259</v>
      </c>
      <c r="N1783" s="130">
        <v>3.9449999999999998</v>
      </c>
      <c r="O1783" s="130">
        <v>4.6289999999999996</v>
      </c>
      <c r="P1783" s="130">
        <v>4.75</v>
      </c>
      <c r="Q1783" s="130">
        <v>-159.16800000000001</v>
      </c>
      <c r="R1783" s="130">
        <v>170.05</v>
      </c>
      <c r="S1783" s="130">
        <v>179.53700000000001</v>
      </c>
      <c r="T1783" s="130">
        <v>-1</v>
      </c>
      <c r="U1783" s="130">
        <v>42</v>
      </c>
      <c r="V1783" s="130" t="s">
        <v>2160</v>
      </c>
      <c r="W1783" s="130" t="b">
        <v>0</v>
      </c>
      <c r="X1783" s="130">
        <v>0</v>
      </c>
      <c r="Y1783" s="130" t="b">
        <v>0</v>
      </c>
      <c r="Z1783" s="130">
        <v>47</v>
      </c>
      <c r="AA1783" s="130">
        <v>0.27500000000000002</v>
      </c>
      <c r="AB1783" s="130" t="s">
        <v>3674</v>
      </c>
      <c r="AC1783" s="130" t="s">
        <v>3709</v>
      </c>
      <c r="AD1783" s="130" t="s">
        <v>5620</v>
      </c>
      <c r="AE1783" s="130" t="e" cm="1">
        <f t="array" aca="1" ref="AE1783" ca="1">INDIRECT(ADDRESS(MATCH(AG1783,'rs_industries'!B:B,0),5,1,TRUE,"rs_industries"))</f>
        <v>#N/A</v>
      </c>
      <c r="AF1783" s="130" t="e" cm="1">
        <f t="array" aca="1" ref="AF1783" ca="1">INDIRECT(ADDRESS(MATCH(A1783,'rs_stocks'!B:B,0),7,1,TRUE,"rs_stocks"))</f>
        <v>#N/A</v>
      </c>
    </row>
    <row r="1784" spans="1:32" x14ac:dyDescent="0.3">
      <c r="A1784" s="130" t="s">
        <v>2172</v>
      </c>
      <c r="B1784" s="130">
        <v>9.98</v>
      </c>
      <c r="C1784" s="130">
        <v>-3.5</v>
      </c>
      <c r="D1784" s="130">
        <v>0.92</v>
      </c>
      <c r="E1784" s="130">
        <v>-3.78</v>
      </c>
      <c r="F1784" s="130">
        <v>4.75</v>
      </c>
      <c r="G1784" s="130" t="s">
        <v>4337</v>
      </c>
      <c r="H1784" s="130" t="s">
        <v>3690</v>
      </c>
      <c r="I1784" s="130">
        <v>2.5030000000000001</v>
      </c>
      <c r="J1784" s="130">
        <v>-85</v>
      </c>
      <c r="K1784" s="130">
        <v>-77</v>
      </c>
      <c r="L1784" s="130" t="b">
        <v>0</v>
      </c>
      <c r="M1784" s="130">
        <v>43.08</v>
      </c>
      <c r="N1784" s="130">
        <v>9.3330000000000002</v>
      </c>
      <c r="O1784" s="130">
        <v>4.6159999999999997</v>
      </c>
      <c r="P1784" s="130">
        <v>0.42099999999999999</v>
      </c>
      <c r="Q1784" s="130">
        <v>-90.24</v>
      </c>
      <c r="R1784" s="130">
        <v>6.61</v>
      </c>
      <c r="S1784" s="130">
        <v>7.09</v>
      </c>
      <c r="T1784" s="130">
        <v>-1</v>
      </c>
      <c r="U1784" s="130">
        <v>474</v>
      </c>
      <c r="V1784" s="130" t="s">
        <v>2172</v>
      </c>
      <c r="W1784" s="130" t="b">
        <v>1</v>
      </c>
      <c r="X1784" s="130">
        <v>0</v>
      </c>
      <c r="Y1784" s="130" t="b">
        <v>0</v>
      </c>
      <c r="Z1784" s="130">
        <v>46</v>
      </c>
      <c r="AA1784" s="130">
        <v>0.27500000000000002</v>
      </c>
      <c r="AB1784" s="130" t="s">
        <v>3690</v>
      </c>
      <c r="AC1784" s="130" t="s">
        <v>4337</v>
      </c>
      <c r="AD1784" s="130" t="s">
        <v>5648</v>
      </c>
      <c r="AE1784" s="130" t="e" cm="1">
        <f t="array" aca="1" ref="AE1784" ca="1">INDIRECT(ADDRESS(MATCH(AG1784,'rs_industries'!B:B,0),5,1,TRUE,"rs_industries"))</f>
        <v>#N/A</v>
      </c>
      <c r="AF1784" s="130" t="e" cm="1">
        <f t="array" aca="1" ref="AF1784" ca="1">INDIRECT(ADDRESS(MATCH(A1784,'rs_stocks'!B:B,0),7,1,TRUE,"rs_stocks"))</f>
        <v>#N/A</v>
      </c>
    </row>
    <row r="1785" spans="1:32" x14ac:dyDescent="0.3">
      <c r="A1785" s="130" t="s">
        <v>2499</v>
      </c>
      <c r="B1785" s="130">
        <v>-4.87</v>
      </c>
      <c r="C1785" s="130">
        <v>-6.62</v>
      </c>
      <c r="D1785" s="130">
        <v>-19.62</v>
      </c>
      <c r="E1785" s="130">
        <v>19.809999999999999</v>
      </c>
      <c r="F1785" s="130">
        <v>20.38</v>
      </c>
      <c r="G1785" s="130" t="s">
        <v>4485</v>
      </c>
      <c r="H1785" s="130" t="s">
        <v>48</v>
      </c>
      <c r="I1785" s="130">
        <v>0.97199999999999998</v>
      </c>
      <c r="J1785" s="130">
        <v>-82</v>
      </c>
      <c r="K1785" s="130">
        <v>-77</v>
      </c>
      <c r="L1785" s="130" t="b">
        <v>0</v>
      </c>
      <c r="M1785" s="130">
        <v>68.799000000000007</v>
      </c>
      <c r="N1785" s="130">
        <v>14.957000000000001</v>
      </c>
      <c r="O1785" s="130">
        <v>4.5999999999999996</v>
      </c>
      <c r="P1785" s="130">
        <v>0.17499999999999999</v>
      </c>
      <c r="Q1785" s="130">
        <v>-137.37799999999999</v>
      </c>
      <c r="R1785" s="130">
        <v>2.54</v>
      </c>
      <c r="S1785" s="130">
        <v>3.1389999999999998</v>
      </c>
      <c r="T1785" s="130">
        <v>-1</v>
      </c>
      <c r="U1785" s="130">
        <v>1144</v>
      </c>
      <c r="V1785" s="130" t="s">
        <v>2499</v>
      </c>
      <c r="W1785" s="130" t="b">
        <v>0</v>
      </c>
      <c r="X1785" s="130">
        <v>0</v>
      </c>
      <c r="Y1785" s="130" t="b">
        <v>0</v>
      </c>
      <c r="Z1785" s="130">
        <v>45</v>
      </c>
      <c r="AA1785" s="130">
        <v>0.27500000000000002</v>
      </c>
      <c r="AB1785" s="130" t="s">
        <v>48</v>
      </c>
      <c r="AC1785" s="130" t="s">
        <v>4485</v>
      </c>
      <c r="AD1785" s="130" t="s">
        <v>5609</v>
      </c>
      <c r="AE1785" s="130" t="e" cm="1">
        <f t="array" aca="1" ref="AE1785" ca="1">INDIRECT(ADDRESS(MATCH(AG1785,'rs_industries'!B:B,0),5,1,TRUE,"rs_industries"))</f>
        <v>#N/A</v>
      </c>
      <c r="AF1785" s="130" t="e" cm="1">
        <f t="array" aca="1" ref="AF1785" ca="1">INDIRECT(ADDRESS(MATCH(A1785,'rs_stocks'!B:B,0),7,1,TRUE,"rs_stocks"))</f>
        <v>#N/A</v>
      </c>
    </row>
    <row r="1786" spans="1:32" x14ac:dyDescent="0.3">
      <c r="A1786" s="130" t="s">
        <v>1200</v>
      </c>
      <c r="B1786" s="130">
        <v>-7.98</v>
      </c>
      <c r="C1786" s="130">
        <v>-11.9</v>
      </c>
      <c r="D1786" s="130">
        <v>-16.5</v>
      </c>
      <c r="E1786" s="130">
        <v>-0.8</v>
      </c>
      <c r="F1786" s="130">
        <v>10.96</v>
      </c>
      <c r="I1786" s="130">
        <v>6.1219999999999999</v>
      </c>
      <c r="J1786" s="130">
        <v>-69</v>
      </c>
      <c r="K1786" s="130">
        <v>-50</v>
      </c>
      <c r="L1786" s="130" t="b">
        <v>0</v>
      </c>
      <c r="M1786" s="130">
        <v>33.865000000000002</v>
      </c>
      <c r="N1786" s="130">
        <v>7.3959999999999999</v>
      </c>
      <c r="O1786" s="130">
        <v>4.5789999999999997</v>
      </c>
      <c r="P1786" s="130">
        <v>0.18</v>
      </c>
      <c r="Q1786" s="130">
        <v>-138.58099999999999</v>
      </c>
      <c r="R1786" s="130">
        <v>4.96</v>
      </c>
      <c r="S1786" s="130">
        <v>5.556</v>
      </c>
      <c r="T1786" s="130">
        <v>-1</v>
      </c>
      <c r="U1786" s="130">
        <v>1108</v>
      </c>
      <c r="V1786" s="130" t="s">
        <v>1200</v>
      </c>
      <c r="W1786" s="130" t="b">
        <v>1</v>
      </c>
      <c r="X1786" s="130">
        <v>0</v>
      </c>
      <c r="Y1786" s="130" t="b">
        <v>0</v>
      </c>
      <c r="Z1786" s="130">
        <v>46</v>
      </c>
      <c r="AA1786" s="130">
        <v>0.27400000000000002</v>
      </c>
      <c r="AD1786" s="130" t="s">
        <v>5572</v>
      </c>
      <c r="AE1786" s="130" t="e" cm="1">
        <f t="array" aca="1" ref="AE1786" ca="1">INDIRECT(ADDRESS(MATCH(AG1786,'rs_industries'!B:B,0),5,1,TRUE,"rs_industries"))</f>
        <v>#N/A</v>
      </c>
      <c r="AF1786" s="130" t="e" cm="1">
        <f t="array" aca="1" ref="AF1786" ca="1">INDIRECT(ADDRESS(MATCH(A1786,'rs_stocks'!B:B,0),7,1,TRUE,"rs_stocks"))</f>
        <v>#N/A</v>
      </c>
    </row>
    <row r="1787" spans="1:32" x14ac:dyDescent="0.3">
      <c r="A1787" s="130" t="s">
        <v>2010</v>
      </c>
      <c r="B1787" s="130">
        <v>2.2999999999999998</v>
      </c>
      <c r="C1787" s="130">
        <v>16.850000000000001</v>
      </c>
      <c r="D1787" s="130">
        <v>16.75</v>
      </c>
      <c r="E1787" s="130">
        <v>11.51</v>
      </c>
      <c r="F1787" s="130">
        <v>11.28</v>
      </c>
      <c r="G1787" s="130" t="s">
        <v>3886</v>
      </c>
      <c r="H1787" s="130" t="s">
        <v>31</v>
      </c>
      <c r="I1787" s="130">
        <v>3.2810000000000001</v>
      </c>
      <c r="J1787" s="130">
        <v>-46</v>
      </c>
      <c r="K1787" s="130">
        <v>-14</v>
      </c>
      <c r="L1787" s="130" t="b">
        <v>0</v>
      </c>
      <c r="M1787" s="130">
        <v>27.297999999999998</v>
      </c>
      <c r="N1787" s="130">
        <v>5.9660000000000002</v>
      </c>
      <c r="O1787" s="130">
        <v>4.5750000000000002</v>
      </c>
      <c r="P1787" s="130">
        <v>2.5590000000000002</v>
      </c>
      <c r="Q1787" s="130">
        <v>-119.98699999999999</v>
      </c>
      <c r="R1787" s="130">
        <v>58.82</v>
      </c>
      <c r="S1787" s="130">
        <v>66.179000000000002</v>
      </c>
      <c r="T1787" s="130">
        <v>-1</v>
      </c>
      <c r="U1787" s="130">
        <v>78</v>
      </c>
      <c r="V1787" s="130" t="s">
        <v>2010</v>
      </c>
      <c r="W1787" s="130" t="b">
        <v>0</v>
      </c>
      <c r="X1787" s="130">
        <v>0</v>
      </c>
      <c r="Y1787" s="130" t="b">
        <v>0</v>
      </c>
      <c r="Z1787" s="130">
        <v>49</v>
      </c>
      <c r="AA1787" s="130">
        <v>0.27400000000000002</v>
      </c>
      <c r="AB1787" s="130" t="s">
        <v>31</v>
      </c>
      <c r="AC1787" s="130" t="s">
        <v>3886</v>
      </c>
      <c r="AD1787" s="130" t="s">
        <v>5680</v>
      </c>
      <c r="AE1787" s="130" t="e" cm="1">
        <f t="array" aca="1" ref="AE1787" ca="1">INDIRECT(ADDRESS(MATCH(AG1787,'rs_industries'!B:B,0),5,1,TRUE,"rs_industries"))</f>
        <v>#N/A</v>
      </c>
      <c r="AF1787" s="130" t="e" cm="1">
        <f t="array" aca="1" ref="AF1787" ca="1">INDIRECT(ADDRESS(MATCH(A1787,'rs_stocks'!B:B,0),7,1,TRUE,"rs_stocks"))</f>
        <v>#N/A</v>
      </c>
    </row>
    <row r="1788" spans="1:32" x14ac:dyDescent="0.3">
      <c r="A1788" s="130" t="s">
        <v>2368</v>
      </c>
      <c r="B1788" s="130">
        <v>0.73</v>
      </c>
      <c r="C1788" s="130">
        <v>12.41</v>
      </c>
      <c r="D1788" s="130">
        <v>26.55</v>
      </c>
      <c r="E1788" s="130">
        <v>-1.51</v>
      </c>
      <c r="F1788" s="130">
        <v>4.6100000000000003</v>
      </c>
      <c r="G1788" s="130" t="s">
        <v>3751</v>
      </c>
      <c r="H1788" s="130" t="s">
        <v>24</v>
      </c>
      <c r="I1788" s="130">
        <v>1.7490000000000001</v>
      </c>
      <c r="J1788" s="130">
        <v>-70</v>
      </c>
      <c r="K1788" s="130">
        <v>-48</v>
      </c>
      <c r="L1788" s="130" t="b">
        <v>1</v>
      </c>
      <c r="M1788" s="130">
        <v>48.804000000000002</v>
      </c>
      <c r="N1788" s="130">
        <v>10.67</v>
      </c>
      <c r="O1788" s="130">
        <v>4.5739999999999998</v>
      </c>
      <c r="P1788" s="130">
        <v>0.98399999999999999</v>
      </c>
      <c r="Q1788" s="130">
        <v>-134.16</v>
      </c>
      <c r="R1788" s="130">
        <v>34.51</v>
      </c>
      <c r="S1788" s="130">
        <v>33.316000000000003</v>
      </c>
      <c r="T1788" s="130">
        <v>1</v>
      </c>
      <c r="U1788" s="130">
        <v>203</v>
      </c>
      <c r="V1788" s="130" t="s">
        <v>2368</v>
      </c>
      <c r="W1788" s="130" t="b">
        <v>0</v>
      </c>
      <c r="X1788" s="130">
        <v>0</v>
      </c>
      <c r="Y1788" s="130" t="b">
        <v>0</v>
      </c>
      <c r="Z1788" s="130">
        <v>53</v>
      </c>
      <c r="AA1788" s="130">
        <v>0.27300000000000002</v>
      </c>
      <c r="AB1788" s="130" t="s">
        <v>24</v>
      </c>
      <c r="AC1788" s="130" t="s">
        <v>3751</v>
      </c>
      <c r="AD1788" s="130" t="s">
        <v>5683</v>
      </c>
      <c r="AE1788" s="130" t="e" cm="1">
        <f t="array" aca="1" ref="AE1788" ca="1">INDIRECT(ADDRESS(MATCH(AG1788,'rs_industries'!B:B,0),5,1,TRUE,"rs_industries"))</f>
        <v>#N/A</v>
      </c>
      <c r="AF1788" s="130" t="e" cm="1">
        <f t="array" aca="1" ref="AF1788" ca="1">INDIRECT(ADDRESS(MATCH(A1788,'rs_stocks'!B:B,0),7,1,TRUE,"rs_stocks"))</f>
        <v>#N/A</v>
      </c>
    </row>
    <row r="1789" spans="1:32" x14ac:dyDescent="0.3">
      <c r="A1789" s="130" t="s">
        <v>2307</v>
      </c>
      <c r="B1789" s="130">
        <v>1.99</v>
      </c>
      <c r="C1789" s="130">
        <v>-1.91</v>
      </c>
      <c r="D1789" s="130">
        <v>12.1</v>
      </c>
      <c r="E1789" s="130">
        <v>-8.35</v>
      </c>
      <c r="F1789" s="130">
        <v>-4.25</v>
      </c>
      <c r="G1789" s="130" t="s">
        <v>3713</v>
      </c>
      <c r="H1789" s="130" t="s">
        <v>3690</v>
      </c>
      <c r="I1789" s="130">
        <v>4.5439999999999996</v>
      </c>
      <c r="J1789" s="130">
        <v>-65</v>
      </c>
      <c r="K1789" s="130">
        <v>-27</v>
      </c>
      <c r="L1789" s="130" t="b">
        <v>0</v>
      </c>
      <c r="M1789" s="130">
        <v>25.286999999999999</v>
      </c>
      <c r="N1789" s="130">
        <v>5.53</v>
      </c>
      <c r="O1789" s="130">
        <v>4.5720000000000001</v>
      </c>
      <c r="P1789" s="130">
        <v>0.78400000000000003</v>
      </c>
      <c r="Q1789" s="130">
        <v>-164.60400000000001</v>
      </c>
      <c r="R1789" s="130">
        <v>27.23</v>
      </c>
      <c r="S1789" s="130">
        <v>26.489000000000001</v>
      </c>
      <c r="T1789" s="130">
        <v>1</v>
      </c>
      <c r="U1789" s="130">
        <v>255</v>
      </c>
      <c r="V1789" s="130" t="s">
        <v>2307</v>
      </c>
      <c r="W1789" s="130" t="b">
        <v>0</v>
      </c>
      <c r="X1789" s="130">
        <v>0</v>
      </c>
      <c r="Y1789" s="130" t="b">
        <v>0</v>
      </c>
      <c r="Z1789" s="130">
        <v>46</v>
      </c>
      <c r="AA1789" s="130">
        <v>0.27300000000000002</v>
      </c>
      <c r="AB1789" s="130" t="s">
        <v>3690</v>
      </c>
      <c r="AC1789" s="130" t="s">
        <v>3713</v>
      </c>
      <c r="AD1789" s="130" t="s">
        <v>5674</v>
      </c>
      <c r="AE1789" s="130" t="e" cm="1">
        <f t="array" aca="1" ref="AE1789" ca="1">INDIRECT(ADDRESS(MATCH(AG1789,'rs_industries'!B:B,0),5,1,TRUE,"rs_industries"))</f>
        <v>#N/A</v>
      </c>
      <c r="AF1789" s="130" t="e" cm="1">
        <f t="array" aca="1" ref="AF1789" ca="1">INDIRECT(ADDRESS(MATCH(A1789,'rs_stocks'!B:B,0),7,1,TRUE,"rs_stocks"))</f>
        <v>#N/A</v>
      </c>
    </row>
    <row r="1790" spans="1:32" x14ac:dyDescent="0.3">
      <c r="A1790" s="130" t="s">
        <v>1894</v>
      </c>
      <c r="B1790" s="130">
        <v>-9.0399999999999991</v>
      </c>
      <c r="C1790" s="130">
        <v>-9.27</v>
      </c>
      <c r="D1790" s="130">
        <v>3.22</v>
      </c>
      <c r="E1790" s="130">
        <v>-20.350000000000001</v>
      </c>
      <c r="F1790" s="130">
        <v>-10.029999999999999</v>
      </c>
      <c r="I1790" s="130">
        <v>1.456</v>
      </c>
      <c r="J1790" s="130">
        <v>-67</v>
      </c>
      <c r="K1790" s="130">
        <v>-42</v>
      </c>
      <c r="L1790" s="130" t="b">
        <v>0</v>
      </c>
      <c r="M1790" s="130">
        <v>40.820999999999998</v>
      </c>
      <c r="N1790" s="130">
        <v>8.9339999999999993</v>
      </c>
      <c r="O1790" s="130">
        <v>4.569</v>
      </c>
      <c r="P1790" s="130">
        <v>0.70699999999999996</v>
      </c>
      <c r="Q1790" s="130">
        <v>-206.506</v>
      </c>
      <c r="R1790" s="130">
        <v>14.09</v>
      </c>
      <c r="S1790" s="130">
        <v>16.588999999999999</v>
      </c>
      <c r="T1790" s="130">
        <v>-1</v>
      </c>
      <c r="U1790" s="130">
        <v>282</v>
      </c>
      <c r="V1790" s="130" t="s">
        <v>1894</v>
      </c>
      <c r="W1790" s="130" t="b">
        <v>0</v>
      </c>
      <c r="X1790" s="130">
        <v>0</v>
      </c>
      <c r="Y1790" s="130" t="b">
        <v>0</v>
      </c>
      <c r="Z1790" s="130">
        <v>39</v>
      </c>
      <c r="AA1790" s="130">
        <v>0.27300000000000002</v>
      </c>
      <c r="AD1790" s="130" t="s">
        <v>5662</v>
      </c>
      <c r="AE1790" s="130" t="e" cm="1">
        <f t="array" aca="1" ref="AE1790" ca="1">INDIRECT(ADDRESS(MATCH(AG1790,'rs_industries'!B:B,0),5,1,TRUE,"rs_industries"))</f>
        <v>#N/A</v>
      </c>
      <c r="AF1790" s="130" t="e" cm="1">
        <f t="array" aca="1" ref="AF1790" ca="1">INDIRECT(ADDRESS(MATCH(A1790,'rs_stocks'!B:B,0),7,1,TRUE,"rs_stocks"))</f>
        <v>#N/A</v>
      </c>
    </row>
    <row r="1791" spans="1:32" x14ac:dyDescent="0.3">
      <c r="A1791" s="130" t="s">
        <v>1199</v>
      </c>
      <c r="B1791" s="130">
        <v>2.4500000000000002</v>
      </c>
      <c r="C1791" s="130">
        <v>3.96</v>
      </c>
      <c r="D1791" s="130">
        <v>4.57</v>
      </c>
      <c r="E1791" s="130">
        <v>-0.97</v>
      </c>
      <c r="F1791" s="130">
        <v>2.37</v>
      </c>
      <c r="G1791" s="130" t="s">
        <v>3742</v>
      </c>
      <c r="H1791" s="130" t="s">
        <v>3674</v>
      </c>
      <c r="I1791" s="130">
        <v>126.158</v>
      </c>
      <c r="J1791" s="130">
        <v>-34</v>
      </c>
      <c r="K1791" s="130">
        <v>-23</v>
      </c>
      <c r="L1791" s="130" t="b">
        <v>1</v>
      </c>
      <c r="M1791" s="130">
        <v>6.8479999999999999</v>
      </c>
      <c r="N1791" s="130">
        <v>1.4990000000000001</v>
      </c>
      <c r="O1791" s="130">
        <v>4.569</v>
      </c>
      <c r="P1791" s="130">
        <v>0.71799999999999997</v>
      </c>
      <c r="Q1791" s="130">
        <v>-68.236000000000004</v>
      </c>
      <c r="R1791" s="130">
        <v>50.1</v>
      </c>
      <c r="S1791" s="130">
        <v>48.552</v>
      </c>
      <c r="T1791" s="130">
        <v>1</v>
      </c>
      <c r="U1791" s="130">
        <v>278</v>
      </c>
      <c r="V1791" s="130" t="s">
        <v>1199</v>
      </c>
      <c r="W1791" s="130" t="b">
        <v>0</v>
      </c>
      <c r="X1791" s="130">
        <v>0</v>
      </c>
      <c r="Y1791" s="130" t="b">
        <v>0</v>
      </c>
      <c r="Z1791" s="130">
        <v>48</v>
      </c>
      <c r="AA1791" s="130">
        <v>0.27200000000000002</v>
      </c>
      <c r="AB1791" s="130" t="s">
        <v>3674</v>
      </c>
      <c r="AC1791" s="130" t="s">
        <v>3742</v>
      </c>
      <c r="AD1791" s="130" t="s">
        <v>5697</v>
      </c>
      <c r="AE1791" s="130" t="e" cm="1">
        <f t="array" aca="1" ref="AE1791" ca="1">INDIRECT(ADDRESS(MATCH(AG1791,'rs_industries'!B:B,0),5,1,TRUE,"rs_industries"))</f>
        <v>#N/A</v>
      </c>
      <c r="AF1791" s="130" t="e" cm="1">
        <f t="array" aca="1" ref="AF1791" ca="1">INDIRECT(ADDRESS(MATCH(A1791,'rs_stocks'!B:B,0),7,1,TRUE,"rs_stocks"))</f>
        <v>#N/A</v>
      </c>
    </row>
    <row r="1792" spans="1:32" x14ac:dyDescent="0.3">
      <c r="A1792" s="130" t="s">
        <v>5630</v>
      </c>
      <c r="B1792" s="130">
        <v>-1.05</v>
      </c>
      <c r="C1792" s="130">
        <v>8.14</v>
      </c>
      <c r="D1792" s="130">
        <v>3.08</v>
      </c>
      <c r="E1792" s="130">
        <v>-16.47</v>
      </c>
      <c r="F1792" s="130">
        <v>16.100000000000001</v>
      </c>
      <c r="G1792" s="130" t="s">
        <v>3720</v>
      </c>
      <c r="H1792" s="130" t="s">
        <v>3674</v>
      </c>
      <c r="I1792" s="130">
        <v>0.95499999999999996</v>
      </c>
      <c r="J1792" s="130">
        <v>-76</v>
      </c>
      <c r="K1792" s="130">
        <v>-71</v>
      </c>
      <c r="L1792" s="130" t="b">
        <v>0</v>
      </c>
      <c r="M1792" s="130">
        <v>22.443000000000001</v>
      </c>
      <c r="N1792" s="130">
        <v>4.915</v>
      </c>
      <c r="O1792" s="130">
        <v>4.5670000000000002</v>
      </c>
      <c r="P1792" s="130">
        <v>0.66900000000000004</v>
      </c>
      <c r="Q1792" s="130">
        <v>-147.916</v>
      </c>
      <c r="R1792" s="130">
        <v>16.079999999999998</v>
      </c>
      <c r="S1792" s="130">
        <v>15.335000000000001</v>
      </c>
      <c r="T1792" s="130">
        <v>1</v>
      </c>
      <c r="U1792" s="130">
        <v>298</v>
      </c>
      <c r="V1792" s="130" t="s">
        <v>5630</v>
      </c>
      <c r="W1792" s="130" t="b">
        <v>0</v>
      </c>
      <c r="X1792" s="130">
        <v>0</v>
      </c>
      <c r="Y1792" s="130" t="b">
        <v>0</v>
      </c>
      <c r="Z1792" s="130">
        <v>48</v>
      </c>
      <c r="AA1792" s="130">
        <v>0.27200000000000002</v>
      </c>
      <c r="AB1792" s="130" t="s">
        <v>3674</v>
      </c>
      <c r="AC1792" s="130" t="s">
        <v>3720</v>
      </c>
      <c r="AD1792" s="130" t="s">
        <v>5631</v>
      </c>
      <c r="AE1792" s="130" t="e" cm="1">
        <f t="array" aca="1" ref="AE1792" ca="1">INDIRECT(ADDRESS(MATCH(AG1792,'rs_industries'!B:B,0),5,1,TRUE,"rs_industries"))</f>
        <v>#N/A</v>
      </c>
      <c r="AF1792" s="130" t="e" cm="1">
        <f t="array" aca="1" ref="AF1792" ca="1">INDIRECT(ADDRESS(MATCH(A1792,'rs_stocks'!B:B,0),7,1,TRUE,"rs_stocks"))</f>
        <v>#N/A</v>
      </c>
    </row>
    <row r="1793" spans="1:32" x14ac:dyDescent="0.3">
      <c r="A1793" s="130" t="s">
        <v>1516</v>
      </c>
      <c r="B1793" s="130">
        <v>-4.47</v>
      </c>
      <c r="C1793" s="130">
        <v>0.85</v>
      </c>
      <c r="D1793" s="130">
        <v>-0.93</v>
      </c>
      <c r="E1793" s="130">
        <v>11.8</v>
      </c>
      <c r="F1793" s="130">
        <v>5.77</v>
      </c>
      <c r="G1793" s="130" t="s">
        <v>4294</v>
      </c>
      <c r="H1793" s="130" t="s">
        <v>117</v>
      </c>
      <c r="I1793" s="130">
        <v>2.9529999999999998</v>
      </c>
      <c r="J1793" s="130">
        <v>-81</v>
      </c>
      <c r="K1793" s="130">
        <v>-7</v>
      </c>
      <c r="L1793" s="130" t="b">
        <v>1</v>
      </c>
      <c r="M1793" s="130">
        <v>25.672999999999998</v>
      </c>
      <c r="N1793" s="130">
        <v>5.665</v>
      </c>
      <c r="O1793" s="130">
        <v>4.532</v>
      </c>
      <c r="P1793" s="130">
        <v>0.96099999999999997</v>
      </c>
      <c r="Q1793" s="130">
        <v>0</v>
      </c>
      <c r="R1793" s="130">
        <v>30.8</v>
      </c>
      <c r="S1793" s="130">
        <v>30.231999999999999</v>
      </c>
      <c r="T1793" s="130">
        <v>1</v>
      </c>
      <c r="U1793" s="130">
        <v>208</v>
      </c>
      <c r="V1793" s="130" t="s">
        <v>1516</v>
      </c>
      <c r="W1793" s="130" t="b">
        <v>1</v>
      </c>
      <c r="X1793" s="130">
        <v>0</v>
      </c>
      <c r="Y1793" s="130" t="b">
        <v>0</v>
      </c>
      <c r="Z1793" s="130">
        <v>43</v>
      </c>
      <c r="AA1793" s="130">
        <v>0.27100000000000002</v>
      </c>
      <c r="AB1793" s="130" t="s">
        <v>117</v>
      </c>
      <c r="AC1793" s="130" t="s">
        <v>4294</v>
      </c>
      <c r="AD1793" s="130" t="s">
        <v>5651</v>
      </c>
      <c r="AE1793" s="130" t="e" cm="1">
        <f t="array" aca="1" ref="AE1793" ca="1">INDIRECT(ADDRESS(MATCH(AG1793,'rs_industries'!B:B,0),5,1,TRUE,"rs_industries"))</f>
        <v>#N/A</v>
      </c>
      <c r="AF1793" s="130" cm="1">
        <f t="array" aca="1" ref="AF1793" ca="1">INDIRECT(ADDRESS(MATCH(A1793,'rs_stocks'!B:B,0),7,1,TRUE,"rs_stocks"))</f>
        <v>88</v>
      </c>
    </row>
    <row r="1794" spans="1:32" x14ac:dyDescent="0.3">
      <c r="A1794" s="130" t="s">
        <v>2075</v>
      </c>
      <c r="B1794" s="130">
        <v>-3.93</v>
      </c>
      <c r="C1794" s="130">
        <v>-6.36</v>
      </c>
      <c r="D1794" s="130">
        <v>-7.02</v>
      </c>
      <c r="E1794" s="130">
        <v>-6.07</v>
      </c>
      <c r="F1794" s="130">
        <v>-3.9</v>
      </c>
      <c r="G1794" s="130" t="s">
        <v>90</v>
      </c>
      <c r="H1794" s="130" t="s">
        <v>31</v>
      </c>
      <c r="I1794" s="130">
        <v>4.1059999999999999</v>
      </c>
      <c r="J1794" s="130">
        <v>-44</v>
      </c>
      <c r="K1794" s="130">
        <v>-34</v>
      </c>
      <c r="L1794" s="130" t="b">
        <v>0</v>
      </c>
      <c r="M1794" s="130">
        <v>22.507000000000001</v>
      </c>
      <c r="N1794" s="130">
        <v>4.976</v>
      </c>
      <c r="O1794" s="130">
        <v>4.5229999999999997</v>
      </c>
      <c r="P1794" s="130">
        <v>3.1110000000000002</v>
      </c>
      <c r="Q1794" s="130">
        <v>-233.40299999999999</v>
      </c>
      <c r="R1794" s="130">
        <v>72.17</v>
      </c>
      <c r="S1794" s="130">
        <v>83.831999999999994</v>
      </c>
      <c r="T1794" s="130">
        <v>-1</v>
      </c>
      <c r="U1794" s="130">
        <v>64</v>
      </c>
      <c r="V1794" s="130" t="s">
        <v>2075</v>
      </c>
      <c r="W1794" s="130" t="b">
        <v>0</v>
      </c>
      <c r="X1794" s="130">
        <v>0</v>
      </c>
      <c r="Y1794" s="130" t="b">
        <v>0</v>
      </c>
      <c r="Z1794" s="130">
        <v>43</v>
      </c>
      <c r="AA1794" s="130">
        <v>0.27100000000000002</v>
      </c>
      <c r="AB1794" s="130" t="s">
        <v>31</v>
      </c>
      <c r="AC1794" s="130" t="s">
        <v>90</v>
      </c>
      <c r="AD1794" s="130" t="s">
        <v>5623</v>
      </c>
      <c r="AE1794" s="130" t="e" cm="1">
        <f t="array" aca="1" ref="AE1794" ca="1">INDIRECT(ADDRESS(MATCH(AG1794,'rs_industries'!B:B,0),5,1,TRUE,"rs_industries"))</f>
        <v>#N/A</v>
      </c>
      <c r="AF1794" s="130" t="e" cm="1">
        <f t="array" aca="1" ref="AF1794" ca="1">INDIRECT(ADDRESS(MATCH(A1794,'rs_stocks'!B:B,0),7,1,TRUE,"rs_stocks"))</f>
        <v>#N/A</v>
      </c>
    </row>
    <row r="1795" spans="1:32" x14ac:dyDescent="0.3">
      <c r="A1795" s="130" t="s">
        <v>1805</v>
      </c>
      <c r="B1795" s="130">
        <v>2.73</v>
      </c>
      <c r="C1795" s="130">
        <v>11.88</v>
      </c>
      <c r="D1795" s="130">
        <v>14.43</v>
      </c>
      <c r="E1795" s="130">
        <v>5.12</v>
      </c>
      <c r="F1795" s="130">
        <v>19.89</v>
      </c>
      <c r="G1795" s="130" t="s">
        <v>3673</v>
      </c>
      <c r="H1795" s="130" t="s">
        <v>3674</v>
      </c>
      <c r="I1795" s="130">
        <v>1.5820000000000001</v>
      </c>
      <c r="J1795" s="130">
        <v>-84</v>
      </c>
      <c r="K1795" s="130">
        <v>-80</v>
      </c>
      <c r="L1795" s="130" t="b">
        <v>1</v>
      </c>
      <c r="M1795" s="130">
        <v>29.614000000000001</v>
      </c>
      <c r="N1795" s="130">
        <v>6.5910000000000002</v>
      </c>
      <c r="O1795" s="130">
        <v>4.4930000000000003</v>
      </c>
      <c r="P1795" s="130">
        <v>0.23599999999999999</v>
      </c>
      <c r="Q1795" s="130">
        <v>-143.76300000000001</v>
      </c>
      <c r="R1795" s="130">
        <v>4.5199999999999996</v>
      </c>
      <c r="S1795" s="130">
        <v>4.2309999999999999</v>
      </c>
      <c r="T1795" s="130">
        <v>1</v>
      </c>
      <c r="U1795" s="130">
        <v>845</v>
      </c>
      <c r="V1795" s="130" t="s">
        <v>1805</v>
      </c>
      <c r="W1795" s="130" t="b">
        <v>0</v>
      </c>
      <c r="X1795" s="130">
        <v>0</v>
      </c>
      <c r="Y1795" s="130" t="b">
        <v>0</v>
      </c>
      <c r="Z1795" s="130">
        <v>43</v>
      </c>
      <c r="AA1795" s="130">
        <v>0.27100000000000002</v>
      </c>
      <c r="AB1795" s="130" t="s">
        <v>3674</v>
      </c>
      <c r="AC1795" s="130" t="s">
        <v>3673</v>
      </c>
      <c r="AD1795" s="130" t="s">
        <v>5657</v>
      </c>
      <c r="AE1795" s="130" t="e" cm="1">
        <f t="array" aca="1" ref="AE1795" ca="1">INDIRECT(ADDRESS(MATCH(AG1795,'rs_industries'!B:B,0),5,1,TRUE,"rs_industries"))</f>
        <v>#N/A</v>
      </c>
      <c r="AF1795" s="130" t="e" cm="1">
        <f t="array" aca="1" ref="AF1795" ca="1">INDIRECT(ADDRESS(MATCH(A1795,'rs_stocks'!B:B,0),7,1,TRUE,"rs_stocks"))</f>
        <v>#N/A</v>
      </c>
    </row>
    <row r="1796" spans="1:32" x14ac:dyDescent="0.3">
      <c r="A1796" s="130" t="s">
        <v>1580</v>
      </c>
      <c r="B1796" s="130">
        <v>-0.1</v>
      </c>
      <c r="C1796" s="130">
        <v>7.0000000000000007E-2</v>
      </c>
      <c r="D1796" s="130">
        <v>0.37</v>
      </c>
      <c r="E1796" s="130">
        <v>6.59</v>
      </c>
      <c r="F1796" s="130">
        <v>15.12</v>
      </c>
      <c r="G1796" s="130" t="s">
        <v>3697</v>
      </c>
      <c r="H1796" s="130" t="s">
        <v>3677</v>
      </c>
      <c r="I1796" s="130">
        <v>1.758</v>
      </c>
      <c r="J1796" s="130">
        <v>-60</v>
      </c>
      <c r="K1796" s="130">
        <v>-1</v>
      </c>
      <c r="L1796" s="130" t="b">
        <v>1</v>
      </c>
      <c r="M1796" s="130">
        <v>9.1069999999999993</v>
      </c>
      <c r="N1796" s="130">
        <v>2.0310000000000001</v>
      </c>
      <c r="O1796" s="130">
        <v>4.4850000000000003</v>
      </c>
      <c r="P1796" s="130">
        <v>1.2150000000000001</v>
      </c>
      <c r="Q1796" s="130">
        <v>-59.24</v>
      </c>
      <c r="R1796" s="130">
        <v>483.52</v>
      </c>
      <c r="S1796" s="130">
        <v>481.911</v>
      </c>
      <c r="T1796" s="130">
        <v>1</v>
      </c>
      <c r="U1796" s="130">
        <v>164</v>
      </c>
      <c r="V1796" s="130" t="s">
        <v>1580</v>
      </c>
      <c r="W1796" s="130" t="b">
        <v>1</v>
      </c>
      <c r="X1796" s="130">
        <v>0</v>
      </c>
      <c r="Y1796" s="130" t="b">
        <v>1</v>
      </c>
      <c r="Z1796" s="130">
        <v>37</v>
      </c>
      <c r="AA1796" s="130">
        <v>0.27</v>
      </c>
      <c r="AB1796" s="130" t="s">
        <v>3677</v>
      </c>
      <c r="AC1796" s="130" t="s">
        <v>3697</v>
      </c>
      <c r="AD1796" s="130" t="s">
        <v>5629</v>
      </c>
      <c r="AE1796" s="130" t="e" cm="1">
        <f t="array" aca="1" ref="AE1796" ca="1">INDIRECT(ADDRESS(MATCH(AG1796,'rs_industries'!B:B,0),5,1,TRUE,"rs_industries"))</f>
        <v>#N/A</v>
      </c>
      <c r="AF1796" s="130" cm="1">
        <f t="array" aca="1" ref="AF1796" ca="1">INDIRECT(ADDRESS(MATCH(A1796,'rs_stocks'!B:B,0),7,1,TRUE,"rs_stocks"))</f>
        <v>87</v>
      </c>
    </row>
    <row r="1797" spans="1:32" x14ac:dyDescent="0.3">
      <c r="A1797" s="130" t="s">
        <v>2362</v>
      </c>
      <c r="B1797" s="130">
        <v>0.64</v>
      </c>
      <c r="C1797" s="130">
        <v>17.8</v>
      </c>
      <c r="D1797" s="130">
        <v>-0.02</v>
      </c>
      <c r="E1797" s="130">
        <v>33.270000000000003</v>
      </c>
      <c r="F1797" s="130">
        <v>31.18</v>
      </c>
      <c r="G1797" s="130" t="s">
        <v>3693</v>
      </c>
      <c r="H1797" s="130" t="s">
        <v>31</v>
      </c>
      <c r="I1797" s="130">
        <v>2.4039999999999999</v>
      </c>
      <c r="J1797" s="130">
        <v>-65</v>
      </c>
      <c r="K1797" s="130">
        <v>-4</v>
      </c>
      <c r="L1797" s="130" t="b">
        <v>1</v>
      </c>
      <c r="M1797" s="130">
        <v>41.985999999999997</v>
      </c>
      <c r="N1797" s="130">
        <v>9.3819999999999997</v>
      </c>
      <c r="O1797" s="130">
        <v>4.4749999999999996</v>
      </c>
      <c r="P1797" s="130">
        <v>2.9049999999999998</v>
      </c>
      <c r="Q1797" s="130">
        <v>-121.16200000000001</v>
      </c>
      <c r="R1797" s="130">
        <v>87.88</v>
      </c>
      <c r="S1797" s="130">
        <v>83.146000000000001</v>
      </c>
      <c r="T1797" s="130">
        <v>1</v>
      </c>
      <c r="U1797" s="130">
        <v>68</v>
      </c>
      <c r="V1797" s="130" t="s">
        <v>2362</v>
      </c>
      <c r="W1797" s="130" t="b">
        <v>0</v>
      </c>
      <c r="X1797" s="130">
        <v>0</v>
      </c>
      <c r="Y1797" s="130" t="b">
        <v>1</v>
      </c>
      <c r="Z1797" s="130">
        <v>46</v>
      </c>
      <c r="AA1797" s="130">
        <v>0.27</v>
      </c>
      <c r="AB1797" s="130" t="s">
        <v>31</v>
      </c>
      <c r="AC1797" s="130" t="s">
        <v>3693</v>
      </c>
      <c r="AD1797" s="130" t="s">
        <v>5646</v>
      </c>
      <c r="AE1797" s="130" t="e" cm="1">
        <f t="array" aca="1" ref="AE1797" ca="1">INDIRECT(ADDRESS(MATCH(AG1797,'rs_industries'!B:B,0),5,1,TRUE,"rs_industries"))</f>
        <v>#N/A</v>
      </c>
      <c r="AF1797" s="130" t="e" cm="1">
        <f t="array" aca="1" ref="AF1797" ca="1">INDIRECT(ADDRESS(MATCH(A1797,'rs_stocks'!B:B,0),7,1,TRUE,"rs_stocks"))</f>
        <v>#N/A</v>
      </c>
    </row>
    <row r="1798" spans="1:32" x14ac:dyDescent="0.3">
      <c r="A1798" s="130" t="s">
        <v>1812</v>
      </c>
      <c r="B1798" s="130">
        <v>1.32</v>
      </c>
      <c r="C1798" s="130">
        <v>4.07</v>
      </c>
      <c r="D1798" s="130">
        <v>5.01</v>
      </c>
      <c r="E1798" s="130">
        <v>-5.7</v>
      </c>
      <c r="F1798" s="130">
        <v>-2.09</v>
      </c>
      <c r="G1798" s="130" t="s">
        <v>4015</v>
      </c>
      <c r="H1798" s="130" t="s">
        <v>24</v>
      </c>
      <c r="I1798" s="130">
        <v>1.742</v>
      </c>
      <c r="J1798" s="130">
        <v>-57</v>
      </c>
      <c r="K1798" s="130">
        <v>-41</v>
      </c>
      <c r="L1798" s="130" t="b">
        <v>1</v>
      </c>
      <c r="M1798" s="130">
        <v>28.324999999999999</v>
      </c>
      <c r="N1798" s="130">
        <v>6.3470000000000004</v>
      </c>
      <c r="O1798" s="130">
        <v>4.4619999999999997</v>
      </c>
      <c r="P1798" s="130">
        <v>0.84499999999999997</v>
      </c>
      <c r="Q1798" s="130">
        <v>-81.617999999999995</v>
      </c>
      <c r="R1798" s="130">
        <v>29.95</v>
      </c>
      <c r="S1798" s="130">
        <v>28.254000000000001</v>
      </c>
      <c r="T1798" s="130">
        <v>1</v>
      </c>
      <c r="U1798" s="130">
        <v>236</v>
      </c>
      <c r="V1798" s="130" t="s">
        <v>1812</v>
      </c>
      <c r="W1798" s="130" t="b">
        <v>0</v>
      </c>
      <c r="X1798" s="130">
        <v>0</v>
      </c>
      <c r="Y1798" s="130" t="b">
        <v>1</v>
      </c>
      <c r="Z1798" s="130">
        <v>46</v>
      </c>
      <c r="AA1798" s="130">
        <v>0.26900000000000002</v>
      </c>
      <c r="AB1798" s="130" t="s">
        <v>24</v>
      </c>
      <c r="AC1798" s="130" t="s">
        <v>4015</v>
      </c>
      <c r="AD1798" s="130" t="s">
        <v>5700</v>
      </c>
      <c r="AE1798" s="130" t="e" cm="1">
        <f t="array" aca="1" ref="AE1798" ca="1">INDIRECT(ADDRESS(MATCH(AG1798,'rs_industries'!B:B,0),5,1,TRUE,"rs_industries"))</f>
        <v>#N/A</v>
      </c>
      <c r="AF1798" s="130" t="e" cm="1">
        <f t="array" aca="1" ref="AF1798" ca="1">INDIRECT(ADDRESS(MATCH(A1798,'rs_stocks'!B:B,0),7,1,TRUE,"rs_stocks"))</f>
        <v>#N/A</v>
      </c>
    </row>
    <row r="1799" spans="1:32" x14ac:dyDescent="0.3">
      <c r="A1799" s="130" t="s">
        <v>1251</v>
      </c>
      <c r="B1799" s="130">
        <v>0.84</v>
      </c>
      <c r="C1799" s="130">
        <v>-4</v>
      </c>
      <c r="D1799" s="130">
        <v>-5.61</v>
      </c>
      <c r="E1799" s="130">
        <v>-3.42</v>
      </c>
      <c r="F1799" s="130">
        <v>4.5199999999999996</v>
      </c>
      <c r="G1799" s="130" t="s">
        <v>3725</v>
      </c>
      <c r="H1799" s="130" t="s">
        <v>248</v>
      </c>
      <c r="I1799" s="130">
        <v>73.628</v>
      </c>
      <c r="J1799" s="130">
        <v>-39</v>
      </c>
      <c r="K1799" s="130">
        <v>-16</v>
      </c>
      <c r="L1799" s="130" t="b">
        <v>0</v>
      </c>
      <c r="M1799" s="130">
        <v>12.179</v>
      </c>
      <c r="N1799" s="130">
        <v>2.7349999999999999</v>
      </c>
      <c r="O1799" s="130">
        <v>4.4530000000000003</v>
      </c>
      <c r="P1799" s="130">
        <v>1.26</v>
      </c>
      <c r="Q1799" s="130">
        <v>-63.487000000000002</v>
      </c>
      <c r="R1799" s="130">
        <v>67.510000000000005</v>
      </c>
      <c r="S1799" s="130">
        <v>70.414000000000001</v>
      </c>
      <c r="T1799" s="130">
        <v>-1</v>
      </c>
      <c r="U1799" s="130">
        <v>158</v>
      </c>
      <c r="V1799" s="130" t="s">
        <v>1251</v>
      </c>
      <c r="W1799" s="130" t="b">
        <v>1</v>
      </c>
      <c r="X1799" s="130">
        <v>0</v>
      </c>
      <c r="Y1799" s="130" t="b">
        <v>0</v>
      </c>
      <c r="Z1799" s="130">
        <v>43</v>
      </c>
      <c r="AA1799" s="130">
        <v>0.26900000000000002</v>
      </c>
      <c r="AB1799" s="130" t="s">
        <v>248</v>
      </c>
      <c r="AC1799" s="130" t="s">
        <v>3725</v>
      </c>
      <c r="AD1799" s="130" t="s">
        <v>5607</v>
      </c>
      <c r="AE1799" s="130" t="e" cm="1">
        <f t="array" aca="1" ref="AE1799" ca="1">INDIRECT(ADDRESS(MATCH(AG1799,'rs_industries'!B:B,0),5,1,TRUE,"rs_industries"))</f>
        <v>#N/A</v>
      </c>
      <c r="AF1799" s="130" t="e" cm="1">
        <f t="array" aca="1" ref="AF1799" ca="1">INDIRECT(ADDRESS(MATCH(A1799,'rs_stocks'!B:B,0),7,1,TRUE,"rs_stocks"))</f>
        <v>#N/A</v>
      </c>
    </row>
    <row r="1800" spans="1:32" x14ac:dyDescent="0.3">
      <c r="A1800" s="130" t="s">
        <v>1294</v>
      </c>
      <c r="B1800" s="130">
        <v>-1</v>
      </c>
      <c r="C1800" s="130">
        <v>-6.86</v>
      </c>
      <c r="D1800" s="130">
        <v>-5.26</v>
      </c>
      <c r="E1800" s="130">
        <v>-3.63</v>
      </c>
      <c r="F1800" s="130">
        <v>4.68</v>
      </c>
      <c r="G1800" s="130" t="s">
        <v>3824</v>
      </c>
      <c r="H1800" s="130" t="s">
        <v>248</v>
      </c>
      <c r="I1800" s="130">
        <v>43.643999999999998</v>
      </c>
      <c r="J1800" s="130">
        <v>-45</v>
      </c>
      <c r="K1800" s="130">
        <v>-21</v>
      </c>
      <c r="L1800" s="130" t="b">
        <v>0</v>
      </c>
      <c r="M1800" s="130">
        <v>14.391999999999999</v>
      </c>
      <c r="N1800" s="130">
        <v>3.2370000000000001</v>
      </c>
      <c r="O1800" s="130">
        <v>4.4459999999999997</v>
      </c>
      <c r="P1800" s="130">
        <v>1.286</v>
      </c>
      <c r="Q1800" s="130">
        <v>-104.24</v>
      </c>
      <c r="R1800" s="130">
        <v>69.349999999999994</v>
      </c>
      <c r="S1800" s="130">
        <v>73.332999999999998</v>
      </c>
      <c r="T1800" s="130">
        <v>-1</v>
      </c>
      <c r="U1800" s="130">
        <v>155</v>
      </c>
      <c r="V1800" s="130" t="s">
        <v>1294</v>
      </c>
      <c r="W1800" s="130" t="b">
        <v>1</v>
      </c>
      <c r="X1800" s="130">
        <v>0</v>
      </c>
      <c r="Y1800" s="130" t="b">
        <v>0</v>
      </c>
      <c r="Z1800" s="130">
        <v>45</v>
      </c>
      <c r="AA1800" s="130">
        <v>0.26900000000000002</v>
      </c>
      <c r="AB1800" s="130" t="s">
        <v>248</v>
      </c>
      <c r="AC1800" s="130" t="s">
        <v>3824</v>
      </c>
      <c r="AD1800" s="130" t="s">
        <v>5597</v>
      </c>
      <c r="AE1800" s="130" t="e" cm="1">
        <f t="array" aca="1" ref="AE1800" ca="1">INDIRECT(ADDRESS(MATCH(AG1800,'rs_industries'!B:B,0),5,1,TRUE,"rs_industries"))</f>
        <v>#N/A</v>
      </c>
      <c r="AF1800" s="130" t="e" cm="1">
        <f t="array" aca="1" ref="AF1800" ca="1">INDIRECT(ADDRESS(MATCH(A1800,'rs_stocks'!B:B,0),7,1,TRUE,"rs_stocks"))</f>
        <v>#N/A</v>
      </c>
    </row>
    <row r="1801" spans="1:32" x14ac:dyDescent="0.3">
      <c r="A1801" s="130" t="s">
        <v>167</v>
      </c>
      <c r="B1801" s="130">
        <v>-1.1599999999999999</v>
      </c>
      <c r="C1801" s="130">
        <v>-9.67</v>
      </c>
      <c r="D1801" s="130">
        <v>-5.36</v>
      </c>
      <c r="E1801" s="130">
        <v>-14.15</v>
      </c>
      <c r="F1801" s="130">
        <v>-7.96</v>
      </c>
      <c r="G1801" s="130" t="s">
        <v>153</v>
      </c>
      <c r="H1801" s="130" t="s">
        <v>3677</v>
      </c>
      <c r="I1801" s="130">
        <v>7.726</v>
      </c>
      <c r="J1801" s="130">
        <v>-46</v>
      </c>
      <c r="K1801" s="130">
        <v>-34</v>
      </c>
      <c r="L1801" s="130" t="b">
        <v>0</v>
      </c>
      <c r="M1801" s="130">
        <v>20.704000000000001</v>
      </c>
      <c r="N1801" s="130">
        <v>4.657</v>
      </c>
      <c r="O1801" s="130">
        <v>4.4459999999999997</v>
      </c>
      <c r="P1801" s="130">
        <v>0.70199999999999996</v>
      </c>
      <c r="Q1801" s="130">
        <v>-96.866</v>
      </c>
      <c r="R1801" s="130">
        <v>27.17</v>
      </c>
      <c r="S1801" s="130">
        <v>29.323</v>
      </c>
      <c r="T1801" s="130">
        <v>-1</v>
      </c>
      <c r="U1801" s="130">
        <v>284</v>
      </c>
      <c r="V1801" s="130" t="s">
        <v>167</v>
      </c>
      <c r="W1801" s="130" t="b">
        <v>1</v>
      </c>
      <c r="X1801" s="130">
        <v>26.65</v>
      </c>
      <c r="Y1801" s="130" t="b">
        <v>0</v>
      </c>
      <c r="Z1801" s="130">
        <v>45</v>
      </c>
      <c r="AA1801" s="130">
        <v>0.26800000000000002</v>
      </c>
      <c r="AB1801" s="130" t="s">
        <v>3677</v>
      </c>
      <c r="AC1801" s="130" t="s">
        <v>153</v>
      </c>
      <c r="AD1801" s="130" t="s">
        <v>5664</v>
      </c>
      <c r="AE1801" s="130" t="e" cm="1">
        <f t="array" aca="1" ref="AE1801" ca="1">INDIRECT(ADDRESS(MATCH(AG1801,'rs_industries'!B:B,0),5,1,TRUE,"rs_industries"))</f>
        <v>#N/A</v>
      </c>
      <c r="AF1801" s="130" t="e" cm="1">
        <f t="array" aca="1" ref="AF1801" ca="1">INDIRECT(ADDRESS(MATCH(A1801,'rs_stocks'!B:B,0),7,1,TRUE,"rs_stocks"))</f>
        <v>#N/A</v>
      </c>
    </row>
    <row r="1802" spans="1:32" x14ac:dyDescent="0.3">
      <c r="A1802" s="130" t="s">
        <v>1071</v>
      </c>
      <c r="B1802" s="130">
        <v>-0.68</v>
      </c>
      <c r="C1802" s="130">
        <v>7.38</v>
      </c>
      <c r="D1802" s="130">
        <v>-9.4499999999999993</v>
      </c>
      <c r="E1802" s="130">
        <v>23.01</v>
      </c>
      <c r="F1802" s="130">
        <v>20.11</v>
      </c>
      <c r="G1802" s="130" t="s">
        <v>3786</v>
      </c>
      <c r="H1802" s="130" t="s">
        <v>3674</v>
      </c>
      <c r="I1802" s="130">
        <v>5.8410000000000002</v>
      </c>
      <c r="J1802" s="130">
        <v>-75</v>
      </c>
      <c r="K1802" s="130">
        <v>-22</v>
      </c>
      <c r="L1802" s="130" t="b">
        <v>1</v>
      </c>
      <c r="M1802" s="130">
        <v>37.057000000000002</v>
      </c>
      <c r="N1802" s="130">
        <v>8.34</v>
      </c>
      <c r="O1802" s="130">
        <v>4.4429999999999996</v>
      </c>
      <c r="P1802" s="130">
        <v>0.75900000000000001</v>
      </c>
      <c r="Q1802" s="130">
        <v>-132.982</v>
      </c>
      <c r="R1802" s="130">
        <v>33.630000000000003</v>
      </c>
      <c r="S1802" s="130">
        <v>32.597000000000001</v>
      </c>
      <c r="T1802" s="130">
        <v>1</v>
      </c>
      <c r="U1802" s="130">
        <v>263</v>
      </c>
      <c r="V1802" s="130" t="s">
        <v>1071</v>
      </c>
      <c r="W1802" s="130" t="b">
        <v>0</v>
      </c>
      <c r="X1802" s="130">
        <v>0</v>
      </c>
      <c r="Y1802" s="130" t="b">
        <v>1</v>
      </c>
      <c r="Z1802" s="130">
        <v>49</v>
      </c>
      <c r="AA1802" s="130">
        <v>0.26800000000000002</v>
      </c>
      <c r="AB1802" s="130" t="s">
        <v>3674</v>
      </c>
      <c r="AC1802" s="130" t="s">
        <v>3786</v>
      </c>
      <c r="AD1802" s="130" t="s">
        <v>5645</v>
      </c>
      <c r="AE1802" s="130" t="e" cm="1">
        <f t="array" aca="1" ref="AE1802" ca="1">INDIRECT(ADDRESS(MATCH(AG1802,'rs_industries'!B:B,0),5,1,TRUE,"rs_industries"))</f>
        <v>#N/A</v>
      </c>
      <c r="AF1802" s="130" t="e" cm="1">
        <f t="array" aca="1" ref="AF1802" ca="1">INDIRECT(ADDRESS(MATCH(A1802,'rs_stocks'!B:B,0),7,1,TRUE,"rs_stocks"))</f>
        <v>#N/A</v>
      </c>
    </row>
    <row r="1803" spans="1:32" x14ac:dyDescent="0.3">
      <c r="A1803" s="130" t="s">
        <v>843</v>
      </c>
      <c r="B1803" s="130">
        <v>0.41</v>
      </c>
      <c r="C1803" s="130">
        <v>1.52</v>
      </c>
      <c r="D1803" s="130">
        <v>-7.59</v>
      </c>
      <c r="E1803" s="130">
        <v>3.61</v>
      </c>
      <c r="F1803" s="130">
        <v>1.82</v>
      </c>
      <c r="G1803" s="130" t="s">
        <v>90</v>
      </c>
      <c r="H1803" s="130" t="s">
        <v>31</v>
      </c>
      <c r="I1803" s="130">
        <v>42.067</v>
      </c>
      <c r="J1803" s="130">
        <v>-50</v>
      </c>
      <c r="K1803" s="130">
        <v>-18</v>
      </c>
      <c r="L1803" s="130" t="b">
        <v>0</v>
      </c>
      <c r="M1803" s="130">
        <v>29.606000000000002</v>
      </c>
      <c r="N1803" s="130">
        <v>6.6719999999999997</v>
      </c>
      <c r="O1803" s="130">
        <v>4.4370000000000003</v>
      </c>
      <c r="P1803" s="130">
        <v>1.143</v>
      </c>
      <c r="Q1803" s="130">
        <v>-144.29400000000001</v>
      </c>
      <c r="R1803" s="130">
        <v>44.21</v>
      </c>
      <c r="S1803" s="130">
        <v>43.25</v>
      </c>
      <c r="T1803" s="130">
        <v>1</v>
      </c>
      <c r="U1803" s="130">
        <v>174</v>
      </c>
      <c r="V1803" s="130" t="s">
        <v>843</v>
      </c>
      <c r="W1803" s="130" t="b">
        <v>1</v>
      </c>
      <c r="X1803" s="130">
        <v>0</v>
      </c>
      <c r="Y1803" s="130" t="b">
        <v>0</v>
      </c>
      <c r="Z1803" s="130">
        <v>43</v>
      </c>
      <c r="AA1803" s="130">
        <v>0.26700000000000002</v>
      </c>
      <c r="AB1803" s="130" t="s">
        <v>31</v>
      </c>
      <c r="AC1803" s="130" t="s">
        <v>90</v>
      </c>
      <c r="AD1803" s="130" t="s">
        <v>5653</v>
      </c>
      <c r="AE1803" s="130" t="e" cm="1">
        <f t="array" aca="1" ref="AE1803" ca="1">INDIRECT(ADDRESS(MATCH(AG1803,'rs_industries'!B:B,0),5,1,TRUE,"rs_industries"))</f>
        <v>#N/A</v>
      </c>
      <c r="AF1803" s="130" t="e" cm="1">
        <f t="array" aca="1" ref="AF1803" ca="1">INDIRECT(ADDRESS(MATCH(A1803,'rs_stocks'!B:B,0),7,1,TRUE,"rs_stocks"))</f>
        <v>#N/A</v>
      </c>
    </row>
    <row r="1804" spans="1:32" x14ac:dyDescent="0.3">
      <c r="A1804" s="130" t="s">
        <v>1701</v>
      </c>
      <c r="B1804" s="130">
        <v>3.98</v>
      </c>
      <c r="C1804" s="130">
        <v>-10.119999999999999</v>
      </c>
      <c r="D1804" s="130">
        <v>-0.45</v>
      </c>
      <c r="E1804" s="130">
        <v>-0.89</v>
      </c>
      <c r="F1804" s="130">
        <v>-0.22</v>
      </c>
      <c r="G1804" s="130" t="s">
        <v>3954</v>
      </c>
      <c r="H1804" s="130" t="s">
        <v>24</v>
      </c>
      <c r="I1804" s="130">
        <v>2.157</v>
      </c>
      <c r="J1804" s="130">
        <v>-83</v>
      </c>
      <c r="K1804" s="130">
        <v>-79</v>
      </c>
      <c r="L1804" s="130" t="b">
        <v>0</v>
      </c>
      <c r="M1804" s="130">
        <v>41.326999999999998</v>
      </c>
      <c r="N1804" s="130">
        <v>9.32</v>
      </c>
      <c r="O1804" s="130">
        <v>4.4340000000000002</v>
      </c>
      <c r="P1804" s="130">
        <v>0.28699999999999998</v>
      </c>
      <c r="Q1804" s="130">
        <v>-97.391000000000005</v>
      </c>
      <c r="R1804" s="130">
        <v>4.4400000000000004</v>
      </c>
      <c r="S1804" s="130">
        <v>4.9269999999999996</v>
      </c>
      <c r="T1804" s="130">
        <v>-1</v>
      </c>
      <c r="U1804" s="130">
        <v>695</v>
      </c>
      <c r="V1804" s="130" t="s">
        <v>1701</v>
      </c>
      <c r="W1804" s="130" t="b">
        <v>1</v>
      </c>
      <c r="X1804" s="130">
        <v>0</v>
      </c>
      <c r="Y1804" s="130" t="b">
        <v>0</v>
      </c>
      <c r="Z1804" s="130">
        <v>48</v>
      </c>
      <c r="AA1804" s="130">
        <v>0.26700000000000002</v>
      </c>
      <c r="AB1804" s="130" t="s">
        <v>24</v>
      </c>
      <c r="AC1804" s="130" t="s">
        <v>3954</v>
      </c>
      <c r="AD1804" s="130" t="s">
        <v>5641</v>
      </c>
      <c r="AE1804" s="130" t="e" cm="1">
        <f t="array" aca="1" ref="AE1804" ca="1">INDIRECT(ADDRESS(MATCH(AG1804,'rs_industries'!B:B,0),5,1,TRUE,"rs_industries"))</f>
        <v>#N/A</v>
      </c>
      <c r="AF1804" s="130" t="e" cm="1">
        <f t="array" aca="1" ref="AF1804" ca="1">INDIRECT(ADDRESS(MATCH(A1804,'rs_stocks'!B:B,0),7,1,TRUE,"rs_stocks"))</f>
        <v>#N/A</v>
      </c>
    </row>
    <row r="1805" spans="1:32" x14ac:dyDescent="0.3">
      <c r="A1805" s="130" t="s">
        <v>2126</v>
      </c>
      <c r="B1805" s="130">
        <v>0.37</v>
      </c>
      <c r="C1805" s="130">
        <v>0.92</v>
      </c>
      <c r="D1805" s="130">
        <v>-6.88</v>
      </c>
      <c r="E1805" s="130">
        <v>-1.18</v>
      </c>
      <c r="F1805" s="130">
        <v>0.71</v>
      </c>
      <c r="G1805" s="130" t="s">
        <v>3711</v>
      </c>
      <c r="H1805" s="130" t="s">
        <v>24</v>
      </c>
      <c r="I1805" s="130">
        <v>1.0029999999999999</v>
      </c>
      <c r="J1805" s="130">
        <v>-41</v>
      </c>
      <c r="K1805" s="130">
        <v>-37</v>
      </c>
      <c r="L1805" s="130" t="b">
        <v>0</v>
      </c>
      <c r="M1805" s="130">
        <v>14.268000000000001</v>
      </c>
      <c r="N1805" s="130">
        <v>3.242</v>
      </c>
      <c r="O1805" s="130">
        <v>4.4009999999999998</v>
      </c>
      <c r="P1805" s="130">
        <v>0.65800000000000003</v>
      </c>
      <c r="Q1805" s="130">
        <v>-173.358</v>
      </c>
      <c r="R1805" s="130">
        <v>24.21</v>
      </c>
      <c r="S1805" s="130">
        <v>26.01</v>
      </c>
      <c r="T1805" s="130">
        <v>-1</v>
      </c>
      <c r="U1805" s="130">
        <v>304</v>
      </c>
      <c r="V1805" s="130" t="s">
        <v>2126</v>
      </c>
      <c r="W1805" s="130" t="b">
        <v>0</v>
      </c>
      <c r="X1805" s="130">
        <v>0</v>
      </c>
      <c r="Y1805" s="130" t="b">
        <v>0</v>
      </c>
      <c r="Z1805" s="130">
        <v>45</v>
      </c>
      <c r="AA1805" s="130">
        <v>0.26600000000000001</v>
      </c>
      <c r="AB1805" s="130" t="s">
        <v>24</v>
      </c>
      <c r="AC1805" s="130" t="s">
        <v>3711</v>
      </c>
      <c r="AD1805" s="130" t="s">
        <v>5636</v>
      </c>
      <c r="AE1805" s="130" t="e" cm="1">
        <f t="array" aca="1" ref="AE1805" ca="1">INDIRECT(ADDRESS(MATCH(AG1805,'rs_industries'!B:B,0),5,1,TRUE,"rs_industries"))</f>
        <v>#N/A</v>
      </c>
      <c r="AF1805" s="130" t="e" cm="1">
        <f t="array" aca="1" ref="AF1805" ca="1">INDIRECT(ADDRESS(MATCH(A1805,'rs_stocks'!B:B,0),7,1,TRUE,"rs_stocks"))</f>
        <v>#N/A</v>
      </c>
    </row>
    <row r="1806" spans="1:32" x14ac:dyDescent="0.3">
      <c r="A1806" s="130" t="s">
        <v>1262</v>
      </c>
      <c r="B1806" s="130">
        <v>-2.42</v>
      </c>
      <c r="C1806" s="130">
        <v>-6.05</v>
      </c>
      <c r="D1806" s="130">
        <v>-10.220000000000001</v>
      </c>
      <c r="E1806" s="130">
        <v>-5.16</v>
      </c>
      <c r="F1806" s="130">
        <v>-0.49</v>
      </c>
      <c r="G1806" s="130" t="s">
        <v>3852</v>
      </c>
      <c r="H1806" s="130" t="s">
        <v>3677</v>
      </c>
      <c r="I1806" s="130">
        <v>33.524999999999999</v>
      </c>
      <c r="J1806" s="130">
        <v>-67</v>
      </c>
      <c r="K1806" s="130">
        <v>-43</v>
      </c>
      <c r="L1806" s="130" t="b">
        <v>0</v>
      </c>
      <c r="M1806" s="130">
        <v>28.495000000000001</v>
      </c>
      <c r="N1806" s="130">
        <v>6.4779999999999998</v>
      </c>
      <c r="O1806" s="130">
        <v>4.399</v>
      </c>
      <c r="P1806" s="130">
        <v>4.4999999999999998E-2</v>
      </c>
      <c r="Q1806" s="130">
        <v>-67.114000000000004</v>
      </c>
      <c r="R1806" s="130">
        <v>2.02</v>
      </c>
      <c r="S1806" s="130">
        <v>2.169</v>
      </c>
      <c r="T1806" s="130">
        <v>-1</v>
      </c>
      <c r="U1806" s="130">
        <v>4474</v>
      </c>
      <c r="V1806" s="130" t="s">
        <v>1262</v>
      </c>
      <c r="W1806" s="130" t="b">
        <v>1</v>
      </c>
      <c r="X1806" s="130">
        <v>0</v>
      </c>
      <c r="Y1806" s="130" t="b">
        <v>0</v>
      </c>
      <c r="Z1806" s="130">
        <v>35</v>
      </c>
      <c r="AA1806" s="130">
        <v>0.26600000000000001</v>
      </c>
      <c r="AB1806" s="130" t="s">
        <v>3677</v>
      </c>
      <c r="AC1806" s="130" t="s">
        <v>3852</v>
      </c>
      <c r="AD1806" s="130" t="s">
        <v>5627</v>
      </c>
      <c r="AE1806" s="130" t="e" cm="1">
        <f t="array" aca="1" ref="AE1806" ca="1">INDIRECT(ADDRESS(MATCH(AG1806,'rs_industries'!B:B,0),5,1,TRUE,"rs_industries"))</f>
        <v>#N/A</v>
      </c>
      <c r="AF1806" s="130" t="e" cm="1">
        <f t="array" aca="1" ref="AF1806" ca="1">INDIRECT(ADDRESS(MATCH(A1806,'rs_stocks'!B:B,0),7,1,TRUE,"rs_stocks"))</f>
        <v>#N/A</v>
      </c>
    </row>
    <row r="1807" spans="1:32" x14ac:dyDescent="0.3">
      <c r="A1807" s="130" t="s">
        <v>1924</v>
      </c>
      <c r="B1807" s="130">
        <v>6.16</v>
      </c>
      <c r="C1807" s="130">
        <v>14.63</v>
      </c>
      <c r="D1807" s="130">
        <v>9.83</v>
      </c>
      <c r="E1807" s="130">
        <v>1</v>
      </c>
      <c r="F1807" s="130">
        <v>2.5299999999999998</v>
      </c>
      <c r="G1807" s="130" t="s">
        <v>3713</v>
      </c>
      <c r="H1807" s="130" t="s">
        <v>3690</v>
      </c>
      <c r="I1807" s="130">
        <v>1.4059999999999999</v>
      </c>
      <c r="J1807" s="130">
        <v>-75</v>
      </c>
      <c r="K1807" s="130">
        <v>-63</v>
      </c>
      <c r="L1807" s="130" t="b">
        <v>1</v>
      </c>
      <c r="M1807" s="130">
        <v>18.73</v>
      </c>
      <c r="N1807" s="130">
        <v>4.2629999999999999</v>
      </c>
      <c r="O1807" s="130">
        <v>4.3929999999999998</v>
      </c>
      <c r="P1807" s="130">
        <v>1.01</v>
      </c>
      <c r="Q1807" s="130">
        <v>-72.284000000000006</v>
      </c>
      <c r="R1807" s="130">
        <v>25.15</v>
      </c>
      <c r="S1807" s="130">
        <v>22.957000000000001</v>
      </c>
      <c r="T1807" s="130">
        <v>1</v>
      </c>
      <c r="U1807" s="130">
        <v>198</v>
      </c>
      <c r="V1807" s="130" t="s">
        <v>1924</v>
      </c>
      <c r="W1807" s="130" t="b">
        <v>0</v>
      </c>
      <c r="X1807" s="130">
        <v>0</v>
      </c>
      <c r="Y1807" s="130" t="b">
        <v>0</v>
      </c>
      <c r="Z1807" s="130">
        <v>43</v>
      </c>
      <c r="AA1807" s="130">
        <v>0.26600000000000001</v>
      </c>
      <c r="AB1807" s="130" t="s">
        <v>3690</v>
      </c>
      <c r="AC1807" s="130" t="s">
        <v>3713</v>
      </c>
      <c r="AD1807" s="130" t="s">
        <v>5713</v>
      </c>
      <c r="AE1807" s="130" t="e" cm="1">
        <f t="array" aca="1" ref="AE1807" ca="1">INDIRECT(ADDRESS(MATCH(AG1807,'rs_industries'!B:B,0),5,1,TRUE,"rs_industries"))</f>
        <v>#N/A</v>
      </c>
      <c r="AF1807" s="130" t="e" cm="1">
        <f t="array" aca="1" ref="AF1807" ca="1">INDIRECT(ADDRESS(MATCH(A1807,'rs_stocks'!B:B,0),7,1,TRUE,"rs_stocks"))</f>
        <v>#N/A</v>
      </c>
    </row>
    <row r="1808" spans="1:32" x14ac:dyDescent="0.3">
      <c r="A1808" s="130" t="s">
        <v>2019</v>
      </c>
      <c r="B1808" s="130">
        <v>1.63</v>
      </c>
      <c r="C1808" s="130">
        <v>8.8699999999999992</v>
      </c>
      <c r="D1808" s="130">
        <v>1.03</v>
      </c>
      <c r="E1808" s="130">
        <v>8.6199999999999992</v>
      </c>
      <c r="F1808" s="130">
        <v>9.3800000000000008</v>
      </c>
      <c r="G1808" s="130" t="s">
        <v>3693</v>
      </c>
      <c r="H1808" s="130" t="s">
        <v>31</v>
      </c>
      <c r="I1808" s="130">
        <v>1.2350000000000001</v>
      </c>
      <c r="J1808" s="130">
        <v>-86</v>
      </c>
      <c r="K1808" s="130">
        <v>-26</v>
      </c>
      <c r="L1808" s="130" t="b">
        <v>1</v>
      </c>
      <c r="M1808" s="130">
        <v>28.289000000000001</v>
      </c>
      <c r="N1808" s="130">
        <v>6.44</v>
      </c>
      <c r="O1808" s="130">
        <v>4.3929999999999998</v>
      </c>
      <c r="P1808" s="130">
        <v>0.61799999999999999</v>
      </c>
      <c r="Q1808" s="130">
        <v>-119.819</v>
      </c>
      <c r="R1808" s="130">
        <v>18.649999999999999</v>
      </c>
      <c r="S1808" s="130">
        <v>17.738</v>
      </c>
      <c r="T1808" s="130">
        <v>1</v>
      </c>
      <c r="U1808" s="130">
        <v>323</v>
      </c>
      <c r="V1808" s="130" t="s">
        <v>2019</v>
      </c>
      <c r="W1808" s="130" t="b">
        <v>0</v>
      </c>
      <c r="X1808" s="130">
        <v>0</v>
      </c>
      <c r="Y1808" s="130" t="b">
        <v>0</v>
      </c>
      <c r="Z1808" s="130">
        <v>40</v>
      </c>
      <c r="AA1808" s="130">
        <v>0.26500000000000001</v>
      </c>
      <c r="AB1808" s="130" t="s">
        <v>31</v>
      </c>
      <c r="AC1808" s="130" t="s">
        <v>3693</v>
      </c>
      <c r="AD1808" s="130" t="s">
        <v>5661</v>
      </c>
      <c r="AE1808" s="130" t="e" cm="1">
        <f t="array" aca="1" ref="AE1808" ca="1">INDIRECT(ADDRESS(MATCH(AG1808,'rs_industries'!B:B,0),5,1,TRUE,"rs_industries"))</f>
        <v>#N/A</v>
      </c>
      <c r="AF1808" s="130" t="e" cm="1">
        <f t="array" aca="1" ref="AF1808" ca="1">INDIRECT(ADDRESS(MATCH(A1808,'rs_stocks'!B:B,0),7,1,TRUE,"rs_stocks"))</f>
        <v>#N/A</v>
      </c>
    </row>
    <row r="1809" spans="1:32" x14ac:dyDescent="0.3">
      <c r="A1809" s="130" t="s">
        <v>2279</v>
      </c>
      <c r="B1809" s="130">
        <v>1.82</v>
      </c>
      <c r="C1809" s="130">
        <v>-7.76</v>
      </c>
      <c r="D1809" s="130">
        <v>-7.95</v>
      </c>
      <c r="E1809" s="130">
        <v>6.72</v>
      </c>
      <c r="F1809" s="130">
        <v>2.4500000000000002</v>
      </c>
      <c r="G1809" s="130" t="s">
        <v>3693</v>
      </c>
      <c r="H1809" s="130" t="s">
        <v>31</v>
      </c>
      <c r="I1809" s="130">
        <v>3.9790000000000001</v>
      </c>
      <c r="J1809" s="130">
        <v>-86</v>
      </c>
      <c r="K1809" s="130">
        <v>-68</v>
      </c>
      <c r="L1809" s="130" t="b">
        <v>0</v>
      </c>
      <c r="M1809" s="130">
        <v>23.059000000000001</v>
      </c>
      <c r="N1809" s="130">
        <v>5.2839999999999998</v>
      </c>
      <c r="O1809" s="130">
        <v>4.3639999999999999</v>
      </c>
      <c r="P1809" s="130">
        <v>0.73799999999999999</v>
      </c>
      <c r="Q1809" s="130">
        <v>-98.983000000000004</v>
      </c>
      <c r="R1809" s="130">
        <v>21.76</v>
      </c>
      <c r="S1809" s="130">
        <v>23.481999999999999</v>
      </c>
      <c r="T1809" s="130">
        <v>-1</v>
      </c>
      <c r="U1809" s="130">
        <v>271</v>
      </c>
      <c r="V1809" s="130" t="s">
        <v>2279</v>
      </c>
      <c r="W1809" s="130" t="b">
        <v>0</v>
      </c>
      <c r="X1809" s="130">
        <v>0</v>
      </c>
      <c r="Y1809" s="130" t="b">
        <v>0</v>
      </c>
      <c r="Z1809" s="130">
        <v>49</v>
      </c>
      <c r="AA1809" s="130">
        <v>0.26500000000000001</v>
      </c>
      <c r="AB1809" s="130" t="s">
        <v>31</v>
      </c>
      <c r="AC1809" s="130" t="s">
        <v>3693</v>
      </c>
      <c r="AD1809" s="130" t="s">
        <v>5639</v>
      </c>
      <c r="AE1809" s="130" t="e" cm="1">
        <f t="array" aca="1" ref="AE1809" ca="1">INDIRECT(ADDRESS(MATCH(AG1809,'rs_industries'!B:B,0),5,1,TRUE,"rs_industries"))</f>
        <v>#N/A</v>
      </c>
      <c r="AF1809" s="130" t="e" cm="1">
        <f t="array" aca="1" ref="AF1809" ca="1">INDIRECT(ADDRESS(MATCH(A1809,'rs_stocks'!B:B,0),7,1,TRUE,"rs_stocks"))</f>
        <v>#N/A</v>
      </c>
    </row>
    <row r="1810" spans="1:32" x14ac:dyDescent="0.3">
      <c r="A1810" s="130" t="s">
        <v>177</v>
      </c>
      <c r="B1810" s="130">
        <v>-1.93</v>
      </c>
      <c r="C1810" s="130">
        <v>-3.37</v>
      </c>
      <c r="D1810" s="130">
        <v>-7.79</v>
      </c>
      <c r="E1810" s="130">
        <v>-2.1800000000000002</v>
      </c>
      <c r="F1810" s="130">
        <v>1.49</v>
      </c>
      <c r="G1810" s="130" t="s">
        <v>3788</v>
      </c>
      <c r="H1810" s="130" t="s">
        <v>153</v>
      </c>
      <c r="I1810" s="130">
        <v>14.098000000000001</v>
      </c>
      <c r="J1810" s="130">
        <v>-39</v>
      </c>
      <c r="K1810" s="130">
        <v>-22</v>
      </c>
      <c r="L1810" s="130" t="b">
        <v>0</v>
      </c>
      <c r="M1810" s="130">
        <v>12.898</v>
      </c>
      <c r="N1810" s="130">
        <v>2.9590000000000001</v>
      </c>
      <c r="O1810" s="130">
        <v>4.359</v>
      </c>
      <c r="P1810" s="130">
        <v>0.69599999999999995</v>
      </c>
      <c r="Q1810" s="130">
        <v>-83.381</v>
      </c>
      <c r="R1810" s="130">
        <v>34.1</v>
      </c>
      <c r="S1810" s="130">
        <v>36.281999999999996</v>
      </c>
      <c r="T1810" s="130">
        <v>-1</v>
      </c>
      <c r="U1810" s="130">
        <v>287</v>
      </c>
      <c r="V1810" s="130" t="s">
        <v>177</v>
      </c>
      <c r="W1810" s="130" t="b">
        <v>1</v>
      </c>
      <c r="X1810" s="130">
        <v>0</v>
      </c>
      <c r="Y1810" s="130" t="b">
        <v>0</v>
      </c>
      <c r="Z1810" s="130">
        <v>43</v>
      </c>
      <c r="AA1810" s="130">
        <v>0.26400000000000001</v>
      </c>
      <c r="AB1810" s="130" t="s">
        <v>153</v>
      </c>
      <c r="AC1810" s="130" t="s">
        <v>3788</v>
      </c>
      <c r="AD1810" s="130" t="s">
        <v>5622</v>
      </c>
      <c r="AE1810" s="130" t="e" cm="1">
        <f t="array" aca="1" ref="AE1810" ca="1">INDIRECT(ADDRESS(MATCH(AG1810,'rs_industries'!B:B,0),5,1,TRUE,"rs_industries"))</f>
        <v>#N/A</v>
      </c>
      <c r="AF1810" s="130" t="e" cm="1">
        <f t="array" aca="1" ref="AF1810" ca="1">INDIRECT(ADDRESS(MATCH(A1810,'rs_stocks'!B:B,0),7,1,TRUE,"rs_stocks"))</f>
        <v>#N/A</v>
      </c>
    </row>
    <row r="1811" spans="1:32" x14ac:dyDescent="0.3">
      <c r="A1811" s="130" t="s">
        <v>2386</v>
      </c>
      <c r="B1811" s="130">
        <v>-1.77</v>
      </c>
      <c r="C1811" s="130">
        <v>-0.21</v>
      </c>
      <c r="D1811" s="130">
        <v>-12.57</v>
      </c>
      <c r="E1811" s="130">
        <v>9.6999999999999993</v>
      </c>
      <c r="F1811" s="130">
        <v>15.27</v>
      </c>
      <c r="G1811" s="130" t="s">
        <v>3954</v>
      </c>
      <c r="H1811" s="130" t="s">
        <v>24</v>
      </c>
      <c r="I1811" s="130">
        <v>3.4369999999999998</v>
      </c>
      <c r="J1811" s="130">
        <v>-61</v>
      </c>
      <c r="K1811" s="130">
        <v>-14</v>
      </c>
      <c r="L1811" s="130" t="b">
        <v>1</v>
      </c>
      <c r="M1811" s="130">
        <v>26.481000000000002</v>
      </c>
      <c r="N1811" s="130">
        <v>6.0910000000000002</v>
      </c>
      <c r="O1811" s="130">
        <v>4.3479999999999999</v>
      </c>
      <c r="P1811" s="130">
        <v>3.1339999999999999</v>
      </c>
      <c r="Q1811" s="130">
        <v>-134.32900000000001</v>
      </c>
      <c r="R1811" s="130">
        <v>122.15</v>
      </c>
      <c r="S1811" s="130">
        <v>129.37899999999999</v>
      </c>
      <c r="T1811" s="130">
        <v>-1</v>
      </c>
      <c r="U1811" s="130">
        <v>63</v>
      </c>
      <c r="V1811" s="130" t="s">
        <v>2386</v>
      </c>
      <c r="W1811" s="130" t="b">
        <v>1</v>
      </c>
      <c r="X1811" s="130">
        <v>0</v>
      </c>
      <c r="Y1811" s="130" t="b">
        <v>0</v>
      </c>
      <c r="Z1811" s="130">
        <v>50</v>
      </c>
      <c r="AA1811" s="130">
        <v>0.26400000000000001</v>
      </c>
      <c r="AB1811" s="130" t="s">
        <v>24</v>
      </c>
      <c r="AC1811" s="130" t="s">
        <v>3954</v>
      </c>
      <c r="AD1811" s="130" t="s">
        <v>5634</v>
      </c>
      <c r="AE1811" s="130" t="e" cm="1">
        <f t="array" aca="1" ref="AE1811" ca="1">INDIRECT(ADDRESS(MATCH(AG1811,'rs_industries'!B:B,0),5,1,TRUE,"rs_industries"))</f>
        <v>#N/A</v>
      </c>
      <c r="AF1811" s="130" cm="1">
        <f t="array" aca="1" ref="AF1811" ca="1">INDIRECT(ADDRESS(MATCH(A1811,'rs_stocks'!B:B,0),7,1,TRUE,"rs_stocks"))</f>
        <v>70</v>
      </c>
    </row>
    <row r="1812" spans="1:32" x14ac:dyDescent="0.3">
      <c r="A1812" s="130" t="s">
        <v>1002</v>
      </c>
      <c r="B1812" s="130">
        <v>0.36</v>
      </c>
      <c r="C1812" s="130">
        <v>-12.95</v>
      </c>
      <c r="D1812" s="130">
        <v>-14.14</v>
      </c>
      <c r="E1812" s="130">
        <v>20.190000000000001</v>
      </c>
      <c r="F1812" s="130">
        <v>11.75</v>
      </c>
      <c r="G1812" s="130" t="s">
        <v>3680</v>
      </c>
      <c r="H1812" s="130" t="s">
        <v>31</v>
      </c>
      <c r="I1812" s="130">
        <v>7.694</v>
      </c>
      <c r="J1812" s="130">
        <v>-69</v>
      </c>
      <c r="K1812" s="130">
        <v>-24</v>
      </c>
      <c r="L1812" s="130" t="b">
        <v>0</v>
      </c>
      <c r="M1812" s="130">
        <v>66.632000000000005</v>
      </c>
      <c r="N1812" s="130">
        <v>15.327</v>
      </c>
      <c r="O1812" s="130">
        <v>4.3470000000000004</v>
      </c>
      <c r="P1812" s="130">
        <v>8.1720000000000006</v>
      </c>
      <c r="Q1812" s="130">
        <v>-75.986999999999995</v>
      </c>
      <c r="R1812" s="130">
        <v>183.13</v>
      </c>
      <c r="S1812" s="130">
        <v>203.26599999999999</v>
      </c>
      <c r="T1812" s="130">
        <v>-1</v>
      </c>
      <c r="U1812" s="130">
        <v>24</v>
      </c>
      <c r="V1812" s="130" t="s">
        <v>1002</v>
      </c>
      <c r="W1812" s="130" t="b">
        <v>1</v>
      </c>
      <c r="X1812" s="130">
        <v>0</v>
      </c>
      <c r="Y1812" s="130" t="b">
        <v>0</v>
      </c>
      <c r="Z1812" s="130">
        <v>51</v>
      </c>
      <c r="AA1812" s="130">
        <v>0.26400000000000001</v>
      </c>
      <c r="AB1812" s="130" t="s">
        <v>31</v>
      </c>
      <c r="AC1812" s="130" t="s">
        <v>3680</v>
      </c>
      <c r="AD1812" s="130" t="s">
        <v>5640</v>
      </c>
      <c r="AE1812" s="130" t="e" cm="1">
        <f t="array" aca="1" ref="AE1812" ca="1">INDIRECT(ADDRESS(MATCH(AG1812,'rs_industries'!B:B,0),5,1,TRUE,"rs_industries"))</f>
        <v>#N/A</v>
      </c>
      <c r="AF1812" s="130" t="e" cm="1">
        <f t="array" aca="1" ref="AF1812" ca="1">INDIRECT(ADDRESS(MATCH(A1812,'rs_stocks'!B:B,0),7,1,TRUE,"rs_stocks"))</f>
        <v>#N/A</v>
      </c>
    </row>
    <row r="1813" spans="1:32" x14ac:dyDescent="0.3">
      <c r="A1813" s="130" t="s">
        <v>303</v>
      </c>
      <c r="B1813" s="130">
        <v>0.73</v>
      </c>
      <c r="C1813" s="130">
        <v>12.25</v>
      </c>
      <c r="D1813" s="130">
        <v>26.76</v>
      </c>
      <c r="E1813" s="130">
        <v>4.6900000000000004</v>
      </c>
      <c r="F1813" s="130">
        <v>12.06</v>
      </c>
      <c r="G1813" s="130" t="s">
        <v>3693</v>
      </c>
      <c r="H1813" s="130" t="s">
        <v>31</v>
      </c>
      <c r="I1813" s="130">
        <v>10.491</v>
      </c>
      <c r="J1813" s="130">
        <v>-81</v>
      </c>
      <c r="K1813" s="130">
        <v>-70</v>
      </c>
      <c r="L1813" s="130" t="b">
        <v>1</v>
      </c>
      <c r="M1813" s="130">
        <v>36.392000000000003</v>
      </c>
      <c r="N1813" s="130">
        <v>8.3870000000000005</v>
      </c>
      <c r="O1813" s="130">
        <v>4.3390000000000004</v>
      </c>
      <c r="P1813" s="130">
        <v>0.84399999999999997</v>
      </c>
      <c r="Q1813" s="130">
        <v>-69.88</v>
      </c>
      <c r="R1813" s="130">
        <v>19.420000000000002</v>
      </c>
      <c r="S1813" s="130">
        <v>17.673999999999999</v>
      </c>
      <c r="T1813" s="130">
        <v>1</v>
      </c>
      <c r="U1813" s="130">
        <v>236</v>
      </c>
      <c r="V1813" s="130" t="s">
        <v>303</v>
      </c>
      <c r="W1813" s="130" t="b">
        <v>0</v>
      </c>
      <c r="X1813" s="130">
        <v>0</v>
      </c>
      <c r="Y1813" s="130" t="b">
        <v>0</v>
      </c>
      <c r="Z1813" s="130">
        <v>50</v>
      </c>
      <c r="AA1813" s="130">
        <v>0.26300000000000001</v>
      </c>
      <c r="AB1813" s="130" t="s">
        <v>31</v>
      </c>
      <c r="AC1813" s="130" t="s">
        <v>3693</v>
      </c>
      <c r="AD1813" s="130" t="s">
        <v>5694</v>
      </c>
      <c r="AE1813" s="130" t="e" cm="1">
        <f t="array" aca="1" ref="AE1813" ca="1">INDIRECT(ADDRESS(MATCH(AG1813,'rs_industries'!B:B,0),5,1,TRUE,"rs_industries"))</f>
        <v>#N/A</v>
      </c>
      <c r="AF1813" s="130" t="e" cm="1">
        <f t="array" aca="1" ref="AF1813" ca="1">INDIRECT(ADDRESS(MATCH(A1813,'rs_stocks'!B:B,0),7,1,TRUE,"rs_stocks"))</f>
        <v>#N/A</v>
      </c>
    </row>
    <row r="1814" spans="1:32" x14ac:dyDescent="0.3">
      <c r="A1814" s="130" t="s">
        <v>3627</v>
      </c>
      <c r="B1814" s="130">
        <v>-0.31</v>
      </c>
      <c r="C1814" s="130">
        <v>23.21</v>
      </c>
      <c r="D1814" s="130">
        <v>20.46</v>
      </c>
      <c r="E1814" s="130">
        <v>0.77</v>
      </c>
      <c r="F1814" s="130">
        <v>13.23</v>
      </c>
      <c r="G1814" s="130" t="s">
        <v>4023</v>
      </c>
      <c r="H1814" s="130" t="s">
        <v>31</v>
      </c>
      <c r="I1814" s="130">
        <v>1.04</v>
      </c>
      <c r="J1814" s="130">
        <v>-66</v>
      </c>
      <c r="K1814" s="130">
        <v>-33</v>
      </c>
      <c r="L1814" s="130" t="b">
        <v>1</v>
      </c>
      <c r="M1814" s="130">
        <v>23.222999999999999</v>
      </c>
      <c r="N1814" s="130">
        <v>5.3739999999999997</v>
      </c>
      <c r="O1814" s="130">
        <v>4.3220000000000001</v>
      </c>
      <c r="P1814" s="130">
        <v>1.1160000000000001</v>
      </c>
      <c r="Q1814" s="130">
        <v>-142.47300000000001</v>
      </c>
      <c r="R1814" s="130">
        <v>28.67</v>
      </c>
      <c r="S1814" s="130">
        <v>27.260999999999999</v>
      </c>
      <c r="T1814" s="130">
        <v>1</v>
      </c>
      <c r="U1814" s="130">
        <v>179</v>
      </c>
      <c r="V1814" s="130" t="s">
        <v>3627</v>
      </c>
      <c r="W1814" s="130" t="b">
        <v>0</v>
      </c>
      <c r="X1814" s="130">
        <v>0</v>
      </c>
      <c r="Y1814" s="130" t="b">
        <v>0</v>
      </c>
      <c r="Z1814" s="130">
        <v>49</v>
      </c>
      <c r="AA1814" s="130">
        <v>0.26300000000000001</v>
      </c>
      <c r="AB1814" s="130" t="s">
        <v>31</v>
      </c>
      <c r="AC1814" s="130" t="s">
        <v>4023</v>
      </c>
      <c r="AD1814" s="130" t="s">
        <v>5709</v>
      </c>
      <c r="AE1814" s="130" t="e" cm="1">
        <f t="array" aca="1" ref="AE1814" ca="1">INDIRECT(ADDRESS(MATCH(AG1814,'rs_industries'!B:B,0),5,1,TRUE,"rs_industries"))</f>
        <v>#N/A</v>
      </c>
      <c r="AF1814" s="130" t="e" cm="1">
        <f t="array" aca="1" ref="AF1814" ca="1">INDIRECT(ADDRESS(MATCH(A1814,'rs_stocks'!B:B,0),7,1,TRUE,"rs_stocks"))</f>
        <v>#N/A</v>
      </c>
    </row>
    <row r="1815" spans="1:32" x14ac:dyDescent="0.3">
      <c r="A1815" s="130" t="s">
        <v>338</v>
      </c>
      <c r="B1815" s="130">
        <v>-1.91</v>
      </c>
      <c r="C1815" s="130">
        <v>-19.010000000000002</v>
      </c>
      <c r="D1815" s="130">
        <v>-16.48</v>
      </c>
      <c r="E1815" s="130">
        <v>-16.77</v>
      </c>
      <c r="F1815" s="130">
        <v>-14.07</v>
      </c>
      <c r="G1815" s="130" t="s">
        <v>3749</v>
      </c>
      <c r="H1815" s="130" t="s">
        <v>24</v>
      </c>
      <c r="I1815" s="130">
        <v>8.8710000000000004</v>
      </c>
      <c r="J1815" s="130">
        <v>-49</v>
      </c>
      <c r="K1815" s="130">
        <v>-43</v>
      </c>
      <c r="L1815" s="130" t="b">
        <v>0</v>
      </c>
      <c r="M1815" s="130">
        <v>23.731000000000002</v>
      </c>
      <c r="N1815" s="130">
        <v>5.5030000000000001</v>
      </c>
      <c r="O1815" s="130">
        <v>4.3120000000000003</v>
      </c>
      <c r="P1815" s="130">
        <v>2.9590000000000001</v>
      </c>
      <c r="Q1815" s="130">
        <v>-71.298000000000002</v>
      </c>
      <c r="R1815" s="130">
        <v>73.53</v>
      </c>
      <c r="S1815" s="130">
        <v>82.988</v>
      </c>
      <c r="T1815" s="130">
        <v>-1</v>
      </c>
      <c r="U1815" s="130">
        <v>67</v>
      </c>
      <c r="V1815" s="130" t="s">
        <v>338</v>
      </c>
      <c r="W1815" s="130" t="b">
        <v>1</v>
      </c>
      <c r="X1815" s="130">
        <v>0</v>
      </c>
      <c r="Y1815" s="130" t="b">
        <v>0</v>
      </c>
      <c r="Z1815" s="130">
        <v>45</v>
      </c>
      <c r="AA1815" s="130">
        <v>0.26200000000000001</v>
      </c>
      <c r="AB1815" s="130" t="s">
        <v>24</v>
      </c>
      <c r="AC1815" s="130" t="s">
        <v>3749</v>
      </c>
      <c r="AD1815" s="130" t="s">
        <v>5621</v>
      </c>
      <c r="AE1815" s="130" t="e" cm="1">
        <f t="array" aca="1" ref="AE1815" ca="1">INDIRECT(ADDRESS(MATCH(AG1815,'rs_industries'!B:B,0),5,1,TRUE,"rs_industries"))</f>
        <v>#N/A</v>
      </c>
      <c r="AF1815" s="130" t="e" cm="1">
        <f t="array" aca="1" ref="AF1815" ca="1">INDIRECT(ADDRESS(MATCH(A1815,'rs_stocks'!B:B,0),7,1,TRUE,"rs_stocks"))</f>
        <v>#N/A</v>
      </c>
    </row>
    <row r="1816" spans="1:32" x14ac:dyDescent="0.3">
      <c r="A1816" s="130" t="s">
        <v>2546</v>
      </c>
      <c r="B1816" s="130">
        <v>-1.01</v>
      </c>
      <c r="C1816" s="130">
        <v>-4.72</v>
      </c>
      <c r="D1816" s="130">
        <v>-7.45</v>
      </c>
      <c r="E1816" s="130">
        <v>-4.8</v>
      </c>
      <c r="F1816" s="130">
        <v>1.86</v>
      </c>
      <c r="G1816" s="130" t="s">
        <v>3725</v>
      </c>
      <c r="H1816" s="130" t="s">
        <v>248</v>
      </c>
      <c r="I1816" s="130">
        <v>2.5</v>
      </c>
      <c r="J1816" s="130">
        <v>-41</v>
      </c>
      <c r="K1816" s="130">
        <v>-39</v>
      </c>
      <c r="L1816" s="130" t="b">
        <v>0</v>
      </c>
      <c r="M1816" s="130">
        <v>17.209</v>
      </c>
      <c r="N1816" s="130">
        <v>4.0119999999999996</v>
      </c>
      <c r="O1816" s="130">
        <v>4.2889999999999997</v>
      </c>
      <c r="P1816" s="130">
        <v>0.73699999999999999</v>
      </c>
      <c r="Q1816" s="130">
        <v>-145.124</v>
      </c>
      <c r="R1816" s="130">
        <v>32.31</v>
      </c>
      <c r="S1816" s="130">
        <v>34.866999999999997</v>
      </c>
      <c r="T1816" s="130">
        <v>-1</v>
      </c>
      <c r="U1816" s="130">
        <v>271</v>
      </c>
      <c r="V1816" s="130" t="s">
        <v>2546</v>
      </c>
      <c r="W1816" s="130" t="b">
        <v>0</v>
      </c>
      <c r="X1816" s="130">
        <v>0</v>
      </c>
      <c r="Y1816" s="130" t="b">
        <v>0</v>
      </c>
      <c r="Z1816" s="130">
        <v>44</v>
      </c>
      <c r="AA1816" s="130">
        <v>0.26200000000000001</v>
      </c>
      <c r="AB1816" s="130" t="s">
        <v>248</v>
      </c>
      <c r="AC1816" s="130" t="s">
        <v>3725</v>
      </c>
      <c r="AD1816" s="130" t="s">
        <v>5619</v>
      </c>
      <c r="AE1816" s="130" t="e" cm="1">
        <f t="array" aca="1" ref="AE1816" ca="1">INDIRECT(ADDRESS(MATCH(AG1816,'rs_industries'!B:B,0),5,1,TRUE,"rs_industries"))</f>
        <v>#N/A</v>
      </c>
      <c r="AF1816" s="130" t="e" cm="1">
        <f t="array" aca="1" ref="AF1816" ca="1">INDIRECT(ADDRESS(MATCH(A1816,'rs_stocks'!B:B,0),7,1,TRUE,"rs_stocks"))</f>
        <v>#N/A</v>
      </c>
    </row>
    <row r="1817" spans="1:32" x14ac:dyDescent="0.3">
      <c r="A1817" s="130" t="s">
        <v>2324</v>
      </c>
      <c r="B1817" s="130">
        <v>-2.93</v>
      </c>
      <c r="C1817" s="130">
        <v>-3.81</v>
      </c>
      <c r="D1817" s="130">
        <v>-10.56</v>
      </c>
      <c r="E1817" s="130">
        <v>-9.3000000000000007</v>
      </c>
      <c r="F1817" s="130">
        <v>0.09</v>
      </c>
      <c r="G1817" s="130" t="s">
        <v>3848</v>
      </c>
      <c r="H1817" s="130" t="s">
        <v>3707</v>
      </c>
      <c r="I1817" s="130">
        <v>2.1429999999999998</v>
      </c>
      <c r="J1817" s="130">
        <v>-68</v>
      </c>
      <c r="K1817" s="130">
        <v>-61</v>
      </c>
      <c r="L1817" s="130" t="b">
        <v>0</v>
      </c>
      <c r="M1817" s="130">
        <v>19.279</v>
      </c>
      <c r="N1817" s="130">
        <v>4.5049999999999999</v>
      </c>
      <c r="O1817" s="130">
        <v>4.2789999999999999</v>
      </c>
      <c r="P1817" s="130">
        <v>0.252</v>
      </c>
      <c r="Q1817" s="130">
        <v>-75.486999999999995</v>
      </c>
      <c r="R1817" s="130">
        <v>11.6</v>
      </c>
      <c r="S1817" s="130">
        <v>12.42</v>
      </c>
      <c r="T1817" s="130">
        <v>-1</v>
      </c>
      <c r="U1817" s="130">
        <v>794</v>
      </c>
      <c r="V1817" s="130" t="s">
        <v>2324</v>
      </c>
      <c r="W1817" s="130" t="b">
        <v>0</v>
      </c>
      <c r="X1817" s="130">
        <v>0</v>
      </c>
      <c r="Y1817" s="130" t="b">
        <v>0</v>
      </c>
      <c r="Z1817" s="130">
        <v>37</v>
      </c>
      <c r="AA1817" s="130">
        <v>0.26200000000000001</v>
      </c>
      <c r="AB1817" s="130" t="s">
        <v>3707</v>
      </c>
      <c r="AC1817" s="130" t="s">
        <v>3848</v>
      </c>
      <c r="AD1817" s="130" t="s">
        <v>5654</v>
      </c>
      <c r="AE1817" s="130" t="e" cm="1">
        <f t="array" aca="1" ref="AE1817" ca="1">INDIRECT(ADDRESS(MATCH(AG1817,'rs_industries'!B:B,0),5,1,TRUE,"rs_industries"))</f>
        <v>#N/A</v>
      </c>
      <c r="AF1817" s="130" t="e" cm="1">
        <f t="array" aca="1" ref="AF1817" ca="1">INDIRECT(ADDRESS(MATCH(A1817,'rs_stocks'!B:B,0),7,1,TRUE,"rs_stocks"))</f>
        <v>#N/A</v>
      </c>
    </row>
    <row r="1818" spans="1:32" x14ac:dyDescent="0.3">
      <c r="A1818" s="130" t="s">
        <v>1307</v>
      </c>
      <c r="B1818" s="130">
        <v>-6.81</v>
      </c>
      <c r="C1818" s="130">
        <v>-1.89</v>
      </c>
      <c r="D1818" s="130">
        <v>-4.76</v>
      </c>
      <c r="E1818" s="130">
        <v>-12.9</v>
      </c>
      <c r="F1818" s="130">
        <v>-6.64</v>
      </c>
      <c r="G1818" s="130" t="s">
        <v>3852</v>
      </c>
      <c r="H1818" s="130" t="s">
        <v>3677</v>
      </c>
      <c r="I1818" s="130">
        <v>22.968</v>
      </c>
      <c r="J1818" s="130">
        <v>-68</v>
      </c>
      <c r="K1818" s="130">
        <v>-33</v>
      </c>
      <c r="L1818" s="130" t="b">
        <v>0</v>
      </c>
      <c r="M1818" s="130">
        <v>25.22</v>
      </c>
      <c r="N1818" s="130">
        <v>5.8959999999999999</v>
      </c>
      <c r="O1818" s="130">
        <v>4.2770000000000001</v>
      </c>
      <c r="P1818" s="130">
        <v>0.12</v>
      </c>
      <c r="Q1818" s="130">
        <v>-116.764</v>
      </c>
      <c r="R1818" s="130">
        <v>5.2</v>
      </c>
      <c r="S1818" s="130">
        <v>5.5949999999999998</v>
      </c>
      <c r="T1818" s="130">
        <v>-1</v>
      </c>
      <c r="U1818" s="130">
        <v>1668</v>
      </c>
      <c r="V1818" s="130" t="s">
        <v>1307</v>
      </c>
      <c r="W1818" s="130" t="b">
        <v>0</v>
      </c>
      <c r="X1818" s="130">
        <v>0</v>
      </c>
      <c r="Y1818" s="130" t="b">
        <v>0</v>
      </c>
      <c r="Z1818" s="130">
        <v>44</v>
      </c>
      <c r="AA1818" s="130">
        <v>0.26100000000000001</v>
      </c>
      <c r="AB1818" s="130" t="s">
        <v>3677</v>
      </c>
      <c r="AC1818" s="130" t="s">
        <v>3852</v>
      </c>
      <c r="AD1818" s="130" t="s">
        <v>5670</v>
      </c>
      <c r="AE1818" s="130" t="e" cm="1">
        <f t="array" aca="1" ref="AE1818" ca="1">INDIRECT(ADDRESS(MATCH(AG1818,'rs_industries'!B:B,0),5,1,TRUE,"rs_industries"))</f>
        <v>#N/A</v>
      </c>
      <c r="AF1818" s="130" t="e" cm="1">
        <f t="array" aca="1" ref="AF1818" ca="1">INDIRECT(ADDRESS(MATCH(A1818,'rs_stocks'!B:B,0),7,1,TRUE,"rs_stocks"))</f>
        <v>#N/A</v>
      </c>
    </row>
    <row r="1819" spans="1:32" x14ac:dyDescent="0.3">
      <c r="A1819" s="130" t="s">
        <v>812</v>
      </c>
      <c r="B1819" s="130">
        <v>2.41</v>
      </c>
      <c r="C1819" s="130">
        <v>-0.09</v>
      </c>
      <c r="D1819" s="130">
        <v>6.61</v>
      </c>
      <c r="E1819" s="130">
        <v>-2.4500000000000002</v>
      </c>
      <c r="F1819" s="130">
        <v>-0.83</v>
      </c>
      <c r="G1819" s="130" t="s">
        <v>4337</v>
      </c>
      <c r="H1819" s="130" t="s">
        <v>3690</v>
      </c>
      <c r="I1819" s="130">
        <v>5.7130000000000001</v>
      </c>
      <c r="J1819" s="130">
        <v>-66</v>
      </c>
      <c r="K1819" s="130">
        <v>-9</v>
      </c>
      <c r="L1819" s="130" t="b">
        <v>1</v>
      </c>
      <c r="M1819" s="130">
        <v>21.928999999999998</v>
      </c>
      <c r="N1819" s="130">
        <v>5.1369999999999996</v>
      </c>
      <c r="O1819" s="130">
        <v>4.2690000000000001</v>
      </c>
      <c r="P1819" s="130">
        <v>0.78400000000000003</v>
      </c>
      <c r="Q1819" s="130">
        <v>-109.666</v>
      </c>
      <c r="R1819" s="130">
        <v>32.25</v>
      </c>
      <c r="S1819" s="130">
        <v>33.536000000000001</v>
      </c>
      <c r="T1819" s="130">
        <v>-1</v>
      </c>
      <c r="U1819" s="130">
        <v>255</v>
      </c>
      <c r="V1819" s="130" t="s">
        <v>812</v>
      </c>
      <c r="W1819" s="130" t="b">
        <v>0</v>
      </c>
      <c r="X1819" s="130">
        <v>0</v>
      </c>
      <c r="Y1819" s="130" t="b">
        <v>1</v>
      </c>
      <c r="Z1819" s="130">
        <v>46</v>
      </c>
      <c r="AA1819" s="130">
        <v>0.26100000000000001</v>
      </c>
      <c r="AB1819" s="130" t="s">
        <v>3690</v>
      </c>
      <c r="AC1819" s="130" t="s">
        <v>4337</v>
      </c>
      <c r="AD1819" s="130" t="s">
        <v>5691</v>
      </c>
      <c r="AE1819" s="130" t="e" cm="1">
        <f t="array" aca="1" ref="AE1819" ca="1">INDIRECT(ADDRESS(MATCH(AG1819,'rs_industries'!B:B,0),5,1,TRUE,"rs_industries"))</f>
        <v>#N/A</v>
      </c>
      <c r="AF1819" s="130" t="e" cm="1">
        <f t="array" aca="1" ref="AF1819" ca="1">INDIRECT(ADDRESS(MATCH(A1819,'rs_stocks'!B:B,0),7,1,TRUE,"rs_stocks"))</f>
        <v>#N/A</v>
      </c>
    </row>
    <row r="1820" spans="1:32" x14ac:dyDescent="0.3">
      <c r="A1820" s="130" t="s">
        <v>875</v>
      </c>
      <c r="B1820" s="130">
        <v>-0.94</v>
      </c>
      <c r="C1820" s="130">
        <v>10.65</v>
      </c>
      <c r="D1820" s="130">
        <v>19.850000000000001</v>
      </c>
      <c r="E1820" s="130">
        <v>3.93</v>
      </c>
      <c r="F1820" s="130">
        <v>6.55</v>
      </c>
      <c r="G1820" s="130" t="s">
        <v>4034</v>
      </c>
      <c r="H1820" s="130" t="s">
        <v>3674</v>
      </c>
      <c r="I1820" s="130">
        <v>50.386000000000003</v>
      </c>
      <c r="J1820" s="130">
        <v>-62</v>
      </c>
      <c r="K1820" s="130">
        <v>-50</v>
      </c>
      <c r="L1820" s="130" t="b">
        <v>1</v>
      </c>
      <c r="M1820" s="130">
        <v>27.646000000000001</v>
      </c>
      <c r="N1820" s="130">
        <v>6.4829999999999997</v>
      </c>
      <c r="O1820" s="130">
        <v>4.2640000000000002</v>
      </c>
      <c r="P1820" s="130">
        <v>0.40699999999999997</v>
      </c>
      <c r="Q1820" s="130">
        <v>-73.763999999999996</v>
      </c>
      <c r="R1820" s="130">
        <v>12.68</v>
      </c>
      <c r="S1820" s="130">
        <v>11.834</v>
      </c>
      <c r="T1820" s="130">
        <v>1</v>
      </c>
      <c r="U1820" s="130">
        <v>491</v>
      </c>
      <c r="V1820" s="130" t="s">
        <v>875</v>
      </c>
      <c r="W1820" s="130" t="b">
        <v>0</v>
      </c>
      <c r="X1820" s="130">
        <v>0</v>
      </c>
      <c r="Y1820" s="130" t="b">
        <v>0</v>
      </c>
      <c r="Z1820" s="130">
        <v>47</v>
      </c>
      <c r="AA1820" s="130">
        <v>0.26</v>
      </c>
      <c r="AB1820" s="130" t="s">
        <v>3674</v>
      </c>
      <c r="AC1820" s="130" t="s">
        <v>4034</v>
      </c>
      <c r="AD1820" s="130" t="s">
        <v>5707</v>
      </c>
      <c r="AE1820" s="130" t="e" cm="1">
        <f t="array" aca="1" ref="AE1820" ca="1">INDIRECT(ADDRESS(MATCH(AG1820,'rs_industries'!B:B,0),5,1,TRUE,"rs_industries"))</f>
        <v>#N/A</v>
      </c>
      <c r="AF1820" s="130" cm="1">
        <f t="array" aca="1" ref="AF1820" ca="1">INDIRECT(ADDRESS(MATCH(A1820,'rs_stocks'!B:B,0),7,1,TRUE,"rs_stocks"))</f>
        <v>70</v>
      </c>
    </row>
    <row r="1821" spans="1:32" x14ac:dyDescent="0.3">
      <c r="A1821" s="130" t="s">
        <v>2008</v>
      </c>
      <c r="B1821" s="130">
        <v>-3.21</v>
      </c>
      <c r="C1821" s="130">
        <v>-11.77</v>
      </c>
      <c r="D1821" s="130">
        <v>-8.33</v>
      </c>
      <c r="E1821" s="130">
        <v>-0.34</v>
      </c>
      <c r="F1821" s="130">
        <v>0.85</v>
      </c>
      <c r="G1821" s="130" t="s">
        <v>3788</v>
      </c>
      <c r="H1821" s="130" t="s">
        <v>153</v>
      </c>
      <c r="I1821" s="130">
        <v>3.1349999999999998</v>
      </c>
      <c r="J1821" s="130">
        <v>-83</v>
      </c>
      <c r="K1821" s="130">
        <v>-48</v>
      </c>
      <c r="L1821" s="130" t="b">
        <v>0</v>
      </c>
      <c r="M1821" s="130">
        <v>22.529</v>
      </c>
      <c r="N1821" s="130">
        <v>5.2839999999999998</v>
      </c>
      <c r="O1821" s="130">
        <v>4.2629999999999999</v>
      </c>
      <c r="P1821" s="130">
        <v>0.90200000000000002</v>
      </c>
      <c r="Q1821" s="130">
        <v>-107.503</v>
      </c>
      <c r="R1821" s="130">
        <v>41.62</v>
      </c>
      <c r="S1821" s="130">
        <v>44.502000000000002</v>
      </c>
      <c r="T1821" s="130">
        <v>-1</v>
      </c>
      <c r="U1821" s="130">
        <v>221</v>
      </c>
      <c r="V1821" s="130" t="s">
        <v>2008</v>
      </c>
      <c r="W1821" s="130" t="b">
        <v>1</v>
      </c>
      <c r="X1821" s="130">
        <v>0</v>
      </c>
      <c r="Y1821" s="130" t="b">
        <v>0</v>
      </c>
      <c r="Z1821" s="130">
        <v>46</v>
      </c>
      <c r="AA1821" s="130">
        <v>0.26</v>
      </c>
      <c r="AB1821" s="130" t="s">
        <v>153</v>
      </c>
      <c r="AC1821" s="130" t="s">
        <v>3788</v>
      </c>
      <c r="AD1821" s="130" t="s">
        <v>5615</v>
      </c>
      <c r="AE1821" s="130" t="e" cm="1">
        <f t="array" aca="1" ref="AE1821" ca="1">INDIRECT(ADDRESS(MATCH(AG1821,'rs_industries'!B:B,0),5,1,TRUE,"rs_industries"))</f>
        <v>#N/A</v>
      </c>
      <c r="AF1821" s="130" t="e" cm="1">
        <f t="array" aca="1" ref="AF1821" ca="1">INDIRECT(ADDRESS(MATCH(A1821,'rs_stocks'!B:B,0),7,1,TRUE,"rs_stocks"))</f>
        <v>#N/A</v>
      </c>
    </row>
    <row r="1822" spans="1:32" x14ac:dyDescent="0.3">
      <c r="A1822" s="130" t="s">
        <v>881</v>
      </c>
      <c r="B1822" s="130">
        <v>-4.3099999999999996</v>
      </c>
      <c r="C1822" s="130">
        <v>-4.62</v>
      </c>
      <c r="D1822" s="130">
        <v>-3.87</v>
      </c>
      <c r="E1822" s="130">
        <v>-3.41</v>
      </c>
      <c r="F1822" s="130">
        <v>-2.36</v>
      </c>
      <c r="G1822" s="130" t="s">
        <v>3792</v>
      </c>
      <c r="H1822" s="130" t="s">
        <v>24</v>
      </c>
      <c r="I1822" s="130">
        <v>8.4489999999999998</v>
      </c>
      <c r="J1822" s="130">
        <v>-54</v>
      </c>
      <c r="K1822" s="130">
        <v>-28</v>
      </c>
      <c r="L1822" s="130" t="b">
        <v>0</v>
      </c>
      <c r="M1822" s="130">
        <v>11.596</v>
      </c>
      <c r="N1822" s="130">
        <v>2.7629999999999999</v>
      </c>
      <c r="O1822" s="130">
        <v>4.1959999999999997</v>
      </c>
      <c r="P1822" s="130">
        <v>3.4369999999999998</v>
      </c>
      <c r="Q1822" s="130">
        <v>-111.735</v>
      </c>
      <c r="R1822" s="130">
        <v>112.83</v>
      </c>
      <c r="S1822" s="130">
        <v>124.17</v>
      </c>
      <c r="T1822" s="130">
        <v>-1</v>
      </c>
      <c r="U1822" s="130">
        <v>58</v>
      </c>
      <c r="V1822" s="130" t="s">
        <v>881</v>
      </c>
      <c r="W1822" s="130" t="b">
        <v>0</v>
      </c>
      <c r="X1822" s="130">
        <v>0</v>
      </c>
      <c r="Y1822" s="130" t="b">
        <v>0</v>
      </c>
      <c r="Z1822" s="130">
        <v>47</v>
      </c>
      <c r="AA1822" s="130">
        <v>0.26</v>
      </c>
      <c r="AB1822" s="130" t="s">
        <v>24</v>
      </c>
      <c r="AC1822" s="130" t="s">
        <v>3792</v>
      </c>
      <c r="AD1822" s="130" t="s">
        <v>5632</v>
      </c>
      <c r="AE1822" s="130" t="e" cm="1">
        <f t="array" aca="1" ref="AE1822" ca="1">INDIRECT(ADDRESS(MATCH(AG1822,'rs_industries'!B:B,0),5,1,TRUE,"rs_industries"))</f>
        <v>#N/A</v>
      </c>
      <c r="AF1822" s="130" t="e" cm="1">
        <f t="array" aca="1" ref="AF1822" ca="1">INDIRECT(ADDRESS(MATCH(A1822,'rs_stocks'!B:B,0),7,1,TRUE,"rs_stocks"))</f>
        <v>#N/A</v>
      </c>
    </row>
    <row r="1823" spans="1:32" x14ac:dyDescent="0.3">
      <c r="A1823" s="130" t="s">
        <v>1267</v>
      </c>
      <c r="B1823" s="130">
        <v>-0.38</v>
      </c>
      <c r="C1823" s="130">
        <v>-6.94</v>
      </c>
      <c r="D1823" s="130">
        <v>-4.97</v>
      </c>
      <c r="E1823" s="130">
        <v>-8.67</v>
      </c>
      <c r="F1823" s="130">
        <v>1.76</v>
      </c>
      <c r="G1823" s="130" t="s">
        <v>3725</v>
      </c>
      <c r="H1823" s="130" t="s">
        <v>248</v>
      </c>
      <c r="I1823" s="130">
        <v>11.3</v>
      </c>
      <c r="J1823" s="130">
        <v>-39</v>
      </c>
      <c r="K1823" s="130">
        <v>-33</v>
      </c>
      <c r="L1823" s="130" t="b">
        <v>0</v>
      </c>
      <c r="M1823" s="130">
        <v>12.125999999999999</v>
      </c>
      <c r="N1823" s="130">
        <v>2.895</v>
      </c>
      <c r="O1823" s="130">
        <v>4.1890000000000001</v>
      </c>
      <c r="P1823" s="130">
        <v>1.0669999999999999</v>
      </c>
      <c r="Q1823" s="130">
        <v>-54.332999999999998</v>
      </c>
      <c r="R1823" s="130">
        <v>49.19</v>
      </c>
      <c r="S1823" s="130">
        <v>51.944000000000003</v>
      </c>
      <c r="T1823" s="130">
        <v>-1</v>
      </c>
      <c r="U1823" s="130">
        <v>187</v>
      </c>
      <c r="V1823" s="130" t="s">
        <v>1267</v>
      </c>
      <c r="W1823" s="130" t="b">
        <v>0</v>
      </c>
      <c r="X1823" s="130">
        <v>0</v>
      </c>
      <c r="Y1823" s="130" t="b">
        <v>0</v>
      </c>
      <c r="Z1823" s="130">
        <v>49</v>
      </c>
      <c r="AA1823" s="130">
        <v>0.25900000000000001</v>
      </c>
      <c r="AB1823" s="130" t="s">
        <v>248</v>
      </c>
      <c r="AC1823" s="130" t="s">
        <v>3725</v>
      </c>
      <c r="AD1823" s="130" t="s">
        <v>5637</v>
      </c>
      <c r="AE1823" s="130" t="e" cm="1">
        <f t="array" aca="1" ref="AE1823" ca="1">INDIRECT(ADDRESS(MATCH(AG1823,'rs_industries'!B:B,0),5,1,TRUE,"rs_industries"))</f>
        <v>#N/A</v>
      </c>
      <c r="AF1823" s="130" t="e" cm="1">
        <f t="array" aca="1" ref="AF1823" ca="1">INDIRECT(ADDRESS(MATCH(A1823,'rs_stocks'!B:B,0),7,1,TRUE,"rs_stocks"))</f>
        <v>#N/A</v>
      </c>
    </row>
    <row r="1824" spans="1:32" x14ac:dyDescent="0.3">
      <c r="A1824" s="130" t="s">
        <v>2477</v>
      </c>
      <c r="B1824" s="130">
        <v>11.72</v>
      </c>
      <c r="C1824" s="130">
        <v>4.5199999999999996</v>
      </c>
      <c r="D1824" s="130">
        <v>9.4600000000000009</v>
      </c>
      <c r="E1824" s="130">
        <v>5.19</v>
      </c>
      <c r="F1824" s="130">
        <v>20</v>
      </c>
      <c r="G1824" s="130" t="s">
        <v>3839</v>
      </c>
      <c r="H1824" s="130" t="s">
        <v>3776</v>
      </c>
      <c r="I1824" s="130">
        <v>1.6339999999999999</v>
      </c>
      <c r="J1824" s="130">
        <v>-94</v>
      </c>
      <c r="K1824" s="130">
        <v>-89</v>
      </c>
      <c r="L1824" s="130" t="b">
        <v>1</v>
      </c>
      <c r="M1824" s="130">
        <v>56.595999999999997</v>
      </c>
      <c r="N1824" s="130">
        <v>13.589</v>
      </c>
      <c r="O1824" s="130">
        <v>4.165</v>
      </c>
      <c r="P1824" s="130">
        <v>0.14299999999999999</v>
      </c>
      <c r="Q1824" s="130">
        <v>-104.53</v>
      </c>
      <c r="R1824" s="130">
        <v>1.62</v>
      </c>
      <c r="S1824" s="130">
        <v>1.3660000000000001</v>
      </c>
      <c r="T1824" s="130">
        <v>1</v>
      </c>
      <c r="U1824" s="130">
        <v>1393</v>
      </c>
      <c r="V1824" s="130" t="s">
        <v>2477</v>
      </c>
      <c r="W1824" s="130" t="b">
        <v>0</v>
      </c>
      <c r="X1824" s="130">
        <v>0</v>
      </c>
      <c r="Y1824" s="130" t="b">
        <v>0</v>
      </c>
      <c r="Z1824" s="130">
        <v>42</v>
      </c>
      <c r="AA1824" s="130">
        <v>0.25900000000000001</v>
      </c>
      <c r="AB1824" s="130" t="s">
        <v>3776</v>
      </c>
      <c r="AC1824" s="130" t="s">
        <v>3839</v>
      </c>
      <c r="AD1824" s="130" t="s">
        <v>5682</v>
      </c>
      <c r="AE1824" s="130" t="e" cm="1">
        <f t="array" aca="1" ref="AE1824" ca="1">INDIRECT(ADDRESS(MATCH(AG1824,'rs_industries'!B:B,0),5,1,TRUE,"rs_industries"))</f>
        <v>#N/A</v>
      </c>
      <c r="AF1824" s="130" t="e" cm="1">
        <f t="array" aca="1" ref="AF1824" ca="1">INDIRECT(ADDRESS(MATCH(A1824,'rs_stocks'!B:B,0),7,1,TRUE,"rs_stocks"))</f>
        <v>#N/A</v>
      </c>
    </row>
    <row r="1825" spans="1:32" x14ac:dyDescent="0.3">
      <c r="A1825" s="130" t="s">
        <v>1166</v>
      </c>
      <c r="B1825" s="130">
        <v>-5.04</v>
      </c>
      <c r="C1825" s="130">
        <v>-7.91</v>
      </c>
      <c r="D1825" s="130">
        <v>-7.79</v>
      </c>
      <c r="E1825" s="130">
        <v>-8.15</v>
      </c>
      <c r="F1825" s="130">
        <v>-9</v>
      </c>
      <c r="G1825" s="130" t="s">
        <v>3693</v>
      </c>
      <c r="H1825" s="130" t="s">
        <v>31</v>
      </c>
      <c r="I1825" s="130">
        <v>11.611000000000001</v>
      </c>
      <c r="J1825" s="130">
        <v>-46</v>
      </c>
      <c r="K1825" s="130">
        <v>-29</v>
      </c>
      <c r="L1825" s="130" t="b">
        <v>0</v>
      </c>
      <c r="M1825" s="130">
        <v>26.248000000000001</v>
      </c>
      <c r="N1825" s="130">
        <v>6.3019999999999996</v>
      </c>
      <c r="O1825" s="130">
        <v>4.165</v>
      </c>
      <c r="P1825" s="130">
        <v>5.2789999999999999</v>
      </c>
      <c r="Q1825" s="130">
        <v>-97.176000000000002</v>
      </c>
      <c r="R1825" s="130">
        <v>182.71</v>
      </c>
      <c r="S1825" s="130">
        <v>200.55199999999999</v>
      </c>
      <c r="T1825" s="130">
        <v>-1</v>
      </c>
      <c r="U1825" s="130">
        <v>37</v>
      </c>
      <c r="V1825" s="130" t="s">
        <v>1166</v>
      </c>
      <c r="W1825" s="130" t="b">
        <v>1</v>
      </c>
      <c r="X1825" s="130">
        <v>0</v>
      </c>
      <c r="Y1825" s="130" t="b">
        <v>0</v>
      </c>
      <c r="Z1825" s="130">
        <v>42</v>
      </c>
      <c r="AA1825" s="130">
        <v>0.25800000000000001</v>
      </c>
      <c r="AB1825" s="130" t="s">
        <v>31</v>
      </c>
      <c r="AC1825" s="130" t="s">
        <v>3693</v>
      </c>
      <c r="AD1825" s="130" t="s">
        <v>5673</v>
      </c>
      <c r="AE1825" s="130" t="e" cm="1">
        <f t="array" aca="1" ref="AE1825" ca="1">INDIRECT(ADDRESS(MATCH(AG1825,'rs_industries'!B:B,0),5,1,TRUE,"rs_industries"))</f>
        <v>#N/A</v>
      </c>
      <c r="AF1825" s="130" t="e" cm="1">
        <f t="array" aca="1" ref="AF1825" ca="1">INDIRECT(ADDRESS(MATCH(A1825,'rs_stocks'!B:B,0),7,1,TRUE,"rs_stocks"))</f>
        <v>#N/A</v>
      </c>
    </row>
    <row r="1826" spans="1:32" x14ac:dyDescent="0.3">
      <c r="A1826" s="130" t="s">
        <v>1632</v>
      </c>
      <c r="B1826" s="130">
        <v>1.94</v>
      </c>
      <c r="C1826" s="130">
        <v>4.91</v>
      </c>
      <c r="D1826" s="130">
        <v>13.41</v>
      </c>
      <c r="E1826" s="130">
        <v>8.26</v>
      </c>
      <c r="F1826" s="130">
        <v>3.76</v>
      </c>
      <c r="G1826" s="130" t="s">
        <v>3792</v>
      </c>
      <c r="H1826" s="130" t="s">
        <v>24</v>
      </c>
      <c r="I1826" s="130">
        <v>1.837</v>
      </c>
      <c r="J1826" s="130">
        <v>-53</v>
      </c>
      <c r="K1826" s="130">
        <v>-6</v>
      </c>
      <c r="L1826" s="130" t="b">
        <v>1</v>
      </c>
      <c r="M1826" s="130">
        <v>18.056999999999999</v>
      </c>
      <c r="N1826" s="130">
        <v>4.3410000000000002</v>
      </c>
      <c r="O1826" s="130">
        <v>4.16</v>
      </c>
      <c r="P1826" s="130">
        <v>4.8289999999999997</v>
      </c>
      <c r="Q1826" s="130">
        <v>-129.214</v>
      </c>
      <c r="R1826" s="130">
        <v>154.76</v>
      </c>
      <c r="S1826" s="130">
        <v>147.76599999999999</v>
      </c>
      <c r="T1826" s="130">
        <v>1</v>
      </c>
      <c r="U1826" s="130">
        <v>41</v>
      </c>
      <c r="V1826" s="130" t="s">
        <v>1632</v>
      </c>
      <c r="W1826" s="130" t="b">
        <v>0</v>
      </c>
      <c r="X1826" s="130">
        <v>0</v>
      </c>
      <c r="Y1826" s="130" t="b">
        <v>1</v>
      </c>
      <c r="Z1826" s="130">
        <v>49</v>
      </c>
      <c r="AA1826" s="130">
        <v>0.25800000000000001</v>
      </c>
      <c r="AB1826" s="130" t="s">
        <v>24</v>
      </c>
      <c r="AC1826" s="130" t="s">
        <v>3792</v>
      </c>
      <c r="AD1826" s="130" t="s">
        <v>5705</v>
      </c>
      <c r="AE1826" s="130" t="e" cm="1">
        <f t="array" aca="1" ref="AE1826" ca="1">INDIRECT(ADDRESS(MATCH(AG1826,'rs_industries'!B:B,0),5,1,TRUE,"rs_industries"))</f>
        <v>#N/A</v>
      </c>
      <c r="AF1826" s="130" t="e" cm="1">
        <f t="array" aca="1" ref="AF1826" ca="1">INDIRECT(ADDRESS(MATCH(A1826,'rs_stocks'!B:B,0),7,1,TRUE,"rs_stocks"))</f>
        <v>#N/A</v>
      </c>
    </row>
    <row r="1827" spans="1:32" x14ac:dyDescent="0.3">
      <c r="A1827" s="130" t="s">
        <v>2247</v>
      </c>
      <c r="B1827" s="130">
        <v>3.38</v>
      </c>
      <c r="C1827" s="130">
        <v>2.2000000000000002</v>
      </c>
      <c r="D1827" s="130">
        <v>-14.94</v>
      </c>
      <c r="E1827" s="130">
        <v>-1.2</v>
      </c>
      <c r="F1827" s="130">
        <v>21.45</v>
      </c>
      <c r="G1827" s="130" t="s">
        <v>3687</v>
      </c>
      <c r="H1827" s="130" t="s">
        <v>248</v>
      </c>
      <c r="I1827" s="130">
        <v>1.31</v>
      </c>
      <c r="J1827" s="130">
        <v>-85</v>
      </c>
      <c r="K1827" s="130">
        <v>-80</v>
      </c>
      <c r="L1827" s="130" t="b">
        <v>0</v>
      </c>
      <c r="M1827" s="130">
        <v>77.221999999999994</v>
      </c>
      <c r="N1827" s="130">
        <v>18.649999999999999</v>
      </c>
      <c r="O1827" s="130">
        <v>4.141</v>
      </c>
      <c r="P1827" s="130">
        <v>1.085</v>
      </c>
      <c r="Q1827" s="130">
        <v>-133.60400000000001</v>
      </c>
      <c r="R1827" s="130">
        <v>10.7</v>
      </c>
      <c r="S1827" s="130">
        <v>12.17</v>
      </c>
      <c r="T1827" s="130">
        <v>-1</v>
      </c>
      <c r="U1827" s="130">
        <v>184</v>
      </c>
      <c r="V1827" s="130" t="s">
        <v>2247</v>
      </c>
      <c r="W1827" s="130" t="b">
        <v>0</v>
      </c>
      <c r="X1827" s="130">
        <v>0</v>
      </c>
      <c r="Y1827" s="130" t="b">
        <v>0</v>
      </c>
      <c r="Z1827" s="130">
        <v>43</v>
      </c>
      <c r="AA1827" s="130">
        <v>0.25800000000000001</v>
      </c>
      <c r="AB1827" s="130" t="s">
        <v>248</v>
      </c>
      <c r="AC1827" s="130" t="s">
        <v>3687</v>
      </c>
      <c r="AD1827" s="130" t="s">
        <v>5665</v>
      </c>
      <c r="AE1827" s="130" t="e" cm="1">
        <f t="array" aca="1" ref="AE1827" ca="1">INDIRECT(ADDRESS(MATCH(AG1827,'rs_industries'!B:B,0),5,1,TRUE,"rs_industries"))</f>
        <v>#N/A</v>
      </c>
      <c r="AF1827" s="130" t="e" cm="1">
        <f t="array" aca="1" ref="AF1827" ca="1">INDIRECT(ADDRESS(MATCH(A1827,'rs_stocks'!B:B,0),7,1,TRUE,"rs_stocks"))</f>
        <v>#N/A</v>
      </c>
    </row>
    <row r="1828" spans="1:32" x14ac:dyDescent="0.3">
      <c r="A1828" s="130" t="s">
        <v>302</v>
      </c>
      <c r="B1828" s="130">
        <v>0.93</v>
      </c>
      <c r="C1828" s="130">
        <v>-5.24</v>
      </c>
      <c r="D1828" s="130">
        <v>-7.86</v>
      </c>
      <c r="E1828" s="130">
        <v>-6.67</v>
      </c>
      <c r="F1828" s="130">
        <v>-1.74</v>
      </c>
      <c r="G1828" s="130" t="s">
        <v>3852</v>
      </c>
      <c r="H1828" s="130" t="s">
        <v>3677</v>
      </c>
      <c r="I1828" s="130">
        <v>43.774999999999999</v>
      </c>
      <c r="J1828" s="130">
        <v>-66</v>
      </c>
      <c r="K1828" s="130">
        <v>-18</v>
      </c>
      <c r="L1828" s="130" t="b">
        <v>0</v>
      </c>
      <c r="M1828" s="130">
        <v>21.335999999999999</v>
      </c>
      <c r="N1828" s="130">
        <v>5.157</v>
      </c>
      <c r="O1828" s="130">
        <v>4.1379999999999999</v>
      </c>
      <c r="P1828" s="130">
        <v>0.23400000000000001</v>
      </c>
      <c r="Q1828" s="130">
        <v>-81.266000000000005</v>
      </c>
      <c r="R1828" s="130">
        <v>13.02</v>
      </c>
      <c r="S1828" s="130">
        <v>13.617000000000001</v>
      </c>
      <c r="T1828" s="130">
        <v>-1</v>
      </c>
      <c r="U1828" s="130">
        <v>855</v>
      </c>
      <c r="V1828" s="130" t="s">
        <v>302</v>
      </c>
      <c r="W1828" s="130" t="b">
        <v>1</v>
      </c>
      <c r="X1828" s="130">
        <v>0</v>
      </c>
      <c r="Y1828" s="130" t="b">
        <v>0</v>
      </c>
      <c r="Z1828" s="130">
        <v>46</v>
      </c>
      <c r="AA1828" s="130">
        <v>0.25700000000000001</v>
      </c>
      <c r="AB1828" s="130" t="s">
        <v>3677</v>
      </c>
      <c r="AC1828" s="130" t="s">
        <v>3852</v>
      </c>
      <c r="AD1828" s="130" t="s">
        <v>5649</v>
      </c>
      <c r="AE1828" s="130" t="e" cm="1">
        <f t="array" aca="1" ref="AE1828" ca="1">INDIRECT(ADDRESS(MATCH(AG1828,'rs_industries'!B:B,0),5,1,TRUE,"rs_industries"))</f>
        <v>#N/A</v>
      </c>
      <c r="AF1828" s="130" t="e" cm="1">
        <f t="array" aca="1" ref="AF1828" ca="1">INDIRECT(ADDRESS(MATCH(A1828,'rs_stocks'!B:B,0),7,1,TRUE,"rs_stocks"))</f>
        <v>#N/A</v>
      </c>
    </row>
    <row r="1829" spans="1:32" x14ac:dyDescent="0.3">
      <c r="A1829" s="130" t="s">
        <v>2377</v>
      </c>
      <c r="B1829" s="130">
        <v>2.71</v>
      </c>
      <c r="C1829" s="130">
        <v>-2.41</v>
      </c>
      <c r="D1829" s="130">
        <v>-11.18</v>
      </c>
      <c r="E1829" s="130">
        <v>-1</v>
      </c>
      <c r="F1829" s="130">
        <v>10.61</v>
      </c>
      <c r="G1829" s="130" t="s">
        <v>3722</v>
      </c>
      <c r="H1829" s="130" t="s">
        <v>3674</v>
      </c>
      <c r="I1829" s="130">
        <v>3.448</v>
      </c>
      <c r="J1829" s="130">
        <v>-88</v>
      </c>
      <c r="K1829" s="130">
        <v>-83</v>
      </c>
      <c r="L1829" s="130" t="b">
        <v>0</v>
      </c>
      <c r="M1829" s="130">
        <v>37.151000000000003</v>
      </c>
      <c r="N1829" s="130">
        <v>9.016</v>
      </c>
      <c r="O1829" s="130">
        <v>4.12</v>
      </c>
      <c r="P1829" s="130">
        <v>0.98899999999999999</v>
      </c>
      <c r="Q1829" s="130">
        <v>-67.731999999999999</v>
      </c>
      <c r="R1829" s="130">
        <v>22.72</v>
      </c>
      <c r="S1829" s="130">
        <v>24.344999999999999</v>
      </c>
      <c r="T1829" s="130">
        <v>-1</v>
      </c>
      <c r="U1829" s="130">
        <v>202</v>
      </c>
      <c r="V1829" s="130" t="s">
        <v>2377</v>
      </c>
      <c r="W1829" s="130" t="b">
        <v>0</v>
      </c>
      <c r="X1829" s="130">
        <v>0</v>
      </c>
      <c r="Y1829" s="130" t="b">
        <v>0</v>
      </c>
      <c r="Z1829" s="130">
        <v>43</v>
      </c>
      <c r="AA1829" s="130">
        <v>0.25700000000000001</v>
      </c>
      <c r="AB1829" s="130" t="s">
        <v>3674</v>
      </c>
      <c r="AC1829" s="130" t="s">
        <v>3722</v>
      </c>
      <c r="AD1829" s="130" t="s">
        <v>5660</v>
      </c>
      <c r="AE1829" s="130" t="e" cm="1">
        <f t="array" aca="1" ref="AE1829" ca="1">INDIRECT(ADDRESS(MATCH(AG1829,'rs_industries'!B:B,0),5,1,TRUE,"rs_industries"))</f>
        <v>#N/A</v>
      </c>
      <c r="AF1829" s="130" t="e" cm="1">
        <f t="array" aca="1" ref="AF1829" ca="1">INDIRECT(ADDRESS(MATCH(A1829,'rs_stocks'!B:B,0),7,1,TRUE,"rs_stocks"))</f>
        <v>#N/A</v>
      </c>
    </row>
    <row r="1830" spans="1:32" x14ac:dyDescent="0.3">
      <c r="A1830" s="130" t="s">
        <v>1654</v>
      </c>
      <c r="B1830" s="130">
        <v>1.1100000000000001</v>
      </c>
      <c r="C1830" s="130">
        <v>-4.01</v>
      </c>
      <c r="D1830" s="130">
        <v>-3.23</v>
      </c>
      <c r="E1830" s="130">
        <v>-5.87</v>
      </c>
      <c r="F1830" s="130">
        <v>-0.41</v>
      </c>
      <c r="G1830" s="130" t="s">
        <v>4294</v>
      </c>
      <c r="H1830" s="130" t="s">
        <v>248</v>
      </c>
      <c r="I1830" s="130">
        <v>4.1740000000000004</v>
      </c>
      <c r="J1830" s="130">
        <v>-43</v>
      </c>
      <c r="K1830" s="130">
        <v>-38</v>
      </c>
      <c r="L1830" s="130" t="b">
        <v>0</v>
      </c>
      <c r="M1830" s="130">
        <v>13.664999999999999</v>
      </c>
      <c r="N1830" s="130">
        <v>3.3330000000000002</v>
      </c>
      <c r="O1830" s="130">
        <v>4.0999999999999996</v>
      </c>
      <c r="P1830" s="130">
        <v>1.41</v>
      </c>
      <c r="Q1830" s="130">
        <v>-151.762</v>
      </c>
      <c r="R1830" s="130">
        <v>58.36</v>
      </c>
      <c r="S1830" s="130">
        <v>62.094000000000001</v>
      </c>
      <c r="T1830" s="130">
        <v>-1</v>
      </c>
      <c r="U1830" s="130">
        <v>141</v>
      </c>
      <c r="V1830" s="130" t="s">
        <v>1654</v>
      </c>
      <c r="W1830" s="130" t="b">
        <v>1</v>
      </c>
      <c r="X1830" s="130">
        <v>0</v>
      </c>
      <c r="Y1830" s="130" t="b">
        <v>0</v>
      </c>
      <c r="Z1830" s="130">
        <v>39</v>
      </c>
      <c r="AA1830" s="130">
        <v>0.25600000000000001</v>
      </c>
      <c r="AB1830" s="130" t="s">
        <v>248</v>
      </c>
      <c r="AC1830" s="130" t="s">
        <v>4294</v>
      </c>
      <c r="AD1830" s="130" t="s">
        <v>5659</v>
      </c>
      <c r="AE1830" s="130" t="e" cm="1">
        <f t="array" aca="1" ref="AE1830" ca="1">INDIRECT(ADDRESS(MATCH(AG1830,'rs_industries'!B:B,0),5,1,TRUE,"rs_industries"))</f>
        <v>#N/A</v>
      </c>
      <c r="AF1830" s="130" t="e" cm="1">
        <f t="array" aca="1" ref="AF1830" ca="1">INDIRECT(ADDRESS(MATCH(A1830,'rs_stocks'!B:B,0),7,1,TRUE,"rs_stocks"))</f>
        <v>#N/A</v>
      </c>
    </row>
    <row r="1831" spans="1:32" x14ac:dyDescent="0.3">
      <c r="A1831" s="130" t="s">
        <v>935</v>
      </c>
      <c r="B1831" s="130">
        <v>-0.11</v>
      </c>
      <c r="C1831" s="130">
        <v>-4.62</v>
      </c>
      <c r="D1831" s="130">
        <v>-7.54</v>
      </c>
      <c r="E1831" s="130">
        <v>-0.34</v>
      </c>
      <c r="F1831" s="130">
        <v>3.83</v>
      </c>
      <c r="G1831" s="130" t="s">
        <v>3788</v>
      </c>
      <c r="H1831" s="130" t="s">
        <v>153</v>
      </c>
      <c r="I1831" s="130">
        <v>12.994999999999999</v>
      </c>
      <c r="J1831" s="130">
        <v>-41</v>
      </c>
      <c r="K1831" s="130">
        <v>-25</v>
      </c>
      <c r="L1831" s="130" t="b">
        <v>0</v>
      </c>
      <c r="M1831" s="130">
        <v>14.959</v>
      </c>
      <c r="N1831" s="130">
        <v>3.6509999999999998</v>
      </c>
      <c r="O1831" s="130">
        <v>4.0970000000000004</v>
      </c>
      <c r="P1831" s="130">
        <v>1.329</v>
      </c>
      <c r="Q1831" s="130">
        <v>-72.981999999999999</v>
      </c>
      <c r="R1831" s="130">
        <v>66.45</v>
      </c>
      <c r="S1831" s="130">
        <v>70.402000000000001</v>
      </c>
      <c r="T1831" s="130">
        <v>-1</v>
      </c>
      <c r="U1831" s="130">
        <v>150</v>
      </c>
      <c r="V1831" s="130" t="s">
        <v>935</v>
      </c>
      <c r="W1831" s="130" t="b">
        <v>1</v>
      </c>
      <c r="X1831" s="130">
        <v>0</v>
      </c>
      <c r="Y1831" s="130" t="b">
        <v>0</v>
      </c>
      <c r="Z1831" s="130">
        <v>50</v>
      </c>
      <c r="AA1831" s="130">
        <v>0.25600000000000001</v>
      </c>
      <c r="AB1831" s="130" t="s">
        <v>153</v>
      </c>
      <c r="AC1831" s="130" t="s">
        <v>3788</v>
      </c>
      <c r="AD1831" s="130" t="s">
        <v>5647</v>
      </c>
      <c r="AE1831" s="130" t="e" cm="1">
        <f t="array" aca="1" ref="AE1831" ca="1">INDIRECT(ADDRESS(MATCH(AG1831,'rs_industries'!B:B,0),5,1,TRUE,"rs_industries"))</f>
        <v>#N/A</v>
      </c>
      <c r="AF1831" s="130" t="e" cm="1">
        <f t="array" aca="1" ref="AF1831" ca="1">INDIRECT(ADDRESS(MATCH(A1831,'rs_stocks'!B:B,0),7,1,TRUE,"rs_stocks"))</f>
        <v>#N/A</v>
      </c>
    </row>
    <row r="1832" spans="1:32" x14ac:dyDescent="0.3">
      <c r="A1832" s="130" t="s">
        <v>1162</v>
      </c>
      <c r="B1832" s="130">
        <v>-0.47</v>
      </c>
      <c r="C1832" s="130">
        <v>-3.82</v>
      </c>
      <c r="D1832" s="130">
        <v>-4.6900000000000004</v>
      </c>
      <c r="E1832" s="130">
        <v>-3.35</v>
      </c>
      <c r="F1832" s="130">
        <v>3.08</v>
      </c>
      <c r="G1832" s="130" t="s">
        <v>3687</v>
      </c>
      <c r="H1832" s="130" t="s">
        <v>248</v>
      </c>
      <c r="I1832" s="130">
        <v>17.321000000000002</v>
      </c>
      <c r="J1832" s="130">
        <v>-61</v>
      </c>
      <c r="K1832" s="130">
        <v>-17</v>
      </c>
      <c r="L1832" s="130" t="b">
        <v>0</v>
      </c>
      <c r="M1832" s="130">
        <v>10.77</v>
      </c>
      <c r="N1832" s="130">
        <v>2.6339999999999999</v>
      </c>
      <c r="O1832" s="130">
        <v>4.0880000000000001</v>
      </c>
      <c r="P1832" s="130">
        <v>0.48799999999999999</v>
      </c>
      <c r="Q1832" s="130">
        <v>-63.524999999999999</v>
      </c>
      <c r="R1832" s="130">
        <v>27.44</v>
      </c>
      <c r="S1832" s="130">
        <v>28.881</v>
      </c>
      <c r="T1832" s="130">
        <v>-1</v>
      </c>
      <c r="U1832" s="130">
        <v>409</v>
      </c>
      <c r="V1832" s="130" t="s">
        <v>1162</v>
      </c>
      <c r="W1832" s="130" t="b">
        <v>1</v>
      </c>
      <c r="X1832" s="130">
        <v>26.95</v>
      </c>
      <c r="Y1832" s="130" t="b">
        <v>0</v>
      </c>
      <c r="Z1832" s="130">
        <v>50</v>
      </c>
      <c r="AA1832" s="130">
        <v>0.255</v>
      </c>
      <c r="AB1832" s="130" t="s">
        <v>248</v>
      </c>
      <c r="AC1832" s="130" t="s">
        <v>3687</v>
      </c>
      <c r="AD1832" s="130" t="s">
        <v>5650</v>
      </c>
      <c r="AE1832" s="130" t="e" cm="1">
        <f t="array" aca="1" ref="AE1832" ca="1">INDIRECT(ADDRESS(MATCH(AG1832,'rs_industries'!B:B,0),5,1,TRUE,"rs_industries"))</f>
        <v>#N/A</v>
      </c>
      <c r="AF1832" s="130" t="e" cm="1">
        <f t="array" aca="1" ref="AF1832" ca="1">INDIRECT(ADDRESS(MATCH(A1832,'rs_stocks'!B:B,0),7,1,TRUE,"rs_stocks"))</f>
        <v>#N/A</v>
      </c>
    </row>
    <row r="1833" spans="1:32" x14ac:dyDescent="0.3">
      <c r="A1833" s="130" t="s">
        <v>3652</v>
      </c>
      <c r="B1833" s="130">
        <v>5.56</v>
      </c>
      <c r="C1833" s="130">
        <v>49.96</v>
      </c>
      <c r="D1833" s="130">
        <v>63.65</v>
      </c>
      <c r="E1833" s="130">
        <v>37.28</v>
      </c>
      <c r="F1833" s="130">
        <v>30.94</v>
      </c>
      <c r="G1833" s="130" t="s">
        <v>3713</v>
      </c>
      <c r="H1833" s="130" t="s">
        <v>3690</v>
      </c>
      <c r="I1833" s="130">
        <v>0.995</v>
      </c>
      <c r="J1833" s="130">
        <v>-83</v>
      </c>
      <c r="K1833" s="130">
        <v>-39</v>
      </c>
      <c r="L1833" s="130" t="b">
        <v>1</v>
      </c>
      <c r="M1833" s="130">
        <v>49.487000000000002</v>
      </c>
      <c r="N1833" s="130">
        <v>12.327</v>
      </c>
      <c r="O1833" s="130">
        <v>4.0140000000000002</v>
      </c>
      <c r="P1833" s="130">
        <v>1.325</v>
      </c>
      <c r="Q1833" s="130">
        <v>-28.677</v>
      </c>
      <c r="R1833" s="130">
        <v>19</v>
      </c>
      <c r="S1833" s="130">
        <v>15.833</v>
      </c>
      <c r="T1833" s="130">
        <v>1</v>
      </c>
      <c r="U1833" s="130">
        <v>150</v>
      </c>
      <c r="V1833" s="130" t="s">
        <v>3652</v>
      </c>
      <c r="W1833" s="130" t="b">
        <v>0</v>
      </c>
      <c r="X1833" s="130">
        <v>0</v>
      </c>
      <c r="Y1833" s="130" t="b">
        <v>1</v>
      </c>
      <c r="Z1833" s="130">
        <v>43</v>
      </c>
      <c r="AA1833" s="130">
        <v>0.255</v>
      </c>
      <c r="AB1833" s="130" t="s">
        <v>3690</v>
      </c>
      <c r="AC1833" s="130" t="s">
        <v>3713</v>
      </c>
      <c r="AD1833" s="130" t="s">
        <v>5728</v>
      </c>
      <c r="AE1833" s="130" t="e" cm="1">
        <f t="array" aca="1" ref="AE1833" ca="1">INDIRECT(ADDRESS(MATCH(AG1833,'rs_industries'!B:B,0),5,1,TRUE,"rs_industries"))</f>
        <v>#N/A</v>
      </c>
      <c r="AF1833" s="130" cm="1">
        <f t="array" aca="1" ref="AF1833" ca="1">INDIRECT(ADDRESS(MATCH(A1833,'rs_stocks'!B:B,0),7,1,TRUE,"rs_stocks"))</f>
        <v>91</v>
      </c>
    </row>
    <row r="1834" spans="1:32" x14ac:dyDescent="0.3">
      <c r="A1834" s="130" t="s">
        <v>1348</v>
      </c>
      <c r="B1834" s="130">
        <v>-5.52</v>
      </c>
      <c r="C1834" s="130">
        <v>-5.77</v>
      </c>
      <c r="D1834" s="130">
        <v>3.66</v>
      </c>
      <c r="E1834" s="130">
        <v>0.47</v>
      </c>
      <c r="F1834" s="130">
        <v>-2.84</v>
      </c>
      <c r="G1834" s="130" t="s">
        <v>5336</v>
      </c>
      <c r="H1834" s="130" t="s">
        <v>3707</v>
      </c>
      <c r="I1834" s="130">
        <v>18.584</v>
      </c>
      <c r="J1834" s="130">
        <v>-73</v>
      </c>
      <c r="K1834" s="130">
        <v>-71</v>
      </c>
      <c r="L1834" s="130" t="b">
        <v>0</v>
      </c>
      <c r="M1834" s="130">
        <v>29.995999999999999</v>
      </c>
      <c r="N1834" s="130">
        <v>7.4779999999999998</v>
      </c>
      <c r="O1834" s="130">
        <v>4.0110000000000001</v>
      </c>
      <c r="P1834" s="130">
        <v>0.84099999999999997</v>
      </c>
      <c r="Q1834" s="130">
        <v>-128.44900000000001</v>
      </c>
      <c r="R1834" s="130">
        <v>21.55</v>
      </c>
      <c r="S1834" s="130">
        <v>24.571999999999999</v>
      </c>
      <c r="T1834" s="130">
        <v>-1</v>
      </c>
      <c r="U1834" s="130">
        <v>237</v>
      </c>
      <c r="V1834" s="130" t="s">
        <v>1348</v>
      </c>
      <c r="W1834" s="130" t="b">
        <v>0</v>
      </c>
      <c r="X1834" s="130">
        <v>0</v>
      </c>
      <c r="Y1834" s="130" t="b">
        <v>0</v>
      </c>
      <c r="Z1834" s="130">
        <v>38</v>
      </c>
      <c r="AA1834" s="130">
        <v>0.255</v>
      </c>
      <c r="AB1834" s="130" t="s">
        <v>3707</v>
      </c>
      <c r="AC1834" s="130" t="s">
        <v>5336</v>
      </c>
      <c r="AD1834" s="130" t="s">
        <v>5676</v>
      </c>
      <c r="AE1834" s="130" t="e" cm="1">
        <f t="array" aca="1" ref="AE1834" ca="1">INDIRECT(ADDRESS(MATCH(AG1834,'rs_industries'!B:B,0),5,1,TRUE,"rs_industries"))</f>
        <v>#N/A</v>
      </c>
      <c r="AF1834" s="130" t="e" cm="1">
        <f t="array" aca="1" ref="AF1834" ca="1">INDIRECT(ADDRESS(MATCH(A1834,'rs_stocks'!B:B,0),7,1,TRUE,"rs_stocks"))</f>
        <v>#N/A</v>
      </c>
    </row>
    <row r="1835" spans="1:32" x14ac:dyDescent="0.3">
      <c r="A1835" s="130" t="s">
        <v>2991</v>
      </c>
      <c r="B1835" s="130">
        <v>0.8</v>
      </c>
      <c r="C1835" s="130">
        <v>4.63</v>
      </c>
      <c r="D1835" s="130">
        <v>-5.59</v>
      </c>
      <c r="E1835" s="130">
        <v>-4.08</v>
      </c>
      <c r="F1835" s="130">
        <v>-7.38</v>
      </c>
      <c r="G1835" s="130" t="s">
        <v>4196</v>
      </c>
      <c r="H1835" s="130" t="s">
        <v>24</v>
      </c>
      <c r="I1835" s="130">
        <v>0.90600000000000003</v>
      </c>
      <c r="J1835" s="130">
        <v>-92</v>
      </c>
      <c r="K1835" s="130">
        <v>-74</v>
      </c>
      <c r="L1835" s="130" t="b">
        <v>1</v>
      </c>
      <c r="M1835" s="130">
        <v>30.895</v>
      </c>
      <c r="N1835" s="130">
        <v>7.7080000000000002</v>
      </c>
      <c r="O1835" s="130">
        <v>4.008</v>
      </c>
      <c r="P1835" s="130">
        <v>1.0880000000000001</v>
      </c>
      <c r="Q1835" s="130">
        <v>-44.122</v>
      </c>
      <c r="R1835" s="130">
        <v>23.96</v>
      </c>
      <c r="S1835" s="130">
        <v>25.942</v>
      </c>
      <c r="T1835" s="130">
        <v>-1</v>
      </c>
      <c r="U1835" s="130">
        <v>183</v>
      </c>
      <c r="V1835" s="130" t="s">
        <v>2991</v>
      </c>
      <c r="W1835" s="130" t="b">
        <v>1</v>
      </c>
      <c r="X1835" s="130">
        <v>0</v>
      </c>
      <c r="Y1835" s="130" t="b">
        <v>0</v>
      </c>
      <c r="Z1835" s="130">
        <v>46</v>
      </c>
      <c r="AA1835" s="130">
        <v>0.254</v>
      </c>
      <c r="AB1835" s="130" t="s">
        <v>24</v>
      </c>
      <c r="AC1835" s="130" t="s">
        <v>4196</v>
      </c>
      <c r="AD1835" s="130" t="s">
        <v>5714</v>
      </c>
      <c r="AE1835" s="130" t="e" cm="1">
        <f t="array" aca="1" ref="AE1835" ca="1">INDIRECT(ADDRESS(MATCH(AG1835,'rs_industries'!B:B,0),5,1,TRUE,"rs_industries"))</f>
        <v>#N/A</v>
      </c>
      <c r="AF1835" s="130" cm="1">
        <f t="array" aca="1" ref="AF1835" ca="1">INDIRECT(ADDRESS(MATCH(A1835,'rs_stocks'!B:B,0),7,1,TRUE,"rs_stocks"))</f>
        <v>83</v>
      </c>
    </row>
    <row r="1836" spans="1:32" x14ac:dyDescent="0.3">
      <c r="A1836" s="130" t="s">
        <v>980</v>
      </c>
      <c r="B1836" s="130">
        <v>-0.48</v>
      </c>
      <c r="C1836" s="130">
        <v>-7.01</v>
      </c>
      <c r="D1836" s="130">
        <v>-6.65</v>
      </c>
      <c r="E1836" s="130">
        <v>0.06</v>
      </c>
      <c r="F1836" s="130">
        <v>2.54</v>
      </c>
      <c r="G1836" s="130" t="s">
        <v>3961</v>
      </c>
      <c r="H1836" s="130" t="s">
        <v>248</v>
      </c>
      <c r="I1836" s="130">
        <v>36.831000000000003</v>
      </c>
      <c r="J1836" s="130">
        <v>-55</v>
      </c>
      <c r="K1836" s="130">
        <v>-26</v>
      </c>
      <c r="L1836" s="130" t="b">
        <v>0</v>
      </c>
      <c r="M1836" s="130">
        <v>11.69</v>
      </c>
      <c r="N1836" s="130">
        <v>2.9390000000000001</v>
      </c>
      <c r="O1836" s="130">
        <v>3.9769999999999999</v>
      </c>
      <c r="P1836" s="130">
        <v>0.27700000000000002</v>
      </c>
      <c r="Q1836" s="130">
        <v>-75.921999999999997</v>
      </c>
      <c r="R1836" s="130">
        <v>16.57</v>
      </c>
      <c r="S1836" s="130">
        <v>17.446999999999999</v>
      </c>
      <c r="T1836" s="130">
        <v>-1</v>
      </c>
      <c r="U1836" s="130">
        <v>723</v>
      </c>
      <c r="V1836" s="130" t="s">
        <v>980</v>
      </c>
      <c r="W1836" s="130" t="b">
        <v>1</v>
      </c>
      <c r="X1836" s="130">
        <v>0</v>
      </c>
      <c r="Y1836" s="130" t="b">
        <v>0</v>
      </c>
      <c r="Z1836" s="130">
        <v>43</v>
      </c>
      <c r="AA1836" s="130">
        <v>0.254</v>
      </c>
      <c r="AB1836" s="130" t="s">
        <v>248</v>
      </c>
      <c r="AC1836" s="130" t="s">
        <v>3961</v>
      </c>
      <c r="AD1836" s="130" t="s">
        <v>5644</v>
      </c>
      <c r="AE1836" s="130" t="e" cm="1">
        <f t="array" aca="1" ref="AE1836" ca="1">INDIRECT(ADDRESS(MATCH(AG1836,'rs_industries'!B:B,0),5,1,TRUE,"rs_industries"))</f>
        <v>#N/A</v>
      </c>
      <c r="AF1836" s="130" t="e" cm="1">
        <f t="array" aca="1" ref="AF1836" ca="1">INDIRECT(ADDRESS(MATCH(A1836,'rs_stocks'!B:B,0),7,1,TRUE,"rs_stocks"))</f>
        <v>#N/A</v>
      </c>
    </row>
    <row r="1837" spans="1:32" x14ac:dyDescent="0.3">
      <c r="A1837" s="130" t="s">
        <v>313</v>
      </c>
      <c r="B1837" s="130">
        <v>3.48</v>
      </c>
      <c r="C1837" s="130">
        <v>-6.7</v>
      </c>
      <c r="D1837" s="130">
        <v>-1.1000000000000001</v>
      </c>
      <c r="E1837" s="130">
        <v>-0.2</v>
      </c>
      <c r="F1837" s="130">
        <v>-2.72</v>
      </c>
      <c r="G1837" s="130" t="s">
        <v>3792</v>
      </c>
      <c r="H1837" s="130" t="s">
        <v>24</v>
      </c>
      <c r="I1837" s="130">
        <v>31.9</v>
      </c>
      <c r="J1837" s="130">
        <v>-46</v>
      </c>
      <c r="K1837" s="130">
        <v>-21</v>
      </c>
      <c r="L1837" s="130" t="b">
        <v>0</v>
      </c>
      <c r="M1837" s="130">
        <v>22.550999999999998</v>
      </c>
      <c r="N1837" s="130">
        <v>5.7169999999999996</v>
      </c>
      <c r="O1837" s="130">
        <v>3.944</v>
      </c>
      <c r="P1837" s="130">
        <v>8.9469999999999992</v>
      </c>
      <c r="Q1837" s="130">
        <v>-25.818000000000001</v>
      </c>
      <c r="R1837" s="130">
        <v>278.38</v>
      </c>
      <c r="S1837" s="130">
        <v>292.423</v>
      </c>
      <c r="T1837" s="130">
        <v>-1</v>
      </c>
      <c r="U1837" s="130">
        <v>22</v>
      </c>
      <c r="V1837" s="130" t="s">
        <v>313</v>
      </c>
      <c r="W1837" s="130" t="b">
        <v>1</v>
      </c>
      <c r="X1837" s="130">
        <v>0</v>
      </c>
      <c r="Y1837" s="130" t="b">
        <v>0</v>
      </c>
      <c r="Z1837" s="130">
        <v>50</v>
      </c>
      <c r="AA1837" s="130">
        <v>0.253</v>
      </c>
      <c r="AB1837" s="130" t="s">
        <v>24</v>
      </c>
      <c r="AC1837" s="130" t="s">
        <v>3792</v>
      </c>
      <c r="AD1837" s="130" t="s">
        <v>5693</v>
      </c>
      <c r="AE1837" s="130" t="e" cm="1">
        <f t="array" aca="1" ref="AE1837" ca="1">INDIRECT(ADDRESS(MATCH(AG1837,'rs_industries'!B:B,0),5,1,TRUE,"rs_industries"))</f>
        <v>#N/A</v>
      </c>
      <c r="AF1837" s="130" t="e" cm="1">
        <f t="array" aca="1" ref="AF1837" ca="1">INDIRECT(ADDRESS(MATCH(A1837,'rs_stocks'!B:B,0),7,1,TRUE,"rs_stocks"))</f>
        <v>#N/A</v>
      </c>
    </row>
    <row r="1838" spans="1:32" x14ac:dyDescent="0.3">
      <c r="A1838" s="130" t="s">
        <v>1759</v>
      </c>
      <c r="B1838" s="130">
        <v>3.34</v>
      </c>
      <c r="C1838" s="130">
        <v>0.64</v>
      </c>
      <c r="D1838" s="130">
        <v>-4.28</v>
      </c>
      <c r="E1838" s="130">
        <v>8.35</v>
      </c>
      <c r="F1838" s="130">
        <v>12.93</v>
      </c>
      <c r="G1838" s="130" t="s">
        <v>3709</v>
      </c>
      <c r="H1838" s="130" t="s">
        <v>3674</v>
      </c>
      <c r="I1838" s="130">
        <v>2.6349999999999998</v>
      </c>
      <c r="J1838" s="130">
        <v>-66</v>
      </c>
      <c r="K1838" s="130">
        <v>-43</v>
      </c>
      <c r="L1838" s="130" t="b">
        <v>0</v>
      </c>
      <c r="M1838" s="130">
        <v>24.664999999999999</v>
      </c>
      <c r="N1838" s="130">
        <v>6.2750000000000004</v>
      </c>
      <c r="O1838" s="130">
        <v>3.931</v>
      </c>
      <c r="P1838" s="130">
        <v>0.69399999999999995</v>
      </c>
      <c r="Q1838" s="130">
        <v>-73.528999999999996</v>
      </c>
      <c r="R1838" s="130">
        <v>33.1</v>
      </c>
      <c r="S1838" s="130">
        <v>34.078000000000003</v>
      </c>
      <c r="T1838" s="130">
        <v>-1</v>
      </c>
      <c r="U1838" s="130">
        <v>288</v>
      </c>
      <c r="V1838" s="130" t="s">
        <v>1759</v>
      </c>
      <c r="W1838" s="130" t="b">
        <v>1</v>
      </c>
      <c r="X1838" s="130">
        <v>0</v>
      </c>
      <c r="Y1838" s="130" t="b">
        <v>0</v>
      </c>
      <c r="Z1838" s="130">
        <v>48</v>
      </c>
      <c r="AA1838" s="130">
        <v>0.253</v>
      </c>
      <c r="AB1838" s="130" t="s">
        <v>3674</v>
      </c>
      <c r="AC1838" s="130" t="s">
        <v>3709</v>
      </c>
      <c r="AD1838" s="130" t="s">
        <v>5667</v>
      </c>
      <c r="AE1838" s="130" t="e" cm="1">
        <f t="array" aca="1" ref="AE1838" ca="1">INDIRECT(ADDRESS(MATCH(AG1838,'rs_industries'!B:B,0),5,1,TRUE,"rs_industries"))</f>
        <v>#N/A</v>
      </c>
      <c r="AF1838" s="130" t="e" cm="1">
        <f t="array" aca="1" ref="AF1838" ca="1">INDIRECT(ADDRESS(MATCH(A1838,'rs_stocks'!B:B,0),7,1,TRUE,"rs_stocks"))</f>
        <v>#N/A</v>
      </c>
    </row>
    <row r="1839" spans="1:32" x14ac:dyDescent="0.3">
      <c r="A1839" s="130" t="s">
        <v>2013</v>
      </c>
      <c r="B1839" s="130">
        <v>-0.54</v>
      </c>
      <c r="C1839" s="130">
        <v>-6.46</v>
      </c>
      <c r="D1839" s="130">
        <v>-3.82</v>
      </c>
      <c r="E1839" s="130">
        <v>-1.4</v>
      </c>
      <c r="F1839" s="130">
        <v>-2.19</v>
      </c>
      <c r="G1839" s="130" t="s">
        <v>3788</v>
      </c>
      <c r="H1839" s="130" t="s">
        <v>153</v>
      </c>
      <c r="I1839" s="130">
        <v>3.5169999999999999</v>
      </c>
      <c r="J1839" s="130">
        <v>-48</v>
      </c>
      <c r="K1839" s="130">
        <v>-30</v>
      </c>
      <c r="L1839" s="130" t="b">
        <v>0</v>
      </c>
      <c r="M1839" s="130">
        <v>15.163</v>
      </c>
      <c r="N1839" s="130">
        <v>3.86</v>
      </c>
      <c r="O1839" s="130">
        <v>3.9289999999999998</v>
      </c>
      <c r="P1839" s="130">
        <v>1.0289999999999999</v>
      </c>
      <c r="Q1839" s="130">
        <v>-108.812</v>
      </c>
      <c r="R1839" s="130">
        <v>44.31</v>
      </c>
      <c r="S1839" s="130">
        <v>47.578000000000003</v>
      </c>
      <c r="T1839" s="130">
        <v>-1</v>
      </c>
      <c r="U1839" s="130">
        <v>194</v>
      </c>
      <c r="V1839" s="130" t="s">
        <v>2013</v>
      </c>
      <c r="W1839" s="130" t="b">
        <v>1</v>
      </c>
      <c r="X1839" s="130">
        <v>0</v>
      </c>
      <c r="Y1839" s="130" t="b">
        <v>0</v>
      </c>
      <c r="Z1839" s="130">
        <v>41</v>
      </c>
      <c r="AA1839" s="130">
        <v>0.253</v>
      </c>
      <c r="AB1839" s="130" t="s">
        <v>153</v>
      </c>
      <c r="AC1839" s="130" t="s">
        <v>3788</v>
      </c>
      <c r="AD1839" s="130" t="s">
        <v>5675</v>
      </c>
      <c r="AE1839" s="130" t="e" cm="1">
        <f t="array" aca="1" ref="AE1839" ca="1">INDIRECT(ADDRESS(MATCH(AG1839,'rs_industries'!B:B,0),5,1,TRUE,"rs_industries"))</f>
        <v>#N/A</v>
      </c>
      <c r="AF1839" s="130" t="e" cm="1">
        <f t="array" aca="1" ref="AF1839" ca="1">INDIRECT(ADDRESS(MATCH(A1839,'rs_stocks'!B:B,0),7,1,TRUE,"rs_stocks"))</f>
        <v>#N/A</v>
      </c>
    </row>
    <row r="1840" spans="1:32" x14ac:dyDescent="0.3">
      <c r="A1840" s="130" t="s">
        <v>1494</v>
      </c>
      <c r="B1840" s="130">
        <v>2.62</v>
      </c>
      <c r="C1840" s="130">
        <v>-8.6199999999999992</v>
      </c>
      <c r="D1840" s="130">
        <v>-5.73</v>
      </c>
      <c r="E1840" s="130">
        <v>-14.86</v>
      </c>
      <c r="F1840" s="130">
        <v>-4.53</v>
      </c>
      <c r="G1840" s="130" t="s">
        <v>4109</v>
      </c>
      <c r="H1840" s="130" t="s">
        <v>3690</v>
      </c>
      <c r="I1840" s="130">
        <v>3.56</v>
      </c>
      <c r="J1840" s="130">
        <v>-78</v>
      </c>
      <c r="K1840" s="130">
        <v>-66</v>
      </c>
      <c r="L1840" s="130" t="b">
        <v>0</v>
      </c>
      <c r="M1840" s="130">
        <v>36.145000000000003</v>
      </c>
      <c r="N1840" s="130">
        <v>9.2050000000000001</v>
      </c>
      <c r="O1840" s="130">
        <v>3.927</v>
      </c>
      <c r="P1840" s="130">
        <v>0.80700000000000005</v>
      </c>
      <c r="Q1840" s="130">
        <v>-139.97300000000001</v>
      </c>
      <c r="R1840" s="130">
        <v>16.440000000000001</v>
      </c>
      <c r="S1840" s="130">
        <v>15.433999999999999</v>
      </c>
      <c r="T1840" s="130">
        <v>1</v>
      </c>
      <c r="U1840" s="130">
        <v>247</v>
      </c>
      <c r="V1840" s="130" t="s">
        <v>1494</v>
      </c>
      <c r="W1840" s="130" t="b">
        <v>1</v>
      </c>
      <c r="X1840" s="130">
        <v>0</v>
      </c>
      <c r="Y1840" s="130" t="b">
        <v>0</v>
      </c>
      <c r="Z1840" s="130">
        <v>38</v>
      </c>
      <c r="AA1840" s="130">
        <v>0.252</v>
      </c>
      <c r="AB1840" s="130" t="s">
        <v>3690</v>
      </c>
      <c r="AC1840" s="130" t="s">
        <v>4109</v>
      </c>
      <c r="AD1840" s="130" t="s">
        <v>5695</v>
      </c>
      <c r="AE1840" s="130" t="e" cm="1">
        <f t="array" aca="1" ref="AE1840" ca="1">INDIRECT(ADDRESS(MATCH(AG1840,'rs_industries'!B:B,0),5,1,TRUE,"rs_industries"))</f>
        <v>#N/A</v>
      </c>
      <c r="AF1840" s="130" t="e" cm="1">
        <f t="array" aca="1" ref="AF1840" ca="1">INDIRECT(ADDRESS(MATCH(A1840,'rs_stocks'!B:B,0),7,1,TRUE,"rs_stocks"))</f>
        <v>#N/A</v>
      </c>
    </row>
    <row r="1841" spans="1:32" x14ac:dyDescent="0.3">
      <c r="A1841" s="130" t="s">
        <v>2143</v>
      </c>
      <c r="B1841" s="130">
        <v>-4.3600000000000003</v>
      </c>
      <c r="C1841" s="130">
        <v>6.99</v>
      </c>
      <c r="D1841" s="130">
        <v>0.85</v>
      </c>
      <c r="E1841" s="130">
        <v>7.13</v>
      </c>
      <c r="F1841" s="130">
        <v>3.72</v>
      </c>
      <c r="G1841" s="130" t="s">
        <v>3929</v>
      </c>
      <c r="H1841" s="130" t="s">
        <v>117</v>
      </c>
      <c r="I1841" s="130">
        <v>3.2509999999999999</v>
      </c>
      <c r="J1841" s="130">
        <v>-97</v>
      </c>
      <c r="K1841" s="130">
        <v>-24</v>
      </c>
      <c r="L1841" s="130" t="b">
        <v>1</v>
      </c>
      <c r="M1841" s="130">
        <v>18.181999999999999</v>
      </c>
      <c r="N1841" s="130">
        <v>4.6749999999999998</v>
      </c>
      <c r="O1841" s="130">
        <v>3.8889999999999998</v>
      </c>
      <c r="P1841" s="130">
        <v>0.92100000000000004</v>
      </c>
      <c r="Q1841" s="130">
        <v>-35.845999999999997</v>
      </c>
      <c r="R1841" s="130">
        <v>24.8</v>
      </c>
      <c r="S1841" s="130">
        <v>24.664000000000001</v>
      </c>
      <c r="T1841" s="130">
        <v>1</v>
      </c>
      <c r="U1841" s="130">
        <v>217</v>
      </c>
      <c r="V1841" s="130" t="s">
        <v>2143</v>
      </c>
      <c r="W1841" s="130" t="b">
        <v>0</v>
      </c>
      <c r="X1841" s="130">
        <v>0</v>
      </c>
      <c r="Y1841" s="130" t="b">
        <v>0</v>
      </c>
      <c r="Z1841" s="130">
        <v>44</v>
      </c>
      <c r="AA1841" s="130">
        <v>0.252</v>
      </c>
      <c r="AB1841" s="130" t="s">
        <v>117</v>
      </c>
      <c r="AC1841" s="130" t="s">
        <v>3929</v>
      </c>
      <c r="AD1841" s="130" t="s">
        <v>5690</v>
      </c>
      <c r="AE1841" s="130" t="e" cm="1">
        <f t="array" aca="1" ref="AE1841" ca="1">INDIRECT(ADDRESS(MATCH(AG1841,'rs_industries'!B:B,0),5,1,TRUE,"rs_industries"))</f>
        <v>#N/A</v>
      </c>
      <c r="AF1841" s="130" t="e" cm="1">
        <f t="array" aca="1" ref="AF1841" ca="1">INDIRECT(ADDRESS(MATCH(A1841,'rs_stocks'!B:B,0),7,1,TRUE,"rs_stocks"))</f>
        <v>#N/A</v>
      </c>
    </row>
    <row r="1842" spans="1:32" x14ac:dyDescent="0.3">
      <c r="A1842" s="130" t="s">
        <v>1751</v>
      </c>
      <c r="B1842" s="130">
        <v>4.1900000000000004</v>
      </c>
      <c r="C1842" s="130">
        <v>-4.2300000000000004</v>
      </c>
      <c r="D1842" s="130">
        <v>1.38</v>
      </c>
      <c r="E1842" s="130">
        <v>-2.83</v>
      </c>
      <c r="F1842" s="130">
        <v>-0.44</v>
      </c>
      <c r="G1842" s="130" t="s">
        <v>3754</v>
      </c>
      <c r="H1842" s="130" t="s">
        <v>3674</v>
      </c>
      <c r="I1842" s="130">
        <v>2.91</v>
      </c>
      <c r="J1842" s="130">
        <v>-51</v>
      </c>
      <c r="K1842" s="130">
        <v>-29</v>
      </c>
      <c r="L1842" s="130" t="b">
        <v>0</v>
      </c>
      <c r="M1842" s="130">
        <v>18.376999999999999</v>
      </c>
      <c r="N1842" s="130">
        <v>4.7430000000000003</v>
      </c>
      <c r="O1842" s="130">
        <v>3.875</v>
      </c>
      <c r="P1842" s="130">
        <v>3.964</v>
      </c>
      <c r="Q1842" s="130">
        <v>-45.161000000000001</v>
      </c>
      <c r="R1842" s="130">
        <v>114.9</v>
      </c>
      <c r="S1842" s="130">
        <v>121.968</v>
      </c>
      <c r="T1842" s="130">
        <v>-1</v>
      </c>
      <c r="U1842" s="130">
        <v>50</v>
      </c>
      <c r="V1842" s="130" t="s">
        <v>1751</v>
      </c>
      <c r="W1842" s="130" t="b">
        <v>1</v>
      </c>
      <c r="X1842" s="130">
        <v>0</v>
      </c>
      <c r="Y1842" s="130" t="b">
        <v>0</v>
      </c>
      <c r="Z1842" s="130">
        <v>50</v>
      </c>
      <c r="AA1842" s="130">
        <v>0.251</v>
      </c>
      <c r="AB1842" s="130" t="s">
        <v>3674</v>
      </c>
      <c r="AC1842" s="130" t="s">
        <v>3754</v>
      </c>
      <c r="AD1842" s="130" t="s">
        <v>1752</v>
      </c>
      <c r="AE1842" s="130" t="e" cm="1">
        <f t="array" aca="1" ref="AE1842" ca="1">INDIRECT(ADDRESS(MATCH(AG1842,'rs_industries'!B:B,0),5,1,TRUE,"rs_industries"))</f>
        <v>#N/A</v>
      </c>
      <c r="AF1842" s="130" t="e" cm="1">
        <f t="array" aca="1" ref="AF1842" ca="1">INDIRECT(ADDRESS(MATCH(A1842,'rs_stocks'!B:B,0),7,1,TRUE,"rs_stocks"))</f>
        <v>#N/A</v>
      </c>
    </row>
    <row r="1843" spans="1:32" x14ac:dyDescent="0.3">
      <c r="A1843" s="130" t="s">
        <v>865</v>
      </c>
      <c r="B1843" s="130">
        <v>-0.73</v>
      </c>
      <c r="C1843" s="130">
        <v>-4.79</v>
      </c>
      <c r="D1843" s="130">
        <v>-6.65</v>
      </c>
      <c r="E1843" s="130">
        <v>-5.51</v>
      </c>
      <c r="F1843" s="130">
        <v>6.19</v>
      </c>
      <c r="G1843" s="130" t="s">
        <v>3725</v>
      </c>
      <c r="H1843" s="130" t="s">
        <v>248</v>
      </c>
      <c r="I1843" s="130">
        <v>41.433999999999997</v>
      </c>
      <c r="J1843" s="130">
        <v>-84</v>
      </c>
      <c r="K1843" s="130">
        <v>-32</v>
      </c>
      <c r="L1843" s="130" t="b">
        <v>0</v>
      </c>
      <c r="M1843" s="130">
        <v>17.489999999999998</v>
      </c>
      <c r="N1843" s="130">
        <v>4.516</v>
      </c>
      <c r="O1843" s="130">
        <v>3.8730000000000002</v>
      </c>
      <c r="P1843" s="130">
        <v>0.32400000000000001</v>
      </c>
      <c r="Q1843" s="130">
        <v>-49.412999999999997</v>
      </c>
      <c r="R1843" s="130">
        <v>16.29</v>
      </c>
      <c r="S1843" s="130">
        <v>17.239999999999998</v>
      </c>
      <c r="T1843" s="130">
        <v>-1</v>
      </c>
      <c r="U1843" s="130">
        <v>617</v>
      </c>
      <c r="V1843" s="130" t="s">
        <v>865</v>
      </c>
      <c r="W1843" s="130" t="b">
        <v>1</v>
      </c>
      <c r="X1843" s="130">
        <v>0</v>
      </c>
      <c r="Y1843" s="130" t="b">
        <v>0</v>
      </c>
      <c r="Z1843" s="130">
        <v>49</v>
      </c>
      <c r="AA1843" s="130">
        <v>0.251</v>
      </c>
      <c r="AB1843" s="130" t="s">
        <v>248</v>
      </c>
      <c r="AC1843" s="130" t="s">
        <v>3725</v>
      </c>
      <c r="AD1843" s="130" t="s">
        <v>5656</v>
      </c>
      <c r="AE1843" s="130" t="e" cm="1">
        <f t="array" aca="1" ref="AE1843" ca="1">INDIRECT(ADDRESS(MATCH(AG1843,'rs_industries'!B:B,0),5,1,TRUE,"rs_industries"))</f>
        <v>#N/A</v>
      </c>
      <c r="AF1843" s="130" t="e" cm="1">
        <f t="array" aca="1" ref="AF1843" ca="1">INDIRECT(ADDRESS(MATCH(A1843,'rs_stocks'!B:B,0),7,1,TRUE,"rs_stocks"))</f>
        <v>#N/A</v>
      </c>
    </row>
    <row r="1844" spans="1:32" x14ac:dyDescent="0.3">
      <c r="A1844" s="130" t="s">
        <v>2039</v>
      </c>
      <c r="B1844" s="130">
        <v>3.66</v>
      </c>
      <c r="C1844" s="130">
        <v>3.3</v>
      </c>
      <c r="D1844" s="130">
        <v>0.4</v>
      </c>
      <c r="E1844" s="130">
        <v>3.77</v>
      </c>
      <c r="F1844" s="130">
        <v>3.92</v>
      </c>
      <c r="G1844" s="130" t="s">
        <v>3848</v>
      </c>
      <c r="H1844" s="130" t="s">
        <v>3707</v>
      </c>
      <c r="I1844" s="130">
        <v>4.5019999999999998</v>
      </c>
      <c r="J1844" s="130">
        <v>-58</v>
      </c>
      <c r="K1844" s="130">
        <v>-47</v>
      </c>
      <c r="L1844" s="130" t="b">
        <v>0</v>
      </c>
      <c r="M1844" s="130">
        <v>14.965999999999999</v>
      </c>
      <c r="N1844" s="130">
        <v>3.883</v>
      </c>
      <c r="O1844" s="130">
        <v>3.8540000000000001</v>
      </c>
      <c r="P1844" s="130">
        <v>1.1719999999999999</v>
      </c>
      <c r="Q1844" s="130">
        <v>-80.231999999999999</v>
      </c>
      <c r="R1844" s="130">
        <v>48.2</v>
      </c>
      <c r="S1844" s="130">
        <v>49.747999999999998</v>
      </c>
      <c r="T1844" s="130">
        <v>-1</v>
      </c>
      <c r="U1844" s="130">
        <v>170</v>
      </c>
      <c r="V1844" s="130" t="s">
        <v>2039</v>
      </c>
      <c r="W1844" s="130" t="b">
        <v>1</v>
      </c>
      <c r="X1844" s="130">
        <v>0</v>
      </c>
      <c r="Y1844" s="130" t="b">
        <v>0</v>
      </c>
      <c r="Z1844" s="130">
        <v>46</v>
      </c>
      <c r="AA1844" s="130">
        <v>0.251</v>
      </c>
      <c r="AB1844" s="130" t="s">
        <v>3707</v>
      </c>
      <c r="AC1844" s="130" t="s">
        <v>3848</v>
      </c>
      <c r="AD1844" s="130" t="s">
        <v>5696</v>
      </c>
      <c r="AE1844" s="130" t="e" cm="1">
        <f t="array" aca="1" ref="AE1844" ca="1">INDIRECT(ADDRESS(MATCH(AG1844,'rs_industries'!B:B,0),5,1,TRUE,"rs_industries"))</f>
        <v>#N/A</v>
      </c>
      <c r="AF1844" s="130" t="e" cm="1">
        <f t="array" aca="1" ref="AF1844" ca="1">INDIRECT(ADDRESS(MATCH(A1844,'rs_stocks'!B:B,0),7,1,TRUE,"rs_stocks"))</f>
        <v>#N/A</v>
      </c>
    </row>
    <row r="1845" spans="1:32" x14ac:dyDescent="0.3">
      <c r="A1845" s="130" t="s">
        <v>383</v>
      </c>
      <c r="B1845" s="130">
        <v>2.2999999999999998</v>
      </c>
      <c r="C1845" s="130">
        <v>-2.86</v>
      </c>
      <c r="D1845" s="130">
        <v>6.65</v>
      </c>
      <c r="E1845" s="130">
        <v>-13.19</v>
      </c>
      <c r="F1845" s="130">
        <v>-3.31</v>
      </c>
      <c r="G1845" s="130" t="s">
        <v>4036</v>
      </c>
      <c r="H1845" s="130" t="s">
        <v>31</v>
      </c>
      <c r="I1845" s="130">
        <v>9.8230000000000004</v>
      </c>
      <c r="J1845" s="130">
        <v>-84</v>
      </c>
      <c r="K1845" s="130">
        <v>-80</v>
      </c>
      <c r="L1845" s="130" t="b">
        <v>0</v>
      </c>
      <c r="M1845" s="130">
        <v>25.132000000000001</v>
      </c>
      <c r="N1845" s="130">
        <v>6.548</v>
      </c>
      <c r="O1845" s="130">
        <v>3.8380000000000001</v>
      </c>
      <c r="P1845" s="130">
        <v>1.419</v>
      </c>
      <c r="Q1845" s="130">
        <v>-96.533000000000001</v>
      </c>
      <c r="R1845" s="130">
        <v>35.619999999999997</v>
      </c>
      <c r="S1845" s="130">
        <v>39.226999999999997</v>
      </c>
      <c r="T1845" s="130">
        <v>-1</v>
      </c>
      <c r="U1845" s="130">
        <v>140</v>
      </c>
      <c r="V1845" s="130" t="s">
        <v>383</v>
      </c>
      <c r="W1845" s="130" t="b">
        <v>0</v>
      </c>
      <c r="X1845" s="130">
        <v>0</v>
      </c>
      <c r="Y1845" s="130" t="b">
        <v>0</v>
      </c>
      <c r="Z1845" s="130">
        <v>45</v>
      </c>
      <c r="AA1845" s="130">
        <v>0.25</v>
      </c>
      <c r="AB1845" s="130" t="s">
        <v>31</v>
      </c>
      <c r="AC1845" s="130" t="s">
        <v>4036</v>
      </c>
      <c r="AD1845" s="130" t="s">
        <v>5729</v>
      </c>
      <c r="AE1845" s="130" t="e" cm="1">
        <f t="array" aca="1" ref="AE1845" ca="1">INDIRECT(ADDRESS(MATCH(AG1845,'rs_industries'!B:B,0),5,1,TRUE,"rs_industries"))</f>
        <v>#N/A</v>
      </c>
      <c r="AF1845" s="130" t="e" cm="1">
        <f t="array" aca="1" ref="AF1845" ca="1">INDIRECT(ADDRESS(MATCH(A1845,'rs_stocks'!B:B,0),7,1,TRUE,"rs_stocks"))</f>
        <v>#N/A</v>
      </c>
    </row>
    <row r="1846" spans="1:32" x14ac:dyDescent="0.3">
      <c r="A1846" s="130" t="s">
        <v>1078</v>
      </c>
      <c r="B1846" s="130">
        <v>1.82</v>
      </c>
      <c r="C1846" s="130">
        <v>0.16</v>
      </c>
      <c r="D1846" s="130">
        <v>3.96</v>
      </c>
      <c r="E1846" s="130">
        <v>-7.0000000000000007E-2</v>
      </c>
      <c r="F1846" s="130">
        <v>1.95</v>
      </c>
      <c r="G1846" s="130" t="s">
        <v>3676</v>
      </c>
      <c r="H1846" s="130" t="s">
        <v>3677</v>
      </c>
      <c r="I1846" s="130">
        <v>6.3840000000000003</v>
      </c>
      <c r="J1846" s="130">
        <v>-31</v>
      </c>
      <c r="K1846" s="130">
        <v>-5</v>
      </c>
      <c r="L1846" s="130" t="b">
        <v>1</v>
      </c>
      <c r="M1846" s="130">
        <v>9.2910000000000004</v>
      </c>
      <c r="N1846" s="130">
        <v>2.4340000000000002</v>
      </c>
      <c r="O1846" s="130">
        <v>3.8180000000000001</v>
      </c>
      <c r="P1846" s="130">
        <v>2.577</v>
      </c>
      <c r="Q1846" s="130">
        <v>-58.593000000000004</v>
      </c>
      <c r="R1846" s="130">
        <v>139.88</v>
      </c>
      <c r="S1846" s="130">
        <v>144.95599999999999</v>
      </c>
      <c r="T1846" s="130">
        <v>-1</v>
      </c>
      <c r="U1846" s="130">
        <v>77</v>
      </c>
      <c r="V1846" s="130" t="s">
        <v>1078</v>
      </c>
      <c r="W1846" s="130" t="b">
        <v>0</v>
      </c>
      <c r="X1846" s="130">
        <v>0</v>
      </c>
      <c r="Y1846" s="130" t="b">
        <v>1</v>
      </c>
      <c r="Z1846" s="130">
        <v>52</v>
      </c>
      <c r="AA1846" s="130">
        <v>0.25</v>
      </c>
      <c r="AB1846" s="130" t="s">
        <v>3677</v>
      </c>
      <c r="AC1846" s="130" t="s">
        <v>3676</v>
      </c>
      <c r="AD1846" s="130" t="s">
        <v>5720</v>
      </c>
      <c r="AE1846" s="130" t="e" cm="1">
        <f t="array" aca="1" ref="AE1846" ca="1">INDIRECT(ADDRESS(MATCH(AG1846,'rs_industries'!B:B,0),5,1,TRUE,"rs_industries"))</f>
        <v>#N/A</v>
      </c>
      <c r="AF1846" s="130" t="e" cm="1">
        <f t="array" aca="1" ref="AF1846" ca="1">INDIRECT(ADDRESS(MATCH(A1846,'rs_stocks'!B:B,0),7,1,TRUE,"rs_stocks"))</f>
        <v>#N/A</v>
      </c>
    </row>
    <row r="1847" spans="1:32" x14ac:dyDescent="0.3">
      <c r="A1847" s="130" t="s">
        <v>1660</v>
      </c>
      <c r="B1847" s="130">
        <v>-2.77</v>
      </c>
      <c r="C1847" s="130">
        <v>3.94</v>
      </c>
      <c r="D1847" s="130">
        <v>14.63</v>
      </c>
      <c r="E1847" s="130">
        <v>-23.55</v>
      </c>
      <c r="F1847" s="130">
        <v>-13.5</v>
      </c>
      <c r="G1847" s="130" t="s">
        <v>90</v>
      </c>
      <c r="H1847" s="130" t="s">
        <v>31</v>
      </c>
      <c r="I1847" s="130">
        <v>1.2390000000000001</v>
      </c>
      <c r="J1847" s="130">
        <v>-85</v>
      </c>
      <c r="K1847" s="130">
        <v>-79</v>
      </c>
      <c r="L1847" s="130" t="b">
        <v>0</v>
      </c>
      <c r="M1847" s="130">
        <v>42.753999999999998</v>
      </c>
      <c r="N1847" s="130">
        <v>11.202999999999999</v>
      </c>
      <c r="O1847" s="130">
        <v>3.8159999999999998</v>
      </c>
      <c r="P1847" s="130">
        <v>0.92700000000000005</v>
      </c>
      <c r="Q1847" s="130">
        <v>-186.624</v>
      </c>
      <c r="R1847" s="130">
        <v>19.28</v>
      </c>
      <c r="S1847" s="130">
        <v>22.073</v>
      </c>
      <c r="T1847" s="130">
        <v>-1</v>
      </c>
      <c r="U1847" s="130">
        <v>215</v>
      </c>
      <c r="V1847" s="130" t="s">
        <v>1660</v>
      </c>
      <c r="W1847" s="130" t="b">
        <v>0</v>
      </c>
      <c r="X1847" s="130">
        <v>0</v>
      </c>
      <c r="Y1847" s="130" t="b">
        <v>0</v>
      </c>
      <c r="Z1847" s="130">
        <v>43</v>
      </c>
      <c r="AA1847" s="130">
        <v>0.249</v>
      </c>
      <c r="AB1847" s="130" t="s">
        <v>31</v>
      </c>
      <c r="AC1847" s="130" t="s">
        <v>90</v>
      </c>
      <c r="AD1847" s="130" t="s">
        <v>5738</v>
      </c>
      <c r="AE1847" s="130" t="e" cm="1">
        <f t="array" aca="1" ref="AE1847" ca="1">INDIRECT(ADDRESS(MATCH(AG1847,'rs_industries'!B:B,0),5,1,TRUE,"rs_industries"))</f>
        <v>#N/A</v>
      </c>
      <c r="AF1847" s="130" t="e" cm="1">
        <f t="array" aca="1" ref="AF1847" ca="1">INDIRECT(ADDRESS(MATCH(A1847,'rs_stocks'!B:B,0),7,1,TRUE,"rs_stocks"))</f>
        <v>#N/A</v>
      </c>
    </row>
    <row r="1848" spans="1:32" x14ac:dyDescent="0.3">
      <c r="A1848" s="130" t="s">
        <v>1619</v>
      </c>
      <c r="B1848" s="130">
        <v>10.54</v>
      </c>
      <c r="C1848" s="130">
        <v>2.6</v>
      </c>
      <c r="D1848" s="130">
        <v>9.0299999999999994</v>
      </c>
      <c r="E1848" s="130">
        <v>13.2</v>
      </c>
      <c r="F1848" s="130">
        <v>7.38</v>
      </c>
      <c r="G1848" s="130" t="s">
        <v>90</v>
      </c>
      <c r="H1848" s="130" t="s">
        <v>31</v>
      </c>
      <c r="I1848" s="130">
        <v>2.7370000000000001</v>
      </c>
      <c r="J1848" s="130">
        <v>-78</v>
      </c>
      <c r="K1848" s="130">
        <v>-64</v>
      </c>
      <c r="L1848" s="130" t="b">
        <v>1</v>
      </c>
      <c r="M1848" s="130">
        <v>23.492999999999999</v>
      </c>
      <c r="N1848" s="130">
        <v>6.18</v>
      </c>
      <c r="O1848" s="130">
        <v>3.802</v>
      </c>
      <c r="P1848" s="130">
        <v>5.8840000000000003</v>
      </c>
      <c r="Q1848" s="130">
        <v>-89.06</v>
      </c>
      <c r="R1848" s="130">
        <v>120.61</v>
      </c>
      <c r="S1848" s="130">
        <v>111.071</v>
      </c>
      <c r="T1848" s="130">
        <v>1</v>
      </c>
      <c r="U1848" s="130">
        <v>33</v>
      </c>
      <c r="V1848" s="130" t="s">
        <v>1619</v>
      </c>
      <c r="W1848" s="130" t="b">
        <v>0</v>
      </c>
      <c r="X1848" s="130">
        <v>0</v>
      </c>
      <c r="Y1848" s="130" t="b">
        <v>0</v>
      </c>
      <c r="Z1848" s="130">
        <v>42</v>
      </c>
      <c r="AA1848" s="130">
        <v>0.249</v>
      </c>
      <c r="AB1848" s="130" t="s">
        <v>31</v>
      </c>
      <c r="AC1848" s="130" t="s">
        <v>90</v>
      </c>
      <c r="AD1848" s="130" t="s">
        <v>5715</v>
      </c>
      <c r="AE1848" s="130" t="e" cm="1">
        <f t="array" aca="1" ref="AE1848" ca="1">INDIRECT(ADDRESS(MATCH(AG1848,'rs_industries'!B:B,0),5,1,TRUE,"rs_industries"))</f>
        <v>#N/A</v>
      </c>
      <c r="AF1848" s="130" t="e" cm="1">
        <f t="array" aca="1" ref="AF1848" ca="1">INDIRECT(ADDRESS(MATCH(A1848,'rs_stocks'!B:B,0),7,1,TRUE,"rs_stocks"))</f>
        <v>#N/A</v>
      </c>
    </row>
    <row r="1849" spans="1:32" x14ac:dyDescent="0.3">
      <c r="A1849" s="130" t="s">
        <v>1811</v>
      </c>
      <c r="B1849" s="130">
        <v>-2.21</v>
      </c>
      <c r="C1849" s="130">
        <v>-14.35</v>
      </c>
      <c r="D1849" s="130">
        <v>2.3199999999999998</v>
      </c>
      <c r="E1849" s="130">
        <v>-8.4499999999999993</v>
      </c>
      <c r="F1849" s="130">
        <v>-5.22</v>
      </c>
      <c r="G1849" s="130" t="s">
        <v>3812</v>
      </c>
      <c r="H1849" s="130" t="s">
        <v>3690</v>
      </c>
      <c r="I1849" s="130">
        <v>3.0670000000000002</v>
      </c>
      <c r="J1849" s="130">
        <v>-53</v>
      </c>
      <c r="K1849" s="130">
        <v>-17</v>
      </c>
      <c r="L1849" s="130" t="b">
        <v>0</v>
      </c>
      <c r="M1849" s="130">
        <v>28.798999999999999</v>
      </c>
      <c r="N1849" s="130">
        <v>7.5789999999999997</v>
      </c>
      <c r="O1849" s="130">
        <v>3.8</v>
      </c>
      <c r="P1849" s="130">
        <v>5.0209999999999999</v>
      </c>
      <c r="Q1849" s="130">
        <v>-142.41</v>
      </c>
      <c r="R1849" s="130">
        <v>108.73</v>
      </c>
      <c r="S1849" s="130">
        <v>126.026</v>
      </c>
      <c r="T1849" s="130">
        <v>-1</v>
      </c>
      <c r="U1849" s="130">
        <v>39</v>
      </c>
      <c r="V1849" s="130" t="s">
        <v>1811</v>
      </c>
      <c r="W1849" s="130" t="b">
        <v>1</v>
      </c>
      <c r="X1849" s="130">
        <v>0</v>
      </c>
      <c r="Y1849" s="130" t="b">
        <v>0</v>
      </c>
      <c r="Z1849" s="130">
        <v>50</v>
      </c>
      <c r="AA1849" s="130">
        <v>0.249</v>
      </c>
      <c r="AB1849" s="130" t="s">
        <v>3690</v>
      </c>
      <c r="AC1849" s="130" t="s">
        <v>3812</v>
      </c>
      <c r="AD1849" s="130" t="s">
        <v>5686</v>
      </c>
      <c r="AE1849" s="130" t="e" cm="1">
        <f t="array" aca="1" ref="AE1849" ca="1">INDIRECT(ADDRESS(MATCH(AG1849,'rs_industries'!B:B,0),5,1,TRUE,"rs_industries"))</f>
        <v>#N/A</v>
      </c>
      <c r="AF1849" s="130" t="e" cm="1">
        <f t="array" aca="1" ref="AF1849" ca="1">INDIRECT(ADDRESS(MATCH(A1849,'rs_stocks'!B:B,0),7,1,TRUE,"rs_stocks"))</f>
        <v>#N/A</v>
      </c>
    </row>
    <row r="1850" spans="1:32" x14ac:dyDescent="0.3">
      <c r="A1850" s="130" t="s">
        <v>1727</v>
      </c>
      <c r="B1850" s="130">
        <v>0.38</v>
      </c>
      <c r="C1850" s="130">
        <v>-16</v>
      </c>
      <c r="D1850" s="130">
        <v>-14.59</v>
      </c>
      <c r="E1850" s="130">
        <v>5.0199999999999996</v>
      </c>
      <c r="F1850" s="130">
        <v>2.4500000000000002</v>
      </c>
      <c r="G1850" s="130" t="s">
        <v>3715</v>
      </c>
      <c r="H1850" s="130" t="s">
        <v>3677</v>
      </c>
      <c r="I1850" s="130">
        <v>1.1930000000000001</v>
      </c>
      <c r="J1850" s="130">
        <v>-46</v>
      </c>
      <c r="K1850" s="130">
        <v>-35</v>
      </c>
      <c r="L1850" s="130" t="b">
        <v>0</v>
      </c>
      <c r="M1850" s="130">
        <v>34.219000000000001</v>
      </c>
      <c r="N1850" s="130">
        <v>9.0250000000000004</v>
      </c>
      <c r="O1850" s="130">
        <v>3.7909999999999999</v>
      </c>
      <c r="P1850" s="130">
        <v>1.536</v>
      </c>
      <c r="Q1850" s="130">
        <v>-72.926000000000002</v>
      </c>
      <c r="R1850" s="130">
        <v>44.74</v>
      </c>
      <c r="S1850" s="130">
        <v>49.552</v>
      </c>
      <c r="T1850" s="130">
        <v>-1</v>
      </c>
      <c r="U1850" s="130">
        <v>130</v>
      </c>
      <c r="V1850" s="130" t="s">
        <v>1727</v>
      </c>
      <c r="W1850" s="130" t="b">
        <v>1</v>
      </c>
      <c r="X1850" s="130">
        <v>0</v>
      </c>
      <c r="Y1850" s="130" t="b">
        <v>0</v>
      </c>
      <c r="Z1850" s="130">
        <v>47</v>
      </c>
      <c r="AA1850" s="130">
        <v>0.248</v>
      </c>
      <c r="AB1850" s="130" t="s">
        <v>3677</v>
      </c>
      <c r="AC1850" s="130" t="s">
        <v>3715</v>
      </c>
      <c r="AD1850" s="130" t="s">
        <v>5663</v>
      </c>
      <c r="AE1850" s="130" t="e" cm="1">
        <f t="array" aca="1" ref="AE1850" ca="1">INDIRECT(ADDRESS(MATCH(AG1850,'rs_industries'!B:B,0),5,1,TRUE,"rs_industries"))</f>
        <v>#N/A</v>
      </c>
      <c r="AF1850" s="130" t="e" cm="1">
        <f t="array" aca="1" ref="AF1850" ca="1">INDIRECT(ADDRESS(MATCH(A1850,'rs_stocks'!B:B,0),7,1,TRUE,"rs_stocks"))</f>
        <v>#N/A</v>
      </c>
    </row>
    <row r="1851" spans="1:32" x14ac:dyDescent="0.3">
      <c r="A1851" s="130" t="s">
        <v>1813</v>
      </c>
      <c r="B1851" s="130">
        <v>0.72</v>
      </c>
      <c r="C1851" s="130">
        <v>-0.28000000000000003</v>
      </c>
      <c r="D1851" s="130">
        <v>-0.04</v>
      </c>
      <c r="E1851" s="130">
        <v>0.89</v>
      </c>
      <c r="F1851" s="130">
        <v>4.34</v>
      </c>
      <c r="G1851" s="130" t="s">
        <v>3788</v>
      </c>
      <c r="H1851" s="130" t="s">
        <v>153</v>
      </c>
      <c r="I1851" s="130">
        <v>1.69</v>
      </c>
      <c r="J1851" s="130">
        <v>-94</v>
      </c>
      <c r="K1851" s="130">
        <v>-23</v>
      </c>
      <c r="L1851" s="130" t="b">
        <v>1</v>
      </c>
      <c r="M1851" s="130">
        <v>8.9870000000000001</v>
      </c>
      <c r="N1851" s="130">
        <v>2.375</v>
      </c>
      <c r="O1851" s="130">
        <v>3.7839999999999998</v>
      </c>
      <c r="P1851" s="130">
        <v>0.54400000000000004</v>
      </c>
      <c r="Q1851" s="130">
        <v>-93.664000000000001</v>
      </c>
      <c r="R1851" s="130">
        <v>25.03</v>
      </c>
      <c r="S1851" s="130">
        <v>26.216999999999999</v>
      </c>
      <c r="T1851" s="130">
        <v>-1</v>
      </c>
      <c r="U1851" s="130">
        <v>367</v>
      </c>
      <c r="V1851" s="130" t="s">
        <v>1813</v>
      </c>
      <c r="W1851" s="130" t="b">
        <v>1</v>
      </c>
      <c r="X1851" s="130">
        <v>0</v>
      </c>
      <c r="Y1851" s="130" t="b">
        <v>0</v>
      </c>
      <c r="Z1851" s="130">
        <v>45</v>
      </c>
      <c r="AA1851" s="130">
        <v>0.248</v>
      </c>
      <c r="AB1851" s="130" t="s">
        <v>153</v>
      </c>
      <c r="AC1851" s="130" t="s">
        <v>3788</v>
      </c>
      <c r="AD1851" s="130" t="s">
        <v>5672</v>
      </c>
      <c r="AE1851" s="130" t="e" cm="1">
        <f t="array" aca="1" ref="AE1851" ca="1">INDIRECT(ADDRESS(MATCH(AG1851,'rs_industries'!B:B,0),5,1,TRUE,"rs_industries"))</f>
        <v>#N/A</v>
      </c>
      <c r="AF1851" s="130" t="e" cm="1">
        <f t="array" aca="1" ref="AF1851" ca="1">INDIRECT(ADDRESS(MATCH(A1851,'rs_stocks'!B:B,0),7,1,TRUE,"rs_stocks"))</f>
        <v>#N/A</v>
      </c>
    </row>
    <row r="1852" spans="1:32" x14ac:dyDescent="0.3">
      <c r="A1852" s="130" t="s">
        <v>2273</v>
      </c>
      <c r="B1852" s="130">
        <v>-8.26</v>
      </c>
      <c r="C1852" s="130">
        <v>-10.119999999999999</v>
      </c>
      <c r="D1852" s="130">
        <v>-6.49</v>
      </c>
      <c r="E1852" s="130">
        <v>-11.61</v>
      </c>
      <c r="F1852" s="130">
        <v>-9.51</v>
      </c>
      <c r="G1852" s="130" t="s">
        <v>3807</v>
      </c>
      <c r="H1852" s="130" t="s">
        <v>3677</v>
      </c>
      <c r="I1852" s="130">
        <v>2.2069999999999999</v>
      </c>
      <c r="J1852" s="130">
        <v>-45</v>
      </c>
      <c r="K1852" s="130">
        <v>-42</v>
      </c>
      <c r="L1852" s="130" t="b">
        <v>0</v>
      </c>
      <c r="M1852" s="130">
        <v>16.777999999999999</v>
      </c>
      <c r="N1852" s="130">
        <v>4.476</v>
      </c>
      <c r="O1852" s="130">
        <v>3.7480000000000002</v>
      </c>
      <c r="P1852" s="130">
        <v>0.156</v>
      </c>
      <c r="Q1852" s="130">
        <v>-57.655000000000001</v>
      </c>
      <c r="R1852" s="130">
        <v>5.33</v>
      </c>
      <c r="S1852" s="130">
        <v>5.8380000000000001</v>
      </c>
      <c r="T1852" s="130">
        <v>-1</v>
      </c>
      <c r="U1852" s="130">
        <v>1281</v>
      </c>
      <c r="V1852" s="130" t="s">
        <v>2273</v>
      </c>
      <c r="W1852" s="130" t="b">
        <v>0</v>
      </c>
      <c r="X1852" s="130">
        <v>0</v>
      </c>
      <c r="Y1852" s="130" t="b">
        <v>0</v>
      </c>
      <c r="Z1852" s="130">
        <v>38</v>
      </c>
      <c r="AA1852" s="130">
        <v>0.247</v>
      </c>
      <c r="AB1852" s="130" t="s">
        <v>3677</v>
      </c>
      <c r="AC1852" s="130" t="s">
        <v>3807</v>
      </c>
      <c r="AD1852" s="130" t="s">
        <v>5678</v>
      </c>
      <c r="AE1852" s="130" t="e" cm="1">
        <f t="array" aca="1" ref="AE1852" ca="1">INDIRECT(ADDRESS(MATCH(AG1852,'rs_industries'!B:B,0),5,1,TRUE,"rs_industries"))</f>
        <v>#N/A</v>
      </c>
      <c r="AF1852" s="130" t="e" cm="1">
        <f t="array" aca="1" ref="AF1852" ca="1">INDIRECT(ADDRESS(MATCH(A1852,'rs_stocks'!B:B,0),7,1,TRUE,"rs_stocks"))</f>
        <v>#N/A</v>
      </c>
    </row>
    <row r="1853" spans="1:32" x14ac:dyDescent="0.3">
      <c r="A1853" s="130" t="s">
        <v>2526</v>
      </c>
      <c r="B1853" s="130">
        <v>5.41</v>
      </c>
      <c r="C1853" s="130">
        <v>3.72</v>
      </c>
      <c r="D1853" s="130">
        <v>-11.36</v>
      </c>
      <c r="E1853" s="130">
        <v>37.32</v>
      </c>
      <c r="F1853" s="130">
        <v>28.29</v>
      </c>
      <c r="G1853" s="130" t="s">
        <v>3737</v>
      </c>
      <c r="H1853" s="130" t="s">
        <v>3690</v>
      </c>
      <c r="I1853" s="130">
        <v>3.0630000000000002</v>
      </c>
      <c r="J1853" s="130">
        <v>-97</v>
      </c>
      <c r="K1853" s="130">
        <v>-93</v>
      </c>
      <c r="L1853" s="130" t="b">
        <v>1</v>
      </c>
      <c r="M1853" s="130">
        <v>47.588999999999999</v>
      </c>
      <c r="N1853" s="130">
        <v>12.733000000000001</v>
      </c>
      <c r="O1853" s="130">
        <v>3.7370000000000001</v>
      </c>
      <c r="P1853" s="130">
        <v>9.6000000000000002E-2</v>
      </c>
      <c r="Q1853" s="130">
        <v>0</v>
      </c>
      <c r="R1853" s="130">
        <v>1.95</v>
      </c>
      <c r="S1853" s="130">
        <v>2.0569999999999999</v>
      </c>
      <c r="T1853" s="130">
        <v>-1</v>
      </c>
      <c r="U1853" s="130">
        <v>2076</v>
      </c>
      <c r="V1853" s="130" t="s">
        <v>2526</v>
      </c>
      <c r="W1853" s="130" t="b">
        <v>0</v>
      </c>
      <c r="X1853" s="130">
        <v>0</v>
      </c>
      <c r="Y1853" s="130" t="b">
        <v>0</v>
      </c>
      <c r="Z1853" s="130">
        <v>40</v>
      </c>
      <c r="AA1853" s="130">
        <v>0.247</v>
      </c>
      <c r="AB1853" s="130" t="s">
        <v>3690</v>
      </c>
      <c r="AC1853" s="130" t="s">
        <v>3737</v>
      </c>
      <c r="AD1853" s="130" t="s">
        <v>5692</v>
      </c>
      <c r="AE1853" s="130" t="e" cm="1">
        <f t="array" aca="1" ref="AE1853" ca="1">INDIRECT(ADDRESS(MATCH(AG1853,'rs_industries'!B:B,0),5,1,TRUE,"rs_industries"))</f>
        <v>#N/A</v>
      </c>
      <c r="AF1853" s="130" t="e" cm="1">
        <f t="array" aca="1" ref="AF1853" ca="1">INDIRECT(ADDRESS(MATCH(A1853,'rs_stocks'!B:B,0),7,1,TRUE,"rs_stocks"))</f>
        <v>#N/A</v>
      </c>
    </row>
    <row r="1854" spans="1:32" x14ac:dyDescent="0.3">
      <c r="A1854" s="130" t="s">
        <v>365</v>
      </c>
      <c r="B1854" s="130">
        <v>2.08</v>
      </c>
      <c r="C1854" s="130">
        <v>9.93</v>
      </c>
      <c r="D1854" s="130">
        <v>25.43</v>
      </c>
      <c r="E1854" s="130">
        <v>16.02</v>
      </c>
      <c r="F1854" s="130">
        <v>18.25</v>
      </c>
      <c r="G1854" s="130" t="s">
        <v>3802</v>
      </c>
      <c r="H1854" s="130" t="s">
        <v>3690</v>
      </c>
      <c r="I1854" s="130">
        <v>98.697000000000003</v>
      </c>
      <c r="J1854" s="130">
        <v>-42</v>
      </c>
      <c r="K1854" s="130">
        <v>-1</v>
      </c>
      <c r="L1854" s="130" t="b">
        <v>0</v>
      </c>
      <c r="M1854" s="130">
        <v>20.48</v>
      </c>
      <c r="N1854" s="130">
        <v>5.5129999999999999</v>
      </c>
      <c r="O1854" s="130">
        <v>3.7149999999999999</v>
      </c>
      <c r="P1854" s="130">
        <v>6.94</v>
      </c>
      <c r="Q1854" s="130">
        <v>2.4500000000000002</v>
      </c>
      <c r="R1854" s="130">
        <v>337.42</v>
      </c>
      <c r="S1854" s="130">
        <v>318.87</v>
      </c>
      <c r="T1854" s="130">
        <v>1</v>
      </c>
      <c r="U1854" s="130">
        <v>28</v>
      </c>
      <c r="V1854" s="130" t="s">
        <v>365</v>
      </c>
      <c r="W1854" s="130" t="b">
        <v>0</v>
      </c>
      <c r="X1854" s="130">
        <v>0</v>
      </c>
      <c r="Y1854" s="130" t="b">
        <v>1</v>
      </c>
      <c r="Z1854" s="130">
        <v>57</v>
      </c>
      <c r="AA1854" s="130">
        <v>0.247</v>
      </c>
      <c r="AB1854" s="130" t="s">
        <v>3690</v>
      </c>
      <c r="AC1854" s="130" t="s">
        <v>3802</v>
      </c>
      <c r="AD1854" s="130" t="s">
        <v>5725</v>
      </c>
      <c r="AE1854" s="130" t="e" cm="1">
        <f t="array" aca="1" ref="AE1854" ca="1">INDIRECT(ADDRESS(MATCH(AG1854,'rs_industries'!B:B,0),5,1,TRUE,"rs_industries"))</f>
        <v>#N/A</v>
      </c>
      <c r="AF1854" s="130" cm="1">
        <f t="array" aca="1" ref="AF1854" ca="1">INDIRECT(ADDRESS(MATCH(A1854,'rs_stocks'!B:B,0),7,1,TRUE,"rs_stocks"))</f>
        <v>75</v>
      </c>
    </row>
    <row r="1855" spans="1:32" x14ac:dyDescent="0.3">
      <c r="A1855" s="130" t="s">
        <v>1256</v>
      </c>
      <c r="B1855" s="130">
        <v>-1.78</v>
      </c>
      <c r="C1855" s="130">
        <v>-8.15</v>
      </c>
      <c r="D1855" s="130">
        <v>-10.1</v>
      </c>
      <c r="E1855" s="130">
        <v>-10.31</v>
      </c>
      <c r="F1855" s="130">
        <v>0.88</v>
      </c>
      <c r="G1855" s="130" t="s">
        <v>3733</v>
      </c>
      <c r="H1855" s="130" t="s">
        <v>248</v>
      </c>
      <c r="I1855" s="130">
        <v>23.321999999999999</v>
      </c>
      <c r="J1855" s="130">
        <v>-39</v>
      </c>
      <c r="K1855" s="130">
        <v>-37</v>
      </c>
      <c r="L1855" s="130" t="b">
        <v>0</v>
      </c>
      <c r="M1855" s="130">
        <v>16.623999999999999</v>
      </c>
      <c r="N1855" s="130">
        <v>4.476</v>
      </c>
      <c r="O1855" s="130">
        <v>3.714</v>
      </c>
      <c r="P1855" s="130">
        <v>2.5659999999999998</v>
      </c>
      <c r="Q1855" s="130">
        <v>-150.452</v>
      </c>
      <c r="R1855" s="130">
        <v>119.78</v>
      </c>
      <c r="S1855" s="130">
        <v>128.762</v>
      </c>
      <c r="T1855" s="130">
        <v>-1</v>
      </c>
      <c r="U1855" s="130">
        <v>77</v>
      </c>
      <c r="V1855" s="130" t="s">
        <v>1256</v>
      </c>
      <c r="W1855" s="130" t="b">
        <v>1</v>
      </c>
      <c r="X1855" s="130">
        <v>0</v>
      </c>
      <c r="Y1855" s="130" t="b">
        <v>0</v>
      </c>
      <c r="Z1855" s="130">
        <v>43</v>
      </c>
      <c r="AA1855" s="130">
        <v>0.246</v>
      </c>
      <c r="AB1855" s="130" t="s">
        <v>248</v>
      </c>
      <c r="AC1855" s="130" t="s">
        <v>3733</v>
      </c>
      <c r="AD1855" s="130" t="s">
        <v>5671</v>
      </c>
      <c r="AE1855" s="130" t="e" cm="1">
        <f t="array" aca="1" ref="AE1855" ca="1">INDIRECT(ADDRESS(MATCH(AG1855,'rs_industries'!B:B,0),5,1,TRUE,"rs_industries"))</f>
        <v>#N/A</v>
      </c>
      <c r="AF1855" s="130" t="e" cm="1">
        <f t="array" aca="1" ref="AF1855" ca="1">INDIRECT(ADDRESS(MATCH(A1855,'rs_stocks'!B:B,0),7,1,TRUE,"rs_stocks"))</f>
        <v>#N/A</v>
      </c>
    </row>
    <row r="1856" spans="1:32" x14ac:dyDescent="0.3">
      <c r="A1856" s="130" t="s">
        <v>774</v>
      </c>
      <c r="B1856" s="130">
        <v>0.25</v>
      </c>
      <c r="C1856" s="130">
        <v>-10.25</v>
      </c>
      <c r="D1856" s="130">
        <v>-7.79</v>
      </c>
      <c r="E1856" s="130">
        <v>-6.26</v>
      </c>
      <c r="F1856" s="130">
        <v>-8.6300000000000008</v>
      </c>
      <c r="G1856" s="130" t="s">
        <v>3812</v>
      </c>
      <c r="H1856" s="130" t="s">
        <v>3690</v>
      </c>
      <c r="I1856" s="130">
        <v>6.1340000000000003</v>
      </c>
      <c r="J1856" s="130">
        <v>-45</v>
      </c>
      <c r="K1856" s="130">
        <v>-26</v>
      </c>
      <c r="L1856" s="130" t="b">
        <v>0</v>
      </c>
      <c r="M1856" s="130">
        <v>18.12</v>
      </c>
      <c r="N1856" s="130">
        <v>4.8929999999999998</v>
      </c>
      <c r="O1856" s="130">
        <v>3.7029999999999998</v>
      </c>
      <c r="P1856" s="130">
        <v>0.55300000000000005</v>
      </c>
      <c r="Q1856" s="130">
        <v>-28.937999999999999</v>
      </c>
      <c r="R1856" s="130">
        <v>20.23</v>
      </c>
      <c r="S1856" s="130">
        <v>22.018000000000001</v>
      </c>
      <c r="T1856" s="130">
        <v>-1</v>
      </c>
      <c r="U1856" s="130">
        <v>361</v>
      </c>
      <c r="V1856" s="130" t="s">
        <v>774</v>
      </c>
      <c r="W1856" s="130" t="b">
        <v>1</v>
      </c>
      <c r="X1856" s="130">
        <v>0</v>
      </c>
      <c r="Y1856" s="130" t="b">
        <v>0</v>
      </c>
      <c r="Z1856" s="130">
        <v>46</v>
      </c>
      <c r="AA1856" s="130">
        <v>0.246</v>
      </c>
      <c r="AB1856" s="130" t="s">
        <v>3690</v>
      </c>
      <c r="AC1856" s="130" t="s">
        <v>3812</v>
      </c>
      <c r="AD1856" s="130" t="s">
        <v>5681</v>
      </c>
      <c r="AE1856" s="130" t="e" cm="1">
        <f t="array" aca="1" ref="AE1856" ca="1">INDIRECT(ADDRESS(MATCH(AG1856,'rs_industries'!B:B,0),5,1,TRUE,"rs_industries"))</f>
        <v>#N/A</v>
      </c>
      <c r="AF1856" s="130" t="e" cm="1">
        <f t="array" aca="1" ref="AF1856" ca="1">INDIRECT(ADDRESS(MATCH(A1856,'rs_stocks'!B:B,0),7,1,TRUE,"rs_stocks"))</f>
        <v>#N/A</v>
      </c>
    </row>
    <row r="1857" spans="1:32" x14ac:dyDescent="0.3">
      <c r="A1857" s="130" t="s">
        <v>1636</v>
      </c>
      <c r="B1857" s="130">
        <v>0.7</v>
      </c>
      <c r="C1857" s="130">
        <v>6.53</v>
      </c>
      <c r="D1857" s="130">
        <v>4.88</v>
      </c>
      <c r="E1857" s="130">
        <v>-4.5199999999999996</v>
      </c>
      <c r="F1857" s="130">
        <v>-2.5</v>
      </c>
      <c r="G1857" s="130" t="s">
        <v>226</v>
      </c>
      <c r="H1857" s="130" t="s">
        <v>31</v>
      </c>
      <c r="I1857" s="130">
        <v>2.7549999999999999</v>
      </c>
      <c r="J1857" s="130">
        <v>-70</v>
      </c>
      <c r="K1857" s="130">
        <v>-53</v>
      </c>
      <c r="L1857" s="130" t="b">
        <v>1</v>
      </c>
      <c r="M1857" s="130">
        <v>21.265999999999998</v>
      </c>
      <c r="N1857" s="130">
        <v>5.7590000000000003</v>
      </c>
      <c r="O1857" s="130">
        <v>3.6920000000000002</v>
      </c>
      <c r="P1857" s="130">
        <v>0.45900000000000002</v>
      </c>
      <c r="Q1857" s="130">
        <v>-143.85400000000001</v>
      </c>
      <c r="R1857" s="130">
        <v>12.89</v>
      </c>
      <c r="S1857" s="130">
        <v>12.307</v>
      </c>
      <c r="T1857" s="130">
        <v>1</v>
      </c>
      <c r="U1857" s="130">
        <v>435</v>
      </c>
      <c r="V1857" s="130" t="s">
        <v>1636</v>
      </c>
      <c r="W1857" s="130" t="b">
        <v>0</v>
      </c>
      <c r="X1857" s="130">
        <v>0</v>
      </c>
      <c r="Y1857" s="130" t="b">
        <v>1</v>
      </c>
      <c r="Z1857" s="130">
        <v>46</v>
      </c>
      <c r="AA1857" s="130">
        <v>0.245</v>
      </c>
      <c r="AB1857" s="130" t="s">
        <v>31</v>
      </c>
      <c r="AC1857" s="130" t="s">
        <v>226</v>
      </c>
      <c r="AD1857" s="130" t="s">
        <v>5737</v>
      </c>
      <c r="AE1857" s="130" t="e" cm="1">
        <f t="array" aca="1" ref="AE1857" ca="1">INDIRECT(ADDRESS(MATCH(AG1857,'rs_industries'!B:B,0),5,1,TRUE,"rs_industries"))</f>
        <v>#N/A</v>
      </c>
      <c r="AF1857" s="130" t="e" cm="1">
        <f t="array" aca="1" ref="AF1857" ca="1">INDIRECT(ADDRESS(MATCH(A1857,'rs_stocks'!B:B,0),7,1,TRUE,"rs_stocks"))</f>
        <v>#N/A</v>
      </c>
    </row>
    <row r="1858" spans="1:32" x14ac:dyDescent="0.3">
      <c r="A1858" s="130" t="s">
        <v>200</v>
      </c>
      <c r="B1858" s="130">
        <v>-4.59</v>
      </c>
      <c r="C1858" s="130">
        <v>-15.62</v>
      </c>
      <c r="D1858" s="130">
        <v>-19.64</v>
      </c>
      <c r="E1858" s="130">
        <v>-6.57</v>
      </c>
      <c r="F1858" s="130">
        <v>-3.91</v>
      </c>
      <c r="G1858" s="130" t="s">
        <v>3715</v>
      </c>
      <c r="H1858" s="130" t="s">
        <v>3677</v>
      </c>
      <c r="I1858" s="130">
        <v>32.837000000000003</v>
      </c>
      <c r="J1858" s="130">
        <v>-77</v>
      </c>
      <c r="K1858" s="130">
        <v>-74</v>
      </c>
      <c r="L1858" s="130" t="b">
        <v>0</v>
      </c>
      <c r="M1858" s="130">
        <v>30.062000000000001</v>
      </c>
      <c r="N1858" s="130">
        <v>8.1630000000000003</v>
      </c>
      <c r="O1858" s="130">
        <v>3.6829999999999998</v>
      </c>
      <c r="P1858" s="130">
        <v>0.11700000000000001</v>
      </c>
      <c r="Q1858" s="130">
        <v>-42.625999999999998</v>
      </c>
      <c r="R1858" s="130">
        <v>2.7</v>
      </c>
      <c r="S1858" s="130">
        <v>3.052</v>
      </c>
      <c r="T1858" s="130">
        <v>-1</v>
      </c>
      <c r="U1858" s="130">
        <v>1705</v>
      </c>
      <c r="V1858" s="130" t="s">
        <v>200</v>
      </c>
      <c r="W1858" s="130" t="b">
        <v>1</v>
      </c>
      <c r="X1858" s="130">
        <v>0</v>
      </c>
      <c r="Y1858" s="130" t="b">
        <v>0</v>
      </c>
      <c r="Z1858" s="130">
        <v>40</v>
      </c>
      <c r="AA1858" s="130">
        <v>0.245</v>
      </c>
      <c r="AB1858" s="130" t="s">
        <v>3677</v>
      </c>
      <c r="AC1858" s="130" t="s">
        <v>3715</v>
      </c>
      <c r="AD1858" s="130" t="s">
        <v>5658</v>
      </c>
      <c r="AE1858" s="130" t="e" cm="1">
        <f t="array" aca="1" ref="AE1858" ca="1">INDIRECT(ADDRESS(MATCH(AG1858,'rs_industries'!B:B,0),5,1,TRUE,"rs_industries"))</f>
        <v>#N/A</v>
      </c>
      <c r="AF1858" s="130" t="e" cm="1">
        <f t="array" aca="1" ref="AF1858" ca="1">INDIRECT(ADDRESS(MATCH(A1858,'rs_stocks'!B:B,0),7,1,TRUE,"rs_stocks"))</f>
        <v>#N/A</v>
      </c>
    </row>
    <row r="1859" spans="1:32" x14ac:dyDescent="0.3">
      <c r="A1859" s="130" t="s">
        <v>2079</v>
      </c>
      <c r="B1859" s="130">
        <v>-0.62</v>
      </c>
      <c r="C1859" s="130">
        <v>-11.73</v>
      </c>
      <c r="D1859" s="130">
        <v>-14.47</v>
      </c>
      <c r="E1859" s="130">
        <v>-21.99</v>
      </c>
      <c r="F1859" s="130">
        <v>-6.99</v>
      </c>
      <c r="G1859" s="130" t="s">
        <v>3788</v>
      </c>
      <c r="H1859" s="130" t="s">
        <v>153</v>
      </c>
      <c r="I1859" s="130">
        <v>1.8580000000000001</v>
      </c>
      <c r="J1859" s="130">
        <v>-65</v>
      </c>
      <c r="K1859" s="130">
        <v>-63</v>
      </c>
      <c r="L1859" s="130" t="b">
        <v>0</v>
      </c>
      <c r="M1859" s="130">
        <v>25.896999999999998</v>
      </c>
      <c r="N1859" s="130">
        <v>7.0430000000000001</v>
      </c>
      <c r="O1859" s="130">
        <v>3.677</v>
      </c>
      <c r="P1859" s="130">
        <v>0.28999999999999998</v>
      </c>
      <c r="Q1859" s="130">
        <v>-93.168000000000006</v>
      </c>
      <c r="R1859" s="130">
        <v>7.98</v>
      </c>
      <c r="S1859" s="130">
        <v>8.9139999999999997</v>
      </c>
      <c r="T1859" s="130">
        <v>-1</v>
      </c>
      <c r="U1859" s="130">
        <v>690</v>
      </c>
      <c r="V1859" s="130" t="s">
        <v>2079</v>
      </c>
      <c r="W1859" s="130" t="b">
        <v>0</v>
      </c>
      <c r="X1859" s="130">
        <v>0</v>
      </c>
      <c r="Y1859" s="130" t="b">
        <v>0</v>
      </c>
      <c r="Z1859" s="130">
        <v>40</v>
      </c>
      <c r="AA1859" s="130">
        <v>0.245</v>
      </c>
      <c r="AB1859" s="130" t="s">
        <v>153</v>
      </c>
      <c r="AC1859" s="130" t="s">
        <v>3788</v>
      </c>
      <c r="AD1859" s="130" t="s">
        <v>5688</v>
      </c>
      <c r="AE1859" s="130" t="e" cm="1">
        <f t="array" aca="1" ref="AE1859" ca="1">INDIRECT(ADDRESS(MATCH(AG1859,'rs_industries'!B:B,0),5,1,TRUE,"rs_industries"))</f>
        <v>#N/A</v>
      </c>
      <c r="AF1859" s="130" t="e" cm="1">
        <f t="array" aca="1" ref="AF1859" ca="1">INDIRECT(ADDRESS(MATCH(A1859,'rs_stocks'!B:B,0),7,1,TRUE,"rs_stocks"))</f>
        <v>#N/A</v>
      </c>
    </row>
    <row r="1860" spans="1:32" x14ac:dyDescent="0.3">
      <c r="A1860" s="130" t="s">
        <v>2151</v>
      </c>
      <c r="B1860" s="130">
        <v>-1.83</v>
      </c>
      <c r="C1860" s="130">
        <v>3.45</v>
      </c>
      <c r="D1860" s="130">
        <v>-5.42</v>
      </c>
      <c r="E1860" s="130">
        <v>13.82</v>
      </c>
      <c r="F1860" s="130">
        <v>11.37</v>
      </c>
      <c r="G1860" s="130" t="s">
        <v>3709</v>
      </c>
      <c r="H1860" s="130" t="s">
        <v>153</v>
      </c>
      <c r="I1860" s="130">
        <v>3.9089999999999998</v>
      </c>
      <c r="J1860" s="130">
        <v>-55</v>
      </c>
      <c r="K1860" s="130">
        <v>-9</v>
      </c>
      <c r="L1860" s="130" t="b">
        <v>1</v>
      </c>
      <c r="M1860" s="130">
        <v>25.329000000000001</v>
      </c>
      <c r="N1860" s="130">
        <v>6.9939999999999998</v>
      </c>
      <c r="O1860" s="130">
        <v>3.621</v>
      </c>
      <c r="P1860" s="130">
        <v>2.931</v>
      </c>
      <c r="Q1860" s="130">
        <v>-57.658000000000001</v>
      </c>
      <c r="R1860" s="130">
        <v>130.24</v>
      </c>
      <c r="S1860" s="130">
        <v>124.65900000000001</v>
      </c>
      <c r="T1860" s="130">
        <v>1</v>
      </c>
      <c r="U1860" s="130">
        <v>68</v>
      </c>
      <c r="V1860" s="130" t="s">
        <v>2151</v>
      </c>
      <c r="W1860" s="130" t="b">
        <v>1</v>
      </c>
      <c r="X1860" s="130">
        <v>0</v>
      </c>
      <c r="Y1860" s="130" t="b">
        <v>1</v>
      </c>
      <c r="Z1860" s="130">
        <v>51</v>
      </c>
      <c r="AA1860" s="130">
        <v>0.24399999999999999</v>
      </c>
      <c r="AB1860" s="130" t="s">
        <v>153</v>
      </c>
      <c r="AC1860" s="130" t="s">
        <v>3709</v>
      </c>
      <c r="AD1860" s="130" t="s">
        <v>5699</v>
      </c>
      <c r="AE1860" s="130" t="e" cm="1">
        <f t="array" aca="1" ref="AE1860" ca="1">INDIRECT(ADDRESS(MATCH(AG1860,'rs_industries'!B:B,0),5,1,TRUE,"rs_industries"))</f>
        <v>#N/A</v>
      </c>
      <c r="AF1860" s="130" t="e" cm="1">
        <f t="array" aca="1" ref="AF1860" ca="1">INDIRECT(ADDRESS(MATCH(A1860,'rs_stocks'!B:B,0),7,1,TRUE,"rs_stocks"))</f>
        <v>#N/A</v>
      </c>
    </row>
    <row r="1861" spans="1:32" x14ac:dyDescent="0.3">
      <c r="A1861" s="130" t="s">
        <v>1302</v>
      </c>
      <c r="B1861" s="130">
        <v>-1.1399999999999999</v>
      </c>
      <c r="C1861" s="130">
        <v>1.41</v>
      </c>
      <c r="D1861" s="130">
        <v>3.25</v>
      </c>
      <c r="E1861" s="130">
        <v>-3.98</v>
      </c>
      <c r="F1861" s="130">
        <v>-0.5</v>
      </c>
      <c r="G1861" s="130" t="s">
        <v>3751</v>
      </c>
      <c r="H1861" s="130" t="s">
        <v>24</v>
      </c>
      <c r="I1861" s="130">
        <v>4.8250000000000002</v>
      </c>
      <c r="J1861" s="130">
        <v>-46</v>
      </c>
      <c r="K1861" s="130">
        <v>-33</v>
      </c>
      <c r="L1861" s="130" t="b">
        <v>0</v>
      </c>
      <c r="M1861" s="130">
        <v>18.768999999999998</v>
      </c>
      <c r="N1861" s="130">
        <v>5.1870000000000003</v>
      </c>
      <c r="O1861" s="130">
        <v>3.6179999999999999</v>
      </c>
      <c r="P1861" s="130">
        <v>5.21</v>
      </c>
      <c r="Q1861" s="130">
        <v>-141.63999999999999</v>
      </c>
      <c r="R1861" s="130">
        <v>230.99</v>
      </c>
      <c r="S1861" s="130">
        <v>225.69300000000001</v>
      </c>
      <c r="T1861" s="130">
        <v>1</v>
      </c>
      <c r="U1861" s="130">
        <v>38</v>
      </c>
      <c r="V1861" s="130" t="s">
        <v>1302</v>
      </c>
      <c r="W1861" s="130" t="b">
        <v>0</v>
      </c>
      <c r="X1861" s="130">
        <v>0</v>
      </c>
      <c r="Y1861" s="130" t="b">
        <v>0</v>
      </c>
      <c r="Z1861" s="130">
        <v>48</v>
      </c>
      <c r="AA1861" s="130">
        <v>0.24399999999999999</v>
      </c>
      <c r="AB1861" s="130" t="s">
        <v>24</v>
      </c>
      <c r="AC1861" s="130" t="s">
        <v>3751</v>
      </c>
      <c r="AD1861" s="130" t="s">
        <v>5739</v>
      </c>
      <c r="AE1861" s="130" t="e" cm="1">
        <f t="array" aca="1" ref="AE1861" ca="1">INDIRECT(ADDRESS(MATCH(AG1861,'rs_industries'!B:B,0),5,1,TRUE,"rs_industries"))</f>
        <v>#N/A</v>
      </c>
      <c r="AF1861" s="130" t="e" cm="1">
        <f t="array" aca="1" ref="AF1861" ca="1">INDIRECT(ADDRESS(MATCH(A1861,'rs_stocks'!B:B,0),7,1,TRUE,"rs_stocks"))</f>
        <v>#N/A</v>
      </c>
    </row>
    <row r="1862" spans="1:32" x14ac:dyDescent="0.3">
      <c r="A1862" s="130" t="s">
        <v>2435</v>
      </c>
      <c r="B1862" s="130">
        <v>-0.82</v>
      </c>
      <c r="C1862" s="130">
        <v>1.06</v>
      </c>
      <c r="D1862" s="130">
        <v>0.05</v>
      </c>
      <c r="E1862" s="130">
        <v>-16.350000000000001</v>
      </c>
      <c r="F1862" s="130">
        <v>1.62</v>
      </c>
      <c r="G1862" s="130" t="s">
        <v>90</v>
      </c>
      <c r="H1862" s="130" t="s">
        <v>31</v>
      </c>
      <c r="I1862" s="130">
        <v>1.423</v>
      </c>
      <c r="J1862" s="130">
        <v>-70</v>
      </c>
      <c r="K1862" s="130">
        <v>-66</v>
      </c>
      <c r="L1862" s="130" t="b">
        <v>0</v>
      </c>
      <c r="M1862" s="130">
        <v>26.027000000000001</v>
      </c>
      <c r="N1862" s="130">
        <v>7.2060000000000004</v>
      </c>
      <c r="O1862" s="130">
        <v>3.6120000000000001</v>
      </c>
      <c r="P1862" s="130">
        <v>1.232</v>
      </c>
      <c r="Q1862" s="130">
        <v>-138.74199999999999</v>
      </c>
      <c r="R1862" s="130">
        <v>21.89</v>
      </c>
      <c r="S1862" s="130">
        <v>20.442</v>
      </c>
      <c r="T1862" s="130">
        <v>1</v>
      </c>
      <c r="U1862" s="130">
        <v>162</v>
      </c>
      <c r="V1862" s="130" t="s">
        <v>2435</v>
      </c>
      <c r="W1862" s="130" t="b">
        <v>0</v>
      </c>
      <c r="X1862" s="130">
        <v>0</v>
      </c>
      <c r="Y1862" s="130" t="b">
        <v>0</v>
      </c>
      <c r="Z1862" s="130">
        <v>44</v>
      </c>
      <c r="AA1862" s="130">
        <v>0.24299999999999999</v>
      </c>
      <c r="AB1862" s="130" t="s">
        <v>31</v>
      </c>
      <c r="AC1862" s="130" t="s">
        <v>90</v>
      </c>
      <c r="AD1862" s="130" t="s">
        <v>5708</v>
      </c>
      <c r="AE1862" s="130" t="e" cm="1">
        <f t="array" aca="1" ref="AE1862" ca="1">INDIRECT(ADDRESS(MATCH(AG1862,'rs_industries'!B:B,0),5,1,TRUE,"rs_industries"))</f>
        <v>#N/A</v>
      </c>
      <c r="AF1862" s="130" t="e" cm="1">
        <f t="array" aca="1" ref="AF1862" ca="1">INDIRECT(ADDRESS(MATCH(A1862,'rs_stocks'!B:B,0),7,1,TRUE,"rs_stocks"))</f>
        <v>#N/A</v>
      </c>
    </row>
    <row r="1863" spans="1:32" x14ac:dyDescent="0.3">
      <c r="A1863" s="130" t="s">
        <v>1524</v>
      </c>
      <c r="B1863" s="130">
        <v>2.85</v>
      </c>
      <c r="C1863" s="130">
        <v>2.4700000000000002</v>
      </c>
      <c r="D1863" s="130">
        <v>-8.6199999999999992</v>
      </c>
      <c r="E1863" s="130">
        <v>9.4700000000000006</v>
      </c>
      <c r="F1863" s="130">
        <v>7.04</v>
      </c>
      <c r="G1863" s="130" t="s">
        <v>3693</v>
      </c>
      <c r="H1863" s="130" t="s">
        <v>31</v>
      </c>
      <c r="I1863" s="130">
        <v>1.6619999999999999</v>
      </c>
      <c r="J1863" s="130">
        <v>-75</v>
      </c>
      <c r="K1863" s="130">
        <v>-52</v>
      </c>
      <c r="L1863" s="130" t="b">
        <v>1</v>
      </c>
      <c r="M1863" s="130">
        <v>20.581</v>
      </c>
      <c r="N1863" s="130">
        <v>5.7249999999999996</v>
      </c>
      <c r="O1863" s="130">
        <v>3.5950000000000002</v>
      </c>
      <c r="P1863" s="130">
        <v>1.5329999999999999</v>
      </c>
      <c r="Q1863" s="130">
        <v>-69.141000000000005</v>
      </c>
      <c r="R1863" s="130">
        <v>35.729999999999997</v>
      </c>
      <c r="S1863" s="130">
        <v>37.348999999999997</v>
      </c>
      <c r="T1863" s="130">
        <v>-1</v>
      </c>
      <c r="U1863" s="130">
        <v>130</v>
      </c>
      <c r="V1863" s="130" t="s">
        <v>1524</v>
      </c>
      <c r="W1863" s="130" t="b">
        <v>1</v>
      </c>
      <c r="X1863" s="130">
        <v>0</v>
      </c>
      <c r="Y1863" s="130" t="b">
        <v>0</v>
      </c>
      <c r="Z1863" s="130">
        <v>43</v>
      </c>
      <c r="AA1863" s="130">
        <v>0.24299999999999999</v>
      </c>
      <c r="AB1863" s="130" t="s">
        <v>31</v>
      </c>
      <c r="AC1863" s="130" t="s">
        <v>3693</v>
      </c>
      <c r="AD1863" s="130" t="s">
        <v>5703</v>
      </c>
      <c r="AE1863" s="130" t="e" cm="1">
        <f t="array" aca="1" ref="AE1863" ca="1">INDIRECT(ADDRESS(MATCH(AG1863,'rs_industries'!B:B,0),5,1,TRUE,"rs_industries"))</f>
        <v>#N/A</v>
      </c>
      <c r="AF1863" s="130" cm="1">
        <f t="array" aca="1" ref="AF1863" ca="1">INDIRECT(ADDRESS(MATCH(A1863,'rs_stocks'!B:B,0),7,1,TRUE,"rs_stocks"))</f>
        <v>70</v>
      </c>
    </row>
    <row r="1864" spans="1:32" x14ac:dyDescent="0.3">
      <c r="A1864" s="130" t="s">
        <v>2469</v>
      </c>
      <c r="B1864" s="130">
        <v>-5.26</v>
      </c>
      <c r="C1864" s="130">
        <v>-6.4</v>
      </c>
      <c r="D1864" s="130">
        <v>-11.36</v>
      </c>
      <c r="E1864" s="130">
        <v>1.74</v>
      </c>
      <c r="F1864" s="130">
        <v>12.5</v>
      </c>
      <c r="I1864" s="130">
        <v>1.137</v>
      </c>
      <c r="J1864" s="130">
        <v>-81</v>
      </c>
      <c r="K1864" s="130">
        <v>-55</v>
      </c>
      <c r="L1864" s="130" t="b">
        <v>0</v>
      </c>
      <c r="M1864" s="130">
        <v>21.76</v>
      </c>
      <c r="N1864" s="130">
        <v>6.056</v>
      </c>
      <c r="O1864" s="130">
        <v>3.593</v>
      </c>
      <c r="P1864" s="130">
        <v>0.128</v>
      </c>
      <c r="Q1864" s="130">
        <v>-164.44800000000001</v>
      </c>
      <c r="R1864" s="130">
        <v>2.34</v>
      </c>
      <c r="S1864" s="130">
        <v>2.7069999999999999</v>
      </c>
      <c r="T1864" s="130">
        <v>-1</v>
      </c>
      <c r="U1864" s="130">
        <v>1566</v>
      </c>
      <c r="V1864" s="130" t="s">
        <v>2469</v>
      </c>
      <c r="W1864" s="130" t="b">
        <v>0</v>
      </c>
      <c r="X1864" s="130">
        <v>0</v>
      </c>
      <c r="Y1864" s="130" t="b">
        <v>0</v>
      </c>
      <c r="Z1864" s="130">
        <v>38</v>
      </c>
      <c r="AA1864" s="130">
        <v>0.24199999999999999</v>
      </c>
      <c r="AD1864" s="130" t="s">
        <v>5679</v>
      </c>
      <c r="AE1864" s="130" t="e" cm="1">
        <f t="array" aca="1" ref="AE1864" ca="1">INDIRECT(ADDRESS(MATCH(AG1864,'rs_industries'!B:B,0),5,1,TRUE,"rs_industries"))</f>
        <v>#N/A</v>
      </c>
      <c r="AF1864" s="130" t="e" cm="1">
        <f t="array" aca="1" ref="AF1864" ca="1">INDIRECT(ADDRESS(MATCH(A1864,'rs_stocks'!B:B,0),7,1,TRUE,"rs_stocks"))</f>
        <v>#N/A</v>
      </c>
    </row>
    <row r="1865" spans="1:32" x14ac:dyDescent="0.3">
      <c r="A1865" s="130" t="s">
        <v>261</v>
      </c>
      <c r="B1865" s="130">
        <v>-2.36</v>
      </c>
      <c r="C1865" s="130">
        <v>-2.88</v>
      </c>
      <c r="D1865" s="130">
        <v>-0.85</v>
      </c>
      <c r="E1865" s="130">
        <v>-8.42</v>
      </c>
      <c r="F1865" s="130">
        <v>-2.72</v>
      </c>
      <c r="G1865" s="130" t="s">
        <v>4099</v>
      </c>
      <c r="H1865" s="130" t="s">
        <v>3776</v>
      </c>
      <c r="I1865" s="130">
        <v>166.22200000000001</v>
      </c>
      <c r="J1865" s="130">
        <v>-54</v>
      </c>
      <c r="K1865" s="130">
        <v>-32</v>
      </c>
      <c r="L1865" s="130" t="b">
        <v>0</v>
      </c>
      <c r="M1865" s="130">
        <v>10.795</v>
      </c>
      <c r="N1865" s="130">
        <v>3.0059999999999998</v>
      </c>
      <c r="O1865" s="130">
        <v>3.5910000000000002</v>
      </c>
      <c r="P1865" s="130">
        <v>1.111</v>
      </c>
      <c r="Q1865" s="130">
        <v>-68.376000000000005</v>
      </c>
      <c r="R1865" s="130">
        <v>41.85</v>
      </c>
      <c r="S1865" s="130">
        <v>45.53</v>
      </c>
      <c r="T1865" s="130">
        <v>-1</v>
      </c>
      <c r="U1865" s="130">
        <v>179</v>
      </c>
      <c r="V1865" s="130" t="s">
        <v>261</v>
      </c>
      <c r="W1865" s="130" t="b">
        <v>1</v>
      </c>
      <c r="X1865" s="130">
        <v>0</v>
      </c>
      <c r="Y1865" s="130" t="b">
        <v>0</v>
      </c>
      <c r="Z1865" s="130">
        <v>46</v>
      </c>
      <c r="AA1865" s="130">
        <v>0.24199999999999999</v>
      </c>
      <c r="AB1865" s="130" t="s">
        <v>3776</v>
      </c>
      <c r="AC1865" s="130" t="s">
        <v>4099</v>
      </c>
      <c r="AD1865" s="130" t="s">
        <v>5704</v>
      </c>
      <c r="AE1865" s="130" t="e" cm="1">
        <f t="array" aca="1" ref="AE1865" ca="1">INDIRECT(ADDRESS(MATCH(AG1865,'rs_industries'!B:B,0),5,1,TRUE,"rs_industries"))</f>
        <v>#N/A</v>
      </c>
      <c r="AF1865" s="130" t="e" cm="1">
        <f t="array" aca="1" ref="AF1865" ca="1">INDIRECT(ADDRESS(MATCH(A1865,'rs_stocks'!B:B,0),7,1,TRUE,"rs_stocks"))</f>
        <v>#N/A</v>
      </c>
    </row>
    <row r="1866" spans="1:32" x14ac:dyDescent="0.3">
      <c r="A1866" s="130" t="s">
        <v>5758</v>
      </c>
      <c r="B1866" s="130">
        <v>6.12</v>
      </c>
      <c r="C1866" s="130">
        <v>-20.05</v>
      </c>
      <c r="D1866" s="130">
        <v>5.36</v>
      </c>
      <c r="E1866" s="130">
        <v>-43.41</v>
      </c>
      <c r="F1866" s="130">
        <v>-42.72</v>
      </c>
      <c r="G1866" s="130" t="s">
        <v>3713</v>
      </c>
      <c r="H1866" s="130" t="s">
        <v>3690</v>
      </c>
      <c r="I1866" s="130">
        <v>0.82499999999999996</v>
      </c>
      <c r="J1866" s="130">
        <v>-95</v>
      </c>
      <c r="K1866" s="130">
        <v>-79</v>
      </c>
      <c r="L1866" s="130" t="b">
        <v>0</v>
      </c>
      <c r="M1866" s="130">
        <v>44.680999999999997</v>
      </c>
      <c r="N1866" s="130">
        <v>12.596</v>
      </c>
      <c r="O1866" s="130">
        <v>3.5470000000000002</v>
      </c>
      <c r="P1866" s="130">
        <v>0.69099999999999995</v>
      </c>
      <c r="Q1866" s="130">
        <v>-76.677999999999997</v>
      </c>
      <c r="R1866" s="130">
        <v>8.85</v>
      </c>
      <c r="S1866" s="130">
        <v>10.403</v>
      </c>
      <c r="T1866" s="130">
        <v>-1</v>
      </c>
      <c r="U1866" s="130">
        <v>289</v>
      </c>
      <c r="V1866" s="130" t="s">
        <v>5758</v>
      </c>
      <c r="W1866" s="130" t="b">
        <v>0</v>
      </c>
      <c r="X1866" s="130">
        <v>0</v>
      </c>
      <c r="Y1866" s="130" t="b">
        <v>0</v>
      </c>
      <c r="Z1866" s="130">
        <v>41</v>
      </c>
      <c r="AA1866" s="130">
        <v>0.24199999999999999</v>
      </c>
      <c r="AB1866" s="130" t="s">
        <v>3690</v>
      </c>
      <c r="AC1866" s="130" t="s">
        <v>3713</v>
      </c>
      <c r="AD1866" s="130" t="s">
        <v>5759</v>
      </c>
      <c r="AE1866" s="130" t="e" cm="1">
        <f t="array" aca="1" ref="AE1866" ca="1">INDIRECT(ADDRESS(MATCH(AG1866,'rs_industries'!B:B,0),5,1,TRUE,"rs_industries"))</f>
        <v>#N/A</v>
      </c>
      <c r="AF1866" s="130" t="e" cm="1">
        <f t="array" aca="1" ref="AF1866" ca="1">INDIRECT(ADDRESS(MATCH(A1866,'rs_stocks'!B:B,0),7,1,TRUE,"rs_stocks"))</f>
        <v>#N/A</v>
      </c>
    </row>
    <row r="1867" spans="1:32" x14ac:dyDescent="0.3">
      <c r="A1867" s="130" t="s">
        <v>642</v>
      </c>
      <c r="B1867" s="130">
        <v>3.84</v>
      </c>
      <c r="C1867" s="130">
        <v>-1.61</v>
      </c>
      <c r="D1867" s="130">
        <v>-3.2</v>
      </c>
      <c r="E1867" s="130">
        <v>-7.0000000000000007E-2</v>
      </c>
      <c r="F1867" s="130">
        <v>5.17</v>
      </c>
      <c r="G1867" s="130" t="s">
        <v>3880</v>
      </c>
      <c r="H1867" s="130" t="s">
        <v>24</v>
      </c>
      <c r="I1867" s="130">
        <v>5.3170000000000002</v>
      </c>
      <c r="J1867" s="130">
        <v>-82</v>
      </c>
      <c r="K1867" s="130">
        <v>-13</v>
      </c>
      <c r="L1867" s="130" t="b">
        <v>0</v>
      </c>
      <c r="M1867" s="130">
        <v>21.632999999999999</v>
      </c>
      <c r="N1867" s="130">
        <v>6.1</v>
      </c>
      <c r="O1867" s="130">
        <v>3.5470000000000002</v>
      </c>
      <c r="P1867" s="130">
        <v>1.456</v>
      </c>
      <c r="Q1867" s="130">
        <v>-96.167000000000002</v>
      </c>
      <c r="R1867" s="130">
        <v>41.68</v>
      </c>
      <c r="S1867" s="130">
        <v>39.189</v>
      </c>
      <c r="T1867" s="130">
        <v>1</v>
      </c>
      <c r="U1867" s="130">
        <v>137</v>
      </c>
      <c r="V1867" s="130" t="s">
        <v>642</v>
      </c>
      <c r="W1867" s="130" t="b">
        <v>1</v>
      </c>
      <c r="X1867" s="130">
        <v>0</v>
      </c>
      <c r="Y1867" s="130" t="b">
        <v>0</v>
      </c>
      <c r="Z1867" s="130">
        <v>48</v>
      </c>
      <c r="AA1867" s="130">
        <v>0.24099999999999999</v>
      </c>
      <c r="AB1867" s="130" t="s">
        <v>24</v>
      </c>
      <c r="AC1867" s="130" t="s">
        <v>3880</v>
      </c>
      <c r="AD1867" s="130" t="s">
        <v>5712</v>
      </c>
      <c r="AE1867" s="130" t="e" cm="1">
        <f t="array" aca="1" ref="AE1867" ca="1">INDIRECT(ADDRESS(MATCH(AG1867,'rs_industries'!B:B,0),5,1,TRUE,"rs_industries"))</f>
        <v>#N/A</v>
      </c>
      <c r="AF1867" s="130" t="e" cm="1">
        <f t="array" aca="1" ref="AF1867" ca="1">INDIRECT(ADDRESS(MATCH(A1867,'rs_stocks'!B:B,0),7,1,TRUE,"rs_stocks"))</f>
        <v>#N/A</v>
      </c>
    </row>
    <row r="1868" spans="1:32" x14ac:dyDescent="0.3">
      <c r="A1868" s="130" t="s">
        <v>389</v>
      </c>
      <c r="B1868" s="130">
        <v>-1.44</v>
      </c>
      <c r="C1868" s="130">
        <v>-5.14</v>
      </c>
      <c r="D1868" s="130">
        <v>-9.1999999999999993</v>
      </c>
      <c r="E1868" s="130">
        <v>-10.65</v>
      </c>
      <c r="F1868" s="130">
        <v>-2.82</v>
      </c>
      <c r="G1868" s="130" t="s">
        <v>3722</v>
      </c>
      <c r="H1868" s="130" t="s">
        <v>3674</v>
      </c>
      <c r="I1868" s="130">
        <v>9.157</v>
      </c>
      <c r="J1868" s="130">
        <v>-90</v>
      </c>
      <c r="K1868" s="130">
        <v>-64</v>
      </c>
      <c r="L1868" s="130" t="b">
        <v>0</v>
      </c>
      <c r="M1868" s="130">
        <v>16.434999999999999</v>
      </c>
      <c r="N1868" s="130">
        <v>4.6859999999999999</v>
      </c>
      <c r="O1868" s="130">
        <v>3.5070000000000001</v>
      </c>
      <c r="P1868" s="130">
        <v>1.605</v>
      </c>
      <c r="Q1868" s="130">
        <v>-140.78399999999999</v>
      </c>
      <c r="R1868" s="130">
        <v>42.45</v>
      </c>
      <c r="S1868" s="130">
        <v>47.540999999999997</v>
      </c>
      <c r="T1868" s="130">
        <v>-1</v>
      </c>
      <c r="U1868" s="130">
        <v>124</v>
      </c>
      <c r="V1868" s="130" t="s">
        <v>389</v>
      </c>
      <c r="W1868" s="130" t="b">
        <v>1</v>
      </c>
      <c r="X1868" s="130">
        <v>0</v>
      </c>
      <c r="Y1868" s="130" t="b">
        <v>0</v>
      </c>
      <c r="Z1868" s="130">
        <v>40</v>
      </c>
      <c r="AA1868" s="130">
        <v>0.24099999999999999</v>
      </c>
      <c r="AB1868" s="130" t="s">
        <v>3674</v>
      </c>
      <c r="AC1868" s="130" t="s">
        <v>3722</v>
      </c>
      <c r="AD1868" s="130" t="s">
        <v>5706</v>
      </c>
      <c r="AE1868" s="130" t="e" cm="1">
        <f t="array" aca="1" ref="AE1868" ca="1">INDIRECT(ADDRESS(MATCH(AG1868,'rs_industries'!B:B,0),5,1,TRUE,"rs_industries"))</f>
        <v>#N/A</v>
      </c>
      <c r="AF1868" s="130" t="e" cm="1">
        <f t="array" aca="1" ref="AF1868" ca="1">INDIRECT(ADDRESS(MATCH(A1868,'rs_stocks'!B:B,0),7,1,TRUE,"rs_stocks"))</f>
        <v>#N/A</v>
      </c>
    </row>
    <row r="1869" spans="1:32" x14ac:dyDescent="0.3">
      <c r="A1869" s="130" t="s">
        <v>1003</v>
      </c>
      <c r="B1869" s="130">
        <v>-2.86</v>
      </c>
      <c r="C1869" s="130">
        <v>1.06</v>
      </c>
      <c r="D1869" s="130">
        <v>-1.44</v>
      </c>
      <c r="E1869" s="130">
        <v>-6.35</v>
      </c>
      <c r="F1869" s="130">
        <v>-3.47</v>
      </c>
      <c r="G1869" s="130" t="s">
        <v>3729</v>
      </c>
      <c r="H1869" s="130" t="s">
        <v>3674</v>
      </c>
      <c r="I1869" s="130">
        <v>21.509</v>
      </c>
      <c r="J1869" s="130">
        <v>-54</v>
      </c>
      <c r="K1869" s="130">
        <v>-49</v>
      </c>
      <c r="L1869" s="130" t="b">
        <v>0</v>
      </c>
      <c r="M1869" s="130">
        <v>10.336</v>
      </c>
      <c r="N1869" s="130">
        <v>3.012</v>
      </c>
      <c r="O1869" s="130">
        <v>3.4319999999999999</v>
      </c>
      <c r="P1869" s="130">
        <v>1.113</v>
      </c>
      <c r="Q1869" s="130">
        <v>-212.078</v>
      </c>
      <c r="R1869" s="130">
        <v>41.13</v>
      </c>
      <c r="S1869" s="130">
        <v>40.698999999999998</v>
      </c>
      <c r="T1869" s="130">
        <v>1</v>
      </c>
      <c r="U1869" s="130">
        <v>179</v>
      </c>
      <c r="V1869" s="130" t="s">
        <v>1003</v>
      </c>
      <c r="W1869" s="130" t="b">
        <v>0</v>
      </c>
      <c r="X1869" s="130">
        <v>0</v>
      </c>
      <c r="Y1869" s="130" t="b">
        <v>0</v>
      </c>
      <c r="Z1869" s="130">
        <v>43</v>
      </c>
      <c r="AA1869" s="130">
        <v>0.24</v>
      </c>
      <c r="AB1869" s="130" t="s">
        <v>3674</v>
      </c>
      <c r="AC1869" s="130" t="s">
        <v>3729</v>
      </c>
      <c r="AD1869" s="130" t="s">
        <v>5740</v>
      </c>
      <c r="AE1869" s="130" t="e" cm="1">
        <f t="array" aca="1" ref="AE1869" ca="1">INDIRECT(ADDRESS(MATCH(AG1869,'rs_industries'!B:B,0),5,1,TRUE,"rs_industries"))</f>
        <v>#N/A</v>
      </c>
      <c r="AF1869" s="130" t="e" cm="1">
        <f t="array" aca="1" ref="AF1869" ca="1">INDIRECT(ADDRESS(MATCH(A1869,'rs_stocks'!B:B,0),7,1,TRUE,"rs_stocks"))</f>
        <v>#N/A</v>
      </c>
    </row>
    <row r="1870" spans="1:32" x14ac:dyDescent="0.3">
      <c r="A1870" s="130" t="s">
        <v>2148</v>
      </c>
      <c r="B1870" s="130">
        <v>-9.36</v>
      </c>
      <c r="C1870" s="130">
        <v>-22.97</v>
      </c>
      <c r="D1870" s="130">
        <v>-25.77</v>
      </c>
      <c r="E1870" s="130">
        <v>-16.010000000000002</v>
      </c>
      <c r="F1870" s="130">
        <v>-16.239999999999998</v>
      </c>
      <c r="G1870" s="130" t="s">
        <v>3788</v>
      </c>
      <c r="H1870" s="130" t="s">
        <v>153</v>
      </c>
      <c r="I1870" s="130">
        <v>1.3029999999999999</v>
      </c>
      <c r="J1870" s="130">
        <v>-55</v>
      </c>
      <c r="K1870" s="130">
        <v>-55</v>
      </c>
      <c r="L1870" s="130" t="b">
        <v>0</v>
      </c>
      <c r="M1870" s="130">
        <v>38.348999999999997</v>
      </c>
      <c r="N1870" s="130">
        <v>11.177</v>
      </c>
      <c r="O1870" s="130">
        <v>3.431</v>
      </c>
      <c r="P1870" s="130">
        <v>0.45800000000000002</v>
      </c>
      <c r="Q1870" s="130">
        <v>-181.381</v>
      </c>
      <c r="R1870" s="130">
        <v>9.39</v>
      </c>
      <c r="S1870" s="130">
        <v>10.975</v>
      </c>
      <c r="T1870" s="130">
        <v>-1</v>
      </c>
      <c r="U1870" s="130">
        <v>437</v>
      </c>
      <c r="V1870" s="130" t="s">
        <v>2148</v>
      </c>
      <c r="W1870" s="130" t="b">
        <v>1</v>
      </c>
      <c r="X1870" s="130">
        <v>0</v>
      </c>
      <c r="Y1870" s="130" t="b">
        <v>0</v>
      </c>
      <c r="Z1870" s="130">
        <v>47</v>
      </c>
      <c r="AA1870" s="130">
        <v>0.24</v>
      </c>
      <c r="AB1870" s="130" t="s">
        <v>153</v>
      </c>
      <c r="AC1870" s="130" t="s">
        <v>3788</v>
      </c>
      <c r="AD1870" s="130" t="s">
        <v>5677</v>
      </c>
      <c r="AE1870" s="130" t="e" cm="1">
        <f t="array" aca="1" ref="AE1870" ca="1">INDIRECT(ADDRESS(MATCH(AG1870,'rs_industries'!B:B,0),5,1,TRUE,"rs_industries"))</f>
        <v>#N/A</v>
      </c>
      <c r="AF1870" s="130" t="e" cm="1">
        <f t="array" aca="1" ref="AF1870" ca="1">INDIRECT(ADDRESS(MATCH(A1870,'rs_stocks'!B:B,0),7,1,TRUE,"rs_stocks"))</f>
        <v>#N/A</v>
      </c>
    </row>
    <row r="1871" spans="1:32" x14ac:dyDescent="0.3">
      <c r="A1871" s="130" t="s">
        <v>1295</v>
      </c>
      <c r="B1871" s="130">
        <v>-1.48</v>
      </c>
      <c r="C1871" s="130">
        <v>7.63</v>
      </c>
      <c r="D1871" s="130">
        <v>47.07</v>
      </c>
      <c r="E1871" s="130">
        <v>3.88</v>
      </c>
      <c r="F1871" s="130">
        <v>2.29</v>
      </c>
      <c r="G1871" s="130" t="s">
        <v>3713</v>
      </c>
      <c r="H1871" s="130" t="s">
        <v>3690</v>
      </c>
      <c r="I1871" s="130">
        <v>11.618</v>
      </c>
      <c r="J1871" s="130">
        <v>-65</v>
      </c>
      <c r="K1871" s="130">
        <v>-31</v>
      </c>
      <c r="L1871" s="130" t="b">
        <v>1</v>
      </c>
      <c r="M1871" s="130">
        <v>46.530999999999999</v>
      </c>
      <c r="N1871" s="130">
        <v>13.72</v>
      </c>
      <c r="O1871" s="130">
        <v>3.3919999999999999</v>
      </c>
      <c r="P1871" s="130">
        <v>3.7240000000000002</v>
      </c>
      <c r="Q1871" s="130">
        <v>-84.061000000000007</v>
      </c>
      <c r="R1871" s="130">
        <v>124.19</v>
      </c>
      <c r="S1871" s="130">
        <v>116.773</v>
      </c>
      <c r="T1871" s="130">
        <v>1</v>
      </c>
      <c r="U1871" s="130">
        <v>53</v>
      </c>
      <c r="V1871" s="130" t="s">
        <v>1295</v>
      </c>
      <c r="W1871" s="130" t="b">
        <v>0</v>
      </c>
      <c r="X1871" s="130">
        <v>0</v>
      </c>
      <c r="Y1871" s="130" t="b">
        <v>0</v>
      </c>
      <c r="Z1871" s="130">
        <v>50</v>
      </c>
      <c r="AA1871" s="130">
        <v>0.24</v>
      </c>
      <c r="AB1871" s="130" t="s">
        <v>3690</v>
      </c>
      <c r="AC1871" s="130" t="s">
        <v>3713</v>
      </c>
      <c r="AD1871" s="130" t="s">
        <v>5757</v>
      </c>
      <c r="AE1871" s="130" t="e" cm="1">
        <f t="array" aca="1" ref="AE1871" ca="1">INDIRECT(ADDRESS(MATCH(AG1871,'rs_industries'!B:B,0),5,1,TRUE,"rs_industries"))</f>
        <v>#N/A</v>
      </c>
      <c r="AF1871" s="130" cm="1">
        <f t="array" aca="1" ref="AF1871" ca="1">INDIRECT(ADDRESS(MATCH(A1871,'rs_stocks'!B:B,0),7,1,TRUE,"rs_stocks"))</f>
        <v>77</v>
      </c>
    </row>
    <row r="1872" spans="1:32" x14ac:dyDescent="0.3">
      <c r="A1872" s="130" t="s">
        <v>1429</v>
      </c>
      <c r="B1872" s="130">
        <v>-2.38</v>
      </c>
      <c r="C1872" s="130">
        <v>-0.3</v>
      </c>
      <c r="D1872" s="130">
        <v>-6.79</v>
      </c>
      <c r="E1872" s="130">
        <v>-4.8499999999999996</v>
      </c>
      <c r="F1872" s="130">
        <v>0.86</v>
      </c>
      <c r="G1872" s="130" t="s">
        <v>3809</v>
      </c>
      <c r="H1872" s="130" t="s">
        <v>24</v>
      </c>
      <c r="I1872" s="130">
        <v>4.07</v>
      </c>
      <c r="J1872" s="130">
        <v>-48</v>
      </c>
      <c r="K1872" s="130">
        <v>-43</v>
      </c>
      <c r="L1872" s="130" t="b">
        <v>0</v>
      </c>
      <c r="M1872" s="130">
        <v>10.938000000000001</v>
      </c>
      <c r="N1872" s="130">
        <v>3.242</v>
      </c>
      <c r="O1872" s="130">
        <v>3.3740000000000001</v>
      </c>
      <c r="P1872" s="130">
        <v>0.60599999999999998</v>
      </c>
      <c r="Q1872" s="130">
        <v>-153.49100000000001</v>
      </c>
      <c r="R1872" s="130">
        <v>23.35</v>
      </c>
      <c r="S1872" s="130">
        <v>25.373000000000001</v>
      </c>
      <c r="T1872" s="130">
        <v>-1</v>
      </c>
      <c r="U1872" s="130">
        <v>330</v>
      </c>
      <c r="V1872" s="130" t="s">
        <v>1429</v>
      </c>
      <c r="W1872" s="130" t="b">
        <v>0</v>
      </c>
      <c r="X1872" s="130">
        <v>0</v>
      </c>
      <c r="Y1872" s="130" t="b">
        <v>0</v>
      </c>
      <c r="Z1872" s="130">
        <v>43</v>
      </c>
      <c r="AA1872" s="130">
        <v>0.23899999999999999</v>
      </c>
      <c r="AB1872" s="130" t="s">
        <v>24</v>
      </c>
      <c r="AC1872" s="130" t="s">
        <v>3809</v>
      </c>
      <c r="AD1872" s="130" t="s">
        <v>5702</v>
      </c>
      <c r="AE1872" s="130" t="e" cm="1">
        <f t="array" aca="1" ref="AE1872" ca="1">INDIRECT(ADDRESS(MATCH(AG1872,'rs_industries'!B:B,0),5,1,TRUE,"rs_industries"))</f>
        <v>#N/A</v>
      </c>
      <c r="AF1872" s="130" t="e" cm="1">
        <f t="array" aca="1" ref="AF1872" ca="1">INDIRECT(ADDRESS(MATCH(A1872,'rs_stocks'!B:B,0),7,1,TRUE,"rs_stocks"))</f>
        <v>#N/A</v>
      </c>
    </row>
    <row r="1873" spans="1:32" x14ac:dyDescent="0.3">
      <c r="A1873" s="130" t="s">
        <v>1242</v>
      </c>
      <c r="B1873" s="130">
        <v>0.76</v>
      </c>
      <c r="C1873" s="130">
        <v>-3.81</v>
      </c>
      <c r="D1873" s="130">
        <v>-3.51</v>
      </c>
      <c r="E1873" s="130">
        <v>-6.58</v>
      </c>
      <c r="F1873" s="130">
        <v>6.08</v>
      </c>
      <c r="G1873" s="130" t="s">
        <v>3725</v>
      </c>
      <c r="H1873" s="130" t="s">
        <v>248</v>
      </c>
      <c r="I1873" s="130">
        <v>10.451000000000001</v>
      </c>
      <c r="J1873" s="130">
        <v>-32</v>
      </c>
      <c r="K1873" s="130">
        <v>-22</v>
      </c>
      <c r="L1873" s="130" t="b">
        <v>0</v>
      </c>
      <c r="M1873" s="130">
        <v>8.7159999999999993</v>
      </c>
      <c r="N1873" s="130">
        <v>2.593</v>
      </c>
      <c r="O1873" s="130">
        <v>3.3620000000000001</v>
      </c>
      <c r="P1873" s="130">
        <v>0.499</v>
      </c>
      <c r="Q1873" s="130">
        <v>-70.084000000000003</v>
      </c>
      <c r="R1873" s="130">
        <v>25.28</v>
      </c>
      <c r="S1873" s="130">
        <v>26.536000000000001</v>
      </c>
      <c r="T1873" s="130">
        <v>-1</v>
      </c>
      <c r="U1873" s="130">
        <v>400</v>
      </c>
      <c r="V1873" s="130" t="s">
        <v>1242</v>
      </c>
      <c r="W1873" s="130" t="b">
        <v>1</v>
      </c>
      <c r="X1873" s="130">
        <v>0</v>
      </c>
      <c r="Y1873" s="130" t="b">
        <v>0</v>
      </c>
      <c r="Z1873" s="130">
        <v>44</v>
      </c>
      <c r="AA1873" s="130">
        <v>0.23899999999999999</v>
      </c>
      <c r="AB1873" s="130" t="s">
        <v>248</v>
      </c>
      <c r="AC1873" s="130" t="s">
        <v>3725</v>
      </c>
      <c r="AD1873" s="130" t="s">
        <v>5687</v>
      </c>
      <c r="AE1873" s="130" t="e" cm="1">
        <f t="array" aca="1" ref="AE1873" ca="1">INDIRECT(ADDRESS(MATCH(AG1873,'rs_industries'!B:B,0),5,1,TRUE,"rs_industries"))</f>
        <v>#N/A</v>
      </c>
      <c r="AF1873" s="130" t="e" cm="1">
        <f t="array" aca="1" ref="AF1873" ca="1">INDIRECT(ADDRESS(MATCH(A1873,'rs_stocks'!B:B,0),7,1,TRUE,"rs_stocks"))</f>
        <v>#N/A</v>
      </c>
    </row>
    <row r="1874" spans="1:32" x14ac:dyDescent="0.3">
      <c r="A1874" s="130" t="s">
        <v>5751</v>
      </c>
      <c r="B1874" s="130">
        <v>-0.64</v>
      </c>
      <c r="C1874" s="130">
        <v>5.62</v>
      </c>
      <c r="D1874" s="130">
        <v>9.2200000000000006</v>
      </c>
      <c r="E1874" s="130">
        <v>1.68</v>
      </c>
      <c r="F1874" s="130">
        <v>2.35</v>
      </c>
      <c r="G1874" s="130" t="s">
        <v>3762</v>
      </c>
      <c r="H1874" s="130" t="s">
        <v>3677</v>
      </c>
      <c r="I1874" s="130">
        <v>0.81599999999999995</v>
      </c>
      <c r="J1874" s="130">
        <v>-50</v>
      </c>
      <c r="K1874" s="130">
        <v>-33</v>
      </c>
      <c r="L1874" s="130" t="b">
        <v>1</v>
      </c>
      <c r="M1874" s="130">
        <v>8.859</v>
      </c>
      <c r="N1874" s="130">
        <v>2.6539999999999999</v>
      </c>
      <c r="O1874" s="130">
        <v>3.3380000000000001</v>
      </c>
      <c r="P1874" s="130">
        <v>0.14899999999999999</v>
      </c>
      <c r="Q1874" s="130">
        <v>-100.46899999999999</v>
      </c>
      <c r="R1874" s="130">
        <v>10.9</v>
      </c>
      <c r="S1874" s="130">
        <v>10.611000000000001</v>
      </c>
      <c r="T1874" s="130">
        <v>1</v>
      </c>
      <c r="U1874" s="130">
        <v>1339</v>
      </c>
      <c r="V1874" s="130" t="s">
        <v>5751</v>
      </c>
      <c r="W1874" s="130" t="b">
        <v>0</v>
      </c>
      <c r="X1874" s="130">
        <v>0</v>
      </c>
      <c r="Y1874" s="130" t="b">
        <v>0</v>
      </c>
      <c r="Z1874" s="130">
        <v>46</v>
      </c>
      <c r="AA1874" s="130">
        <v>0.23799999999999999</v>
      </c>
      <c r="AB1874" s="130" t="s">
        <v>3677</v>
      </c>
      <c r="AC1874" s="130" t="s">
        <v>3762</v>
      </c>
      <c r="AD1874" s="130" t="s">
        <v>5752</v>
      </c>
      <c r="AE1874" s="130" t="e" cm="1">
        <f t="array" aca="1" ref="AE1874" ca="1">INDIRECT(ADDRESS(MATCH(AG1874,'rs_industries'!B:B,0),5,1,TRUE,"rs_industries"))</f>
        <v>#N/A</v>
      </c>
      <c r="AF1874" s="130" t="e" cm="1">
        <f t="array" aca="1" ref="AF1874" ca="1">INDIRECT(ADDRESS(MATCH(A1874,'rs_stocks'!B:B,0),7,1,TRUE,"rs_stocks"))</f>
        <v>#N/A</v>
      </c>
    </row>
    <row r="1875" spans="1:32" x14ac:dyDescent="0.3">
      <c r="A1875" s="130" t="s">
        <v>337</v>
      </c>
      <c r="B1875" s="130">
        <v>-0.98</v>
      </c>
      <c r="C1875" s="130">
        <v>-5.42</v>
      </c>
      <c r="D1875" s="130">
        <v>-5.51</v>
      </c>
      <c r="E1875" s="130">
        <v>2.4900000000000002</v>
      </c>
      <c r="F1875" s="130">
        <v>2.12</v>
      </c>
      <c r="G1875" s="130" t="s">
        <v>4011</v>
      </c>
      <c r="H1875" s="130" t="s">
        <v>3677</v>
      </c>
      <c r="I1875" s="130">
        <v>45.572000000000003</v>
      </c>
      <c r="J1875" s="130">
        <v>-56</v>
      </c>
      <c r="K1875" s="130">
        <v>-9</v>
      </c>
      <c r="L1875" s="130" t="b">
        <v>0</v>
      </c>
      <c r="M1875" s="130">
        <v>9.77</v>
      </c>
      <c r="N1875" s="130">
        <v>2.9340000000000002</v>
      </c>
      <c r="O1875" s="130">
        <v>3.33</v>
      </c>
      <c r="P1875" s="130">
        <v>1.732</v>
      </c>
      <c r="Q1875" s="130">
        <v>-25.978999999999999</v>
      </c>
      <c r="R1875" s="130">
        <v>78.06</v>
      </c>
      <c r="S1875" s="130">
        <v>82.150999999999996</v>
      </c>
      <c r="T1875" s="130">
        <v>-1</v>
      </c>
      <c r="U1875" s="130">
        <v>115</v>
      </c>
      <c r="V1875" s="130" t="s">
        <v>337</v>
      </c>
      <c r="W1875" s="130" t="b">
        <v>1</v>
      </c>
      <c r="X1875" s="130">
        <v>0</v>
      </c>
      <c r="Y1875" s="130" t="b">
        <v>0</v>
      </c>
      <c r="Z1875" s="130">
        <v>59</v>
      </c>
      <c r="AA1875" s="130">
        <v>0.23799999999999999</v>
      </c>
      <c r="AB1875" s="130" t="s">
        <v>3677</v>
      </c>
      <c r="AC1875" s="130" t="s">
        <v>4011</v>
      </c>
      <c r="AD1875" s="130" t="s">
        <v>5685</v>
      </c>
      <c r="AE1875" s="130" t="e" cm="1">
        <f t="array" aca="1" ref="AE1875" ca="1">INDIRECT(ADDRESS(MATCH(AG1875,'rs_industries'!B:B,0),5,1,TRUE,"rs_industries"))</f>
        <v>#N/A</v>
      </c>
      <c r="AF1875" s="130" t="e" cm="1">
        <f t="array" aca="1" ref="AF1875" ca="1">INDIRECT(ADDRESS(MATCH(A1875,'rs_stocks'!B:B,0),7,1,TRUE,"rs_stocks"))</f>
        <v>#N/A</v>
      </c>
    </row>
    <row r="1876" spans="1:32" x14ac:dyDescent="0.3">
      <c r="A1876" s="130" t="s">
        <v>5744</v>
      </c>
      <c r="B1876" s="130">
        <v>-0.87</v>
      </c>
      <c r="C1876" s="130">
        <v>7.8</v>
      </c>
      <c r="D1876" s="130">
        <v>-9.91</v>
      </c>
      <c r="E1876" s="130">
        <v>-11.97</v>
      </c>
      <c r="F1876" s="130">
        <v>-2.84</v>
      </c>
      <c r="G1876" s="130" t="s">
        <v>3792</v>
      </c>
      <c r="H1876" s="130" t="s">
        <v>24</v>
      </c>
      <c r="I1876" s="130">
        <v>0.84199999999999997</v>
      </c>
      <c r="J1876" s="130">
        <v>-92</v>
      </c>
      <c r="K1876" s="130">
        <v>-90</v>
      </c>
      <c r="L1876" s="130" t="b">
        <v>0</v>
      </c>
      <c r="M1876" s="130">
        <v>27.151</v>
      </c>
      <c r="N1876" s="130">
        <v>8.2119999999999997</v>
      </c>
      <c r="O1876" s="130">
        <v>3.306</v>
      </c>
      <c r="P1876" s="130">
        <v>0.72599999999999998</v>
      </c>
      <c r="Q1876" s="130">
        <v>-167.99799999999999</v>
      </c>
      <c r="R1876" s="130">
        <v>17.13</v>
      </c>
      <c r="S1876" s="130">
        <v>16.445</v>
      </c>
      <c r="T1876" s="130">
        <v>1</v>
      </c>
      <c r="U1876" s="130">
        <v>275</v>
      </c>
      <c r="V1876" s="130" t="s">
        <v>5744</v>
      </c>
      <c r="W1876" s="130" t="b">
        <v>0</v>
      </c>
      <c r="X1876" s="130">
        <v>0</v>
      </c>
      <c r="Y1876" s="130" t="b">
        <v>0</v>
      </c>
      <c r="Z1876" s="130">
        <v>44</v>
      </c>
      <c r="AA1876" s="130">
        <v>0.23799999999999999</v>
      </c>
      <c r="AB1876" s="130" t="s">
        <v>24</v>
      </c>
      <c r="AC1876" s="130" t="s">
        <v>3792</v>
      </c>
      <c r="AD1876" s="130" t="s">
        <v>5745</v>
      </c>
      <c r="AE1876" s="130" t="e" cm="1">
        <f t="array" aca="1" ref="AE1876" ca="1">INDIRECT(ADDRESS(MATCH(AG1876,'rs_industries'!B:B,0),5,1,TRUE,"rs_industries"))</f>
        <v>#N/A</v>
      </c>
      <c r="AF1876" s="130" t="e" cm="1">
        <f t="array" aca="1" ref="AF1876" ca="1">INDIRECT(ADDRESS(MATCH(A1876,'rs_stocks'!B:B,0),7,1,TRUE,"rs_stocks"))</f>
        <v>#N/A</v>
      </c>
    </row>
    <row r="1877" spans="1:32" x14ac:dyDescent="0.3">
      <c r="A1877" s="130" t="s">
        <v>2150</v>
      </c>
      <c r="B1877" s="130">
        <v>0.65</v>
      </c>
      <c r="C1877" s="130">
        <v>-24.62</v>
      </c>
      <c r="D1877" s="130">
        <v>-22.6</v>
      </c>
      <c r="E1877" s="130">
        <v>-6</v>
      </c>
      <c r="F1877" s="130">
        <v>-4.84</v>
      </c>
      <c r="G1877" s="130" t="s">
        <v>3715</v>
      </c>
      <c r="H1877" s="130" t="s">
        <v>3677</v>
      </c>
      <c r="I1877" s="130">
        <v>3.8570000000000002</v>
      </c>
      <c r="J1877" s="130">
        <v>-64</v>
      </c>
      <c r="K1877" s="130">
        <v>-63</v>
      </c>
      <c r="L1877" s="130" t="b">
        <v>0</v>
      </c>
      <c r="M1877" s="130">
        <v>46.723999999999997</v>
      </c>
      <c r="N1877" s="130">
        <v>14.198</v>
      </c>
      <c r="O1877" s="130">
        <v>3.2909999999999999</v>
      </c>
      <c r="P1877" s="130">
        <v>0.89400000000000002</v>
      </c>
      <c r="Q1877" s="130">
        <v>-102.92</v>
      </c>
      <c r="R1877" s="130">
        <v>18.489999999999998</v>
      </c>
      <c r="S1877" s="130">
        <v>21.321000000000002</v>
      </c>
      <c r="T1877" s="130">
        <v>-1</v>
      </c>
      <c r="U1877" s="130">
        <v>223</v>
      </c>
      <c r="V1877" s="130" t="s">
        <v>2150</v>
      </c>
      <c r="W1877" s="130" t="b">
        <v>1</v>
      </c>
      <c r="X1877" s="130">
        <v>0</v>
      </c>
      <c r="Y1877" s="130" t="b">
        <v>0</v>
      </c>
      <c r="Z1877" s="130">
        <v>50</v>
      </c>
      <c r="AA1877" s="130">
        <v>0.23699999999999999</v>
      </c>
      <c r="AB1877" s="130" t="s">
        <v>3677</v>
      </c>
      <c r="AC1877" s="130" t="s">
        <v>3715</v>
      </c>
      <c r="AD1877" s="130" t="s">
        <v>5698</v>
      </c>
      <c r="AE1877" s="130" t="e" cm="1">
        <f t="array" aca="1" ref="AE1877" ca="1">INDIRECT(ADDRESS(MATCH(AG1877,'rs_industries'!B:B,0),5,1,TRUE,"rs_industries"))</f>
        <v>#N/A</v>
      </c>
      <c r="AF1877" s="130" t="e" cm="1">
        <f t="array" aca="1" ref="AF1877" ca="1">INDIRECT(ADDRESS(MATCH(A1877,'rs_stocks'!B:B,0),7,1,TRUE,"rs_stocks"))</f>
        <v>#N/A</v>
      </c>
    </row>
    <row r="1878" spans="1:32" x14ac:dyDescent="0.3">
      <c r="A1878" s="130" t="s">
        <v>2015</v>
      </c>
      <c r="B1878" s="130">
        <v>0.53</v>
      </c>
      <c r="C1878" s="130">
        <v>-3.03</v>
      </c>
      <c r="D1878" s="130">
        <v>-18.190000000000001</v>
      </c>
      <c r="E1878" s="130">
        <v>-10.6</v>
      </c>
      <c r="F1878" s="130">
        <v>-4.63</v>
      </c>
      <c r="G1878" s="130" t="s">
        <v>3713</v>
      </c>
      <c r="H1878" s="130" t="s">
        <v>3690</v>
      </c>
      <c r="I1878" s="130">
        <v>1.915</v>
      </c>
      <c r="J1878" s="130">
        <v>-86</v>
      </c>
      <c r="K1878" s="130">
        <v>-76</v>
      </c>
      <c r="L1878" s="130" t="b">
        <v>0</v>
      </c>
      <c r="M1878" s="130">
        <v>44.999000000000002</v>
      </c>
      <c r="N1878" s="130">
        <v>13.726000000000001</v>
      </c>
      <c r="O1878" s="130">
        <v>3.278</v>
      </c>
      <c r="P1878" s="130">
        <v>1.474</v>
      </c>
      <c r="Q1878" s="130">
        <v>-130.98099999999999</v>
      </c>
      <c r="R1878" s="130">
        <v>26.58</v>
      </c>
      <c r="S1878" s="130">
        <v>30.841999999999999</v>
      </c>
      <c r="T1878" s="130">
        <v>-1</v>
      </c>
      <c r="U1878" s="130">
        <v>135</v>
      </c>
      <c r="V1878" s="130" t="s">
        <v>2015</v>
      </c>
      <c r="W1878" s="130" t="b">
        <v>1</v>
      </c>
      <c r="X1878" s="130">
        <v>0</v>
      </c>
      <c r="Y1878" s="130" t="b">
        <v>0</v>
      </c>
      <c r="Z1878" s="130">
        <v>42</v>
      </c>
      <c r="AA1878" s="130">
        <v>0.23699999999999999</v>
      </c>
      <c r="AB1878" s="130" t="s">
        <v>3690</v>
      </c>
      <c r="AC1878" s="130" t="s">
        <v>3713</v>
      </c>
      <c r="AD1878" s="130" t="s">
        <v>5726</v>
      </c>
      <c r="AE1878" s="130" t="e" cm="1">
        <f t="array" aca="1" ref="AE1878" ca="1">INDIRECT(ADDRESS(MATCH(AG1878,'rs_industries'!B:B,0),5,1,TRUE,"rs_industries"))</f>
        <v>#N/A</v>
      </c>
      <c r="AF1878" s="130" t="e" cm="1">
        <f t="array" aca="1" ref="AF1878" ca="1">INDIRECT(ADDRESS(MATCH(A1878,'rs_stocks'!B:B,0),7,1,TRUE,"rs_stocks"))</f>
        <v>#N/A</v>
      </c>
    </row>
    <row r="1879" spans="1:32" x14ac:dyDescent="0.3">
      <c r="A1879" s="130" t="s">
        <v>1734</v>
      </c>
      <c r="B1879" s="130">
        <v>2.2400000000000002</v>
      </c>
      <c r="C1879" s="130">
        <v>2.5099999999999998</v>
      </c>
      <c r="D1879" s="130">
        <v>13.53</v>
      </c>
      <c r="E1879" s="130">
        <v>27.76</v>
      </c>
      <c r="F1879" s="130">
        <v>22.15</v>
      </c>
      <c r="G1879" s="130" t="s">
        <v>3873</v>
      </c>
      <c r="H1879" s="130" t="s">
        <v>3674</v>
      </c>
      <c r="I1879" s="130">
        <v>5.0819999999999999</v>
      </c>
      <c r="J1879" s="130">
        <v>-59</v>
      </c>
      <c r="K1879" s="130">
        <v>-1</v>
      </c>
      <c r="L1879" s="130" t="b">
        <v>1</v>
      </c>
      <c r="M1879" s="130">
        <v>20.648</v>
      </c>
      <c r="N1879" s="130">
        <v>6.3109999999999999</v>
      </c>
      <c r="O1879" s="130">
        <v>3.2719999999999998</v>
      </c>
      <c r="P1879" s="130">
        <v>0.76900000000000002</v>
      </c>
      <c r="Q1879" s="130">
        <v>-36.411000000000001</v>
      </c>
      <c r="R1879" s="130">
        <v>22.83</v>
      </c>
      <c r="S1879" s="130">
        <v>20.838000000000001</v>
      </c>
      <c r="T1879" s="130">
        <v>1</v>
      </c>
      <c r="U1879" s="130">
        <v>260</v>
      </c>
      <c r="V1879" s="130" t="s">
        <v>1734</v>
      </c>
      <c r="W1879" s="130" t="b">
        <v>1</v>
      </c>
      <c r="X1879" s="130">
        <v>0</v>
      </c>
      <c r="Y1879" s="130" t="b">
        <v>1</v>
      </c>
      <c r="Z1879" s="130">
        <v>46</v>
      </c>
      <c r="AA1879" s="130">
        <v>0.23599999999999999</v>
      </c>
      <c r="AB1879" s="130" t="s">
        <v>3674</v>
      </c>
      <c r="AC1879" s="130" t="s">
        <v>3873</v>
      </c>
      <c r="AD1879" s="130" t="s">
        <v>5722</v>
      </c>
      <c r="AE1879" s="130" t="e" cm="1">
        <f t="array" aca="1" ref="AE1879" ca="1">INDIRECT(ADDRESS(MATCH(AG1879,'rs_industries'!B:B,0),5,1,TRUE,"rs_industries"))</f>
        <v>#N/A</v>
      </c>
      <c r="AF1879" s="130" cm="1">
        <f t="array" aca="1" ref="AF1879" ca="1">INDIRECT(ADDRESS(MATCH(A1879,'rs_stocks'!B:B,0),7,1,TRUE,"rs_stocks"))</f>
        <v>88</v>
      </c>
    </row>
    <row r="1880" spans="1:32" x14ac:dyDescent="0.3">
      <c r="A1880" s="130" t="s">
        <v>2163</v>
      </c>
      <c r="B1880" s="130">
        <v>1.84</v>
      </c>
      <c r="C1880" s="130">
        <v>10.41</v>
      </c>
      <c r="D1880" s="130">
        <v>4.6100000000000003</v>
      </c>
      <c r="E1880" s="130">
        <v>3.81</v>
      </c>
      <c r="F1880" s="130">
        <v>5.79</v>
      </c>
      <c r="G1880" s="130" t="s">
        <v>3676</v>
      </c>
      <c r="H1880" s="130" t="s">
        <v>3677</v>
      </c>
      <c r="I1880" s="130">
        <v>5.1100000000000003</v>
      </c>
      <c r="J1880" s="130">
        <v>-51</v>
      </c>
      <c r="K1880" s="130">
        <v>-11</v>
      </c>
      <c r="L1880" s="130" t="b">
        <v>1</v>
      </c>
      <c r="M1880" s="130">
        <v>9.4139999999999997</v>
      </c>
      <c r="N1880" s="130">
        <v>2.9079999999999999</v>
      </c>
      <c r="O1880" s="130">
        <v>3.2370000000000001</v>
      </c>
      <c r="P1880" s="130">
        <v>1.4610000000000001</v>
      </c>
      <c r="Q1880" s="130">
        <v>-30.11</v>
      </c>
      <c r="R1880" s="130">
        <v>59.92</v>
      </c>
      <c r="S1880" s="130">
        <v>56.610999999999997</v>
      </c>
      <c r="T1880" s="130">
        <v>1</v>
      </c>
      <c r="U1880" s="130">
        <v>136</v>
      </c>
      <c r="V1880" s="130" t="s">
        <v>2163</v>
      </c>
      <c r="W1880" s="130" t="b">
        <v>0</v>
      </c>
      <c r="X1880" s="130">
        <v>0</v>
      </c>
      <c r="Y1880" s="130" t="b">
        <v>1</v>
      </c>
      <c r="Z1880" s="130">
        <v>54</v>
      </c>
      <c r="AA1880" s="130">
        <v>0.23599999999999999</v>
      </c>
      <c r="AB1880" s="130" t="s">
        <v>3677</v>
      </c>
      <c r="AC1880" s="130" t="s">
        <v>3676</v>
      </c>
      <c r="AD1880" s="130" t="s">
        <v>5764</v>
      </c>
      <c r="AE1880" s="130" t="e" cm="1">
        <f t="array" aca="1" ref="AE1880" ca="1">INDIRECT(ADDRESS(MATCH(AG1880,'rs_industries'!B:B,0),5,1,TRUE,"rs_industries"))</f>
        <v>#N/A</v>
      </c>
      <c r="AF1880" s="130" t="e" cm="1">
        <f t="array" aca="1" ref="AF1880" ca="1">INDIRECT(ADDRESS(MATCH(A1880,'rs_stocks'!B:B,0),7,1,TRUE,"rs_stocks"))</f>
        <v>#N/A</v>
      </c>
    </row>
    <row r="1881" spans="1:32" x14ac:dyDescent="0.3">
      <c r="A1881" s="130" t="s">
        <v>2536</v>
      </c>
      <c r="B1881" s="130">
        <v>-0.21</v>
      </c>
      <c r="C1881" s="130">
        <v>-2.14</v>
      </c>
      <c r="D1881" s="130">
        <v>-6.69</v>
      </c>
      <c r="E1881" s="130">
        <v>-1.35</v>
      </c>
      <c r="F1881" s="130">
        <v>1.58</v>
      </c>
      <c r="G1881" s="130" t="s">
        <v>3824</v>
      </c>
      <c r="H1881" s="130" t="s">
        <v>248</v>
      </c>
      <c r="I1881" s="130">
        <v>3.1749999999999998</v>
      </c>
      <c r="J1881" s="130">
        <v>-41</v>
      </c>
      <c r="K1881" s="130">
        <v>-34</v>
      </c>
      <c r="L1881" s="130" t="b">
        <v>0</v>
      </c>
      <c r="M1881" s="130">
        <v>13.893000000000001</v>
      </c>
      <c r="N1881" s="130">
        <v>4.3470000000000004</v>
      </c>
      <c r="O1881" s="130">
        <v>3.1960000000000002</v>
      </c>
      <c r="P1881" s="130">
        <v>1.371</v>
      </c>
      <c r="Q1881" s="130">
        <v>-116.73699999999999</v>
      </c>
      <c r="R1881" s="130">
        <v>57.74</v>
      </c>
      <c r="S1881" s="130">
        <v>61.731999999999999</v>
      </c>
      <c r="T1881" s="130">
        <v>-1</v>
      </c>
      <c r="U1881" s="130">
        <v>145</v>
      </c>
      <c r="V1881" s="130" t="s">
        <v>2536</v>
      </c>
      <c r="W1881" s="130" t="b">
        <v>1</v>
      </c>
      <c r="X1881" s="130">
        <v>56.99</v>
      </c>
      <c r="Y1881" s="130" t="b">
        <v>0</v>
      </c>
      <c r="Z1881" s="130">
        <v>46</v>
      </c>
      <c r="AA1881" s="130">
        <v>0.23599999999999999</v>
      </c>
      <c r="AB1881" s="130" t="s">
        <v>248</v>
      </c>
      <c r="AC1881" s="130" t="s">
        <v>3824</v>
      </c>
      <c r="AD1881" s="130" t="s">
        <v>5710</v>
      </c>
      <c r="AE1881" s="130" t="e" cm="1">
        <f t="array" aca="1" ref="AE1881" ca="1">INDIRECT(ADDRESS(MATCH(AG1881,'rs_industries'!B:B,0),5,1,TRUE,"rs_industries"))</f>
        <v>#N/A</v>
      </c>
      <c r="AF1881" s="130" t="e" cm="1">
        <f t="array" aca="1" ref="AF1881" ca="1">INDIRECT(ADDRESS(MATCH(A1881,'rs_stocks'!B:B,0),7,1,TRUE,"rs_stocks"))</f>
        <v>#N/A</v>
      </c>
    </row>
    <row r="1882" spans="1:32" x14ac:dyDescent="0.3">
      <c r="A1882" s="130" t="s">
        <v>2470</v>
      </c>
      <c r="B1882" s="130">
        <v>-2.67</v>
      </c>
      <c r="C1882" s="130">
        <v>-5.38</v>
      </c>
      <c r="D1882" s="130">
        <v>-2.4700000000000002</v>
      </c>
      <c r="E1882" s="130">
        <v>-2.37</v>
      </c>
      <c r="F1882" s="130">
        <v>-5.48</v>
      </c>
      <c r="G1882" s="130" t="s">
        <v>3693</v>
      </c>
      <c r="H1882" s="130" t="s">
        <v>31</v>
      </c>
      <c r="I1882" s="130">
        <v>1.79</v>
      </c>
      <c r="J1882" s="130">
        <v>-74</v>
      </c>
      <c r="K1882" s="130">
        <v>-59</v>
      </c>
      <c r="L1882" s="130" t="b">
        <v>0</v>
      </c>
      <c r="M1882" s="130">
        <v>22.071000000000002</v>
      </c>
      <c r="N1882" s="130">
        <v>6.9210000000000003</v>
      </c>
      <c r="O1882" s="130">
        <v>3.1890000000000001</v>
      </c>
      <c r="P1882" s="130">
        <v>0.3</v>
      </c>
      <c r="Q1882" s="130">
        <v>-216.30600000000001</v>
      </c>
      <c r="R1882" s="130">
        <v>9.49</v>
      </c>
      <c r="S1882" s="130">
        <v>10.579000000000001</v>
      </c>
      <c r="T1882" s="130">
        <v>-1</v>
      </c>
      <c r="U1882" s="130">
        <v>665</v>
      </c>
      <c r="V1882" s="130" t="s">
        <v>2470</v>
      </c>
      <c r="W1882" s="130" t="b">
        <v>0</v>
      </c>
      <c r="X1882" s="130">
        <v>0</v>
      </c>
      <c r="Y1882" s="130" t="b">
        <v>0</v>
      </c>
      <c r="Z1882" s="130">
        <v>47</v>
      </c>
      <c r="AA1882" s="130">
        <v>0.23499999999999999</v>
      </c>
      <c r="AB1882" s="130" t="s">
        <v>31</v>
      </c>
      <c r="AC1882" s="130" t="s">
        <v>3693</v>
      </c>
      <c r="AD1882" s="130" t="s">
        <v>5746</v>
      </c>
      <c r="AE1882" s="130" t="e" cm="1">
        <f t="array" aca="1" ref="AE1882" ca="1">INDIRECT(ADDRESS(MATCH(AG1882,'rs_industries'!B:B,0),5,1,TRUE,"rs_industries"))</f>
        <v>#N/A</v>
      </c>
      <c r="AF1882" s="130" t="e" cm="1">
        <f t="array" aca="1" ref="AF1882" ca="1">INDIRECT(ADDRESS(MATCH(A1882,'rs_stocks'!B:B,0),7,1,TRUE,"rs_stocks"))</f>
        <v>#N/A</v>
      </c>
    </row>
    <row r="1883" spans="1:32" x14ac:dyDescent="0.3">
      <c r="A1883" s="130" t="s">
        <v>1126</v>
      </c>
      <c r="B1883" s="130">
        <v>0.35</v>
      </c>
      <c r="C1883" s="130">
        <v>-4.4800000000000004</v>
      </c>
      <c r="D1883" s="130">
        <v>-6.1</v>
      </c>
      <c r="E1883" s="130">
        <v>3.51</v>
      </c>
      <c r="F1883" s="130">
        <v>3.96</v>
      </c>
      <c r="G1883" s="130" t="s">
        <v>3802</v>
      </c>
      <c r="H1883" s="130" t="s">
        <v>3690</v>
      </c>
      <c r="I1883" s="130">
        <v>14.247999999999999</v>
      </c>
      <c r="J1883" s="130">
        <v>-37</v>
      </c>
      <c r="K1883" s="130">
        <v>-26</v>
      </c>
      <c r="L1883" s="130" t="b">
        <v>0</v>
      </c>
      <c r="M1883" s="130">
        <v>13.62</v>
      </c>
      <c r="N1883" s="130">
        <v>4.2859999999999996</v>
      </c>
      <c r="O1883" s="130">
        <v>3.1779999999999999</v>
      </c>
      <c r="P1883" s="130">
        <v>2.8119999999999998</v>
      </c>
      <c r="Q1883" s="130">
        <v>-76.465999999999994</v>
      </c>
      <c r="R1883" s="130">
        <v>127.86</v>
      </c>
      <c r="S1883" s="130">
        <v>132.36199999999999</v>
      </c>
      <c r="T1883" s="130">
        <v>-1</v>
      </c>
      <c r="U1883" s="130">
        <v>71</v>
      </c>
      <c r="V1883" s="130" t="s">
        <v>1126</v>
      </c>
      <c r="W1883" s="130" t="b">
        <v>1</v>
      </c>
      <c r="X1883" s="130">
        <v>0</v>
      </c>
      <c r="Y1883" s="130" t="b">
        <v>0</v>
      </c>
      <c r="Z1883" s="130">
        <v>49</v>
      </c>
      <c r="AA1883" s="130">
        <v>0.23499999999999999</v>
      </c>
      <c r="AB1883" s="130" t="s">
        <v>3690</v>
      </c>
      <c r="AC1883" s="130" t="s">
        <v>3802</v>
      </c>
      <c r="AD1883" s="130" t="s">
        <v>5711</v>
      </c>
      <c r="AE1883" s="130" t="e" cm="1">
        <f t="array" aca="1" ref="AE1883" ca="1">INDIRECT(ADDRESS(MATCH(AG1883,'rs_industries'!B:B,0),5,1,TRUE,"rs_industries"))</f>
        <v>#N/A</v>
      </c>
      <c r="AF1883" s="130" t="e" cm="1">
        <f t="array" aca="1" ref="AF1883" ca="1">INDIRECT(ADDRESS(MATCH(A1883,'rs_stocks'!B:B,0),7,1,TRUE,"rs_stocks"))</f>
        <v>#N/A</v>
      </c>
    </row>
    <row r="1884" spans="1:32" x14ac:dyDescent="0.3">
      <c r="A1884" s="130" t="s">
        <v>762</v>
      </c>
      <c r="B1884" s="130">
        <v>2.59</v>
      </c>
      <c r="C1884" s="130">
        <v>34.1</v>
      </c>
      <c r="D1884" s="130">
        <v>26.12</v>
      </c>
      <c r="E1884" s="130">
        <v>20.010000000000002</v>
      </c>
      <c r="F1884" s="130">
        <v>26.02</v>
      </c>
      <c r="G1884" s="130" t="s">
        <v>3852</v>
      </c>
      <c r="H1884" s="130" t="s">
        <v>3677</v>
      </c>
      <c r="I1884" s="130">
        <v>19.844000000000001</v>
      </c>
      <c r="J1884" s="130">
        <v>-51</v>
      </c>
      <c r="K1884" s="130">
        <v>-7</v>
      </c>
      <c r="L1884" s="130" t="b">
        <v>1</v>
      </c>
      <c r="M1884" s="130">
        <v>23.033999999999999</v>
      </c>
      <c r="N1884" s="130">
        <v>7.2720000000000002</v>
      </c>
      <c r="O1884" s="130">
        <v>3.1669999999999998</v>
      </c>
      <c r="P1884" s="130">
        <v>1.337</v>
      </c>
      <c r="Q1884" s="130">
        <v>-81.52</v>
      </c>
      <c r="R1884" s="130">
        <v>50.61</v>
      </c>
      <c r="S1884" s="130">
        <v>47.755000000000003</v>
      </c>
      <c r="T1884" s="130">
        <v>1</v>
      </c>
      <c r="U1884" s="130">
        <v>149</v>
      </c>
      <c r="V1884" s="130" t="s">
        <v>762</v>
      </c>
      <c r="W1884" s="130" t="b">
        <v>0</v>
      </c>
      <c r="X1884" s="130">
        <v>0</v>
      </c>
      <c r="Y1884" s="130" t="b">
        <v>1</v>
      </c>
      <c r="Z1884" s="130">
        <v>47</v>
      </c>
      <c r="AA1884" s="130">
        <v>0.23400000000000001</v>
      </c>
      <c r="AB1884" s="130" t="s">
        <v>3677</v>
      </c>
      <c r="AC1884" s="130" t="s">
        <v>3852</v>
      </c>
      <c r="AD1884" s="130" t="s">
        <v>763</v>
      </c>
      <c r="AE1884" s="130" t="e" cm="1">
        <f t="array" aca="1" ref="AE1884" ca="1">INDIRECT(ADDRESS(MATCH(AG1884,'rs_industries'!B:B,0),5,1,TRUE,"rs_industries"))</f>
        <v>#N/A</v>
      </c>
      <c r="AF1884" s="130" cm="1">
        <f t="array" aca="1" ref="AF1884" ca="1">INDIRECT(ADDRESS(MATCH(A1884,'rs_stocks'!B:B,0),7,1,TRUE,"rs_stocks"))</f>
        <v>84</v>
      </c>
    </row>
    <row r="1885" spans="1:32" x14ac:dyDescent="0.3">
      <c r="A1885" s="130" t="s">
        <v>2184</v>
      </c>
      <c r="B1885" s="130">
        <v>-1.19</v>
      </c>
      <c r="C1885" s="130">
        <v>-7.71</v>
      </c>
      <c r="D1885" s="130">
        <v>-8.26</v>
      </c>
      <c r="E1885" s="130">
        <v>-8.57</v>
      </c>
      <c r="F1885" s="130">
        <v>-6.75</v>
      </c>
      <c r="G1885" s="130" t="s">
        <v>4382</v>
      </c>
      <c r="H1885" s="130" t="s">
        <v>3707</v>
      </c>
      <c r="I1885" s="130">
        <v>1.022</v>
      </c>
      <c r="J1885" s="130">
        <v>-57</v>
      </c>
      <c r="K1885" s="130">
        <v>-36</v>
      </c>
      <c r="L1885" s="130" t="b">
        <v>0</v>
      </c>
      <c r="M1885" s="130">
        <v>12.121</v>
      </c>
      <c r="N1885" s="130">
        <v>3.8660000000000001</v>
      </c>
      <c r="O1885" s="130">
        <v>3.1349999999999998</v>
      </c>
      <c r="P1885" s="130">
        <v>0.254</v>
      </c>
      <c r="Q1885" s="130">
        <v>-165.61500000000001</v>
      </c>
      <c r="R1885" s="130">
        <v>10.77</v>
      </c>
      <c r="S1885" s="130">
        <v>11.593999999999999</v>
      </c>
      <c r="T1885" s="130">
        <v>-1</v>
      </c>
      <c r="U1885" s="130">
        <v>788</v>
      </c>
      <c r="V1885" s="130" t="s">
        <v>2184</v>
      </c>
      <c r="W1885" s="130" t="b">
        <v>1</v>
      </c>
      <c r="X1885" s="130">
        <v>0</v>
      </c>
      <c r="Y1885" s="130" t="b">
        <v>0</v>
      </c>
      <c r="Z1885" s="130">
        <v>42</v>
      </c>
      <c r="AA1885" s="130">
        <v>0.23400000000000001</v>
      </c>
      <c r="AB1885" s="130" t="s">
        <v>3707</v>
      </c>
      <c r="AC1885" s="130" t="s">
        <v>4382</v>
      </c>
      <c r="AD1885" s="130" t="s">
        <v>5716</v>
      </c>
      <c r="AE1885" s="130" t="e" cm="1">
        <f t="array" aca="1" ref="AE1885" ca="1">INDIRECT(ADDRESS(MATCH(AG1885,'rs_industries'!B:B,0),5,1,TRUE,"rs_industries"))</f>
        <v>#N/A</v>
      </c>
      <c r="AF1885" s="130" t="e" cm="1">
        <f t="array" aca="1" ref="AF1885" ca="1">INDIRECT(ADDRESS(MATCH(A1885,'rs_stocks'!B:B,0),7,1,TRUE,"rs_stocks"))</f>
        <v>#N/A</v>
      </c>
    </row>
    <row r="1886" spans="1:32" x14ac:dyDescent="0.3">
      <c r="A1886" s="130" t="s">
        <v>886</v>
      </c>
      <c r="B1886" s="130">
        <v>-1.93</v>
      </c>
      <c r="C1886" s="130">
        <v>-5.58</v>
      </c>
      <c r="D1886" s="130">
        <v>-10.88</v>
      </c>
      <c r="E1886" s="130">
        <v>-4.1500000000000004</v>
      </c>
      <c r="F1886" s="130">
        <v>2.0099999999999998</v>
      </c>
      <c r="G1886" s="130" t="s">
        <v>3848</v>
      </c>
      <c r="H1886" s="130" t="s">
        <v>3707</v>
      </c>
      <c r="I1886" s="130">
        <v>41.16</v>
      </c>
      <c r="J1886" s="130">
        <v>-64</v>
      </c>
      <c r="K1886" s="130">
        <v>-53</v>
      </c>
      <c r="L1886" s="130" t="b">
        <v>0</v>
      </c>
      <c r="M1886" s="130">
        <v>15.842000000000001</v>
      </c>
      <c r="N1886" s="130">
        <v>5.0999999999999996</v>
      </c>
      <c r="O1886" s="130">
        <v>3.1059999999999999</v>
      </c>
      <c r="P1886" s="130">
        <v>5.5E-2</v>
      </c>
      <c r="Q1886" s="130">
        <v>-109.68899999999999</v>
      </c>
      <c r="R1886" s="130">
        <v>2.54</v>
      </c>
      <c r="S1886" s="130">
        <v>2.7280000000000002</v>
      </c>
      <c r="T1886" s="130">
        <v>-1</v>
      </c>
      <c r="U1886" s="130">
        <v>3656</v>
      </c>
      <c r="V1886" s="130" t="s">
        <v>886</v>
      </c>
      <c r="W1886" s="130" t="b">
        <v>1</v>
      </c>
      <c r="X1886" s="130">
        <v>0</v>
      </c>
      <c r="Y1886" s="130" t="b">
        <v>0</v>
      </c>
      <c r="Z1886" s="130">
        <v>44</v>
      </c>
      <c r="AA1886" s="130">
        <v>0.23400000000000001</v>
      </c>
      <c r="AB1886" s="130" t="s">
        <v>3707</v>
      </c>
      <c r="AC1886" s="130" t="s">
        <v>3848</v>
      </c>
      <c r="AD1886" s="130" t="s">
        <v>5719</v>
      </c>
      <c r="AE1886" s="130" t="e" cm="1">
        <f t="array" aca="1" ref="AE1886" ca="1">INDIRECT(ADDRESS(MATCH(AG1886,'rs_industries'!B:B,0),5,1,TRUE,"rs_industries"))</f>
        <v>#N/A</v>
      </c>
      <c r="AF1886" s="130" t="e" cm="1">
        <f t="array" aca="1" ref="AF1886" ca="1">INDIRECT(ADDRESS(MATCH(A1886,'rs_stocks'!B:B,0),7,1,TRUE,"rs_stocks"))</f>
        <v>#N/A</v>
      </c>
    </row>
    <row r="1887" spans="1:32" x14ac:dyDescent="0.3">
      <c r="A1887" s="130" t="s">
        <v>2259</v>
      </c>
      <c r="B1887" s="130">
        <v>5.44</v>
      </c>
      <c r="C1887" s="130">
        <v>-11.97</v>
      </c>
      <c r="D1887" s="130">
        <v>-2.0499999999999998</v>
      </c>
      <c r="E1887" s="130">
        <v>-13.12</v>
      </c>
      <c r="F1887" s="130">
        <v>-12.96</v>
      </c>
      <c r="G1887" s="130" t="s">
        <v>90</v>
      </c>
      <c r="H1887" s="130" t="s">
        <v>31</v>
      </c>
      <c r="I1887" s="130">
        <v>1.524</v>
      </c>
      <c r="J1887" s="130">
        <v>-81</v>
      </c>
      <c r="K1887" s="130">
        <v>-76</v>
      </c>
      <c r="L1887" s="130" t="b">
        <v>0</v>
      </c>
      <c r="M1887" s="130">
        <v>34.158000000000001</v>
      </c>
      <c r="N1887" s="130">
        <v>11.036</v>
      </c>
      <c r="O1887" s="130">
        <v>3.0950000000000002</v>
      </c>
      <c r="P1887" s="130">
        <v>1.125</v>
      </c>
      <c r="Q1887" s="130">
        <v>-144.83699999999999</v>
      </c>
      <c r="R1887" s="130">
        <v>18.600000000000001</v>
      </c>
      <c r="S1887" s="130">
        <v>20.759</v>
      </c>
      <c r="T1887" s="130">
        <v>-1</v>
      </c>
      <c r="U1887" s="130">
        <v>177</v>
      </c>
      <c r="V1887" s="130" t="s">
        <v>2259</v>
      </c>
      <c r="W1887" s="130" t="b">
        <v>0</v>
      </c>
      <c r="X1887" s="130">
        <v>0</v>
      </c>
      <c r="Y1887" s="130" t="b">
        <v>0</v>
      </c>
      <c r="Z1887" s="130">
        <v>52</v>
      </c>
      <c r="AA1887" s="130">
        <v>0.23300000000000001</v>
      </c>
      <c r="AB1887" s="130" t="s">
        <v>31</v>
      </c>
      <c r="AC1887" s="130" t="s">
        <v>90</v>
      </c>
      <c r="AD1887" s="130" t="s">
        <v>5750</v>
      </c>
      <c r="AE1887" s="130" t="e" cm="1">
        <f t="array" aca="1" ref="AE1887" ca="1">INDIRECT(ADDRESS(MATCH(AG1887,'rs_industries'!B:B,0),5,1,TRUE,"rs_industries"))</f>
        <v>#N/A</v>
      </c>
      <c r="AF1887" s="130" t="e" cm="1">
        <f t="array" aca="1" ref="AF1887" ca="1">INDIRECT(ADDRESS(MATCH(A1887,'rs_stocks'!B:B,0),7,1,TRUE,"rs_stocks"))</f>
        <v>#N/A</v>
      </c>
    </row>
    <row r="1888" spans="1:32" x14ac:dyDescent="0.3">
      <c r="A1888" s="130" t="s">
        <v>586</v>
      </c>
      <c r="B1888" s="130">
        <v>-1.4</v>
      </c>
      <c r="C1888" s="130">
        <v>31.32</v>
      </c>
      <c r="D1888" s="130">
        <v>22.48</v>
      </c>
      <c r="E1888" s="130">
        <v>29.17</v>
      </c>
      <c r="F1888" s="130">
        <v>21.5</v>
      </c>
      <c r="G1888" s="130" t="s">
        <v>3680</v>
      </c>
      <c r="H1888" s="130" t="s">
        <v>31</v>
      </c>
      <c r="I1888" s="130">
        <v>8.2520000000000007</v>
      </c>
      <c r="J1888" s="130">
        <v>-55</v>
      </c>
      <c r="K1888" s="130">
        <v>-3</v>
      </c>
      <c r="L1888" s="130" t="b">
        <v>0</v>
      </c>
      <c r="M1888" s="130">
        <v>28.582000000000001</v>
      </c>
      <c r="N1888" s="130">
        <v>9.2430000000000003</v>
      </c>
      <c r="O1888" s="130">
        <v>3.0920000000000001</v>
      </c>
      <c r="P1888" s="130">
        <v>8.8249999999999993</v>
      </c>
      <c r="Q1888" s="130">
        <v>-46.911999999999999</v>
      </c>
      <c r="R1888" s="130">
        <v>230.06</v>
      </c>
      <c r="S1888" s="130">
        <v>211.672</v>
      </c>
      <c r="T1888" s="130">
        <v>1</v>
      </c>
      <c r="U1888" s="130">
        <v>22</v>
      </c>
      <c r="V1888" s="130" t="s">
        <v>586</v>
      </c>
      <c r="W1888" s="130" t="b">
        <v>0</v>
      </c>
      <c r="X1888" s="130">
        <v>0</v>
      </c>
      <c r="Y1888" s="130" t="b">
        <v>1</v>
      </c>
      <c r="Z1888" s="130">
        <v>46</v>
      </c>
      <c r="AA1888" s="130">
        <v>0.23300000000000001</v>
      </c>
      <c r="AB1888" s="130" t="s">
        <v>31</v>
      </c>
      <c r="AC1888" s="130" t="s">
        <v>3680</v>
      </c>
      <c r="AD1888" s="130" t="s">
        <v>5775</v>
      </c>
      <c r="AE1888" s="130" t="e" cm="1">
        <f t="array" aca="1" ref="AE1888" ca="1">INDIRECT(ADDRESS(MATCH(AG1888,'rs_industries'!B:B,0),5,1,TRUE,"rs_industries"))</f>
        <v>#N/A</v>
      </c>
      <c r="AF1888" s="130" cm="1">
        <f t="array" aca="1" ref="AF1888" ca="1">INDIRECT(ADDRESS(MATCH(A1888,'rs_stocks'!B:B,0),7,1,TRUE,"rs_stocks"))</f>
        <v>91</v>
      </c>
    </row>
    <row r="1889" spans="1:32" x14ac:dyDescent="0.3">
      <c r="A1889" s="130" t="s">
        <v>1724</v>
      </c>
      <c r="B1889" s="130">
        <v>0.74</v>
      </c>
      <c r="C1889" s="130">
        <v>-4.6100000000000003</v>
      </c>
      <c r="D1889" s="130">
        <v>-8.86</v>
      </c>
      <c r="E1889" s="130">
        <v>23.87</v>
      </c>
      <c r="F1889" s="130">
        <v>19.7</v>
      </c>
      <c r="G1889" s="130" t="s">
        <v>3964</v>
      </c>
      <c r="H1889" s="130" t="s">
        <v>24</v>
      </c>
      <c r="I1889" s="130">
        <v>2.2949999999999999</v>
      </c>
      <c r="J1889" s="130">
        <v>-73</v>
      </c>
      <c r="K1889" s="130">
        <v>-46</v>
      </c>
      <c r="L1889" s="130" t="b">
        <v>0</v>
      </c>
      <c r="M1889" s="130">
        <v>26.344999999999999</v>
      </c>
      <c r="N1889" s="130">
        <v>8.5370000000000008</v>
      </c>
      <c r="O1889" s="130">
        <v>3.0859999999999999</v>
      </c>
      <c r="P1889" s="130">
        <v>0.53300000000000003</v>
      </c>
      <c r="Q1889" s="130">
        <v>-108.798</v>
      </c>
      <c r="R1889" s="130">
        <v>17.8</v>
      </c>
      <c r="S1889" s="130">
        <v>18.768999999999998</v>
      </c>
      <c r="T1889" s="130">
        <v>-1</v>
      </c>
      <c r="U1889" s="130">
        <v>375</v>
      </c>
      <c r="V1889" s="130" t="s">
        <v>1724</v>
      </c>
      <c r="W1889" s="130" t="b">
        <v>1</v>
      </c>
      <c r="X1889" s="130">
        <v>0</v>
      </c>
      <c r="Y1889" s="130" t="b">
        <v>0</v>
      </c>
      <c r="Z1889" s="130">
        <v>53</v>
      </c>
      <c r="AA1889" s="130">
        <v>0.23200000000000001</v>
      </c>
      <c r="AB1889" s="130" t="s">
        <v>24</v>
      </c>
      <c r="AC1889" s="130" t="s">
        <v>3964</v>
      </c>
      <c r="AD1889" s="130" t="s">
        <v>5717</v>
      </c>
      <c r="AE1889" s="130" t="e" cm="1">
        <f t="array" aca="1" ref="AE1889" ca="1">INDIRECT(ADDRESS(MATCH(AG1889,'rs_industries'!B:B,0),5,1,TRUE,"rs_industries"))</f>
        <v>#N/A</v>
      </c>
      <c r="AF1889" s="130" cm="1">
        <f t="array" aca="1" ref="AF1889" ca="1">INDIRECT(ADDRESS(MATCH(A1889,'rs_stocks'!B:B,0),7,1,TRUE,"rs_stocks"))</f>
        <v>76</v>
      </c>
    </row>
    <row r="1890" spans="1:32" x14ac:dyDescent="0.3">
      <c r="A1890" s="130" t="s">
        <v>5723</v>
      </c>
      <c r="B1890" s="130">
        <v>-3.09</v>
      </c>
      <c r="C1890" s="130">
        <v>-9.9700000000000006</v>
      </c>
      <c r="D1890" s="130">
        <v>-7.79</v>
      </c>
      <c r="E1890" s="130">
        <v>-1.48</v>
      </c>
      <c r="F1890" s="130">
        <v>-5.83</v>
      </c>
      <c r="G1890" s="130" t="s">
        <v>90</v>
      </c>
      <c r="H1890" s="130" t="s">
        <v>31</v>
      </c>
      <c r="I1890" s="130">
        <v>0.93</v>
      </c>
      <c r="J1890" s="130">
        <v>-71</v>
      </c>
      <c r="K1890" s="130">
        <v>-68</v>
      </c>
      <c r="L1890" s="130" t="b">
        <v>0</v>
      </c>
      <c r="M1890" s="130">
        <v>14.045</v>
      </c>
      <c r="N1890" s="130">
        <v>4.5590000000000002</v>
      </c>
      <c r="O1890" s="130">
        <v>3.081</v>
      </c>
      <c r="P1890" s="130">
        <v>0.19400000000000001</v>
      </c>
      <c r="Q1890" s="130">
        <v>-123.584</v>
      </c>
      <c r="R1890" s="130">
        <v>5.33</v>
      </c>
      <c r="S1890" s="130">
        <v>6.008</v>
      </c>
      <c r="T1890" s="130">
        <v>-1</v>
      </c>
      <c r="U1890" s="130">
        <v>1029</v>
      </c>
      <c r="V1890" s="130" t="s">
        <v>5723</v>
      </c>
      <c r="W1890" s="130" t="b">
        <v>0</v>
      </c>
      <c r="X1890" s="130">
        <v>0</v>
      </c>
      <c r="Y1890" s="130" t="b">
        <v>0</v>
      </c>
      <c r="Z1890" s="130">
        <v>45</v>
      </c>
      <c r="AA1890" s="130">
        <v>0.23200000000000001</v>
      </c>
      <c r="AB1890" s="130" t="s">
        <v>31</v>
      </c>
      <c r="AC1890" s="130" t="s">
        <v>90</v>
      </c>
      <c r="AD1890" s="130" t="s">
        <v>5724</v>
      </c>
      <c r="AE1890" s="130" t="e" cm="1">
        <f t="array" aca="1" ref="AE1890" ca="1">INDIRECT(ADDRESS(MATCH(AG1890,'rs_industries'!B:B,0),5,1,TRUE,"rs_industries"))</f>
        <v>#N/A</v>
      </c>
      <c r="AF1890" s="130" t="e" cm="1">
        <f t="array" aca="1" ref="AF1890" ca="1">INDIRECT(ADDRESS(MATCH(A1890,'rs_stocks'!B:B,0),7,1,TRUE,"rs_stocks"))</f>
        <v>#N/A</v>
      </c>
    </row>
    <row r="1891" spans="1:32" x14ac:dyDescent="0.3">
      <c r="A1891" s="130" t="s">
        <v>2232</v>
      </c>
      <c r="B1891" s="130">
        <v>-2.97</v>
      </c>
      <c r="C1891" s="130">
        <v>-2.2400000000000002</v>
      </c>
      <c r="D1891" s="130">
        <v>6.87</v>
      </c>
      <c r="E1891" s="130">
        <v>-0.98</v>
      </c>
      <c r="F1891" s="130">
        <v>-0.38</v>
      </c>
      <c r="G1891" s="130" t="s">
        <v>3680</v>
      </c>
      <c r="H1891" s="130" t="s">
        <v>31</v>
      </c>
      <c r="I1891" s="130">
        <v>2.391</v>
      </c>
      <c r="J1891" s="130">
        <v>-45</v>
      </c>
      <c r="K1891" s="130">
        <v>-16</v>
      </c>
      <c r="L1891" s="130" t="b">
        <v>1</v>
      </c>
      <c r="M1891" s="130">
        <v>12.45</v>
      </c>
      <c r="N1891" s="130">
        <v>4.1219999999999999</v>
      </c>
      <c r="O1891" s="130">
        <v>3.0209999999999999</v>
      </c>
      <c r="P1891" s="130">
        <v>0.26500000000000001</v>
      </c>
      <c r="Q1891" s="130">
        <v>-158.49100000000001</v>
      </c>
      <c r="R1891" s="130">
        <v>13.07</v>
      </c>
      <c r="S1891" s="130">
        <v>12.907</v>
      </c>
      <c r="T1891" s="130">
        <v>1</v>
      </c>
      <c r="U1891" s="130">
        <v>754</v>
      </c>
      <c r="V1891" s="130" t="s">
        <v>2232</v>
      </c>
      <c r="W1891" s="130" t="b">
        <v>0</v>
      </c>
      <c r="X1891" s="130">
        <v>0</v>
      </c>
      <c r="Y1891" s="130" t="b">
        <v>0</v>
      </c>
      <c r="Z1891" s="130">
        <v>48</v>
      </c>
      <c r="AA1891" s="130">
        <v>0.23100000000000001</v>
      </c>
      <c r="AB1891" s="130" t="s">
        <v>31</v>
      </c>
      <c r="AC1891" s="130" t="s">
        <v>3680</v>
      </c>
      <c r="AD1891" s="130" t="s">
        <v>5768</v>
      </c>
      <c r="AE1891" s="130" t="e" cm="1">
        <f t="array" aca="1" ref="AE1891" ca="1">INDIRECT(ADDRESS(MATCH(AG1891,'rs_industries'!B:B,0),5,1,TRUE,"rs_industries"))</f>
        <v>#N/A</v>
      </c>
      <c r="AF1891" s="130" t="e" cm="1">
        <f t="array" aca="1" ref="AF1891" ca="1">INDIRECT(ADDRESS(MATCH(A1891,'rs_stocks'!B:B,0),7,1,TRUE,"rs_stocks"))</f>
        <v>#N/A</v>
      </c>
    </row>
    <row r="1892" spans="1:32" x14ac:dyDescent="0.3">
      <c r="A1892" s="130" t="s">
        <v>1182</v>
      </c>
      <c r="B1892" s="130">
        <v>0.6</v>
      </c>
      <c r="C1892" s="130">
        <v>5.07</v>
      </c>
      <c r="D1892" s="130">
        <v>0.44</v>
      </c>
      <c r="E1892" s="130">
        <v>-9.1300000000000008</v>
      </c>
      <c r="F1892" s="130">
        <v>5.36</v>
      </c>
      <c r="G1892" s="130" t="s">
        <v>4237</v>
      </c>
      <c r="H1892" s="130" t="s">
        <v>3674</v>
      </c>
      <c r="I1892" s="130">
        <v>8.4510000000000005</v>
      </c>
      <c r="J1892" s="130">
        <v>-48</v>
      </c>
      <c r="K1892" s="130">
        <v>-40</v>
      </c>
      <c r="L1892" s="130" t="b">
        <v>0</v>
      </c>
      <c r="M1892" s="130">
        <v>8.1199999999999992</v>
      </c>
      <c r="N1892" s="130">
        <v>2.6930000000000001</v>
      </c>
      <c r="O1892" s="130">
        <v>3.0150000000000001</v>
      </c>
      <c r="P1892" s="130">
        <v>4.76</v>
      </c>
      <c r="Q1892" s="130">
        <v>-109.46299999999999</v>
      </c>
      <c r="R1892" s="130">
        <v>222.58</v>
      </c>
      <c r="S1892" s="130">
        <v>215.423</v>
      </c>
      <c r="T1892" s="130">
        <v>1</v>
      </c>
      <c r="U1892" s="130">
        <v>42</v>
      </c>
      <c r="V1892" s="130" t="s">
        <v>1182</v>
      </c>
      <c r="W1892" s="130" t="b">
        <v>0</v>
      </c>
      <c r="X1892" s="130">
        <v>0</v>
      </c>
      <c r="Y1892" s="130" t="b">
        <v>0</v>
      </c>
      <c r="Z1892" s="130">
        <v>48</v>
      </c>
      <c r="AA1892" s="130">
        <v>0.23100000000000001</v>
      </c>
      <c r="AB1892" s="130" t="s">
        <v>3674</v>
      </c>
      <c r="AC1892" s="130" t="s">
        <v>4237</v>
      </c>
      <c r="AD1892" s="130" t="s">
        <v>5748</v>
      </c>
      <c r="AE1892" s="130" t="e" cm="1">
        <f t="array" aca="1" ref="AE1892" ca="1">INDIRECT(ADDRESS(MATCH(AG1892,'rs_industries'!B:B,0),5,1,TRUE,"rs_industries"))</f>
        <v>#N/A</v>
      </c>
      <c r="AF1892" s="130" t="e" cm="1">
        <f t="array" aca="1" ref="AF1892" ca="1">INDIRECT(ADDRESS(MATCH(A1892,'rs_stocks'!B:B,0),7,1,TRUE,"rs_stocks"))</f>
        <v>#N/A</v>
      </c>
    </row>
    <row r="1893" spans="1:32" x14ac:dyDescent="0.3">
      <c r="A1893" s="130" t="s">
        <v>1043</v>
      </c>
      <c r="B1893" s="130">
        <v>4.04</v>
      </c>
      <c r="C1893" s="130">
        <v>-1.71</v>
      </c>
      <c r="D1893" s="130">
        <v>1.92</v>
      </c>
      <c r="E1893" s="130">
        <v>-4.62</v>
      </c>
      <c r="F1893" s="130">
        <v>-3.21</v>
      </c>
      <c r="G1893" s="130" t="s">
        <v>90</v>
      </c>
      <c r="H1893" s="130" t="s">
        <v>31</v>
      </c>
      <c r="I1893" s="130">
        <v>30.352</v>
      </c>
      <c r="J1893" s="130">
        <v>-51</v>
      </c>
      <c r="K1893" s="130">
        <v>-31</v>
      </c>
      <c r="L1893" s="130" t="b">
        <v>0</v>
      </c>
      <c r="M1893" s="130">
        <v>14.515000000000001</v>
      </c>
      <c r="N1893" s="130">
        <v>4.8899999999999997</v>
      </c>
      <c r="O1893" s="130">
        <v>2.968</v>
      </c>
      <c r="P1893" s="130">
        <v>2.06</v>
      </c>
      <c r="Q1893" s="130">
        <v>-56.308</v>
      </c>
      <c r="R1893" s="130">
        <v>54.66</v>
      </c>
      <c r="S1893" s="130">
        <v>57.584000000000003</v>
      </c>
      <c r="T1893" s="130">
        <v>-1</v>
      </c>
      <c r="U1893" s="130">
        <v>97</v>
      </c>
      <c r="V1893" s="130" t="s">
        <v>1043</v>
      </c>
      <c r="W1893" s="130" t="b">
        <v>0</v>
      </c>
      <c r="X1893" s="130">
        <v>0</v>
      </c>
      <c r="Y1893" s="130" t="b">
        <v>0</v>
      </c>
      <c r="Z1893" s="130">
        <v>41</v>
      </c>
      <c r="AA1893" s="130">
        <v>0.23100000000000001</v>
      </c>
      <c r="AB1893" s="130" t="s">
        <v>31</v>
      </c>
      <c r="AC1893" s="130" t="s">
        <v>90</v>
      </c>
      <c r="AD1893" s="130" t="s">
        <v>5755</v>
      </c>
      <c r="AE1893" s="130" t="e" cm="1">
        <f t="array" aca="1" ref="AE1893" ca="1">INDIRECT(ADDRESS(MATCH(AG1893,'rs_industries'!B:B,0),5,1,TRUE,"rs_industries"))</f>
        <v>#N/A</v>
      </c>
      <c r="AF1893" s="130" t="e" cm="1">
        <f t="array" aca="1" ref="AF1893" ca="1">INDIRECT(ADDRESS(MATCH(A1893,'rs_stocks'!B:B,0),7,1,TRUE,"rs_stocks"))</f>
        <v>#N/A</v>
      </c>
    </row>
    <row r="1894" spans="1:32" x14ac:dyDescent="0.3">
      <c r="A1894" s="130" t="s">
        <v>2211</v>
      </c>
      <c r="B1894" s="130">
        <v>0.56000000000000005</v>
      </c>
      <c r="C1894" s="130">
        <v>5.21</v>
      </c>
      <c r="D1894" s="130">
        <v>-9.31</v>
      </c>
      <c r="E1894" s="130">
        <v>17.190000000000001</v>
      </c>
      <c r="F1894" s="130">
        <v>8.73</v>
      </c>
      <c r="G1894" s="130" t="s">
        <v>3680</v>
      </c>
      <c r="H1894" s="130" t="s">
        <v>31</v>
      </c>
      <c r="I1894" s="130">
        <v>3.875</v>
      </c>
      <c r="J1894" s="130">
        <v>-75</v>
      </c>
      <c r="K1894" s="130">
        <v>-35</v>
      </c>
      <c r="L1894" s="130" t="b">
        <v>1</v>
      </c>
      <c r="M1894" s="130">
        <v>22.207000000000001</v>
      </c>
      <c r="N1894" s="130">
        <v>7.6050000000000004</v>
      </c>
      <c r="O1894" s="130">
        <v>2.92</v>
      </c>
      <c r="P1894" s="130">
        <v>0.94699999999999995</v>
      </c>
      <c r="Q1894" s="130">
        <v>-72.885000000000005</v>
      </c>
      <c r="R1894" s="130">
        <v>25.23</v>
      </c>
      <c r="S1894" s="130">
        <v>26.977</v>
      </c>
      <c r="T1894" s="130">
        <v>-1</v>
      </c>
      <c r="U1894" s="130">
        <v>211</v>
      </c>
      <c r="V1894" s="130" t="s">
        <v>2211</v>
      </c>
      <c r="W1894" s="130" t="b">
        <v>1</v>
      </c>
      <c r="X1894" s="130">
        <v>0</v>
      </c>
      <c r="Y1894" s="130" t="b">
        <v>0</v>
      </c>
      <c r="Z1894" s="130">
        <v>45</v>
      </c>
      <c r="AA1894" s="130">
        <v>0.23</v>
      </c>
      <c r="AB1894" s="130" t="s">
        <v>31</v>
      </c>
      <c r="AC1894" s="130" t="s">
        <v>3680</v>
      </c>
      <c r="AD1894" s="130" t="s">
        <v>5743</v>
      </c>
      <c r="AE1894" s="130" t="e" cm="1">
        <f t="array" aca="1" ref="AE1894" ca="1">INDIRECT(ADDRESS(MATCH(AG1894,'rs_industries'!B:B,0),5,1,TRUE,"rs_industries"))</f>
        <v>#N/A</v>
      </c>
      <c r="AF1894" s="130" cm="1">
        <f t="array" aca="1" ref="AF1894" ca="1">INDIRECT(ADDRESS(MATCH(A1894,'rs_stocks'!B:B,0),7,1,TRUE,"rs_stocks"))</f>
        <v>79</v>
      </c>
    </row>
    <row r="1895" spans="1:32" x14ac:dyDescent="0.3">
      <c r="A1895" s="130" t="s">
        <v>2346</v>
      </c>
      <c r="B1895" s="130">
        <v>0</v>
      </c>
      <c r="C1895" s="130">
        <v>-0.26</v>
      </c>
      <c r="D1895" s="130">
        <v>-14.13</v>
      </c>
      <c r="E1895" s="130">
        <v>-5.93</v>
      </c>
      <c r="F1895" s="130">
        <v>7.02</v>
      </c>
      <c r="G1895" s="130" t="s">
        <v>3713</v>
      </c>
      <c r="H1895" s="130" t="s">
        <v>3690</v>
      </c>
      <c r="I1895" s="130">
        <v>1.117</v>
      </c>
      <c r="J1895" s="130">
        <v>-88</v>
      </c>
      <c r="K1895" s="130">
        <v>-76</v>
      </c>
      <c r="L1895" s="130" t="b">
        <v>0</v>
      </c>
      <c r="M1895" s="130">
        <v>25.082999999999998</v>
      </c>
      <c r="N1895" s="130">
        <v>8.6289999999999996</v>
      </c>
      <c r="O1895" s="130">
        <v>2.907</v>
      </c>
      <c r="P1895" s="130">
        <v>0.36899999999999999</v>
      </c>
      <c r="Q1895" s="130">
        <v>-146.46100000000001</v>
      </c>
      <c r="R1895" s="130">
        <v>7.78</v>
      </c>
      <c r="S1895" s="130">
        <v>8.6859999999999999</v>
      </c>
      <c r="T1895" s="130">
        <v>-1</v>
      </c>
      <c r="U1895" s="130">
        <v>542</v>
      </c>
      <c r="V1895" s="130" t="s">
        <v>2346</v>
      </c>
      <c r="W1895" s="130" t="b">
        <v>1</v>
      </c>
      <c r="X1895" s="130">
        <v>0</v>
      </c>
      <c r="Y1895" s="130" t="b">
        <v>0</v>
      </c>
      <c r="Z1895" s="130">
        <v>44</v>
      </c>
      <c r="AA1895" s="130">
        <v>0.23</v>
      </c>
      <c r="AB1895" s="130" t="s">
        <v>3690</v>
      </c>
      <c r="AC1895" s="130" t="s">
        <v>3713</v>
      </c>
      <c r="AD1895" s="130" t="s">
        <v>5736</v>
      </c>
      <c r="AE1895" s="130" t="e" cm="1">
        <f t="array" aca="1" ref="AE1895" ca="1">INDIRECT(ADDRESS(MATCH(AG1895,'rs_industries'!B:B,0),5,1,TRUE,"rs_industries"))</f>
        <v>#N/A</v>
      </c>
      <c r="AF1895" s="130" t="e" cm="1">
        <f t="array" aca="1" ref="AF1895" ca="1">INDIRECT(ADDRESS(MATCH(A1895,'rs_stocks'!B:B,0),7,1,TRUE,"rs_stocks"))</f>
        <v>#N/A</v>
      </c>
    </row>
    <row r="1896" spans="1:32" x14ac:dyDescent="0.3">
      <c r="A1896" s="130" t="s">
        <v>1116</v>
      </c>
      <c r="B1896" s="130">
        <v>-1.46</v>
      </c>
      <c r="C1896" s="130">
        <v>-8.9499999999999993</v>
      </c>
      <c r="D1896" s="130">
        <v>-2.71</v>
      </c>
      <c r="E1896" s="130">
        <v>-6.68</v>
      </c>
      <c r="F1896" s="130">
        <v>-3.9</v>
      </c>
      <c r="G1896" s="130" t="s">
        <v>3788</v>
      </c>
      <c r="H1896" s="130" t="s">
        <v>153</v>
      </c>
      <c r="I1896" s="130">
        <v>14.785</v>
      </c>
      <c r="J1896" s="130">
        <v>-49</v>
      </c>
      <c r="K1896" s="130">
        <v>-46</v>
      </c>
      <c r="L1896" s="130" t="b">
        <v>0</v>
      </c>
      <c r="M1896" s="130">
        <v>11.647</v>
      </c>
      <c r="N1896" s="130">
        <v>4.0199999999999996</v>
      </c>
      <c r="O1896" s="130">
        <v>2.8969999999999998</v>
      </c>
      <c r="P1896" s="130">
        <v>2.8490000000000002</v>
      </c>
      <c r="Q1896" s="130">
        <v>-74.409000000000006</v>
      </c>
      <c r="R1896" s="130">
        <v>123.35</v>
      </c>
      <c r="S1896" s="130">
        <v>131.97200000000001</v>
      </c>
      <c r="T1896" s="130">
        <v>-1</v>
      </c>
      <c r="U1896" s="130">
        <v>70</v>
      </c>
      <c r="V1896" s="130" t="s">
        <v>1116</v>
      </c>
      <c r="W1896" s="130" t="b">
        <v>0</v>
      </c>
      <c r="X1896" s="130">
        <v>0</v>
      </c>
      <c r="Y1896" s="130" t="b">
        <v>0</v>
      </c>
      <c r="Z1896" s="130">
        <v>45</v>
      </c>
      <c r="AA1896" s="130">
        <v>0.22900000000000001</v>
      </c>
      <c r="AB1896" s="130" t="s">
        <v>153</v>
      </c>
      <c r="AC1896" s="130" t="s">
        <v>3788</v>
      </c>
      <c r="AD1896" s="130" t="s">
        <v>5747</v>
      </c>
      <c r="AE1896" s="130" t="e" cm="1">
        <f t="array" aca="1" ref="AE1896" ca="1">INDIRECT(ADDRESS(MATCH(AG1896,'rs_industries'!B:B,0),5,1,TRUE,"rs_industries"))</f>
        <v>#N/A</v>
      </c>
      <c r="AF1896" s="130" t="e" cm="1">
        <f t="array" aca="1" ref="AF1896" ca="1">INDIRECT(ADDRESS(MATCH(A1896,'rs_stocks'!B:B,0),7,1,TRUE,"rs_stocks"))</f>
        <v>#N/A</v>
      </c>
    </row>
    <row r="1897" spans="1:32" x14ac:dyDescent="0.3">
      <c r="A1897" s="130" t="s">
        <v>2056</v>
      </c>
      <c r="B1897" s="130">
        <v>-20.77</v>
      </c>
      <c r="C1897" s="130">
        <v>-19.57</v>
      </c>
      <c r="D1897" s="130">
        <v>-19.91</v>
      </c>
      <c r="E1897" s="130">
        <v>-13.22</v>
      </c>
      <c r="F1897" s="130">
        <v>-15.25</v>
      </c>
      <c r="G1897" s="130" t="s">
        <v>3693</v>
      </c>
      <c r="H1897" s="130" t="s">
        <v>31</v>
      </c>
      <c r="I1897" s="130">
        <v>3.738</v>
      </c>
      <c r="J1897" s="130">
        <v>-63</v>
      </c>
      <c r="K1897" s="130">
        <v>-35</v>
      </c>
      <c r="L1897" s="130" t="b">
        <v>0</v>
      </c>
      <c r="M1897" s="130">
        <v>13.358000000000001</v>
      </c>
      <c r="N1897" s="130">
        <v>4.6189999999999998</v>
      </c>
      <c r="O1897" s="130">
        <v>2.8919999999999999</v>
      </c>
      <c r="P1897" s="130">
        <v>2.0209999999999999</v>
      </c>
      <c r="Q1897" s="130">
        <v>-523.03399999999999</v>
      </c>
      <c r="R1897" s="130">
        <v>38.22</v>
      </c>
      <c r="S1897" s="130">
        <v>44.732999999999997</v>
      </c>
      <c r="T1897" s="130">
        <v>-1</v>
      </c>
      <c r="U1897" s="130">
        <v>98</v>
      </c>
      <c r="V1897" s="130" t="s">
        <v>2056</v>
      </c>
      <c r="W1897" s="130" t="b">
        <v>0</v>
      </c>
      <c r="X1897" s="130">
        <v>0</v>
      </c>
      <c r="Y1897" s="130" t="b">
        <v>0</v>
      </c>
      <c r="Z1897" s="130">
        <v>50</v>
      </c>
      <c r="AA1897" s="130">
        <v>0.22900000000000001</v>
      </c>
      <c r="AB1897" s="130" t="s">
        <v>31</v>
      </c>
      <c r="AC1897" s="130" t="s">
        <v>3693</v>
      </c>
      <c r="AD1897" s="130" t="s">
        <v>5689</v>
      </c>
      <c r="AE1897" s="130" t="e" cm="1">
        <f t="array" aca="1" ref="AE1897" ca="1">INDIRECT(ADDRESS(MATCH(AG1897,'rs_industries'!B:B,0),5,1,TRUE,"rs_industries"))</f>
        <v>#N/A</v>
      </c>
      <c r="AF1897" s="130" t="e" cm="1">
        <f t="array" aca="1" ref="AF1897" ca="1">INDIRECT(ADDRESS(MATCH(A1897,'rs_stocks'!B:B,0),7,1,TRUE,"rs_stocks"))</f>
        <v>#N/A</v>
      </c>
    </row>
    <row r="1898" spans="1:32" x14ac:dyDescent="0.3">
      <c r="A1898" s="130" t="s">
        <v>72</v>
      </c>
      <c r="B1898" s="130">
        <v>-3.25</v>
      </c>
      <c r="C1898" s="130">
        <v>1.84</v>
      </c>
      <c r="D1898" s="130">
        <v>-0.03</v>
      </c>
      <c r="E1898" s="130">
        <v>-1.55</v>
      </c>
      <c r="F1898" s="130">
        <v>-2.84</v>
      </c>
      <c r="G1898" s="130" t="s">
        <v>4366</v>
      </c>
      <c r="H1898" s="130" t="s">
        <v>3677</v>
      </c>
      <c r="I1898" s="130">
        <v>147.68799999999999</v>
      </c>
      <c r="J1898" s="130">
        <v>-59</v>
      </c>
      <c r="K1898" s="130">
        <v>-14</v>
      </c>
      <c r="L1898" s="130" t="b">
        <v>0</v>
      </c>
      <c r="M1898" s="130">
        <v>8.1660000000000004</v>
      </c>
      <c r="N1898" s="130">
        <v>2.8519999999999999</v>
      </c>
      <c r="O1898" s="130">
        <v>2.863</v>
      </c>
      <c r="P1898" s="130">
        <v>0.54100000000000004</v>
      </c>
      <c r="Q1898" s="130">
        <v>-33.247</v>
      </c>
      <c r="R1898" s="130">
        <v>38.65</v>
      </c>
      <c r="S1898" s="130">
        <v>38.450000000000003</v>
      </c>
      <c r="T1898" s="130">
        <v>1</v>
      </c>
      <c r="U1898" s="130">
        <v>369</v>
      </c>
      <c r="V1898" s="130" t="s">
        <v>72</v>
      </c>
      <c r="W1898" s="130" t="b">
        <v>1</v>
      </c>
      <c r="X1898" s="130">
        <v>0</v>
      </c>
      <c r="Y1898" s="130" t="b">
        <v>0</v>
      </c>
      <c r="Z1898" s="130">
        <v>46</v>
      </c>
      <c r="AA1898" s="130">
        <v>0.22900000000000001</v>
      </c>
      <c r="AB1898" s="130" t="s">
        <v>3677</v>
      </c>
      <c r="AC1898" s="130" t="s">
        <v>4366</v>
      </c>
      <c r="AD1898" s="130" t="s">
        <v>5767</v>
      </c>
      <c r="AE1898" s="130" t="e" cm="1">
        <f t="array" aca="1" ref="AE1898" ca="1">INDIRECT(ADDRESS(MATCH(AG1898,'rs_industries'!B:B,0),5,1,TRUE,"rs_industries"))</f>
        <v>#N/A</v>
      </c>
      <c r="AF1898" s="130" t="e" cm="1">
        <f t="array" aca="1" ref="AF1898" ca="1">INDIRECT(ADDRESS(MATCH(A1898,'rs_stocks'!B:B,0),7,1,TRUE,"rs_stocks"))</f>
        <v>#N/A</v>
      </c>
    </row>
    <row r="1899" spans="1:32" x14ac:dyDescent="0.3">
      <c r="A1899" s="130" t="s">
        <v>306</v>
      </c>
      <c r="B1899" s="130">
        <v>4.7</v>
      </c>
      <c r="C1899" s="130">
        <v>3.89</v>
      </c>
      <c r="D1899" s="130">
        <v>2.4300000000000002</v>
      </c>
      <c r="E1899" s="130">
        <v>0.88</v>
      </c>
      <c r="F1899" s="130">
        <v>4.84</v>
      </c>
      <c r="G1899" s="130" t="s">
        <v>4683</v>
      </c>
      <c r="H1899" s="130" t="s">
        <v>3677</v>
      </c>
      <c r="I1899" s="130">
        <v>7.8259999999999996</v>
      </c>
      <c r="J1899" s="130">
        <v>-83</v>
      </c>
      <c r="K1899" s="130">
        <v>-69</v>
      </c>
      <c r="L1899" s="130" t="b">
        <v>0</v>
      </c>
      <c r="M1899" s="130">
        <v>31.704999999999998</v>
      </c>
      <c r="N1899" s="130">
        <v>11.164</v>
      </c>
      <c r="O1899" s="130">
        <v>2.84</v>
      </c>
      <c r="P1899" s="130">
        <v>0.48199999999999998</v>
      </c>
      <c r="Q1899" s="130">
        <v>-64.262</v>
      </c>
      <c r="R1899" s="130">
        <v>8.02</v>
      </c>
      <c r="S1899" s="130">
        <v>9.2720000000000002</v>
      </c>
      <c r="T1899" s="130">
        <v>-1</v>
      </c>
      <c r="U1899" s="130">
        <v>414</v>
      </c>
      <c r="V1899" s="130" t="s">
        <v>306</v>
      </c>
      <c r="W1899" s="130" t="b">
        <v>1</v>
      </c>
      <c r="X1899" s="130">
        <v>0</v>
      </c>
      <c r="Y1899" s="130" t="b">
        <v>0</v>
      </c>
      <c r="Z1899" s="130">
        <v>46</v>
      </c>
      <c r="AA1899" s="130">
        <v>0.22800000000000001</v>
      </c>
      <c r="AB1899" s="130" t="s">
        <v>3677</v>
      </c>
      <c r="AC1899" s="130" t="s">
        <v>4683</v>
      </c>
      <c r="AD1899" s="130" t="s">
        <v>5754</v>
      </c>
      <c r="AE1899" s="130" t="e" cm="1">
        <f t="array" aca="1" ref="AE1899" ca="1">INDIRECT(ADDRESS(MATCH(AG1899,'rs_industries'!B:B,0),5,1,TRUE,"rs_industries"))</f>
        <v>#N/A</v>
      </c>
      <c r="AF1899" s="130" cm="1">
        <f t="array" aca="1" ref="AF1899" ca="1">INDIRECT(ADDRESS(MATCH(A1899,'rs_stocks'!B:B,0),7,1,TRUE,"rs_stocks"))</f>
        <v>79</v>
      </c>
    </row>
    <row r="1900" spans="1:32" x14ac:dyDescent="0.3">
      <c r="A1900" s="130" t="s">
        <v>1238</v>
      </c>
      <c r="B1900" s="130">
        <v>-1.2</v>
      </c>
      <c r="C1900" s="130">
        <v>-14.49</v>
      </c>
      <c r="D1900" s="130">
        <v>-5.31</v>
      </c>
      <c r="E1900" s="130">
        <v>-2.31</v>
      </c>
      <c r="F1900" s="130">
        <v>-1.57</v>
      </c>
      <c r="G1900" s="130" t="s">
        <v>3812</v>
      </c>
      <c r="H1900" s="130" t="s">
        <v>3690</v>
      </c>
      <c r="I1900" s="130">
        <v>91.620999999999995</v>
      </c>
      <c r="J1900" s="130">
        <v>-33</v>
      </c>
      <c r="K1900" s="130">
        <v>-18</v>
      </c>
      <c r="L1900" s="130" t="b">
        <v>0</v>
      </c>
      <c r="M1900" s="130">
        <v>12.315</v>
      </c>
      <c r="N1900" s="130">
        <v>4.3390000000000004</v>
      </c>
      <c r="O1900" s="130">
        <v>2.8380000000000001</v>
      </c>
      <c r="P1900" s="130">
        <v>1.7410000000000001</v>
      </c>
      <c r="Q1900" s="130">
        <v>-52.851999999999997</v>
      </c>
      <c r="R1900" s="130">
        <v>73.53</v>
      </c>
      <c r="S1900" s="130">
        <v>79.004999999999995</v>
      </c>
      <c r="T1900" s="130">
        <v>-1</v>
      </c>
      <c r="U1900" s="130">
        <v>114</v>
      </c>
      <c r="V1900" s="130" t="s">
        <v>1238</v>
      </c>
      <c r="W1900" s="130" t="b">
        <v>1</v>
      </c>
      <c r="X1900" s="130">
        <v>0</v>
      </c>
      <c r="Y1900" s="130" t="b">
        <v>0</v>
      </c>
      <c r="Z1900" s="130">
        <v>50</v>
      </c>
      <c r="AA1900" s="130">
        <v>0.22800000000000001</v>
      </c>
      <c r="AB1900" s="130" t="s">
        <v>3690</v>
      </c>
      <c r="AC1900" s="130" t="s">
        <v>3812</v>
      </c>
      <c r="AD1900" s="130" t="s">
        <v>5727</v>
      </c>
      <c r="AE1900" s="130" t="e" cm="1">
        <f t="array" aca="1" ref="AE1900" ca="1">INDIRECT(ADDRESS(MATCH(AG1900,'rs_industries'!B:B,0),5,1,TRUE,"rs_industries"))</f>
        <v>#N/A</v>
      </c>
      <c r="AF1900" s="130" t="e" cm="1">
        <f t="array" aca="1" ref="AF1900" ca="1">INDIRECT(ADDRESS(MATCH(A1900,'rs_stocks'!B:B,0),7,1,TRUE,"rs_stocks"))</f>
        <v>#N/A</v>
      </c>
    </row>
    <row r="1901" spans="1:32" x14ac:dyDescent="0.3">
      <c r="A1901" s="130" t="s">
        <v>1371</v>
      </c>
      <c r="B1901" s="130">
        <v>-0.62</v>
      </c>
      <c r="C1901" s="130">
        <v>-5.24</v>
      </c>
      <c r="D1901" s="130">
        <v>-5.56</v>
      </c>
      <c r="E1901" s="130">
        <v>-9.5500000000000007</v>
      </c>
      <c r="F1901" s="130">
        <v>5.1100000000000003</v>
      </c>
      <c r="G1901" s="130" t="s">
        <v>3687</v>
      </c>
      <c r="H1901" s="130" t="s">
        <v>248</v>
      </c>
      <c r="I1901" s="130">
        <v>11.692</v>
      </c>
      <c r="J1901" s="130">
        <v>-50</v>
      </c>
      <c r="K1901" s="130">
        <v>-47</v>
      </c>
      <c r="L1901" s="130" t="b">
        <v>0</v>
      </c>
      <c r="M1901" s="130">
        <v>11.266</v>
      </c>
      <c r="N1901" s="130">
        <v>3.9969999999999999</v>
      </c>
      <c r="O1901" s="130">
        <v>2.8180000000000001</v>
      </c>
      <c r="P1901" s="130">
        <v>0.77800000000000002</v>
      </c>
      <c r="Q1901" s="130">
        <v>-96.350999999999999</v>
      </c>
      <c r="R1901" s="130">
        <v>30.23</v>
      </c>
      <c r="S1901" s="130">
        <v>32.411000000000001</v>
      </c>
      <c r="T1901" s="130">
        <v>-1</v>
      </c>
      <c r="U1901" s="130">
        <v>256</v>
      </c>
      <c r="V1901" s="130" t="s">
        <v>1371</v>
      </c>
      <c r="W1901" s="130" t="b">
        <v>0</v>
      </c>
      <c r="X1901" s="130">
        <v>0</v>
      </c>
      <c r="Y1901" s="130" t="b">
        <v>0</v>
      </c>
      <c r="Z1901" s="130">
        <v>43</v>
      </c>
      <c r="AA1901" s="130">
        <v>0.22700000000000001</v>
      </c>
      <c r="AB1901" s="130" t="s">
        <v>248</v>
      </c>
      <c r="AC1901" s="130" t="s">
        <v>3687</v>
      </c>
      <c r="AD1901" s="130" t="s">
        <v>5732</v>
      </c>
      <c r="AE1901" s="130" t="e" cm="1">
        <f t="array" aca="1" ref="AE1901" ca="1">INDIRECT(ADDRESS(MATCH(AG1901,'rs_industries'!B:B,0),5,1,TRUE,"rs_industries"))</f>
        <v>#N/A</v>
      </c>
      <c r="AF1901" s="130" t="e" cm="1">
        <f t="array" aca="1" ref="AF1901" ca="1">INDIRECT(ADDRESS(MATCH(A1901,'rs_stocks'!B:B,0),7,1,TRUE,"rs_stocks"))</f>
        <v>#N/A</v>
      </c>
    </row>
    <row r="1902" spans="1:32" x14ac:dyDescent="0.3">
      <c r="A1902" s="130" t="s">
        <v>1909</v>
      </c>
      <c r="B1902" s="130">
        <v>3.61</v>
      </c>
      <c r="C1902" s="130">
        <v>7.78</v>
      </c>
      <c r="D1902" s="130">
        <v>0.34</v>
      </c>
      <c r="E1902" s="130">
        <v>-3.05</v>
      </c>
      <c r="F1902" s="130">
        <v>4.9800000000000004</v>
      </c>
      <c r="G1902" s="130" t="s">
        <v>4409</v>
      </c>
      <c r="H1902" s="130" t="s">
        <v>3674</v>
      </c>
      <c r="I1902" s="130">
        <v>4.4930000000000003</v>
      </c>
      <c r="J1902" s="130">
        <v>-66</v>
      </c>
      <c r="K1902" s="130">
        <v>-13</v>
      </c>
      <c r="L1902" s="130" t="b">
        <v>1</v>
      </c>
      <c r="M1902" s="130">
        <v>12.624000000000001</v>
      </c>
      <c r="N1902" s="130">
        <v>4.4829999999999997</v>
      </c>
      <c r="O1902" s="130">
        <v>2.8159999999999998</v>
      </c>
      <c r="P1902" s="130">
        <v>8.2810000000000006</v>
      </c>
      <c r="Q1902" s="130">
        <v>-48.905000000000001</v>
      </c>
      <c r="R1902" s="130">
        <v>218.35</v>
      </c>
      <c r="S1902" s="130">
        <v>222.59</v>
      </c>
      <c r="T1902" s="130">
        <v>-1</v>
      </c>
      <c r="U1902" s="130">
        <v>24</v>
      </c>
      <c r="V1902" s="130" t="s">
        <v>1909</v>
      </c>
      <c r="W1902" s="130" t="b">
        <v>1</v>
      </c>
      <c r="X1902" s="130">
        <v>0</v>
      </c>
      <c r="Y1902" s="130" t="b">
        <v>0</v>
      </c>
      <c r="Z1902" s="130">
        <v>47</v>
      </c>
      <c r="AA1902" s="130">
        <v>0.22700000000000001</v>
      </c>
      <c r="AB1902" s="130" t="s">
        <v>3674</v>
      </c>
      <c r="AC1902" s="130" t="s">
        <v>4409</v>
      </c>
      <c r="AD1902" s="130" t="s">
        <v>5784</v>
      </c>
      <c r="AE1902" s="130" t="e" cm="1">
        <f t="array" aca="1" ref="AE1902" ca="1">INDIRECT(ADDRESS(MATCH(AG1902,'rs_industries'!B:B,0),5,1,TRUE,"rs_industries"))</f>
        <v>#N/A</v>
      </c>
      <c r="AF1902" s="130" t="e" cm="1">
        <f t="array" aca="1" ref="AF1902" ca="1">INDIRECT(ADDRESS(MATCH(A1902,'rs_stocks'!B:B,0),7,1,TRUE,"rs_stocks"))</f>
        <v>#N/A</v>
      </c>
    </row>
    <row r="1903" spans="1:32" x14ac:dyDescent="0.3">
      <c r="A1903" s="130" t="s">
        <v>1246</v>
      </c>
      <c r="B1903" s="130">
        <v>5.15</v>
      </c>
      <c r="C1903" s="130">
        <v>13.62</v>
      </c>
      <c r="D1903" s="130">
        <v>16</v>
      </c>
      <c r="E1903" s="130">
        <v>-1.03</v>
      </c>
      <c r="F1903" s="130">
        <v>6.51</v>
      </c>
      <c r="G1903" s="130" t="s">
        <v>90</v>
      </c>
      <c r="H1903" s="130" t="s">
        <v>31</v>
      </c>
      <c r="I1903" s="130">
        <v>16.774000000000001</v>
      </c>
      <c r="J1903" s="130">
        <v>-78</v>
      </c>
      <c r="K1903" s="130">
        <v>-63</v>
      </c>
      <c r="L1903" s="130" t="b">
        <v>0</v>
      </c>
      <c r="M1903" s="130">
        <v>37.750999999999998</v>
      </c>
      <c r="N1903" s="130">
        <v>13.433999999999999</v>
      </c>
      <c r="O1903" s="130">
        <v>2.81</v>
      </c>
      <c r="P1903" s="130">
        <v>8.2569999999999997</v>
      </c>
      <c r="Q1903" s="130">
        <v>-64.674999999999997</v>
      </c>
      <c r="R1903" s="130">
        <v>123.56</v>
      </c>
      <c r="S1903" s="130">
        <v>106.57599999999999</v>
      </c>
      <c r="T1903" s="130">
        <v>1</v>
      </c>
      <c r="U1903" s="130">
        <v>24</v>
      </c>
      <c r="V1903" s="130" t="s">
        <v>1246</v>
      </c>
      <c r="W1903" s="130" t="b">
        <v>0</v>
      </c>
      <c r="X1903" s="130">
        <v>0</v>
      </c>
      <c r="Y1903" s="130" t="b">
        <v>0</v>
      </c>
      <c r="Z1903" s="130">
        <v>48</v>
      </c>
      <c r="AA1903" s="130">
        <v>0.22700000000000001</v>
      </c>
      <c r="AB1903" s="130" t="s">
        <v>31</v>
      </c>
      <c r="AC1903" s="130" t="s">
        <v>90</v>
      </c>
      <c r="AD1903" s="130" t="s">
        <v>5792</v>
      </c>
      <c r="AE1903" s="130" t="e" cm="1">
        <f t="array" aca="1" ref="AE1903" ca="1">INDIRECT(ADDRESS(MATCH(AG1903,'rs_industries'!B:B,0),5,1,TRUE,"rs_industries"))</f>
        <v>#N/A</v>
      </c>
      <c r="AF1903" s="130" t="e" cm="1">
        <f t="array" aca="1" ref="AF1903" ca="1">INDIRECT(ADDRESS(MATCH(A1903,'rs_stocks'!B:B,0),7,1,TRUE,"rs_stocks"))</f>
        <v>#N/A</v>
      </c>
    </row>
    <row r="1904" spans="1:32" x14ac:dyDescent="0.3">
      <c r="A1904" s="130" t="s">
        <v>625</v>
      </c>
      <c r="B1904" s="130">
        <v>2.77</v>
      </c>
      <c r="C1904" s="130">
        <v>8.57</v>
      </c>
      <c r="D1904" s="130">
        <v>14.61</v>
      </c>
      <c r="E1904" s="130">
        <v>10.17</v>
      </c>
      <c r="F1904" s="130">
        <v>9.4700000000000006</v>
      </c>
      <c r="G1904" s="130" t="s">
        <v>3729</v>
      </c>
      <c r="H1904" s="130" t="s">
        <v>3674</v>
      </c>
      <c r="I1904" s="130">
        <v>6.8239999999999998</v>
      </c>
      <c r="J1904" s="130">
        <v>-57</v>
      </c>
      <c r="K1904" s="130">
        <v>-13</v>
      </c>
      <c r="L1904" s="130" t="b">
        <v>1</v>
      </c>
      <c r="M1904" s="130">
        <v>16.198</v>
      </c>
      <c r="N1904" s="130">
        <v>5.7679999999999998</v>
      </c>
      <c r="O1904" s="130">
        <v>2.8079999999999998</v>
      </c>
      <c r="P1904" s="130">
        <v>2.0470000000000002</v>
      </c>
      <c r="Q1904" s="130">
        <v>-43.972999999999999</v>
      </c>
      <c r="R1904" s="130">
        <v>79.53</v>
      </c>
      <c r="S1904" s="130">
        <v>74.625</v>
      </c>
      <c r="T1904" s="130">
        <v>1</v>
      </c>
      <c r="U1904" s="130">
        <v>97</v>
      </c>
      <c r="V1904" s="130" t="s">
        <v>625</v>
      </c>
      <c r="W1904" s="130" t="b">
        <v>0</v>
      </c>
      <c r="X1904" s="130">
        <v>0</v>
      </c>
      <c r="Y1904" s="130" t="b">
        <v>1</v>
      </c>
      <c r="Z1904" s="130">
        <v>47</v>
      </c>
      <c r="AA1904" s="130">
        <v>0.22600000000000001</v>
      </c>
      <c r="AB1904" s="130" t="s">
        <v>3674</v>
      </c>
      <c r="AC1904" s="130" t="s">
        <v>3729</v>
      </c>
      <c r="AD1904" s="130" t="s">
        <v>5797</v>
      </c>
      <c r="AE1904" s="130" t="e" cm="1">
        <f t="array" aca="1" ref="AE1904" ca="1">INDIRECT(ADDRESS(MATCH(AG1904,'rs_industries'!B:B,0),5,1,TRUE,"rs_industries"))</f>
        <v>#N/A</v>
      </c>
      <c r="AF1904" s="130" cm="1">
        <f t="array" aca="1" ref="AF1904" ca="1">INDIRECT(ADDRESS(MATCH(A1904,'rs_stocks'!B:B,0),7,1,TRUE,"rs_stocks"))</f>
        <v>78</v>
      </c>
    </row>
    <row r="1905" spans="1:32" x14ac:dyDescent="0.3">
      <c r="A1905" s="130" t="s">
        <v>5762</v>
      </c>
      <c r="B1905" s="130">
        <v>2.25</v>
      </c>
      <c r="C1905" s="130">
        <v>-1.3</v>
      </c>
      <c r="D1905" s="130">
        <v>-0.98</v>
      </c>
      <c r="E1905" s="130">
        <v>-2.35</v>
      </c>
      <c r="F1905" s="130">
        <v>0.24</v>
      </c>
      <c r="G1905" s="130" t="s">
        <v>4294</v>
      </c>
      <c r="H1905" s="130" t="s">
        <v>117</v>
      </c>
      <c r="I1905" s="130">
        <v>0.91500000000000004</v>
      </c>
      <c r="J1905" s="130">
        <v>-54</v>
      </c>
      <c r="K1905" s="130">
        <v>-30</v>
      </c>
      <c r="L1905" s="130" t="b">
        <v>0</v>
      </c>
      <c r="M1905" s="130">
        <v>14.863</v>
      </c>
      <c r="N1905" s="130">
        <v>5.3</v>
      </c>
      <c r="O1905" s="130">
        <v>2.8039999999999998</v>
      </c>
      <c r="P1905" s="130">
        <v>1.49</v>
      </c>
      <c r="Q1905" s="130">
        <v>-23.492000000000001</v>
      </c>
      <c r="R1905" s="130">
        <v>62.78</v>
      </c>
      <c r="S1905" s="130">
        <v>63.777999999999999</v>
      </c>
      <c r="T1905" s="130">
        <v>-1</v>
      </c>
      <c r="U1905" s="130">
        <v>134</v>
      </c>
      <c r="V1905" s="130" t="s">
        <v>5762</v>
      </c>
      <c r="W1905" s="130" t="b">
        <v>0</v>
      </c>
      <c r="X1905" s="130">
        <v>0</v>
      </c>
      <c r="Y1905" s="130" t="b">
        <v>0</v>
      </c>
      <c r="Z1905" s="130">
        <v>46</v>
      </c>
      <c r="AA1905" s="130">
        <v>0.22600000000000001</v>
      </c>
      <c r="AB1905" s="130" t="s">
        <v>117</v>
      </c>
      <c r="AC1905" s="130" t="s">
        <v>4294</v>
      </c>
      <c r="AD1905" s="130" t="s">
        <v>5763</v>
      </c>
      <c r="AE1905" s="130" t="e" cm="1">
        <f t="array" aca="1" ref="AE1905" ca="1">INDIRECT(ADDRESS(MATCH(AG1905,'rs_industries'!B:B,0),5,1,TRUE,"rs_industries"))</f>
        <v>#N/A</v>
      </c>
      <c r="AF1905" s="130" t="e" cm="1">
        <f t="array" aca="1" ref="AF1905" ca="1">INDIRECT(ADDRESS(MATCH(A1905,'rs_stocks'!B:B,0),7,1,TRUE,"rs_stocks"))</f>
        <v>#N/A</v>
      </c>
    </row>
    <row r="1906" spans="1:32" x14ac:dyDescent="0.3">
      <c r="A1906" s="130" t="s">
        <v>1917</v>
      </c>
      <c r="B1906" s="130">
        <v>2.17</v>
      </c>
      <c r="C1906" s="130">
        <v>5.41</v>
      </c>
      <c r="D1906" s="130">
        <v>-19.79</v>
      </c>
      <c r="E1906" s="130">
        <v>-7.02</v>
      </c>
      <c r="F1906" s="130">
        <v>0.24</v>
      </c>
      <c r="G1906" s="130" t="s">
        <v>3792</v>
      </c>
      <c r="H1906" s="130" t="s">
        <v>4325</v>
      </c>
      <c r="I1906" s="130">
        <v>3.6920000000000002</v>
      </c>
      <c r="J1906" s="130">
        <v>-83</v>
      </c>
      <c r="K1906" s="130">
        <v>-45</v>
      </c>
      <c r="L1906" s="130" t="b">
        <v>0</v>
      </c>
      <c r="M1906" s="130">
        <v>32.484999999999999</v>
      </c>
      <c r="N1906" s="130">
        <v>11.625999999999999</v>
      </c>
      <c r="O1906" s="130">
        <v>2.794</v>
      </c>
      <c r="P1906" s="130">
        <v>1.5</v>
      </c>
      <c r="Q1906" s="130">
        <v>-99.326999999999998</v>
      </c>
      <c r="R1906" s="130">
        <v>20.67</v>
      </c>
      <c r="S1906" s="130">
        <v>22.838000000000001</v>
      </c>
      <c r="T1906" s="130">
        <v>-1</v>
      </c>
      <c r="U1906" s="130">
        <v>133</v>
      </c>
      <c r="V1906" s="130" t="s">
        <v>1917</v>
      </c>
      <c r="W1906" s="130" t="b">
        <v>1</v>
      </c>
      <c r="X1906" s="130">
        <v>0</v>
      </c>
      <c r="Y1906" s="130" t="b">
        <v>0</v>
      </c>
      <c r="Z1906" s="130">
        <v>43</v>
      </c>
      <c r="AA1906" s="130">
        <v>0.22500000000000001</v>
      </c>
      <c r="AB1906" s="130" t="s">
        <v>4325</v>
      </c>
      <c r="AC1906" s="130" t="s">
        <v>3792</v>
      </c>
      <c r="AD1906" s="130" t="s">
        <v>5770</v>
      </c>
      <c r="AE1906" s="130" t="e" cm="1">
        <f t="array" aca="1" ref="AE1906" ca="1">INDIRECT(ADDRESS(MATCH(AG1906,'rs_industries'!B:B,0),5,1,TRUE,"rs_industries"))</f>
        <v>#N/A</v>
      </c>
      <c r="AF1906" s="130" t="e" cm="1">
        <f t="array" aca="1" ref="AF1906" ca="1">INDIRECT(ADDRESS(MATCH(A1906,'rs_stocks'!B:B,0),7,1,TRUE,"rs_stocks"))</f>
        <v>#N/A</v>
      </c>
    </row>
    <row r="1907" spans="1:32" x14ac:dyDescent="0.3">
      <c r="A1907" s="130" t="s">
        <v>5733</v>
      </c>
      <c r="B1907" s="130">
        <v>1.34</v>
      </c>
      <c r="C1907" s="130">
        <v>-15.05</v>
      </c>
      <c r="D1907" s="130">
        <v>-13.64</v>
      </c>
      <c r="E1907" s="130">
        <v>-2.25</v>
      </c>
      <c r="F1907" s="130">
        <v>-1.1200000000000001</v>
      </c>
      <c r="G1907" s="130" t="s">
        <v>3792</v>
      </c>
      <c r="H1907" s="130" t="s">
        <v>117</v>
      </c>
      <c r="I1907" s="130">
        <v>0.89400000000000002</v>
      </c>
      <c r="J1907" s="130">
        <v>-63</v>
      </c>
      <c r="K1907" s="130">
        <v>-22</v>
      </c>
      <c r="L1907" s="130" t="b">
        <v>0</v>
      </c>
      <c r="M1907" s="130">
        <v>23.834</v>
      </c>
      <c r="N1907" s="130">
        <v>8.5489999999999995</v>
      </c>
      <c r="O1907" s="130">
        <v>2.7879999999999998</v>
      </c>
      <c r="P1907" s="130">
        <v>1.35</v>
      </c>
      <c r="Q1907" s="130">
        <v>-100.726</v>
      </c>
      <c r="R1907" s="130">
        <v>26.52</v>
      </c>
      <c r="S1907" s="130">
        <v>29.747</v>
      </c>
      <c r="T1907" s="130">
        <v>-1</v>
      </c>
      <c r="U1907" s="130">
        <v>148</v>
      </c>
      <c r="V1907" s="130" t="s">
        <v>5733</v>
      </c>
      <c r="W1907" s="130" t="b">
        <v>1</v>
      </c>
      <c r="X1907" s="130">
        <v>0</v>
      </c>
      <c r="Y1907" s="130" t="b">
        <v>0</v>
      </c>
      <c r="Z1907" s="130">
        <v>52</v>
      </c>
      <c r="AA1907" s="130">
        <v>0.22500000000000001</v>
      </c>
      <c r="AB1907" s="130" t="s">
        <v>117</v>
      </c>
      <c r="AC1907" s="130" t="s">
        <v>3792</v>
      </c>
      <c r="AD1907" s="130" t="s">
        <v>5734</v>
      </c>
      <c r="AE1907" s="130" t="e" cm="1">
        <f t="array" aca="1" ref="AE1907" ca="1">INDIRECT(ADDRESS(MATCH(AG1907,'rs_industries'!B:B,0),5,1,TRUE,"rs_industries"))</f>
        <v>#N/A</v>
      </c>
      <c r="AF1907" s="130" t="e" cm="1">
        <f t="array" aca="1" ref="AF1907" ca="1">INDIRECT(ADDRESS(MATCH(A1907,'rs_stocks'!B:B,0),7,1,TRUE,"rs_stocks"))</f>
        <v>#N/A</v>
      </c>
    </row>
    <row r="1908" spans="1:32" x14ac:dyDescent="0.3">
      <c r="A1908" s="130" t="s">
        <v>1337</v>
      </c>
      <c r="B1908" s="130">
        <v>-2.08</v>
      </c>
      <c r="C1908" s="130">
        <v>-3.67</v>
      </c>
      <c r="D1908" s="130">
        <v>-4.43</v>
      </c>
      <c r="E1908" s="130">
        <v>-5.36</v>
      </c>
      <c r="F1908" s="130">
        <v>0.05</v>
      </c>
      <c r="G1908" s="130" t="s">
        <v>3749</v>
      </c>
      <c r="H1908" s="130" t="s">
        <v>3674</v>
      </c>
      <c r="I1908" s="130">
        <v>39.938000000000002</v>
      </c>
      <c r="J1908" s="130">
        <v>-31</v>
      </c>
      <c r="K1908" s="130">
        <v>-25</v>
      </c>
      <c r="L1908" s="130" t="b">
        <v>0</v>
      </c>
      <c r="M1908" s="130">
        <v>3.4969999999999999</v>
      </c>
      <c r="N1908" s="130">
        <v>1.2609999999999999</v>
      </c>
      <c r="O1908" s="130">
        <v>2.7719999999999998</v>
      </c>
      <c r="P1908" s="130">
        <v>1.865</v>
      </c>
      <c r="Q1908" s="130">
        <v>-81.522999999999996</v>
      </c>
      <c r="R1908" s="130">
        <v>118.55</v>
      </c>
      <c r="S1908" s="130">
        <v>125.26300000000001</v>
      </c>
      <c r="T1908" s="130">
        <v>-1</v>
      </c>
      <c r="U1908" s="130">
        <v>107</v>
      </c>
      <c r="V1908" s="130" t="s">
        <v>1337</v>
      </c>
      <c r="W1908" s="130" t="b">
        <v>0</v>
      </c>
      <c r="X1908" s="130">
        <v>0</v>
      </c>
      <c r="Y1908" s="130" t="b">
        <v>0</v>
      </c>
      <c r="Z1908" s="130">
        <v>51</v>
      </c>
      <c r="AA1908" s="130">
        <v>0.22500000000000001</v>
      </c>
      <c r="AB1908" s="130" t="s">
        <v>3674</v>
      </c>
      <c r="AC1908" s="130" t="s">
        <v>3749</v>
      </c>
      <c r="AD1908" s="130" t="s">
        <v>5741</v>
      </c>
      <c r="AE1908" s="130" t="e" cm="1">
        <f t="array" aca="1" ref="AE1908" ca="1">INDIRECT(ADDRESS(MATCH(AG1908,'rs_industries'!B:B,0),5,1,TRUE,"rs_industries"))</f>
        <v>#N/A</v>
      </c>
      <c r="AF1908" s="130" t="e" cm="1">
        <f t="array" aca="1" ref="AF1908" ca="1">INDIRECT(ADDRESS(MATCH(A1908,'rs_stocks'!B:B,0),7,1,TRUE,"rs_stocks"))</f>
        <v>#N/A</v>
      </c>
    </row>
    <row r="1909" spans="1:32" x14ac:dyDescent="0.3">
      <c r="A1909" s="130" t="s">
        <v>5730</v>
      </c>
      <c r="B1909" s="130">
        <v>-9.57</v>
      </c>
      <c r="C1909" s="130">
        <v>-25.34</v>
      </c>
      <c r="D1909" s="130">
        <v>-32.18</v>
      </c>
      <c r="E1909" s="130">
        <v>-4.8600000000000003</v>
      </c>
      <c r="F1909" s="130">
        <v>0</v>
      </c>
      <c r="I1909" s="130">
        <v>0.84699999999999998</v>
      </c>
      <c r="J1909" s="130">
        <v>-78</v>
      </c>
      <c r="K1909" s="130">
        <v>-71</v>
      </c>
      <c r="L1909" s="130" t="b">
        <v>0</v>
      </c>
      <c r="M1909" s="130">
        <v>41.865000000000002</v>
      </c>
      <c r="N1909" s="130">
        <v>15.193</v>
      </c>
      <c r="O1909" s="130">
        <v>2.7559999999999998</v>
      </c>
      <c r="P1909" s="130">
        <v>0.13500000000000001</v>
      </c>
      <c r="Q1909" s="130">
        <v>-147.82</v>
      </c>
      <c r="R1909" s="130">
        <v>2.74</v>
      </c>
      <c r="S1909" s="130">
        <v>3.226</v>
      </c>
      <c r="T1909" s="130">
        <v>-1</v>
      </c>
      <c r="U1909" s="130">
        <v>1478</v>
      </c>
      <c r="V1909" s="130" t="s">
        <v>5730</v>
      </c>
      <c r="W1909" s="130" t="b">
        <v>1</v>
      </c>
      <c r="X1909" s="130">
        <v>0</v>
      </c>
      <c r="Y1909" s="130" t="b">
        <v>0</v>
      </c>
      <c r="Z1909" s="130">
        <v>41</v>
      </c>
      <c r="AA1909" s="130">
        <v>0.224</v>
      </c>
      <c r="AD1909" s="130" t="s">
        <v>5731</v>
      </c>
      <c r="AE1909" s="130" t="e" cm="1">
        <f t="array" aca="1" ref="AE1909" ca="1">INDIRECT(ADDRESS(MATCH(AG1909,'rs_industries'!B:B,0),5,1,TRUE,"rs_industries"))</f>
        <v>#N/A</v>
      </c>
      <c r="AF1909" s="130" t="e" cm="1">
        <f t="array" aca="1" ref="AF1909" ca="1">INDIRECT(ADDRESS(MATCH(A1909,'rs_stocks'!B:B,0),7,1,TRUE,"rs_stocks"))</f>
        <v>#N/A</v>
      </c>
    </row>
    <row r="1910" spans="1:32" x14ac:dyDescent="0.3">
      <c r="A1910" s="130" t="s">
        <v>1556</v>
      </c>
      <c r="B1910" s="130">
        <v>-1.19</v>
      </c>
      <c r="C1910" s="130">
        <v>-4.3600000000000003</v>
      </c>
      <c r="D1910" s="130">
        <v>6.49</v>
      </c>
      <c r="E1910" s="130">
        <v>-12.35</v>
      </c>
      <c r="F1910" s="130">
        <v>-5.45</v>
      </c>
      <c r="G1910" s="130" t="s">
        <v>3878</v>
      </c>
      <c r="H1910" s="130" t="s">
        <v>3690</v>
      </c>
      <c r="I1910" s="130">
        <v>2.6339999999999999</v>
      </c>
      <c r="J1910" s="130">
        <v>-66</v>
      </c>
      <c r="K1910" s="130">
        <v>-51</v>
      </c>
      <c r="L1910" s="130" t="b">
        <v>0</v>
      </c>
      <c r="M1910" s="130">
        <v>11.907999999999999</v>
      </c>
      <c r="N1910" s="130">
        <v>4.3230000000000004</v>
      </c>
      <c r="O1910" s="130">
        <v>2.754</v>
      </c>
      <c r="P1910" s="130">
        <v>1.4510000000000001</v>
      </c>
      <c r="Q1910" s="130">
        <v>-124.027</v>
      </c>
      <c r="R1910" s="130">
        <v>48.9</v>
      </c>
      <c r="S1910" s="130">
        <v>47.676000000000002</v>
      </c>
      <c r="T1910" s="130">
        <v>1</v>
      </c>
      <c r="U1910" s="130">
        <v>137</v>
      </c>
      <c r="V1910" s="130" t="s">
        <v>1556</v>
      </c>
      <c r="W1910" s="130" t="b">
        <v>0</v>
      </c>
      <c r="X1910" s="130">
        <v>0</v>
      </c>
      <c r="Y1910" s="130" t="b">
        <v>0</v>
      </c>
      <c r="Z1910" s="130">
        <v>46</v>
      </c>
      <c r="AA1910" s="130">
        <v>0.224</v>
      </c>
      <c r="AB1910" s="130" t="s">
        <v>3690</v>
      </c>
      <c r="AC1910" s="130" t="s">
        <v>3878</v>
      </c>
      <c r="AD1910" s="130" t="s">
        <v>5793</v>
      </c>
      <c r="AE1910" s="130" t="e" cm="1">
        <f t="array" aca="1" ref="AE1910" ca="1">INDIRECT(ADDRESS(MATCH(AG1910,'rs_industries'!B:B,0),5,1,TRUE,"rs_industries"))</f>
        <v>#N/A</v>
      </c>
      <c r="AF1910" s="130" t="e" cm="1">
        <f t="array" aca="1" ref="AF1910" ca="1">INDIRECT(ADDRESS(MATCH(A1910,'rs_stocks'!B:B,0),7,1,TRUE,"rs_stocks"))</f>
        <v>#N/A</v>
      </c>
    </row>
    <row r="1911" spans="1:32" x14ac:dyDescent="0.3">
      <c r="A1911" s="130" t="s">
        <v>1343</v>
      </c>
      <c r="B1911" s="130">
        <v>-5.31</v>
      </c>
      <c r="C1911" s="130">
        <v>-10.4</v>
      </c>
      <c r="D1911" s="130">
        <v>-17.3</v>
      </c>
      <c r="E1911" s="130">
        <v>-8.35</v>
      </c>
      <c r="F1911" s="130">
        <v>1.4</v>
      </c>
      <c r="G1911" s="130" t="s">
        <v>4485</v>
      </c>
      <c r="H1911" s="130" t="s">
        <v>48</v>
      </c>
      <c r="I1911" s="130">
        <v>22.5</v>
      </c>
      <c r="J1911" s="130">
        <v>-57</v>
      </c>
      <c r="K1911" s="130">
        <v>-48</v>
      </c>
      <c r="L1911" s="130" t="b">
        <v>0</v>
      </c>
      <c r="M1911" s="130">
        <v>17.103999999999999</v>
      </c>
      <c r="N1911" s="130">
        <v>6.2229999999999999</v>
      </c>
      <c r="O1911" s="130">
        <v>2.7490000000000001</v>
      </c>
      <c r="P1911" s="130">
        <v>1.355</v>
      </c>
      <c r="Q1911" s="130">
        <v>-142.446</v>
      </c>
      <c r="R1911" s="130">
        <v>44.98</v>
      </c>
      <c r="S1911" s="130">
        <v>49.53</v>
      </c>
      <c r="T1911" s="130">
        <v>-1</v>
      </c>
      <c r="U1911" s="130">
        <v>147</v>
      </c>
      <c r="V1911" s="130" t="s">
        <v>1343</v>
      </c>
      <c r="W1911" s="130" t="b">
        <v>1</v>
      </c>
      <c r="X1911" s="130">
        <v>0</v>
      </c>
      <c r="Y1911" s="130" t="b">
        <v>0</v>
      </c>
      <c r="Z1911" s="130">
        <v>47</v>
      </c>
      <c r="AA1911" s="130">
        <v>0.223</v>
      </c>
      <c r="AB1911" s="130" t="s">
        <v>48</v>
      </c>
      <c r="AC1911" s="130" t="s">
        <v>4485</v>
      </c>
      <c r="AD1911" s="130" t="s">
        <v>5718</v>
      </c>
      <c r="AE1911" s="130" t="e" cm="1">
        <f t="array" aca="1" ref="AE1911" ca="1">INDIRECT(ADDRESS(MATCH(AG1911,'rs_industries'!B:B,0),5,1,TRUE,"rs_industries"))</f>
        <v>#N/A</v>
      </c>
      <c r="AF1911" s="130" t="e" cm="1">
        <f t="array" aca="1" ref="AF1911" ca="1">INDIRECT(ADDRESS(MATCH(A1911,'rs_stocks'!B:B,0),7,1,TRUE,"rs_stocks"))</f>
        <v>#N/A</v>
      </c>
    </row>
    <row r="1912" spans="1:32" x14ac:dyDescent="0.3">
      <c r="A1912" s="130" t="s">
        <v>1954</v>
      </c>
      <c r="B1912" s="130">
        <v>11.97</v>
      </c>
      <c r="C1912" s="130">
        <v>0.47</v>
      </c>
      <c r="D1912" s="130">
        <v>-11.17</v>
      </c>
      <c r="E1912" s="130">
        <v>-6.74</v>
      </c>
      <c r="F1912" s="130">
        <v>0.63</v>
      </c>
      <c r="G1912" s="130" t="s">
        <v>90</v>
      </c>
      <c r="H1912" s="130" t="s">
        <v>31</v>
      </c>
      <c r="I1912" s="130">
        <v>1.139</v>
      </c>
      <c r="J1912" s="130">
        <v>-84</v>
      </c>
      <c r="K1912" s="130">
        <v>-68</v>
      </c>
      <c r="L1912" s="130" t="b">
        <v>0</v>
      </c>
      <c r="M1912" s="130">
        <v>33.795999999999999</v>
      </c>
      <c r="N1912" s="130">
        <v>12.412000000000001</v>
      </c>
      <c r="O1912" s="130">
        <v>2.7229999999999999</v>
      </c>
      <c r="P1912" s="130">
        <v>0.38900000000000001</v>
      </c>
      <c r="Q1912" s="130">
        <v>-115.771</v>
      </c>
      <c r="R1912" s="130">
        <v>6.36</v>
      </c>
      <c r="S1912" s="130">
        <v>5.88</v>
      </c>
      <c r="T1912" s="130">
        <v>1</v>
      </c>
      <c r="U1912" s="130">
        <v>514</v>
      </c>
      <c r="V1912" s="130" t="s">
        <v>1954</v>
      </c>
      <c r="W1912" s="130" t="b">
        <v>1</v>
      </c>
      <c r="X1912" s="130">
        <v>0</v>
      </c>
      <c r="Y1912" s="130" t="b">
        <v>0</v>
      </c>
      <c r="Z1912" s="130">
        <v>40</v>
      </c>
      <c r="AA1912" s="130">
        <v>0.223</v>
      </c>
      <c r="AB1912" s="130" t="s">
        <v>31</v>
      </c>
      <c r="AC1912" s="130" t="s">
        <v>90</v>
      </c>
      <c r="AD1912" s="130" t="s">
        <v>5778</v>
      </c>
      <c r="AE1912" s="130" t="e" cm="1">
        <f t="array" aca="1" ref="AE1912" ca="1">INDIRECT(ADDRESS(MATCH(AG1912,'rs_industries'!B:B,0),5,1,TRUE,"rs_industries"))</f>
        <v>#N/A</v>
      </c>
      <c r="AF1912" s="130" t="e" cm="1">
        <f t="array" aca="1" ref="AF1912" ca="1">INDIRECT(ADDRESS(MATCH(A1912,'rs_stocks'!B:B,0),7,1,TRUE,"rs_stocks"))</f>
        <v>#N/A</v>
      </c>
    </row>
    <row r="1913" spans="1:32" x14ac:dyDescent="0.3">
      <c r="A1913" s="130" t="s">
        <v>1039</v>
      </c>
      <c r="B1913" s="130">
        <v>0.71</v>
      </c>
      <c r="C1913" s="130">
        <v>1.36</v>
      </c>
      <c r="D1913" s="130">
        <v>-7.39</v>
      </c>
      <c r="E1913" s="130">
        <v>-16.75</v>
      </c>
      <c r="F1913" s="130">
        <v>-3.67</v>
      </c>
      <c r="G1913" s="130" t="s">
        <v>5773</v>
      </c>
      <c r="H1913" s="130" t="s">
        <v>3674</v>
      </c>
      <c r="I1913" s="130">
        <v>4.3289999999999997</v>
      </c>
      <c r="J1913" s="130">
        <v>-88</v>
      </c>
      <c r="K1913" s="130">
        <v>-84</v>
      </c>
      <c r="L1913" s="130" t="b">
        <v>0</v>
      </c>
      <c r="M1913" s="130">
        <v>26.89</v>
      </c>
      <c r="N1913" s="130">
        <v>9.9190000000000005</v>
      </c>
      <c r="O1913" s="130">
        <v>2.7109999999999999</v>
      </c>
      <c r="P1913" s="130">
        <v>0.73499999999999999</v>
      </c>
      <c r="Q1913" s="130">
        <v>-76.210999999999999</v>
      </c>
      <c r="R1913" s="130">
        <v>14.17</v>
      </c>
      <c r="S1913" s="130">
        <v>16.163</v>
      </c>
      <c r="T1913" s="130">
        <v>-1</v>
      </c>
      <c r="U1913" s="130">
        <v>272</v>
      </c>
      <c r="V1913" s="130" t="s">
        <v>1039</v>
      </c>
      <c r="W1913" s="130" t="b">
        <v>0</v>
      </c>
      <c r="X1913" s="130">
        <v>0</v>
      </c>
      <c r="Y1913" s="130" t="b">
        <v>0</v>
      </c>
      <c r="Z1913" s="130">
        <v>39</v>
      </c>
      <c r="AA1913" s="130">
        <v>0.223</v>
      </c>
      <c r="AB1913" s="130" t="s">
        <v>3674</v>
      </c>
      <c r="AC1913" s="130" t="s">
        <v>5773</v>
      </c>
      <c r="AD1913" s="130" t="s">
        <v>5774</v>
      </c>
      <c r="AE1913" s="130" t="e" cm="1">
        <f t="array" aca="1" ref="AE1913" ca="1">INDIRECT(ADDRESS(MATCH(AG1913,'rs_industries'!B:B,0),5,1,TRUE,"rs_industries"))</f>
        <v>#N/A</v>
      </c>
      <c r="AF1913" s="130" t="e" cm="1">
        <f t="array" aca="1" ref="AF1913" ca="1">INDIRECT(ADDRESS(MATCH(A1913,'rs_stocks'!B:B,0),7,1,TRUE,"rs_stocks"))</f>
        <v>#N/A</v>
      </c>
    </row>
    <row r="1914" spans="1:32" x14ac:dyDescent="0.3">
      <c r="A1914" s="130" t="s">
        <v>1374</v>
      </c>
      <c r="B1914" s="130">
        <v>-0.15</v>
      </c>
      <c r="C1914" s="130">
        <v>-4.32</v>
      </c>
      <c r="D1914" s="130">
        <v>-5.13</v>
      </c>
      <c r="E1914" s="130">
        <v>-1.85</v>
      </c>
      <c r="F1914" s="130">
        <v>3.19</v>
      </c>
      <c r="G1914" s="130" t="s">
        <v>3725</v>
      </c>
      <c r="H1914" s="130" t="s">
        <v>248</v>
      </c>
      <c r="I1914" s="130">
        <v>32.159999999999997</v>
      </c>
      <c r="J1914" s="130">
        <v>-30</v>
      </c>
      <c r="K1914" s="130">
        <v>-25</v>
      </c>
      <c r="L1914" s="130" t="b">
        <v>0</v>
      </c>
      <c r="M1914" s="130">
        <v>7.4790000000000001</v>
      </c>
      <c r="N1914" s="130">
        <v>2.7789999999999999</v>
      </c>
      <c r="O1914" s="130">
        <v>2.6909999999999998</v>
      </c>
      <c r="P1914" s="130">
        <v>1.133</v>
      </c>
      <c r="Q1914" s="130">
        <v>-60.911000000000001</v>
      </c>
      <c r="R1914" s="130">
        <v>58.28</v>
      </c>
      <c r="S1914" s="130">
        <v>61.308</v>
      </c>
      <c r="T1914" s="130">
        <v>-1</v>
      </c>
      <c r="U1914" s="130">
        <v>176</v>
      </c>
      <c r="V1914" s="130" t="s">
        <v>1374</v>
      </c>
      <c r="W1914" s="130" t="b">
        <v>1</v>
      </c>
      <c r="X1914" s="130">
        <v>57.23</v>
      </c>
      <c r="Y1914" s="130" t="b">
        <v>0</v>
      </c>
      <c r="Z1914" s="130">
        <v>45</v>
      </c>
      <c r="AA1914" s="130">
        <v>0.222</v>
      </c>
      <c r="AB1914" s="130" t="s">
        <v>248</v>
      </c>
      <c r="AC1914" s="130" t="s">
        <v>3725</v>
      </c>
      <c r="AD1914" s="130" t="s">
        <v>5735</v>
      </c>
      <c r="AE1914" s="130" t="e" cm="1">
        <f t="array" aca="1" ref="AE1914" ca="1">INDIRECT(ADDRESS(MATCH(AG1914,'rs_industries'!B:B,0),5,1,TRUE,"rs_industries"))</f>
        <v>#N/A</v>
      </c>
      <c r="AF1914" s="130" t="e" cm="1">
        <f t="array" aca="1" ref="AF1914" ca="1">INDIRECT(ADDRESS(MATCH(A1914,'rs_stocks'!B:B,0),7,1,TRUE,"rs_stocks"))</f>
        <v>#N/A</v>
      </c>
    </row>
    <row r="1915" spans="1:32" x14ac:dyDescent="0.3">
      <c r="A1915" s="130" t="s">
        <v>429</v>
      </c>
      <c r="B1915" s="130">
        <v>-0.27</v>
      </c>
      <c r="C1915" s="130">
        <v>6.08</v>
      </c>
      <c r="D1915" s="130">
        <v>7.15</v>
      </c>
      <c r="E1915" s="130">
        <v>4.55</v>
      </c>
      <c r="F1915" s="130">
        <v>2.56</v>
      </c>
      <c r="G1915" s="130" t="s">
        <v>3693</v>
      </c>
      <c r="H1915" s="130" t="s">
        <v>31</v>
      </c>
      <c r="I1915" s="130">
        <v>102.529</v>
      </c>
      <c r="J1915" s="130">
        <v>-40</v>
      </c>
      <c r="K1915" s="130">
        <v>-8</v>
      </c>
      <c r="L1915" s="130" t="b">
        <v>1</v>
      </c>
      <c r="M1915" s="130">
        <v>9.9640000000000004</v>
      </c>
      <c r="N1915" s="130">
        <v>3.714</v>
      </c>
      <c r="O1915" s="130">
        <v>2.6829999999999998</v>
      </c>
      <c r="P1915" s="130">
        <v>3.24</v>
      </c>
      <c r="Q1915" s="130">
        <v>-14.813000000000001</v>
      </c>
      <c r="R1915" s="130">
        <v>249.59</v>
      </c>
      <c r="S1915" s="130">
        <v>240.511</v>
      </c>
      <c r="T1915" s="130">
        <v>1</v>
      </c>
      <c r="U1915" s="130">
        <v>61</v>
      </c>
      <c r="V1915" s="130" t="s">
        <v>429</v>
      </c>
      <c r="W1915" s="130" t="b">
        <v>0</v>
      </c>
      <c r="X1915" s="130">
        <v>0</v>
      </c>
      <c r="Y1915" s="130" t="b">
        <v>1</v>
      </c>
      <c r="Z1915" s="130">
        <v>51</v>
      </c>
      <c r="AA1915" s="130">
        <v>0.222</v>
      </c>
      <c r="AB1915" s="130" t="s">
        <v>31</v>
      </c>
      <c r="AC1915" s="130" t="s">
        <v>3693</v>
      </c>
      <c r="AD1915" s="130" t="s">
        <v>5814</v>
      </c>
      <c r="AE1915" s="130" t="e" cm="1">
        <f t="array" aca="1" ref="AE1915" ca="1">INDIRECT(ADDRESS(MATCH(AG1915,'rs_industries'!B:B,0),5,1,TRUE,"rs_industries"))</f>
        <v>#N/A</v>
      </c>
      <c r="AF1915" s="130" t="e" cm="1">
        <f t="array" aca="1" ref="AF1915" ca="1">INDIRECT(ADDRESS(MATCH(A1915,'rs_stocks'!B:B,0),7,1,TRUE,"rs_stocks"))</f>
        <v>#N/A</v>
      </c>
    </row>
    <row r="1916" spans="1:32" x14ac:dyDescent="0.3">
      <c r="A1916" s="130" t="s">
        <v>2147</v>
      </c>
      <c r="B1916" s="130">
        <v>-0.44</v>
      </c>
      <c r="C1916" s="130">
        <v>-5.0599999999999996</v>
      </c>
      <c r="D1916" s="130">
        <v>-26.85</v>
      </c>
      <c r="E1916" s="130">
        <v>-18.36</v>
      </c>
      <c r="F1916" s="130">
        <v>4.75</v>
      </c>
      <c r="G1916" s="130" t="s">
        <v>3792</v>
      </c>
      <c r="H1916" s="130" t="s">
        <v>117</v>
      </c>
      <c r="I1916" s="130">
        <v>2.5209999999999999</v>
      </c>
      <c r="J1916" s="130">
        <v>-84</v>
      </c>
      <c r="K1916" s="130">
        <v>-74</v>
      </c>
      <c r="L1916" s="130" t="b">
        <v>0</v>
      </c>
      <c r="M1916" s="130">
        <v>34.145000000000003</v>
      </c>
      <c r="N1916" s="130">
        <v>12.78</v>
      </c>
      <c r="O1916" s="130">
        <v>2.6720000000000002</v>
      </c>
      <c r="P1916" s="130">
        <v>0.77300000000000002</v>
      </c>
      <c r="Q1916" s="130">
        <v>-138.47499999999999</v>
      </c>
      <c r="R1916" s="130">
        <v>11.25</v>
      </c>
      <c r="S1916" s="130">
        <v>13.558</v>
      </c>
      <c r="T1916" s="130">
        <v>-1</v>
      </c>
      <c r="U1916" s="130">
        <v>258</v>
      </c>
      <c r="V1916" s="130" t="s">
        <v>2147</v>
      </c>
      <c r="W1916" s="130" t="b">
        <v>0</v>
      </c>
      <c r="X1916" s="130">
        <v>0</v>
      </c>
      <c r="Y1916" s="130" t="b">
        <v>0</v>
      </c>
      <c r="Z1916" s="130">
        <v>44</v>
      </c>
      <c r="AA1916" s="130">
        <v>0.221</v>
      </c>
      <c r="AB1916" s="130" t="s">
        <v>117</v>
      </c>
      <c r="AC1916" s="130" t="s">
        <v>3792</v>
      </c>
      <c r="AD1916" s="130" t="s">
        <v>5753</v>
      </c>
      <c r="AE1916" s="130" t="e" cm="1">
        <f t="array" aca="1" ref="AE1916" ca="1">INDIRECT(ADDRESS(MATCH(AG1916,'rs_industries'!B:B,0),5,1,TRUE,"rs_industries"))</f>
        <v>#N/A</v>
      </c>
      <c r="AF1916" s="130" t="e" cm="1">
        <f t="array" aca="1" ref="AF1916" ca="1">INDIRECT(ADDRESS(MATCH(A1916,'rs_stocks'!B:B,0),7,1,TRUE,"rs_stocks"))</f>
        <v>#N/A</v>
      </c>
    </row>
    <row r="1917" spans="1:32" x14ac:dyDescent="0.3">
      <c r="A1917" s="130" t="s">
        <v>351</v>
      </c>
      <c r="B1917" s="130">
        <v>-0.14000000000000001</v>
      </c>
      <c r="C1917" s="130">
        <v>4.5199999999999996</v>
      </c>
      <c r="D1917" s="130">
        <v>9.59</v>
      </c>
      <c r="E1917" s="130">
        <v>4.46</v>
      </c>
      <c r="F1917" s="130">
        <v>6.32</v>
      </c>
      <c r="G1917" s="130" t="s">
        <v>3805</v>
      </c>
      <c r="H1917" s="130" t="s">
        <v>3674</v>
      </c>
      <c r="I1917" s="130">
        <v>455.36399999999998</v>
      </c>
      <c r="J1917" s="130">
        <v>-26</v>
      </c>
      <c r="K1917" s="130">
        <v>-1</v>
      </c>
      <c r="L1917" s="130" t="b">
        <v>1</v>
      </c>
      <c r="M1917" s="130">
        <v>8.0969999999999995</v>
      </c>
      <c r="N1917" s="130">
        <v>3.0449999999999999</v>
      </c>
      <c r="O1917" s="130">
        <v>2.6589999999999998</v>
      </c>
      <c r="P1917" s="130">
        <v>1.895</v>
      </c>
      <c r="Q1917" s="130">
        <v>-61.226999999999997</v>
      </c>
      <c r="R1917" s="130">
        <v>169.14</v>
      </c>
      <c r="S1917" s="130">
        <v>164.93199999999999</v>
      </c>
      <c r="T1917" s="130">
        <v>1</v>
      </c>
      <c r="U1917" s="130">
        <v>105</v>
      </c>
      <c r="V1917" s="130" t="s">
        <v>351</v>
      </c>
      <c r="W1917" s="130" t="b">
        <v>0</v>
      </c>
      <c r="X1917" s="130">
        <v>0</v>
      </c>
      <c r="Y1917" s="130" t="b">
        <v>1</v>
      </c>
      <c r="Z1917" s="130">
        <v>52</v>
      </c>
      <c r="AA1917" s="130">
        <v>0.221</v>
      </c>
      <c r="AB1917" s="130" t="s">
        <v>3674</v>
      </c>
      <c r="AC1917" s="130" t="s">
        <v>3805</v>
      </c>
      <c r="AD1917" s="130" t="s">
        <v>5805</v>
      </c>
      <c r="AE1917" s="130" t="e" cm="1">
        <f t="array" aca="1" ref="AE1917" ca="1">INDIRECT(ADDRESS(MATCH(AG1917,'rs_industries'!B:B,0),5,1,TRUE,"rs_industries"))</f>
        <v>#N/A</v>
      </c>
      <c r="AF1917" s="130" t="e" cm="1">
        <f t="array" aca="1" ref="AF1917" ca="1">INDIRECT(ADDRESS(MATCH(A1917,'rs_stocks'!B:B,0),7,1,TRUE,"rs_stocks"))</f>
        <v>#N/A</v>
      </c>
    </row>
    <row r="1918" spans="1:32" x14ac:dyDescent="0.3">
      <c r="A1918" s="130" t="s">
        <v>1528</v>
      </c>
      <c r="B1918" s="130">
        <v>12.83</v>
      </c>
      <c r="C1918" s="130">
        <v>-10.6</v>
      </c>
      <c r="D1918" s="130">
        <v>9.02</v>
      </c>
      <c r="E1918" s="130">
        <v>18.43</v>
      </c>
      <c r="F1918" s="130">
        <v>6.24</v>
      </c>
      <c r="G1918" s="130" t="s">
        <v>3792</v>
      </c>
      <c r="H1918" s="130" t="s">
        <v>31</v>
      </c>
      <c r="I1918" s="130">
        <v>1.1140000000000001</v>
      </c>
      <c r="J1918" s="130">
        <v>-87</v>
      </c>
      <c r="K1918" s="130">
        <v>-61</v>
      </c>
      <c r="L1918" s="130" t="b">
        <v>1</v>
      </c>
      <c r="M1918" s="130">
        <v>25.506</v>
      </c>
      <c r="N1918" s="130">
        <v>9.6210000000000004</v>
      </c>
      <c r="O1918" s="130">
        <v>2.6509999999999998</v>
      </c>
      <c r="P1918" s="130">
        <v>1.153</v>
      </c>
      <c r="Q1918" s="130">
        <v>-73.739999999999995</v>
      </c>
      <c r="R1918" s="130">
        <v>18.38</v>
      </c>
      <c r="S1918" s="130">
        <v>16.259</v>
      </c>
      <c r="T1918" s="130">
        <v>1</v>
      </c>
      <c r="U1918" s="130">
        <v>173</v>
      </c>
      <c r="V1918" s="130" t="s">
        <v>1528</v>
      </c>
      <c r="W1918" s="130" t="b">
        <v>1</v>
      </c>
      <c r="X1918" s="130">
        <v>0</v>
      </c>
      <c r="Y1918" s="130" t="b">
        <v>1</v>
      </c>
      <c r="Z1918" s="130">
        <v>42</v>
      </c>
      <c r="AA1918" s="130">
        <v>0.221</v>
      </c>
      <c r="AB1918" s="130" t="s">
        <v>31</v>
      </c>
      <c r="AC1918" s="130" t="s">
        <v>3792</v>
      </c>
      <c r="AD1918" s="130" t="s">
        <v>5787</v>
      </c>
      <c r="AE1918" s="130" t="e" cm="1">
        <f t="array" aca="1" ref="AE1918" ca="1">INDIRECT(ADDRESS(MATCH(AG1918,'rs_industries'!B:B,0),5,1,TRUE,"rs_industries"))</f>
        <v>#N/A</v>
      </c>
      <c r="AF1918" s="130" cm="1">
        <f t="array" aca="1" ref="AF1918" ca="1">INDIRECT(ADDRESS(MATCH(A1918,'rs_stocks'!B:B,0),7,1,TRUE,"rs_stocks"))</f>
        <v>88</v>
      </c>
    </row>
    <row r="1919" spans="1:32" x14ac:dyDescent="0.3">
      <c r="A1919" s="130" t="s">
        <v>2287</v>
      </c>
      <c r="B1919" s="130">
        <v>-14.04</v>
      </c>
      <c r="C1919" s="130">
        <v>-17.18</v>
      </c>
      <c r="D1919" s="130">
        <v>-26.7</v>
      </c>
      <c r="E1919" s="130">
        <v>-15.17</v>
      </c>
      <c r="F1919" s="130">
        <v>-2.37</v>
      </c>
      <c r="G1919" s="130" t="s">
        <v>4485</v>
      </c>
      <c r="H1919" s="130" t="s">
        <v>48</v>
      </c>
      <c r="I1919" s="130">
        <v>0.98499999999999999</v>
      </c>
      <c r="J1919" s="130">
        <v>-74</v>
      </c>
      <c r="K1919" s="130">
        <v>-69</v>
      </c>
      <c r="L1919" s="130" t="b">
        <v>0</v>
      </c>
      <c r="M1919" s="130">
        <v>22.594000000000001</v>
      </c>
      <c r="N1919" s="130">
        <v>8.6080000000000005</v>
      </c>
      <c r="O1919" s="130">
        <v>2.625</v>
      </c>
      <c r="P1919" s="130">
        <v>0.21099999999999999</v>
      </c>
      <c r="Q1919" s="130">
        <v>-270.52699999999999</v>
      </c>
      <c r="R1919" s="130">
        <v>4.53</v>
      </c>
      <c r="S1919" s="130">
        <v>5.3719999999999999</v>
      </c>
      <c r="T1919" s="130">
        <v>-1</v>
      </c>
      <c r="U1919" s="130">
        <v>949</v>
      </c>
      <c r="V1919" s="130" t="s">
        <v>2287</v>
      </c>
      <c r="W1919" s="130" t="b">
        <v>1</v>
      </c>
      <c r="X1919" s="130">
        <v>0</v>
      </c>
      <c r="Y1919" s="130" t="b">
        <v>0</v>
      </c>
      <c r="Z1919" s="130">
        <v>36</v>
      </c>
      <c r="AA1919" s="130">
        <v>0.22</v>
      </c>
      <c r="AB1919" s="130" t="s">
        <v>48</v>
      </c>
      <c r="AC1919" s="130" t="s">
        <v>4485</v>
      </c>
      <c r="AD1919" s="130" t="s">
        <v>5721</v>
      </c>
      <c r="AE1919" s="130" t="e" cm="1">
        <f t="array" aca="1" ref="AE1919" ca="1">INDIRECT(ADDRESS(MATCH(AG1919,'rs_industries'!B:B,0),5,1,TRUE,"rs_industries"))</f>
        <v>#N/A</v>
      </c>
      <c r="AF1919" s="130" t="e" cm="1">
        <f t="array" aca="1" ref="AF1919" ca="1">INDIRECT(ADDRESS(MATCH(A1919,'rs_stocks'!B:B,0),7,1,TRUE,"rs_stocks"))</f>
        <v>#N/A</v>
      </c>
    </row>
    <row r="1920" spans="1:32" x14ac:dyDescent="0.3">
      <c r="A1920" s="130" t="s">
        <v>5780</v>
      </c>
      <c r="B1920" s="130">
        <v>-1.87</v>
      </c>
      <c r="C1920" s="130">
        <v>-0.6</v>
      </c>
      <c r="D1920" s="130">
        <v>-3.89</v>
      </c>
      <c r="E1920" s="130">
        <v>-2.82</v>
      </c>
      <c r="F1920" s="130">
        <v>-3.57</v>
      </c>
      <c r="G1920" s="130" t="s">
        <v>3880</v>
      </c>
      <c r="H1920" s="130" t="s">
        <v>24</v>
      </c>
      <c r="I1920" s="130">
        <v>0.86299999999999999</v>
      </c>
      <c r="J1920" s="130">
        <v>-84</v>
      </c>
      <c r="K1920" s="130">
        <v>-24</v>
      </c>
      <c r="L1920" s="130" t="b">
        <v>0</v>
      </c>
      <c r="M1920" s="130">
        <v>13.843</v>
      </c>
      <c r="N1920" s="130">
        <v>5.2770000000000001</v>
      </c>
      <c r="O1920" s="130">
        <v>2.6240000000000001</v>
      </c>
      <c r="P1920" s="130">
        <v>0.59799999999999998</v>
      </c>
      <c r="Q1920" s="130">
        <v>-200.803</v>
      </c>
      <c r="R1920" s="130">
        <v>19.989999999999998</v>
      </c>
      <c r="S1920" s="130">
        <v>21.843</v>
      </c>
      <c r="T1920" s="130">
        <v>-1</v>
      </c>
      <c r="U1920" s="130">
        <v>334</v>
      </c>
      <c r="V1920" s="130" t="s">
        <v>5780</v>
      </c>
      <c r="W1920" s="130" t="b">
        <v>1</v>
      </c>
      <c r="X1920" s="130">
        <v>0</v>
      </c>
      <c r="Y1920" s="130" t="b">
        <v>0</v>
      </c>
      <c r="Z1920" s="130">
        <v>45</v>
      </c>
      <c r="AA1920" s="130">
        <v>0.22</v>
      </c>
      <c r="AB1920" s="130" t="s">
        <v>24</v>
      </c>
      <c r="AC1920" s="130" t="s">
        <v>3880</v>
      </c>
      <c r="AD1920" s="130" t="s">
        <v>5781</v>
      </c>
      <c r="AE1920" s="130" t="e" cm="1">
        <f t="array" aca="1" ref="AE1920" ca="1">INDIRECT(ADDRESS(MATCH(AG1920,'rs_industries'!B:B,0),5,1,TRUE,"rs_industries"))</f>
        <v>#N/A</v>
      </c>
      <c r="AF1920" s="130" t="e" cm="1">
        <f t="array" aca="1" ref="AF1920" ca="1">INDIRECT(ADDRESS(MATCH(A1920,'rs_stocks'!B:B,0),7,1,TRUE,"rs_stocks"))</f>
        <v>#N/A</v>
      </c>
    </row>
    <row r="1921" spans="1:32" x14ac:dyDescent="0.3">
      <c r="A1921" s="130" t="s">
        <v>1357</v>
      </c>
      <c r="B1921" s="130">
        <v>0.16</v>
      </c>
      <c r="C1921" s="130">
        <v>9.56</v>
      </c>
      <c r="D1921" s="130">
        <v>7.75</v>
      </c>
      <c r="E1921" s="130">
        <v>-2.7</v>
      </c>
      <c r="F1921" s="130">
        <v>0.54</v>
      </c>
      <c r="G1921" s="130" t="s">
        <v>3742</v>
      </c>
      <c r="H1921" s="130" t="s">
        <v>3674</v>
      </c>
      <c r="I1921" s="130">
        <v>50.960999999999999</v>
      </c>
      <c r="J1921" s="130">
        <v>-72</v>
      </c>
      <c r="K1921" s="130">
        <v>-62</v>
      </c>
      <c r="L1921" s="130" t="b">
        <v>0</v>
      </c>
      <c r="M1921" s="130">
        <v>17.690000000000001</v>
      </c>
      <c r="N1921" s="130">
        <v>6.8049999999999997</v>
      </c>
      <c r="O1921" s="130">
        <v>2.5990000000000002</v>
      </c>
      <c r="P1921" s="130">
        <v>5.9210000000000003</v>
      </c>
      <c r="Q1921" s="130">
        <v>-63.335999999999999</v>
      </c>
      <c r="R1921" s="130">
        <v>142.16</v>
      </c>
      <c r="S1921" s="130">
        <v>135.49799999999999</v>
      </c>
      <c r="T1921" s="130">
        <v>1</v>
      </c>
      <c r="U1921" s="130">
        <v>33</v>
      </c>
      <c r="V1921" s="130" t="s">
        <v>1357</v>
      </c>
      <c r="W1921" s="130" t="b">
        <v>0</v>
      </c>
      <c r="X1921" s="130">
        <v>0</v>
      </c>
      <c r="Y1921" s="130" t="b">
        <v>0</v>
      </c>
      <c r="Z1921" s="130">
        <v>45</v>
      </c>
      <c r="AA1921" s="130">
        <v>0.219</v>
      </c>
      <c r="AB1921" s="130" t="s">
        <v>3674</v>
      </c>
      <c r="AC1921" s="130" t="s">
        <v>3742</v>
      </c>
      <c r="AD1921" s="130" t="s">
        <v>5811</v>
      </c>
      <c r="AE1921" s="130" t="e" cm="1">
        <f t="array" aca="1" ref="AE1921" ca="1">INDIRECT(ADDRESS(MATCH(AG1921,'rs_industries'!B:B,0),5,1,TRUE,"rs_industries"))</f>
        <v>#N/A</v>
      </c>
      <c r="AF1921" s="130" t="e" cm="1">
        <f t="array" aca="1" ref="AF1921" ca="1">INDIRECT(ADDRESS(MATCH(A1921,'rs_stocks'!B:B,0),7,1,TRUE,"rs_stocks"))</f>
        <v>#N/A</v>
      </c>
    </row>
    <row r="1922" spans="1:32" x14ac:dyDescent="0.3">
      <c r="A1922" s="130" t="s">
        <v>1257</v>
      </c>
      <c r="B1922" s="130">
        <v>-1.69</v>
      </c>
      <c r="C1922" s="130">
        <v>-0.56999999999999995</v>
      </c>
      <c r="D1922" s="130">
        <v>0</v>
      </c>
      <c r="E1922" s="130">
        <v>-9.82</v>
      </c>
      <c r="F1922" s="130">
        <v>-1.41</v>
      </c>
      <c r="G1922" s="130" t="s">
        <v>3916</v>
      </c>
      <c r="H1922" s="130" t="s">
        <v>31</v>
      </c>
      <c r="I1922" s="130">
        <v>19.513000000000002</v>
      </c>
      <c r="J1922" s="130">
        <v>-62</v>
      </c>
      <c r="K1922" s="130">
        <v>-47</v>
      </c>
      <c r="L1922" s="130" t="b">
        <v>0</v>
      </c>
      <c r="M1922" s="130">
        <v>11.571</v>
      </c>
      <c r="N1922" s="130">
        <v>4.4690000000000003</v>
      </c>
      <c r="O1922" s="130">
        <v>2.589</v>
      </c>
      <c r="P1922" s="130">
        <v>9.8000000000000004E-2</v>
      </c>
      <c r="Q1922" s="130">
        <v>-132.92400000000001</v>
      </c>
      <c r="R1922" s="130">
        <v>3.49</v>
      </c>
      <c r="S1922" s="130">
        <v>3.8180000000000001</v>
      </c>
      <c r="T1922" s="130">
        <v>-1</v>
      </c>
      <c r="U1922" s="130">
        <v>2044</v>
      </c>
      <c r="V1922" s="130" t="s">
        <v>1257</v>
      </c>
      <c r="W1922" s="130" t="b">
        <v>0</v>
      </c>
      <c r="X1922" s="130">
        <v>0</v>
      </c>
      <c r="Y1922" s="130" t="b">
        <v>0</v>
      </c>
      <c r="Z1922" s="130">
        <v>44</v>
      </c>
      <c r="AA1922" s="130">
        <v>0.219</v>
      </c>
      <c r="AB1922" s="130" t="s">
        <v>31</v>
      </c>
      <c r="AC1922" s="130" t="s">
        <v>3916</v>
      </c>
      <c r="AD1922" s="130" t="s">
        <v>5809</v>
      </c>
      <c r="AE1922" s="130" t="e" cm="1">
        <f t="array" aca="1" ref="AE1922" ca="1">INDIRECT(ADDRESS(MATCH(AG1922,'rs_industries'!B:B,0),5,1,TRUE,"rs_industries"))</f>
        <v>#N/A</v>
      </c>
      <c r="AF1922" s="130" t="e" cm="1">
        <f t="array" aca="1" ref="AF1922" ca="1">INDIRECT(ADDRESS(MATCH(A1922,'rs_stocks'!B:B,0),7,1,TRUE,"rs_stocks"))</f>
        <v>#N/A</v>
      </c>
    </row>
    <row r="1923" spans="1:32" x14ac:dyDescent="0.3">
      <c r="A1923" s="130" t="s">
        <v>1958</v>
      </c>
      <c r="B1923" s="130">
        <v>-0.82</v>
      </c>
      <c r="C1923" s="130">
        <v>-8.23</v>
      </c>
      <c r="D1923" s="130">
        <v>-9.39</v>
      </c>
      <c r="E1923" s="130">
        <v>-11.31</v>
      </c>
      <c r="F1923" s="130">
        <v>-6.96</v>
      </c>
      <c r="G1923" s="130" t="s">
        <v>3788</v>
      </c>
      <c r="H1923" s="130" t="s">
        <v>153</v>
      </c>
      <c r="I1923" s="130">
        <v>0.998</v>
      </c>
      <c r="J1923" s="130">
        <v>-38</v>
      </c>
      <c r="K1923" s="130">
        <v>-29</v>
      </c>
      <c r="L1923" s="130" t="b">
        <v>0</v>
      </c>
      <c r="M1923" s="130">
        <v>11.218</v>
      </c>
      <c r="N1923" s="130">
        <v>4.3520000000000003</v>
      </c>
      <c r="O1923" s="130">
        <v>2.5779999999999998</v>
      </c>
      <c r="P1923" s="130">
        <v>0.33700000000000002</v>
      </c>
      <c r="Q1923" s="130">
        <v>-151.47</v>
      </c>
      <c r="R1923" s="130">
        <v>12.16</v>
      </c>
      <c r="S1923" s="130">
        <v>13.265000000000001</v>
      </c>
      <c r="T1923" s="130">
        <v>-1</v>
      </c>
      <c r="U1923" s="130">
        <v>594</v>
      </c>
      <c r="V1923" s="130" t="s">
        <v>1958</v>
      </c>
      <c r="W1923" s="130" t="b">
        <v>1</v>
      </c>
      <c r="X1923" s="130">
        <v>0</v>
      </c>
      <c r="Y1923" s="130" t="b">
        <v>0</v>
      </c>
      <c r="Z1923" s="130">
        <v>47</v>
      </c>
      <c r="AA1923" s="130">
        <v>0.218</v>
      </c>
      <c r="AB1923" s="130" t="s">
        <v>153</v>
      </c>
      <c r="AC1923" s="130" t="s">
        <v>3788</v>
      </c>
      <c r="AD1923" s="130" t="s">
        <v>5742</v>
      </c>
      <c r="AE1923" s="130" t="e" cm="1">
        <f t="array" aca="1" ref="AE1923" ca="1">INDIRECT(ADDRESS(MATCH(AG1923,'rs_industries'!B:B,0),5,1,TRUE,"rs_industries"))</f>
        <v>#N/A</v>
      </c>
      <c r="AF1923" s="130" t="e" cm="1">
        <f t="array" aca="1" ref="AF1923" ca="1">INDIRECT(ADDRESS(MATCH(A1923,'rs_stocks'!B:B,0),7,1,TRUE,"rs_stocks"))</f>
        <v>#N/A</v>
      </c>
    </row>
    <row r="1924" spans="1:32" x14ac:dyDescent="0.3">
      <c r="A1924" s="130" t="s">
        <v>128</v>
      </c>
      <c r="B1924" s="130">
        <v>-0.6</v>
      </c>
      <c r="C1924" s="130">
        <v>1.47</v>
      </c>
      <c r="D1924" s="130">
        <v>10.32</v>
      </c>
      <c r="E1924" s="130">
        <v>1.74</v>
      </c>
      <c r="F1924" s="130">
        <v>0.93</v>
      </c>
      <c r="G1924" s="130" t="s">
        <v>3711</v>
      </c>
      <c r="H1924" s="130" t="s">
        <v>3690</v>
      </c>
      <c r="I1924" s="130">
        <v>22.186</v>
      </c>
      <c r="J1924" s="130">
        <v>-36</v>
      </c>
      <c r="K1924" s="130">
        <v>-11</v>
      </c>
      <c r="L1924" s="130" t="b">
        <v>1</v>
      </c>
      <c r="M1924" s="130">
        <v>9.7829999999999995</v>
      </c>
      <c r="N1924" s="130">
        <v>3.8260000000000001</v>
      </c>
      <c r="O1924" s="130">
        <v>2.5569999999999999</v>
      </c>
      <c r="P1924" s="130">
        <v>5.0209999999999999</v>
      </c>
      <c r="Q1924" s="130">
        <v>-8.3650000000000002</v>
      </c>
      <c r="R1924" s="130">
        <v>224.52</v>
      </c>
      <c r="S1924" s="130">
        <v>214.58500000000001</v>
      </c>
      <c r="T1924" s="130">
        <v>1</v>
      </c>
      <c r="U1924" s="130">
        <v>39</v>
      </c>
      <c r="V1924" s="130" t="s">
        <v>128</v>
      </c>
      <c r="W1924" s="130" t="b">
        <v>0</v>
      </c>
      <c r="X1924" s="130">
        <v>0</v>
      </c>
      <c r="Y1924" s="130" t="b">
        <v>1</v>
      </c>
      <c r="Z1924" s="130">
        <v>47</v>
      </c>
      <c r="AA1924" s="130">
        <v>0.218</v>
      </c>
      <c r="AB1924" s="130" t="s">
        <v>3690</v>
      </c>
      <c r="AC1924" s="130" t="s">
        <v>3711</v>
      </c>
      <c r="AD1924" s="130" t="s">
        <v>5820</v>
      </c>
      <c r="AE1924" s="130" t="e" cm="1">
        <f t="array" aca="1" ref="AE1924" ca="1">INDIRECT(ADDRESS(MATCH(AG1924,'rs_industries'!B:B,0),5,1,TRUE,"rs_industries"))</f>
        <v>#N/A</v>
      </c>
      <c r="AF1924" s="130" t="e" cm="1">
        <f t="array" aca="1" ref="AF1924" ca="1">INDIRECT(ADDRESS(MATCH(A1924,'rs_stocks'!B:B,0),7,1,TRUE,"rs_stocks"))</f>
        <v>#N/A</v>
      </c>
    </row>
    <row r="1925" spans="1:32" x14ac:dyDescent="0.3">
      <c r="A1925" s="130" t="s">
        <v>2487</v>
      </c>
      <c r="B1925" s="130">
        <v>-1.77</v>
      </c>
      <c r="C1925" s="130">
        <v>-4.04</v>
      </c>
      <c r="D1925" s="130">
        <v>-7.57</v>
      </c>
      <c r="E1925" s="130">
        <v>-12.62</v>
      </c>
      <c r="F1925" s="130">
        <v>-2.62</v>
      </c>
      <c r="G1925" s="130" t="s">
        <v>3687</v>
      </c>
      <c r="H1925" s="130" t="s">
        <v>248</v>
      </c>
      <c r="I1925" s="130">
        <v>3.883</v>
      </c>
      <c r="J1925" s="130">
        <v>-53</v>
      </c>
      <c r="K1925" s="130">
        <v>-49</v>
      </c>
      <c r="L1925" s="130" t="b">
        <v>0</v>
      </c>
      <c r="M1925" s="130">
        <v>15.397</v>
      </c>
      <c r="N1925" s="130">
        <v>6.0389999999999997</v>
      </c>
      <c r="O1925" s="130">
        <v>2.5489999999999999</v>
      </c>
      <c r="P1925" s="130">
        <v>2.048</v>
      </c>
      <c r="Q1925" s="130">
        <v>-156.761</v>
      </c>
      <c r="R1925" s="130">
        <v>64.33</v>
      </c>
      <c r="S1925" s="130">
        <v>70</v>
      </c>
      <c r="T1925" s="130">
        <v>-1</v>
      </c>
      <c r="U1925" s="130">
        <v>97</v>
      </c>
      <c r="V1925" s="130" t="s">
        <v>2487</v>
      </c>
      <c r="W1925" s="130" t="b">
        <v>0</v>
      </c>
      <c r="X1925" s="130">
        <v>0</v>
      </c>
      <c r="Y1925" s="130" t="b">
        <v>0</v>
      </c>
      <c r="Z1925" s="130">
        <v>43</v>
      </c>
      <c r="AA1925" s="130">
        <v>0.218</v>
      </c>
      <c r="AB1925" s="130" t="s">
        <v>248</v>
      </c>
      <c r="AC1925" s="130" t="s">
        <v>3687</v>
      </c>
      <c r="AD1925" s="130" t="s">
        <v>5782</v>
      </c>
      <c r="AE1925" s="130" t="e" cm="1">
        <f t="array" aca="1" ref="AE1925" ca="1">INDIRECT(ADDRESS(MATCH(AG1925,'rs_industries'!B:B,0),5,1,TRUE,"rs_industries"))</f>
        <v>#N/A</v>
      </c>
      <c r="AF1925" s="130" t="e" cm="1">
        <f t="array" aca="1" ref="AF1925" ca="1">INDIRECT(ADDRESS(MATCH(A1925,'rs_stocks'!B:B,0),7,1,TRUE,"rs_stocks"))</f>
        <v>#N/A</v>
      </c>
    </row>
    <row r="1926" spans="1:32" x14ac:dyDescent="0.3">
      <c r="A1926" s="130" t="s">
        <v>5785</v>
      </c>
      <c r="B1926" s="130">
        <v>4.91</v>
      </c>
      <c r="C1926" s="130">
        <v>-5.58</v>
      </c>
      <c r="D1926" s="130">
        <v>0.21</v>
      </c>
      <c r="E1926" s="130">
        <v>-1.34</v>
      </c>
      <c r="F1926" s="130">
        <v>-3.67</v>
      </c>
      <c r="G1926" s="130" t="s">
        <v>3873</v>
      </c>
      <c r="H1926" s="130" t="s">
        <v>24</v>
      </c>
      <c r="I1926" s="130">
        <v>0.96399999999999997</v>
      </c>
      <c r="J1926" s="130">
        <v>-63</v>
      </c>
      <c r="K1926" s="130">
        <v>-49</v>
      </c>
      <c r="L1926" s="130" t="b">
        <v>0</v>
      </c>
      <c r="M1926" s="130">
        <v>17.806000000000001</v>
      </c>
      <c r="N1926" s="130">
        <v>6.9939999999999998</v>
      </c>
      <c r="O1926" s="130">
        <v>2.5459999999999998</v>
      </c>
      <c r="P1926" s="130">
        <v>2.3969999999999998</v>
      </c>
      <c r="Q1926" s="130">
        <v>-107.226</v>
      </c>
      <c r="R1926" s="130">
        <v>47.19</v>
      </c>
      <c r="S1926" s="130">
        <v>50.204000000000001</v>
      </c>
      <c r="T1926" s="130">
        <v>-1</v>
      </c>
      <c r="U1926" s="130">
        <v>83</v>
      </c>
      <c r="V1926" s="130" t="s">
        <v>5785</v>
      </c>
      <c r="W1926" s="130" t="b">
        <v>0</v>
      </c>
      <c r="X1926" s="130">
        <v>0</v>
      </c>
      <c r="Y1926" s="130" t="b">
        <v>0</v>
      </c>
      <c r="Z1926" s="130">
        <v>43</v>
      </c>
      <c r="AA1926" s="130">
        <v>0.217</v>
      </c>
      <c r="AB1926" s="130" t="s">
        <v>24</v>
      </c>
      <c r="AC1926" s="130" t="s">
        <v>3873</v>
      </c>
      <c r="AD1926" s="130" t="s">
        <v>5786</v>
      </c>
      <c r="AE1926" s="130" t="e" cm="1">
        <f t="array" aca="1" ref="AE1926" ca="1">INDIRECT(ADDRESS(MATCH(AG1926,'rs_industries'!B:B,0),5,1,TRUE,"rs_industries"))</f>
        <v>#N/A</v>
      </c>
      <c r="AF1926" s="130" t="e" cm="1">
        <f t="array" aca="1" ref="AF1926" ca="1">INDIRECT(ADDRESS(MATCH(A1926,'rs_stocks'!B:B,0),7,1,TRUE,"rs_stocks"))</f>
        <v>#N/A</v>
      </c>
    </row>
    <row r="1927" spans="1:32" x14ac:dyDescent="0.3">
      <c r="A1927" s="130" t="s">
        <v>2251</v>
      </c>
      <c r="B1927" s="130">
        <v>1.37</v>
      </c>
      <c r="C1927" s="130">
        <v>-23.41</v>
      </c>
      <c r="D1927" s="130">
        <v>-28.46</v>
      </c>
      <c r="E1927" s="130">
        <v>-0.45</v>
      </c>
      <c r="F1927" s="130">
        <v>-13.09</v>
      </c>
      <c r="G1927" s="130" t="s">
        <v>3913</v>
      </c>
      <c r="H1927" s="130" t="s">
        <v>3674</v>
      </c>
      <c r="I1927" s="130">
        <v>1.633</v>
      </c>
      <c r="J1927" s="130">
        <v>-98</v>
      </c>
      <c r="K1927" s="130">
        <v>-97</v>
      </c>
      <c r="L1927" s="130" t="b">
        <v>0</v>
      </c>
      <c r="M1927" s="130">
        <v>30.277999999999999</v>
      </c>
      <c r="N1927" s="130">
        <v>11.955</v>
      </c>
      <c r="O1927" s="130">
        <v>2.5329999999999999</v>
      </c>
      <c r="P1927" s="130">
        <v>0.42799999999999999</v>
      </c>
      <c r="Q1927" s="130">
        <v>-84.034000000000006</v>
      </c>
      <c r="R1927" s="130">
        <v>4.45</v>
      </c>
      <c r="S1927" s="130">
        <v>5.5819999999999999</v>
      </c>
      <c r="T1927" s="130">
        <v>-1</v>
      </c>
      <c r="U1927" s="130">
        <v>466</v>
      </c>
      <c r="V1927" s="130" t="s">
        <v>2251</v>
      </c>
      <c r="W1927" s="130" t="b">
        <v>0</v>
      </c>
      <c r="X1927" s="130">
        <v>0</v>
      </c>
      <c r="Y1927" s="130" t="b">
        <v>0</v>
      </c>
      <c r="Z1927" s="130">
        <v>41</v>
      </c>
      <c r="AA1927" s="130">
        <v>0.217</v>
      </c>
      <c r="AB1927" s="130" t="s">
        <v>3674</v>
      </c>
      <c r="AC1927" s="130" t="s">
        <v>3913</v>
      </c>
      <c r="AD1927" s="130" t="s">
        <v>5756</v>
      </c>
      <c r="AE1927" s="130" t="e" cm="1">
        <f t="array" aca="1" ref="AE1927" ca="1">INDIRECT(ADDRESS(MATCH(AG1927,'rs_industries'!B:B,0),5,1,TRUE,"rs_industries"))</f>
        <v>#N/A</v>
      </c>
      <c r="AF1927" s="130" t="e" cm="1">
        <f t="array" aca="1" ref="AF1927" ca="1">INDIRECT(ADDRESS(MATCH(A1927,'rs_stocks'!B:B,0),7,1,TRUE,"rs_stocks"))</f>
        <v>#N/A</v>
      </c>
    </row>
    <row r="1928" spans="1:32" x14ac:dyDescent="0.3">
      <c r="A1928" s="130" t="s">
        <v>1006</v>
      </c>
      <c r="B1928" s="130">
        <v>-3.56</v>
      </c>
      <c r="C1928" s="130">
        <v>2.56</v>
      </c>
      <c r="D1928" s="130">
        <v>3.88</v>
      </c>
      <c r="E1928" s="130">
        <v>-2.48</v>
      </c>
      <c r="F1928" s="130">
        <v>-2.29</v>
      </c>
      <c r="G1928" s="130" t="s">
        <v>3722</v>
      </c>
      <c r="H1928" s="130" t="s">
        <v>3674</v>
      </c>
      <c r="I1928" s="130">
        <v>5.8479999999999999</v>
      </c>
      <c r="J1928" s="130">
        <v>-51</v>
      </c>
      <c r="K1928" s="130">
        <v>-25</v>
      </c>
      <c r="L1928" s="130" t="b">
        <v>0</v>
      </c>
      <c r="M1928" s="130">
        <v>8.2750000000000004</v>
      </c>
      <c r="N1928" s="130">
        <v>3.2869999999999999</v>
      </c>
      <c r="O1928" s="130">
        <v>2.5179999999999998</v>
      </c>
      <c r="P1928" s="130">
        <v>2.2320000000000002</v>
      </c>
      <c r="Q1928" s="130">
        <v>-156.845</v>
      </c>
      <c r="R1928" s="130">
        <v>117.43</v>
      </c>
      <c r="S1928" s="130">
        <v>117.377</v>
      </c>
      <c r="T1928" s="130">
        <v>1</v>
      </c>
      <c r="U1928" s="130">
        <v>89</v>
      </c>
      <c r="V1928" s="130" t="s">
        <v>1006</v>
      </c>
      <c r="W1928" s="130" t="b">
        <v>0</v>
      </c>
      <c r="X1928" s="130">
        <v>0</v>
      </c>
      <c r="Y1928" s="130" t="b">
        <v>0</v>
      </c>
      <c r="Z1928" s="130">
        <v>50</v>
      </c>
      <c r="AA1928" s="130">
        <v>0.216</v>
      </c>
      <c r="AB1928" s="130" t="s">
        <v>3674</v>
      </c>
      <c r="AC1928" s="130" t="s">
        <v>3722</v>
      </c>
      <c r="AD1928" s="130" t="s">
        <v>5816</v>
      </c>
      <c r="AE1928" s="130" t="e" cm="1">
        <f t="array" aca="1" ref="AE1928" ca="1">INDIRECT(ADDRESS(MATCH(AG1928,'rs_industries'!B:B,0),5,1,TRUE,"rs_industries"))</f>
        <v>#N/A</v>
      </c>
      <c r="AF1928" s="130" t="e" cm="1">
        <f t="array" aca="1" ref="AF1928" ca="1">INDIRECT(ADDRESS(MATCH(A1928,'rs_stocks'!B:B,0),7,1,TRUE,"rs_stocks"))</f>
        <v>#N/A</v>
      </c>
    </row>
    <row r="1929" spans="1:32" x14ac:dyDescent="0.3">
      <c r="A1929" s="130" t="s">
        <v>595</v>
      </c>
      <c r="B1929" s="130">
        <v>6.57</v>
      </c>
      <c r="C1929" s="130">
        <v>2.92</v>
      </c>
      <c r="D1929" s="130">
        <v>5.71</v>
      </c>
      <c r="E1929" s="130">
        <v>15.35</v>
      </c>
      <c r="F1929" s="130">
        <v>11.83</v>
      </c>
      <c r="G1929" s="130" t="s">
        <v>4409</v>
      </c>
      <c r="H1929" s="130" t="s">
        <v>3674</v>
      </c>
      <c r="I1929" s="130">
        <v>8.1639999999999997</v>
      </c>
      <c r="J1929" s="130">
        <v>-33</v>
      </c>
      <c r="K1929" s="130">
        <v>-2</v>
      </c>
      <c r="L1929" s="130" t="b">
        <v>1</v>
      </c>
      <c r="M1929" s="130">
        <v>6.6390000000000002</v>
      </c>
      <c r="N1929" s="130">
        <v>2.661</v>
      </c>
      <c r="O1929" s="130">
        <v>2.4950000000000001</v>
      </c>
      <c r="P1929" s="130">
        <v>10.180999999999999</v>
      </c>
      <c r="Q1929" s="130">
        <v>-34.377000000000002</v>
      </c>
      <c r="R1929" s="130">
        <v>391.78</v>
      </c>
      <c r="S1929" s="130">
        <v>373.495</v>
      </c>
      <c r="T1929" s="130">
        <v>1</v>
      </c>
      <c r="U1929" s="130">
        <v>19</v>
      </c>
      <c r="V1929" s="130" t="s">
        <v>595</v>
      </c>
      <c r="W1929" s="130" t="b">
        <v>1</v>
      </c>
      <c r="X1929" s="130">
        <v>0</v>
      </c>
      <c r="Y1929" s="130" t="b">
        <v>1</v>
      </c>
      <c r="Z1929" s="130">
        <v>47</v>
      </c>
      <c r="AA1929" s="130">
        <v>0.216</v>
      </c>
      <c r="AB1929" s="130" t="s">
        <v>3674</v>
      </c>
      <c r="AC1929" s="130" t="s">
        <v>4409</v>
      </c>
      <c r="AD1929" s="130" t="s">
        <v>5801</v>
      </c>
      <c r="AE1929" s="130" t="e" cm="1">
        <f t="array" aca="1" ref="AE1929" ca="1">INDIRECT(ADDRESS(MATCH(AG1929,'rs_industries'!B:B,0),5,1,TRUE,"rs_industries"))</f>
        <v>#N/A</v>
      </c>
      <c r="AF1929" s="130" cm="1">
        <f t="array" aca="1" ref="AF1929" ca="1">INDIRECT(ADDRESS(MATCH(A1929,'rs_stocks'!B:B,0),7,1,TRUE,"rs_stocks"))</f>
        <v>81</v>
      </c>
    </row>
    <row r="1930" spans="1:32" x14ac:dyDescent="0.3">
      <c r="A1930" s="130" t="s">
        <v>1468</v>
      </c>
      <c r="B1930" s="130">
        <v>1.59</v>
      </c>
      <c r="C1930" s="130">
        <v>-3</v>
      </c>
      <c r="D1930" s="130">
        <v>-3.69</v>
      </c>
      <c r="E1930" s="130">
        <v>-3.07</v>
      </c>
      <c r="F1930" s="130">
        <v>-4.1399999999999997</v>
      </c>
      <c r="G1930" s="130" t="s">
        <v>3796</v>
      </c>
      <c r="H1930" s="130" t="s">
        <v>3677</v>
      </c>
      <c r="I1930" s="130">
        <v>4.2910000000000004</v>
      </c>
      <c r="J1930" s="130">
        <v>-22</v>
      </c>
      <c r="K1930" s="130">
        <v>-9</v>
      </c>
      <c r="L1930" s="130" t="b">
        <v>0</v>
      </c>
      <c r="M1930" s="130">
        <v>5.4109999999999996</v>
      </c>
      <c r="N1930" s="130">
        <v>2.1709999999999998</v>
      </c>
      <c r="O1930" s="130">
        <v>2.4929999999999999</v>
      </c>
      <c r="P1930" s="130">
        <v>0.6</v>
      </c>
      <c r="Q1930" s="130">
        <v>-65.054000000000002</v>
      </c>
      <c r="R1930" s="130">
        <v>26.87</v>
      </c>
      <c r="S1930" s="130">
        <v>28.64</v>
      </c>
      <c r="T1930" s="130">
        <v>-1</v>
      </c>
      <c r="U1930" s="130">
        <v>333</v>
      </c>
      <c r="V1930" s="130" t="s">
        <v>1468</v>
      </c>
      <c r="W1930" s="130" t="b">
        <v>1</v>
      </c>
      <c r="X1930" s="130">
        <v>0</v>
      </c>
      <c r="Y1930" s="130" t="b">
        <v>0</v>
      </c>
      <c r="Z1930" s="130">
        <v>49</v>
      </c>
      <c r="AA1930" s="130">
        <v>0.216</v>
      </c>
      <c r="AB1930" s="130" t="s">
        <v>3677</v>
      </c>
      <c r="AC1930" s="130" t="s">
        <v>3796</v>
      </c>
      <c r="AD1930" s="130" t="s">
        <v>5749</v>
      </c>
      <c r="AE1930" s="130" t="e" cm="1">
        <f t="array" aca="1" ref="AE1930" ca="1">INDIRECT(ADDRESS(MATCH(AG1930,'rs_industries'!B:B,0),5,1,TRUE,"rs_industries"))</f>
        <v>#N/A</v>
      </c>
      <c r="AF1930" s="130" t="e" cm="1">
        <f t="array" aca="1" ref="AF1930" ca="1">INDIRECT(ADDRESS(MATCH(A1930,'rs_stocks'!B:B,0),7,1,TRUE,"rs_stocks"))</f>
        <v>#N/A</v>
      </c>
    </row>
    <row r="1931" spans="1:32" x14ac:dyDescent="0.3">
      <c r="A1931" s="130" t="s">
        <v>5776</v>
      </c>
      <c r="B1931" s="130">
        <v>-1.42</v>
      </c>
      <c r="C1931" s="130">
        <v>3.59</v>
      </c>
      <c r="D1931" s="130">
        <v>-0.56999999999999995</v>
      </c>
      <c r="E1931" s="130">
        <v>5.27</v>
      </c>
      <c r="F1931" s="130">
        <v>4.22</v>
      </c>
      <c r="G1931" s="130" t="s">
        <v>3792</v>
      </c>
      <c r="H1931" s="130" t="s">
        <v>24</v>
      </c>
      <c r="I1931" s="130">
        <v>0.875</v>
      </c>
      <c r="J1931" s="130">
        <v>-81</v>
      </c>
      <c r="K1931" s="130">
        <v>-45</v>
      </c>
      <c r="L1931" s="130" t="b">
        <v>0</v>
      </c>
      <c r="M1931" s="130">
        <v>8.67</v>
      </c>
      <c r="N1931" s="130">
        <v>3.4929999999999999</v>
      </c>
      <c r="O1931" s="130">
        <v>2.4820000000000002</v>
      </c>
      <c r="P1931" s="130">
        <v>0.32400000000000001</v>
      </c>
      <c r="Q1931" s="130">
        <v>-154.512</v>
      </c>
      <c r="R1931" s="130">
        <v>10.38</v>
      </c>
      <c r="S1931" s="130">
        <v>10.99</v>
      </c>
      <c r="T1931" s="130">
        <v>-1</v>
      </c>
      <c r="U1931" s="130">
        <v>618</v>
      </c>
      <c r="V1931" s="130" t="s">
        <v>5776</v>
      </c>
      <c r="W1931" s="130" t="b">
        <v>1</v>
      </c>
      <c r="X1931" s="130">
        <v>0</v>
      </c>
      <c r="Y1931" s="130" t="b">
        <v>0</v>
      </c>
      <c r="Z1931" s="130">
        <v>46</v>
      </c>
      <c r="AA1931" s="130">
        <v>0.215</v>
      </c>
      <c r="AB1931" s="130" t="s">
        <v>24</v>
      </c>
      <c r="AC1931" s="130" t="s">
        <v>3792</v>
      </c>
      <c r="AD1931" s="130" t="s">
        <v>5777</v>
      </c>
      <c r="AE1931" s="130" t="e" cm="1">
        <f t="array" aca="1" ref="AE1931" ca="1">INDIRECT(ADDRESS(MATCH(AG1931,'rs_industries'!B:B,0),5,1,TRUE,"rs_industries"))</f>
        <v>#N/A</v>
      </c>
      <c r="AF1931" s="130" t="e" cm="1">
        <f t="array" aca="1" ref="AF1931" ca="1">INDIRECT(ADDRESS(MATCH(A1931,'rs_stocks'!B:B,0),7,1,TRUE,"rs_stocks"))</f>
        <v>#N/A</v>
      </c>
    </row>
    <row r="1932" spans="1:32" x14ac:dyDescent="0.3">
      <c r="A1932" s="130" t="s">
        <v>613</v>
      </c>
      <c r="B1932" s="130">
        <v>-2.61</v>
      </c>
      <c r="C1932" s="130">
        <v>-3.46</v>
      </c>
      <c r="D1932" s="130">
        <v>-5.51</v>
      </c>
      <c r="E1932" s="130">
        <v>-3.82</v>
      </c>
      <c r="F1932" s="130">
        <v>-4.0199999999999996</v>
      </c>
      <c r="G1932" s="130" t="s">
        <v>3729</v>
      </c>
      <c r="H1932" s="130" t="s">
        <v>3674</v>
      </c>
      <c r="I1932" s="130">
        <v>5.641</v>
      </c>
      <c r="J1932" s="130">
        <v>-61</v>
      </c>
      <c r="K1932" s="130">
        <v>-8</v>
      </c>
      <c r="L1932" s="130" t="b">
        <v>0</v>
      </c>
      <c r="M1932" s="130">
        <v>10.025</v>
      </c>
      <c r="N1932" s="130">
        <v>4.0419999999999998</v>
      </c>
      <c r="O1932" s="130">
        <v>2.48</v>
      </c>
      <c r="P1932" s="130">
        <v>2.3929999999999998</v>
      </c>
      <c r="Q1932" s="130">
        <v>-82.733999999999995</v>
      </c>
      <c r="R1932" s="130">
        <v>111.68</v>
      </c>
      <c r="S1932" s="130">
        <v>119.35899999999999</v>
      </c>
      <c r="T1932" s="130">
        <v>-1</v>
      </c>
      <c r="U1932" s="130">
        <v>83</v>
      </c>
      <c r="V1932" s="130" t="s">
        <v>613</v>
      </c>
      <c r="W1932" s="130" t="b">
        <v>1</v>
      </c>
      <c r="X1932" s="130">
        <v>0</v>
      </c>
      <c r="Y1932" s="130" t="b">
        <v>0</v>
      </c>
      <c r="Z1932" s="130">
        <v>41</v>
      </c>
      <c r="AA1932" s="130">
        <v>0.215</v>
      </c>
      <c r="AB1932" s="130" t="s">
        <v>3674</v>
      </c>
      <c r="AC1932" s="130" t="s">
        <v>3729</v>
      </c>
      <c r="AD1932" s="130" t="s">
        <v>5789</v>
      </c>
      <c r="AE1932" s="130" t="e" cm="1">
        <f t="array" aca="1" ref="AE1932" ca="1">INDIRECT(ADDRESS(MATCH(AG1932,'rs_industries'!B:B,0),5,1,TRUE,"rs_industries"))</f>
        <v>#N/A</v>
      </c>
      <c r="AF1932" s="130" t="e" cm="1">
        <f t="array" aca="1" ref="AF1932" ca="1">INDIRECT(ADDRESS(MATCH(A1932,'rs_stocks'!B:B,0),7,1,TRUE,"rs_stocks"))</f>
        <v>#N/A</v>
      </c>
    </row>
    <row r="1933" spans="1:32" x14ac:dyDescent="0.3">
      <c r="A1933" s="130" t="s">
        <v>5798</v>
      </c>
      <c r="B1933" s="130">
        <v>-1.79</v>
      </c>
      <c r="C1933" s="130">
        <v>-4.74</v>
      </c>
      <c r="D1933" s="130">
        <v>-3.11</v>
      </c>
      <c r="E1933" s="130">
        <v>-11.88</v>
      </c>
      <c r="F1933" s="130">
        <v>-9.0399999999999991</v>
      </c>
      <c r="G1933" s="130" t="s">
        <v>3788</v>
      </c>
      <c r="H1933" s="130" t="s">
        <v>153</v>
      </c>
      <c r="I1933" s="130">
        <v>0.84499999999999997</v>
      </c>
      <c r="J1933" s="130">
        <v>-57</v>
      </c>
      <c r="K1933" s="130">
        <v>-53</v>
      </c>
      <c r="L1933" s="130" t="b">
        <v>0</v>
      </c>
      <c r="M1933" s="130">
        <v>11.031000000000001</v>
      </c>
      <c r="N1933" s="130">
        <v>4.4619999999999997</v>
      </c>
      <c r="O1933" s="130">
        <v>2.472</v>
      </c>
      <c r="P1933" s="130">
        <v>1.323</v>
      </c>
      <c r="Q1933" s="130">
        <v>-141.345</v>
      </c>
      <c r="R1933" s="130">
        <v>52.65</v>
      </c>
      <c r="S1933" s="130">
        <v>57.264000000000003</v>
      </c>
      <c r="T1933" s="130">
        <v>-1</v>
      </c>
      <c r="U1933" s="130">
        <v>151</v>
      </c>
      <c r="V1933" s="130" t="s">
        <v>5798</v>
      </c>
      <c r="W1933" s="130" t="b">
        <v>0</v>
      </c>
      <c r="X1933" s="130">
        <v>0</v>
      </c>
      <c r="Y1933" s="130" t="b">
        <v>0</v>
      </c>
      <c r="Z1933" s="130">
        <v>43</v>
      </c>
      <c r="AA1933" s="130">
        <v>0.214</v>
      </c>
      <c r="AB1933" s="130" t="s">
        <v>153</v>
      </c>
      <c r="AC1933" s="130" t="s">
        <v>3788</v>
      </c>
      <c r="AD1933" s="130" t="s">
        <v>5799</v>
      </c>
      <c r="AE1933" s="130" t="e" cm="1">
        <f t="array" aca="1" ref="AE1933" ca="1">INDIRECT(ADDRESS(MATCH(AG1933,'rs_industries'!B:B,0),5,1,TRUE,"rs_industries"))</f>
        <v>#N/A</v>
      </c>
      <c r="AF1933" s="130" t="e" cm="1">
        <f t="array" aca="1" ref="AF1933" ca="1">INDIRECT(ADDRESS(MATCH(A1933,'rs_stocks'!B:B,0),7,1,TRUE,"rs_stocks"))</f>
        <v>#N/A</v>
      </c>
    </row>
    <row r="1934" spans="1:32" x14ac:dyDescent="0.3">
      <c r="A1934" s="130" t="s">
        <v>3003</v>
      </c>
      <c r="B1934" s="130">
        <v>-11.02</v>
      </c>
      <c r="C1934" s="130">
        <v>1.25</v>
      </c>
      <c r="D1934" s="130">
        <v>4.87</v>
      </c>
      <c r="E1934" s="130">
        <v>-20.440000000000001</v>
      </c>
      <c r="F1934" s="130">
        <v>2.2200000000000002</v>
      </c>
      <c r="G1934" s="130" t="s">
        <v>4485</v>
      </c>
      <c r="H1934" s="130" t="s">
        <v>48</v>
      </c>
      <c r="I1934" s="130">
        <v>1.026</v>
      </c>
      <c r="J1934" s="130">
        <v>-57</v>
      </c>
      <c r="K1934" s="130">
        <v>-43</v>
      </c>
      <c r="L1934" s="130" t="b">
        <v>0</v>
      </c>
      <c r="M1934" s="130">
        <v>17.076000000000001</v>
      </c>
      <c r="N1934" s="130">
        <v>6.93</v>
      </c>
      <c r="O1934" s="130">
        <v>2.464</v>
      </c>
      <c r="P1934" s="130">
        <v>0.153</v>
      </c>
      <c r="Q1934" s="130">
        <v>-176.58600000000001</v>
      </c>
      <c r="R1934" s="130">
        <v>3.23</v>
      </c>
      <c r="S1934" s="130">
        <v>3.1829999999999998</v>
      </c>
      <c r="T1934" s="130">
        <v>1</v>
      </c>
      <c r="U1934" s="130">
        <v>1308</v>
      </c>
      <c r="V1934" s="130" t="s">
        <v>3003</v>
      </c>
      <c r="W1934" s="130" t="b">
        <v>0</v>
      </c>
      <c r="X1934" s="130">
        <v>0</v>
      </c>
      <c r="Y1934" s="130" t="b">
        <v>0</v>
      </c>
      <c r="Z1934" s="130">
        <v>39</v>
      </c>
      <c r="AA1934" s="130">
        <v>0.214</v>
      </c>
      <c r="AB1934" s="130" t="s">
        <v>48</v>
      </c>
      <c r="AC1934" s="130" t="s">
        <v>4485</v>
      </c>
      <c r="AD1934" s="130" t="s">
        <v>5791</v>
      </c>
      <c r="AE1934" s="130" t="e" cm="1">
        <f t="array" aca="1" ref="AE1934" ca="1">INDIRECT(ADDRESS(MATCH(AG1934,'rs_industries'!B:B,0),5,1,TRUE,"rs_industries"))</f>
        <v>#N/A</v>
      </c>
      <c r="AF1934" s="130" t="e" cm="1">
        <f t="array" aca="1" ref="AF1934" ca="1">INDIRECT(ADDRESS(MATCH(A1934,'rs_stocks'!B:B,0),7,1,TRUE,"rs_stocks"))</f>
        <v>#N/A</v>
      </c>
    </row>
    <row r="1935" spans="1:32" x14ac:dyDescent="0.3">
      <c r="A1935" s="130" t="s">
        <v>255</v>
      </c>
      <c r="B1935" s="130">
        <v>1.82</v>
      </c>
      <c r="C1935" s="130">
        <v>-0.13</v>
      </c>
      <c r="D1935" s="130">
        <v>-1.82</v>
      </c>
      <c r="E1935" s="130">
        <v>-0.26</v>
      </c>
      <c r="F1935" s="130">
        <v>7.94</v>
      </c>
      <c r="G1935" s="130" t="s">
        <v>3961</v>
      </c>
      <c r="H1935" s="130" t="s">
        <v>117</v>
      </c>
      <c r="I1935" s="130">
        <v>10.957000000000001</v>
      </c>
      <c r="J1935" s="130">
        <v>-87</v>
      </c>
      <c r="K1935" s="130">
        <v>-38</v>
      </c>
      <c r="L1935" s="130" t="b">
        <v>1</v>
      </c>
      <c r="M1935" s="130">
        <v>5.8159999999999998</v>
      </c>
      <c r="N1935" s="130">
        <v>2.363</v>
      </c>
      <c r="O1935" s="130">
        <v>2.4620000000000002</v>
      </c>
      <c r="P1935" s="130">
        <v>0.314</v>
      </c>
      <c r="Q1935" s="130">
        <v>-44.572000000000003</v>
      </c>
      <c r="R1935" s="130">
        <v>15.63</v>
      </c>
      <c r="S1935" s="130">
        <v>16.181000000000001</v>
      </c>
      <c r="T1935" s="130">
        <v>-1</v>
      </c>
      <c r="U1935" s="130">
        <v>636</v>
      </c>
      <c r="V1935" s="130" t="s">
        <v>255</v>
      </c>
      <c r="W1935" s="130" t="b">
        <v>1</v>
      </c>
      <c r="X1935" s="130">
        <v>0</v>
      </c>
      <c r="Y1935" s="130" t="b">
        <v>1</v>
      </c>
      <c r="Z1935" s="130">
        <v>48</v>
      </c>
      <c r="AA1935" s="130">
        <v>0.214</v>
      </c>
      <c r="AB1935" s="130" t="s">
        <v>117</v>
      </c>
      <c r="AC1935" s="130" t="s">
        <v>3961</v>
      </c>
      <c r="AD1935" s="130" t="s">
        <v>5772</v>
      </c>
      <c r="AE1935" s="130" t="e" cm="1">
        <f t="array" aca="1" ref="AE1935" ca="1">INDIRECT(ADDRESS(MATCH(AG1935,'rs_industries'!B:B,0),5,1,TRUE,"rs_industries"))</f>
        <v>#N/A</v>
      </c>
      <c r="AF1935" s="130" t="e" cm="1">
        <f t="array" aca="1" ref="AF1935" ca="1">INDIRECT(ADDRESS(MATCH(A1935,'rs_stocks'!B:B,0),7,1,TRUE,"rs_stocks"))</f>
        <v>#N/A</v>
      </c>
    </row>
    <row r="1936" spans="1:32" x14ac:dyDescent="0.3">
      <c r="A1936" s="130" t="s">
        <v>1212</v>
      </c>
      <c r="B1936" s="130">
        <v>-0.26</v>
      </c>
      <c r="C1936" s="130">
        <v>1.87</v>
      </c>
      <c r="D1936" s="130">
        <v>5.72</v>
      </c>
      <c r="E1936" s="130">
        <v>-2.2200000000000002</v>
      </c>
      <c r="F1936" s="130">
        <v>-0.2</v>
      </c>
      <c r="G1936" s="130" t="s">
        <v>4894</v>
      </c>
      <c r="H1936" s="130" t="s">
        <v>3674</v>
      </c>
      <c r="I1936" s="130">
        <v>19.965</v>
      </c>
      <c r="J1936" s="130">
        <v>-56</v>
      </c>
      <c r="K1936" s="130">
        <v>-24</v>
      </c>
      <c r="L1936" s="130" t="b">
        <v>1</v>
      </c>
      <c r="M1936" s="130">
        <v>8.6560000000000006</v>
      </c>
      <c r="N1936" s="130">
        <v>3.536</v>
      </c>
      <c r="O1936" s="130">
        <v>2.448</v>
      </c>
      <c r="P1936" s="130">
        <v>2.4340000000000002</v>
      </c>
      <c r="Q1936" s="130">
        <v>-112.143</v>
      </c>
      <c r="R1936" s="130">
        <v>142.41</v>
      </c>
      <c r="S1936" s="130">
        <v>138.50200000000001</v>
      </c>
      <c r="T1936" s="130">
        <v>1</v>
      </c>
      <c r="U1936" s="130">
        <v>82</v>
      </c>
      <c r="V1936" s="130" t="s">
        <v>1212</v>
      </c>
      <c r="W1936" s="130" t="b">
        <v>0</v>
      </c>
      <c r="X1936" s="130">
        <v>0</v>
      </c>
      <c r="Y1936" s="130" t="b">
        <v>0</v>
      </c>
      <c r="Z1936" s="130">
        <v>50</v>
      </c>
      <c r="AA1936" s="130">
        <v>0.21299999999999999</v>
      </c>
      <c r="AB1936" s="130" t="s">
        <v>3674</v>
      </c>
      <c r="AC1936" s="130" t="s">
        <v>4894</v>
      </c>
      <c r="AD1936" s="130" t="s">
        <v>5824</v>
      </c>
      <c r="AE1936" s="130" t="e" cm="1">
        <f t="array" aca="1" ref="AE1936" ca="1">INDIRECT(ADDRESS(MATCH(AG1936,'rs_industries'!B:B,0),5,1,TRUE,"rs_industries"))</f>
        <v>#N/A</v>
      </c>
      <c r="AF1936" s="130" t="e" cm="1">
        <f t="array" aca="1" ref="AF1936" ca="1">INDIRECT(ADDRESS(MATCH(A1936,'rs_stocks'!B:B,0),7,1,TRUE,"rs_stocks"))</f>
        <v>#N/A</v>
      </c>
    </row>
    <row r="1937" spans="1:32" x14ac:dyDescent="0.3">
      <c r="A1937" s="130" t="s">
        <v>2352</v>
      </c>
      <c r="B1937" s="130">
        <v>1.71</v>
      </c>
      <c r="C1937" s="130">
        <v>-7.68</v>
      </c>
      <c r="D1937" s="130">
        <v>-24.74</v>
      </c>
      <c r="E1937" s="130">
        <v>17.21</v>
      </c>
      <c r="F1937" s="130">
        <v>17.600000000000001</v>
      </c>
      <c r="G1937" s="130" t="s">
        <v>5760</v>
      </c>
      <c r="H1937" s="130" t="s">
        <v>3690</v>
      </c>
      <c r="I1937" s="130">
        <v>1.823</v>
      </c>
      <c r="J1937" s="130">
        <v>-89</v>
      </c>
      <c r="K1937" s="130">
        <v>-76</v>
      </c>
      <c r="L1937" s="130" t="b">
        <v>0</v>
      </c>
      <c r="M1937" s="130">
        <v>45.271000000000001</v>
      </c>
      <c r="N1937" s="130">
        <v>18.55</v>
      </c>
      <c r="O1937" s="130">
        <v>2.44</v>
      </c>
      <c r="P1937" s="130">
        <v>0.73299999999999998</v>
      </c>
      <c r="Q1937" s="130">
        <v>-117.374</v>
      </c>
      <c r="R1937" s="130">
        <v>14.3</v>
      </c>
      <c r="S1937" s="130">
        <v>16.231999999999999</v>
      </c>
      <c r="T1937" s="130">
        <v>-1</v>
      </c>
      <c r="U1937" s="130">
        <v>272</v>
      </c>
      <c r="V1937" s="130" t="s">
        <v>2352</v>
      </c>
      <c r="W1937" s="130" t="b">
        <v>1</v>
      </c>
      <c r="X1937" s="130">
        <v>0</v>
      </c>
      <c r="Y1937" s="130" t="b">
        <v>0</v>
      </c>
      <c r="Z1937" s="130">
        <v>43</v>
      </c>
      <c r="AA1937" s="130">
        <v>0.21299999999999999</v>
      </c>
      <c r="AB1937" s="130" t="s">
        <v>3690</v>
      </c>
      <c r="AC1937" s="130" t="s">
        <v>5760</v>
      </c>
      <c r="AD1937" s="130" t="s">
        <v>5761</v>
      </c>
      <c r="AE1937" s="130" t="e" cm="1">
        <f t="array" aca="1" ref="AE1937" ca="1">INDIRECT(ADDRESS(MATCH(AG1937,'rs_industries'!B:B,0),5,1,TRUE,"rs_industries"))</f>
        <v>#N/A</v>
      </c>
      <c r="AF1937" s="130" t="e" cm="1">
        <f t="array" aca="1" ref="AF1937" ca="1">INDIRECT(ADDRESS(MATCH(A1937,'rs_stocks'!B:B,0),7,1,TRUE,"rs_stocks"))</f>
        <v>#N/A</v>
      </c>
    </row>
    <row r="1938" spans="1:32" x14ac:dyDescent="0.3">
      <c r="A1938" s="130" t="s">
        <v>2483</v>
      </c>
      <c r="B1938" s="130">
        <v>-5.83</v>
      </c>
      <c r="C1938" s="130">
        <v>-15.69</v>
      </c>
      <c r="D1938" s="130">
        <v>-6.07</v>
      </c>
      <c r="E1938" s="130">
        <v>-17.53</v>
      </c>
      <c r="F1938" s="130">
        <v>-17.260000000000002</v>
      </c>
      <c r="G1938" s="130" t="s">
        <v>3729</v>
      </c>
      <c r="H1938" s="130" t="s">
        <v>3674</v>
      </c>
      <c r="I1938" s="130">
        <v>2.601</v>
      </c>
      <c r="J1938" s="130">
        <v>-54</v>
      </c>
      <c r="K1938" s="130">
        <v>-40</v>
      </c>
      <c r="L1938" s="130" t="b">
        <v>0</v>
      </c>
      <c r="M1938" s="130">
        <v>16.670000000000002</v>
      </c>
      <c r="N1938" s="130">
        <v>6.8490000000000002</v>
      </c>
      <c r="O1938" s="130">
        <v>2.4340000000000002</v>
      </c>
      <c r="P1938" s="130">
        <v>2.899</v>
      </c>
      <c r="Q1938" s="130">
        <v>-115.22799999999999</v>
      </c>
      <c r="R1938" s="130">
        <v>55.56</v>
      </c>
      <c r="S1938" s="130">
        <v>65.906000000000006</v>
      </c>
      <c r="T1938" s="130">
        <v>-1</v>
      </c>
      <c r="U1938" s="130">
        <v>68</v>
      </c>
      <c r="V1938" s="130" t="s">
        <v>2483</v>
      </c>
      <c r="W1938" s="130" t="b">
        <v>0</v>
      </c>
      <c r="X1938" s="130">
        <v>0</v>
      </c>
      <c r="Y1938" s="130" t="b">
        <v>0</v>
      </c>
      <c r="Z1938" s="130">
        <v>51</v>
      </c>
      <c r="AA1938" s="130">
        <v>0.21199999999999999</v>
      </c>
      <c r="AB1938" s="130" t="s">
        <v>3674</v>
      </c>
      <c r="AC1938" s="130" t="s">
        <v>3729</v>
      </c>
      <c r="AD1938" s="130" t="s">
        <v>5802</v>
      </c>
      <c r="AE1938" s="130" t="e" cm="1">
        <f t="array" aca="1" ref="AE1938" ca="1">INDIRECT(ADDRESS(MATCH(AG1938,'rs_industries'!B:B,0),5,1,TRUE,"rs_industries"))</f>
        <v>#N/A</v>
      </c>
      <c r="AF1938" s="130" t="e" cm="1">
        <f t="array" aca="1" ref="AF1938" ca="1">INDIRECT(ADDRESS(MATCH(A1938,'rs_stocks'!B:B,0),7,1,TRUE,"rs_stocks"))</f>
        <v>#N/A</v>
      </c>
    </row>
    <row r="1939" spans="1:32" x14ac:dyDescent="0.3">
      <c r="A1939" s="130" t="s">
        <v>2492</v>
      </c>
      <c r="B1939" s="130">
        <v>1.06</v>
      </c>
      <c r="C1939" s="130">
        <v>0.47</v>
      </c>
      <c r="D1939" s="130">
        <v>-2.15</v>
      </c>
      <c r="E1939" s="130">
        <v>-6.18</v>
      </c>
      <c r="F1939" s="130">
        <v>-2.35</v>
      </c>
      <c r="G1939" s="130" t="s">
        <v>205</v>
      </c>
      <c r="H1939" s="130" t="s">
        <v>3674</v>
      </c>
      <c r="I1939" s="130">
        <v>3.944</v>
      </c>
      <c r="J1939" s="130">
        <v>-69</v>
      </c>
      <c r="K1939" s="130">
        <v>-34</v>
      </c>
      <c r="L1939" s="130" t="b">
        <v>0</v>
      </c>
      <c r="M1939" s="130">
        <v>4.5039999999999996</v>
      </c>
      <c r="N1939" s="130">
        <v>1.857</v>
      </c>
      <c r="O1939" s="130">
        <v>2.4249999999999998</v>
      </c>
      <c r="P1939" s="130">
        <v>0.37</v>
      </c>
      <c r="Q1939" s="130">
        <v>-107.991</v>
      </c>
      <c r="R1939" s="130">
        <v>19.12</v>
      </c>
      <c r="S1939" s="130">
        <v>20.111999999999998</v>
      </c>
      <c r="T1939" s="130">
        <v>-1</v>
      </c>
      <c r="U1939" s="130">
        <v>539</v>
      </c>
      <c r="V1939" s="130" t="s">
        <v>2492</v>
      </c>
      <c r="W1939" s="130" t="b">
        <v>0</v>
      </c>
      <c r="X1939" s="130">
        <v>0</v>
      </c>
      <c r="Y1939" s="130" t="b">
        <v>0</v>
      </c>
      <c r="Z1939" s="130">
        <v>42</v>
      </c>
      <c r="AA1939" s="130">
        <v>0.21199999999999999</v>
      </c>
      <c r="AB1939" s="130" t="s">
        <v>3674</v>
      </c>
      <c r="AC1939" s="130" t="s">
        <v>205</v>
      </c>
      <c r="AD1939" s="130" t="s">
        <v>5795</v>
      </c>
      <c r="AE1939" s="130" t="e" cm="1">
        <f t="array" aca="1" ref="AE1939" ca="1">INDIRECT(ADDRESS(MATCH(AG1939,'rs_industries'!B:B,0),5,1,TRUE,"rs_industries"))</f>
        <v>#N/A</v>
      </c>
      <c r="AF1939" s="130" t="e" cm="1">
        <f t="array" aca="1" ref="AF1939" ca="1">INDIRECT(ADDRESS(MATCH(A1939,'rs_stocks'!B:B,0),7,1,TRUE,"rs_stocks"))</f>
        <v>#N/A</v>
      </c>
    </row>
    <row r="1940" spans="1:32" x14ac:dyDescent="0.3">
      <c r="A1940" s="130" t="s">
        <v>1852</v>
      </c>
      <c r="B1940" s="130">
        <v>2.73</v>
      </c>
      <c r="C1940" s="130">
        <v>2.54</v>
      </c>
      <c r="D1940" s="130">
        <v>10.35</v>
      </c>
      <c r="E1940" s="130">
        <v>13.68</v>
      </c>
      <c r="F1940" s="130">
        <v>17.34</v>
      </c>
      <c r="G1940" s="130" t="s">
        <v>3873</v>
      </c>
      <c r="H1940" s="130" t="s">
        <v>3674</v>
      </c>
      <c r="I1940" s="130">
        <v>1.819</v>
      </c>
      <c r="J1940" s="130">
        <v>-45</v>
      </c>
      <c r="K1940" s="130">
        <v>-6</v>
      </c>
      <c r="L1940" s="130" t="b">
        <v>1</v>
      </c>
      <c r="M1940" s="130">
        <v>12.085000000000001</v>
      </c>
      <c r="N1940" s="130">
        <v>5.0629999999999997</v>
      </c>
      <c r="O1940" s="130">
        <v>2.387</v>
      </c>
      <c r="P1940" s="130">
        <v>0.34799999999999998</v>
      </c>
      <c r="Q1940" s="130">
        <v>-20.085999999999999</v>
      </c>
      <c r="R1940" s="130">
        <v>11.3</v>
      </c>
      <c r="S1940" s="130">
        <v>10.3</v>
      </c>
      <c r="T1940" s="130">
        <v>1</v>
      </c>
      <c r="U1940" s="130">
        <v>573</v>
      </c>
      <c r="V1940" s="130" t="s">
        <v>1852</v>
      </c>
      <c r="W1940" s="130" t="b">
        <v>0</v>
      </c>
      <c r="X1940" s="130">
        <v>0</v>
      </c>
      <c r="Y1940" s="130" t="b">
        <v>1</v>
      </c>
      <c r="Z1940" s="130">
        <v>45</v>
      </c>
      <c r="AA1940" s="130">
        <v>0.21199999999999999</v>
      </c>
      <c r="AB1940" s="130" t="s">
        <v>3674</v>
      </c>
      <c r="AC1940" s="130" t="s">
        <v>3873</v>
      </c>
      <c r="AD1940" s="130" t="s">
        <v>5794</v>
      </c>
      <c r="AE1940" s="130" t="e" cm="1">
        <f t="array" aca="1" ref="AE1940" ca="1">INDIRECT(ADDRESS(MATCH(AG1940,'rs_industries'!B:B,0),5,1,TRUE,"rs_industries"))</f>
        <v>#N/A</v>
      </c>
      <c r="AF1940" s="130" cm="1">
        <f t="array" aca="1" ref="AF1940" ca="1">INDIRECT(ADDRESS(MATCH(A1940,'rs_stocks'!B:B,0),7,1,TRUE,"rs_stocks"))</f>
        <v>79</v>
      </c>
    </row>
    <row r="1941" spans="1:32" x14ac:dyDescent="0.3">
      <c r="A1941" s="130" t="s">
        <v>1314</v>
      </c>
      <c r="B1941" s="130">
        <v>-0.93</v>
      </c>
      <c r="C1941" s="130">
        <v>-4.51</v>
      </c>
      <c r="D1941" s="130">
        <v>-5.87</v>
      </c>
      <c r="E1941" s="130">
        <v>-4.7699999999999996</v>
      </c>
      <c r="F1941" s="130">
        <v>-1.1499999999999999</v>
      </c>
      <c r="G1941" s="130" t="s">
        <v>3788</v>
      </c>
      <c r="H1941" s="130" t="s">
        <v>153</v>
      </c>
      <c r="I1941" s="130">
        <v>11.984</v>
      </c>
      <c r="J1941" s="130">
        <v>-70</v>
      </c>
      <c r="K1941" s="130">
        <v>-18</v>
      </c>
      <c r="L1941" s="130" t="b">
        <v>0</v>
      </c>
      <c r="M1941" s="130">
        <v>6.7430000000000003</v>
      </c>
      <c r="N1941" s="130">
        <v>2.859</v>
      </c>
      <c r="O1941" s="130">
        <v>2.359</v>
      </c>
      <c r="P1941" s="130">
        <v>0.79300000000000004</v>
      </c>
      <c r="Q1941" s="130">
        <v>-88.260999999999996</v>
      </c>
      <c r="R1941" s="130">
        <v>44.88</v>
      </c>
      <c r="S1941" s="130">
        <v>47.418999999999997</v>
      </c>
      <c r="T1941" s="130">
        <v>-1</v>
      </c>
      <c r="U1941" s="130">
        <v>252</v>
      </c>
      <c r="V1941" s="130" t="s">
        <v>1314</v>
      </c>
      <c r="W1941" s="130" t="b">
        <v>1</v>
      </c>
      <c r="X1941" s="130">
        <v>0</v>
      </c>
      <c r="Y1941" s="130" t="b">
        <v>0</v>
      </c>
      <c r="Z1941" s="130">
        <v>45</v>
      </c>
      <c r="AA1941" s="130">
        <v>0.21099999999999999</v>
      </c>
      <c r="AB1941" s="130" t="s">
        <v>153</v>
      </c>
      <c r="AC1941" s="130" t="s">
        <v>3788</v>
      </c>
      <c r="AD1941" s="130" t="s">
        <v>5769</v>
      </c>
      <c r="AE1941" s="130" t="e" cm="1">
        <f t="array" aca="1" ref="AE1941" ca="1">INDIRECT(ADDRESS(MATCH(AG1941,'rs_industries'!B:B,0),5,1,TRUE,"rs_industries"))</f>
        <v>#N/A</v>
      </c>
      <c r="AF1941" s="130" t="e" cm="1">
        <f t="array" aca="1" ref="AF1941" ca="1">INDIRECT(ADDRESS(MATCH(A1941,'rs_stocks'!B:B,0),7,1,TRUE,"rs_stocks"))</f>
        <v>#N/A</v>
      </c>
    </row>
    <row r="1942" spans="1:32" x14ac:dyDescent="0.3">
      <c r="A1942" s="130" t="s">
        <v>2135</v>
      </c>
      <c r="B1942" s="130">
        <v>-6.35</v>
      </c>
      <c r="C1942" s="130">
        <v>-15.31</v>
      </c>
      <c r="D1942" s="130">
        <v>-6.84</v>
      </c>
      <c r="E1942" s="130">
        <v>-25.63</v>
      </c>
      <c r="F1942" s="130">
        <v>-16.510000000000002</v>
      </c>
      <c r="G1942" s="130" t="s">
        <v>3713</v>
      </c>
      <c r="H1942" s="130" t="s">
        <v>3690</v>
      </c>
      <c r="I1942" s="130">
        <v>1.337</v>
      </c>
      <c r="J1942" s="130">
        <v>-98</v>
      </c>
      <c r="K1942" s="130">
        <v>-98</v>
      </c>
      <c r="L1942" s="130" t="b">
        <v>0</v>
      </c>
      <c r="M1942" s="130">
        <v>17.190000000000001</v>
      </c>
      <c r="N1942" s="130">
        <v>7.3019999999999996</v>
      </c>
      <c r="O1942" s="130">
        <v>2.3540000000000001</v>
      </c>
      <c r="P1942" s="130">
        <v>0.115</v>
      </c>
      <c r="Q1942" s="130">
        <v>-104.07599999999999</v>
      </c>
      <c r="R1942" s="130">
        <v>1.77</v>
      </c>
      <c r="S1942" s="130">
        <v>2.161</v>
      </c>
      <c r="T1942" s="130">
        <v>-1</v>
      </c>
      <c r="U1942" s="130">
        <v>1734</v>
      </c>
      <c r="V1942" s="130" t="s">
        <v>2135</v>
      </c>
      <c r="W1942" s="130" t="b">
        <v>0</v>
      </c>
      <c r="X1942" s="130">
        <v>0</v>
      </c>
      <c r="Y1942" s="130" t="b">
        <v>0</v>
      </c>
      <c r="Z1942" s="130">
        <v>38</v>
      </c>
      <c r="AA1942" s="130">
        <v>0.21099999999999999</v>
      </c>
      <c r="AB1942" s="130" t="s">
        <v>3690</v>
      </c>
      <c r="AC1942" s="130" t="s">
        <v>3713</v>
      </c>
      <c r="AD1942" s="130" t="s">
        <v>5813</v>
      </c>
      <c r="AE1942" s="130" t="e" cm="1">
        <f t="array" aca="1" ref="AE1942" ca="1">INDIRECT(ADDRESS(MATCH(AG1942,'rs_industries'!B:B,0),5,1,TRUE,"rs_industries"))</f>
        <v>#N/A</v>
      </c>
      <c r="AF1942" s="130" t="e" cm="1">
        <f t="array" aca="1" ref="AF1942" ca="1">INDIRECT(ADDRESS(MATCH(A1942,'rs_stocks'!B:B,0),7,1,TRUE,"rs_stocks"))</f>
        <v>#N/A</v>
      </c>
    </row>
    <row r="1943" spans="1:32" x14ac:dyDescent="0.3">
      <c r="A1943" s="130" t="s">
        <v>2525</v>
      </c>
      <c r="B1943" s="130">
        <v>-0.27</v>
      </c>
      <c r="C1943" s="130">
        <v>18.510000000000002</v>
      </c>
      <c r="D1943" s="130">
        <v>19.36</v>
      </c>
      <c r="E1943" s="130">
        <v>-15.18</v>
      </c>
      <c r="F1943" s="130">
        <v>3.61</v>
      </c>
      <c r="G1943" s="130" t="s">
        <v>3735</v>
      </c>
      <c r="H1943" s="130" t="s">
        <v>3690</v>
      </c>
      <c r="I1943" s="130">
        <v>1.5940000000000001</v>
      </c>
      <c r="J1943" s="130">
        <v>-95</v>
      </c>
      <c r="K1943" s="130">
        <v>-93</v>
      </c>
      <c r="L1943" s="130" t="b">
        <v>0</v>
      </c>
      <c r="M1943" s="130">
        <v>17.001999999999999</v>
      </c>
      <c r="N1943" s="130">
        <v>7.2590000000000003</v>
      </c>
      <c r="O1943" s="130">
        <v>2.3420000000000001</v>
      </c>
      <c r="P1943" s="130">
        <v>1.006</v>
      </c>
      <c r="Q1943" s="130">
        <v>-117.32</v>
      </c>
      <c r="R1943" s="130">
        <v>14.92</v>
      </c>
      <c r="S1943" s="130">
        <v>13.211</v>
      </c>
      <c r="T1943" s="130">
        <v>1</v>
      </c>
      <c r="U1943" s="130">
        <v>198</v>
      </c>
      <c r="V1943" s="130" t="s">
        <v>2525</v>
      </c>
      <c r="W1943" s="130" t="b">
        <v>0</v>
      </c>
      <c r="X1943" s="130">
        <v>0</v>
      </c>
      <c r="Y1943" s="130" t="b">
        <v>0</v>
      </c>
      <c r="Z1943" s="130">
        <v>40</v>
      </c>
      <c r="AA1943" s="130">
        <v>0.21</v>
      </c>
      <c r="AB1943" s="130" t="s">
        <v>3690</v>
      </c>
      <c r="AC1943" s="130" t="s">
        <v>3735</v>
      </c>
      <c r="AD1943" s="130" t="s">
        <v>5833</v>
      </c>
      <c r="AE1943" s="130" t="e" cm="1">
        <f t="array" aca="1" ref="AE1943" ca="1">INDIRECT(ADDRESS(MATCH(AG1943,'rs_industries'!B:B,0),5,1,TRUE,"rs_industries"))</f>
        <v>#N/A</v>
      </c>
      <c r="AF1943" s="130" t="e" cm="1">
        <f t="array" aca="1" ref="AF1943" ca="1">INDIRECT(ADDRESS(MATCH(A1943,'rs_stocks'!B:B,0),7,1,TRUE,"rs_stocks"))</f>
        <v>#N/A</v>
      </c>
    </row>
    <row r="1944" spans="1:32" x14ac:dyDescent="0.3">
      <c r="A1944" s="130" t="s">
        <v>420</v>
      </c>
      <c r="B1944" s="130">
        <v>-0.28999999999999998</v>
      </c>
      <c r="C1944" s="130">
        <v>3.24</v>
      </c>
      <c r="D1944" s="130">
        <v>19.62</v>
      </c>
      <c r="E1944" s="130">
        <v>5.28</v>
      </c>
      <c r="F1944" s="130">
        <v>6.22</v>
      </c>
      <c r="G1944" s="130" t="s">
        <v>3680</v>
      </c>
      <c r="H1944" s="130" t="s">
        <v>31</v>
      </c>
      <c r="I1944" s="130">
        <v>34.445999999999998</v>
      </c>
      <c r="J1944" s="130">
        <v>-56</v>
      </c>
      <c r="K1944" s="130">
        <v>-37</v>
      </c>
      <c r="L1944" s="130" t="b">
        <v>1</v>
      </c>
      <c r="M1944" s="130">
        <v>16.753</v>
      </c>
      <c r="N1944" s="130">
        <v>7.1719999999999997</v>
      </c>
      <c r="O1944" s="130">
        <v>2.3359999999999999</v>
      </c>
      <c r="P1944" s="130">
        <v>5.1859999999999999</v>
      </c>
      <c r="Q1944" s="130">
        <v>-87.355999999999995</v>
      </c>
      <c r="R1944" s="130">
        <v>213.93</v>
      </c>
      <c r="S1944" s="130">
        <v>204.34100000000001</v>
      </c>
      <c r="T1944" s="130">
        <v>1</v>
      </c>
      <c r="U1944" s="130">
        <v>38</v>
      </c>
      <c r="V1944" s="130" t="s">
        <v>420</v>
      </c>
      <c r="W1944" s="130" t="b">
        <v>0</v>
      </c>
      <c r="X1944" s="130">
        <v>0</v>
      </c>
      <c r="Y1944" s="130" t="b">
        <v>1</v>
      </c>
      <c r="Z1944" s="130">
        <v>53</v>
      </c>
      <c r="AA1944" s="130">
        <v>0.21</v>
      </c>
      <c r="AB1944" s="130" t="s">
        <v>31</v>
      </c>
      <c r="AC1944" s="130" t="s">
        <v>3680</v>
      </c>
      <c r="AD1944" s="130" t="s">
        <v>5829</v>
      </c>
      <c r="AE1944" s="130" t="e" cm="1">
        <f t="array" aca="1" ref="AE1944" ca="1">INDIRECT(ADDRESS(MATCH(AG1944,'rs_industries'!B:B,0),5,1,TRUE,"rs_industries"))</f>
        <v>#N/A</v>
      </c>
      <c r="AF1944" s="130" cm="1">
        <f t="array" aca="1" ref="AF1944" ca="1">INDIRECT(ADDRESS(MATCH(A1944,'rs_stocks'!B:B,0),7,1,TRUE,"rs_stocks"))</f>
        <v>79</v>
      </c>
    </row>
    <row r="1945" spans="1:32" x14ac:dyDescent="0.3">
      <c r="A1945" s="130" t="s">
        <v>1147</v>
      </c>
      <c r="B1945" s="130">
        <v>-0.8</v>
      </c>
      <c r="C1945" s="130">
        <v>-2.83</v>
      </c>
      <c r="D1945" s="130">
        <v>40.17</v>
      </c>
      <c r="E1945" s="130">
        <v>-13.24</v>
      </c>
      <c r="F1945" s="130">
        <v>-0.62</v>
      </c>
      <c r="G1945" s="130" t="s">
        <v>3713</v>
      </c>
      <c r="H1945" s="130" t="s">
        <v>3690</v>
      </c>
      <c r="I1945" s="130">
        <v>4.12</v>
      </c>
      <c r="J1945" s="130">
        <v>-72</v>
      </c>
      <c r="K1945" s="130">
        <v>-59</v>
      </c>
      <c r="L1945" s="130" t="b">
        <v>1</v>
      </c>
      <c r="M1945" s="130">
        <v>30.558</v>
      </c>
      <c r="N1945" s="130">
        <v>13.151999999999999</v>
      </c>
      <c r="O1945" s="130">
        <v>2.323</v>
      </c>
      <c r="P1945" s="130">
        <v>0.629</v>
      </c>
      <c r="Q1945" s="130">
        <v>-112.842</v>
      </c>
      <c r="R1945" s="130">
        <v>16.12</v>
      </c>
      <c r="S1945" s="130">
        <v>15.54</v>
      </c>
      <c r="T1945" s="130">
        <v>1</v>
      </c>
      <c r="U1945" s="130">
        <v>317</v>
      </c>
      <c r="V1945" s="130" t="s">
        <v>1147</v>
      </c>
      <c r="W1945" s="130" t="b">
        <v>0</v>
      </c>
      <c r="X1945" s="130">
        <v>0</v>
      </c>
      <c r="Y1945" s="130" t="b">
        <v>0</v>
      </c>
      <c r="Z1945" s="130">
        <v>43</v>
      </c>
      <c r="AA1945" s="130">
        <v>0.21</v>
      </c>
      <c r="AB1945" s="130" t="s">
        <v>3690</v>
      </c>
      <c r="AC1945" s="130" t="s">
        <v>3713</v>
      </c>
      <c r="AD1945" s="130" t="s">
        <v>5828</v>
      </c>
      <c r="AE1945" s="130" t="e" cm="1">
        <f t="array" aca="1" ref="AE1945" ca="1">INDIRECT(ADDRESS(MATCH(AG1945,'rs_industries'!B:B,0),5,1,TRUE,"rs_industries"))</f>
        <v>#N/A</v>
      </c>
      <c r="AF1945" s="130" t="e" cm="1">
        <f t="array" aca="1" ref="AF1945" ca="1">INDIRECT(ADDRESS(MATCH(A1945,'rs_stocks'!B:B,0),7,1,TRUE,"rs_stocks"))</f>
        <v>#N/A</v>
      </c>
    </row>
    <row r="1946" spans="1:32" x14ac:dyDescent="0.3">
      <c r="A1946" s="130" t="s">
        <v>1183</v>
      </c>
      <c r="B1946" s="130">
        <v>-2.4500000000000002</v>
      </c>
      <c r="C1946" s="130">
        <v>-8.0399999999999991</v>
      </c>
      <c r="D1946" s="130">
        <v>-14.38</v>
      </c>
      <c r="E1946" s="130">
        <v>-3.59</v>
      </c>
      <c r="F1946" s="130">
        <v>2.97</v>
      </c>
      <c r="G1946" s="130" t="s">
        <v>4146</v>
      </c>
      <c r="H1946" s="130" t="s">
        <v>48</v>
      </c>
      <c r="I1946" s="130">
        <v>56.994</v>
      </c>
      <c r="J1946" s="130">
        <v>-53</v>
      </c>
      <c r="K1946" s="130">
        <v>-43</v>
      </c>
      <c r="L1946" s="130" t="b">
        <v>0</v>
      </c>
      <c r="M1946" s="130">
        <v>16.814</v>
      </c>
      <c r="N1946" s="130">
        <v>7.2759999999999998</v>
      </c>
      <c r="O1946" s="130">
        <v>2.3109999999999999</v>
      </c>
      <c r="P1946" s="130">
        <v>0.30099999999999999</v>
      </c>
      <c r="Q1946" s="130">
        <v>-89.700999999999993</v>
      </c>
      <c r="R1946" s="130">
        <v>13.16</v>
      </c>
      <c r="S1946" s="130">
        <v>14.135999999999999</v>
      </c>
      <c r="T1946" s="130">
        <v>-1</v>
      </c>
      <c r="U1946" s="130">
        <v>664</v>
      </c>
      <c r="V1946" s="130" t="s">
        <v>1183</v>
      </c>
      <c r="W1946" s="130" t="b">
        <v>1</v>
      </c>
      <c r="X1946" s="130">
        <v>0</v>
      </c>
      <c r="Y1946" s="130" t="b">
        <v>0</v>
      </c>
      <c r="Z1946" s="130">
        <v>42</v>
      </c>
      <c r="AA1946" s="130">
        <v>0.20899999999999999</v>
      </c>
      <c r="AB1946" s="130" t="s">
        <v>48</v>
      </c>
      <c r="AC1946" s="130" t="s">
        <v>4146</v>
      </c>
      <c r="AD1946" s="130" t="s">
        <v>5765</v>
      </c>
      <c r="AE1946" s="130" t="e" cm="1">
        <f t="array" aca="1" ref="AE1946" ca="1">INDIRECT(ADDRESS(MATCH(AG1946,'rs_industries'!B:B,0),5,1,TRUE,"rs_industries"))</f>
        <v>#N/A</v>
      </c>
      <c r="AF1946" s="130" t="e" cm="1">
        <f t="array" aca="1" ref="AF1946" ca="1">INDIRECT(ADDRESS(MATCH(A1946,'rs_stocks'!B:B,0),7,1,TRUE,"rs_stocks"))</f>
        <v>#N/A</v>
      </c>
    </row>
    <row r="1947" spans="1:32" x14ac:dyDescent="0.3">
      <c r="A1947" s="130" t="s">
        <v>1229</v>
      </c>
      <c r="B1947" s="130">
        <v>-3.72</v>
      </c>
      <c r="C1947" s="130">
        <v>-2.14</v>
      </c>
      <c r="D1947" s="130">
        <v>-4.76</v>
      </c>
      <c r="E1947" s="130">
        <v>-7.8</v>
      </c>
      <c r="F1947" s="130">
        <v>-7.43</v>
      </c>
      <c r="I1947" s="130">
        <v>19.411999999999999</v>
      </c>
      <c r="J1947" s="130">
        <v>-76</v>
      </c>
      <c r="K1947" s="130">
        <v>-24</v>
      </c>
      <c r="L1947" s="130" t="b">
        <v>0</v>
      </c>
      <c r="M1947" s="130">
        <v>12.57</v>
      </c>
      <c r="N1947" s="130">
        <v>5.47</v>
      </c>
      <c r="O1947" s="130">
        <v>2.298</v>
      </c>
      <c r="P1947" s="130">
        <v>1.0309999999999999</v>
      </c>
      <c r="Q1947" s="130">
        <v>-64.016000000000005</v>
      </c>
      <c r="R1947" s="130">
        <v>37</v>
      </c>
      <c r="S1947" s="130">
        <v>40.292999999999999</v>
      </c>
      <c r="T1947" s="130">
        <v>-1</v>
      </c>
      <c r="U1947" s="130">
        <v>193</v>
      </c>
      <c r="V1947" s="130" t="s">
        <v>1229</v>
      </c>
      <c r="W1947" s="130" t="b">
        <v>0</v>
      </c>
      <c r="X1947" s="130">
        <v>0</v>
      </c>
      <c r="Y1947" s="130" t="b">
        <v>0</v>
      </c>
      <c r="Z1947" s="130">
        <v>43</v>
      </c>
      <c r="AA1947" s="130">
        <v>0.20899999999999999</v>
      </c>
      <c r="AD1947" s="130" t="s">
        <v>5800</v>
      </c>
      <c r="AE1947" s="130" t="e" cm="1">
        <f t="array" aca="1" ref="AE1947" ca="1">INDIRECT(ADDRESS(MATCH(AG1947,'rs_industries'!B:B,0),5,1,TRUE,"rs_industries"))</f>
        <v>#N/A</v>
      </c>
      <c r="AF1947" s="130" t="e" cm="1">
        <f t="array" aca="1" ref="AF1947" ca="1">INDIRECT(ADDRESS(MATCH(A1947,'rs_stocks'!B:B,0),7,1,TRUE,"rs_stocks"))</f>
        <v>#N/A</v>
      </c>
    </row>
    <row r="1948" spans="1:32" x14ac:dyDescent="0.3">
      <c r="A1948" s="130" t="s">
        <v>2180</v>
      </c>
      <c r="B1948" s="130">
        <v>3.05</v>
      </c>
      <c r="C1948" s="130">
        <v>2.21</v>
      </c>
      <c r="D1948" s="130">
        <v>10.42</v>
      </c>
      <c r="E1948" s="130">
        <v>-6.87</v>
      </c>
      <c r="F1948" s="130">
        <v>-8.0500000000000007</v>
      </c>
      <c r="G1948" s="130" t="s">
        <v>4963</v>
      </c>
      <c r="H1948" s="130" t="s">
        <v>3674</v>
      </c>
      <c r="I1948" s="130">
        <v>2.8879999999999999</v>
      </c>
      <c r="J1948" s="130">
        <v>-54</v>
      </c>
      <c r="K1948" s="130">
        <v>-40</v>
      </c>
      <c r="L1948" s="130" t="b">
        <v>0</v>
      </c>
      <c r="M1948" s="130">
        <v>12.08</v>
      </c>
      <c r="N1948" s="130">
        <v>5.2690000000000001</v>
      </c>
      <c r="O1948" s="130">
        <v>2.2930000000000001</v>
      </c>
      <c r="P1948" s="130">
        <v>2.8039999999999998</v>
      </c>
      <c r="Q1948" s="130">
        <v>-96.641000000000005</v>
      </c>
      <c r="R1948" s="130">
        <v>76.42</v>
      </c>
      <c r="S1948" s="130">
        <v>72.242000000000004</v>
      </c>
      <c r="T1948" s="130">
        <v>1</v>
      </c>
      <c r="U1948" s="130">
        <v>71</v>
      </c>
      <c r="V1948" s="130" t="s">
        <v>2180</v>
      </c>
      <c r="W1948" s="130" t="b">
        <v>0</v>
      </c>
      <c r="X1948" s="130">
        <v>0</v>
      </c>
      <c r="Y1948" s="130" t="b">
        <v>0</v>
      </c>
      <c r="Z1948" s="130">
        <v>43</v>
      </c>
      <c r="AA1948" s="130">
        <v>0.20799999999999999</v>
      </c>
      <c r="AB1948" s="130" t="s">
        <v>3674</v>
      </c>
      <c r="AC1948" s="130" t="s">
        <v>4963</v>
      </c>
      <c r="AD1948" s="130" t="s">
        <v>5860</v>
      </c>
      <c r="AE1948" s="130" t="e" cm="1">
        <f t="array" aca="1" ref="AE1948" ca="1">INDIRECT(ADDRESS(MATCH(AG1948,'rs_industries'!B:B,0),5,1,TRUE,"rs_industries"))</f>
        <v>#N/A</v>
      </c>
      <c r="AF1948" s="130" t="e" cm="1">
        <f t="array" aca="1" ref="AF1948" ca="1">INDIRECT(ADDRESS(MATCH(A1948,'rs_stocks'!B:B,0),7,1,TRUE,"rs_stocks"))</f>
        <v>#N/A</v>
      </c>
    </row>
    <row r="1949" spans="1:32" x14ac:dyDescent="0.3">
      <c r="A1949" s="130" t="s">
        <v>126</v>
      </c>
      <c r="B1949" s="130">
        <v>1.74</v>
      </c>
      <c r="C1949" s="130">
        <v>45.25</v>
      </c>
      <c r="D1949" s="130">
        <v>18.45</v>
      </c>
      <c r="E1949" s="130">
        <v>71.5</v>
      </c>
      <c r="F1949" s="130">
        <v>51.87</v>
      </c>
      <c r="G1949" s="130" t="s">
        <v>4210</v>
      </c>
      <c r="H1949" s="130" t="s">
        <v>31</v>
      </c>
      <c r="I1949" s="130">
        <v>52.244999999999997</v>
      </c>
      <c r="J1949" s="130">
        <v>-85</v>
      </c>
      <c r="K1949" s="130">
        <v>-38</v>
      </c>
      <c r="L1949" s="130" t="b">
        <v>0</v>
      </c>
      <c r="M1949" s="130">
        <v>29.706</v>
      </c>
      <c r="N1949" s="130">
        <v>13.035</v>
      </c>
      <c r="O1949" s="130">
        <v>2.2789999999999999</v>
      </c>
      <c r="P1949" s="130">
        <v>1.4390000000000001</v>
      </c>
      <c r="Q1949" s="130">
        <v>-72.287000000000006</v>
      </c>
      <c r="R1949" s="130">
        <v>24.01</v>
      </c>
      <c r="S1949" s="130">
        <v>21.067</v>
      </c>
      <c r="T1949" s="130">
        <v>1</v>
      </c>
      <c r="U1949" s="130">
        <v>139</v>
      </c>
      <c r="V1949" s="130" t="s">
        <v>126</v>
      </c>
      <c r="W1949" s="130" t="b">
        <v>0</v>
      </c>
      <c r="X1949" s="130">
        <v>0</v>
      </c>
      <c r="Y1949" s="130" t="b">
        <v>1</v>
      </c>
      <c r="Z1949" s="130">
        <v>47</v>
      </c>
      <c r="AA1949" s="130">
        <v>0.20799999999999999</v>
      </c>
      <c r="AB1949" s="130" t="s">
        <v>31</v>
      </c>
      <c r="AC1949" s="130" t="s">
        <v>4210</v>
      </c>
      <c r="AD1949" s="130" t="s">
        <v>5827</v>
      </c>
      <c r="AE1949" s="130" t="e" cm="1">
        <f t="array" aca="1" ref="AE1949" ca="1">INDIRECT(ADDRESS(MATCH(AG1949,'rs_industries'!B:B,0),5,1,TRUE,"rs_industries"))</f>
        <v>#N/A</v>
      </c>
      <c r="AF1949" s="130" cm="1">
        <f t="array" aca="1" ref="AF1949" ca="1">INDIRECT(ADDRESS(MATCH(A1949,'rs_stocks'!B:B,0),7,1,TRUE,"rs_stocks"))</f>
        <v>97</v>
      </c>
    </row>
    <row r="1950" spans="1:32" x14ac:dyDescent="0.3">
      <c r="A1950" s="130" t="s">
        <v>1198</v>
      </c>
      <c r="B1950" s="130">
        <v>-1.03</v>
      </c>
      <c r="C1950" s="130">
        <v>-10.35</v>
      </c>
      <c r="D1950" s="130">
        <v>-20.170000000000002</v>
      </c>
      <c r="E1950" s="130">
        <v>6.38</v>
      </c>
      <c r="F1950" s="130">
        <v>9.1199999999999992</v>
      </c>
      <c r="G1950" s="130" t="s">
        <v>3824</v>
      </c>
      <c r="H1950" s="130" t="s">
        <v>248</v>
      </c>
      <c r="I1950" s="130">
        <v>6.5</v>
      </c>
      <c r="J1950" s="130">
        <v>-66</v>
      </c>
      <c r="K1950" s="130">
        <v>-49</v>
      </c>
      <c r="L1950" s="130" t="b">
        <v>0</v>
      </c>
      <c r="M1950" s="130">
        <v>21.98</v>
      </c>
      <c r="N1950" s="130">
        <v>9.7050000000000001</v>
      </c>
      <c r="O1950" s="130">
        <v>2.2650000000000001</v>
      </c>
      <c r="P1950" s="130">
        <v>1.1299999999999999</v>
      </c>
      <c r="Q1950" s="130">
        <v>-76.093000000000004</v>
      </c>
      <c r="R1950" s="130">
        <v>31.7</v>
      </c>
      <c r="S1950" s="130">
        <v>34.97</v>
      </c>
      <c r="T1950" s="130">
        <v>-1</v>
      </c>
      <c r="U1950" s="130">
        <v>176</v>
      </c>
      <c r="V1950" s="130" t="s">
        <v>1198</v>
      </c>
      <c r="W1950" s="130" t="b">
        <v>1</v>
      </c>
      <c r="X1950" s="130">
        <v>0</v>
      </c>
      <c r="Y1950" s="130" t="b">
        <v>0</v>
      </c>
      <c r="Z1950" s="130">
        <v>39</v>
      </c>
      <c r="AA1950" s="130">
        <v>0.20699999999999999</v>
      </c>
      <c r="AB1950" s="130" t="s">
        <v>248</v>
      </c>
      <c r="AC1950" s="130" t="s">
        <v>3824</v>
      </c>
      <c r="AD1950" s="130" t="s">
        <v>5766</v>
      </c>
      <c r="AE1950" s="130" t="e" cm="1">
        <f t="array" aca="1" ref="AE1950" ca="1">INDIRECT(ADDRESS(MATCH(AG1950,'rs_industries'!B:B,0),5,1,TRUE,"rs_industries"))</f>
        <v>#N/A</v>
      </c>
      <c r="AF1950" s="130" t="e" cm="1">
        <f t="array" aca="1" ref="AF1950" ca="1">INDIRECT(ADDRESS(MATCH(A1950,'rs_stocks'!B:B,0),7,1,TRUE,"rs_stocks"))</f>
        <v>#N/A</v>
      </c>
    </row>
    <row r="1951" spans="1:32" x14ac:dyDescent="0.3">
      <c r="A1951" s="130" t="s">
        <v>1623</v>
      </c>
      <c r="B1951" s="130">
        <v>-0.93</v>
      </c>
      <c r="C1951" s="130">
        <v>-8.1300000000000008</v>
      </c>
      <c r="D1951" s="130">
        <v>-9.59</v>
      </c>
      <c r="E1951" s="130">
        <v>3.68</v>
      </c>
      <c r="F1951" s="130">
        <v>0.67</v>
      </c>
      <c r="G1951" s="130" t="s">
        <v>3886</v>
      </c>
      <c r="H1951" s="130" t="s">
        <v>31</v>
      </c>
      <c r="I1951" s="130">
        <v>2.5750000000000002</v>
      </c>
      <c r="J1951" s="130">
        <v>-54</v>
      </c>
      <c r="K1951" s="130">
        <v>-19</v>
      </c>
      <c r="L1951" s="130" t="b">
        <v>0</v>
      </c>
      <c r="M1951" s="130">
        <v>13.363</v>
      </c>
      <c r="N1951" s="130">
        <v>5.9109999999999996</v>
      </c>
      <c r="O1951" s="130">
        <v>2.2610000000000001</v>
      </c>
      <c r="P1951" s="130">
        <v>3.11</v>
      </c>
      <c r="Q1951" s="130">
        <v>-212.875</v>
      </c>
      <c r="R1951" s="130">
        <v>93.27</v>
      </c>
      <c r="S1951" s="130">
        <v>101.364</v>
      </c>
      <c r="T1951" s="130">
        <v>-1</v>
      </c>
      <c r="U1951" s="130">
        <v>64</v>
      </c>
      <c r="V1951" s="130" t="s">
        <v>1623</v>
      </c>
      <c r="W1951" s="130" t="b">
        <v>1</v>
      </c>
      <c r="X1951" s="130">
        <v>0</v>
      </c>
      <c r="Y1951" s="130" t="b">
        <v>0</v>
      </c>
      <c r="Z1951" s="130">
        <v>48</v>
      </c>
      <c r="AA1951" s="130">
        <v>0.20699999999999999</v>
      </c>
      <c r="AB1951" s="130" t="s">
        <v>31</v>
      </c>
      <c r="AC1951" s="130" t="s">
        <v>3886</v>
      </c>
      <c r="AD1951" s="130" t="s">
        <v>5779</v>
      </c>
      <c r="AE1951" s="130" t="e" cm="1">
        <f t="array" aca="1" ref="AE1951" ca="1">INDIRECT(ADDRESS(MATCH(AG1951,'rs_industries'!B:B,0),5,1,TRUE,"rs_industries"))</f>
        <v>#N/A</v>
      </c>
      <c r="AF1951" s="130" t="e" cm="1">
        <f t="array" aca="1" ref="AF1951" ca="1">INDIRECT(ADDRESS(MATCH(A1951,'rs_stocks'!B:B,0),7,1,TRUE,"rs_stocks"))</f>
        <v>#N/A</v>
      </c>
    </row>
    <row r="1952" spans="1:32" x14ac:dyDescent="0.3">
      <c r="A1952" s="130" t="s">
        <v>440</v>
      </c>
      <c r="B1952" s="130">
        <v>0.48</v>
      </c>
      <c r="C1952" s="130">
        <v>-0.46</v>
      </c>
      <c r="D1952" s="130">
        <v>-2.5</v>
      </c>
      <c r="E1952" s="130">
        <v>0.35</v>
      </c>
      <c r="F1952" s="130">
        <v>1.55</v>
      </c>
      <c r="G1952" s="130" t="s">
        <v>3754</v>
      </c>
      <c r="H1952" s="130" t="s">
        <v>3674</v>
      </c>
      <c r="I1952" s="130">
        <v>7.5839999999999996</v>
      </c>
      <c r="J1952" s="130">
        <v>-56</v>
      </c>
      <c r="K1952" s="130">
        <v>-35</v>
      </c>
      <c r="L1952" s="130" t="b">
        <v>0</v>
      </c>
      <c r="M1952" s="130">
        <v>5.9749999999999996</v>
      </c>
      <c r="N1952" s="130">
        <v>2.653</v>
      </c>
      <c r="O1952" s="130">
        <v>2.2519999999999998</v>
      </c>
      <c r="P1952" s="130">
        <v>3.8570000000000002</v>
      </c>
      <c r="Q1952" s="130">
        <v>-116.164</v>
      </c>
      <c r="R1952" s="130">
        <v>132.97999999999999</v>
      </c>
      <c r="S1952" s="130">
        <v>140.08000000000001</v>
      </c>
      <c r="T1952" s="130">
        <v>-1</v>
      </c>
      <c r="U1952" s="130">
        <v>51</v>
      </c>
      <c r="V1952" s="130" t="s">
        <v>440</v>
      </c>
      <c r="W1952" s="130" t="b">
        <v>0</v>
      </c>
      <c r="X1952" s="130">
        <v>0</v>
      </c>
      <c r="Y1952" s="130" t="b">
        <v>0</v>
      </c>
      <c r="Z1952" s="130">
        <v>50</v>
      </c>
      <c r="AA1952" s="130">
        <v>0.20699999999999999</v>
      </c>
      <c r="AB1952" s="130" t="s">
        <v>3674</v>
      </c>
      <c r="AC1952" s="130" t="s">
        <v>3754</v>
      </c>
      <c r="AD1952" s="130" t="s">
        <v>5796</v>
      </c>
      <c r="AE1952" s="130" t="e" cm="1">
        <f t="array" aca="1" ref="AE1952" ca="1">INDIRECT(ADDRESS(MATCH(AG1952,'rs_industries'!B:B,0),5,1,TRUE,"rs_industries"))</f>
        <v>#N/A</v>
      </c>
      <c r="AF1952" s="130" t="e" cm="1">
        <f t="array" aca="1" ref="AF1952" ca="1">INDIRECT(ADDRESS(MATCH(A1952,'rs_stocks'!B:B,0),7,1,TRUE,"rs_stocks"))</f>
        <v>#N/A</v>
      </c>
    </row>
    <row r="1953" spans="1:32" x14ac:dyDescent="0.3">
      <c r="A1953" s="130" t="s">
        <v>768</v>
      </c>
      <c r="B1953" s="130">
        <v>-3.49</v>
      </c>
      <c r="C1953" s="130">
        <v>15.03</v>
      </c>
      <c r="D1953" s="130">
        <v>13.3</v>
      </c>
      <c r="E1953" s="130">
        <v>6.49</v>
      </c>
      <c r="F1953" s="130">
        <v>6.94</v>
      </c>
      <c r="G1953" s="130" t="s">
        <v>3735</v>
      </c>
      <c r="H1953" s="130" t="s">
        <v>3690</v>
      </c>
      <c r="I1953" s="130">
        <v>29.492000000000001</v>
      </c>
      <c r="J1953" s="130">
        <v>-56</v>
      </c>
      <c r="K1953" s="130">
        <v>-15</v>
      </c>
      <c r="L1953" s="130" t="b">
        <v>1</v>
      </c>
      <c r="M1953" s="130">
        <v>12.382</v>
      </c>
      <c r="N1953" s="130">
        <v>5.5229999999999997</v>
      </c>
      <c r="O1953" s="130">
        <v>2.242</v>
      </c>
      <c r="P1953" s="130">
        <v>9.1449999999999996</v>
      </c>
      <c r="Q1953" s="130">
        <v>-87.914000000000001</v>
      </c>
      <c r="R1953" s="130">
        <v>398.59</v>
      </c>
      <c r="S1953" s="130">
        <v>383.512</v>
      </c>
      <c r="T1953" s="130">
        <v>1</v>
      </c>
      <c r="U1953" s="130">
        <v>21</v>
      </c>
      <c r="V1953" s="130" t="s">
        <v>768</v>
      </c>
      <c r="W1953" s="130" t="b">
        <v>0</v>
      </c>
      <c r="X1953" s="130">
        <v>0</v>
      </c>
      <c r="Y1953" s="130" t="b">
        <v>1</v>
      </c>
      <c r="Z1953" s="130">
        <v>44</v>
      </c>
      <c r="AA1953" s="130">
        <v>0.20599999999999999</v>
      </c>
      <c r="AB1953" s="130" t="s">
        <v>3690</v>
      </c>
      <c r="AC1953" s="130" t="s">
        <v>3735</v>
      </c>
      <c r="AD1953" s="130" t="s">
        <v>5840</v>
      </c>
      <c r="AE1953" s="130" t="e" cm="1">
        <f t="array" aca="1" ref="AE1953" ca="1">INDIRECT(ADDRESS(MATCH(AG1953,'rs_industries'!B:B,0),5,1,TRUE,"rs_industries"))</f>
        <v>#N/A</v>
      </c>
      <c r="AF1953" s="130" cm="1">
        <f t="array" aca="1" ref="AF1953" ca="1">INDIRECT(ADDRESS(MATCH(A1953,'rs_stocks'!B:B,0),7,1,TRUE,"rs_stocks"))</f>
        <v>75</v>
      </c>
    </row>
    <row r="1954" spans="1:32" x14ac:dyDescent="0.3">
      <c r="A1954" s="130" t="s">
        <v>1589</v>
      </c>
      <c r="B1954" s="130">
        <v>5.45</v>
      </c>
      <c r="C1954" s="130">
        <v>16.260000000000002</v>
      </c>
      <c r="D1954" s="130">
        <v>18.47</v>
      </c>
      <c r="E1954" s="130">
        <v>1.64</v>
      </c>
      <c r="F1954" s="130">
        <v>4.24</v>
      </c>
      <c r="G1954" s="130" t="s">
        <v>205</v>
      </c>
      <c r="H1954" s="130" t="s">
        <v>3674</v>
      </c>
      <c r="I1954" s="130">
        <v>1.327</v>
      </c>
      <c r="J1954" s="130">
        <v>-88</v>
      </c>
      <c r="K1954" s="130">
        <v>-78</v>
      </c>
      <c r="L1954" s="130" t="b">
        <v>1</v>
      </c>
      <c r="M1954" s="130">
        <v>13.686</v>
      </c>
      <c r="N1954" s="130">
        <v>6.11</v>
      </c>
      <c r="O1954" s="130">
        <v>2.2400000000000002</v>
      </c>
      <c r="P1954" s="130">
        <v>0.56399999999999995</v>
      </c>
      <c r="Q1954" s="130">
        <v>-122.34</v>
      </c>
      <c r="R1954" s="130">
        <v>11.8</v>
      </c>
      <c r="S1954" s="130">
        <v>10.930999999999999</v>
      </c>
      <c r="T1954" s="130">
        <v>1</v>
      </c>
      <c r="U1954" s="130">
        <v>354</v>
      </c>
      <c r="V1954" s="130" t="s">
        <v>1589</v>
      </c>
      <c r="W1954" s="130" t="b">
        <v>0</v>
      </c>
      <c r="X1954" s="130">
        <v>0</v>
      </c>
      <c r="Y1954" s="130" t="b">
        <v>0</v>
      </c>
      <c r="Z1954" s="130">
        <v>45</v>
      </c>
      <c r="AA1954" s="130">
        <v>0.20599999999999999</v>
      </c>
      <c r="AB1954" s="130" t="s">
        <v>3674</v>
      </c>
      <c r="AC1954" s="130" t="s">
        <v>205</v>
      </c>
      <c r="AD1954" s="130" t="s">
        <v>5843</v>
      </c>
      <c r="AE1954" s="130" t="e" cm="1">
        <f t="array" aca="1" ref="AE1954" ca="1">INDIRECT(ADDRESS(MATCH(AG1954,'rs_industries'!B:B,0),5,1,TRUE,"rs_industries"))</f>
        <v>#N/A</v>
      </c>
      <c r="AF1954" s="130" t="e" cm="1">
        <f t="array" aca="1" ref="AF1954" ca="1">INDIRECT(ADDRESS(MATCH(A1954,'rs_stocks'!B:B,0),7,1,TRUE,"rs_stocks"))</f>
        <v>#N/A</v>
      </c>
    </row>
    <row r="1955" spans="1:32" x14ac:dyDescent="0.3">
      <c r="A1955" s="130" t="s">
        <v>1703</v>
      </c>
      <c r="B1955" s="130">
        <v>13.24</v>
      </c>
      <c r="C1955" s="130">
        <v>1.69</v>
      </c>
      <c r="D1955" s="130">
        <v>-0.49</v>
      </c>
      <c r="E1955" s="130">
        <v>1.35</v>
      </c>
      <c r="F1955" s="130">
        <v>3.55</v>
      </c>
      <c r="G1955" s="130" t="s">
        <v>3693</v>
      </c>
      <c r="H1955" s="130" t="s">
        <v>31</v>
      </c>
      <c r="I1955" s="130">
        <v>1.5509999999999999</v>
      </c>
      <c r="J1955" s="130">
        <v>-35</v>
      </c>
      <c r="K1955" s="130">
        <v>-20</v>
      </c>
      <c r="L1955" s="130" t="b">
        <v>1</v>
      </c>
      <c r="M1955" s="130">
        <v>7.9870000000000001</v>
      </c>
      <c r="N1955" s="130">
        <v>3.5659999999999998</v>
      </c>
      <c r="O1955" s="130">
        <v>2.2400000000000002</v>
      </c>
      <c r="P1955" s="130">
        <v>1.9219999999999999</v>
      </c>
      <c r="Q1955" s="130">
        <v>-113.95</v>
      </c>
      <c r="R1955" s="130">
        <v>52.5</v>
      </c>
      <c r="S1955" s="130">
        <v>49.515999999999998</v>
      </c>
      <c r="T1955" s="130">
        <v>1</v>
      </c>
      <c r="U1955" s="130">
        <v>104</v>
      </c>
      <c r="V1955" s="130" t="s">
        <v>1703</v>
      </c>
      <c r="W1955" s="130" t="b">
        <v>0</v>
      </c>
      <c r="X1955" s="130">
        <v>0</v>
      </c>
      <c r="Y1955" s="130" t="b">
        <v>0</v>
      </c>
      <c r="Z1955" s="130">
        <v>40</v>
      </c>
      <c r="AA1955" s="130">
        <v>0.20499999999999999</v>
      </c>
      <c r="AB1955" s="130" t="s">
        <v>31</v>
      </c>
      <c r="AC1955" s="130" t="s">
        <v>3693</v>
      </c>
      <c r="AD1955" s="130" t="s">
        <v>5823</v>
      </c>
      <c r="AE1955" s="130" t="e" cm="1">
        <f t="array" aca="1" ref="AE1955" ca="1">INDIRECT(ADDRESS(MATCH(AG1955,'rs_industries'!B:B,0),5,1,TRUE,"rs_industries"))</f>
        <v>#N/A</v>
      </c>
      <c r="AF1955" s="130" t="e" cm="1">
        <f t="array" aca="1" ref="AF1955" ca="1">INDIRECT(ADDRESS(MATCH(A1955,'rs_stocks'!B:B,0),7,1,TRUE,"rs_stocks"))</f>
        <v>#N/A</v>
      </c>
    </row>
    <row r="1956" spans="1:32" x14ac:dyDescent="0.3">
      <c r="A1956" s="130" t="s">
        <v>1885</v>
      </c>
      <c r="B1956" s="130">
        <v>1.03</v>
      </c>
      <c r="C1956" s="130">
        <v>2.58</v>
      </c>
      <c r="D1956" s="130">
        <v>-2.4</v>
      </c>
      <c r="E1956" s="130">
        <v>-1.93</v>
      </c>
      <c r="F1956" s="130">
        <v>2.61</v>
      </c>
      <c r="G1956" s="130" t="s">
        <v>4854</v>
      </c>
      <c r="H1956" s="130" t="s">
        <v>3674</v>
      </c>
      <c r="I1956" s="130">
        <v>1.141</v>
      </c>
      <c r="J1956" s="130">
        <v>-55</v>
      </c>
      <c r="K1956" s="130">
        <v>-20</v>
      </c>
      <c r="L1956" s="130" t="b">
        <v>0</v>
      </c>
      <c r="M1956" s="130">
        <v>6.1669999999999998</v>
      </c>
      <c r="N1956" s="130">
        <v>2.774</v>
      </c>
      <c r="O1956" s="130">
        <v>2.2229999999999999</v>
      </c>
      <c r="P1956" s="130">
        <v>1.0009999999999999</v>
      </c>
      <c r="Q1956" s="130">
        <v>-95.875</v>
      </c>
      <c r="R1956" s="130">
        <v>38.200000000000003</v>
      </c>
      <c r="S1956" s="130">
        <v>40.203000000000003</v>
      </c>
      <c r="T1956" s="130">
        <v>-1</v>
      </c>
      <c r="U1956" s="130">
        <v>199</v>
      </c>
      <c r="V1956" s="130" t="s">
        <v>1885</v>
      </c>
      <c r="W1956" s="130" t="b">
        <v>0</v>
      </c>
      <c r="X1956" s="130">
        <v>0</v>
      </c>
      <c r="Y1956" s="130" t="b">
        <v>0</v>
      </c>
      <c r="Z1956" s="130">
        <v>44</v>
      </c>
      <c r="AA1956" s="130">
        <v>0.20499999999999999</v>
      </c>
      <c r="AB1956" s="130" t="s">
        <v>3674</v>
      </c>
      <c r="AC1956" s="130" t="s">
        <v>4854</v>
      </c>
      <c r="AD1956" s="130" t="s">
        <v>5808</v>
      </c>
      <c r="AE1956" s="130" t="e" cm="1">
        <f t="array" aca="1" ref="AE1956" ca="1">INDIRECT(ADDRESS(MATCH(AG1956,'rs_industries'!B:B,0),5,1,TRUE,"rs_industries"))</f>
        <v>#N/A</v>
      </c>
      <c r="AF1956" s="130" t="e" cm="1">
        <f t="array" aca="1" ref="AF1956" ca="1">INDIRECT(ADDRESS(MATCH(A1956,'rs_stocks'!B:B,0),7,1,TRUE,"rs_stocks"))</f>
        <v>#N/A</v>
      </c>
    </row>
    <row r="1957" spans="1:32" x14ac:dyDescent="0.3">
      <c r="A1957" s="130" t="s">
        <v>210</v>
      </c>
      <c r="B1957" s="130">
        <v>-3.06</v>
      </c>
      <c r="C1957" s="130">
        <v>6.67</v>
      </c>
      <c r="D1957" s="130">
        <v>-2.97</v>
      </c>
      <c r="E1957" s="130">
        <v>3.88</v>
      </c>
      <c r="F1957" s="130">
        <v>4.92</v>
      </c>
      <c r="G1957" s="130" t="s">
        <v>3680</v>
      </c>
      <c r="H1957" s="130" t="s">
        <v>31</v>
      </c>
      <c r="I1957" s="130">
        <v>312.49700000000001</v>
      </c>
      <c r="J1957" s="130">
        <v>-41</v>
      </c>
      <c r="K1957" s="130">
        <v>-10</v>
      </c>
      <c r="L1957" s="130" t="b">
        <v>1</v>
      </c>
      <c r="M1957" s="130">
        <v>10.403</v>
      </c>
      <c r="N1957" s="130">
        <v>4.7110000000000003</v>
      </c>
      <c r="O1957" s="130">
        <v>2.2080000000000002</v>
      </c>
      <c r="P1957" s="130">
        <v>2.0939999999999999</v>
      </c>
      <c r="Q1957" s="130">
        <v>-103.13200000000001</v>
      </c>
      <c r="R1957" s="130">
        <v>113.68</v>
      </c>
      <c r="S1957" s="130">
        <v>111.065</v>
      </c>
      <c r="T1957" s="130">
        <v>1</v>
      </c>
      <c r="U1957" s="130">
        <v>95</v>
      </c>
      <c r="V1957" s="130" t="s">
        <v>210</v>
      </c>
      <c r="W1957" s="130" t="b">
        <v>0</v>
      </c>
      <c r="X1957" s="130">
        <v>0</v>
      </c>
      <c r="Y1957" s="130" t="b">
        <v>1</v>
      </c>
      <c r="Z1957" s="130">
        <v>53</v>
      </c>
      <c r="AA1957" s="130">
        <v>0.20499999999999999</v>
      </c>
      <c r="AB1957" s="130" t="s">
        <v>31</v>
      </c>
      <c r="AC1957" s="130" t="s">
        <v>3680</v>
      </c>
      <c r="AD1957" s="130" t="s">
        <v>5818</v>
      </c>
      <c r="AE1957" s="130" t="e" cm="1">
        <f t="array" aca="1" ref="AE1957" ca="1">INDIRECT(ADDRESS(MATCH(AG1957,'rs_industries'!B:B,0),5,1,TRUE,"rs_industries"))</f>
        <v>#N/A</v>
      </c>
      <c r="AF1957" s="130" t="e" cm="1">
        <f t="array" aca="1" ref="AF1957" ca="1">INDIRECT(ADDRESS(MATCH(A1957,'rs_stocks'!B:B,0),7,1,TRUE,"rs_stocks"))</f>
        <v>#N/A</v>
      </c>
    </row>
    <row r="1958" spans="1:32" x14ac:dyDescent="0.3">
      <c r="A1958" s="130" t="s">
        <v>1264</v>
      </c>
      <c r="B1958" s="130">
        <v>-7.38</v>
      </c>
      <c r="C1958" s="130">
        <v>2.84</v>
      </c>
      <c r="D1958" s="130">
        <v>-15.64</v>
      </c>
      <c r="E1958" s="130">
        <v>9.02</v>
      </c>
      <c r="F1958" s="130">
        <v>18.53</v>
      </c>
      <c r="G1958" s="130" t="s">
        <v>4485</v>
      </c>
      <c r="H1958" s="130" t="s">
        <v>48</v>
      </c>
      <c r="I1958" s="130">
        <v>12.164999999999999</v>
      </c>
      <c r="J1958" s="130">
        <v>-57</v>
      </c>
      <c r="K1958" s="130">
        <v>-25</v>
      </c>
      <c r="L1958" s="130" t="b">
        <v>0</v>
      </c>
      <c r="M1958" s="130">
        <v>22.747</v>
      </c>
      <c r="N1958" s="130">
        <v>10.347</v>
      </c>
      <c r="O1958" s="130">
        <v>2.198</v>
      </c>
      <c r="P1958" s="130">
        <v>0.54900000000000004</v>
      </c>
      <c r="Q1958" s="130">
        <v>-118.354</v>
      </c>
      <c r="R1958" s="130">
        <v>13.05</v>
      </c>
      <c r="S1958" s="130">
        <v>14.827999999999999</v>
      </c>
      <c r="T1958" s="130">
        <v>-1</v>
      </c>
      <c r="U1958" s="130">
        <v>364</v>
      </c>
      <c r="V1958" s="130" t="s">
        <v>1264</v>
      </c>
      <c r="W1958" s="130" t="b">
        <v>1</v>
      </c>
      <c r="X1958" s="130">
        <v>0</v>
      </c>
      <c r="Y1958" s="130" t="b">
        <v>0</v>
      </c>
      <c r="Z1958" s="130">
        <v>41</v>
      </c>
      <c r="AA1958" s="130">
        <v>0.20399999999999999</v>
      </c>
      <c r="AB1958" s="130" t="s">
        <v>48</v>
      </c>
      <c r="AC1958" s="130" t="s">
        <v>4485</v>
      </c>
      <c r="AD1958" s="130" t="s">
        <v>5771</v>
      </c>
      <c r="AE1958" s="130" t="e" cm="1">
        <f t="array" aca="1" ref="AE1958" ca="1">INDIRECT(ADDRESS(MATCH(AG1958,'rs_industries'!B:B,0),5,1,TRUE,"rs_industries"))</f>
        <v>#N/A</v>
      </c>
      <c r="AF1958" s="130" t="e" cm="1">
        <f t="array" aca="1" ref="AF1958" ca="1">INDIRECT(ADDRESS(MATCH(A1958,'rs_stocks'!B:B,0),7,1,TRUE,"rs_stocks"))</f>
        <v>#N/A</v>
      </c>
    </row>
    <row r="1959" spans="1:32" x14ac:dyDescent="0.3">
      <c r="A1959" s="130" t="s">
        <v>1073</v>
      </c>
      <c r="B1959" s="130">
        <v>-1.59</v>
      </c>
      <c r="C1959" s="130">
        <v>-6.71</v>
      </c>
      <c r="D1959" s="130">
        <v>-6.46</v>
      </c>
      <c r="E1959" s="130">
        <v>-6.77</v>
      </c>
      <c r="F1959" s="130">
        <v>-5.53</v>
      </c>
      <c r="G1959" s="130" t="s">
        <v>3948</v>
      </c>
      <c r="H1959" s="130" t="s">
        <v>3674</v>
      </c>
      <c r="I1959" s="130">
        <v>123.444</v>
      </c>
      <c r="J1959" s="130">
        <v>-42</v>
      </c>
      <c r="K1959" s="130">
        <v>-38</v>
      </c>
      <c r="L1959" s="130" t="b">
        <v>0</v>
      </c>
      <c r="M1959" s="130">
        <v>9.7569999999999997</v>
      </c>
      <c r="N1959" s="130">
        <v>4.4740000000000002</v>
      </c>
      <c r="O1959" s="130">
        <v>2.181</v>
      </c>
      <c r="P1959" s="130">
        <v>3.4529999999999998</v>
      </c>
      <c r="Q1959" s="130">
        <v>-73.855000000000004</v>
      </c>
      <c r="R1959" s="130">
        <v>144.9</v>
      </c>
      <c r="S1959" s="130">
        <v>151.114</v>
      </c>
      <c r="T1959" s="130">
        <v>-1</v>
      </c>
      <c r="U1959" s="130">
        <v>57</v>
      </c>
      <c r="V1959" s="130" t="s">
        <v>1073</v>
      </c>
      <c r="W1959" s="130" t="b">
        <v>0</v>
      </c>
      <c r="X1959" s="130">
        <v>0</v>
      </c>
      <c r="Y1959" s="130" t="b">
        <v>0</v>
      </c>
      <c r="Z1959" s="130">
        <v>48</v>
      </c>
      <c r="AA1959" s="130">
        <v>0.20399999999999999</v>
      </c>
      <c r="AB1959" s="130" t="s">
        <v>3674</v>
      </c>
      <c r="AC1959" s="130" t="s">
        <v>3948</v>
      </c>
      <c r="AD1959" s="130" t="s">
        <v>5803</v>
      </c>
      <c r="AE1959" s="130" t="e" cm="1">
        <f t="array" aca="1" ref="AE1959" ca="1">INDIRECT(ADDRESS(MATCH(AG1959,'rs_industries'!B:B,0),5,1,TRUE,"rs_industries"))</f>
        <v>#N/A</v>
      </c>
      <c r="AF1959" s="130" t="e" cm="1">
        <f t="array" aca="1" ref="AF1959" ca="1">INDIRECT(ADDRESS(MATCH(A1959,'rs_stocks'!B:B,0),7,1,TRUE,"rs_stocks"))</f>
        <v>#N/A</v>
      </c>
    </row>
    <row r="1960" spans="1:32" x14ac:dyDescent="0.3">
      <c r="A1960" s="130" t="s">
        <v>1539</v>
      </c>
      <c r="B1960" s="130">
        <v>3.82</v>
      </c>
      <c r="C1960" s="130">
        <v>22.6</v>
      </c>
      <c r="D1960" s="130">
        <v>11.32</v>
      </c>
      <c r="E1960" s="130">
        <v>7.54</v>
      </c>
      <c r="F1960" s="130">
        <v>13.22</v>
      </c>
      <c r="G1960" s="130" t="s">
        <v>3673</v>
      </c>
      <c r="H1960" s="130" t="s">
        <v>3674</v>
      </c>
      <c r="I1960" s="130">
        <v>2.6459999999999999</v>
      </c>
      <c r="J1960" s="130">
        <v>-78</v>
      </c>
      <c r="K1960" s="130">
        <v>-33</v>
      </c>
      <c r="L1960" s="130" t="b">
        <v>1</v>
      </c>
      <c r="M1960" s="130">
        <v>12.02</v>
      </c>
      <c r="N1960" s="130">
        <v>5.5250000000000004</v>
      </c>
      <c r="O1960" s="130">
        <v>2.1760000000000002</v>
      </c>
      <c r="P1960" s="130">
        <v>3.3319999999999999</v>
      </c>
      <c r="Q1960" s="130">
        <v>-44.118000000000002</v>
      </c>
      <c r="R1960" s="130">
        <v>87.33</v>
      </c>
      <c r="S1960" s="130">
        <v>79.706000000000003</v>
      </c>
      <c r="T1960" s="130">
        <v>1</v>
      </c>
      <c r="U1960" s="130">
        <v>60</v>
      </c>
      <c r="V1960" s="130" t="s">
        <v>1539</v>
      </c>
      <c r="W1960" s="130" t="b">
        <v>0</v>
      </c>
      <c r="X1960" s="130">
        <v>0</v>
      </c>
      <c r="Y1960" s="130" t="b">
        <v>0</v>
      </c>
      <c r="Z1960" s="130">
        <v>41</v>
      </c>
      <c r="AA1960" s="130">
        <v>0.20300000000000001</v>
      </c>
      <c r="AB1960" s="130" t="s">
        <v>3674</v>
      </c>
      <c r="AC1960" s="130" t="s">
        <v>3673</v>
      </c>
      <c r="AD1960" s="130" t="s">
        <v>5852</v>
      </c>
      <c r="AE1960" s="130" t="e" cm="1">
        <f t="array" aca="1" ref="AE1960" ca="1">INDIRECT(ADDRESS(MATCH(AG1960,'rs_industries'!B:B,0),5,1,TRUE,"rs_industries"))</f>
        <v>#N/A</v>
      </c>
      <c r="AF1960" s="130" t="e" cm="1">
        <f t="array" aca="1" ref="AF1960" ca="1">INDIRECT(ADDRESS(MATCH(A1960,'rs_stocks'!B:B,0),7,1,TRUE,"rs_stocks"))</f>
        <v>#N/A</v>
      </c>
    </row>
    <row r="1961" spans="1:32" x14ac:dyDescent="0.3">
      <c r="A1961" s="130" t="s">
        <v>1830</v>
      </c>
      <c r="B1961" s="130">
        <v>-5.28</v>
      </c>
      <c r="C1961" s="130">
        <v>-28.08</v>
      </c>
      <c r="D1961" s="130">
        <v>11.46</v>
      </c>
      <c r="E1961" s="130">
        <v>-30.7</v>
      </c>
      <c r="F1961" s="130">
        <v>-15.6</v>
      </c>
      <c r="G1961" s="130" t="s">
        <v>3839</v>
      </c>
      <c r="H1961" s="130" t="s">
        <v>3674</v>
      </c>
      <c r="I1961" s="130">
        <v>3.4060000000000001</v>
      </c>
      <c r="J1961" s="130">
        <v>-78</v>
      </c>
      <c r="K1961" s="130">
        <v>-72</v>
      </c>
      <c r="L1961" s="130" t="b">
        <v>0</v>
      </c>
      <c r="M1961" s="130">
        <v>27.827999999999999</v>
      </c>
      <c r="N1961" s="130">
        <v>12.99</v>
      </c>
      <c r="O1961" s="130">
        <v>2.1419999999999999</v>
      </c>
      <c r="P1961" s="130">
        <v>0.82799999999999996</v>
      </c>
      <c r="Q1961" s="130">
        <v>-54.328000000000003</v>
      </c>
      <c r="R1961" s="130">
        <v>12.55</v>
      </c>
      <c r="S1961" s="130">
        <v>15.31</v>
      </c>
      <c r="T1961" s="130">
        <v>-1</v>
      </c>
      <c r="U1961" s="130">
        <v>241</v>
      </c>
      <c r="V1961" s="130" t="s">
        <v>1830</v>
      </c>
      <c r="W1961" s="130" t="b">
        <v>0</v>
      </c>
      <c r="X1961" s="130">
        <v>0</v>
      </c>
      <c r="Y1961" s="130" t="b">
        <v>0</v>
      </c>
      <c r="Z1961" s="130">
        <v>46</v>
      </c>
      <c r="AA1961" s="130">
        <v>0.20300000000000001</v>
      </c>
      <c r="AB1961" s="130" t="s">
        <v>3674</v>
      </c>
      <c r="AC1961" s="130" t="s">
        <v>3839</v>
      </c>
      <c r="AD1961" s="130" t="s">
        <v>5822</v>
      </c>
      <c r="AE1961" s="130" t="e" cm="1">
        <f t="array" aca="1" ref="AE1961" ca="1">INDIRECT(ADDRESS(MATCH(AG1961,'rs_industries'!B:B,0),5,1,TRUE,"rs_industries"))</f>
        <v>#N/A</v>
      </c>
      <c r="AF1961" s="130" t="e" cm="1">
        <f t="array" aca="1" ref="AF1961" ca="1">INDIRECT(ADDRESS(MATCH(A1961,'rs_stocks'!B:B,0),7,1,TRUE,"rs_stocks"))</f>
        <v>#N/A</v>
      </c>
    </row>
    <row r="1962" spans="1:32" x14ac:dyDescent="0.3">
      <c r="A1962" s="130" t="s">
        <v>1296</v>
      </c>
      <c r="B1962" s="130">
        <v>-8.2899999999999991</v>
      </c>
      <c r="C1962" s="130">
        <v>-9.2799999999999994</v>
      </c>
      <c r="D1962" s="130">
        <v>-5.8</v>
      </c>
      <c r="E1962" s="130">
        <v>-8.94</v>
      </c>
      <c r="F1962" s="130">
        <v>-8.75</v>
      </c>
      <c r="G1962" s="130" t="s">
        <v>3713</v>
      </c>
      <c r="H1962" s="130" t="s">
        <v>3690</v>
      </c>
      <c r="I1962" s="130">
        <v>189.21600000000001</v>
      </c>
      <c r="J1962" s="130">
        <v>-26</v>
      </c>
      <c r="K1962" s="130">
        <v>-19</v>
      </c>
      <c r="L1962" s="130" t="b">
        <v>0</v>
      </c>
      <c r="M1962" s="130">
        <v>6.375</v>
      </c>
      <c r="N1962" s="130">
        <v>2.9849999999999999</v>
      </c>
      <c r="O1962" s="130">
        <v>2.1360000000000001</v>
      </c>
      <c r="P1962" s="130">
        <v>1.35</v>
      </c>
      <c r="Q1962" s="130">
        <v>-28.146000000000001</v>
      </c>
      <c r="R1962" s="130">
        <v>61.03</v>
      </c>
      <c r="S1962" s="130">
        <v>65.415000000000006</v>
      </c>
      <c r="T1962" s="130">
        <v>-1</v>
      </c>
      <c r="U1962" s="130">
        <v>148</v>
      </c>
      <c r="V1962" s="130" t="s">
        <v>1296</v>
      </c>
      <c r="W1962" s="130" t="b">
        <v>0</v>
      </c>
      <c r="X1962" s="130">
        <v>0</v>
      </c>
      <c r="Y1962" s="130" t="b">
        <v>0</v>
      </c>
      <c r="Z1962" s="130">
        <v>47</v>
      </c>
      <c r="AA1962" s="130">
        <v>0.20300000000000001</v>
      </c>
      <c r="AB1962" s="130" t="s">
        <v>3690</v>
      </c>
      <c r="AC1962" s="130" t="s">
        <v>3713</v>
      </c>
      <c r="AD1962" s="130" t="s">
        <v>5790</v>
      </c>
      <c r="AE1962" s="130" t="e" cm="1">
        <f t="array" aca="1" ref="AE1962" ca="1">INDIRECT(ADDRESS(MATCH(AG1962,'rs_industries'!B:B,0),5,1,TRUE,"rs_industries"))</f>
        <v>#N/A</v>
      </c>
      <c r="AF1962" s="130" t="e" cm="1">
        <f t="array" aca="1" ref="AF1962" ca="1">INDIRECT(ADDRESS(MATCH(A1962,'rs_stocks'!B:B,0),7,1,TRUE,"rs_stocks"))</f>
        <v>#N/A</v>
      </c>
    </row>
    <row r="1963" spans="1:32" x14ac:dyDescent="0.3">
      <c r="A1963" s="130" t="s">
        <v>2062</v>
      </c>
      <c r="B1963" s="130">
        <v>-4.93</v>
      </c>
      <c r="C1963" s="130">
        <v>-21.97</v>
      </c>
      <c r="D1963" s="130">
        <v>-21.22</v>
      </c>
      <c r="E1963" s="130">
        <v>-25.72</v>
      </c>
      <c r="F1963" s="130">
        <v>-22.75</v>
      </c>
      <c r="G1963" s="130" t="s">
        <v>3693</v>
      </c>
      <c r="H1963" s="130" t="s">
        <v>31</v>
      </c>
      <c r="I1963" s="130">
        <v>1.079</v>
      </c>
      <c r="J1963" s="130">
        <v>-61</v>
      </c>
      <c r="K1963" s="130">
        <v>-47</v>
      </c>
      <c r="L1963" s="130" t="b">
        <v>0</v>
      </c>
      <c r="M1963" s="130">
        <v>13.819000000000001</v>
      </c>
      <c r="N1963" s="130">
        <v>6.508</v>
      </c>
      <c r="O1963" s="130">
        <v>2.1240000000000001</v>
      </c>
      <c r="P1963" s="130">
        <v>1.361</v>
      </c>
      <c r="Q1963" s="130">
        <v>-106.508</v>
      </c>
      <c r="R1963" s="130">
        <v>22.38</v>
      </c>
      <c r="S1963" s="130">
        <v>26.943999999999999</v>
      </c>
      <c r="T1963" s="130">
        <v>-1</v>
      </c>
      <c r="U1963" s="130">
        <v>146</v>
      </c>
      <c r="V1963" s="130" t="s">
        <v>2062</v>
      </c>
      <c r="W1963" s="130" t="b">
        <v>1</v>
      </c>
      <c r="X1963" s="130">
        <v>0</v>
      </c>
      <c r="Y1963" s="130" t="b">
        <v>0</v>
      </c>
      <c r="Z1963" s="130">
        <v>42</v>
      </c>
      <c r="AA1963" s="130">
        <v>0.20200000000000001</v>
      </c>
      <c r="AB1963" s="130" t="s">
        <v>31</v>
      </c>
      <c r="AC1963" s="130" t="s">
        <v>3693</v>
      </c>
      <c r="AD1963" s="130" t="s">
        <v>5783</v>
      </c>
      <c r="AE1963" s="130" t="e" cm="1">
        <f t="array" aca="1" ref="AE1963" ca="1">INDIRECT(ADDRESS(MATCH(AG1963,'rs_industries'!B:B,0),5,1,TRUE,"rs_industries"))</f>
        <v>#N/A</v>
      </c>
      <c r="AF1963" s="130" t="e" cm="1">
        <f t="array" aca="1" ref="AF1963" ca="1">INDIRECT(ADDRESS(MATCH(A1963,'rs_stocks'!B:B,0),7,1,TRUE,"rs_stocks"))</f>
        <v>#N/A</v>
      </c>
    </row>
    <row r="1964" spans="1:32" x14ac:dyDescent="0.3">
      <c r="A1964" s="130" t="s">
        <v>1854</v>
      </c>
      <c r="B1964" s="130">
        <v>-5.36</v>
      </c>
      <c r="C1964" s="130">
        <v>9.74</v>
      </c>
      <c r="D1964" s="130">
        <v>-3.55</v>
      </c>
      <c r="E1964" s="130">
        <v>-26.6</v>
      </c>
      <c r="F1964" s="130">
        <v>-16.18</v>
      </c>
      <c r="G1964" s="130" t="s">
        <v>3878</v>
      </c>
      <c r="H1964" s="130" t="s">
        <v>3690</v>
      </c>
      <c r="I1964" s="130">
        <v>1.97</v>
      </c>
      <c r="J1964" s="130">
        <v>-81</v>
      </c>
      <c r="K1964" s="130">
        <v>-76</v>
      </c>
      <c r="L1964" s="130" t="b">
        <v>0</v>
      </c>
      <c r="M1964" s="130">
        <v>15.752000000000001</v>
      </c>
      <c r="N1964" s="130">
        <v>7.5229999999999997</v>
      </c>
      <c r="O1964" s="130">
        <v>2.0939999999999999</v>
      </c>
      <c r="P1964" s="130">
        <v>1.0900000000000001</v>
      </c>
      <c r="Q1964" s="130">
        <v>-258.81099999999998</v>
      </c>
      <c r="R1964" s="130">
        <v>23.67</v>
      </c>
      <c r="S1964" s="130">
        <v>27.664000000000001</v>
      </c>
      <c r="T1964" s="130">
        <v>-1</v>
      </c>
      <c r="U1964" s="130">
        <v>183</v>
      </c>
      <c r="V1964" s="130" t="s">
        <v>1854</v>
      </c>
      <c r="W1964" s="130" t="b">
        <v>0</v>
      </c>
      <c r="X1964" s="130">
        <v>0</v>
      </c>
      <c r="Y1964" s="130" t="b">
        <v>0</v>
      </c>
      <c r="Z1964" s="130">
        <v>41</v>
      </c>
      <c r="AA1964" s="130">
        <v>0.20200000000000001</v>
      </c>
      <c r="AB1964" s="130" t="s">
        <v>3690</v>
      </c>
      <c r="AC1964" s="130" t="s">
        <v>3878</v>
      </c>
      <c r="AD1964" s="130" t="s">
        <v>5863</v>
      </c>
      <c r="AE1964" s="130" t="e" cm="1">
        <f t="array" aca="1" ref="AE1964" ca="1">INDIRECT(ADDRESS(MATCH(AG1964,'rs_industries'!B:B,0),5,1,TRUE,"rs_industries"))</f>
        <v>#N/A</v>
      </c>
      <c r="AF1964" s="130" t="e" cm="1">
        <f t="array" aca="1" ref="AF1964" ca="1">INDIRECT(ADDRESS(MATCH(A1964,'rs_stocks'!B:B,0),7,1,TRUE,"rs_stocks"))</f>
        <v>#N/A</v>
      </c>
    </row>
    <row r="1965" spans="1:32" x14ac:dyDescent="0.3">
      <c r="A1965" s="130" t="s">
        <v>274</v>
      </c>
      <c r="B1965" s="130">
        <v>1.42</v>
      </c>
      <c r="C1965" s="130">
        <v>0.21</v>
      </c>
      <c r="D1965" s="130">
        <v>-2.54</v>
      </c>
      <c r="E1965" s="130">
        <v>-6.28</v>
      </c>
      <c r="F1965" s="130">
        <v>-1.02</v>
      </c>
      <c r="G1965" s="130" t="s">
        <v>4409</v>
      </c>
      <c r="H1965" s="130" t="s">
        <v>3674</v>
      </c>
      <c r="I1965" s="130">
        <v>10.095000000000001</v>
      </c>
      <c r="J1965" s="130">
        <v>-60</v>
      </c>
      <c r="K1965" s="130">
        <v>-16</v>
      </c>
      <c r="L1965" s="130" t="b">
        <v>0</v>
      </c>
      <c r="M1965" s="130">
        <v>6.2880000000000003</v>
      </c>
      <c r="N1965" s="130">
        <v>3.016</v>
      </c>
      <c r="O1965" s="130">
        <v>2.085</v>
      </c>
      <c r="P1965" s="130">
        <v>4.1609999999999996</v>
      </c>
      <c r="Q1965" s="130">
        <v>-107.896</v>
      </c>
      <c r="R1965" s="130">
        <v>150.35</v>
      </c>
      <c r="S1965" s="130">
        <v>159.929</v>
      </c>
      <c r="T1965" s="130">
        <v>-1</v>
      </c>
      <c r="U1965" s="130">
        <v>48</v>
      </c>
      <c r="V1965" s="130" t="s">
        <v>274</v>
      </c>
      <c r="W1965" s="130" t="b">
        <v>1</v>
      </c>
      <c r="X1965" s="130">
        <v>0</v>
      </c>
      <c r="Y1965" s="130" t="b">
        <v>0</v>
      </c>
      <c r="Z1965" s="130">
        <v>43</v>
      </c>
      <c r="AA1965" s="130">
        <v>0.20100000000000001</v>
      </c>
      <c r="AB1965" s="130" t="s">
        <v>3674</v>
      </c>
      <c r="AC1965" s="130" t="s">
        <v>4409</v>
      </c>
      <c r="AD1965" s="130" t="s">
        <v>5831</v>
      </c>
      <c r="AE1965" s="130" t="e" cm="1">
        <f t="array" aca="1" ref="AE1965" ca="1">INDIRECT(ADDRESS(MATCH(AG1965,'rs_industries'!B:B,0),5,1,TRUE,"rs_industries"))</f>
        <v>#N/A</v>
      </c>
      <c r="AF1965" s="130" t="e" cm="1">
        <f t="array" aca="1" ref="AF1965" ca="1">INDIRECT(ADDRESS(MATCH(A1965,'rs_stocks'!B:B,0),7,1,TRUE,"rs_stocks"))</f>
        <v>#N/A</v>
      </c>
    </row>
    <row r="1966" spans="1:32" x14ac:dyDescent="0.3">
      <c r="A1966" s="130" t="s">
        <v>1594</v>
      </c>
      <c r="B1966" s="130">
        <v>-3.27</v>
      </c>
      <c r="C1966" s="130">
        <v>-0.9</v>
      </c>
      <c r="D1966" s="130">
        <v>2.2799999999999998</v>
      </c>
      <c r="E1966" s="130">
        <v>-15.86</v>
      </c>
      <c r="F1966" s="130">
        <v>-8.48</v>
      </c>
      <c r="G1966" s="130" t="s">
        <v>3751</v>
      </c>
      <c r="H1966" s="130" t="s">
        <v>24</v>
      </c>
      <c r="I1966" s="130">
        <v>0.98399999999999999</v>
      </c>
      <c r="J1966" s="130">
        <v>-61</v>
      </c>
      <c r="K1966" s="130">
        <v>-56</v>
      </c>
      <c r="L1966" s="130" t="b">
        <v>0</v>
      </c>
      <c r="M1966" s="130">
        <v>13.613</v>
      </c>
      <c r="N1966" s="130">
        <v>6.5380000000000003</v>
      </c>
      <c r="O1966" s="130">
        <v>2.0819999999999999</v>
      </c>
      <c r="P1966" s="130">
        <v>2.6659999999999999</v>
      </c>
      <c r="Q1966" s="130">
        <v>-151.93600000000001</v>
      </c>
      <c r="R1966" s="130">
        <v>61.44</v>
      </c>
      <c r="S1966" s="130">
        <v>72.096999999999994</v>
      </c>
      <c r="T1966" s="130">
        <v>-1</v>
      </c>
      <c r="U1966" s="130">
        <v>75</v>
      </c>
      <c r="V1966" s="130" t="s">
        <v>1594</v>
      </c>
      <c r="W1966" s="130" t="b">
        <v>0</v>
      </c>
      <c r="X1966" s="130">
        <v>0</v>
      </c>
      <c r="Y1966" s="130" t="b">
        <v>0</v>
      </c>
      <c r="Z1966" s="130">
        <v>45</v>
      </c>
      <c r="AA1966" s="130">
        <v>0.20100000000000001</v>
      </c>
      <c r="AB1966" s="130" t="s">
        <v>24</v>
      </c>
      <c r="AC1966" s="130" t="s">
        <v>3751</v>
      </c>
      <c r="AD1966" s="130" t="s">
        <v>5830</v>
      </c>
      <c r="AE1966" s="130" t="e" cm="1">
        <f t="array" aca="1" ref="AE1966" ca="1">INDIRECT(ADDRESS(MATCH(AG1966,'rs_industries'!B:B,0),5,1,TRUE,"rs_industries"))</f>
        <v>#N/A</v>
      </c>
      <c r="AF1966" s="130" t="e" cm="1">
        <f t="array" aca="1" ref="AF1966" ca="1">INDIRECT(ADDRESS(MATCH(A1966,'rs_stocks'!B:B,0),7,1,TRUE,"rs_stocks"))</f>
        <v>#N/A</v>
      </c>
    </row>
    <row r="1967" spans="1:32" x14ac:dyDescent="0.3">
      <c r="A1967" s="130" t="s">
        <v>2227</v>
      </c>
      <c r="B1967" s="130">
        <v>-2.86</v>
      </c>
      <c r="C1967" s="130">
        <v>-17.010000000000002</v>
      </c>
      <c r="D1967" s="130">
        <v>-5.46</v>
      </c>
      <c r="E1967" s="130">
        <v>-14.63</v>
      </c>
      <c r="F1967" s="130">
        <v>-13.83</v>
      </c>
      <c r="G1967" s="130" t="s">
        <v>4963</v>
      </c>
      <c r="H1967" s="130" t="s">
        <v>3674</v>
      </c>
      <c r="I1967" s="130">
        <v>3.7869999999999999</v>
      </c>
      <c r="J1967" s="130">
        <v>-44</v>
      </c>
      <c r="K1967" s="130">
        <v>-40</v>
      </c>
      <c r="L1967" s="130" t="b">
        <v>0</v>
      </c>
      <c r="M1967" s="130">
        <v>14.393000000000001</v>
      </c>
      <c r="N1967" s="130">
        <v>6.9329999999999998</v>
      </c>
      <c r="O1967" s="130">
        <v>2.0760000000000001</v>
      </c>
      <c r="P1967" s="130">
        <v>3.2730000000000001</v>
      </c>
      <c r="Q1967" s="130">
        <v>-119.459</v>
      </c>
      <c r="R1967" s="130">
        <v>74.81</v>
      </c>
      <c r="S1967" s="130">
        <v>85.903999999999996</v>
      </c>
      <c r="T1967" s="130">
        <v>-1</v>
      </c>
      <c r="U1967" s="130">
        <v>61</v>
      </c>
      <c r="V1967" s="130" t="s">
        <v>2227</v>
      </c>
      <c r="W1967" s="130" t="b">
        <v>0</v>
      </c>
      <c r="X1967" s="130">
        <v>0</v>
      </c>
      <c r="Y1967" s="130" t="b">
        <v>0</v>
      </c>
      <c r="Z1967" s="130">
        <v>47</v>
      </c>
      <c r="AA1967" s="130">
        <v>0.20100000000000001</v>
      </c>
      <c r="AB1967" s="130" t="s">
        <v>3674</v>
      </c>
      <c r="AC1967" s="130" t="s">
        <v>4963</v>
      </c>
      <c r="AD1967" s="130" t="s">
        <v>5807</v>
      </c>
      <c r="AE1967" s="130" t="e" cm="1">
        <f t="array" aca="1" ref="AE1967" ca="1">INDIRECT(ADDRESS(MATCH(AG1967,'rs_industries'!B:B,0),5,1,TRUE,"rs_industries"))</f>
        <v>#N/A</v>
      </c>
      <c r="AF1967" s="130" t="e" cm="1">
        <f t="array" aca="1" ref="AF1967" ca="1">INDIRECT(ADDRESS(MATCH(A1967,'rs_stocks'!B:B,0),7,1,TRUE,"rs_stocks"))</f>
        <v>#N/A</v>
      </c>
    </row>
    <row r="1968" spans="1:32" x14ac:dyDescent="0.3">
      <c r="A1968" s="130" t="s">
        <v>1793</v>
      </c>
      <c r="B1968" s="130">
        <v>-0.27</v>
      </c>
      <c r="C1968" s="130">
        <v>-1.63</v>
      </c>
      <c r="D1968" s="130">
        <v>-14.11</v>
      </c>
      <c r="E1968" s="130">
        <v>0.83</v>
      </c>
      <c r="F1968" s="130">
        <v>9.01</v>
      </c>
      <c r="G1968" s="130" t="s">
        <v>3839</v>
      </c>
      <c r="H1968" s="130" t="s">
        <v>3776</v>
      </c>
      <c r="I1968" s="130">
        <v>2.0499999999999998</v>
      </c>
      <c r="J1968" s="130">
        <v>-82</v>
      </c>
      <c r="K1968" s="130">
        <v>-51</v>
      </c>
      <c r="L1968" s="130" t="b">
        <v>1</v>
      </c>
      <c r="M1968" s="130">
        <v>8.1859999999999999</v>
      </c>
      <c r="N1968" s="130">
        <v>4.08</v>
      </c>
      <c r="O1968" s="130">
        <v>2.0059999999999998</v>
      </c>
      <c r="P1968" s="130">
        <v>0.79500000000000004</v>
      </c>
      <c r="Q1968" s="130">
        <v>-125.80200000000001</v>
      </c>
      <c r="R1968" s="130">
        <v>18.14</v>
      </c>
      <c r="S1968" s="130">
        <v>17.891999999999999</v>
      </c>
      <c r="T1968" s="130">
        <v>1</v>
      </c>
      <c r="U1968" s="130">
        <v>251</v>
      </c>
      <c r="V1968" s="130" t="s">
        <v>1793</v>
      </c>
      <c r="W1968" s="130" t="b">
        <v>1</v>
      </c>
      <c r="X1968" s="130">
        <v>0</v>
      </c>
      <c r="Y1968" s="130" t="b">
        <v>0</v>
      </c>
      <c r="Z1968" s="130">
        <v>51</v>
      </c>
      <c r="AA1968" s="130">
        <v>0.2</v>
      </c>
      <c r="AB1968" s="130" t="s">
        <v>3776</v>
      </c>
      <c r="AC1968" s="130" t="s">
        <v>3839</v>
      </c>
      <c r="AD1968" s="130" t="s">
        <v>5788</v>
      </c>
      <c r="AE1968" s="130" t="e" cm="1">
        <f t="array" aca="1" ref="AE1968" ca="1">INDIRECT(ADDRESS(MATCH(AG1968,'rs_industries'!B:B,0),5,1,TRUE,"rs_industries"))</f>
        <v>#N/A</v>
      </c>
      <c r="AF1968" s="130" cm="1">
        <f t="array" aca="1" ref="AF1968" ca="1">INDIRECT(ADDRESS(MATCH(A1968,'rs_stocks'!B:B,0),7,1,TRUE,"rs_stocks"))</f>
        <v>91</v>
      </c>
    </row>
    <row r="1969" spans="1:32" x14ac:dyDescent="0.3">
      <c r="A1969" s="130" t="s">
        <v>1066</v>
      </c>
      <c r="B1969" s="130">
        <v>19.66</v>
      </c>
      <c r="C1969" s="130">
        <v>19.5</v>
      </c>
      <c r="D1969" s="130">
        <v>21.73</v>
      </c>
      <c r="E1969" s="130">
        <v>16.47</v>
      </c>
      <c r="F1969" s="130">
        <v>10.9</v>
      </c>
      <c r="G1969" s="130" t="s">
        <v>3680</v>
      </c>
      <c r="H1969" s="130" t="s">
        <v>31</v>
      </c>
      <c r="I1969" s="130">
        <v>11.334</v>
      </c>
      <c r="J1969" s="130">
        <v>-84</v>
      </c>
      <c r="K1969" s="130">
        <v>-76</v>
      </c>
      <c r="L1969" s="130" t="b">
        <v>1</v>
      </c>
      <c r="M1969" s="130">
        <v>19.792999999999999</v>
      </c>
      <c r="N1969" s="130">
        <v>9.9629999999999992</v>
      </c>
      <c r="O1969" s="130">
        <v>1.9870000000000001</v>
      </c>
      <c r="P1969" s="130">
        <v>0.79500000000000004</v>
      </c>
      <c r="Q1969" s="130">
        <v>289.38099999999997</v>
      </c>
      <c r="R1969" s="130">
        <v>18.32</v>
      </c>
      <c r="S1969" s="130">
        <v>16.013000000000002</v>
      </c>
      <c r="T1969" s="130">
        <v>1</v>
      </c>
      <c r="U1969" s="130">
        <v>251</v>
      </c>
      <c r="V1969" s="130" t="s">
        <v>1066</v>
      </c>
      <c r="W1969" s="130" t="b">
        <v>0</v>
      </c>
      <c r="X1969" s="130">
        <v>0</v>
      </c>
      <c r="Y1969" s="130" t="b">
        <v>0</v>
      </c>
      <c r="Z1969" s="130">
        <v>44</v>
      </c>
      <c r="AA1969" s="130">
        <v>0.2</v>
      </c>
      <c r="AB1969" s="130" t="s">
        <v>31</v>
      </c>
      <c r="AC1969" s="130" t="s">
        <v>3680</v>
      </c>
      <c r="AD1969" s="130" t="s">
        <v>5850</v>
      </c>
      <c r="AE1969" s="130" t="e" cm="1">
        <f t="array" aca="1" ref="AE1969" ca="1">INDIRECT(ADDRESS(MATCH(AG1969,'rs_industries'!B:B,0),5,1,TRUE,"rs_industries"))</f>
        <v>#N/A</v>
      </c>
      <c r="AF1969" s="130" t="e" cm="1">
        <f t="array" aca="1" ref="AF1969" ca="1">INDIRECT(ADDRESS(MATCH(A1969,'rs_stocks'!B:B,0),7,1,TRUE,"rs_stocks"))</f>
        <v>#N/A</v>
      </c>
    </row>
    <row r="1970" spans="1:32" x14ac:dyDescent="0.3">
      <c r="A1970" s="130" t="s">
        <v>1634</v>
      </c>
      <c r="B1970" s="130">
        <v>-5.04</v>
      </c>
      <c r="C1970" s="130">
        <v>-3.14</v>
      </c>
      <c r="D1970" s="130">
        <v>-8.1199999999999992</v>
      </c>
      <c r="E1970" s="130">
        <v>-6.54</v>
      </c>
      <c r="F1970" s="130">
        <v>-7.85</v>
      </c>
      <c r="G1970" s="130" t="s">
        <v>3839</v>
      </c>
      <c r="H1970" s="130" t="s">
        <v>3776</v>
      </c>
      <c r="I1970" s="130">
        <v>2.516</v>
      </c>
      <c r="J1970" s="130">
        <v>-46</v>
      </c>
      <c r="K1970" s="130">
        <v>-17</v>
      </c>
      <c r="L1970" s="130" t="b">
        <v>0</v>
      </c>
      <c r="M1970" s="130">
        <v>9.73</v>
      </c>
      <c r="N1970" s="130">
        <v>4.9020000000000001</v>
      </c>
      <c r="O1970" s="130">
        <v>1.9850000000000001</v>
      </c>
      <c r="P1970" s="130">
        <v>2.6909999999999998</v>
      </c>
      <c r="Q1970" s="130">
        <v>-97.369</v>
      </c>
      <c r="R1970" s="130">
        <v>97.51</v>
      </c>
      <c r="S1970" s="130">
        <v>106.277</v>
      </c>
      <c r="T1970" s="130">
        <v>-1</v>
      </c>
      <c r="U1970" s="130">
        <v>74</v>
      </c>
      <c r="V1970" s="130" t="s">
        <v>1634</v>
      </c>
      <c r="W1970" s="130" t="b">
        <v>1</v>
      </c>
      <c r="X1970" s="130">
        <v>0</v>
      </c>
      <c r="Y1970" s="130" t="b">
        <v>0</v>
      </c>
      <c r="Z1970" s="130">
        <v>46</v>
      </c>
      <c r="AA1970" s="130">
        <v>0.19900000000000001</v>
      </c>
      <c r="AB1970" s="130" t="s">
        <v>3776</v>
      </c>
      <c r="AC1970" s="130" t="s">
        <v>3839</v>
      </c>
      <c r="AD1970" s="130" t="s">
        <v>5815</v>
      </c>
      <c r="AE1970" s="130" t="e" cm="1">
        <f t="array" aca="1" ref="AE1970" ca="1">INDIRECT(ADDRESS(MATCH(AG1970,'rs_industries'!B:B,0),5,1,TRUE,"rs_industries"))</f>
        <v>#N/A</v>
      </c>
      <c r="AF1970" s="130" t="e" cm="1">
        <f t="array" aca="1" ref="AF1970" ca="1">INDIRECT(ADDRESS(MATCH(A1970,'rs_stocks'!B:B,0),7,1,TRUE,"rs_stocks"))</f>
        <v>#N/A</v>
      </c>
    </row>
    <row r="1971" spans="1:32" x14ac:dyDescent="0.3">
      <c r="A1971" s="130" t="s">
        <v>1310</v>
      </c>
      <c r="B1971" s="130">
        <v>0.78</v>
      </c>
      <c r="C1971" s="130">
        <v>0.52</v>
      </c>
      <c r="D1971" s="130">
        <v>0.92</v>
      </c>
      <c r="E1971" s="130">
        <v>-4.3600000000000003</v>
      </c>
      <c r="F1971" s="130">
        <v>-1.76</v>
      </c>
      <c r="G1971" s="130" t="s">
        <v>4963</v>
      </c>
      <c r="H1971" s="130" t="s">
        <v>3674</v>
      </c>
      <c r="I1971" s="130">
        <v>6.2969999999999997</v>
      </c>
      <c r="J1971" s="130">
        <v>-50</v>
      </c>
      <c r="K1971" s="130">
        <v>-35</v>
      </c>
      <c r="L1971" s="130" t="b">
        <v>0</v>
      </c>
      <c r="M1971" s="130">
        <v>5.9569999999999999</v>
      </c>
      <c r="N1971" s="130">
        <v>3.024</v>
      </c>
      <c r="O1971" s="130">
        <v>1.97</v>
      </c>
      <c r="P1971" s="130">
        <v>0.876</v>
      </c>
      <c r="Q1971" s="130">
        <v>-111.872</v>
      </c>
      <c r="R1971" s="130">
        <v>35.08</v>
      </c>
      <c r="S1971" s="130">
        <v>37.002000000000002</v>
      </c>
      <c r="T1971" s="130">
        <v>-1</v>
      </c>
      <c r="U1971" s="130">
        <v>228</v>
      </c>
      <c r="V1971" s="130" t="s">
        <v>1310</v>
      </c>
      <c r="W1971" s="130" t="b">
        <v>0</v>
      </c>
      <c r="X1971" s="130">
        <v>0</v>
      </c>
      <c r="Y1971" s="130" t="b">
        <v>0</v>
      </c>
      <c r="Z1971" s="130">
        <v>52</v>
      </c>
      <c r="AA1971" s="130">
        <v>0.19900000000000001</v>
      </c>
      <c r="AB1971" s="130" t="s">
        <v>3674</v>
      </c>
      <c r="AC1971" s="130" t="s">
        <v>4963</v>
      </c>
      <c r="AD1971" s="130" t="s">
        <v>5845</v>
      </c>
      <c r="AE1971" s="130" t="e" cm="1">
        <f t="array" aca="1" ref="AE1971" ca="1">INDIRECT(ADDRESS(MATCH(AG1971,'rs_industries'!B:B,0),5,1,TRUE,"rs_industries"))</f>
        <v>#N/A</v>
      </c>
      <c r="AF1971" s="130" t="e" cm="1">
        <f t="array" aca="1" ref="AF1971" ca="1">INDIRECT(ADDRESS(MATCH(A1971,'rs_stocks'!B:B,0),7,1,TRUE,"rs_stocks"))</f>
        <v>#N/A</v>
      </c>
    </row>
    <row r="1972" spans="1:32" x14ac:dyDescent="0.3">
      <c r="A1972" s="130" t="s">
        <v>2181</v>
      </c>
      <c r="B1972" s="130">
        <v>3.07</v>
      </c>
      <c r="C1972" s="130">
        <v>2.39</v>
      </c>
      <c r="D1972" s="130">
        <v>-2.89</v>
      </c>
      <c r="E1972" s="130">
        <v>-10.130000000000001</v>
      </c>
      <c r="F1972" s="130">
        <v>-4.57</v>
      </c>
      <c r="G1972" s="130" t="s">
        <v>3908</v>
      </c>
      <c r="H1972" s="130" t="s">
        <v>117</v>
      </c>
      <c r="I1972" s="130">
        <v>1.369</v>
      </c>
      <c r="J1972" s="130">
        <v>-81</v>
      </c>
      <c r="K1972" s="130">
        <v>-15</v>
      </c>
      <c r="L1972" s="130" t="b">
        <v>0</v>
      </c>
      <c r="M1972" s="130">
        <v>14.906000000000001</v>
      </c>
      <c r="N1972" s="130">
        <v>7.6390000000000002</v>
      </c>
      <c r="O1972" s="130">
        <v>1.9510000000000001</v>
      </c>
      <c r="P1972" s="130">
        <v>0.58899999999999997</v>
      </c>
      <c r="Q1972" s="130">
        <v>0</v>
      </c>
      <c r="R1972" s="130">
        <v>17.12</v>
      </c>
      <c r="S1972" s="130">
        <v>15.446999999999999</v>
      </c>
      <c r="T1972" s="130">
        <v>1</v>
      </c>
      <c r="U1972" s="130">
        <v>339</v>
      </c>
      <c r="V1972" s="130" t="s">
        <v>2181</v>
      </c>
      <c r="W1972" s="130" t="b">
        <v>1</v>
      </c>
      <c r="X1972" s="130">
        <v>0</v>
      </c>
      <c r="Y1972" s="130" t="b">
        <v>0</v>
      </c>
      <c r="Z1972" s="130">
        <v>42</v>
      </c>
      <c r="AA1972" s="130">
        <v>0.19900000000000001</v>
      </c>
      <c r="AB1972" s="130" t="s">
        <v>117</v>
      </c>
      <c r="AC1972" s="130" t="s">
        <v>3908</v>
      </c>
      <c r="AD1972" s="130" t="s">
        <v>5848</v>
      </c>
      <c r="AE1972" s="130" t="e" cm="1">
        <f t="array" aca="1" ref="AE1972" ca="1">INDIRECT(ADDRESS(MATCH(AG1972,'rs_industries'!B:B,0),5,1,TRUE,"rs_industries"))</f>
        <v>#N/A</v>
      </c>
      <c r="AF1972" s="130" t="e" cm="1">
        <f t="array" aca="1" ref="AF1972" ca="1">INDIRECT(ADDRESS(MATCH(A1972,'rs_stocks'!B:B,0),7,1,TRUE,"rs_stocks"))</f>
        <v>#N/A</v>
      </c>
    </row>
    <row r="1973" spans="1:32" x14ac:dyDescent="0.3">
      <c r="A1973" s="130" t="s">
        <v>2457</v>
      </c>
      <c r="B1973" s="130">
        <v>0.97</v>
      </c>
      <c r="C1973" s="130">
        <v>-4.04</v>
      </c>
      <c r="D1973" s="130">
        <v>-9.94</v>
      </c>
      <c r="E1973" s="130">
        <v>-6.33</v>
      </c>
      <c r="F1973" s="130">
        <v>-0.91</v>
      </c>
      <c r="G1973" s="130" t="s">
        <v>153</v>
      </c>
      <c r="H1973" s="130" t="s">
        <v>3677</v>
      </c>
      <c r="I1973" s="130">
        <v>1.4279999999999999</v>
      </c>
      <c r="J1973" s="130">
        <v>-49</v>
      </c>
      <c r="K1973" s="130">
        <v>-26</v>
      </c>
      <c r="L1973" s="130" t="b">
        <v>0</v>
      </c>
      <c r="M1973" s="130">
        <v>7.45</v>
      </c>
      <c r="N1973" s="130">
        <v>3.8620000000000001</v>
      </c>
      <c r="O1973" s="130">
        <v>1.929</v>
      </c>
      <c r="P1973" s="130">
        <v>0.57899999999999996</v>
      </c>
      <c r="Q1973" s="130">
        <v>-24.18</v>
      </c>
      <c r="R1973" s="130">
        <v>27.1</v>
      </c>
      <c r="S1973" s="130">
        <v>28.681999999999999</v>
      </c>
      <c r="T1973" s="130">
        <v>-1</v>
      </c>
      <c r="U1973" s="130">
        <v>345</v>
      </c>
      <c r="V1973" s="130" t="s">
        <v>2457</v>
      </c>
      <c r="W1973" s="130" t="b">
        <v>0</v>
      </c>
      <c r="X1973" s="130">
        <v>0</v>
      </c>
      <c r="Y1973" s="130" t="b">
        <v>0</v>
      </c>
      <c r="Z1973" s="130">
        <v>48</v>
      </c>
      <c r="AA1973" s="130">
        <v>0.19800000000000001</v>
      </c>
      <c r="AB1973" s="130" t="s">
        <v>3677</v>
      </c>
      <c r="AC1973" s="130" t="s">
        <v>153</v>
      </c>
      <c r="AD1973" s="130" t="s">
        <v>5804</v>
      </c>
      <c r="AE1973" s="130" t="e" cm="1">
        <f t="array" aca="1" ref="AE1973" ca="1">INDIRECT(ADDRESS(MATCH(AG1973,'rs_industries'!B:B,0),5,1,TRUE,"rs_industries"))</f>
        <v>#N/A</v>
      </c>
      <c r="AF1973" s="130" t="e" cm="1">
        <f t="array" aca="1" ref="AF1973" ca="1">INDIRECT(ADDRESS(MATCH(A1973,'rs_stocks'!B:B,0),7,1,TRUE,"rs_stocks"))</f>
        <v>#N/A</v>
      </c>
    </row>
    <row r="1974" spans="1:32" x14ac:dyDescent="0.3">
      <c r="A1974" s="130" t="s">
        <v>2209</v>
      </c>
      <c r="B1974" s="130">
        <v>15.09</v>
      </c>
      <c r="C1974" s="130">
        <v>-6.54</v>
      </c>
      <c r="D1974" s="130">
        <v>16.59</v>
      </c>
      <c r="E1974" s="130">
        <v>-57.51</v>
      </c>
      <c r="F1974" s="130">
        <v>-56.58</v>
      </c>
      <c r="G1974" s="130" t="s">
        <v>3713</v>
      </c>
      <c r="H1974" s="130" t="s">
        <v>3690</v>
      </c>
      <c r="I1974" s="130">
        <v>1.147</v>
      </c>
      <c r="J1974" s="130">
        <v>-80</v>
      </c>
      <c r="K1974" s="130">
        <v>-64</v>
      </c>
      <c r="L1974" s="130" t="b">
        <v>0</v>
      </c>
      <c r="M1974" s="130">
        <v>27.242999999999999</v>
      </c>
      <c r="N1974" s="130">
        <v>14.23</v>
      </c>
      <c r="O1974" s="130">
        <v>1.9139999999999999</v>
      </c>
      <c r="P1974" s="130">
        <v>1.583</v>
      </c>
      <c r="Q1974" s="130">
        <v>-81.495999999999995</v>
      </c>
      <c r="R1974" s="130">
        <v>20.59</v>
      </c>
      <c r="S1974" s="130">
        <v>22.45</v>
      </c>
      <c r="T1974" s="130">
        <v>-1</v>
      </c>
      <c r="U1974" s="130">
        <v>126</v>
      </c>
      <c r="V1974" s="130" t="s">
        <v>2209</v>
      </c>
      <c r="W1974" s="130" t="b">
        <v>0</v>
      </c>
      <c r="X1974" s="130">
        <v>0</v>
      </c>
      <c r="Y1974" s="130" t="b">
        <v>0</v>
      </c>
      <c r="Z1974" s="130">
        <v>48</v>
      </c>
      <c r="AA1974" s="130">
        <v>0.19800000000000001</v>
      </c>
      <c r="AB1974" s="130" t="s">
        <v>3690</v>
      </c>
      <c r="AC1974" s="130" t="s">
        <v>3713</v>
      </c>
      <c r="AD1974" s="130" t="s">
        <v>5877</v>
      </c>
      <c r="AE1974" s="130" t="e" cm="1">
        <f t="array" aca="1" ref="AE1974" ca="1">INDIRECT(ADDRESS(MATCH(AG1974,'rs_industries'!B:B,0),5,1,TRUE,"rs_industries"))</f>
        <v>#N/A</v>
      </c>
      <c r="AF1974" s="130" t="e" cm="1">
        <f t="array" aca="1" ref="AF1974" ca="1">INDIRECT(ADDRESS(MATCH(A1974,'rs_stocks'!B:B,0),7,1,TRUE,"rs_stocks"))</f>
        <v>#N/A</v>
      </c>
    </row>
    <row r="1975" spans="1:32" x14ac:dyDescent="0.3">
      <c r="A1975" s="130" t="s">
        <v>1553</v>
      </c>
      <c r="B1975" s="130">
        <v>1.77</v>
      </c>
      <c r="C1975" s="130">
        <v>16.43</v>
      </c>
      <c r="D1975" s="130">
        <v>8.57</v>
      </c>
      <c r="E1975" s="130">
        <v>2.96</v>
      </c>
      <c r="F1975" s="130">
        <v>14.04</v>
      </c>
      <c r="G1975" s="130" t="s">
        <v>3908</v>
      </c>
      <c r="H1975" s="130" t="s">
        <v>117</v>
      </c>
      <c r="I1975" s="130">
        <v>3.5270000000000001</v>
      </c>
      <c r="J1975" s="130">
        <v>-82</v>
      </c>
      <c r="K1975" s="130">
        <v>-36</v>
      </c>
      <c r="L1975" s="130" t="b">
        <v>1</v>
      </c>
      <c r="M1975" s="130">
        <v>8.1</v>
      </c>
      <c r="N1975" s="130">
        <v>4.2359999999999998</v>
      </c>
      <c r="O1975" s="130">
        <v>1.9119999999999999</v>
      </c>
      <c r="P1975" s="130">
        <v>1.024</v>
      </c>
      <c r="Q1975" s="130">
        <v>-37.106000000000002</v>
      </c>
      <c r="R1975" s="130">
        <v>35.08</v>
      </c>
      <c r="S1975" s="130">
        <v>32.546999999999997</v>
      </c>
      <c r="T1975" s="130">
        <v>1</v>
      </c>
      <c r="U1975" s="130">
        <v>195</v>
      </c>
      <c r="V1975" s="130" t="s">
        <v>1553</v>
      </c>
      <c r="W1975" s="130" t="b">
        <v>0</v>
      </c>
      <c r="X1975" s="130">
        <v>0</v>
      </c>
      <c r="Y1975" s="130" t="b">
        <v>1</v>
      </c>
      <c r="Z1975" s="130">
        <v>50</v>
      </c>
      <c r="AA1975" s="130">
        <v>0.19700000000000001</v>
      </c>
      <c r="AB1975" s="130" t="s">
        <v>117</v>
      </c>
      <c r="AC1975" s="130" t="s">
        <v>3908</v>
      </c>
      <c r="AD1975" s="130" t="s">
        <v>5846</v>
      </c>
      <c r="AE1975" s="130" t="e" cm="1">
        <f t="array" aca="1" ref="AE1975" ca="1">INDIRECT(ADDRESS(MATCH(AG1975,'rs_industries'!B:B,0),5,1,TRUE,"rs_industries"))</f>
        <v>#N/A</v>
      </c>
      <c r="AF1975" s="130" cm="1">
        <f t="array" aca="1" ref="AF1975" ca="1">INDIRECT(ADDRESS(MATCH(A1975,'rs_stocks'!B:B,0),7,1,TRUE,"rs_stocks"))</f>
        <v>79</v>
      </c>
    </row>
    <row r="1976" spans="1:32" x14ac:dyDescent="0.3">
      <c r="A1976" s="130" t="s">
        <v>2091</v>
      </c>
      <c r="B1976" s="130">
        <v>2.97</v>
      </c>
      <c r="C1976" s="130">
        <v>-9.64</v>
      </c>
      <c r="D1976" s="130">
        <v>-4.9800000000000004</v>
      </c>
      <c r="E1976" s="130">
        <v>-25.07</v>
      </c>
      <c r="F1976" s="130">
        <v>-6.78</v>
      </c>
      <c r="G1976" s="130" t="s">
        <v>3713</v>
      </c>
      <c r="H1976" s="130" t="s">
        <v>3690</v>
      </c>
      <c r="I1976" s="130">
        <v>1.3759999999999999</v>
      </c>
      <c r="J1976" s="130">
        <v>-72</v>
      </c>
      <c r="K1976" s="130">
        <v>-68</v>
      </c>
      <c r="L1976" s="130" t="b">
        <v>0</v>
      </c>
      <c r="M1976" s="130">
        <v>17.202000000000002</v>
      </c>
      <c r="N1976" s="130">
        <v>9.1839999999999993</v>
      </c>
      <c r="O1976" s="130">
        <v>1.873</v>
      </c>
      <c r="P1976" s="130">
        <v>0.91300000000000003</v>
      </c>
      <c r="Q1976" s="130">
        <v>-130.38200000000001</v>
      </c>
      <c r="R1976" s="130">
        <v>15.27</v>
      </c>
      <c r="S1976" s="130">
        <v>17.664000000000001</v>
      </c>
      <c r="T1976" s="130">
        <v>-1</v>
      </c>
      <c r="U1976" s="130">
        <v>219</v>
      </c>
      <c r="V1976" s="130" t="s">
        <v>2091</v>
      </c>
      <c r="W1976" s="130" t="b">
        <v>0</v>
      </c>
      <c r="X1976" s="130">
        <v>0</v>
      </c>
      <c r="Y1976" s="130" t="b">
        <v>0</v>
      </c>
      <c r="Z1976" s="130">
        <v>52</v>
      </c>
      <c r="AA1976" s="130">
        <v>0.19700000000000001</v>
      </c>
      <c r="AB1976" s="130" t="s">
        <v>3690</v>
      </c>
      <c r="AC1976" s="130" t="s">
        <v>3713</v>
      </c>
      <c r="AD1976" s="130" t="s">
        <v>5825</v>
      </c>
      <c r="AE1976" s="130" t="e" cm="1">
        <f t="array" aca="1" ref="AE1976" ca="1">INDIRECT(ADDRESS(MATCH(AG1976,'rs_industries'!B:B,0),5,1,TRUE,"rs_industries"))</f>
        <v>#N/A</v>
      </c>
      <c r="AF1976" s="130" t="e" cm="1">
        <f t="array" aca="1" ref="AF1976" ca="1">INDIRECT(ADDRESS(MATCH(A1976,'rs_stocks'!B:B,0),7,1,TRUE,"rs_stocks"))</f>
        <v>#N/A</v>
      </c>
    </row>
    <row r="1977" spans="1:32" x14ac:dyDescent="0.3">
      <c r="A1977" s="130" t="s">
        <v>1653</v>
      </c>
      <c r="B1977" s="130">
        <v>-0.87</v>
      </c>
      <c r="C1977" s="130">
        <v>-4.28</v>
      </c>
      <c r="D1977" s="130">
        <v>-1.8</v>
      </c>
      <c r="E1977" s="130">
        <v>-13.84</v>
      </c>
      <c r="F1977" s="130">
        <v>-6.76</v>
      </c>
      <c r="G1977" s="130" t="s">
        <v>3788</v>
      </c>
      <c r="H1977" s="130" t="s">
        <v>153</v>
      </c>
      <c r="I1977" s="130">
        <v>1.496</v>
      </c>
      <c r="J1977" s="130">
        <v>-58</v>
      </c>
      <c r="K1977" s="130">
        <v>-40</v>
      </c>
      <c r="L1977" s="130" t="b">
        <v>0</v>
      </c>
      <c r="M1977" s="130">
        <v>9.6549999999999994</v>
      </c>
      <c r="N1977" s="130">
        <v>5.2480000000000002</v>
      </c>
      <c r="O1977" s="130">
        <v>1.84</v>
      </c>
      <c r="P1977" s="130">
        <v>0.40799999999999997</v>
      </c>
      <c r="Q1977" s="130">
        <v>-129.90199999999999</v>
      </c>
      <c r="R1977" s="130">
        <v>14.76</v>
      </c>
      <c r="S1977" s="130">
        <v>16.039000000000001</v>
      </c>
      <c r="T1977" s="130">
        <v>-1</v>
      </c>
      <c r="U1977" s="130">
        <v>490</v>
      </c>
      <c r="V1977" s="130" t="s">
        <v>1653</v>
      </c>
      <c r="W1977" s="130" t="b">
        <v>0</v>
      </c>
      <c r="X1977" s="130">
        <v>0</v>
      </c>
      <c r="Y1977" s="130" t="b">
        <v>0</v>
      </c>
      <c r="Z1977" s="130">
        <v>49</v>
      </c>
      <c r="AA1977" s="130">
        <v>0.19700000000000001</v>
      </c>
      <c r="AB1977" s="130" t="s">
        <v>153</v>
      </c>
      <c r="AC1977" s="130" t="s">
        <v>3788</v>
      </c>
      <c r="AD1977" s="130" t="s">
        <v>5844</v>
      </c>
      <c r="AE1977" s="130" t="e" cm="1">
        <f t="array" aca="1" ref="AE1977" ca="1">INDIRECT(ADDRESS(MATCH(AG1977,'rs_industries'!B:B,0),5,1,TRUE,"rs_industries"))</f>
        <v>#N/A</v>
      </c>
      <c r="AF1977" s="130" t="e" cm="1">
        <f t="array" aca="1" ref="AF1977" ca="1">INDIRECT(ADDRESS(MATCH(A1977,'rs_stocks'!B:B,0),7,1,TRUE,"rs_stocks"))</f>
        <v>#N/A</v>
      </c>
    </row>
    <row r="1978" spans="1:32" x14ac:dyDescent="0.3">
      <c r="A1978" s="130" t="s">
        <v>1129</v>
      </c>
      <c r="B1978" s="130">
        <v>4.7300000000000004</v>
      </c>
      <c r="C1978" s="130">
        <v>2.17</v>
      </c>
      <c r="D1978" s="130">
        <v>-4.96</v>
      </c>
      <c r="E1978" s="130">
        <v>-8.36</v>
      </c>
      <c r="F1978" s="130">
        <v>4.8099999999999996</v>
      </c>
      <c r="G1978" s="130" t="s">
        <v>90</v>
      </c>
      <c r="H1978" s="130" t="s">
        <v>31</v>
      </c>
      <c r="I1978" s="130">
        <v>16.277000000000001</v>
      </c>
      <c r="J1978" s="130">
        <v>-55</v>
      </c>
      <c r="K1978" s="130">
        <v>-34</v>
      </c>
      <c r="L1978" s="130" t="b">
        <v>0</v>
      </c>
      <c r="M1978" s="130">
        <v>11.568</v>
      </c>
      <c r="N1978" s="130">
        <v>6.3220000000000001</v>
      </c>
      <c r="O1978" s="130">
        <v>1.83</v>
      </c>
      <c r="P1978" s="130">
        <v>6.9740000000000002</v>
      </c>
      <c r="Q1978" s="130">
        <v>-69.975999999999999</v>
      </c>
      <c r="R1978" s="130">
        <v>152.34</v>
      </c>
      <c r="S1978" s="130">
        <v>160.45599999999999</v>
      </c>
      <c r="T1978" s="130">
        <v>-1</v>
      </c>
      <c r="U1978" s="130">
        <v>28</v>
      </c>
      <c r="V1978" s="130" t="s">
        <v>1129</v>
      </c>
      <c r="W1978" s="130" t="b">
        <v>1</v>
      </c>
      <c r="X1978" s="130">
        <v>0</v>
      </c>
      <c r="Y1978" s="130" t="b">
        <v>0</v>
      </c>
      <c r="Z1978" s="130">
        <v>47</v>
      </c>
      <c r="AA1978" s="130">
        <v>0.19600000000000001</v>
      </c>
      <c r="AB1978" s="130" t="s">
        <v>31</v>
      </c>
      <c r="AC1978" s="130" t="s">
        <v>90</v>
      </c>
      <c r="AD1978" s="130" t="s">
        <v>5835</v>
      </c>
      <c r="AE1978" s="130" t="e" cm="1">
        <f t="array" aca="1" ref="AE1978" ca="1">INDIRECT(ADDRESS(MATCH(AG1978,'rs_industries'!B:B,0),5,1,TRUE,"rs_industries"))</f>
        <v>#N/A</v>
      </c>
      <c r="AF1978" s="130" t="e" cm="1">
        <f t="array" aca="1" ref="AF1978" ca="1">INDIRECT(ADDRESS(MATCH(A1978,'rs_stocks'!B:B,0),7,1,TRUE,"rs_stocks"))</f>
        <v>#N/A</v>
      </c>
    </row>
    <row r="1979" spans="1:32" x14ac:dyDescent="0.3">
      <c r="A1979" s="130" t="s">
        <v>160</v>
      </c>
      <c r="B1979" s="130">
        <v>-2.76</v>
      </c>
      <c r="C1979" s="130">
        <v>-9.94</v>
      </c>
      <c r="D1979" s="130">
        <v>-11.31</v>
      </c>
      <c r="E1979" s="130">
        <v>-14.5</v>
      </c>
      <c r="F1979" s="130">
        <v>-8.4700000000000006</v>
      </c>
      <c r="G1979" s="130" t="s">
        <v>3802</v>
      </c>
      <c r="H1979" s="130" t="s">
        <v>3690</v>
      </c>
      <c r="I1979" s="130">
        <v>10.752000000000001</v>
      </c>
      <c r="J1979" s="130">
        <v>-80</v>
      </c>
      <c r="K1979" s="130">
        <v>-62</v>
      </c>
      <c r="L1979" s="130" t="b">
        <v>0</v>
      </c>
      <c r="M1979" s="130">
        <v>10.07</v>
      </c>
      <c r="N1979" s="130">
        <v>5.5609999999999999</v>
      </c>
      <c r="O1979" s="130">
        <v>1.8109999999999999</v>
      </c>
      <c r="P1979" s="130">
        <v>2.4820000000000002</v>
      </c>
      <c r="Q1979" s="130">
        <v>-106.35299999999999</v>
      </c>
      <c r="R1979" s="130">
        <v>59.45</v>
      </c>
      <c r="S1979" s="130">
        <v>67.191999999999993</v>
      </c>
      <c r="T1979" s="130">
        <v>-1</v>
      </c>
      <c r="U1979" s="130">
        <v>80</v>
      </c>
      <c r="V1979" s="130" t="s">
        <v>160</v>
      </c>
      <c r="W1979" s="130" t="b">
        <v>1</v>
      </c>
      <c r="X1979" s="130">
        <v>0</v>
      </c>
      <c r="Y1979" s="130" t="b">
        <v>0</v>
      </c>
      <c r="Z1979" s="130">
        <v>42</v>
      </c>
      <c r="AA1979" s="130">
        <v>0.19600000000000001</v>
      </c>
      <c r="AB1979" s="130" t="s">
        <v>3690</v>
      </c>
      <c r="AC1979" s="130" t="s">
        <v>3802</v>
      </c>
      <c r="AD1979" s="130" t="s">
        <v>5812</v>
      </c>
      <c r="AE1979" s="130" t="e" cm="1">
        <f t="array" aca="1" ref="AE1979" ca="1">INDIRECT(ADDRESS(MATCH(AG1979,'rs_industries'!B:B,0),5,1,TRUE,"rs_industries"))</f>
        <v>#N/A</v>
      </c>
      <c r="AF1979" s="130" t="e" cm="1">
        <f t="array" aca="1" ref="AF1979" ca="1">INDIRECT(ADDRESS(MATCH(A1979,'rs_stocks'!B:B,0),7,1,TRUE,"rs_stocks"))</f>
        <v>#N/A</v>
      </c>
    </row>
    <row r="1980" spans="1:32" x14ac:dyDescent="0.3">
      <c r="A1980" s="130" t="s">
        <v>2339</v>
      </c>
      <c r="B1980" s="130">
        <v>0.31</v>
      </c>
      <c r="C1980" s="130">
        <v>-12.26</v>
      </c>
      <c r="D1980" s="130">
        <v>-12.5</v>
      </c>
      <c r="E1980" s="130">
        <v>-2.57</v>
      </c>
      <c r="F1980" s="130">
        <v>-10.31</v>
      </c>
      <c r="G1980" s="130" t="s">
        <v>3802</v>
      </c>
      <c r="H1980" s="130" t="s">
        <v>3690</v>
      </c>
      <c r="I1980" s="130">
        <v>1.218</v>
      </c>
      <c r="J1980" s="130">
        <v>-81</v>
      </c>
      <c r="K1980" s="130">
        <v>-76</v>
      </c>
      <c r="L1980" s="130" t="b">
        <v>0</v>
      </c>
      <c r="M1980" s="130">
        <v>18.968</v>
      </c>
      <c r="N1980" s="130">
        <v>10.648</v>
      </c>
      <c r="O1980" s="130">
        <v>1.7809999999999999</v>
      </c>
      <c r="P1980" s="130">
        <v>0.377</v>
      </c>
      <c r="Q1980" s="130">
        <v>-127.253</v>
      </c>
      <c r="R1980" s="130">
        <v>6.44</v>
      </c>
      <c r="S1980" s="130">
        <v>7.5140000000000002</v>
      </c>
      <c r="T1980" s="130">
        <v>-1</v>
      </c>
      <c r="U1980" s="130">
        <v>530</v>
      </c>
      <c r="V1980" s="130" t="s">
        <v>2339</v>
      </c>
      <c r="W1980" s="130" t="b">
        <v>1</v>
      </c>
      <c r="X1980" s="130">
        <v>0</v>
      </c>
      <c r="Y1980" s="130" t="b">
        <v>0</v>
      </c>
      <c r="Z1980" s="130">
        <v>42</v>
      </c>
      <c r="AA1980" s="130">
        <v>0.19500000000000001</v>
      </c>
      <c r="AB1980" s="130" t="s">
        <v>3690</v>
      </c>
      <c r="AC1980" s="130" t="s">
        <v>3802</v>
      </c>
      <c r="AD1980" s="130" t="s">
        <v>5826</v>
      </c>
      <c r="AE1980" s="130" t="e" cm="1">
        <f t="array" aca="1" ref="AE1980" ca="1">INDIRECT(ADDRESS(MATCH(AG1980,'rs_industries'!B:B,0),5,1,TRUE,"rs_industries"))</f>
        <v>#N/A</v>
      </c>
      <c r="AF1980" s="130" t="e" cm="1">
        <f t="array" aca="1" ref="AF1980" ca="1">INDIRECT(ADDRESS(MATCH(A1980,'rs_stocks'!B:B,0),7,1,TRUE,"rs_stocks"))</f>
        <v>#N/A</v>
      </c>
    </row>
    <row r="1981" spans="1:32" x14ac:dyDescent="0.3">
      <c r="A1981" s="130" t="s">
        <v>1053</v>
      </c>
      <c r="B1981" s="130">
        <v>-2.46</v>
      </c>
      <c r="C1981" s="130">
        <v>-5.63</v>
      </c>
      <c r="D1981" s="130">
        <v>-5.17</v>
      </c>
      <c r="E1981" s="130">
        <v>-7.02</v>
      </c>
      <c r="F1981" s="130">
        <v>-3.03</v>
      </c>
      <c r="G1981" s="130" t="s">
        <v>3737</v>
      </c>
      <c r="H1981" s="130" t="s">
        <v>3690</v>
      </c>
      <c r="I1981" s="130">
        <v>138.464</v>
      </c>
      <c r="J1981" s="130">
        <v>-35</v>
      </c>
      <c r="K1981" s="130">
        <v>-20</v>
      </c>
      <c r="L1981" s="130" t="b">
        <v>0</v>
      </c>
      <c r="M1981" s="130">
        <v>3.6070000000000002</v>
      </c>
      <c r="N1981" s="130">
        <v>2.0270000000000001</v>
      </c>
      <c r="O1981" s="130">
        <v>1.7789999999999999</v>
      </c>
      <c r="P1981" s="130">
        <v>1.446</v>
      </c>
      <c r="Q1981" s="130">
        <v>-56.027999999999999</v>
      </c>
      <c r="R1981" s="130">
        <v>89.19</v>
      </c>
      <c r="S1981" s="130">
        <v>93.599000000000004</v>
      </c>
      <c r="T1981" s="130">
        <v>-1</v>
      </c>
      <c r="U1981" s="130">
        <v>138</v>
      </c>
      <c r="V1981" s="130" t="s">
        <v>1053</v>
      </c>
      <c r="W1981" s="130" t="b">
        <v>1</v>
      </c>
      <c r="X1981" s="130">
        <v>0</v>
      </c>
      <c r="Y1981" s="130" t="b">
        <v>0</v>
      </c>
      <c r="Z1981" s="130">
        <v>48</v>
      </c>
      <c r="AA1981" s="130">
        <v>0.19500000000000001</v>
      </c>
      <c r="AB1981" s="130" t="s">
        <v>3690</v>
      </c>
      <c r="AC1981" s="130" t="s">
        <v>3737</v>
      </c>
      <c r="AD1981" s="130" t="s">
        <v>5810</v>
      </c>
      <c r="AE1981" s="130" t="e" cm="1">
        <f t="array" aca="1" ref="AE1981" ca="1">INDIRECT(ADDRESS(MATCH(AG1981,'rs_industries'!B:B,0),5,1,TRUE,"rs_industries"))</f>
        <v>#N/A</v>
      </c>
      <c r="AF1981" s="130" t="e" cm="1">
        <f t="array" aca="1" ref="AF1981" ca="1">INDIRECT(ADDRESS(MATCH(A1981,'rs_stocks'!B:B,0),7,1,TRUE,"rs_stocks"))</f>
        <v>#N/A</v>
      </c>
    </row>
    <row r="1982" spans="1:32" x14ac:dyDescent="0.3">
      <c r="A1982" s="130" t="s">
        <v>159</v>
      </c>
      <c r="B1982" s="130">
        <v>-0.71</v>
      </c>
      <c r="C1982" s="130">
        <v>8.0299999999999994</v>
      </c>
      <c r="D1982" s="130">
        <v>16.190000000000001</v>
      </c>
      <c r="E1982" s="130">
        <v>15.82</v>
      </c>
      <c r="F1982" s="130">
        <v>17.86</v>
      </c>
      <c r="G1982" s="130" t="s">
        <v>3792</v>
      </c>
      <c r="H1982" s="130" t="s">
        <v>31</v>
      </c>
      <c r="I1982" s="130">
        <v>18.91</v>
      </c>
      <c r="J1982" s="130">
        <v>-99</v>
      </c>
      <c r="K1982" s="130">
        <v>-99</v>
      </c>
      <c r="L1982" s="130" t="b">
        <v>0</v>
      </c>
      <c r="M1982" s="130">
        <v>2108.8440000000001</v>
      </c>
      <c r="N1982" s="130">
        <v>1208.8579999999999</v>
      </c>
      <c r="O1982" s="130">
        <v>1.744</v>
      </c>
      <c r="P1982" s="130">
        <v>5909.2479999999996</v>
      </c>
      <c r="Q1982" s="130">
        <v>-0.122</v>
      </c>
      <c r="R1982" s="130">
        <v>352.62</v>
      </c>
      <c r="S1982" s="130">
        <v>18081.552</v>
      </c>
      <c r="T1982" s="130">
        <v>-1</v>
      </c>
      <c r="U1982" s="130">
        <v>0</v>
      </c>
      <c r="V1982" s="130" t="s">
        <v>159</v>
      </c>
      <c r="W1982" s="130" t="b">
        <v>0</v>
      </c>
      <c r="X1982" s="130">
        <v>0</v>
      </c>
      <c r="Y1982" s="130" t="b">
        <v>0</v>
      </c>
      <c r="Z1982" s="130">
        <v>50</v>
      </c>
      <c r="AA1982" s="130">
        <v>0.19400000000000001</v>
      </c>
      <c r="AB1982" s="130" t="s">
        <v>31</v>
      </c>
      <c r="AC1982" s="130" t="s">
        <v>3792</v>
      </c>
      <c r="AD1982" s="130" t="s">
        <v>4559</v>
      </c>
      <c r="AE1982" s="130" t="e" cm="1">
        <f t="array" aca="1" ref="AE1982" ca="1">INDIRECT(ADDRESS(MATCH(AG1982,'rs_industries'!B:B,0),5,1,TRUE,"rs_industries"))</f>
        <v>#N/A</v>
      </c>
      <c r="AF1982" s="130" cm="1">
        <f t="array" aca="1" ref="AF1982" ca="1">INDIRECT(ADDRESS(MATCH(A1982,'rs_stocks'!B:B,0),7,1,TRUE,"rs_stocks"))</f>
        <v>83</v>
      </c>
    </row>
    <row r="1983" spans="1:32" x14ac:dyDescent="0.3">
      <c r="A1983" s="130" t="s">
        <v>1551</v>
      </c>
      <c r="B1983" s="130">
        <v>2.77</v>
      </c>
      <c r="C1983" s="130">
        <v>3.42</v>
      </c>
      <c r="D1983" s="130">
        <v>-7.95</v>
      </c>
      <c r="E1983" s="130">
        <v>14.38</v>
      </c>
      <c r="F1983" s="130">
        <v>8.5399999999999991</v>
      </c>
      <c r="G1983" s="130" t="s">
        <v>4294</v>
      </c>
      <c r="H1983" s="130" t="s">
        <v>117</v>
      </c>
      <c r="I1983" s="130">
        <v>2.3279999999999998</v>
      </c>
      <c r="J1983" s="130">
        <v>-43</v>
      </c>
      <c r="K1983" s="130">
        <v>-8</v>
      </c>
      <c r="L1983" s="130" t="b">
        <v>1</v>
      </c>
      <c r="M1983" s="130">
        <v>6.83</v>
      </c>
      <c r="N1983" s="130">
        <v>3.9159999999999999</v>
      </c>
      <c r="O1983" s="130">
        <v>1.744</v>
      </c>
      <c r="P1983" s="130">
        <v>3.4510000000000001</v>
      </c>
      <c r="Q1983" s="130">
        <v>-50.991999999999997</v>
      </c>
      <c r="R1983" s="130">
        <v>126.98</v>
      </c>
      <c r="S1983" s="130">
        <v>134.05500000000001</v>
      </c>
      <c r="T1983" s="130">
        <v>-1</v>
      </c>
      <c r="U1983" s="130">
        <v>57</v>
      </c>
      <c r="V1983" s="130" t="s">
        <v>1551</v>
      </c>
      <c r="W1983" s="130" t="b">
        <v>1</v>
      </c>
      <c r="X1983" s="130">
        <v>0</v>
      </c>
      <c r="Y1983" s="130" t="b">
        <v>0</v>
      </c>
      <c r="Z1983" s="130">
        <v>48</v>
      </c>
      <c r="AA1983" s="130">
        <v>0.19400000000000001</v>
      </c>
      <c r="AB1983" s="130" t="s">
        <v>117</v>
      </c>
      <c r="AC1983" s="130" t="s">
        <v>4294</v>
      </c>
      <c r="AD1983" s="130" t="s">
        <v>5806</v>
      </c>
      <c r="AE1983" s="130" t="e" cm="1">
        <f t="array" aca="1" ref="AE1983" ca="1">INDIRECT(ADDRESS(MATCH(AG1983,'rs_industries'!B:B,0),5,1,TRUE,"rs_industries"))</f>
        <v>#N/A</v>
      </c>
      <c r="AF1983" s="130" cm="1">
        <f t="array" aca="1" ref="AF1983" ca="1">INDIRECT(ADDRESS(MATCH(A1983,'rs_stocks'!B:B,0),7,1,TRUE,"rs_stocks"))</f>
        <v>84</v>
      </c>
    </row>
    <row r="1984" spans="1:32" x14ac:dyDescent="0.3">
      <c r="A1984" s="130" t="s">
        <v>1488</v>
      </c>
      <c r="B1984" s="130">
        <v>3.79</v>
      </c>
      <c r="C1984" s="130">
        <v>3.81</v>
      </c>
      <c r="D1984" s="130">
        <v>9.91</v>
      </c>
      <c r="E1984" s="130">
        <v>3.98</v>
      </c>
      <c r="F1984" s="130">
        <v>3.98</v>
      </c>
      <c r="G1984" s="130" t="s">
        <v>3873</v>
      </c>
      <c r="H1984" s="130" t="s">
        <v>3674</v>
      </c>
      <c r="I1984" s="130">
        <v>3.5859999999999999</v>
      </c>
      <c r="J1984" s="130">
        <v>-83</v>
      </c>
      <c r="K1984" s="130">
        <v>-11</v>
      </c>
      <c r="L1984" s="130" t="b">
        <v>1</v>
      </c>
      <c r="M1984" s="130">
        <v>13.834</v>
      </c>
      <c r="N1984" s="130">
        <v>8.06</v>
      </c>
      <c r="O1984" s="130">
        <v>1.716</v>
      </c>
      <c r="P1984" s="130">
        <v>2.5510000000000002</v>
      </c>
      <c r="Q1984" s="130">
        <v>-32.146999999999998</v>
      </c>
      <c r="R1984" s="130">
        <v>67.87</v>
      </c>
      <c r="S1984" s="130">
        <v>73.813000000000002</v>
      </c>
      <c r="T1984" s="130">
        <v>-1</v>
      </c>
      <c r="U1984" s="130">
        <v>78</v>
      </c>
      <c r="V1984" s="130" t="s">
        <v>1488</v>
      </c>
      <c r="W1984" s="130" t="b">
        <v>1</v>
      </c>
      <c r="X1984" s="130">
        <v>0</v>
      </c>
      <c r="Y1984" s="130" t="b">
        <v>1</v>
      </c>
      <c r="Z1984" s="130">
        <v>50</v>
      </c>
      <c r="AA1984" s="130">
        <v>0.19400000000000001</v>
      </c>
      <c r="AB1984" s="130" t="s">
        <v>3674</v>
      </c>
      <c r="AC1984" s="130" t="s">
        <v>3873</v>
      </c>
      <c r="AD1984" s="130" t="s">
        <v>5841</v>
      </c>
      <c r="AE1984" s="130" t="e" cm="1">
        <f t="array" aca="1" ref="AE1984" ca="1">INDIRECT(ADDRESS(MATCH(AG1984,'rs_industries'!B:B,0),5,1,TRUE,"rs_industries"))</f>
        <v>#N/A</v>
      </c>
      <c r="AF1984" s="130" cm="1">
        <f t="array" aca="1" ref="AF1984" ca="1">INDIRECT(ADDRESS(MATCH(A1984,'rs_stocks'!B:B,0),7,1,TRUE,"rs_stocks"))</f>
        <v>83</v>
      </c>
    </row>
    <row r="1985" spans="1:32" x14ac:dyDescent="0.3">
      <c r="A1985" s="130" t="s">
        <v>5838</v>
      </c>
      <c r="B1985" s="130">
        <v>39.44</v>
      </c>
      <c r="C1985" s="130">
        <v>20.69</v>
      </c>
      <c r="D1985" s="130">
        <v>19.05</v>
      </c>
      <c r="E1985" s="130">
        <v>31.58</v>
      </c>
      <c r="F1985" s="130">
        <v>42.86</v>
      </c>
      <c r="G1985" s="130" t="s">
        <v>3834</v>
      </c>
      <c r="H1985" s="130" t="s">
        <v>3677</v>
      </c>
      <c r="I1985" s="130">
        <v>0.9</v>
      </c>
      <c r="J1985" s="130">
        <v>-97</v>
      </c>
      <c r="K1985" s="130">
        <v>-76</v>
      </c>
      <c r="L1985" s="130" t="b">
        <v>1</v>
      </c>
      <c r="M1985" s="130">
        <v>43.191000000000003</v>
      </c>
      <c r="N1985" s="130">
        <v>25.588999999999999</v>
      </c>
      <c r="O1985" s="130">
        <v>1.6879999999999999</v>
      </c>
      <c r="P1985" s="130">
        <v>0.41799999999999998</v>
      </c>
      <c r="Q1985" s="130">
        <v>-95.784999999999997</v>
      </c>
      <c r="R1985" s="130">
        <v>3.5</v>
      </c>
      <c r="S1985" s="130">
        <v>2.782</v>
      </c>
      <c r="T1985" s="130">
        <v>1</v>
      </c>
      <c r="U1985" s="130">
        <v>478</v>
      </c>
      <c r="V1985" s="130" t="s">
        <v>5838</v>
      </c>
      <c r="W1985" s="130" t="b">
        <v>1</v>
      </c>
      <c r="X1985" s="130">
        <v>0</v>
      </c>
      <c r="Y1985" s="130" t="b">
        <v>0</v>
      </c>
      <c r="Z1985" s="130">
        <v>43</v>
      </c>
      <c r="AA1985" s="130">
        <v>0.193</v>
      </c>
      <c r="AB1985" s="130" t="s">
        <v>3677</v>
      </c>
      <c r="AC1985" s="130" t="s">
        <v>3834</v>
      </c>
      <c r="AD1985" s="130" t="s">
        <v>5839</v>
      </c>
      <c r="AE1985" s="130" t="e" cm="1">
        <f t="array" aca="1" ref="AE1985" ca="1">INDIRECT(ADDRESS(MATCH(AG1985,'rs_industries'!B:B,0),5,1,TRUE,"rs_industries"))</f>
        <v>#N/A</v>
      </c>
      <c r="AF1985" s="130" cm="1">
        <f t="array" aca="1" ref="AF1985" ca="1">INDIRECT(ADDRESS(MATCH(A1985,'rs_stocks'!B:B,0),7,1,TRUE,"rs_stocks"))</f>
        <v>92</v>
      </c>
    </row>
    <row r="1986" spans="1:32" x14ac:dyDescent="0.3">
      <c r="A1986" s="130" t="s">
        <v>1187</v>
      </c>
      <c r="B1986" s="130">
        <v>-1.21</v>
      </c>
      <c r="C1986" s="130">
        <v>4.5599999999999996</v>
      </c>
      <c r="D1986" s="130">
        <v>-3.31</v>
      </c>
      <c r="E1986" s="130">
        <v>1.91</v>
      </c>
      <c r="F1986" s="130">
        <v>8.1199999999999992</v>
      </c>
      <c r="G1986" s="130" t="s">
        <v>3839</v>
      </c>
      <c r="H1986" s="130" t="s">
        <v>3776</v>
      </c>
      <c r="I1986" s="130">
        <v>8.3070000000000004</v>
      </c>
      <c r="J1986" s="130">
        <v>-66</v>
      </c>
      <c r="K1986" s="130">
        <v>-61</v>
      </c>
      <c r="L1986" s="130" t="b">
        <v>1</v>
      </c>
      <c r="M1986" s="130">
        <v>5.4779999999999998</v>
      </c>
      <c r="N1986" s="130">
        <v>3.2709999999999999</v>
      </c>
      <c r="O1986" s="130">
        <v>1.675</v>
      </c>
      <c r="P1986" s="130">
        <v>0.30599999999999999</v>
      </c>
      <c r="Q1986" s="130">
        <v>-19.576000000000001</v>
      </c>
      <c r="R1986" s="130">
        <v>21.31</v>
      </c>
      <c r="S1986" s="130">
        <v>20.696999999999999</v>
      </c>
      <c r="T1986" s="130">
        <v>1</v>
      </c>
      <c r="U1986" s="130">
        <v>652</v>
      </c>
      <c r="V1986" s="130" t="s">
        <v>1187</v>
      </c>
      <c r="W1986" s="130" t="b">
        <v>1</v>
      </c>
      <c r="X1986" s="130">
        <v>0</v>
      </c>
      <c r="Y1986" s="130" t="b">
        <v>0</v>
      </c>
      <c r="Z1986" s="130">
        <v>47</v>
      </c>
      <c r="AA1986" s="130">
        <v>0.193</v>
      </c>
      <c r="AB1986" s="130" t="s">
        <v>3776</v>
      </c>
      <c r="AC1986" s="130" t="s">
        <v>3839</v>
      </c>
      <c r="AD1986" s="130" t="s">
        <v>5834</v>
      </c>
      <c r="AE1986" s="130" t="e" cm="1">
        <f t="array" aca="1" ref="AE1986" ca="1">INDIRECT(ADDRESS(MATCH(AG1986,'rs_industries'!B:B,0),5,1,TRUE,"rs_industries"))</f>
        <v>#N/A</v>
      </c>
      <c r="AF1986" s="130" t="e" cm="1">
        <f t="array" aca="1" ref="AF1986" ca="1">INDIRECT(ADDRESS(MATCH(A1986,'rs_stocks'!B:B,0),7,1,TRUE,"rs_stocks"))</f>
        <v>#N/A</v>
      </c>
    </row>
    <row r="1987" spans="1:32" x14ac:dyDescent="0.3">
      <c r="A1987" s="130" t="s">
        <v>276</v>
      </c>
      <c r="B1987" s="130">
        <v>0.38</v>
      </c>
      <c r="C1987" s="130">
        <v>0.42</v>
      </c>
      <c r="D1987" s="130">
        <v>-0.47</v>
      </c>
      <c r="E1987" s="130">
        <v>0.65</v>
      </c>
      <c r="F1987" s="130">
        <v>2.37</v>
      </c>
      <c r="G1987" s="130" t="s">
        <v>3796</v>
      </c>
      <c r="H1987" s="130" t="s">
        <v>3677</v>
      </c>
      <c r="I1987" s="130">
        <v>96.596000000000004</v>
      </c>
      <c r="J1987" s="130">
        <v>-36</v>
      </c>
      <c r="K1987" s="130">
        <v>-3</v>
      </c>
      <c r="L1987" s="130" t="b">
        <v>1</v>
      </c>
      <c r="M1987" s="130">
        <v>3.585</v>
      </c>
      <c r="N1987" s="130">
        <v>2.1659999999999999</v>
      </c>
      <c r="O1987" s="130">
        <v>1.655</v>
      </c>
      <c r="P1987" s="130">
        <v>2.7360000000000002</v>
      </c>
      <c r="Q1987" s="130">
        <v>10.231999999999999</v>
      </c>
      <c r="R1987" s="130">
        <v>196.47</v>
      </c>
      <c r="S1987" s="130">
        <v>201.506</v>
      </c>
      <c r="T1987" s="130">
        <v>-1</v>
      </c>
      <c r="U1987" s="130">
        <v>73</v>
      </c>
      <c r="V1987" s="130" t="s">
        <v>276</v>
      </c>
      <c r="W1987" s="130" t="b">
        <v>1</v>
      </c>
      <c r="X1987" s="130">
        <v>0</v>
      </c>
      <c r="Y1987" s="130" t="b">
        <v>1</v>
      </c>
      <c r="Z1987" s="130">
        <v>54</v>
      </c>
      <c r="AA1987" s="130">
        <v>0.192</v>
      </c>
      <c r="AB1987" s="130" t="s">
        <v>3677</v>
      </c>
      <c r="AC1987" s="130" t="s">
        <v>3796</v>
      </c>
      <c r="AD1987" s="130" t="s">
        <v>5847</v>
      </c>
      <c r="AE1987" s="130" t="e" cm="1">
        <f t="array" aca="1" ref="AE1987" ca="1">INDIRECT(ADDRESS(MATCH(AG1987,'rs_industries'!B:B,0),5,1,TRUE,"rs_industries"))</f>
        <v>#N/A</v>
      </c>
      <c r="AF1987" s="130" t="e" cm="1">
        <f t="array" aca="1" ref="AF1987" ca="1">INDIRECT(ADDRESS(MATCH(A1987,'rs_stocks'!B:B,0),7,1,TRUE,"rs_stocks"))</f>
        <v>#N/A</v>
      </c>
    </row>
    <row r="1988" spans="1:32" x14ac:dyDescent="0.3">
      <c r="A1988" s="130" t="s">
        <v>2994</v>
      </c>
      <c r="B1988" s="130">
        <v>0</v>
      </c>
      <c r="C1988" s="130">
        <v>-1.1299999999999999</v>
      </c>
      <c r="D1988" s="130">
        <v>-2.1</v>
      </c>
      <c r="E1988" s="130">
        <v>-7.21</v>
      </c>
      <c r="F1988" s="130">
        <v>0.61</v>
      </c>
      <c r="G1988" s="130" t="s">
        <v>3821</v>
      </c>
      <c r="H1988" s="130" t="s">
        <v>3677</v>
      </c>
      <c r="I1988" s="130">
        <v>0.96399999999999997</v>
      </c>
      <c r="J1988" s="130">
        <v>-65</v>
      </c>
      <c r="K1988" s="130">
        <v>-26</v>
      </c>
      <c r="L1988" s="130" t="b">
        <v>0</v>
      </c>
      <c r="M1988" s="130">
        <v>2.5419999999999998</v>
      </c>
      <c r="N1988" s="130">
        <v>1.5489999999999999</v>
      </c>
      <c r="O1988" s="130">
        <v>1.641</v>
      </c>
      <c r="P1988" s="130">
        <v>0.22700000000000001</v>
      </c>
      <c r="Q1988" s="130">
        <v>-105.634</v>
      </c>
      <c r="R1988" s="130">
        <v>14.93</v>
      </c>
      <c r="S1988" s="130">
        <v>15.646000000000001</v>
      </c>
      <c r="T1988" s="130">
        <v>-1</v>
      </c>
      <c r="U1988" s="130">
        <v>880</v>
      </c>
      <c r="V1988" s="130" t="s">
        <v>2994</v>
      </c>
      <c r="W1988" s="130" t="b">
        <v>1</v>
      </c>
      <c r="X1988" s="130">
        <v>0</v>
      </c>
      <c r="Y1988" s="130" t="b">
        <v>0</v>
      </c>
      <c r="Z1988" s="130">
        <v>47</v>
      </c>
      <c r="AA1988" s="130">
        <v>0.192</v>
      </c>
      <c r="AB1988" s="130" t="s">
        <v>3677</v>
      </c>
      <c r="AC1988" s="130" t="s">
        <v>3821</v>
      </c>
      <c r="AD1988" s="130" t="s">
        <v>5817</v>
      </c>
      <c r="AE1988" s="130" t="e" cm="1">
        <f t="array" aca="1" ref="AE1988" ca="1">INDIRECT(ADDRESS(MATCH(AG1988,'rs_industries'!B:B,0),5,1,TRUE,"rs_industries"))</f>
        <v>#N/A</v>
      </c>
      <c r="AF1988" s="130" t="e" cm="1">
        <f t="array" aca="1" ref="AF1988" ca="1">INDIRECT(ADDRESS(MATCH(A1988,'rs_stocks'!B:B,0),7,1,TRUE,"rs_stocks"))</f>
        <v>#N/A</v>
      </c>
    </row>
    <row r="1989" spans="1:32" x14ac:dyDescent="0.3">
      <c r="A1989" s="130" t="s">
        <v>178</v>
      </c>
      <c r="B1989" s="130">
        <v>-2.4900000000000002</v>
      </c>
      <c r="C1989" s="130">
        <v>6.27</v>
      </c>
      <c r="D1989" s="130">
        <v>9.27</v>
      </c>
      <c r="E1989" s="130">
        <v>-3.35</v>
      </c>
      <c r="F1989" s="130">
        <v>5.55</v>
      </c>
      <c r="G1989" s="130" t="s">
        <v>4034</v>
      </c>
      <c r="H1989" s="130" t="s">
        <v>3674</v>
      </c>
      <c r="I1989" s="130">
        <v>55.795999999999999</v>
      </c>
      <c r="J1989" s="130">
        <v>-35</v>
      </c>
      <c r="K1989" s="130">
        <v>-7</v>
      </c>
      <c r="L1989" s="130" t="b">
        <v>1</v>
      </c>
      <c r="M1989" s="130">
        <v>6.2450000000000001</v>
      </c>
      <c r="N1989" s="130">
        <v>3.97</v>
      </c>
      <c r="O1989" s="130">
        <v>1.573</v>
      </c>
      <c r="P1989" s="130">
        <v>0.51900000000000002</v>
      </c>
      <c r="Q1989" s="130">
        <v>-80.956000000000003</v>
      </c>
      <c r="R1989" s="130">
        <v>34.06</v>
      </c>
      <c r="S1989" s="130">
        <v>33.709000000000003</v>
      </c>
      <c r="T1989" s="130">
        <v>1</v>
      </c>
      <c r="U1989" s="130">
        <v>385</v>
      </c>
      <c r="V1989" s="130" t="s">
        <v>178</v>
      </c>
      <c r="W1989" s="130" t="b">
        <v>0</v>
      </c>
      <c r="X1989" s="130">
        <v>0</v>
      </c>
      <c r="Y1989" s="130" t="b">
        <v>1</v>
      </c>
      <c r="Z1989" s="130">
        <v>53</v>
      </c>
      <c r="AA1989" s="130">
        <v>0.192</v>
      </c>
      <c r="AB1989" s="130" t="s">
        <v>3674</v>
      </c>
      <c r="AC1989" s="130" t="s">
        <v>4034</v>
      </c>
      <c r="AD1989" s="130" t="s">
        <v>5867</v>
      </c>
      <c r="AE1989" s="130" t="e" cm="1">
        <f t="array" aca="1" ref="AE1989" ca="1">INDIRECT(ADDRESS(MATCH(AG1989,'rs_industries'!B:B,0),5,1,TRUE,"rs_industries"))</f>
        <v>#N/A</v>
      </c>
      <c r="AF1989" s="130" cm="1">
        <f t="array" aca="1" ref="AF1989" ca="1">INDIRECT(ADDRESS(MATCH(A1989,'rs_stocks'!B:B,0),7,1,TRUE,"rs_stocks"))</f>
        <v>73</v>
      </c>
    </row>
    <row r="1990" spans="1:32" x14ac:dyDescent="0.3">
      <c r="A1990" s="130" t="s">
        <v>2343</v>
      </c>
      <c r="B1990" s="130">
        <v>-0.85</v>
      </c>
      <c r="C1990" s="130">
        <v>5.86</v>
      </c>
      <c r="D1990" s="130">
        <v>4.91</v>
      </c>
      <c r="E1990" s="130">
        <v>-8.61</v>
      </c>
      <c r="F1990" s="130">
        <v>2.39</v>
      </c>
      <c r="G1990" s="130" t="s">
        <v>3749</v>
      </c>
      <c r="H1990" s="130" t="s">
        <v>3674</v>
      </c>
      <c r="I1990" s="130">
        <v>2.5139999999999998</v>
      </c>
      <c r="J1990" s="130">
        <v>-77</v>
      </c>
      <c r="K1990" s="130">
        <v>-31</v>
      </c>
      <c r="L1990" s="130" t="b">
        <v>1</v>
      </c>
      <c r="M1990" s="130">
        <v>6.0259999999999998</v>
      </c>
      <c r="N1990" s="130">
        <v>3.891</v>
      </c>
      <c r="O1990" s="130">
        <v>1.5489999999999999</v>
      </c>
      <c r="P1990" s="130">
        <v>0.72</v>
      </c>
      <c r="Q1990" s="130">
        <v>-76.388999999999996</v>
      </c>
      <c r="R1990" s="130">
        <v>16.25</v>
      </c>
      <c r="S1990" s="130">
        <v>14.644</v>
      </c>
      <c r="T1990" s="130">
        <v>1</v>
      </c>
      <c r="U1990" s="130">
        <v>277</v>
      </c>
      <c r="V1990" s="130" t="s">
        <v>2343</v>
      </c>
      <c r="W1990" s="130" t="b">
        <v>0</v>
      </c>
      <c r="X1990" s="130">
        <v>0</v>
      </c>
      <c r="Y1990" s="130" t="b">
        <v>0</v>
      </c>
      <c r="Z1990" s="130">
        <v>43</v>
      </c>
      <c r="AA1990" s="130">
        <v>0.191</v>
      </c>
      <c r="AB1990" s="130" t="s">
        <v>3674</v>
      </c>
      <c r="AC1990" s="130" t="s">
        <v>3749</v>
      </c>
      <c r="AD1990" s="130" t="s">
        <v>5878</v>
      </c>
      <c r="AE1990" s="130" t="e" cm="1">
        <f t="array" aca="1" ref="AE1990" ca="1">INDIRECT(ADDRESS(MATCH(AG1990,'rs_industries'!B:B,0),5,1,TRUE,"rs_industries"))</f>
        <v>#N/A</v>
      </c>
      <c r="AF1990" s="130" t="e" cm="1">
        <f t="array" aca="1" ref="AF1990" ca="1">INDIRECT(ADDRESS(MATCH(A1990,'rs_stocks'!B:B,0),7,1,TRUE,"rs_stocks"))</f>
        <v>#N/A</v>
      </c>
    </row>
    <row r="1991" spans="1:32" x14ac:dyDescent="0.3">
      <c r="A1991" s="130" t="s">
        <v>5858</v>
      </c>
      <c r="B1991" s="130">
        <v>3.17</v>
      </c>
      <c r="C1991" s="130">
        <v>16.239999999999998</v>
      </c>
      <c r="D1991" s="130">
        <v>-4.83</v>
      </c>
      <c r="E1991" s="130">
        <v>3.24</v>
      </c>
      <c r="F1991" s="130">
        <v>-0.6</v>
      </c>
      <c r="G1991" s="130" t="s">
        <v>3948</v>
      </c>
      <c r="H1991" s="130" t="s">
        <v>3674</v>
      </c>
      <c r="I1991" s="130">
        <v>0.80500000000000005</v>
      </c>
      <c r="J1991" s="130">
        <v>-72</v>
      </c>
      <c r="K1991" s="130">
        <v>-65</v>
      </c>
      <c r="L1991" s="130" t="b">
        <v>0</v>
      </c>
      <c r="M1991" s="130">
        <v>12.343</v>
      </c>
      <c r="N1991" s="130">
        <v>7.9720000000000004</v>
      </c>
      <c r="O1991" s="130">
        <v>1.548</v>
      </c>
      <c r="P1991" s="130">
        <v>0.70699999999999996</v>
      </c>
      <c r="Q1991" s="130">
        <v>-69.335999999999999</v>
      </c>
      <c r="R1991" s="130">
        <v>14.96</v>
      </c>
      <c r="S1991" s="130">
        <v>13.563000000000001</v>
      </c>
      <c r="T1991" s="130">
        <v>1</v>
      </c>
      <c r="U1991" s="130">
        <v>283</v>
      </c>
      <c r="V1991" s="130" t="s">
        <v>5858</v>
      </c>
      <c r="W1991" s="130" t="b">
        <v>0</v>
      </c>
      <c r="X1991" s="130">
        <v>0</v>
      </c>
      <c r="Y1991" s="130" t="b">
        <v>0</v>
      </c>
      <c r="Z1991" s="130">
        <v>48</v>
      </c>
      <c r="AA1991" s="130">
        <v>0.191</v>
      </c>
      <c r="AB1991" s="130" t="s">
        <v>3674</v>
      </c>
      <c r="AC1991" s="130" t="s">
        <v>3948</v>
      </c>
      <c r="AD1991" s="130" t="s">
        <v>5859</v>
      </c>
      <c r="AE1991" s="130" t="e" cm="1">
        <f t="array" aca="1" ref="AE1991" ca="1">INDIRECT(ADDRESS(MATCH(AG1991,'rs_industries'!B:B,0),5,1,TRUE,"rs_industries"))</f>
        <v>#N/A</v>
      </c>
      <c r="AF1991" s="130" t="e" cm="1">
        <f t="array" aca="1" ref="AF1991" ca="1">INDIRECT(ADDRESS(MATCH(A1991,'rs_stocks'!B:B,0),7,1,TRUE,"rs_stocks"))</f>
        <v>#N/A</v>
      </c>
    </row>
    <row r="1992" spans="1:32" x14ac:dyDescent="0.3">
      <c r="A1992" s="130" t="s">
        <v>1490</v>
      </c>
      <c r="B1992" s="130">
        <v>-2.63</v>
      </c>
      <c r="C1992" s="130">
        <v>-13.21</v>
      </c>
      <c r="D1992" s="130">
        <v>-15.78</v>
      </c>
      <c r="E1992" s="130">
        <v>-3.13</v>
      </c>
      <c r="F1992" s="130">
        <v>-5.6</v>
      </c>
      <c r="G1992" s="130" t="s">
        <v>3680</v>
      </c>
      <c r="H1992" s="130" t="s">
        <v>31</v>
      </c>
      <c r="I1992" s="130">
        <v>2.5960000000000001</v>
      </c>
      <c r="J1992" s="130">
        <v>-83</v>
      </c>
      <c r="K1992" s="130">
        <v>-71</v>
      </c>
      <c r="L1992" s="130" t="b">
        <v>0</v>
      </c>
      <c r="M1992" s="130">
        <v>8.6210000000000004</v>
      </c>
      <c r="N1992" s="130">
        <v>5.6189999999999998</v>
      </c>
      <c r="O1992" s="130">
        <v>1.534</v>
      </c>
      <c r="P1992" s="130">
        <v>0.79100000000000004</v>
      </c>
      <c r="Q1992" s="130">
        <v>-73.296999999999997</v>
      </c>
      <c r="R1992" s="130">
        <v>17.02</v>
      </c>
      <c r="S1992" s="130">
        <v>19.584</v>
      </c>
      <c r="T1992" s="130">
        <v>-1</v>
      </c>
      <c r="U1992" s="130">
        <v>252</v>
      </c>
      <c r="V1992" s="130" t="s">
        <v>1490</v>
      </c>
      <c r="W1992" s="130" t="b">
        <v>1</v>
      </c>
      <c r="X1992" s="130">
        <v>0</v>
      </c>
      <c r="Y1992" s="130" t="b">
        <v>0</v>
      </c>
      <c r="Z1992" s="130">
        <v>44</v>
      </c>
      <c r="AA1992" s="130">
        <v>0.19</v>
      </c>
      <c r="AB1992" s="130" t="s">
        <v>31</v>
      </c>
      <c r="AC1992" s="130" t="s">
        <v>3680</v>
      </c>
      <c r="AD1992" s="130" t="s">
        <v>5821</v>
      </c>
      <c r="AE1992" s="130" t="e" cm="1">
        <f t="array" aca="1" ref="AE1992" ca="1">INDIRECT(ADDRESS(MATCH(AG1992,'rs_industries'!B:B,0),5,1,TRUE,"rs_industries"))</f>
        <v>#N/A</v>
      </c>
      <c r="AF1992" s="130" t="e" cm="1">
        <f t="array" aca="1" ref="AF1992" ca="1">INDIRECT(ADDRESS(MATCH(A1992,'rs_stocks'!B:B,0),7,1,TRUE,"rs_stocks"))</f>
        <v>#N/A</v>
      </c>
    </row>
    <row r="1993" spans="1:32" x14ac:dyDescent="0.3">
      <c r="A1993" s="130" t="s">
        <v>806</v>
      </c>
      <c r="B1993" s="130">
        <v>-0.28999999999999998</v>
      </c>
      <c r="C1993" s="130">
        <v>-3.83</v>
      </c>
      <c r="D1993" s="130">
        <v>-3.18</v>
      </c>
      <c r="E1993" s="130">
        <v>-7.54</v>
      </c>
      <c r="F1993" s="130">
        <v>-2.2200000000000002</v>
      </c>
      <c r="G1993" s="130" t="s">
        <v>864</v>
      </c>
      <c r="H1993" s="130" t="s">
        <v>24</v>
      </c>
      <c r="I1993" s="130">
        <v>13.55</v>
      </c>
      <c r="J1993" s="130">
        <v>-52</v>
      </c>
      <c r="K1993" s="130">
        <v>-34</v>
      </c>
      <c r="L1993" s="130" t="b">
        <v>0</v>
      </c>
      <c r="M1993" s="130">
        <v>3.8029999999999999</v>
      </c>
      <c r="N1993" s="130">
        <v>2.528</v>
      </c>
      <c r="O1993" s="130">
        <v>1.504</v>
      </c>
      <c r="P1993" s="130">
        <v>0.83499999999999996</v>
      </c>
      <c r="Q1993" s="130">
        <v>-77.872</v>
      </c>
      <c r="R1993" s="130">
        <v>27.36</v>
      </c>
      <c r="S1993" s="130">
        <v>29.588999999999999</v>
      </c>
      <c r="T1993" s="130">
        <v>-1</v>
      </c>
      <c r="U1993" s="130">
        <v>239</v>
      </c>
      <c r="V1993" s="130" t="s">
        <v>806</v>
      </c>
      <c r="W1993" s="130" t="b">
        <v>0</v>
      </c>
      <c r="X1993" s="130">
        <v>0</v>
      </c>
      <c r="Y1993" s="130" t="b">
        <v>0</v>
      </c>
      <c r="Z1993" s="130">
        <v>47</v>
      </c>
      <c r="AA1993" s="130">
        <v>0.19</v>
      </c>
      <c r="AB1993" s="130" t="s">
        <v>24</v>
      </c>
      <c r="AC1993" s="130" t="s">
        <v>864</v>
      </c>
      <c r="AD1993" s="130" t="s">
        <v>5837</v>
      </c>
      <c r="AE1993" s="130" t="e" cm="1">
        <f t="array" aca="1" ref="AE1993" ca="1">INDIRECT(ADDRESS(MATCH(AG1993,'rs_industries'!B:B,0),5,1,TRUE,"rs_industries"))</f>
        <v>#N/A</v>
      </c>
      <c r="AF1993" s="130" t="e" cm="1">
        <f t="array" aca="1" ref="AF1993" ca="1">INDIRECT(ADDRESS(MATCH(A1993,'rs_stocks'!B:B,0),7,1,TRUE,"rs_stocks"))</f>
        <v>#N/A</v>
      </c>
    </row>
    <row r="1994" spans="1:32" x14ac:dyDescent="0.3">
      <c r="A1994" s="130" t="s">
        <v>1961</v>
      </c>
      <c r="B1994" s="130">
        <v>14.71</v>
      </c>
      <c r="C1994" s="130">
        <v>6.49</v>
      </c>
      <c r="D1994" s="130">
        <v>-10.01</v>
      </c>
      <c r="E1994" s="130">
        <v>-9.42</v>
      </c>
      <c r="F1994" s="130">
        <v>11.84</v>
      </c>
      <c r="G1994" s="130" t="s">
        <v>3792</v>
      </c>
      <c r="H1994" s="130" t="s">
        <v>4325</v>
      </c>
      <c r="I1994" s="130">
        <v>1.871</v>
      </c>
      <c r="J1994" s="130">
        <v>-80</v>
      </c>
      <c r="K1994" s="130">
        <v>-69</v>
      </c>
      <c r="L1994" s="130" t="b">
        <v>0</v>
      </c>
      <c r="M1994" s="130">
        <v>19.558</v>
      </c>
      <c r="N1994" s="130">
        <v>13.077</v>
      </c>
      <c r="O1994" s="130">
        <v>1.496</v>
      </c>
      <c r="P1994" s="130">
        <v>0.753</v>
      </c>
      <c r="Q1994" s="130">
        <v>-119.554</v>
      </c>
      <c r="R1994" s="130">
        <v>11.15</v>
      </c>
      <c r="S1994" s="130">
        <v>9.9960000000000004</v>
      </c>
      <c r="T1994" s="130">
        <v>1</v>
      </c>
      <c r="U1994" s="130">
        <v>265</v>
      </c>
      <c r="V1994" s="130" t="s">
        <v>1961</v>
      </c>
      <c r="W1994" s="130" t="b">
        <v>1</v>
      </c>
      <c r="X1994" s="130">
        <v>0</v>
      </c>
      <c r="Y1994" s="130" t="b">
        <v>0</v>
      </c>
      <c r="Z1994" s="130">
        <v>39</v>
      </c>
      <c r="AA1994" s="130">
        <v>0.19</v>
      </c>
      <c r="AB1994" s="130" t="s">
        <v>4325</v>
      </c>
      <c r="AC1994" s="130" t="s">
        <v>3792</v>
      </c>
      <c r="AD1994" s="130" t="s">
        <v>5853</v>
      </c>
      <c r="AE1994" s="130" t="e" cm="1">
        <f t="array" aca="1" ref="AE1994" ca="1">INDIRECT(ADDRESS(MATCH(AG1994,'rs_industries'!B:B,0),5,1,TRUE,"rs_industries"))</f>
        <v>#N/A</v>
      </c>
      <c r="AF1994" s="130" t="e" cm="1">
        <f t="array" aca="1" ref="AF1994" ca="1">INDIRECT(ADDRESS(MATCH(A1994,'rs_stocks'!B:B,0),7,1,TRUE,"rs_stocks"))</f>
        <v>#N/A</v>
      </c>
    </row>
    <row r="1995" spans="1:32" x14ac:dyDescent="0.3">
      <c r="A1995" s="130" t="s">
        <v>1700</v>
      </c>
      <c r="B1995" s="130">
        <v>1.83</v>
      </c>
      <c r="C1995" s="130">
        <v>0.91</v>
      </c>
      <c r="D1995" s="130">
        <v>1.6</v>
      </c>
      <c r="E1995" s="130">
        <v>6.53</v>
      </c>
      <c r="F1995" s="130">
        <v>1.95</v>
      </c>
      <c r="G1995" s="130" t="s">
        <v>3709</v>
      </c>
      <c r="H1995" s="130" t="s">
        <v>153</v>
      </c>
      <c r="I1995" s="130">
        <v>1.167</v>
      </c>
      <c r="J1995" s="130">
        <v>-64</v>
      </c>
      <c r="K1995" s="130">
        <v>-20</v>
      </c>
      <c r="L1995" s="130" t="b">
        <v>1</v>
      </c>
      <c r="M1995" s="130">
        <v>3.6280000000000001</v>
      </c>
      <c r="N1995" s="130">
        <v>2.431</v>
      </c>
      <c r="O1995" s="130">
        <v>1.492</v>
      </c>
      <c r="P1995" s="130">
        <v>0.45600000000000002</v>
      </c>
      <c r="Q1995" s="130">
        <v>-96.512</v>
      </c>
      <c r="R1995" s="130">
        <v>17.77</v>
      </c>
      <c r="S1995" s="130">
        <v>18.975000000000001</v>
      </c>
      <c r="T1995" s="130">
        <v>-1</v>
      </c>
      <c r="U1995" s="130">
        <v>438</v>
      </c>
      <c r="V1995" s="130" t="s">
        <v>1700</v>
      </c>
      <c r="W1995" s="130" t="b">
        <v>1</v>
      </c>
      <c r="X1995" s="130">
        <v>0</v>
      </c>
      <c r="Y1995" s="130" t="b">
        <v>1</v>
      </c>
      <c r="Z1995" s="130">
        <v>57</v>
      </c>
      <c r="AA1995" s="130">
        <v>0.189</v>
      </c>
      <c r="AB1995" s="130" t="s">
        <v>153</v>
      </c>
      <c r="AC1995" s="130" t="s">
        <v>3709</v>
      </c>
      <c r="AD1995" s="130" t="s">
        <v>5851</v>
      </c>
      <c r="AE1995" s="130" t="e" cm="1">
        <f t="array" aca="1" ref="AE1995" ca="1">INDIRECT(ADDRESS(MATCH(AG1995,'rs_industries'!B:B,0),5,1,TRUE,"rs_industries"))</f>
        <v>#N/A</v>
      </c>
      <c r="AF1995" s="130" cm="1">
        <f t="array" aca="1" ref="AF1995" ca="1">INDIRECT(ADDRESS(MATCH(A1995,'rs_stocks'!B:B,0),7,1,TRUE,"rs_stocks"))</f>
        <v>75</v>
      </c>
    </row>
    <row r="1996" spans="1:32" x14ac:dyDescent="0.3">
      <c r="A1996" s="130" t="s">
        <v>1481</v>
      </c>
      <c r="B1996" s="130">
        <v>-0.72</v>
      </c>
      <c r="C1996" s="130">
        <v>8.77</v>
      </c>
      <c r="D1996" s="130">
        <v>8.39</v>
      </c>
      <c r="E1996" s="130">
        <v>0</v>
      </c>
      <c r="F1996" s="130">
        <v>3.55</v>
      </c>
      <c r="G1996" s="130" t="s">
        <v>3873</v>
      </c>
      <c r="H1996" s="130" t="s">
        <v>3674</v>
      </c>
      <c r="I1996" s="130">
        <v>4.9470000000000001</v>
      </c>
      <c r="J1996" s="130">
        <v>-63</v>
      </c>
      <c r="K1996" s="130">
        <v>-8</v>
      </c>
      <c r="L1996" s="130" t="b">
        <v>1</v>
      </c>
      <c r="M1996" s="130">
        <v>5.3659999999999997</v>
      </c>
      <c r="N1996" s="130">
        <v>3.6040000000000001</v>
      </c>
      <c r="O1996" s="130">
        <v>1.4890000000000001</v>
      </c>
      <c r="P1996" s="130">
        <v>1.74</v>
      </c>
      <c r="Q1996" s="130">
        <v>-63.210999999999999</v>
      </c>
      <c r="R1996" s="130">
        <v>83.7</v>
      </c>
      <c r="S1996" s="130">
        <v>80.033000000000001</v>
      </c>
      <c r="T1996" s="130">
        <v>1</v>
      </c>
      <c r="U1996" s="130">
        <v>114</v>
      </c>
      <c r="V1996" s="130" t="s">
        <v>1481</v>
      </c>
      <c r="W1996" s="130" t="b">
        <v>0</v>
      </c>
      <c r="X1996" s="130">
        <v>0</v>
      </c>
      <c r="Y1996" s="130" t="b">
        <v>1</v>
      </c>
      <c r="Z1996" s="130">
        <v>48</v>
      </c>
      <c r="AA1996" s="130">
        <v>0.189</v>
      </c>
      <c r="AB1996" s="130" t="s">
        <v>3674</v>
      </c>
      <c r="AC1996" s="130" t="s">
        <v>3873</v>
      </c>
      <c r="AD1996" s="130" t="s">
        <v>5881</v>
      </c>
      <c r="AE1996" s="130" t="e" cm="1">
        <f t="array" aca="1" ref="AE1996" ca="1">INDIRECT(ADDRESS(MATCH(AG1996,'rs_industries'!B:B,0),5,1,TRUE,"rs_industries"))</f>
        <v>#N/A</v>
      </c>
      <c r="AF1996" s="130" t="e" cm="1">
        <f t="array" aca="1" ref="AF1996" ca="1">INDIRECT(ADDRESS(MATCH(A1996,'rs_stocks'!B:B,0),7,1,TRUE,"rs_stocks"))</f>
        <v>#N/A</v>
      </c>
    </row>
    <row r="1997" spans="1:32" x14ac:dyDescent="0.3">
      <c r="A1997" s="130" t="s">
        <v>1355</v>
      </c>
      <c r="B1997" s="130">
        <v>-1.3</v>
      </c>
      <c r="C1997" s="130">
        <v>-5.23</v>
      </c>
      <c r="D1997" s="130">
        <v>-5.07</v>
      </c>
      <c r="E1997" s="130">
        <v>-4.59</v>
      </c>
      <c r="F1997" s="130">
        <v>-1.47</v>
      </c>
      <c r="G1997" s="130" t="s">
        <v>3839</v>
      </c>
      <c r="H1997" s="130" t="s">
        <v>3776</v>
      </c>
      <c r="I1997" s="130">
        <v>30.355</v>
      </c>
      <c r="J1997" s="130">
        <v>-47</v>
      </c>
      <c r="K1997" s="130">
        <v>-32</v>
      </c>
      <c r="L1997" s="130" t="b">
        <v>0</v>
      </c>
      <c r="M1997" s="130">
        <v>3.3540000000000001</v>
      </c>
      <c r="N1997" s="130">
        <v>2.2599999999999998</v>
      </c>
      <c r="O1997" s="130">
        <v>1.484</v>
      </c>
      <c r="P1997" s="130">
        <v>0.11700000000000001</v>
      </c>
      <c r="Q1997" s="130">
        <v>8.532</v>
      </c>
      <c r="R1997" s="130">
        <v>11.42</v>
      </c>
      <c r="S1997" s="130">
        <v>11.773999999999999</v>
      </c>
      <c r="T1997" s="130">
        <v>-1</v>
      </c>
      <c r="U1997" s="130">
        <v>1706</v>
      </c>
      <c r="V1997" s="130" t="s">
        <v>1355</v>
      </c>
      <c r="W1997" s="130" t="b">
        <v>1</v>
      </c>
      <c r="X1997" s="130">
        <v>0</v>
      </c>
      <c r="Y1997" s="130" t="b">
        <v>0</v>
      </c>
      <c r="Z1997" s="130">
        <v>47</v>
      </c>
      <c r="AA1997" s="130">
        <v>0.188</v>
      </c>
      <c r="AB1997" s="130" t="s">
        <v>3776</v>
      </c>
      <c r="AC1997" s="130" t="s">
        <v>3839</v>
      </c>
      <c r="AD1997" s="130" t="s">
        <v>1356</v>
      </c>
      <c r="AE1997" s="130" t="e" cm="1">
        <f t="array" aca="1" ref="AE1997" ca="1">INDIRECT(ADDRESS(MATCH(AG1997,'rs_industries'!B:B,0),5,1,TRUE,"rs_industries"))</f>
        <v>#N/A</v>
      </c>
      <c r="AF1997" s="130" t="e" cm="1">
        <f t="array" aca="1" ref="AF1997" ca="1">INDIRECT(ADDRESS(MATCH(A1997,'rs_stocks'!B:B,0),7,1,TRUE,"rs_stocks"))</f>
        <v>#N/A</v>
      </c>
    </row>
    <row r="1998" spans="1:32" x14ac:dyDescent="0.3">
      <c r="A1998" s="130" t="s">
        <v>1748</v>
      </c>
      <c r="B1998" s="130">
        <v>-0.4</v>
      </c>
      <c r="C1998" s="130">
        <v>0.5</v>
      </c>
      <c r="D1998" s="130">
        <v>1.23</v>
      </c>
      <c r="E1998" s="130">
        <v>-1.42</v>
      </c>
      <c r="F1998" s="130">
        <v>-1.1599999999999999</v>
      </c>
      <c r="G1998" s="130" t="s">
        <v>330</v>
      </c>
      <c r="H1998" s="130" t="s">
        <v>3707</v>
      </c>
      <c r="I1998" s="130">
        <v>2.2509999999999999</v>
      </c>
      <c r="J1998" s="130">
        <v>-35</v>
      </c>
      <c r="K1998" s="130">
        <v>-2</v>
      </c>
      <c r="L1998" s="130" t="b">
        <v>1</v>
      </c>
      <c r="M1998" s="130">
        <v>1.6359999999999999</v>
      </c>
      <c r="N1998" s="130">
        <v>1.113</v>
      </c>
      <c r="O1998" s="130">
        <v>1.47</v>
      </c>
      <c r="P1998" s="130">
        <v>8.8999999999999996E-2</v>
      </c>
      <c r="Q1998" s="130">
        <v>-90.293000000000006</v>
      </c>
      <c r="R1998" s="130">
        <v>22.19</v>
      </c>
      <c r="S1998" s="130">
        <v>22.013000000000002</v>
      </c>
      <c r="T1998" s="130">
        <v>1</v>
      </c>
      <c r="U1998" s="130">
        <v>2257</v>
      </c>
      <c r="V1998" s="130" t="s">
        <v>1748</v>
      </c>
      <c r="W1998" s="130" t="b">
        <v>1</v>
      </c>
      <c r="X1998" s="130">
        <v>0</v>
      </c>
      <c r="Y1998" s="130" t="b">
        <v>1</v>
      </c>
      <c r="Z1998" s="130">
        <v>44</v>
      </c>
      <c r="AA1998" s="130">
        <v>0.188</v>
      </c>
      <c r="AB1998" s="130" t="s">
        <v>3707</v>
      </c>
      <c r="AC1998" s="130" t="s">
        <v>330</v>
      </c>
      <c r="AD1998" s="130" t="s">
        <v>5880</v>
      </c>
      <c r="AE1998" s="130" t="e" cm="1">
        <f t="array" aca="1" ref="AE1998" ca="1">INDIRECT(ADDRESS(MATCH(AG1998,'rs_industries'!B:B,0),5,1,TRUE,"rs_industries"))</f>
        <v>#N/A</v>
      </c>
      <c r="AF1998" s="130" cm="1">
        <f t="array" aca="1" ref="AF1998" ca="1">INDIRECT(ADDRESS(MATCH(A1998,'rs_stocks'!B:B,0),7,1,TRUE,"rs_stocks"))</f>
        <v>73</v>
      </c>
    </row>
    <row r="1999" spans="1:32" x14ac:dyDescent="0.3">
      <c r="A1999" s="130" t="s">
        <v>1990</v>
      </c>
      <c r="B1999" s="130">
        <v>-1.04</v>
      </c>
      <c r="C1999" s="130">
        <v>-3.7</v>
      </c>
      <c r="D1999" s="130">
        <v>-5.5</v>
      </c>
      <c r="E1999" s="130">
        <v>-0.65</v>
      </c>
      <c r="F1999" s="130">
        <v>-2.21</v>
      </c>
      <c r="G1999" s="130" t="s">
        <v>3778</v>
      </c>
      <c r="H1999" s="130" t="s">
        <v>3677</v>
      </c>
      <c r="I1999" s="130">
        <v>2.504</v>
      </c>
      <c r="J1999" s="130">
        <v>-52</v>
      </c>
      <c r="K1999" s="130">
        <v>-26</v>
      </c>
      <c r="L1999" s="130" t="b">
        <v>0</v>
      </c>
      <c r="M1999" s="130">
        <v>7.7359999999999998</v>
      </c>
      <c r="N1999" s="130">
        <v>5.3019999999999996</v>
      </c>
      <c r="O1999" s="130">
        <v>1.4590000000000001</v>
      </c>
      <c r="P1999" s="130">
        <v>0.871</v>
      </c>
      <c r="Q1999" s="130">
        <v>-141.249</v>
      </c>
      <c r="R1999" s="130">
        <v>39.83</v>
      </c>
      <c r="S1999" s="130">
        <v>42.677999999999997</v>
      </c>
      <c r="T1999" s="130">
        <v>-1</v>
      </c>
      <c r="U1999" s="130">
        <v>229</v>
      </c>
      <c r="V1999" s="130" t="s">
        <v>1990</v>
      </c>
      <c r="W1999" s="130" t="b">
        <v>1</v>
      </c>
      <c r="X1999" s="130">
        <v>0</v>
      </c>
      <c r="Y1999" s="130" t="b">
        <v>0</v>
      </c>
      <c r="Z1999" s="130">
        <v>42</v>
      </c>
      <c r="AA1999" s="130">
        <v>0.188</v>
      </c>
      <c r="AB1999" s="130" t="s">
        <v>3677</v>
      </c>
      <c r="AC1999" s="130" t="s">
        <v>3778</v>
      </c>
      <c r="AD1999" s="130" t="s">
        <v>5836</v>
      </c>
      <c r="AE1999" s="130" t="e" cm="1">
        <f t="array" aca="1" ref="AE1999" ca="1">INDIRECT(ADDRESS(MATCH(AG1999,'rs_industries'!B:B,0),5,1,TRUE,"rs_industries"))</f>
        <v>#N/A</v>
      </c>
      <c r="AF1999" s="130" t="e" cm="1">
        <f t="array" aca="1" ref="AF1999" ca="1">INDIRECT(ADDRESS(MATCH(A1999,'rs_stocks'!B:B,0),7,1,TRUE,"rs_stocks"))</f>
        <v>#N/A</v>
      </c>
    </row>
    <row r="2000" spans="1:32" x14ac:dyDescent="0.3">
      <c r="A2000" s="130" t="s">
        <v>1979</v>
      </c>
      <c r="B2000" s="130">
        <v>11.27</v>
      </c>
      <c r="C2000" s="130">
        <v>14.68</v>
      </c>
      <c r="D2000" s="130">
        <v>-6.96</v>
      </c>
      <c r="E2000" s="130">
        <v>12.05</v>
      </c>
      <c r="F2000" s="130">
        <v>18.61</v>
      </c>
      <c r="G2000" s="130" t="s">
        <v>3680</v>
      </c>
      <c r="H2000" s="130" t="s">
        <v>31</v>
      </c>
      <c r="I2000" s="130">
        <v>3.4449999999999998</v>
      </c>
      <c r="J2000" s="130">
        <v>-94</v>
      </c>
      <c r="K2000" s="130">
        <v>-84</v>
      </c>
      <c r="L2000" s="130" t="b">
        <v>1</v>
      </c>
      <c r="M2000" s="130">
        <v>12.647</v>
      </c>
      <c r="N2000" s="130">
        <v>8.75</v>
      </c>
      <c r="O2000" s="130">
        <v>1.4450000000000001</v>
      </c>
      <c r="P2000" s="130">
        <v>1.78</v>
      </c>
      <c r="Q2000" s="130">
        <v>-137.11699999999999</v>
      </c>
      <c r="R2000" s="130">
        <v>28.74</v>
      </c>
      <c r="S2000" s="130">
        <v>26.376999999999999</v>
      </c>
      <c r="T2000" s="130">
        <v>1</v>
      </c>
      <c r="U2000" s="130">
        <v>112</v>
      </c>
      <c r="V2000" s="130" t="s">
        <v>1979</v>
      </c>
      <c r="W2000" s="130" t="b">
        <v>1</v>
      </c>
      <c r="X2000" s="130">
        <v>0</v>
      </c>
      <c r="Y2000" s="130" t="b">
        <v>0</v>
      </c>
      <c r="Z2000" s="130">
        <v>45</v>
      </c>
      <c r="AA2000" s="130">
        <v>0.187</v>
      </c>
      <c r="AB2000" s="130" t="s">
        <v>31</v>
      </c>
      <c r="AC2000" s="130" t="s">
        <v>3680</v>
      </c>
      <c r="AD2000" s="130" t="s">
        <v>5854</v>
      </c>
      <c r="AE2000" s="130" t="e" cm="1">
        <f t="array" aca="1" ref="AE2000" ca="1">INDIRECT(ADDRESS(MATCH(AG2000,'rs_industries'!B:B,0),5,1,TRUE,"rs_industries"))</f>
        <v>#N/A</v>
      </c>
      <c r="AF2000" s="130" t="e" cm="1">
        <f t="array" aca="1" ref="AF2000" ca="1">INDIRECT(ADDRESS(MATCH(A2000,'rs_stocks'!B:B,0),7,1,TRUE,"rs_stocks"))</f>
        <v>#N/A</v>
      </c>
    </row>
    <row r="2001" spans="1:32" x14ac:dyDescent="0.3">
      <c r="A2001" s="130" t="s">
        <v>1352</v>
      </c>
      <c r="B2001" s="130">
        <v>-1.8</v>
      </c>
      <c r="C2001" s="130">
        <v>-7.06</v>
      </c>
      <c r="D2001" s="130">
        <v>-11.78</v>
      </c>
      <c r="E2001" s="130">
        <v>-11.78</v>
      </c>
      <c r="F2001" s="130">
        <v>-4.5</v>
      </c>
      <c r="G2001" s="130" t="s">
        <v>3839</v>
      </c>
      <c r="H2001" s="130" t="s">
        <v>3776</v>
      </c>
      <c r="I2001" s="130">
        <v>22.173999999999999</v>
      </c>
      <c r="J2001" s="130">
        <v>-65</v>
      </c>
      <c r="K2001" s="130">
        <v>-57</v>
      </c>
      <c r="L2001" s="130" t="b">
        <v>0</v>
      </c>
      <c r="M2001" s="130">
        <v>5.13</v>
      </c>
      <c r="N2001" s="130">
        <v>3.5609999999999999</v>
      </c>
      <c r="O2001" s="130">
        <v>1.4410000000000001</v>
      </c>
      <c r="P2001" s="130">
        <v>5.7000000000000002E-2</v>
      </c>
      <c r="Q2001" s="130">
        <v>-87.412999999999997</v>
      </c>
      <c r="R2001" s="130">
        <v>3.82</v>
      </c>
      <c r="S2001" s="130">
        <v>4.032</v>
      </c>
      <c r="T2001" s="130">
        <v>-1</v>
      </c>
      <c r="U2001" s="130">
        <v>3496</v>
      </c>
      <c r="V2001" s="130" t="s">
        <v>1352</v>
      </c>
      <c r="W2001" s="130" t="b">
        <v>1</v>
      </c>
      <c r="X2001" s="130">
        <v>0</v>
      </c>
      <c r="Y2001" s="130" t="b">
        <v>0</v>
      </c>
      <c r="Z2001" s="130">
        <v>40</v>
      </c>
      <c r="AA2001" s="130">
        <v>0.187</v>
      </c>
      <c r="AB2001" s="130" t="s">
        <v>3776</v>
      </c>
      <c r="AC2001" s="130" t="s">
        <v>3839</v>
      </c>
      <c r="AD2001" s="130" t="s">
        <v>5832</v>
      </c>
      <c r="AE2001" s="130" t="e" cm="1">
        <f t="array" aca="1" ref="AE2001" ca="1">INDIRECT(ADDRESS(MATCH(AG2001,'rs_industries'!B:B,0),5,1,TRUE,"rs_industries"))</f>
        <v>#N/A</v>
      </c>
      <c r="AF2001" s="130" t="e" cm="1">
        <f t="array" aca="1" ref="AF2001" ca="1">INDIRECT(ADDRESS(MATCH(A2001,'rs_stocks'!B:B,0),7,1,TRUE,"rs_stocks"))</f>
        <v>#N/A</v>
      </c>
    </row>
    <row r="2002" spans="1:32" x14ac:dyDescent="0.3">
      <c r="A2002" s="130" t="s">
        <v>1079</v>
      </c>
      <c r="B2002" s="130">
        <v>-1.49</v>
      </c>
      <c r="C2002" s="130">
        <v>-7.8</v>
      </c>
      <c r="D2002" s="130">
        <v>-10.3</v>
      </c>
      <c r="E2002" s="130">
        <v>-3.99</v>
      </c>
      <c r="F2002" s="130">
        <v>-2.2799999999999998</v>
      </c>
      <c r="G2002" s="130" t="s">
        <v>4629</v>
      </c>
      <c r="H2002" s="130" t="s">
        <v>4325</v>
      </c>
      <c r="I2002" s="130">
        <v>7.4589999999999996</v>
      </c>
      <c r="J2002" s="130">
        <v>-39</v>
      </c>
      <c r="K2002" s="130">
        <v>-25</v>
      </c>
      <c r="L2002" s="130" t="b">
        <v>0</v>
      </c>
      <c r="M2002" s="130">
        <v>5.2750000000000004</v>
      </c>
      <c r="N2002" s="130">
        <v>3.6920000000000002</v>
      </c>
      <c r="O2002" s="130">
        <v>1.429</v>
      </c>
      <c r="P2002" s="130">
        <v>1.478</v>
      </c>
      <c r="Q2002" s="130">
        <v>-122.479</v>
      </c>
      <c r="R2002" s="130">
        <v>78.040000000000006</v>
      </c>
      <c r="S2002" s="130">
        <v>82.938999999999993</v>
      </c>
      <c r="T2002" s="130">
        <v>-1</v>
      </c>
      <c r="U2002" s="130">
        <v>135</v>
      </c>
      <c r="V2002" s="130" t="s">
        <v>1079</v>
      </c>
      <c r="W2002" s="130" t="b">
        <v>1</v>
      </c>
      <c r="X2002" s="130">
        <v>0</v>
      </c>
      <c r="Y2002" s="130" t="b">
        <v>0</v>
      </c>
      <c r="Z2002" s="130">
        <v>48</v>
      </c>
      <c r="AA2002" s="130">
        <v>0.186</v>
      </c>
      <c r="AB2002" s="130" t="s">
        <v>4325</v>
      </c>
      <c r="AC2002" s="130" t="s">
        <v>4629</v>
      </c>
      <c r="AD2002" s="130" t="s">
        <v>5819</v>
      </c>
      <c r="AE2002" s="130" t="e" cm="1">
        <f t="array" aca="1" ref="AE2002" ca="1">INDIRECT(ADDRESS(MATCH(AG2002,'rs_industries'!B:B,0),5,1,TRUE,"rs_industries"))</f>
        <v>#N/A</v>
      </c>
      <c r="AF2002" s="130" t="e" cm="1">
        <f t="array" aca="1" ref="AF2002" ca="1">INDIRECT(ADDRESS(MATCH(A2002,'rs_stocks'!B:B,0),7,1,TRUE,"rs_stocks"))</f>
        <v>#N/A</v>
      </c>
    </row>
    <row r="2003" spans="1:32" x14ac:dyDescent="0.3">
      <c r="A2003" s="130" t="s">
        <v>5861</v>
      </c>
      <c r="B2003" s="130">
        <v>11.32</v>
      </c>
      <c r="C2003" s="130">
        <v>-2.79</v>
      </c>
      <c r="D2003" s="130">
        <v>3.39</v>
      </c>
      <c r="E2003" s="130">
        <v>-2.09</v>
      </c>
      <c r="F2003" s="130">
        <v>0.91</v>
      </c>
      <c r="G2003" s="130" t="s">
        <v>3737</v>
      </c>
      <c r="H2003" s="130" t="s">
        <v>3690</v>
      </c>
      <c r="I2003" s="130">
        <v>0.98</v>
      </c>
      <c r="J2003" s="130">
        <v>-88</v>
      </c>
      <c r="K2003" s="130">
        <v>-84</v>
      </c>
      <c r="L2003" s="130" t="b">
        <v>0</v>
      </c>
      <c r="M2003" s="130">
        <v>19.623999999999999</v>
      </c>
      <c r="N2003" s="130">
        <v>14.375</v>
      </c>
      <c r="O2003" s="130">
        <v>1.365</v>
      </c>
      <c r="P2003" s="130">
        <v>0.93799999999999994</v>
      </c>
      <c r="Q2003" s="130">
        <v>-132.21</v>
      </c>
      <c r="R2003" s="130">
        <v>12.19</v>
      </c>
      <c r="S2003" s="130">
        <v>10.852</v>
      </c>
      <c r="T2003" s="130">
        <v>1</v>
      </c>
      <c r="U2003" s="130">
        <v>213</v>
      </c>
      <c r="V2003" s="130" t="s">
        <v>5861</v>
      </c>
      <c r="W2003" s="130" t="b">
        <v>0</v>
      </c>
      <c r="X2003" s="130">
        <v>0</v>
      </c>
      <c r="Y2003" s="130" t="b">
        <v>0</v>
      </c>
      <c r="Z2003" s="130">
        <v>41</v>
      </c>
      <c r="AA2003" s="130">
        <v>0.186</v>
      </c>
      <c r="AB2003" s="130" t="s">
        <v>3690</v>
      </c>
      <c r="AC2003" s="130" t="s">
        <v>3737</v>
      </c>
      <c r="AD2003" s="130" t="s">
        <v>5862</v>
      </c>
      <c r="AE2003" s="130" t="e" cm="1">
        <f t="array" aca="1" ref="AE2003" ca="1">INDIRECT(ADDRESS(MATCH(AG2003,'rs_industries'!B:B,0),5,1,TRUE,"rs_industries"))</f>
        <v>#N/A</v>
      </c>
      <c r="AF2003" s="130" t="e" cm="1">
        <f t="array" aca="1" ref="AF2003" ca="1">INDIRECT(ADDRESS(MATCH(A2003,'rs_stocks'!B:B,0),7,1,TRUE,"rs_stocks"))</f>
        <v>#N/A</v>
      </c>
    </row>
    <row r="2004" spans="1:32" x14ac:dyDescent="0.3">
      <c r="A2004" s="130" t="s">
        <v>2518</v>
      </c>
      <c r="B2004" s="130">
        <v>0.5</v>
      </c>
      <c r="C2004" s="130">
        <v>-2.54</v>
      </c>
      <c r="D2004" s="130">
        <v>-4.9800000000000004</v>
      </c>
      <c r="E2004" s="130">
        <v>-7.34</v>
      </c>
      <c r="F2004" s="130">
        <v>-0.1</v>
      </c>
      <c r="G2004" s="130" t="s">
        <v>3687</v>
      </c>
      <c r="H2004" s="130" t="s">
        <v>248</v>
      </c>
      <c r="I2004" s="130">
        <v>4.0330000000000004</v>
      </c>
      <c r="J2004" s="130">
        <v>-46</v>
      </c>
      <c r="K2004" s="130">
        <v>-36</v>
      </c>
      <c r="L2004" s="130" t="b">
        <v>0</v>
      </c>
      <c r="M2004" s="130">
        <v>4.3609999999999998</v>
      </c>
      <c r="N2004" s="130">
        <v>3.4449999999999998</v>
      </c>
      <c r="O2004" s="130">
        <v>1.266</v>
      </c>
      <c r="P2004" s="130">
        <v>0.86699999999999999</v>
      </c>
      <c r="Q2004" s="130">
        <v>-94.600999999999999</v>
      </c>
      <c r="R2004" s="130">
        <v>39.880000000000003</v>
      </c>
      <c r="S2004" s="130">
        <v>42.081000000000003</v>
      </c>
      <c r="T2004" s="130">
        <v>-1</v>
      </c>
      <c r="U2004" s="130">
        <v>230</v>
      </c>
      <c r="V2004" s="130" t="s">
        <v>2518</v>
      </c>
      <c r="W2004" s="130" t="b">
        <v>0</v>
      </c>
      <c r="X2004" s="130">
        <v>0</v>
      </c>
      <c r="Y2004" s="130" t="b">
        <v>0</v>
      </c>
      <c r="Z2004" s="130">
        <v>46</v>
      </c>
      <c r="AA2004" s="130">
        <v>0.186</v>
      </c>
      <c r="AB2004" s="130" t="s">
        <v>248</v>
      </c>
      <c r="AC2004" s="130" t="s">
        <v>3687</v>
      </c>
      <c r="AD2004" s="130" t="s">
        <v>5842</v>
      </c>
      <c r="AE2004" s="130" t="e" cm="1">
        <f t="array" aca="1" ref="AE2004" ca="1">INDIRECT(ADDRESS(MATCH(AG2004,'rs_industries'!B:B,0),5,1,TRUE,"rs_industries"))</f>
        <v>#N/A</v>
      </c>
      <c r="AF2004" s="130" t="e" cm="1">
        <f t="array" aca="1" ref="AF2004" ca="1">INDIRECT(ADDRESS(MATCH(A2004,'rs_stocks'!B:B,0),7,1,TRUE,"rs_stocks"))</f>
        <v>#N/A</v>
      </c>
    </row>
    <row r="2005" spans="1:32" x14ac:dyDescent="0.3">
      <c r="A2005" s="130" t="s">
        <v>454</v>
      </c>
      <c r="B2005" s="130">
        <v>-1.97</v>
      </c>
      <c r="C2005" s="130">
        <v>10.75</v>
      </c>
      <c r="D2005" s="130">
        <v>4.49</v>
      </c>
      <c r="E2005" s="130">
        <v>5.95</v>
      </c>
      <c r="F2005" s="130">
        <v>5.12</v>
      </c>
      <c r="G2005" s="130" t="s">
        <v>4089</v>
      </c>
      <c r="H2005" s="130" t="s">
        <v>24</v>
      </c>
      <c r="I2005" s="130">
        <v>46.258000000000003</v>
      </c>
      <c r="J2005" s="130">
        <v>-36</v>
      </c>
      <c r="K2005" s="130">
        <v>-3</v>
      </c>
      <c r="L2005" s="130" t="b">
        <v>1</v>
      </c>
      <c r="M2005" s="130">
        <v>4.6379999999999999</v>
      </c>
      <c r="N2005" s="130">
        <v>3.7810000000000001</v>
      </c>
      <c r="O2005" s="130">
        <v>1.2270000000000001</v>
      </c>
      <c r="P2005" s="130">
        <v>12.61</v>
      </c>
      <c r="Q2005" s="130">
        <v>-40.92</v>
      </c>
      <c r="R2005" s="130">
        <v>423.94</v>
      </c>
      <c r="S2005" s="130">
        <v>397.98099999999999</v>
      </c>
      <c r="T2005" s="130">
        <v>1</v>
      </c>
      <c r="U2005" s="130">
        <v>15</v>
      </c>
      <c r="V2005" s="130" t="s">
        <v>454</v>
      </c>
      <c r="W2005" s="130" t="b">
        <v>0</v>
      </c>
      <c r="X2005" s="130">
        <v>0</v>
      </c>
      <c r="Y2005" s="130" t="b">
        <v>1</v>
      </c>
      <c r="Z2005" s="130">
        <v>48</v>
      </c>
      <c r="AA2005" s="130">
        <v>0.185</v>
      </c>
      <c r="AB2005" s="130" t="s">
        <v>24</v>
      </c>
      <c r="AC2005" s="130" t="s">
        <v>4089</v>
      </c>
      <c r="AD2005" s="130" t="s">
        <v>5893</v>
      </c>
      <c r="AE2005" s="130" t="e" cm="1">
        <f t="array" aca="1" ref="AE2005" ca="1">INDIRECT(ADDRESS(MATCH(AG2005,'rs_industries'!B:B,0),5,1,TRUE,"rs_industries"))</f>
        <v>#N/A</v>
      </c>
      <c r="AF2005" s="130" cm="1">
        <f t="array" aca="1" ref="AF2005" ca="1">INDIRECT(ADDRESS(MATCH(A2005,'rs_stocks'!B:B,0),7,1,TRUE,"rs_stocks"))</f>
        <v>71</v>
      </c>
    </row>
    <row r="2006" spans="1:32" x14ac:dyDescent="0.3">
      <c r="A2006" s="130" t="s">
        <v>1049</v>
      </c>
      <c r="B2006" s="130">
        <v>-1.24</v>
      </c>
      <c r="C2006" s="130">
        <v>-10.92</v>
      </c>
      <c r="D2006" s="130">
        <v>-8.73</v>
      </c>
      <c r="E2006" s="130">
        <v>-7.93</v>
      </c>
      <c r="F2006" s="130">
        <v>-9.3800000000000008</v>
      </c>
      <c r="G2006" s="130" t="s">
        <v>3970</v>
      </c>
      <c r="H2006" s="130" t="s">
        <v>3674</v>
      </c>
      <c r="I2006" s="130">
        <v>7.2130000000000001</v>
      </c>
      <c r="J2006" s="130">
        <v>-86</v>
      </c>
      <c r="K2006" s="130">
        <v>-86</v>
      </c>
      <c r="L2006" s="130" t="b">
        <v>0</v>
      </c>
      <c r="M2006" s="130">
        <v>12.84</v>
      </c>
      <c r="N2006" s="130">
        <v>10.717000000000001</v>
      </c>
      <c r="O2006" s="130">
        <v>1.198</v>
      </c>
      <c r="P2006" s="130">
        <v>0.84599999999999997</v>
      </c>
      <c r="Q2006" s="130">
        <v>-95.733000000000004</v>
      </c>
      <c r="R2006" s="130">
        <v>16.72</v>
      </c>
      <c r="S2006" s="130">
        <v>19.501000000000001</v>
      </c>
      <c r="T2006" s="130">
        <v>-1</v>
      </c>
      <c r="U2006" s="130">
        <v>236</v>
      </c>
      <c r="V2006" s="130" t="s">
        <v>1049</v>
      </c>
      <c r="W2006" s="130" t="b">
        <v>0</v>
      </c>
      <c r="X2006" s="130">
        <v>0</v>
      </c>
      <c r="Y2006" s="130" t="b">
        <v>0</v>
      </c>
      <c r="Z2006" s="130">
        <v>48</v>
      </c>
      <c r="AA2006" s="130">
        <v>0.185</v>
      </c>
      <c r="AB2006" s="130" t="s">
        <v>3674</v>
      </c>
      <c r="AC2006" s="130" t="s">
        <v>3970</v>
      </c>
      <c r="AD2006" s="130" t="s">
        <v>5849</v>
      </c>
      <c r="AE2006" s="130" t="e" cm="1">
        <f t="array" aca="1" ref="AE2006" ca="1">INDIRECT(ADDRESS(MATCH(AG2006,'rs_industries'!B:B,0),5,1,TRUE,"rs_industries"))</f>
        <v>#N/A</v>
      </c>
      <c r="AF2006" s="130" t="e" cm="1">
        <f t="array" aca="1" ref="AF2006" ca="1">INDIRECT(ADDRESS(MATCH(A2006,'rs_stocks'!B:B,0),7,1,TRUE,"rs_stocks"))</f>
        <v>#N/A</v>
      </c>
    </row>
    <row r="2007" spans="1:32" x14ac:dyDescent="0.3">
      <c r="A2007" s="130" t="s">
        <v>6388</v>
      </c>
      <c r="B2007" s="130">
        <v>27.76</v>
      </c>
      <c r="C2007" s="130">
        <v>17.84</v>
      </c>
      <c r="D2007" s="130">
        <v>42.76</v>
      </c>
      <c r="E2007" s="130">
        <v>-0.7</v>
      </c>
      <c r="F2007" s="130">
        <v>-0.33</v>
      </c>
      <c r="G2007" s="130" t="s">
        <v>3713</v>
      </c>
      <c r="H2007" s="130" t="s">
        <v>3690</v>
      </c>
      <c r="I2007" s="130">
        <v>0.80700000000000005</v>
      </c>
      <c r="J2007" s="130">
        <v>-79</v>
      </c>
      <c r="K2007" s="130">
        <v>-65</v>
      </c>
      <c r="L2007" s="130" t="b">
        <v>1</v>
      </c>
      <c r="M2007" s="130">
        <v>12.624000000000001</v>
      </c>
      <c r="N2007" s="130">
        <v>10.576000000000001</v>
      </c>
      <c r="O2007" s="130">
        <v>1.194</v>
      </c>
      <c r="P2007" s="130">
        <v>1.147</v>
      </c>
      <c r="Q2007" s="130">
        <v>347.02199999999999</v>
      </c>
      <c r="R2007" s="130">
        <v>21.4</v>
      </c>
      <c r="S2007" s="130">
        <v>18.129000000000001</v>
      </c>
      <c r="T2007" s="130">
        <v>1</v>
      </c>
      <c r="U2007" s="130">
        <v>174</v>
      </c>
      <c r="V2007" s="130" t="s">
        <v>6388</v>
      </c>
      <c r="W2007" s="130" t="b">
        <v>0</v>
      </c>
      <c r="X2007" s="130">
        <v>0</v>
      </c>
      <c r="Y2007" s="130" t="b">
        <v>0</v>
      </c>
      <c r="Z2007" s="130">
        <v>47</v>
      </c>
      <c r="AA2007" s="130">
        <v>0.184</v>
      </c>
      <c r="AB2007" s="130" t="s">
        <v>3690</v>
      </c>
      <c r="AC2007" s="130" t="s">
        <v>3713</v>
      </c>
      <c r="AD2007" s="130" t="s">
        <v>6389</v>
      </c>
      <c r="AE2007" s="130" t="e" cm="1">
        <f t="array" aca="1" ref="AE2007" ca="1">INDIRECT(ADDRESS(MATCH(AG2007,'rs_industries'!B:B,0),5,1,TRUE,"rs_industries"))</f>
        <v>#N/A</v>
      </c>
      <c r="AF2007" s="130" cm="1">
        <f t="array" aca="1" ref="AF2007" ca="1">INDIRECT(ADDRESS(MATCH(A2007,'rs_stocks'!B:B,0),7,1,TRUE,"rs_stocks"))</f>
        <v>72</v>
      </c>
    </row>
    <row r="2008" spans="1:32" x14ac:dyDescent="0.3">
      <c r="A2008" s="130" t="s">
        <v>1370</v>
      </c>
      <c r="B2008" s="130">
        <v>0.3</v>
      </c>
      <c r="C2008" s="130">
        <v>1.73</v>
      </c>
      <c r="D2008" s="130">
        <v>2.02</v>
      </c>
      <c r="E2008" s="130">
        <v>-6.39</v>
      </c>
      <c r="F2008" s="130">
        <v>-0.34</v>
      </c>
      <c r="G2008" s="130" t="s">
        <v>5284</v>
      </c>
      <c r="H2008" s="130" t="s">
        <v>3707</v>
      </c>
      <c r="I2008" s="130">
        <v>39.844000000000001</v>
      </c>
      <c r="J2008" s="130">
        <v>-35</v>
      </c>
      <c r="K2008" s="130">
        <v>-29</v>
      </c>
      <c r="L2008" s="130" t="b">
        <v>0</v>
      </c>
      <c r="M2008" s="130">
        <v>2.4689999999999999</v>
      </c>
      <c r="N2008" s="130">
        <v>2.13</v>
      </c>
      <c r="O2008" s="130">
        <v>1.159</v>
      </c>
      <c r="P2008" s="130">
        <v>5.3010000000000002</v>
      </c>
      <c r="Q2008" s="130">
        <v>21.129000000000001</v>
      </c>
      <c r="R2008" s="130">
        <v>194.84</v>
      </c>
      <c r="S2008" s="130">
        <v>190.48699999999999</v>
      </c>
      <c r="T2008" s="130">
        <v>1</v>
      </c>
      <c r="U2008" s="130">
        <v>37</v>
      </c>
      <c r="V2008" s="130" t="s">
        <v>1370</v>
      </c>
      <c r="W2008" s="130" t="b">
        <v>0</v>
      </c>
      <c r="X2008" s="130">
        <v>0</v>
      </c>
      <c r="Y2008" s="130" t="b">
        <v>0</v>
      </c>
      <c r="Z2008" s="130">
        <v>49</v>
      </c>
      <c r="AA2008" s="130">
        <v>0.184</v>
      </c>
      <c r="AB2008" s="130" t="s">
        <v>3707</v>
      </c>
      <c r="AC2008" s="130" t="s">
        <v>5284</v>
      </c>
      <c r="AD2008" s="130" t="s">
        <v>5908</v>
      </c>
      <c r="AE2008" s="130" t="e" cm="1">
        <f t="array" aca="1" ref="AE2008" ca="1">INDIRECT(ADDRESS(MATCH(AG2008,'rs_industries'!B:B,0),5,1,TRUE,"rs_industries"))</f>
        <v>#N/A</v>
      </c>
      <c r="AF2008" s="130" t="e" cm="1">
        <f t="array" aca="1" ref="AF2008" ca="1">INDIRECT(ADDRESS(MATCH(A2008,'rs_stocks'!B:B,0),7,1,TRUE,"rs_stocks"))</f>
        <v>#N/A</v>
      </c>
    </row>
    <row r="2009" spans="1:32" x14ac:dyDescent="0.3">
      <c r="A2009" s="130" t="s">
        <v>1935</v>
      </c>
      <c r="B2009" s="130">
        <v>1.85</v>
      </c>
      <c r="C2009" s="130">
        <v>3.85</v>
      </c>
      <c r="D2009" s="130">
        <v>24.52</v>
      </c>
      <c r="E2009" s="130">
        <v>13.25</v>
      </c>
      <c r="F2009" s="130">
        <v>-0.57999999999999996</v>
      </c>
      <c r="G2009" s="130" t="s">
        <v>3984</v>
      </c>
      <c r="H2009" s="130" t="s">
        <v>3690</v>
      </c>
      <c r="I2009" s="130">
        <v>1.619</v>
      </c>
      <c r="J2009" s="130">
        <v>-84</v>
      </c>
      <c r="K2009" s="130">
        <v>-77</v>
      </c>
      <c r="L2009" s="130" t="b">
        <v>1</v>
      </c>
      <c r="M2009" s="130">
        <v>11.625</v>
      </c>
      <c r="N2009" s="130">
        <v>10.144</v>
      </c>
      <c r="O2009" s="130">
        <v>1.1459999999999999</v>
      </c>
      <c r="P2009" s="130">
        <v>0.60199999999999998</v>
      </c>
      <c r="Q2009" s="130">
        <v>-98.022999999999996</v>
      </c>
      <c r="R2009" s="130">
        <v>13.76</v>
      </c>
      <c r="S2009" s="130">
        <v>14.731</v>
      </c>
      <c r="T2009" s="130">
        <v>-1</v>
      </c>
      <c r="U2009" s="130">
        <v>332</v>
      </c>
      <c r="V2009" s="130" t="s">
        <v>1935</v>
      </c>
      <c r="W2009" s="130" t="b">
        <v>0</v>
      </c>
      <c r="X2009" s="130">
        <v>0</v>
      </c>
      <c r="Y2009" s="130" t="b">
        <v>0</v>
      </c>
      <c r="Z2009" s="130">
        <v>49</v>
      </c>
      <c r="AA2009" s="130">
        <v>0.183</v>
      </c>
      <c r="AB2009" s="130" t="s">
        <v>3690</v>
      </c>
      <c r="AC2009" s="130" t="s">
        <v>3984</v>
      </c>
      <c r="AD2009" s="130" t="s">
        <v>5883</v>
      </c>
      <c r="AE2009" s="130" t="e" cm="1">
        <f t="array" aca="1" ref="AE2009" ca="1">INDIRECT(ADDRESS(MATCH(AG2009,'rs_industries'!B:B,0),5,1,TRUE,"rs_industries"))</f>
        <v>#N/A</v>
      </c>
      <c r="AF2009" s="130" cm="1">
        <f t="array" aca="1" ref="AF2009" ca="1">INDIRECT(ADDRESS(MATCH(A2009,'rs_stocks'!B:B,0),7,1,TRUE,"rs_stocks"))</f>
        <v>71</v>
      </c>
    </row>
    <row r="2010" spans="1:32" x14ac:dyDescent="0.3">
      <c r="A2010" s="130" t="s">
        <v>1538</v>
      </c>
      <c r="B2010" s="130">
        <v>-0.33</v>
      </c>
      <c r="C2010" s="130">
        <v>-14.62</v>
      </c>
      <c r="D2010" s="130">
        <v>-9.15</v>
      </c>
      <c r="E2010" s="130">
        <v>-17.89</v>
      </c>
      <c r="F2010" s="130">
        <v>-11.97</v>
      </c>
      <c r="G2010" s="130" t="s">
        <v>3788</v>
      </c>
      <c r="H2010" s="130" t="s">
        <v>153</v>
      </c>
      <c r="I2010" s="130">
        <v>2.302</v>
      </c>
      <c r="J2010" s="130">
        <v>-74</v>
      </c>
      <c r="K2010" s="130">
        <v>-41</v>
      </c>
      <c r="L2010" s="130" t="b">
        <v>0</v>
      </c>
      <c r="M2010" s="130">
        <v>9.4559999999999995</v>
      </c>
      <c r="N2010" s="130">
        <v>8.2620000000000005</v>
      </c>
      <c r="O2010" s="130">
        <v>1.145</v>
      </c>
      <c r="P2010" s="130">
        <v>0.54800000000000004</v>
      </c>
      <c r="Q2010" s="130">
        <v>-83.926000000000002</v>
      </c>
      <c r="R2010" s="130">
        <v>12.21</v>
      </c>
      <c r="S2010" s="130">
        <v>13.925000000000001</v>
      </c>
      <c r="T2010" s="130">
        <v>-1</v>
      </c>
      <c r="U2010" s="130">
        <v>364</v>
      </c>
      <c r="V2010" s="130" t="s">
        <v>1538</v>
      </c>
      <c r="W2010" s="130" t="b">
        <v>1</v>
      </c>
      <c r="X2010" s="130">
        <v>0</v>
      </c>
      <c r="Y2010" s="130" t="b">
        <v>0</v>
      </c>
      <c r="Z2010" s="130">
        <v>41</v>
      </c>
      <c r="AA2010" s="130">
        <v>0.183</v>
      </c>
      <c r="AB2010" s="130" t="s">
        <v>153</v>
      </c>
      <c r="AC2010" s="130" t="s">
        <v>3788</v>
      </c>
      <c r="AD2010" s="130" t="s">
        <v>5857</v>
      </c>
      <c r="AE2010" s="130" t="e" cm="1">
        <f t="array" aca="1" ref="AE2010" ca="1">INDIRECT(ADDRESS(MATCH(AG2010,'rs_industries'!B:B,0),5,1,TRUE,"rs_industries"))</f>
        <v>#N/A</v>
      </c>
      <c r="AF2010" s="130" t="e" cm="1">
        <f t="array" aca="1" ref="AF2010" ca="1">INDIRECT(ADDRESS(MATCH(A2010,'rs_stocks'!B:B,0),7,1,TRUE,"rs_stocks"))</f>
        <v>#N/A</v>
      </c>
    </row>
    <row r="2011" spans="1:32" x14ac:dyDescent="0.3">
      <c r="A2011" s="130" t="s">
        <v>214</v>
      </c>
      <c r="B2011" s="130">
        <v>3.65</v>
      </c>
      <c r="C2011" s="130">
        <v>-0.15</v>
      </c>
      <c r="D2011" s="130">
        <v>15.18</v>
      </c>
      <c r="E2011" s="130">
        <v>5.5</v>
      </c>
      <c r="F2011" s="130">
        <v>17.3</v>
      </c>
      <c r="G2011" s="130" t="s">
        <v>3848</v>
      </c>
      <c r="H2011" s="130" t="s">
        <v>3707</v>
      </c>
      <c r="I2011" s="130">
        <v>13.872999999999999</v>
      </c>
      <c r="J2011" s="130">
        <v>-63</v>
      </c>
      <c r="K2011" s="130">
        <v>-12</v>
      </c>
      <c r="L2011" s="130" t="b">
        <v>1</v>
      </c>
      <c r="M2011" s="130">
        <v>7.0090000000000003</v>
      </c>
      <c r="N2011" s="130">
        <v>6.1459999999999999</v>
      </c>
      <c r="O2011" s="130">
        <v>1.1399999999999999</v>
      </c>
      <c r="P2011" s="130">
        <v>2.6120000000000001</v>
      </c>
      <c r="Q2011" s="130">
        <v>24.114999999999998</v>
      </c>
      <c r="R2011" s="130">
        <v>59.88</v>
      </c>
      <c r="S2011" s="130">
        <v>52.421999999999997</v>
      </c>
      <c r="T2011" s="130">
        <v>1</v>
      </c>
      <c r="U2011" s="130">
        <v>76</v>
      </c>
      <c r="V2011" s="130" t="s">
        <v>214</v>
      </c>
      <c r="W2011" s="130" t="b">
        <v>1</v>
      </c>
      <c r="X2011" s="130">
        <v>0</v>
      </c>
      <c r="Y2011" s="130" t="b">
        <v>1</v>
      </c>
      <c r="Z2011" s="130">
        <v>41</v>
      </c>
      <c r="AA2011" s="130">
        <v>0.183</v>
      </c>
      <c r="AB2011" s="130" t="s">
        <v>3707</v>
      </c>
      <c r="AC2011" s="130" t="s">
        <v>3848</v>
      </c>
      <c r="AD2011" s="130" t="s">
        <v>5885</v>
      </c>
      <c r="AE2011" s="130" t="e" cm="1">
        <f t="array" aca="1" ref="AE2011" ca="1">INDIRECT(ADDRESS(MATCH(AG2011,'rs_industries'!B:B,0),5,1,TRUE,"rs_industries"))</f>
        <v>#N/A</v>
      </c>
      <c r="AF2011" s="130" cm="1">
        <f t="array" aca="1" ref="AF2011" ca="1">INDIRECT(ADDRESS(MATCH(A2011,'rs_stocks'!B:B,0),7,1,TRUE,"rs_stocks"))</f>
        <v>84</v>
      </c>
    </row>
    <row r="2012" spans="1:32" x14ac:dyDescent="0.3">
      <c r="A2012" s="130" t="s">
        <v>1887</v>
      </c>
      <c r="B2012" s="130">
        <v>-0.67</v>
      </c>
      <c r="C2012" s="130">
        <v>-2.46</v>
      </c>
      <c r="D2012" s="130">
        <v>-10.73</v>
      </c>
      <c r="E2012" s="130">
        <v>1.78</v>
      </c>
      <c r="F2012" s="130">
        <v>-3.01</v>
      </c>
      <c r="G2012" s="130" t="s">
        <v>3693</v>
      </c>
      <c r="H2012" s="130" t="s">
        <v>31</v>
      </c>
      <c r="I2012" s="130">
        <v>1.94</v>
      </c>
      <c r="J2012" s="130">
        <v>-81</v>
      </c>
      <c r="K2012" s="130">
        <v>-74</v>
      </c>
      <c r="L2012" s="130" t="b">
        <v>0</v>
      </c>
      <c r="M2012" s="130">
        <v>4.8780000000000001</v>
      </c>
      <c r="N2012" s="130">
        <v>4.4889999999999999</v>
      </c>
      <c r="O2012" s="130">
        <v>1.087</v>
      </c>
      <c r="P2012" s="130">
        <v>0.34699999999999998</v>
      </c>
      <c r="Q2012" s="130">
        <v>-118.224</v>
      </c>
      <c r="R2012" s="130">
        <v>10.32</v>
      </c>
      <c r="S2012" s="130">
        <v>11.266</v>
      </c>
      <c r="T2012" s="130">
        <v>-1</v>
      </c>
      <c r="U2012" s="130">
        <v>576</v>
      </c>
      <c r="V2012" s="130" t="s">
        <v>1887</v>
      </c>
      <c r="W2012" s="130" t="b">
        <v>1</v>
      </c>
      <c r="X2012" s="130">
        <v>0</v>
      </c>
      <c r="Y2012" s="130" t="b">
        <v>0</v>
      </c>
      <c r="Z2012" s="130">
        <v>44</v>
      </c>
      <c r="AA2012" s="130">
        <v>0.182</v>
      </c>
      <c r="AB2012" s="130" t="s">
        <v>31</v>
      </c>
      <c r="AC2012" s="130" t="s">
        <v>3693</v>
      </c>
      <c r="AD2012" s="130" t="s">
        <v>5864</v>
      </c>
      <c r="AE2012" s="130" t="e" cm="1">
        <f t="array" aca="1" ref="AE2012" ca="1">INDIRECT(ADDRESS(MATCH(AG2012,'rs_industries'!B:B,0),5,1,TRUE,"rs_industries"))</f>
        <v>#N/A</v>
      </c>
      <c r="AF2012" s="130" t="e" cm="1">
        <f t="array" aca="1" ref="AF2012" ca="1">INDIRECT(ADDRESS(MATCH(A2012,'rs_stocks'!B:B,0),7,1,TRUE,"rs_stocks"))</f>
        <v>#N/A</v>
      </c>
    </row>
    <row r="2013" spans="1:32" x14ac:dyDescent="0.3">
      <c r="A2013" s="130" t="s">
        <v>2442</v>
      </c>
      <c r="B2013" s="130">
        <v>0.08</v>
      </c>
      <c r="C2013" s="130">
        <v>-3.54</v>
      </c>
      <c r="D2013" s="130">
        <v>-2.14</v>
      </c>
      <c r="E2013" s="130">
        <v>-12.73</v>
      </c>
      <c r="F2013" s="130">
        <v>-9.4</v>
      </c>
      <c r="G2013" s="130" t="s">
        <v>3889</v>
      </c>
      <c r="H2013" s="130" t="s">
        <v>31</v>
      </c>
      <c r="I2013" s="130">
        <v>1.32</v>
      </c>
      <c r="J2013" s="130">
        <v>-78</v>
      </c>
      <c r="K2013" s="130">
        <v>-75</v>
      </c>
      <c r="L2013" s="130" t="b">
        <v>0</v>
      </c>
      <c r="M2013" s="130">
        <v>4.9409999999999998</v>
      </c>
      <c r="N2013" s="130">
        <v>4.5830000000000002</v>
      </c>
      <c r="O2013" s="130">
        <v>1.0780000000000001</v>
      </c>
      <c r="P2013" s="130">
        <v>0.42399999999999999</v>
      </c>
      <c r="Q2013" s="130">
        <v>-167.53200000000001</v>
      </c>
      <c r="R2013" s="130">
        <v>12.82</v>
      </c>
      <c r="S2013" s="130">
        <v>13.611000000000001</v>
      </c>
      <c r="T2013" s="130">
        <v>-1</v>
      </c>
      <c r="U2013" s="130">
        <v>471</v>
      </c>
      <c r="V2013" s="130" t="s">
        <v>2442</v>
      </c>
      <c r="W2013" s="130" t="b">
        <v>0</v>
      </c>
      <c r="X2013" s="130">
        <v>0</v>
      </c>
      <c r="Y2013" s="130" t="b">
        <v>0</v>
      </c>
      <c r="Z2013" s="130">
        <v>42</v>
      </c>
      <c r="AA2013" s="130">
        <v>0.182</v>
      </c>
      <c r="AB2013" s="130" t="s">
        <v>31</v>
      </c>
      <c r="AC2013" s="130" t="s">
        <v>3889</v>
      </c>
      <c r="AD2013" s="130" t="s">
        <v>5882</v>
      </c>
      <c r="AE2013" s="130" t="e" cm="1">
        <f t="array" aca="1" ref="AE2013" ca="1">INDIRECT(ADDRESS(MATCH(AG2013,'rs_industries'!B:B,0),5,1,TRUE,"rs_industries"))</f>
        <v>#N/A</v>
      </c>
      <c r="AF2013" s="130" t="e" cm="1">
        <f t="array" aca="1" ref="AF2013" ca="1">INDIRECT(ADDRESS(MATCH(A2013,'rs_stocks'!B:B,0),7,1,TRUE,"rs_stocks"))</f>
        <v>#N/A</v>
      </c>
    </row>
    <row r="2014" spans="1:32" x14ac:dyDescent="0.3">
      <c r="A2014" s="130" t="s">
        <v>1674</v>
      </c>
      <c r="B2014" s="130">
        <v>-0.01</v>
      </c>
      <c r="C2014" s="130">
        <v>-2.2999999999999998</v>
      </c>
      <c r="D2014" s="130">
        <v>-6.51</v>
      </c>
      <c r="E2014" s="130">
        <v>-4.3099999999999996</v>
      </c>
      <c r="F2014" s="130">
        <v>0.71</v>
      </c>
      <c r="G2014" s="130" t="s">
        <v>4963</v>
      </c>
      <c r="H2014" s="130" t="s">
        <v>3674</v>
      </c>
      <c r="I2014" s="130">
        <v>1.9019999999999999</v>
      </c>
      <c r="J2014" s="130">
        <v>-46</v>
      </c>
      <c r="K2014" s="130">
        <v>-7</v>
      </c>
      <c r="L2014" s="130" t="b">
        <v>1</v>
      </c>
      <c r="M2014" s="130">
        <v>2.8519999999999999</v>
      </c>
      <c r="N2014" s="130">
        <v>2.6629999999999998</v>
      </c>
      <c r="O2014" s="130">
        <v>1.071</v>
      </c>
      <c r="P2014" s="130">
        <v>2.1779999999999999</v>
      </c>
      <c r="Q2014" s="130">
        <v>-149.24</v>
      </c>
      <c r="R2014" s="130">
        <v>101.45</v>
      </c>
      <c r="S2014" s="130">
        <v>106.82</v>
      </c>
      <c r="T2014" s="130">
        <v>-1</v>
      </c>
      <c r="U2014" s="130">
        <v>91</v>
      </c>
      <c r="V2014" s="130" t="s">
        <v>1674</v>
      </c>
      <c r="W2014" s="130" t="b">
        <v>1</v>
      </c>
      <c r="X2014" s="130">
        <v>0</v>
      </c>
      <c r="Y2014" s="130" t="b">
        <v>0</v>
      </c>
      <c r="Z2014" s="130">
        <v>45</v>
      </c>
      <c r="AA2014" s="130">
        <v>0.18099999999999999</v>
      </c>
      <c r="AB2014" s="130" t="s">
        <v>3674</v>
      </c>
      <c r="AC2014" s="130" t="s">
        <v>4963</v>
      </c>
      <c r="AD2014" s="130" t="s">
        <v>5866</v>
      </c>
      <c r="AE2014" s="130" t="e" cm="1">
        <f t="array" aca="1" ref="AE2014" ca="1">INDIRECT(ADDRESS(MATCH(AG2014,'rs_industries'!B:B,0),5,1,TRUE,"rs_industries"))</f>
        <v>#N/A</v>
      </c>
      <c r="AF2014" s="130" t="e" cm="1">
        <f t="array" aca="1" ref="AF2014" ca="1">INDIRECT(ADDRESS(MATCH(A2014,'rs_stocks'!B:B,0),7,1,TRUE,"rs_stocks"))</f>
        <v>#N/A</v>
      </c>
    </row>
    <row r="2015" spans="1:32" x14ac:dyDescent="0.3">
      <c r="A2015" s="130" t="s">
        <v>1862</v>
      </c>
      <c r="B2015" s="130">
        <v>0.56999999999999995</v>
      </c>
      <c r="C2015" s="130">
        <v>-7.42</v>
      </c>
      <c r="D2015" s="130">
        <v>-9.77</v>
      </c>
      <c r="E2015" s="130">
        <v>-4.9400000000000004</v>
      </c>
      <c r="F2015" s="130">
        <v>-6.77</v>
      </c>
      <c r="G2015" s="130" t="s">
        <v>3807</v>
      </c>
      <c r="H2015" s="130" t="s">
        <v>3677</v>
      </c>
      <c r="I2015" s="130">
        <v>1.821</v>
      </c>
      <c r="J2015" s="130">
        <v>-68</v>
      </c>
      <c r="K2015" s="130">
        <v>-32</v>
      </c>
      <c r="L2015" s="130" t="b">
        <v>0</v>
      </c>
      <c r="M2015" s="130">
        <v>5.9349999999999996</v>
      </c>
      <c r="N2015" s="130">
        <v>5.5529999999999999</v>
      </c>
      <c r="O2015" s="130">
        <v>1.069</v>
      </c>
      <c r="P2015" s="130">
        <v>0.505</v>
      </c>
      <c r="Q2015" s="130">
        <v>-110.803</v>
      </c>
      <c r="R2015" s="130">
        <v>15.97</v>
      </c>
      <c r="S2015" s="130">
        <v>17.462</v>
      </c>
      <c r="T2015" s="130">
        <v>-1</v>
      </c>
      <c r="U2015" s="130">
        <v>395</v>
      </c>
      <c r="V2015" s="130" t="s">
        <v>1862</v>
      </c>
      <c r="W2015" s="130" t="b">
        <v>1</v>
      </c>
      <c r="X2015" s="130">
        <v>0</v>
      </c>
      <c r="Y2015" s="130" t="b">
        <v>0</v>
      </c>
      <c r="Z2015" s="130">
        <v>47</v>
      </c>
      <c r="AA2015" s="130">
        <v>0.18099999999999999</v>
      </c>
      <c r="AB2015" s="130" t="s">
        <v>3677</v>
      </c>
      <c r="AC2015" s="130" t="s">
        <v>3807</v>
      </c>
      <c r="AD2015" s="130" t="s">
        <v>5856</v>
      </c>
      <c r="AE2015" s="130" t="e" cm="1">
        <f t="array" aca="1" ref="AE2015" ca="1">INDIRECT(ADDRESS(MATCH(AG2015,'rs_industries'!B:B,0),5,1,TRUE,"rs_industries"))</f>
        <v>#N/A</v>
      </c>
      <c r="AF2015" s="130" t="e" cm="1">
        <f t="array" aca="1" ref="AF2015" ca="1">INDIRECT(ADDRESS(MATCH(A2015,'rs_stocks'!B:B,0),7,1,TRUE,"rs_stocks"))</f>
        <v>#N/A</v>
      </c>
    </row>
    <row r="2016" spans="1:32" x14ac:dyDescent="0.3">
      <c r="A2016" s="130" t="s">
        <v>2065</v>
      </c>
      <c r="B2016" s="130">
        <v>-5.46</v>
      </c>
      <c r="C2016" s="130">
        <v>-4.59</v>
      </c>
      <c r="D2016" s="130">
        <v>-2.81</v>
      </c>
      <c r="E2016" s="130">
        <v>-9.76</v>
      </c>
      <c r="F2016" s="130">
        <v>4.6500000000000004</v>
      </c>
      <c r="G2016" s="130" t="s">
        <v>3792</v>
      </c>
      <c r="H2016" s="130" t="s">
        <v>4325</v>
      </c>
      <c r="I2016" s="130">
        <v>2.1629999999999998</v>
      </c>
      <c r="J2016" s="130">
        <v>-53</v>
      </c>
      <c r="K2016" s="130">
        <v>-43</v>
      </c>
      <c r="L2016" s="130" t="b">
        <v>0</v>
      </c>
      <c r="M2016" s="130">
        <v>3.7610000000000001</v>
      </c>
      <c r="N2016" s="130">
        <v>3.577</v>
      </c>
      <c r="O2016" s="130">
        <v>1.0509999999999999</v>
      </c>
      <c r="P2016" s="130">
        <v>0.92300000000000004</v>
      </c>
      <c r="Q2016" s="130">
        <v>-206.84399999999999</v>
      </c>
      <c r="R2016" s="130">
        <v>30.14</v>
      </c>
      <c r="S2016" s="130">
        <v>33.430999999999997</v>
      </c>
      <c r="T2016" s="130">
        <v>-1</v>
      </c>
      <c r="U2016" s="130">
        <v>216</v>
      </c>
      <c r="V2016" s="130" t="s">
        <v>2065</v>
      </c>
      <c r="W2016" s="130" t="b">
        <v>0</v>
      </c>
      <c r="X2016" s="130">
        <v>0</v>
      </c>
      <c r="Y2016" s="130" t="b">
        <v>0</v>
      </c>
      <c r="Z2016" s="130">
        <v>50</v>
      </c>
      <c r="AA2016" s="130">
        <v>0.18099999999999999</v>
      </c>
      <c r="AB2016" s="130" t="s">
        <v>4325</v>
      </c>
      <c r="AC2016" s="130" t="s">
        <v>3792</v>
      </c>
      <c r="AD2016" s="130" t="s">
        <v>5855</v>
      </c>
      <c r="AE2016" s="130" t="e" cm="1">
        <f t="array" aca="1" ref="AE2016" ca="1">INDIRECT(ADDRESS(MATCH(AG2016,'rs_industries'!B:B,0),5,1,TRUE,"rs_industries"))</f>
        <v>#N/A</v>
      </c>
      <c r="AF2016" s="130" t="e" cm="1">
        <f t="array" aca="1" ref="AF2016" ca="1">INDIRECT(ADDRESS(MATCH(A2016,'rs_stocks'!B:B,0),7,1,TRUE,"rs_stocks"))</f>
        <v>#N/A</v>
      </c>
    </row>
    <row r="2017" spans="1:32" x14ac:dyDescent="0.3">
      <c r="A2017" s="130" t="s">
        <v>2042</v>
      </c>
      <c r="B2017" s="130">
        <v>1.52</v>
      </c>
      <c r="C2017" s="130">
        <v>2.2200000000000002</v>
      </c>
      <c r="D2017" s="130">
        <v>1.27</v>
      </c>
      <c r="E2017" s="130">
        <v>-4.58</v>
      </c>
      <c r="F2017" s="130">
        <v>-5.68</v>
      </c>
      <c r="G2017" s="130" t="s">
        <v>3886</v>
      </c>
      <c r="H2017" s="130" t="s">
        <v>24</v>
      </c>
      <c r="I2017" s="130">
        <v>1.5549999999999999</v>
      </c>
      <c r="J2017" s="130">
        <v>-62</v>
      </c>
      <c r="K2017" s="130">
        <v>-35</v>
      </c>
      <c r="L2017" s="130" t="b">
        <v>0</v>
      </c>
      <c r="M2017" s="130">
        <v>4.63</v>
      </c>
      <c r="N2017" s="130">
        <v>4.5279999999999996</v>
      </c>
      <c r="O2017" s="130">
        <v>1.0229999999999999</v>
      </c>
      <c r="P2017" s="130">
        <v>1.012</v>
      </c>
      <c r="Q2017" s="130">
        <v>-157.11500000000001</v>
      </c>
      <c r="R2017" s="130">
        <v>32.729999999999997</v>
      </c>
      <c r="S2017" s="130">
        <v>34.856999999999999</v>
      </c>
      <c r="T2017" s="130">
        <v>-1</v>
      </c>
      <c r="U2017" s="130">
        <v>197</v>
      </c>
      <c r="V2017" s="130" t="s">
        <v>2042</v>
      </c>
      <c r="W2017" s="130" t="b">
        <v>0</v>
      </c>
      <c r="X2017" s="130">
        <v>0</v>
      </c>
      <c r="Y2017" s="130" t="b">
        <v>0</v>
      </c>
      <c r="Z2017" s="130">
        <v>43</v>
      </c>
      <c r="AA2017" s="130">
        <v>0.18</v>
      </c>
      <c r="AB2017" s="130" t="s">
        <v>24</v>
      </c>
      <c r="AC2017" s="130" t="s">
        <v>3886</v>
      </c>
      <c r="AD2017" s="130" t="s">
        <v>5886</v>
      </c>
      <c r="AE2017" s="130" t="e" cm="1">
        <f t="array" aca="1" ref="AE2017" ca="1">INDIRECT(ADDRESS(MATCH(AG2017,'rs_industries'!B:B,0),5,1,TRUE,"rs_industries"))</f>
        <v>#N/A</v>
      </c>
      <c r="AF2017" s="130" t="e" cm="1">
        <f t="array" aca="1" ref="AF2017" ca="1">INDIRECT(ADDRESS(MATCH(A2017,'rs_stocks'!B:B,0),7,1,TRUE,"rs_stocks"))</f>
        <v>#N/A</v>
      </c>
    </row>
    <row r="2018" spans="1:32" x14ac:dyDescent="0.3">
      <c r="A2018" s="130" t="s">
        <v>911</v>
      </c>
      <c r="B2018" s="130">
        <v>0.75</v>
      </c>
      <c r="C2018" s="130">
        <v>-3.45</v>
      </c>
      <c r="D2018" s="130">
        <v>-1.69</v>
      </c>
      <c r="E2018" s="130">
        <v>-7.62</v>
      </c>
      <c r="F2018" s="130">
        <v>-1.69</v>
      </c>
      <c r="G2018" s="130" t="s">
        <v>864</v>
      </c>
      <c r="H2018" s="130" t="s">
        <v>24</v>
      </c>
      <c r="I2018" s="130">
        <v>13.55</v>
      </c>
      <c r="J2018" s="130">
        <v>-52</v>
      </c>
      <c r="K2018" s="130">
        <v>-33</v>
      </c>
      <c r="L2018" s="130" t="b">
        <v>0</v>
      </c>
      <c r="M2018" s="130">
        <v>2.7330000000000001</v>
      </c>
      <c r="N2018" s="130">
        <v>2.726</v>
      </c>
      <c r="O2018" s="130">
        <v>1.002</v>
      </c>
      <c r="P2018" s="130">
        <v>0.92500000000000004</v>
      </c>
      <c r="Q2018" s="130">
        <v>-81.09</v>
      </c>
      <c r="R2018" s="130">
        <v>29.69</v>
      </c>
      <c r="S2018" s="130">
        <v>31.965</v>
      </c>
      <c r="T2018" s="130">
        <v>-1</v>
      </c>
      <c r="U2018" s="130">
        <v>216</v>
      </c>
      <c r="V2018" s="130" t="s">
        <v>911</v>
      </c>
      <c r="W2018" s="130" t="b">
        <v>0</v>
      </c>
      <c r="X2018" s="130">
        <v>0</v>
      </c>
      <c r="Y2018" s="130" t="b">
        <v>0</v>
      </c>
      <c r="Z2018" s="130">
        <v>47</v>
      </c>
      <c r="AA2018" s="130">
        <v>0.18</v>
      </c>
      <c r="AB2018" s="130" t="s">
        <v>24</v>
      </c>
      <c r="AC2018" s="130" t="s">
        <v>864</v>
      </c>
      <c r="AD2018" s="130" t="s">
        <v>5871</v>
      </c>
      <c r="AE2018" s="130" t="e" cm="1">
        <f t="array" aca="1" ref="AE2018" ca="1">INDIRECT(ADDRESS(MATCH(AG2018,'rs_industries'!B:B,0),5,1,TRUE,"rs_industries"))</f>
        <v>#N/A</v>
      </c>
      <c r="AF2018" s="130" t="e" cm="1">
        <f t="array" aca="1" ref="AF2018" ca="1">INDIRECT(ADDRESS(MATCH(A2018,'rs_stocks'!B:B,0),7,1,TRUE,"rs_stocks"))</f>
        <v>#N/A</v>
      </c>
    </row>
    <row r="2019" spans="1:32" x14ac:dyDescent="0.3">
      <c r="A2019" s="130" t="s">
        <v>1324</v>
      </c>
      <c r="B2019" s="130">
        <v>1.17</v>
      </c>
      <c r="C2019" s="130">
        <v>3.22</v>
      </c>
      <c r="D2019" s="130">
        <v>-7.47</v>
      </c>
      <c r="E2019" s="130">
        <v>14.64</v>
      </c>
      <c r="F2019" s="130">
        <v>9.61</v>
      </c>
      <c r="G2019" s="130" t="s">
        <v>3891</v>
      </c>
      <c r="H2019" s="130" t="s">
        <v>3674</v>
      </c>
      <c r="I2019" s="130">
        <v>159.08799999999999</v>
      </c>
      <c r="J2019" s="130">
        <v>-53</v>
      </c>
      <c r="K2019" s="130">
        <v>-41</v>
      </c>
      <c r="L2019" s="130" t="b">
        <v>0</v>
      </c>
      <c r="M2019" s="130">
        <v>6.53</v>
      </c>
      <c r="N2019" s="130">
        <v>6.7069999999999999</v>
      </c>
      <c r="O2019" s="130">
        <v>0.97299999999999998</v>
      </c>
      <c r="P2019" s="130">
        <v>2.2570000000000001</v>
      </c>
      <c r="Q2019" s="130">
        <v>-96.596999999999994</v>
      </c>
      <c r="R2019" s="130">
        <v>105</v>
      </c>
      <c r="S2019" s="130">
        <v>100.747</v>
      </c>
      <c r="T2019" s="130">
        <v>1</v>
      </c>
      <c r="U2019" s="130">
        <v>88</v>
      </c>
      <c r="V2019" s="130" t="s">
        <v>1324</v>
      </c>
      <c r="W2019" s="130" t="b">
        <v>1</v>
      </c>
      <c r="X2019" s="130">
        <v>0</v>
      </c>
      <c r="Y2019" s="130" t="b">
        <v>0</v>
      </c>
      <c r="Z2019" s="130">
        <v>53</v>
      </c>
      <c r="AA2019" s="130">
        <v>0.17899999999999999</v>
      </c>
      <c r="AB2019" s="130" t="s">
        <v>3674</v>
      </c>
      <c r="AC2019" s="130" t="s">
        <v>3891</v>
      </c>
      <c r="AD2019" s="130" t="s">
        <v>5865</v>
      </c>
      <c r="AE2019" s="130" t="e" cm="1">
        <f t="array" aca="1" ref="AE2019" ca="1">INDIRECT(ADDRESS(MATCH(AG2019,'rs_industries'!B:B,0),5,1,TRUE,"rs_industries"))</f>
        <v>#N/A</v>
      </c>
      <c r="AF2019" s="130" t="e" cm="1">
        <f t="array" aca="1" ref="AF2019" ca="1">INDIRECT(ADDRESS(MATCH(A2019,'rs_stocks'!B:B,0),7,1,TRUE,"rs_stocks"))</f>
        <v>#N/A</v>
      </c>
    </row>
    <row r="2020" spans="1:32" x14ac:dyDescent="0.3">
      <c r="A2020" s="130" t="s">
        <v>1239</v>
      </c>
      <c r="B2020" s="130">
        <v>7.38</v>
      </c>
      <c r="C2020" s="130">
        <v>6.55</v>
      </c>
      <c r="D2020" s="130">
        <v>-9.1199999999999992</v>
      </c>
      <c r="E2020" s="130">
        <v>-6.86</v>
      </c>
      <c r="F2020" s="130">
        <v>-0.78</v>
      </c>
      <c r="G2020" s="130" t="s">
        <v>3786</v>
      </c>
      <c r="H2020" s="130" t="s">
        <v>3674</v>
      </c>
      <c r="I2020" s="130">
        <v>6.3920000000000003</v>
      </c>
      <c r="J2020" s="130">
        <v>-87</v>
      </c>
      <c r="K2020" s="130">
        <v>-84</v>
      </c>
      <c r="L2020" s="130" t="b">
        <v>0</v>
      </c>
      <c r="M2020" s="130">
        <v>7.5369999999999999</v>
      </c>
      <c r="N2020" s="130">
        <v>7.9640000000000004</v>
      </c>
      <c r="O2020" s="130">
        <v>0.94599999999999995</v>
      </c>
      <c r="P2020" s="130">
        <v>1.044</v>
      </c>
      <c r="Q2020" s="130">
        <v>-95.748999999999995</v>
      </c>
      <c r="R2020" s="130">
        <v>16.440000000000001</v>
      </c>
      <c r="S2020" s="130">
        <v>17.626999999999999</v>
      </c>
      <c r="T2020" s="130">
        <v>-1</v>
      </c>
      <c r="U2020" s="130">
        <v>191</v>
      </c>
      <c r="V2020" s="130" t="s">
        <v>1239</v>
      </c>
      <c r="W2020" s="130" t="b">
        <v>0</v>
      </c>
      <c r="X2020" s="130">
        <v>0</v>
      </c>
      <c r="Y2020" s="130" t="b">
        <v>0</v>
      </c>
      <c r="Z2020" s="130">
        <v>45</v>
      </c>
      <c r="AA2020" s="130">
        <v>0.17899999999999999</v>
      </c>
      <c r="AB2020" s="130" t="s">
        <v>3674</v>
      </c>
      <c r="AC2020" s="130" t="s">
        <v>3786</v>
      </c>
      <c r="AD2020" s="130" t="s">
        <v>5876</v>
      </c>
      <c r="AE2020" s="130" t="e" cm="1">
        <f t="array" aca="1" ref="AE2020" ca="1">INDIRECT(ADDRESS(MATCH(AG2020,'rs_industries'!B:B,0),5,1,TRUE,"rs_industries"))</f>
        <v>#N/A</v>
      </c>
      <c r="AF2020" s="130" t="e" cm="1">
        <f t="array" aca="1" ref="AF2020" ca="1">INDIRECT(ADDRESS(MATCH(A2020,'rs_stocks'!B:B,0),7,1,TRUE,"rs_stocks"))</f>
        <v>#N/A</v>
      </c>
    </row>
    <row r="2021" spans="1:32" x14ac:dyDescent="0.3">
      <c r="A2021" s="130" t="s">
        <v>3317</v>
      </c>
      <c r="B2021" s="130">
        <v>1.89</v>
      </c>
      <c r="C2021" s="130">
        <v>1.53</v>
      </c>
      <c r="D2021" s="130">
        <v>-8.67</v>
      </c>
      <c r="E2021" s="130">
        <v>-15.29</v>
      </c>
      <c r="F2021" s="130">
        <v>-9.15</v>
      </c>
      <c r="G2021" s="130" t="s">
        <v>3747</v>
      </c>
      <c r="H2021" s="130" t="s">
        <v>3707</v>
      </c>
      <c r="I2021" s="130">
        <v>0.81799999999999995</v>
      </c>
      <c r="J2021" s="130">
        <v>-72</v>
      </c>
      <c r="K2021" s="130">
        <v>-25</v>
      </c>
      <c r="L2021" s="130" t="b">
        <v>0</v>
      </c>
      <c r="M2021" s="130">
        <v>4.383</v>
      </c>
      <c r="N2021" s="130">
        <v>4.673</v>
      </c>
      <c r="O2021" s="130">
        <v>0.93799999999999994</v>
      </c>
      <c r="P2021" s="130">
        <v>0.34499999999999997</v>
      </c>
      <c r="Q2021" s="130">
        <v>-130.321</v>
      </c>
      <c r="R2021" s="130">
        <v>8.64</v>
      </c>
      <c r="S2021" s="130">
        <v>9.4659999999999993</v>
      </c>
      <c r="T2021" s="130">
        <v>-1</v>
      </c>
      <c r="U2021" s="130">
        <v>579</v>
      </c>
      <c r="V2021" s="130" t="s">
        <v>3317</v>
      </c>
      <c r="W2021" s="130" t="b">
        <v>1</v>
      </c>
      <c r="X2021" s="130">
        <v>0</v>
      </c>
      <c r="Y2021" s="130" t="b">
        <v>0</v>
      </c>
      <c r="Z2021" s="130">
        <v>44</v>
      </c>
      <c r="AA2021" s="130">
        <v>0.17899999999999999</v>
      </c>
      <c r="AB2021" s="130" t="s">
        <v>3707</v>
      </c>
      <c r="AC2021" s="130" t="s">
        <v>3747</v>
      </c>
      <c r="AD2021" s="130" t="s">
        <v>5891</v>
      </c>
      <c r="AE2021" s="130" t="e" cm="1">
        <f t="array" aca="1" ref="AE2021" ca="1">INDIRECT(ADDRESS(MATCH(AG2021,'rs_industries'!B:B,0),5,1,TRUE,"rs_industries"))</f>
        <v>#N/A</v>
      </c>
      <c r="AF2021" s="130" cm="1">
        <f t="array" aca="1" ref="AF2021" ca="1">INDIRECT(ADDRESS(MATCH(A2021,'rs_stocks'!B:B,0),7,1,TRUE,"rs_stocks"))</f>
        <v>76</v>
      </c>
    </row>
    <row r="2022" spans="1:32" x14ac:dyDescent="0.3">
      <c r="A2022" s="130" t="s">
        <v>5919</v>
      </c>
      <c r="B2022" s="130">
        <v>-1.19</v>
      </c>
      <c r="C2022" s="130">
        <v>7.29</v>
      </c>
      <c r="D2022" s="130">
        <v>44.77</v>
      </c>
      <c r="E2022" s="130">
        <v>-22.75</v>
      </c>
      <c r="F2022" s="130">
        <v>-10.24</v>
      </c>
      <c r="G2022" s="130" t="s">
        <v>3711</v>
      </c>
      <c r="H2022" s="130" t="s">
        <v>3690</v>
      </c>
      <c r="I2022" s="130">
        <v>1.0129999999999999</v>
      </c>
      <c r="J2022" s="130">
        <v>-75</v>
      </c>
      <c r="K2022" s="130">
        <v>-58</v>
      </c>
      <c r="L2022" s="130" t="b">
        <v>1</v>
      </c>
      <c r="M2022" s="130">
        <v>14.057</v>
      </c>
      <c r="N2022" s="130">
        <v>15.022</v>
      </c>
      <c r="O2022" s="130">
        <v>0.93600000000000005</v>
      </c>
      <c r="P2022" s="130">
        <v>2.1970000000000001</v>
      </c>
      <c r="Q2022" s="130">
        <v>-88.293999999999997</v>
      </c>
      <c r="R2022" s="130">
        <v>37.25</v>
      </c>
      <c r="S2022" s="130">
        <v>33.347000000000001</v>
      </c>
      <c r="T2022" s="130">
        <v>1</v>
      </c>
      <c r="U2022" s="130">
        <v>91</v>
      </c>
      <c r="V2022" s="130" t="s">
        <v>5919</v>
      </c>
      <c r="W2022" s="130" t="b">
        <v>0</v>
      </c>
      <c r="X2022" s="130">
        <v>0</v>
      </c>
      <c r="Y2022" s="130" t="b">
        <v>0</v>
      </c>
      <c r="Z2022" s="130">
        <v>45</v>
      </c>
      <c r="AA2022" s="130">
        <v>0.17799999999999999</v>
      </c>
      <c r="AB2022" s="130" t="s">
        <v>3690</v>
      </c>
      <c r="AC2022" s="130" t="s">
        <v>3711</v>
      </c>
      <c r="AD2022" s="130" t="s">
        <v>5920</v>
      </c>
      <c r="AE2022" s="130" t="e" cm="1">
        <f t="array" aca="1" ref="AE2022" ca="1">INDIRECT(ADDRESS(MATCH(AG2022,'rs_industries'!B:B,0),5,1,TRUE,"rs_industries"))</f>
        <v>#N/A</v>
      </c>
      <c r="AF2022" s="130" t="e" cm="1">
        <f t="array" aca="1" ref="AF2022" ca="1">INDIRECT(ADDRESS(MATCH(A2022,'rs_stocks'!B:B,0),7,1,TRUE,"rs_stocks"))</f>
        <v>#N/A</v>
      </c>
    </row>
    <row r="2023" spans="1:32" x14ac:dyDescent="0.3">
      <c r="A2023" s="130" t="s">
        <v>396</v>
      </c>
      <c r="B2023" s="130">
        <v>-0.36</v>
      </c>
      <c r="C2023" s="130">
        <v>8.32</v>
      </c>
      <c r="D2023" s="130">
        <v>10.42</v>
      </c>
      <c r="E2023" s="130">
        <v>9.11</v>
      </c>
      <c r="F2023" s="130">
        <v>6.45</v>
      </c>
      <c r="G2023" s="130" t="s">
        <v>3964</v>
      </c>
      <c r="H2023" s="130" t="s">
        <v>24</v>
      </c>
      <c r="I2023" s="130">
        <v>17.975999999999999</v>
      </c>
      <c r="J2023" s="130">
        <v>-39</v>
      </c>
      <c r="K2023" s="130">
        <v>-4</v>
      </c>
      <c r="L2023" s="130" t="b">
        <v>1</v>
      </c>
      <c r="M2023" s="130">
        <v>3.448</v>
      </c>
      <c r="N2023" s="130">
        <v>3.7549999999999999</v>
      </c>
      <c r="O2023" s="130">
        <v>0.91800000000000004</v>
      </c>
      <c r="P2023" s="130">
        <v>2.5369999999999999</v>
      </c>
      <c r="Q2023" s="130">
        <v>-96.972999999999999</v>
      </c>
      <c r="R2023" s="130">
        <v>143.06</v>
      </c>
      <c r="S2023" s="130">
        <v>138.17400000000001</v>
      </c>
      <c r="T2023" s="130">
        <v>1</v>
      </c>
      <c r="U2023" s="130">
        <v>78</v>
      </c>
      <c r="V2023" s="130" t="s">
        <v>396</v>
      </c>
      <c r="W2023" s="130" t="b">
        <v>0</v>
      </c>
      <c r="X2023" s="130">
        <v>0</v>
      </c>
      <c r="Y2023" s="130" t="b">
        <v>1</v>
      </c>
      <c r="Z2023" s="130">
        <v>48</v>
      </c>
      <c r="AA2023" s="130">
        <v>0.17799999999999999</v>
      </c>
      <c r="AB2023" s="130" t="s">
        <v>24</v>
      </c>
      <c r="AC2023" s="130" t="s">
        <v>3964</v>
      </c>
      <c r="AD2023" s="130" t="s">
        <v>5915</v>
      </c>
      <c r="AE2023" s="130" t="e" cm="1">
        <f t="array" aca="1" ref="AE2023" ca="1">INDIRECT(ADDRESS(MATCH(AG2023,'rs_industries'!B:B,0),5,1,TRUE,"rs_industries"))</f>
        <v>#N/A</v>
      </c>
      <c r="AF2023" s="130" t="e" cm="1">
        <f t="array" aca="1" ref="AF2023" ca="1">INDIRECT(ADDRESS(MATCH(A2023,'rs_stocks'!B:B,0),7,1,TRUE,"rs_stocks"))</f>
        <v>#N/A</v>
      </c>
    </row>
    <row r="2024" spans="1:32" x14ac:dyDescent="0.3">
      <c r="A2024" s="130" t="s">
        <v>1340</v>
      </c>
      <c r="B2024" s="130">
        <v>1.32</v>
      </c>
      <c r="C2024" s="130">
        <v>-3.09</v>
      </c>
      <c r="D2024" s="130">
        <v>-10.33</v>
      </c>
      <c r="E2024" s="130">
        <v>-14.86</v>
      </c>
      <c r="F2024" s="130">
        <v>-1.29</v>
      </c>
      <c r="G2024" s="130" t="s">
        <v>3687</v>
      </c>
      <c r="H2024" s="130" t="s">
        <v>248</v>
      </c>
      <c r="I2024" s="130">
        <v>19.038</v>
      </c>
      <c r="J2024" s="130">
        <v>-47</v>
      </c>
      <c r="K2024" s="130">
        <v>-45</v>
      </c>
      <c r="L2024" s="130" t="b">
        <v>0</v>
      </c>
      <c r="M2024" s="130">
        <v>5.3010000000000002</v>
      </c>
      <c r="N2024" s="130">
        <v>5.8040000000000003</v>
      </c>
      <c r="O2024" s="130">
        <v>0.91300000000000003</v>
      </c>
      <c r="P2024" s="130">
        <v>1.401</v>
      </c>
      <c r="Q2024" s="130">
        <v>-69.241</v>
      </c>
      <c r="R2024" s="130">
        <v>54.5</v>
      </c>
      <c r="S2024" s="130">
        <v>57.622999999999998</v>
      </c>
      <c r="T2024" s="130">
        <v>-1</v>
      </c>
      <c r="U2024" s="130">
        <v>142</v>
      </c>
      <c r="V2024" s="130" t="s">
        <v>1340</v>
      </c>
      <c r="W2024" s="130" t="b">
        <v>0</v>
      </c>
      <c r="X2024" s="130">
        <v>0</v>
      </c>
      <c r="Y2024" s="130" t="b">
        <v>0</v>
      </c>
      <c r="Z2024" s="130">
        <v>46</v>
      </c>
      <c r="AA2024" s="130">
        <v>0.17699999999999999</v>
      </c>
      <c r="AB2024" s="130" t="s">
        <v>248</v>
      </c>
      <c r="AC2024" s="130" t="s">
        <v>3687</v>
      </c>
      <c r="AD2024" s="130" t="s">
        <v>5874</v>
      </c>
      <c r="AE2024" s="130" t="e" cm="1">
        <f t="array" aca="1" ref="AE2024" ca="1">INDIRECT(ADDRESS(MATCH(AG2024,'rs_industries'!B:B,0),5,1,TRUE,"rs_industries"))</f>
        <v>#N/A</v>
      </c>
      <c r="AF2024" s="130" t="e" cm="1">
        <f t="array" aca="1" ref="AF2024" ca="1">INDIRECT(ADDRESS(MATCH(A2024,'rs_stocks'!B:B,0),7,1,TRUE,"rs_stocks"))</f>
        <v>#N/A</v>
      </c>
    </row>
    <row r="2025" spans="1:32" x14ac:dyDescent="0.3">
      <c r="A2025" s="130" t="s">
        <v>663</v>
      </c>
      <c r="B2025" s="130">
        <v>-0.11</v>
      </c>
      <c r="C2025" s="130">
        <v>24.66</v>
      </c>
      <c r="D2025" s="130">
        <v>16.34</v>
      </c>
      <c r="E2025" s="130">
        <v>-2.74</v>
      </c>
      <c r="F2025" s="130">
        <v>14.09</v>
      </c>
      <c r="G2025" s="130" t="s">
        <v>3908</v>
      </c>
      <c r="H2025" s="130" t="s">
        <v>117</v>
      </c>
      <c r="I2025" s="130">
        <v>6.4130000000000003</v>
      </c>
      <c r="J2025" s="130">
        <v>-88</v>
      </c>
      <c r="K2025" s="130">
        <v>-5</v>
      </c>
      <c r="L2025" s="130" t="b">
        <v>1</v>
      </c>
      <c r="M2025" s="130">
        <v>6.085</v>
      </c>
      <c r="N2025" s="130">
        <v>6.7679999999999998</v>
      </c>
      <c r="O2025" s="130">
        <v>0.89900000000000002</v>
      </c>
      <c r="P2025" s="130">
        <v>1.8240000000000001</v>
      </c>
      <c r="Q2025" s="130">
        <v>-35.088000000000001</v>
      </c>
      <c r="R2025" s="130">
        <v>52.48</v>
      </c>
      <c r="S2025" s="130">
        <v>48.182000000000002</v>
      </c>
      <c r="T2025" s="130">
        <v>1</v>
      </c>
      <c r="U2025" s="130">
        <v>109</v>
      </c>
      <c r="V2025" s="130" t="s">
        <v>663</v>
      </c>
      <c r="W2025" s="130" t="b">
        <v>0</v>
      </c>
      <c r="X2025" s="130">
        <v>0</v>
      </c>
      <c r="Y2025" s="130" t="b">
        <v>1</v>
      </c>
      <c r="Z2025" s="130">
        <v>44</v>
      </c>
      <c r="AA2025" s="130">
        <v>0.17699999999999999</v>
      </c>
      <c r="AB2025" s="130" t="s">
        <v>117</v>
      </c>
      <c r="AC2025" s="130" t="s">
        <v>3908</v>
      </c>
      <c r="AD2025" s="130" t="s">
        <v>5914</v>
      </c>
      <c r="AE2025" s="130" t="e" cm="1">
        <f t="array" aca="1" ref="AE2025" ca="1">INDIRECT(ADDRESS(MATCH(AG2025,'rs_industries'!B:B,0),5,1,TRUE,"rs_industries"))</f>
        <v>#N/A</v>
      </c>
      <c r="AF2025" s="130" cm="1">
        <f t="array" aca="1" ref="AF2025" ca="1">INDIRECT(ADDRESS(MATCH(A2025,'rs_stocks'!B:B,0),7,1,TRUE,"rs_stocks"))</f>
        <v>81</v>
      </c>
    </row>
    <row r="2026" spans="1:32" x14ac:dyDescent="0.3">
      <c r="A2026" s="130" t="s">
        <v>1543</v>
      </c>
      <c r="B2026" s="130">
        <v>2.0499999999999998</v>
      </c>
      <c r="C2026" s="130">
        <v>13.48</v>
      </c>
      <c r="D2026" s="130">
        <v>0.43</v>
      </c>
      <c r="E2026" s="130">
        <v>-6.16</v>
      </c>
      <c r="F2026" s="130">
        <v>12.24</v>
      </c>
      <c r="G2026" s="130" t="s">
        <v>3908</v>
      </c>
      <c r="H2026" s="130" t="s">
        <v>117</v>
      </c>
      <c r="I2026" s="130">
        <v>1.782</v>
      </c>
      <c r="J2026" s="130">
        <v>-80</v>
      </c>
      <c r="K2026" s="130">
        <v>-36</v>
      </c>
      <c r="L2026" s="130" t="b">
        <v>1</v>
      </c>
      <c r="M2026" s="130">
        <v>3.544</v>
      </c>
      <c r="N2026" s="130">
        <v>3.9740000000000002</v>
      </c>
      <c r="O2026" s="130">
        <v>0.89200000000000002</v>
      </c>
      <c r="P2026" s="130">
        <v>0.85099999999999998</v>
      </c>
      <c r="Q2026" s="130">
        <v>-54.079000000000001</v>
      </c>
      <c r="R2026" s="130">
        <v>27.87</v>
      </c>
      <c r="S2026" s="130">
        <v>26.004000000000001</v>
      </c>
      <c r="T2026" s="130">
        <v>1</v>
      </c>
      <c r="U2026" s="130">
        <v>235</v>
      </c>
      <c r="V2026" s="130" t="s">
        <v>1543</v>
      </c>
      <c r="W2026" s="130" t="b">
        <v>0</v>
      </c>
      <c r="X2026" s="130">
        <v>0</v>
      </c>
      <c r="Y2026" s="130" t="b">
        <v>1</v>
      </c>
      <c r="Z2026" s="130">
        <v>47</v>
      </c>
      <c r="AA2026" s="130">
        <v>0.17699999999999999</v>
      </c>
      <c r="AB2026" s="130" t="s">
        <v>117</v>
      </c>
      <c r="AC2026" s="130" t="s">
        <v>3908</v>
      </c>
      <c r="AD2026" s="130" t="s">
        <v>5892</v>
      </c>
      <c r="AE2026" s="130" t="e" cm="1">
        <f t="array" aca="1" ref="AE2026" ca="1">INDIRECT(ADDRESS(MATCH(AG2026,'rs_industries'!B:B,0),5,1,TRUE,"rs_industries"))</f>
        <v>#N/A</v>
      </c>
      <c r="AF2026" s="130" t="e" cm="1">
        <f t="array" aca="1" ref="AF2026" ca="1">INDIRECT(ADDRESS(MATCH(A2026,'rs_stocks'!B:B,0),7,1,TRUE,"rs_stocks"))</f>
        <v>#N/A</v>
      </c>
    </row>
    <row r="2027" spans="1:32" x14ac:dyDescent="0.3">
      <c r="A2027" s="130" t="s">
        <v>2302</v>
      </c>
      <c r="B2027" s="130">
        <v>-1.71</v>
      </c>
      <c r="C2027" s="130">
        <v>-6.41</v>
      </c>
      <c r="D2027" s="130">
        <v>1.25</v>
      </c>
      <c r="E2027" s="130">
        <v>-9.4</v>
      </c>
      <c r="F2027" s="130">
        <v>-8.98</v>
      </c>
      <c r="G2027" s="130" t="s">
        <v>4382</v>
      </c>
      <c r="H2027" s="130" t="s">
        <v>3707</v>
      </c>
      <c r="I2027" s="130">
        <v>1.131</v>
      </c>
      <c r="J2027" s="130">
        <v>-45</v>
      </c>
      <c r="K2027" s="130">
        <v>-38</v>
      </c>
      <c r="L2027" s="130" t="b">
        <v>0</v>
      </c>
      <c r="M2027" s="130">
        <v>3.9910000000000001</v>
      </c>
      <c r="N2027" s="130">
        <v>4.5759999999999996</v>
      </c>
      <c r="O2027" s="130">
        <v>0.872</v>
      </c>
      <c r="P2027" s="130">
        <v>0.56000000000000005</v>
      </c>
      <c r="Q2027" s="130">
        <v>-123.30200000000001</v>
      </c>
      <c r="R2027" s="130">
        <v>23.51</v>
      </c>
      <c r="S2027" s="130">
        <v>25.364000000000001</v>
      </c>
      <c r="T2027" s="130">
        <v>-1</v>
      </c>
      <c r="U2027" s="130">
        <v>357</v>
      </c>
      <c r="V2027" s="130" t="s">
        <v>2302</v>
      </c>
      <c r="W2027" s="130" t="b">
        <v>0</v>
      </c>
      <c r="X2027" s="130">
        <v>0</v>
      </c>
      <c r="Y2027" s="130" t="b">
        <v>0</v>
      </c>
      <c r="Z2027" s="130">
        <v>43</v>
      </c>
      <c r="AA2027" s="130">
        <v>0.17599999999999999</v>
      </c>
      <c r="AB2027" s="130" t="s">
        <v>3707</v>
      </c>
      <c r="AC2027" s="130" t="s">
        <v>4382</v>
      </c>
      <c r="AD2027" s="130" t="s">
        <v>5884</v>
      </c>
      <c r="AE2027" s="130" t="e" cm="1">
        <f t="array" aca="1" ref="AE2027" ca="1">INDIRECT(ADDRESS(MATCH(AG2027,'rs_industries'!B:B,0),5,1,TRUE,"rs_industries"))</f>
        <v>#N/A</v>
      </c>
      <c r="AF2027" s="130" t="e" cm="1">
        <f t="array" aca="1" ref="AF2027" ca="1">INDIRECT(ADDRESS(MATCH(A2027,'rs_stocks'!B:B,0),7,1,TRUE,"rs_stocks"))</f>
        <v>#N/A</v>
      </c>
    </row>
    <row r="2028" spans="1:32" x14ac:dyDescent="0.3">
      <c r="A2028" s="130" t="s">
        <v>2237</v>
      </c>
      <c r="B2028" s="130">
        <v>5.85</v>
      </c>
      <c r="C2028" s="130">
        <v>12.02</v>
      </c>
      <c r="D2028" s="130">
        <v>29.89</v>
      </c>
      <c r="E2028" s="130">
        <v>-6.03</v>
      </c>
      <c r="F2028" s="130">
        <v>2.61</v>
      </c>
      <c r="G2028" s="130" t="s">
        <v>3722</v>
      </c>
      <c r="H2028" s="130" t="s">
        <v>3674</v>
      </c>
      <c r="I2028" s="130">
        <v>3.9510000000000001</v>
      </c>
      <c r="J2028" s="130">
        <v>-83</v>
      </c>
      <c r="K2028" s="130">
        <v>-66</v>
      </c>
      <c r="L2028" s="130" t="b">
        <v>1</v>
      </c>
      <c r="M2028" s="130">
        <v>6.5739999999999998</v>
      </c>
      <c r="N2028" s="130">
        <v>7.6230000000000002</v>
      </c>
      <c r="O2028" s="130">
        <v>0.86199999999999999</v>
      </c>
      <c r="P2028" s="130">
        <v>0.435</v>
      </c>
      <c r="Q2028" s="130">
        <v>-36.756</v>
      </c>
      <c r="R2028" s="130">
        <v>9.0399999999999991</v>
      </c>
      <c r="S2028" s="130">
        <v>7.92</v>
      </c>
      <c r="T2028" s="130">
        <v>1</v>
      </c>
      <c r="U2028" s="130">
        <v>459</v>
      </c>
      <c r="V2028" s="130" t="s">
        <v>2237</v>
      </c>
      <c r="W2028" s="130" t="b">
        <v>0</v>
      </c>
      <c r="X2028" s="130">
        <v>0</v>
      </c>
      <c r="Y2028" s="130" t="b">
        <v>0</v>
      </c>
      <c r="Z2028" s="130">
        <v>43</v>
      </c>
      <c r="AA2028" s="130">
        <v>0.17599999999999999</v>
      </c>
      <c r="AB2028" s="130" t="s">
        <v>3674</v>
      </c>
      <c r="AC2028" s="130" t="s">
        <v>3722</v>
      </c>
      <c r="AD2028" s="130" t="s">
        <v>5916</v>
      </c>
      <c r="AE2028" s="130" t="e" cm="1">
        <f t="array" aca="1" ref="AE2028" ca="1">INDIRECT(ADDRESS(MATCH(AG2028,'rs_industries'!B:B,0),5,1,TRUE,"rs_industries"))</f>
        <v>#N/A</v>
      </c>
      <c r="AF2028" s="130" t="e" cm="1">
        <f t="array" aca="1" ref="AF2028" ca="1">INDIRECT(ADDRESS(MATCH(A2028,'rs_stocks'!B:B,0),7,1,TRUE,"rs_stocks"))</f>
        <v>#N/A</v>
      </c>
    </row>
    <row r="2029" spans="1:32" x14ac:dyDescent="0.3">
      <c r="A2029" s="130" t="s">
        <v>869</v>
      </c>
      <c r="B2029" s="130">
        <v>-1.59</v>
      </c>
      <c r="C2029" s="130">
        <v>2.96</v>
      </c>
      <c r="D2029" s="130">
        <v>-0.17</v>
      </c>
      <c r="E2029" s="130">
        <v>5.35</v>
      </c>
      <c r="F2029" s="130">
        <v>4.12</v>
      </c>
      <c r="G2029" s="130" t="s">
        <v>3729</v>
      </c>
      <c r="H2029" s="130" t="s">
        <v>3674</v>
      </c>
      <c r="I2029" s="130">
        <v>12.21</v>
      </c>
      <c r="J2029" s="130">
        <v>-39</v>
      </c>
      <c r="K2029" s="130">
        <v>-12</v>
      </c>
      <c r="L2029" s="130" t="b">
        <v>1</v>
      </c>
      <c r="M2029" s="130">
        <v>2.7869999999999999</v>
      </c>
      <c r="N2029" s="130">
        <v>3.2469999999999999</v>
      </c>
      <c r="O2029" s="130">
        <v>0.85799999999999998</v>
      </c>
      <c r="P2029" s="130">
        <v>1.427</v>
      </c>
      <c r="Q2029" s="130">
        <v>-122.669</v>
      </c>
      <c r="R2029" s="130">
        <v>66.39</v>
      </c>
      <c r="S2029" s="130">
        <v>64.789000000000001</v>
      </c>
      <c r="T2029" s="130">
        <v>1</v>
      </c>
      <c r="U2029" s="130">
        <v>140</v>
      </c>
      <c r="V2029" s="130" t="s">
        <v>869</v>
      </c>
      <c r="W2029" s="130" t="b">
        <v>1</v>
      </c>
      <c r="X2029" s="130">
        <v>0</v>
      </c>
      <c r="Y2029" s="130" t="b">
        <v>1</v>
      </c>
      <c r="Z2029" s="130">
        <v>53</v>
      </c>
      <c r="AA2029" s="130">
        <v>0.17499999999999999</v>
      </c>
      <c r="AB2029" s="130" t="s">
        <v>3674</v>
      </c>
      <c r="AC2029" s="130" t="s">
        <v>3729</v>
      </c>
      <c r="AD2029" s="130" t="s">
        <v>5888</v>
      </c>
      <c r="AE2029" s="130" t="e" cm="1">
        <f t="array" aca="1" ref="AE2029" ca="1">INDIRECT(ADDRESS(MATCH(AG2029,'rs_industries'!B:B,0),5,1,TRUE,"rs_industries"))</f>
        <v>#N/A</v>
      </c>
      <c r="AF2029" s="130" cm="1">
        <f t="array" aca="1" ref="AF2029" ca="1">INDIRECT(ADDRESS(MATCH(A2029,'rs_stocks'!B:B,0),7,1,TRUE,"rs_stocks"))</f>
        <v>70</v>
      </c>
    </row>
    <row r="2030" spans="1:32" x14ac:dyDescent="0.3">
      <c r="A2030" s="130" t="s">
        <v>2210</v>
      </c>
      <c r="B2030" s="130">
        <v>2.06</v>
      </c>
      <c r="C2030" s="130">
        <v>8.23</v>
      </c>
      <c r="D2030" s="130">
        <v>4.97</v>
      </c>
      <c r="E2030" s="130">
        <v>-0.86</v>
      </c>
      <c r="F2030" s="130">
        <v>1.07</v>
      </c>
      <c r="G2030" s="130" t="s">
        <v>3807</v>
      </c>
      <c r="H2030" s="130" t="s">
        <v>3677</v>
      </c>
      <c r="I2030" s="130">
        <v>3.3519999999999999</v>
      </c>
      <c r="J2030" s="130">
        <v>-44</v>
      </c>
      <c r="K2030" s="130">
        <v>-11</v>
      </c>
      <c r="L2030" s="130" t="b">
        <v>1</v>
      </c>
      <c r="M2030" s="130">
        <v>1.7689999999999999</v>
      </c>
      <c r="N2030" s="130">
        <v>2.2269999999999999</v>
      </c>
      <c r="O2030" s="130">
        <v>0.79400000000000004</v>
      </c>
      <c r="P2030" s="130">
        <v>1.4690000000000001</v>
      </c>
      <c r="Q2030" s="130">
        <v>-62.636000000000003</v>
      </c>
      <c r="R2030" s="130">
        <v>89.8</v>
      </c>
      <c r="S2030" s="130">
        <v>86.816000000000003</v>
      </c>
      <c r="T2030" s="130">
        <v>1</v>
      </c>
      <c r="U2030" s="130">
        <v>136</v>
      </c>
      <c r="V2030" s="130" t="s">
        <v>2210</v>
      </c>
      <c r="W2030" s="130" t="b">
        <v>0</v>
      </c>
      <c r="X2030" s="130">
        <v>0</v>
      </c>
      <c r="Y2030" s="130" t="b">
        <v>0</v>
      </c>
      <c r="Z2030" s="130">
        <v>43</v>
      </c>
      <c r="AA2030" s="130">
        <v>0.17499999999999999</v>
      </c>
      <c r="AB2030" s="130" t="s">
        <v>3677</v>
      </c>
      <c r="AC2030" s="130" t="s">
        <v>3807</v>
      </c>
      <c r="AD2030" s="130" t="s">
        <v>5918</v>
      </c>
      <c r="AE2030" s="130" t="e" cm="1">
        <f t="array" aca="1" ref="AE2030" ca="1">INDIRECT(ADDRESS(MATCH(AG2030,'rs_industries'!B:B,0),5,1,TRUE,"rs_industries"))</f>
        <v>#N/A</v>
      </c>
      <c r="AF2030" s="130" t="e" cm="1">
        <f t="array" aca="1" ref="AF2030" ca="1">INDIRECT(ADDRESS(MATCH(A2030,'rs_stocks'!B:B,0),7,1,TRUE,"rs_stocks"))</f>
        <v>#N/A</v>
      </c>
    </row>
    <row r="2031" spans="1:32" x14ac:dyDescent="0.3">
      <c r="A2031" s="130" t="s">
        <v>1774</v>
      </c>
      <c r="B2031" s="130">
        <v>0.28999999999999998</v>
      </c>
      <c r="C2031" s="130">
        <v>-2.46</v>
      </c>
      <c r="D2031" s="130">
        <v>-12.96</v>
      </c>
      <c r="E2031" s="130">
        <v>2.46</v>
      </c>
      <c r="F2031" s="130">
        <v>4.57</v>
      </c>
      <c r="G2031" s="130" t="s">
        <v>3839</v>
      </c>
      <c r="H2031" s="130" t="s">
        <v>3776</v>
      </c>
      <c r="I2031" s="130">
        <v>3.54</v>
      </c>
      <c r="J2031" s="130">
        <v>-75</v>
      </c>
      <c r="K2031" s="130">
        <v>-26</v>
      </c>
      <c r="L2031" s="130" t="b">
        <v>1</v>
      </c>
      <c r="M2031" s="130">
        <v>3.181</v>
      </c>
      <c r="N2031" s="130">
        <v>4.1950000000000003</v>
      </c>
      <c r="O2031" s="130">
        <v>0.75800000000000001</v>
      </c>
      <c r="P2031" s="130">
        <v>1.675</v>
      </c>
      <c r="Q2031" s="130">
        <v>-94.936999999999998</v>
      </c>
      <c r="R2031" s="130">
        <v>41.65</v>
      </c>
      <c r="S2031" s="130">
        <v>46.667999999999999</v>
      </c>
      <c r="T2031" s="130">
        <v>-1</v>
      </c>
      <c r="U2031" s="130">
        <v>119</v>
      </c>
      <c r="V2031" s="130" t="s">
        <v>1774</v>
      </c>
      <c r="W2031" s="130" t="b">
        <v>1</v>
      </c>
      <c r="X2031" s="130">
        <v>0</v>
      </c>
      <c r="Y2031" s="130" t="b">
        <v>0</v>
      </c>
      <c r="Z2031" s="130">
        <v>44</v>
      </c>
      <c r="AA2031" s="130">
        <v>0.17499999999999999</v>
      </c>
      <c r="AB2031" s="130" t="s">
        <v>3776</v>
      </c>
      <c r="AC2031" s="130" t="s">
        <v>3839</v>
      </c>
      <c r="AD2031" s="130" t="s">
        <v>5873</v>
      </c>
      <c r="AE2031" s="130" t="e" cm="1">
        <f t="array" aca="1" ref="AE2031" ca="1">INDIRECT(ADDRESS(MATCH(AG2031,'rs_industries'!B:B,0),5,1,TRUE,"rs_industries"))</f>
        <v>#N/A</v>
      </c>
      <c r="AF2031" s="130" cm="1">
        <f t="array" aca="1" ref="AF2031" ca="1">INDIRECT(ADDRESS(MATCH(A2031,'rs_stocks'!B:B,0),7,1,TRUE,"rs_stocks"))</f>
        <v>93</v>
      </c>
    </row>
    <row r="2032" spans="1:32" x14ac:dyDescent="0.3">
      <c r="A2032" s="130" t="s">
        <v>2548</v>
      </c>
      <c r="B2032" s="130">
        <v>0.4</v>
      </c>
      <c r="C2032" s="130">
        <v>-3.53</v>
      </c>
      <c r="D2032" s="130">
        <v>-5.44</v>
      </c>
      <c r="E2032" s="130">
        <v>-4.26</v>
      </c>
      <c r="F2032" s="130">
        <v>-0.93</v>
      </c>
      <c r="G2032" s="130" t="s">
        <v>3824</v>
      </c>
      <c r="H2032" s="130" t="s">
        <v>248</v>
      </c>
      <c r="I2032" s="130">
        <v>3.9969999999999999</v>
      </c>
      <c r="J2032" s="130">
        <v>-52</v>
      </c>
      <c r="K2032" s="130">
        <v>-27</v>
      </c>
      <c r="L2032" s="130" t="b">
        <v>0</v>
      </c>
      <c r="M2032" s="130">
        <v>2.3639999999999999</v>
      </c>
      <c r="N2032" s="130">
        <v>3.3879999999999999</v>
      </c>
      <c r="O2032" s="130">
        <v>0.69799999999999995</v>
      </c>
      <c r="P2032" s="130">
        <v>1.0089999999999999</v>
      </c>
      <c r="Q2032" s="130">
        <v>-145.703</v>
      </c>
      <c r="R2032" s="130">
        <v>40.659999999999997</v>
      </c>
      <c r="S2032" s="130">
        <v>42.616999999999997</v>
      </c>
      <c r="T2032" s="130">
        <v>-1</v>
      </c>
      <c r="U2032" s="130">
        <v>198</v>
      </c>
      <c r="V2032" s="130" t="s">
        <v>2548</v>
      </c>
      <c r="W2032" s="130" t="b">
        <v>1</v>
      </c>
      <c r="X2032" s="130">
        <v>0</v>
      </c>
      <c r="Y2032" s="130" t="b">
        <v>0</v>
      </c>
      <c r="Z2032" s="130">
        <v>43</v>
      </c>
      <c r="AA2032" s="130">
        <v>0.17399999999999999</v>
      </c>
      <c r="AB2032" s="130" t="s">
        <v>248</v>
      </c>
      <c r="AC2032" s="130" t="s">
        <v>3824</v>
      </c>
      <c r="AD2032" s="130" t="s">
        <v>5869</v>
      </c>
      <c r="AE2032" s="130" t="e" cm="1">
        <f t="array" aca="1" ref="AE2032" ca="1">INDIRECT(ADDRESS(MATCH(AG2032,'rs_industries'!B:B,0),5,1,TRUE,"rs_industries"))</f>
        <v>#N/A</v>
      </c>
      <c r="AF2032" s="130" t="e" cm="1">
        <f t="array" aca="1" ref="AF2032" ca="1">INDIRECT(ADDRESS(MATCH(A2032,'rs_stocks'!B:B,0),7,1,TRUE,"rs_stocks"))</f>
        <v>#N/A</v>
      </c>
    </row>
    <row r="2033" spans="1:32" x14ac:dyDescent="0.3">
      <c r="A2033" s="130" t="s">
        <v>2527</v>
      </c>
      <c r="B2033" s="130">
        <v>-0.66</v>
      </c>
      <c r="C2033" s="130">
        <v>-7.61</v>
      </c>
      <c r="D2033" s="130">
        <v>-12.7</v>
      </c>
      <c r="E2033" s="130">
        <v>-6.51</v>
      </c>
      <c r="F2033" s="130">
        <v>-2.2400000000000002</v>
      </c>
      <c r="G2033" s="130" t="s">
        <v>3733</v>
      </c>
      <c r="H2033" s="130" t="s">
        <v>248</v>
      </c>
      <c r="I2033" s="130">
        <v>1.865</v>
      </c>
      <c r="J2033" s="130">
        <v>-34</v>
      </c>
      <c r="K2033" s="130">
        <v>-30</v>
      </c>
      <c r="L2033" s="130" t="b">
        <v>0</v>
      </c>
      <c r="M2033" s="130">
        <v>3.57</v>
      </c>
      <c r="N2033" s="130">
        <v>5.1660000000000004</v>
      </c>
      <c r="O2033" s="130">
        <v>0.69099999999999995</v>
      </c>
      <c r="P2033" s="130">
        <v>1.5229999999999999</v>
      </c>
      <c r="Q2033" s="130">
        <v>-143.81399999999999</v>
      </c>
      <c r="R2033" s="130">
        <v>58.42</v>
      </c>
      <c r="S2033" s="130">
        <v>63.119</v>
      </c>
      <c r="T2033" s="130">
        <v>-1</v>
      </c>
      <c r="U2033" s="130">
        <v>131</v>
      </c>
      <c r="V2033" s="130" t="s">
        <v>2527</v>
      </c>
      <c r="W2033" s="130" t="b">
        <v>1</v>
      </c>
      <c r="X2033" s="130">
        <v>0</v>
      </c>
      <c r="Y2033" s="130" t="b">
        <v>0</v>
      </c>
      <c r="Z2033" s="130">
        <v>43</v>
      </c>
      <c r="AA2033" s="130">
        <v>0.17399999999999999</v>
      </c>
      <c r="AB2033" s="130" t="s">
        <v>248</v>
      </c>
      <c r="AC2033" s="130" t="s">
        <v>3733</v>
      </c>
      <c r="AD2033" s="130" t="s">
        <v>5872</v>
      </c>
      <c r="AE2033" s="130" t="e" cm="1">
        <f t="array" aca="1" ref="AE2033" ca="1">INDIRECT(ADDRESS(MATCH(AG2033,'rs_industries'!B:B,0),5,1,TRUE,"rs_industries"))</f>
        <v>#N/A</v>
      </c>
      <c r="AF2033" s="130" t="e" cm="1">
        <f t="array" aca="1" ref="AF2033" ca="1">INDIRECT(ADDRESS(MATCH(A2033,'rs_stocks'!B:B,0),7,1,TRUE,"rs_stocks"))</f>
        <v>#N/A</v>
      </c>
    </row>
    <row r="2034" spans="1:32" x14ac:dyDescent="0.3">
      <c r="A2034" s="130" t="s">
        <v>1157</v>
      </c>
      <c r="B2034" s="130">
        <v>-2.4700000000000002</v>
      </c>
      <c r="C2034" s="130">
        <v>-5.52</v>
      </c>
      <c r="D2034" s="130">
        <v>-2.5</v>
      </c>
      <c r="E2034" s="130">
        <v>-11.85</v>
      </c>
      <c r="F2034" s="130">
        <v>-11.88</v>
      </c>
      <c r="G2034" s="130" t="s">
        <v>3792</v>
      </c>
      <c r="H2034" s="130" t="s">
        <v>24</v>
      </c>
      <c r="I2034" s="130">
        <v>4.8959999999999999</v>
      </c>
      <c r="J2034" s="130">
        <v>-57</v>
      </c>
      <c r="K2034" s="130">
        <v>-50</v>
      </c>
      <c r="L2034" s="130" t="b">
        <v>0</v>
      </c>
      <c r="M2034" s="130">
        <v>3.62</v>
      </c>
      <c r="N2034" s="130">
        <v>5.3559999999999999</v>
      </c>
      <c r="O2034" s="130">
        <v>0.67600000000000005</v>
      </c>
      <c r="P2034" s="130">
        <v>1.044</v>
      </c>
      <c r="Q2034" s="130">
        <v>-121.589</v>
      </c>
      <c r="R2034" s="130">
        <v>32.35</v>
      </c>
      <c r="S2034" s="130">
        <v>35.779000000000003</v>
      </c>
      <c r="T2034" s="130">
        <v>-1</v>
      </c>
      <c r="U2034" s="130">
        <v>191</v>
      </c>
      <c r="V2034" s="130" t="s">
        <v>1157</v>
      </c>
      <c r="W2034" s="130" t="b">
        <v>0</v>
      </c>
      <c r="X2034" s="130">
        <v>0</v>
      </c>
      <c r="Y2034" s="130" t="b">
        <v>0</v>
      </c>
      <c r="Z2034" s="130">
        <v>42</v>
      </c>
      <c r="AA2034" s="130">
        <v>0.17299999999999999</v>
      </c>
      <c r="AB2034" s="130" t="s">
        <v>24</v>
      </c>
      <c r="AC2034" s="130" t="s">
        <v>3792</v>
      </c>
      <c r="AD2034" s="130" t="s">
        <v>5906</v>
      </c>
      <c r="AE2034" s="130" t="e" cm="1">
        <f t="array" aca="1" ref="AE2034" ca="1">INDIRECT(ADDRESS(MATCH(AG2034,'rs_industries'!B:B,0),5,1,TRUE,"rs_industries"))</f>
        <v>#N/A</v>
      </c>
      <c r="AF2034" s="130" t="e" cm="1">
        <f t="array" aca="1" ref="AF2034" ca="1">INDIRECT(ADDRESS(MATCH(A2034,'rs_stocks'!B:B,0),7,1,TRUE,"rs_stocks"))</f>
        <v>#N/A</v>
      </c>
    </row>
    <row r="2035" spans="1:32" x14ac:dyDescent="0.3">
      <c r="A2035" s="130" t="s">
        <v>2061</v>
      </c>
      <c r="B2035" s="130">
        <v>2.33</v>
      </c>
      <c r="C2035" s="130">
        <v>-12.49</v>
      </c>
      <c r="D2035" s="130">
        <v>-8.7100000000000009</v>
      </c>
      <c r="E2035" s="130">
        <v>-4.58</v>
      </c>
      <c r="F2035" s="130">
        <v>-2.8</v>
      </c>
      <c r="G2035" s="130" t="s">
        <v>3834</v>
      </c>
      <c r="H2035" s="130" t="s">
        <v>3677</v>
      </c>
      <c r="I2035" s="130">
        <v>2.657</v>
      </c>
      <c r="J2035" s="130">
        <v>-57</v>
      </c>
      <c r="K2035" s="130">
        <v>-56</v>
      </c>
      <c r="L2035" s="130" t="b">
        <v>0</v>
      </c>
      <c r="M2035" s="130">
        <v>4.6520000000000001</v>
      </c>
      <c r="N2035" s="130">
        <v>7.2720000000000002</v>
      </c>
      <c r="O2035" s="130">
        <v>0.64</v>
      </c>
      <c r="P2035" s="130">
        <v>0.44600000000000001</v>
      </c>
      <c r="Q2035" s="130">
        <v>2.2429999999999999</v>
      </c>
      <c r="R2035" s="130">
        <v>16.670000000000002</v>
      </c>
      <c r="S2035" s="130">
        <v>17.782</v>
      </c>
      <c r="T2035" s="130">
        <v>-1</v>
      </c>
      <c r="U2035" s="130">
        <v>448</v>
      </c>
      <c r="V2035" s="130" t="s">
        <v>2061</v>
      </c>
      <c r="W2035" s="130" t="b">
        <v>1</v>
      </c>
      <c r="X2035" s="130">
        <v>0</v>
      </c>
      <c r="Y2035" s="130" t="b">
        <v>0</v>
      </c>
      <c r="Z2035" s="130">
        <v>49</v>
      </c>
      <c r="AA2035" s="130">
        <v>0.17299999999999999</v>
      </c>
      <c r="AB2035" s="130" t="s">
        <v>3677</v>
      </c>
      <c r="AC2035" s="130" t="s">
        <v>3834</v>
      </c>
      <c r="AD2035" s="130" t="s">
        <v>5875</v>
      </c>
      <c r="AE2035" s="130" t="e" cm="1">
        <f t="array" aca="1" ref="AE2035" ca="1">INDIRECT(ADDRESS(MATCH(AG2035,'rs_industries'!B:B,0),5,1,TRUE,"rs_industries"))</f>
        <v>#N/A</v>
      </c>
      <c r="AF2035" s="130" t="e" cm="1">
        <f t="array" aca="1" ref="AF2035" ca="1">INDIRECT(ADDRESS(MATCH(A2035,'rs_stocks'!B:B,0),7,1,TRUE,"rs_stocks"))</f>
        <v>#N/A</v>
      </c>
    </row>
    <row r="2036" spans="1:32" x14ac:dyDescent="0.3">
      <c r="A2036" s="130" t="s">
        <v>5889</v>
      </c>
      <c r="B2036" s="130">
        <v>21.69</v>
      </c>
      <c r="C2036" s="130">
        <v>-23.24</v>
      </c>
      <c r="D2036" s="130">
        <v>-38.799999999999997</v>
      </c>
      <c r="E2036" s="130">
        <v>-16.8</v>
      </c>
      <c r="F2036" s="130">
        <v>-15.47</v>
      </c>
      <c r="G2036" s="130" t="s">
        <v>3839</v>
      </c>
      <c r="H2036" s="130" t="s">
        <v>3674</v>
      </c>
      <c r="I2036" s="130">
        <v>0.81100000000000005</v>
      </c>
      <c r="J2036" s="130">
        <v>-88</v>
      </c>
      <c r="K2036" s="130">
        <v>-86</v>
      </c>
      <c r="L2036" s="130" t="b">
        <v>0</v>
      </c>
      <c r="M2036" s="130">
        <v>16.640999999999998</v>
      </c>
      <c r="N2036" s="130">
        <v>26.539000000000001</v>
      </c>
      <c r="O2036" s="130">
        <v>0.627</v>
      </c>
      <c r="P2036" s="130">
        <v>0.312</v>
      </c>
      <c r="Q2036" s="130">
        <v>-112.14400000000001</v>
      </c>
      <c r="R2036" s="130">
        <v>3.17</v>
      </c>
      <c r="S2036" s="130">
        <v>3.593</v>
      </c>
      <c r="T2036" s="130">
        <v>-1</v>
      </c>
      <c r="U2036" s="130">
        <v>640</v>
      </c>
      <c r="V2036" s="130" t="s">
        <v>5889</v>
      </c>
      <c r="W2036" s="130" t="b">
        <v>1</v>
      </c>
      <c r="X2036" s="130">
        <v>0</v>
      </c>
      <c r="Y2036" s="130" t="b">
        <v>0</v>
      </c>
      <c r="Z2036" s="130">
        <v>43</v>
      </c>
      <c r="AA2036" s="130">
        <v>0.17199999999999999</v>
      </c>
      <c r="AB2036" s="130" t="s">
        <v>3674</v>
      </c>
      <c r="AC2036" s="130" t="s">
        <v>3839</v>
      </c>
      <c r="AD2036" s="130" t="s">
        <v>5890</v>
      </c>
      <c r="AE2036" s="130" t="e" cm="1">
        <f t="array" aca="1" ref="AE2036" ca="1">INDIRECT(ADDRESS(MATCH(AG2036,'rs_industries'!B:B,0),5,1,TRUE,"rs_industries"))</f>
        <v>#N/A</v>
      </c>
      <c r="AF2036" s="130" t="e" cm="1">
        <f t="array" aca="1" ref="AF2036" ca="1">INDIRECT(ADDRESS(MATCH(A2036,'rs_stocks'!B:B,0),7,1,TRUE,"rs_stocks"))</f>
        <v>#N/A</v>
      </c>
    </row>
    <row r="2037" spans="1:32" x14ac:dyDescent="0.3">
      <c r="A2037" s="130" t="s">
        <v>1443</v>
      </c>
      <c r="B2037" s="130">
        <v>5.09</v>
      </c>
      <c r="C2037" s="130">
        <v>4.03</v>
      </c>
      <c r="D2037" s="130">
        <v>-18.100000000000001</v>
      </c>
      <c r="E2037" s="130">
        <v>-6.35</v>
      </c>
      <c r="F2037" s="130">
        <v>5.09</v>
      </c>
      <c r="G2037" s="130" t="s">
        <v>3954</v>
      </c>
      <c r="H2037" s="130" t="s">
        <v>24</v>
      </c>
      <c r="I2037" s="130">
        <v>1.552</v>
      </c>
      <c r="J2037" s="130">
        <v>-90</v>
      </c>
      <c r="K2037" s="130">
        <v>-70</v>
      </c>
      <c r="L2037" s="130" t="b">
        <v>0</v>
      </c>
      <c r="M2037" s="130">
        <v>7.7889999999999997</v>
      </c>
      <c r="N2037" s="130">
        <v>12.72</v>
      </c>
      <c r="O2037" s="130">
        <v>0.61199999999999999</v>
      </c>
      <c r="P2037" s="130">
        <v>0.32</v>
      </c>
      <c r="Q2037" s="130">
        <v>-134.333</v>
      </c>
      <c r="R2037" s="130">
        <v>5.16</v>
      </c>
      <c r="S2037" s="130">
        <v>5.6760000000000002</v>
      </c>
      <c r="T2037" s="130">
        <v>-1</v>
      </c>
      <c r="U2037" s="130">
        <v>624</v>
      </c>
      <c r="V2037" s="130" t="s">
        <v>1443</v>
      </c>
      <c r="W2037" s="130" t="b">
        <v>1</v>
      </c>
      <c r="X2037" s="130">
        <v>0</v>
      </c>
      <c r="Y2037" s="130" t="b">
        <v>0</v>
      </c>
      <c r="Z2037" s="130">
        <v>46</v>
      </c>
      <c r="AA2037" s="130">
        <v>0.17199999999999999</v>
      </c>
      <c r="AB2037" s="130" t="s">
        <v>24</v>
      </c>
      <c r="AC2037" s="130" t="s">
        <v>3954</v>
      </c>
      <c r="AD2037" s="130" t="s">
        <v>5887</v>
      </c>
      <c r="AE2037" s="130" t="e" cm="1">
        <f t="array" aca="1" ref="AE2037" ca="1">INDIRECT(ADDRESS(MATCH(AG2037,'rs_industries'!B:B,0),5,1,TRUE,"rs_industries"))</f>
        <v>#N/A</v>
      </c>
      <c r="AF2037" s="130" t="e" cm="1">
        <f t="array" aca="1" ref="AF2037" ca="1">INDIRECT(ADDRESS(MATCH(A2037,'rs_stocks'!B:B,0),7,1,TRUE,"rs_stocks"))</f>
        <v>#N/A</v>
      </c>
    </row>
    <row r="2038" spans="1:32" x14ac:dyDescent="0.3">
      <c r="A2038" s="130" t="s">
        <v>1190</v>
      </c>
      <c r="B2038" s="130">
        <v>-2.79</v>
      </c>
      <c r="C2038" s="130">
        <v>0.28000000000000003</v>
      </c>
      <c r="D2038" s="130">
        <v>2.96</v>
      </c>
      <c r="E2038" s="130">
        <v>-11.53</v>
      </c>
      <c r="F2038" s="130">
        <v>-11.01</v>
      </c>
      <c r="G2038" s="130" t="s">
        <v>4196</v>
      </c>
      <c r="H2038" s="130" t="s">
        <v>24</v>
      </c>
      <c r="I2038" s="130">
        <v>9.2379999999999995</v>
      </c>
      <c r="J2038" s="130">
        <v>-67</v>
      </c>
      <c r="K2038" s="130">
        <v>-62</v>
      </c>
      <c r="L2038" s="130" t="b">
        <v>0</v>
      </c>
      <c r="M2038" s="130">
        <v>2.9580000000000002</v>
      </c>
      <c r="N2038" s="130">
        <v>5.1020000000000003</v>
      </c>
      <c r="O2038" s="130">
        <v>0.57999999999999996</v>
      </c>
      <c r="P2038" s="130">
        <v>8.1229999999999993</v>
      </c>
      <c r="Q2038" s="130">
        <v>-125.696</v>
      </c>
      <c r="R2038" s="130">
        <v>316.10000000000002</v>
      </c>
      <c r="S2038" s="130">
        <v>308.46699999999998</v>
      </c>
      <c r="T2038" s="130">
        <v>1</v>
      </c>
      <c r="U2038" s="130">
        <v>24</v>
      </c>
      <c r="V2038" s="130" t="s">
        <v>1190</v>
      </c>
      <c r="W2038" s="130" t="b">
        <v>0</v>
      </c>
      <c r="X2038" s="130">
        <v>0</v>
      </c>
      <c r="Y2038" s="130" t="b">
        <v>0</v>
      </c>
      <c r="Z2038" s="130">
        <v>51</v>
      </c>
      <c r="AA2038" s="130">
        <v>0.17199999999999999</v>
      </c>
      <c r="AB2038" s="130" t="s">
        <v>24</v>
      </c>
      <c r="AC2038" s="130" t="s">
        <v>4196</v>
      </c>
      <c r="AD2038" s="130" t="s">
        <v>5939</v>
      </c>
      <c r="AE2038" s="130" t="e" cm="1">
        <f t="array" aca="1" ref="AE2038" ca="1">INDIRECT(ADDRESS(MATCH(AG2038,'rs_industries'!B:B,0),5,1,TRUE,"rs_industries"))</f>
        <v>#N/A</v>
      </c>
      <c r="AF2038" s="130" t="e" cm="1">
        <f t="array" aca="1" ref="AF2038" ca="1">INDIRECT(ADDRESS(MATCH(A2038,'rs_stocks'!B:B,0),7,1,TRUE,"rs_stocks"))</f>
        <v>#N/A</v>
      </c>
    </row>
    <row r="2039" spans="1:32" x14ac:dyDescent="0.3">
      <c r="A2039" s="130" t="s">
        <v>1281</v>
      </c>
      <c r="B2039" s="130">
        <v>-2.85</v>
      </c>
      <c r="C2039" s="130">
        <v>8.92</v>
      </c>
      <c r="D2039" s="130">
        <v>6.85</v>
      </c>
      <c r="E2039" s="130">
        <v>12.27</v>
      </c>
      <c r="F2039" s="130">
        <v>10.64</v>
      </c>
      <c r="G2039" s="130" t="s">
        <v>3676</v>
      </c>
      <c r="H2039" s="130" t="s">
        <v>3677</v>
      </c>
      <c r="I2039" s="130">
        <v>12.007</v>
      </c>
      <c r="J2039" s="130">
        <v>-41</v>
      </c>
      <c r="K2039" s="130">
        <v>-3</v>
      </c>
      <c r="L2039" s="130" t="b">
        <v>1</v>
      </c>
      <c r="M2039" s="130">
        <v>2.677</v>
      </c>
      <c r="N2039" s="130">
        <v>4.7060000000000004</v>
      </c>
      <c r="O2039" s="130">
        <v>0.56899999999999995</v>
      </c>
      <c r="P2039" s="130">
        <v>5.6109999999999998</v>
      </c>
      <c r="Q2039" s="130">
        <v>29.048999999999999</v>
      </c>
      <c r="R2039" s="130">
        <v>227.87</v>
      </c>
      <c r="S2039" s="130">
        <v>218.452</v>
      </c>
      <c r="T2039" s="130">
        <v>1</v>
      </c>
      <c r="U2039" s="130">
        <v>35</v>
      </c>
      <c r="V2039" s="130" t="s">
        <v>1281</v>
      </c>
      <c r="W2039" s="130" t="b">
        <v>0</v>
      </c>
      <c r="X2039" s="130">
        <v>0</v>
      </c>
      <c r="Y2039" s="130" t="b">
        <v>1</v>
      </c>
      <c r="Z2039" s="130">
        <v>57</v>
      </c>
      <c r="AA2039" s="130">
        <v>0.17100000000000001</v>
      </c>
      <c r="AB2039" s="130" t="s">
        <v>3677</v>
      </c>
      <c r="AC2039" s="130" t="s">
        <v>3676</v>
      </c>
      <c r="AD2039" s="130" t="s">
        <v>5925</v>
      </c>
      <c r="AE2039" s="130" t="e" cm="1">
        <f t="array" aca="1" ref="AE2039" ca="1">INDIRECT(ADDRESS(MATCH(AG2039,'rs_industries'!B:B,0),5,1,TRUE,"rs_industries"))</f>
        <v>#N/A</v>
      </c>
      <c r="AF2039" s="130" t="e" cm="1">
        <f t="array" aca="1" ref="AF2039" ca="1">INDIRECT(ADDRESS(MATCH(A2039,'rs_stocks'!B:B,0),7,1,TRUE,"rs_stocks"))</f>
        <v>#N/A</v>
      </c>
    </row>
    <row r="2040" spans="1:32" x14ac:dyDescent="0.3">
      <c r="A2040" s="130" t="s">
        <v>1387</v>
      </c>
      <c r="B2040" s="130">
        <v>-1.22</v>
      </c>
      <c r="C2040" s="130">
        <v>0.16</v>
      </c>
      <c r="D2040" s="130">
        <v>-1.87</v>
      </c>
      <c r="E2040" s="130">
        <v>-3.89</v>
      </c>
      <c r="F2040" s="130">
        <v>0.91</v>
      </c>
      <c r="G2040" s="130" t="s">
        <v>4350</v>
      </c>
      <c r="H2040" s="130" t="s">
        <v>3707</v>
      </c>
      <c r="I2040" s="130">
        <v>35.737000000000002</v>
      </c>
      <c r="J2040" s="130">
        <v>-32</v>
      </c>
      <c r="K2040" s="130">
        <v>-31</v>
      </c>
      <c r="L2040" s="130" t="b">
        <v>0</v>
      </c>
      <c r="M2040" s="130">
        <v>1.075</v>
      </c>
      <c r="N2040" s="130">
        <v>1.94</v>
      </c>
      <c r="O2040" s="130">
        <v>0.55400000000000005</v>
      </c>
      <c r="P2040" s="130">
        <v>1.278</v>
      </c>
      <c r="Q2040" s="130">
        <v>-11.74</v>
      </c>
      <c r="R2040" s="130">
        <v>62.93</v>
      </c>
      <c r="S2040" s="130">
        <v>66.432000000000002</v>
      </c>
      <c r="T2040" s="130">
        <v>-1</v>
      </c>
      <c r="U2040" s="130">
        <v>156</v>
      </c>
      <c r="V2040" s="130" t="s">
        <v>1387</v>
      </c>
      <c r="W2040" s="130" t="b">
        <v>0</v>
      </c>
      <c r="X2040" s="130">
        <v>0</v>
      </c>
      <c r="Y2040" s="130" t="b">
        <v>0</v>
      </c>
      <c r="Z2040" s="130">
        <v>45</v>
      </c>
      <c r="AA2040" s="130">
        <v>0.17100000000000001</v>
      </c>
      <c r="AB2040" s="130" t="s">
        <v>3707</v>
      </c>
      <c r="AC2040" s="130" t="s">
        <v>4350</v>
      </c>
      <c r="AD2040" s="130" t="s">
        <v>5879</v>
      </c>
      <c r="AE2040" s="130" t="e" cm="1">
        <f t="array" aca="1" ref="AE2040" ca="1">INDIRECT(ADDRESS(MATCH(AG2040,'rs_industries'!B:B,0),5,1,TRUE,"rs_industries"))</f>
        <v>#N/A</v>
      </c>
      <c r="AF2040" s="130" t="e" cm="1">
        <f t="array" aca="1" ref="AF2040" ca="1">INDIRECT(ADDRESS(MATCH(A2040,'rs_stocks'!B:B,0),7,1,TRUE,"rs_stocks"))</f>
        <v>#N/A</v>
      </c>
    </row>
    <row r="2041" spans="1:32" x14ac:dyDescent="0.3">
      <c r="A2041" s="130" t="s">
        <v>2212</v>
      </c>
      <c r="B2041" s="130">
        <v>1.36</v>
      </c>
      <c r="C2041" s="130">
        <v>-2.48</v>
      </c>
      <c r="D2041" s="130">
        <v>-6.11</v>
      </c>
      <c r="E2041" s="130">
        <v>-12.23</v>
      </c>
      <c r="F2041" s="130">
        <v>-12.91</v>
      </c>
      <c r="G2041" s="130" t="s">
        <v>3735</v>
      </c>
      <c r="H2041" s="130" t="s">
        <v>3690</v>
      </c>
      <c r="I2041" s="130">
        <v>3.3090000000000002</v>
      </c>
      <c r="J2041" s="130">
        <v>-62</v>
      </c>
      <c r="K2041" s="130">
        <v>-54</v>
      </c>
      <c r="L2041" s="130" t="b">
        <v>0</v>
      </c>
      <c r="M2041" s="130">
        <v>3.22</v>
      </c>
      <c r="N2041" s="130">
        <v>6.0910000000000002</v>
      </c>
      <c r="O2041" s="130">
        <v>0.52900000000000003</v>
      </c>
      <c r="P2041" s="130">
        <v>1.907</v>
      </c>
      <c r="Q2041" s="130">
        <v>-27.797999999999998</v>
      </c>
      <c r="R2041" s="130">
        <v>57.46</v>
      </c>
      <c r="S2041" s="130">
        <v>63.055999999999997</v>
      </c>
      <c r="T2041" s="130">
        <v>-1</v>
      </c>
      <c r="U2041" s="130">
        <v>104</v>
      </c>
      <c r="V2041" s="130" t="s">
        <v>2212</v>
      </c>
      <c r="W2041" s="130" t="b">
        <v>1</v>
      </c>
      <c r="X2041" s="130">
        <v>0</v>
      </c>
      <c r="Y2041" s="130" t="b">
        <v>0</v>
      </c>
      <c r="Z2041" s="130">
        <v>43</v>
      </c>
      <c r="AA2041" s="130">
        <v>0.17</v>
      </c>
      <c r="AB2041" s="130" t="s">
        <v>3690</v>
      </c>
      <c r="AC2041" s="130" t="s">
        <v>3735</v>
      </c>
      <c r="AD2041" s="130" t="s">
        <v>5927</v>
      </c>
      <c r="AE2041" s="130" t="e" cm="1">
        <f t="array" aca="1" ref="AE2041" ca="1">INDIRECT(ADDRESS(MATCH(AG2041,'rs_industries'!B:B,0),5,1,TRUE,"rs_industries"))</f>
        <v>#N/A</v>
      </c>
      <c r="AF2041" s="130" t="e" cm="1">
        <f t="array" aca="1" ref="AF2041" ca="1">INDIRECT(ADDRESS(MATCH(A2041,'rs_stocks'!B:B,0),7,1,TRUE,"rs_stocks"))</f>
        <v>#N/A</v>
      </c>
    </row>
    <row r="2042" spans="1:32" x14ac:dyDescent="0.3">
      <c r="A2042" s="130" t="s">
        <v>2144</v>
      </c>
      <c r="B2042" s="130">
        <v>-3.25</v>
      </c>
      <c r="C2042" s="130">
        <v>-9.39</v>
      </c>
      <c r="D2042" s="130">
        <v>-8.0500000000000007</v>
      </c>
      <c r="E2042" s="130">
        <v>-20.260000000000002</v>
      </c>
      <c r="F2042" s="130">
        <v>-8.7899999999999991</v>
      </c>
      <c r="G2042" s="130" t="s">
        <v>3809</v>
      </c>
      <c r="H2042" s="130" t="s">
        <v>24</v>
      </c>
      <c r="I2042" s="130">
        <v>2.8690000000000002</v>
      </c>
      <c r="J2042" s="130">
        <v>-87</v>
      </c>
      <c r="K2042" s="130">
        <v>-77</v>
      </c>
      <c r="L2042" s="130" t="b">
        <v>0</v>
      </c>
      <c r="M2042" s="130">
        <v>3.915</v>
      </c>
      <c r="N2042" s="130">
        <v>7.8860000000000001</v>
      </c>
      <c r="O2042" s="130">
        <v>0.496</v>
      </c>
      <c r="P2042" s="130">
        <v>0.32300000000000001</v>
      </c>
      <c r="Q2042" s="130">
        <v>-77.495000000000005</v>
      </c>
      <c r="R2042" s="130">
        <v>6.85</v>
      </c>
      <c r="S2042" s="130">
        <v>7.8479999999999999</v>
      </c>
      <c r="T2042" s="130">
        <v>-1</v>
      </c>
      <c r="U2042" s="130">
        <v>619</v>
      </c>
      <c r="V2042" s="130" t="s">
        <v>2144</v>
      </c>
      <c r="W2042" s="130" t="b">
        <v>1</v>
      </c>
      <c r="X2042" s="130">
        <v>0</v>
      </c>
      <c r="Y2042" s="130" t="b">
        <v>0</v>
      </c>
      <c r="Z2042" s="130">
        <v>40</v>
      </c>
      <c r="AA2042" s="130">
        <v>0.17</v>
      </c>
      <c r="AB2042" s="130" t="s">
        <v>24</v>
      </c>
      <c r="AC2042" s="130" t="s">
        <v>3809</v>
      </c>
      <c r="AD2042" s="130" t="s">
        <v>5898</v>
      </c>
      <c r="AE2042" s="130" t="e" cm="1">
        <f t="array" aca="1" ref="AE2042" ca="1">INDIRECT(ADDRESS(MATCH(AG2042,'rs_industries'!B:B,0),5,1,TRUE,"rs_industries"))</f>
        <v>#N/A</v>
      </c>
      <c r="AF2042" s="130" t="e" cm="1">
        <f t="array" aca="1" ref="AF2042" ca="1">INDIRECT(ADDRESS(MATCH(A2042,'rs_stocks'!B:B,0),7,1,TRUE,"rs_stocks"))</f>
        <v>#N/A</v>
      </c>
    </row>
    <row r="2043" spans="1:32" x14ac:dyDescent="0.3">
      <c r="A2043" s="130" t="s">
        <v>2152</v>
      </c>
      <c r="B2043" s="130">
        <v>-6.65</v>
      </c>
      <c r="C2043" s="130">
        <v>-7.54</v>
      </c>
      <c r="D2043" s="130">
        <v>-8.58</v>
      </c>
      <c r="E2043" s="130">
        <v>-21.97</v>
      </c>
      <c r="F2043" s="130">
        <v>-8.1999999999999993</v>
      </c>
      <c r="G2043" s="130" t="s">
        <v>4485</v>
      </c>
      <c r="H2043" s="130" t="s">
        <v>48</v>
      </c>
      <c r="I2043" s="130">
        <v>2.7469999999999999</v>
      </c>
      <c r="J2043" s="130">
        <v>-74</v>
      </c>
      <c r="K2043" s="130">
        <v>-73</v>
      </c>
      <c r="L2043" s="130" t="b">
        <v>0</v>
      </c>
      <c r="M2043" s="130">
        <v>3.6920000000000002</v>
      </c>
      <c r="N2043" s="130">
        <v>7.4539999999999997</v>
      </c>
      <c r="O2043" s="130">
        <v>0.495</v>
      </c>
      <c r="P2043" s="130">
        <v>0.79300000000000004</v>
      </c>
      <c r="Q2043" s="130">
        <v>-207.99199999999999</v>
      </c>
      <c r="R2043" s="130">
        <v>15.45</v>
      </c>
      <c r="S2043" s="130">
        <v>18.068999999999999</v>
      </c>
      <c r="T2043" s="130">
        <v>-1</v>
      </c>
      <c r="U2043" s="130">
        <v>252</v>
      </c>
      <c r="V2043" s="130" t="s">
        <v>2152</v>
      </c>
      <c r="W2043" s="130" t="b">
        <v>0</v>
      </c>
      <c r="X2043" s="130">
        <v>0</v>
      </c>
      <c r="Y2043" s="130" t="b">
        <v>0</v>
      </c>
      <c r="Z2043" s="130">
        <v>41</v>
      </c>
      <c r="AA2043" s="130">
        <v>0.17</v>
      </c>
      <c r="AB2043" s="130" t="s">
        <v>48</v>
      </c>
      <c r="AC2043" s="130" t="s">
        <v>4485</v>
      </c>
      <c r="AD2043" s="130" t="s">
        <v>5903</v>
      </c>
      <c r="AE2043" s="130" t="e" cm="1">
        <f t="array" aca="1" ref="AE2043" ca="1">INDIRECT(ADDRESS(MATCH(AG2043,'rs_industries'!B:B,0),5,1,TRUE,"rs_industries"))</f>
        <v>#N/A</v>
      </c>
      <c r="AF2043" s="130" t="e" cm="1">
        <f t="array" aca="1" ref="AF2043" ca="1">INDIRECT(ADDRESS(MATCH(A2043,'rs_stocks'!B:B,0),7,1,TRUE,"rs_stocks"))</f>
        <v>#N/A</v>
      </c>
    </row>
    <row r="2044" spans="1:32" x14ac:dyDescent="0.3">
      <c r="A2044" s="130" t="s">
        <v>1341</v>
      </c>
      <c r="B2044" s="130">
        <v>-5.22</v>
      </c>
      <c r="C2044" s="130">
        <v>-11.34</v>
      </c>
      <c r="D2044" s="130">
        <v>-20.190000000000001</v>
      </c>
      <c r="E2044" s="130">
        <v>-11.73</v>
      </c>
      <c r="F2044" s="130">
        <v>-1.53</v>
      </c>
      <c r="I2044" s="130">
        <v>25.024000000000001</v>
      </c>
      <c r="J2044" s="130">
        <v>-57</v>
      </c>
      <c r="K2044" s="130">
        <v>-54</v>
      </c>
      <c r="L2044" s="130" t="b">
        <v>0</v>
      </c>
      <c r="M2044" s="130">
        <v>3.6150000000000002</v>
      </c>
      <c r="N2044" s="130">
        <v>7.4560000000000004</v>
      </c>
      <c r="O2044" s="130">
        <v>0.48499999999999999</v>
      </c>
      <c r="P2044" s="130">
        <v>0.40899999999999997</v>
      </c>
      <c r="Q2044" s="130">
        <v>-141.77500000000001</v>
      </c>
      <c r="R2044" s="130">
        <v>14.15</v>
      </c>
      <c r="S2044" s="130">
        <v>15.552</v>
      </c>
      <c r="T2044" s="130">
        <v>-1</v>
      </c>
      <c r="U2044" s="130">
        <v>488</v>
      </c>
      <c r="V2044" s="130" t="s">
        <v>1341</v>
      </c>
      <c r="W2044" s="130" t="b">
        <v>1</v>
      </c>
      <c r="X2044" s="130">
        <v>0</v>
      </c>
      <c r="Y2044" s="130" t="b">
        <v>0</v>
      </c>
      <c r="Z2044" s="130">
        <v>46</v>
      </c>
      <c r="AA2044" s="130">
        <v>0.16900000000000001</v>
      </c>
      <c r="AD2044" s="130" t="s">
        <v>5870</v>
      </c>
      <c r="AE2044" s="130" t="e" cm="1">
        <f t="array" aca="1" ref="AE2044" ca="1">INDIRECT(ADDRESS(MATCH(AG2044,'rs_industries'!B:B,0),5,1,TRUE,"rs_industries"))</f>
        <v>#N/A</v>
      </c>
      <c r="AF2044" s="130" t="e" cm="1">
        <f t="array" aca="1" ref="AF2044" ca="1">INDIRECT(ADDRESS(MATCH(A2044,'rs_stocks'!B:B,0),7,1,TRUE,"rs_stocks"))</f>
        <v>#N/A</v>
      </c>
    </row>
    <row r="2045" spans="1:32" x14ac:dyDescent="0.3">
      <c r="A2045" s="130" t="s">
        <v>1388</v>
      </c>
      <c r="B2045" s="130">
        <v>1.1299999999999999</v>
      </c>
      <c r="C2045" s="130">
        <v>-4.46</v>
      </c>
      <c r="D2045" s="130">
        <v>1.2</v>
      </c>
      <c r="E2045" s="130">
        <v>-9.98</v>
      </c>
      <c r="F2045" s="130">
        <v>-3.63</v>
      </c>
      <c r="G2045" s="130" t="s">
        <v>3713</v>
      </c>
      <c r="H2045" s="130" t="s">
        <v>3690</v>
      </c>
      <c r="I2045" s="130">
        <v>45.677</v>
      </c>
      <c r="J2045" s="130">
        <v>-42</v>
      </c>
      <c r="K2045" s="130">
        <v>-33</v>
      </c>
      <c r="L2045" s="130" t="b">
        <v>0</v>
      </c>
      <c r="M2045" s="130">
        <v>1.468</v>
      </c>
      <c r="N2045" s="130">
        <v>3.343</v>
      </c>
      <c r="O2045" s="130">
        <v>0.439</v>
      </c>
      <c r="P2045" s="130">
        <v>0.20699999999999999</v>
      </c>
      <c r="Q2045" s="130">
        <v>14.5</v>
      </c>
      <c r="R2045" s="130">
        <v>14.34</v>
      </c>
      <c r="S2045" s="130">
        <v>14.73</v>
      </c>
      <c r="T2045" s="130">
        <v>-1</v>
      </c>
      <c r="U2045" s="130">
        <v>966</v>
      </c>
      <c r="V2045" s="130" t="s">
        <v>1388</v>
      </c>
      <c r="W2045" s="130" t="b">
        <v>0</v>
      </c>
      <c r="X2045" s="130">
        <v>0</v>
      </c>
      <c r="Y2045" s="130" t="b">
        <v>0</v>
      </c>
      <c r="Z2045" s="130">
        <v>48</v>
      </c>
      <c r="AA2045" s="130">
        <v>0.16900000000000001</v>
      </c>
      <c r="AB2045" s="130" t="s">
        <v>3690</v>
      </c>
      <c r="AC2045" s="130" t="s">
        <v>3713</v>
      </c>
      <c r="AD2045" s="130" t="s">
        <v>5931</v>
      </c>
      <c r="AE2045" s="130" t="e" cm="1">
        <f t="array" aca="1" ref="AE2045" ca="1">INDIRECT(ADDRESS(MATCH(AG2045,'rs_industries'!B:B,0),5,1,TRUE,"rs_industries"))</f>
        <v>#N/A</v>
      </c>
      <c r="AF2045" s="130" t="e" cm="1">
        <f t="array" aca="1" ref="AF2045" ca="1">INDIRECT(ADDRESS(MATCH(A2045,'rs_stocks'!B:B,0),7,1,TRUE,"rs_stocks"))</f>
        <v>#N/A</v>
      </c>
    </row>
    <row r="2046" spans="1:32" x14ac:dyDescent="0.3">
      <c r="A2046" s="130" t="s">
        <v>859</v>
      </c>
      <c r="B2046" s="130">
        <v>4.67</v>
      </c>
      <c r="C2046" s="130">
        <v>-15.09</v>
      </c>
      <c r="D2046" s="130">
        <v>-29.96</v>
      </c>
      <c r="E2046" s="130">
        <v>-22.66</v>
      </c>
      <c r="F2046" s="130">
        <v>-15.27</v>
      </c>
      <c r="G2046" s="130" t="s">
        <v>90</v>
      </c>
      <c r="H2046" s="130" t="s">
        <v>31</v>
      </c>
      <c r="I2046" s="130">
        <v>3.496</v>
      </c>
      <c r="J2046" s="130">
        <v>-82</v>
      </c>
      <c r="K2046" s="130">
        <v>-80</v>
      </c>
      <c r="L2046" s="130" t="b">
        <v>0</v>
      </c>
      <c r="M2046" s="130">
        <v>5.9749999999999996</v>
      </c>
      <c r="N2046" s="130">
        <v>14.281000000000001</v>
      </c>
      <c r="O2046" s="130">
        <v>0.41799999999999998</v>
      </c>
      <c r="P2046" s="130">
        <v>2.1890000000000001</v>
      </c>
      <c r="Q2046" s="130">
        <v>-90.004000000000005</v>
      </c>
      <c r="R2046" s="130">
        <v>27.79</v>
      </c>
      <c r="S2046" s="130">
        <v>32.975999999999999</v>
      </c>
      <c r="T2046" s="130">
        <v>-1</v>
      </c>
      <c r="U2046" s="130">
        <v>91</v>
      </c>
      <c r="V2046" s="130" t="s">
        <v>859</v>
      </c>
      <c r="W2046" s="130" t="b">
        <v>1</v>
      </c>
      <c r="X2046" s="130">
        <v>0</v>
      </c>
      <c r="Y2046" s="130" t="b">
        <v>0</v>
      </c>
      <c r="Z2046" s="130">
        <v>42</v>
      </c>
      <c r="AA2046" s="130">
        <v>0.16800000000000001</v>
      </c>
      <c r="AB2046" s="130" t="s">
        <v>31</v>
      </c>
      <c r="AC2046" s="130" t="s">
        <v>90</v>
      </c>
      <c r="AD2046" s="130" t="s">
        <v>5897</v>
      </c>
      <c r="AE2046" s="130" t="e" cm="1">
        <f t="array" aca="1" ref="AE2046" ca="1">INDIRECT(ADDRESS(MATCH(AG2046,'rs_industries'!B:B,0),5,1,TRUE,"rs_industries"))</f>
        <v>#N/A</v>
      </c>
      <c r="AF2046" s="130" t="e" cm="1">
        <f t="array" aca="1" ref="AF2046" ca="1">INDIRECT(ADDRESS(MATCH(A2046,'rs_stocks'!B:B,0),7,1,TRUE,"rs_stocks"))</f>
        <v>#N/A</v>
      </c>
    </row>
    <row r="2047" spans="1:32" x14ac:dyDescent="0.3">
      <c r="A2047" s="130" t="s">
        <v>1918</v>
      </c>
      <c r="B2047" s="130">
        <v>3.96</v>
      </c>
      <c r="C2047" s="130">
        <v>-9.08</v>
      </c>
      <c r="D2047" s="130">
        <v>-12.58</v>
      </c>
      <c r="E2047" s="130">
        <v>-11.49</v>
      </c>
      <c r="F2047" s="130">
        <v>-8.57</v>
      </c>
      <c r="G2047" s="130" t="s">
        <v>5284</v>
      </c>
      <c r="H2047" s="130" t="s">
        <v>3707</v>
      </c>
      <c r="I2047" s="130">
        <v>2.8420000000000001</v>
      </c>
      <c r="J2047" s="130">
        <v>-45</v>
      </c>
      <c r="K2047" s="130">
        <v>-25</v>
      </c>
      <c r="L2047" s="130" t="b">
        <v>0</v>
      </c>
      <c r="M2047" s="130">
        <v>1.577</v>
      </c>
      <c r="N2047" s="130">
        <v>4.2439999999999998</v>
      </c>
      <c r="O2047" s="130">
        <v>0.372</v>
      </c>
      <c r="P2047" s="130">
        <v>4.2640000000000002</v>
      </c>
      <c r="Q2047" s="130">
        <v>-91.462999999999994</v>
      </c>
      <c r="R2047" s="130">
        <v>146.63</v>
      </c>
      <c r="S2047" s="130">
        <v>155.22999999999999</v>
      </c>
      <c r="T2047" s="130">
        <v>-1</v>
      </c>
      <c r="U2047" s="130">
        <v>46</v>
      </c>
      <c r="V2047" s="130" t="s">
        <v>1918</v>
      </c>
      <c r="W2047" s="130" t="b">
        <v>1</v>
      </c>
      <c r="X2047" s="130">
        <v>0</v>
      </c>
      <c r="Y2047" s="130" t="b">
        <v>0</v>
      </c>
      <c r="Z2047" s="130">
        <v>45</v>
      </c>
      <c r="AA2047" s="130">
        <v>0.16800000000000001</v>
      </c>
      <c r="AB2047" s="130" t="s">
        <v>3707</v>
      </c>
      <c r="AC2047" s="130" t="s">
        <v>5284</v>
      </c>
      <c r="AD2047" s="130" t="s">
        <v>5894</v>
      </c>
      <c r="AE2047" s="130" t="e" cm="1">
        <f t="array" aca="1" ref="AE2047" ca="1">INDIRECT(ADDRESS(MATCH(AG2047,'rs_industries'!B:B,0),5,1,TRUE,"rs_industries"))</f>
        <v>#N/A</v>
      </c>
      <c r="AF2047" s="130" t="e" cm="1">
        <f t="array" aca="1" ref="AF2047" ca="1">INDIRECT(ADDRESS(MATCH(A2047,'rs_stocks'!B:B,0),7,1,TRUE,"rs_stocks"))</f>
        <v>#N/A</v>
      </c>
    </row>
    <row r="2048" spans="1:32" x14ac:dyDescent="0.3">
      <c r="A2048" s="130" t="s">
        <v>329</v>
      </c>
      <c r="B2048" s="130">
        <v>-3.36</v>
      </c>
      <c r="C2048" s="130">
        <v>-8.65</v>
      </c>
      <c r="D2048" s="130">
        <v>-9.74</v>
      </c>
      <c r="E2048" s="130">
        <v>-26.39</v>
      </c>
      <c r="F2048" s="130">
        <v>-13.92</v>
      </c>
      <c r="G2048" s="130" t="s">
        <v>330</v>
      </c>
      <c r="H2048" s="130" t="s">
        <v>3707</v>
      </c>
      <c r="I2048" s="130">
        <v>6.5190000000000001</v>
      </c>
      <c r="J2048" s="130">
        <v>-54</v>
      </c>
      <c r="K2048" s="130">
        <v>-53</v>
      </c>
      <c r="L2048" s="130" t="b">
        <v>0</v>
      </c>
      <c r="M2048" s="130">
        <v>2.1120000000000001</v>
      </c>
      <c r="N2048" s="130">
        <v>5.7009999999999996</v>
      </c>
      <c r="O2048" s="130">
        <v>0.371</v>
      </c>
      <c r="P2048" s="130">
        <v>1.5149999999999999</v>
      </c>
      <c r="Q2048" s="130">
        <v>-147.85499999999999</v>
      </c>
      <c r="R2048" s="130">
        <v>40.86</v>
      </c>
      <c r="S2048" s="130">
        <v>45.860999999999997</v>
      </c>
      <c r="T2048" s="130">
        <v>-1</v>
      </c>
      <c r="U2048" s="130">
        <v>132</v>
      </c>
      <c r="V2048" s="130" t="s">
        <v>329</v>
      </c>
      <c r="W2048" s="130" t="b">
        <v>0</v>
      </c>
      <c r="X2048" s="130">
        <v>0</v>
      </c>
      <c r="Y2048" s="130" t="b">
        <v>0</v>
      </c>
      <c r="Z2048" s="130">
        <v>39</v>
      </c>
      <c r="AA2048" s="130">
        <v>0.16800000000000001</v>
      </c>
      <c r="AB2048" s="130" t="s">
        <v>3707</v>
      </c>
      <c r="AC2048" s="130" t="s">
        <v>330</v>
      </c>
      <c r="AD2048" s="130" t="s">
        <v>5921</v>
      </c>
      <c r="AE2048" s="130" t="e" cm="1">
        <f t="array" aca="1" ref="AE2048" ca="1">INDIRECT(ADDRESS(MATCH(AG2048,'rs_industries'!B:B,0),5,1,TRUE,"rs_industries"))</f>
        <v>#N/A</v>
      </c>
      <c r="AF2048" s="130" t="e" cm="1">
        <f t="array" aca="1" ref="AF2048" ca="1">INDIRECT(ADDRESS(MATCH(A2048,'rs_stocks'!B:B,0),7,1,TRUE,"rs_stocks"))</f>
        <v>#N/A</v>
      </c>
    </row>
    <row r="2049" spans="1:32" x14ac:dyDescent="0.3">
      <c r="A2049" s="130" t="s">
        <v>754</v>
      </c>
      <c r="B2049" s="130">
        <v>1.6</v>
      </c>
      <c r="C2049" s="130">
        <v>7.16</v>
      </c>
      <c r="D2049" s="130">
        <v>-1.91</v>
      </c>
      <c r="E2049" s="130">
        <v>6.46</v>
      </c>
      <c r="F2049" s="130">
        <v>10.34</v>
      </c>
      <c r="G2049" s="130" t="s">
        <v>3961</v>
      </c>
      <c r="H2049" s="130" t="s">
        <v>248</v>
      </c>
      <c r="I2049" s="130">
        <v>19.72</v>
      </c>
      <c r="J2049" s="130">
        <v>-90</v>
      </c>
      <c r="K2049" s="130">
        <v>-2</v>
      </c>
      <c r="L2049" s="130" t="b">
        <v>1</v>
      </c>
      <c r="M2049" s="130">
        <v>0.92400000000000004</v>
      </c>
      <c r="N2049" s="130">
        <v>2.5030000000000001</v>
      </c>
      <c r="O2049" s="130">
        <v>0.36899999999999999</v>
      </c>
      <c r="P2049" s="130">
        <v>1.609</v>
      </c>
      <c r="Q2049" s="130">
        <v>-4.3499999999999996</v>
      </c>
      <c r="R2049" s="130">
        <v>88.44</v>
      </c>
      <c r="S2049" s="130">
        <v>83.882000000000005</v>
      </c>
      <c r="T2049" s="130">
        <v>1</v>
      </c>
      <c r="U2049" s="130">
        <v>124</v>
      </c>
      <c r="V2049" s="130" t="s">
        <v>754</v>
      </c>
      <c r="W2049" s="130" t="b">
        <v>1</v>
      </c>
      <c r="X2049" s="130">
        <v>0</v>
      </c>
      <c r="Y2049" s="130" t="b">
        <v>1</v>
      </c>
      <c r="Z2049" s="130">
        <v>46</v>
      </c>
      <c r="AA2049" s="130">
        <v>0.16700000000000001</v>
      </c>
      <c r="AB2049" s="130" t="s">
        <v>248</v>
      </c>
      <c r="AC2049" s="130" t="s">
        <v>3961</v>
      </c>
      <c r="AD2049" s="130" t="s">
        <v>5900</v>
      </c>
      <c r="AE2049" s="130" t="e" cm="1">
        <f t="array" aca="1" ref="AE2049" ca="1">INDIRECT(ADDRESS(MATCH(AG2049,'rs_industries'!B:B,0),5,1,TRUE,"rs_industries"))</f>
        <v>#N/A</v>
      </c>
      <c r="AF2049" s="130" t="e" cm="1">
        <f t="array" aca="1" ref="AF2049" ca="1">INDIRECT(ADDRESS(MATCH(A2049,'rs_stocks'!B:B,0),7,1,TRUE,"rs_stocks"))</f>
        <v>#N/A</v>
      </c>
    </row>
    <row r="2050" spans="1:32" x14ac:dyDescent="0.3">
      <c r="A2050" s="130" t="s">
        <v>1138</v>
      </c>
      <c r="B2050" s="130">
        <v>-5.88</v>
      </c>
      <c r="C2050" s="130">
        <v>-14.42</v>
      </c>
      <c r="D2050" s="130">
        <v>-13.75</v>
      </c>
      <c r="E2050" s="130">
        <v>-11.84</v>
      </c>
      <c r="F2050" s="130">
        <v>-11.67</v>
      </c>
      <c r="G2050" s="130" t="s">
        <v>3852</v>
      </c>
      <c r="H2050" s="130" t="s">
        <v>3677</v>
      </c>
      <c r="I2050" s="130">
        <v>132.572</v>
      </c>
      <c r="J2050" s="130">
        <v>-54</v>
      </c>
      <c r="K2050" s="130">
        <v>-37</v>
      </c>
      <c r="L2050" s="130" t="b">
        <v>0</v>
      </c>
      <c r="M2050" s="130">
        <v>2.4849999999999999</v>
      </c>
      <c r="N2050" s="130">
        <v>7.149</v>
      </c>
      <c r="O2050" s="130">
        <v>0.34799999999999998</v>
      </c>
      <c r="P2050" s="130">
        <v>1.4330000000000001</v>
      </c>
      <c r="Q2050" s="130">
        <v>-44.658000000000001</v>
      </c>
      <c r="R2050" s="130">
        <v>52.36</v>
      </c>
      <c r="S2050" s="130">
        <v>56.804000000000002</v>
      </c>
      <c r="T2050" s="130">
        <v>-1</v>
      </c>
      <c r="U2050" s="130">
        <v>139</v>
      </c>
      <c r="V2050" s="130" t="s">
        <v>1138</v>
      </c>
      <c r="W2050" s="130" t="b">
        <v>1</v>
      </c>
      <c r="X2050" s="130">
        <v>0</v>
      </c>
      <c r="Y2050" s="130" t="b">
        <v>0</v>
      </c>
      <c r="Z2050" s="130">
        <v>49</v>
      </c>
      <c r="AA2050" s="130">
        <v>0.16700000000000001</v>
      </c>
      <c r="AB2050" s="130" t="s">
        <v>3677</v>
      </c>
      <c r="AC2050" s="130" t="s">
        <v>3852</v>
      </c>
      <c r="AD2050" s="130" t="s">
        <v>5899</v>
      </c>
      <c r="AE2050" s="130" t="e" cm="1">
        <f t="array" aca="1" ref="AE2050" ca="1">INDIRECT(ADDRESS(MATCH(AG2050,'rs_industries'!B:B,0),5,1,TRUE,"rs_industries"))</f>
        <v>#N/A</v>
      </c>
      <c r="AF2050" s="130" t="e" cm="1">
        <f t="array" aca="1" ref="AF2050" ca="1">INDIRECT(ADDRESS(MATCH(A2050,'rs_stocks'!B:B,0),7,1,TRUE,"rs_stocks"))</f>
        <v>#N/A</v>
      </c>
    </row>
    <row r="2051" spans="1:32" x14ac:dyDescent="0.3">
      <c r="A2051" s="130" t="s">
        <v>3136</v>
      </c>
      <c r="B2051" s="130">
        <v>0.72</v>
      </c>
      <c r="C2051" s="130">
        <v>34.4</v>
      </c>
      <c r="D2051" s="130">
        <v>6.1</v>
      </c>
      <c r="E2051" s="130">
        <v>28.6</v>
      </c>
      <c r="F2051" s="130">
        <v>21.62</v>
      </c>
      <c r="G2051" s="130" t="s">
        <v>3713</v>
      </c>
      <c r="H2051" s="130" t="s">
        <v>3690</v>
      </c>
      <c r="I2051" s="130">
        <v>0.85199999999999998</v>
      </c>
      <c r="J2051" s="130">
        <v>-96</v>
      </c>
      <c r="K2051" s="130">
        <v>-72</v>
      </c>
      <c r="L2051" s="130" t="b">
        <v>1</v>
      </c>
      <c r="M2051" s="130">
        <v>5.4029999999999996</v>
      </c>
      <c r="N2051" s="130">
        <v>15.625</v>
      </c>
      <c r="O2051" s="130">
        <v>0.34599999999999997</v>
      </c>
      <c r="P2051" s="130">
        <v>0.99099999999999999</v>
      </c>
      <c r="Q2051" s="130">
        <v>-116.009</v>
      </c>
      <c r="R2051" s="130">
        <v>15.47</v>
      </c>
      <c r="S2051" s="130">
        <v>13.848000000000001</v>
      </c>
      <c r="T2051" s="130">
        <v>1</v>
      </c>
      <c r="U2051" s="130">
        <v>201</v>
      </c>
      <c r="V2051" s="130" t="s">
        <v>3136</v>
      </c>
      <c r="W2051" s="130" t="b">
        <v>1</v>
      </c>
      <c r="X2051" s="130">
        <v>0</v>
      </c>
      <c r="Y2051" s="130" t="b">
        <v>1</v>
      </c>
      <c r="Z2051" s="130">
        <v>48</v>
      </c>
      <c r="AA2051" s="130">
        <v>0.16600000000000001</v>
      </c>
      <c r="AB2051" s="130" t="s">
        <v>3690</v>
      </c>
      <c r="AC2051" s="130" t="s">
        <v>3713</v>
      </c>
      <c r="AD2051" s="130" t="s">
        <v>5930</v>
      </c>
      <c r="AE2051" s="130" t="e" cm="1">
        <f t="array" aca="1" ref="AE2051" ca="1">INDIRECT(ADDRESS(MATCH(AG2051,'rs_industries'!B:B,0),5,1,TRUE,"rs_industries"))</f>
        <v>#N/A</v>
      </c>
      <c r="AF2051" s="130" cm="1">
        <f t="array" aca="1" ref="AF2051" ca="1">INDIRECT(ADDRESS(MATCH(A2051,'rs_stocks'!B:B,0),7,1,TRUE,"rs_stocks"))</f>
        <v>96</v>
      </c>
    </row>
    <row r="2052" spans="1:32" x14ac:dyDescent="0.3">
      <c r="A2052" s="130" t="s">
        <v>5933</v>
      </c>
      <c r="B2052" s="130">
        <v>0.53</v>
      </c>
      <c r="C2052" s="130">
        <v>6.01</v>
      </c>
      <c r="D2052" s="130">
        <v>2.4300000000000002</v>
      </c>
      <c r="E2052" s="130">
        <v>-5.83</v>
      </c>
      <c r="F2052" s="130">
        <v>2.71</v>
      </c>
      <c r="G2052" s="130" t="s">
        <v>5934</v>
      </c>
      <c r="H2052" s="130" t="s">
        <v>117</v>
      </c>
      <c r="I2052" s="130">
        <v>0.91200000000000003</v>
      </c>
      <c r="J2052" s="130">
        <v>-82</v>
      </c>
      <c r="K2052" s="130">
        <v>-40</v>
      </c>
      <c r="L2052" s="130" t="b">
        <v>1</v>
      </c>
      <c r="M2052" s="130">
        <v>0.86699999999999999</v>
      </c>
      <c r="N2052" s="130">
        <v>2.6160000000000001</v>
      </c>
      <c r="O2052" s="130">
        <v>0.33200000000000002</v>
      </c>
      <c r="P2052" s="130">
        <v>0.21</v>
      </c>
      <c r="Q2052" s="130">
        <v>-52.381</v>
      </c>
      <c r="R2052" s="130">
        <v>7.59</v>
      </c>
      <c r="S2052" s="130">
        <v>7.2770000000000001</v>
      </c>
      <c r="T2052" s="130">
        <v>1</v>
      </c>
      <c r="U2052" s="130">
        <v>952</v>
      </c>
      <c r="V2052" s="130" t="s">
        <v>5933</v>
      </c>
      <c r="W2052" s="130" t="b">
        <v>0</v>
      </c>
      <c r="X2052" s="130">
        <v>0</v>
      </c>
      <c r="Y2052" s="130" t="b">
        <v>0</v>
      </c>
      <c r="Z2052" s="130">
        <v>46</v>
      </c>
      <c r="AA2052" s="130">
        <v>0.16600000000000001</v>
      </c>
      <c r="AB2052" s="130" t="s">
        <v>117</v>
      </c>
      <c r="AC2052" s="130" t="s">
        <v>5934</v>
      </c>
      <c r="AD2052" s="130" t="s">
        <v>5935</v>
      </c>
      <c r="AE2052" s="130" t="e" cm="1">
        <f t="array" aca="1" ref="AE2052" ca="1">INDIRECT(ADDRESS(MATCH(AG2052,'rs_industries'!B:B,0),5,1,TRUE,"rs_industries"))</f>
        <v>#N/A</v>
      </c>
      <c r="AF2052" s="130" t="e" cm="1">
        <f t="array" aca="1" ref="AF2052" ca="1">INDIRECT(ADDRESS(MATCH(A2052,'rs_stocks'!B:B,0),7,1,TRUE,"rs_stocks"))</f>
        <v>#N/A</v>
      </c>
    </row>
    <row r="2053" spans="1:32" x14ac:dyDescent="0.3">
      <c r="A2053" s="130" t="s">
        <v>2407</v>
      </c>
      <c r="B2053" s="130">
        <v>-2.2400000000000002</v>
      </c>
      <c r="C2053" s="130">
        <v>-8.2100000000000009</v>
      </c>
      <c r="D2053" s="130">
        <v>-10.84</v>
      </c>
      <c r="E2053" s="130">
        <v>-10.1</v>
      </c>
      <c r="F2053" s="130">
        <v>-4.18</v>
      </c>
      <c r="G2053" s="130" t="s">
        <v>3792</v>
      </c>
      <c r="H2053" s="130" t="s">
        <v>31</v>
      </c>
      <c r="I2053" s="130">
        <v>3.3759999999999999</v>
      </c>
      <c r="J2053" s="130">
        <v>-67</v>
      </c>
      <c r="K2053" s="130">
        <v>-64</v>
      </c>
      <c r="L2053" s="130" t="b">
        <v>0</v>
      </c>
      <c r="M2053" s="130">
        <v>2.0070000000000001</v>
      </c>
      <c r="N2053" s="130">
        <v>6.3680000000000003</v>
      </c>
      <c r="O2053" s="130">
        <v>0.315</v>
      </c>
      <c r="P2053" s="130">
        <v>0.151</v>
      </c>
      <c r="Q2053" s="130">
        <v>-66.356999999999999</v>
      </c>
      <c r="R2053" s="130">
        <v>4.3600000000000003</v>
      </c>
      <c r="S2053" s="130">
        <v>4.8319999999999999</v>
      </c>
      <c r="T2053" s="130">
        <v>-1</v>
      </c>
      <c r="U2053" s="130">
        <v>1327</v>
      </c>
      <c r="V2053" s="130" t="s">
        <v>2407</v>
      </c>
      <c r="W2053" s="130" t="b">
        <v>1</v>
      </c>
      <c r="X2053" s="130">
        <v>0</v>
      </c>
      <c r="Y2053" s="130" t="b">
        <v>0</v>
      </c>
      <c r="Z2053" s="130">
        <v>40</v>
      </c>
      <c r="AA2053" s="130">
        <v>0.16600000000000001</v>
      </c>
      <c r="AB2053" s="130" t="s">
        <v>31</v>
      </c>
      <c r="AC2053" s="130" t="s">
        <v>3792</v>
      </c>
      <c r="AD2053" s="130" t="s">
        <v>5904</v>
      </c>
      <c r="AE2053" s="130" t="e" cm="1">
        <f t="array" aca="1" ref="AE2053" ca="1">INDIRECT(ADDRESS(MATCH(AG2053,'rs_industries'!B:B,0),5,1,TRUE,"rs_industries"))</f>
        <v>#N/A</v>
      </c>
      <c r="AF2053" s="130" t="e" cm="1">
        <f t="array" aca="1" ref="AF2053" ca="1">INDIRECT(ADDRESS(MATCH(A2053,'rs_stocks'!B:B,0),7,1,TRUE,"rs_stocks"))</f>
        <v>#N/A</v>
      </c>
    </row>
    <row r="2054" spans="1:32" x14ac:dyDescent="0.3">
      <c r="A2054" s="130" t="s">
        <v>5895</v>
      </c>
      <c r="B2054" s="130">
        <v>0.47</v>
      </c>
      <c r="C2054" s="130">
        <v>-8.1199999999999992</v>
      </c>
      <c r="D2054" s="130">
        <v>-11.16</v>
      </c>
      <c r="E2054" s="130">
        <v>-9.2799999999999994</v>
      </c>
      <c r="F2054" s="130">
        <v>-7.19</v>
      </c>
      <c r="G2054" s="130" t="s">
        <v>3788</v>
      </c>
      <c r="H2054" s="130" t="s">
        <v>153</v>
      </c>
      <c r="I2054" s="130">
        <v>0.84799999999999998</v>
      </c>
      <c r="J2054" s="130">
        <v>-86</v>
      </c>
      <c r="K2054" s="130">
        <v>-64</v>
      </c>
      <c r="L2054" s="130" t="b">
        <v>0</v>
      </c>
      <c r="M2054" s="130">
        <v>1.4059999999999999</v>
      </c>
      <c r="N2054" s="130">
        <v>4.4939999999999998</v>
      </c>
      <c r="O2054" s="130">
        <v>0.313</v>
      </c>
      <c r="P2054" s="130">
        <v>0.191</v>
      </c>
      <c r="Q2054" s="130">
        <v>-136.054</v>
      </c>
      <c r="R2054" s="130">
        <v>6.45</v>
      </c>
      <c r="S2054" s="130">
        <v>7.0579999999999998</v>
      </c>
      <c r="T2054" s="130">
        <v>-1</v>
      </c>
      <c r="U2054" s="130">
        <v>1046</v>
      </c>
      <c r="V2054" s="130" t="s">
        <v>5895</v>
      </c>
      <c r="W2054" s="130" t="b">
        <v>1</v>
      </c>
      <c r="X2054" s="130">
        <v>0</v>
      </c>
      <c r="Y2054" s="130" t="b">
        <v>0</v>
      </c>
      <c r="Z2054" s="130">
        <v>47</v>
      </c>
      <c r="AA2054" s="130">
        <v>0.16500000000000001</v>
      </c>
      <c r="AB2054" s="130" t="s">
        <v>153</v>
      </c>
      <c r="AC2054" s="130" t="s">
        <v>3788</v>
      </c>
      <c r="AD2054" s="130" t="s">
        <v>5896</v>
      </c>
      <c r="AE2054" s="130" t="e" cm="1">
        <f t="array" aca="1" ref="AE2054" ca="1">INDIRECT(ADDRESS(MATCH(AG2054,'rs_industries'!B:B,0),5,1,TRUE,"rs_industries"))</f>
        <v>#N/A</v>
      </c>
      <c r="AF2054" s="130" t="e" cm="1">
        <f t="array" aca="1" ref="AF2054" ca="1">INDIRECT(ADDRESS(MATCH(A2054,'rs_stocks'!B:B,0),7,1,TRUE,"rs_stocks"))</f>
        <v>#N/A</v>
      </c>
    </row>
    <row r="2055" spans="1:32" x14ac:dyDescent="0.3">
      <c r="A2055" s="130" t="s">
        <v>639</v>
      </c>
      <c r="B2055" s="130">
        <v>3.21</v>
      </c>
      <c r="C2055" s="130">
        <v>5.14</v>
      </c>
      <c r="D2055" s="130">
        <v>6.19</v>
      </c>
      <c r="E2055" s="130">
        <v>7.01</v>
      </c>
      <c r="F2055" s="130">
        <v>14.31</v>
      </c>
      <c r="G2055" s="130" t="s">
        <v>3751</v>
      </c>
      <c r="H2055" s="130" t="s">
        <v>24</v>
      </c>
      <c r="I2055" s="130">
        <v>7.0940000000000003</v>
      </c>
      <c r="J2055" s="130">
        <v>-55</v>
      </c>
      <c r="K2055" s="130">
        <v>-4</v>
      </c>
      <c r="L2055" s="130" t="b">
        <v>1</v>
      </c>
      <c r="M2055" s="130">
        <v>1.45</v>
      </c>
      <c r="N2055" s="130">
        <v>4.6390000000000002</v>
      </c>
      <c r="O2055" s="130">
        <v>0.313</v>
      </c>
      <c r="P2055" s="130">
        <v>4.1070000000000002</v>
      </c>
      <c r="Q2055" s="130">
        <v>-15.827</v>
      </c>
      <c r="R2055" s="130">
        <v>96.97</v>
      </c>
      <c r="S2055" s="130">
        <v>85.61</v>
      </c>
      <c r="T2055" s="130">
        <v>1</v>
      </c>
      <c r="U2055" s="130">
        <v>48</v>
      </c>
      <c r="V2055" s="130" t="s">
        <v>639</v>
      </c>
      <c r="W2055" s="130" t="b">
        <v>1</v>
      </c>
      <c r="X2055" s="130">
        <v>0</v>
      </c>
      <c r="Y2055" s="130" t="b">
        <v>1</v>
      </c>
      <c r="Z2055" s="130">
        <v>50</v>
      </c>
      <c r="AA2055" s="130">
        <v>0.16500000000000001</v>
      </c>
      <c r="AB2055" s="130" t="s">
        <v>24</v>
      </c>
      <c r="AC2055" s="130" t="s">
        <v>3751</v>
      </c>
      <c r="AD2055" s="130" t="s">
        <v>5913</v>
      </c>
      <c r="AE2055" s="130" t="e" cm="1">
        <f t="array" aca="1" ref="AE2055" ca="1">INDIRECT(ADDRESS(MATCH(AG2055,'rs_industries'!B:B,0),5,1,TRUE,"rs_industries"))</f>
        <v>#N/A</v>
      </c>
      <c r="AF2055" s="130" cm="1">
        <f t="array" aca="1" ref="AF2055" ca="1">INDIRECT(ADDRESS(MATCH(A2055,'rs_stocks'!B:B,0),7,1,TRUE,"rs_stocks"))</f>
        <v>81</v>
      </c>
    </row>
    <row r="2056" spans="1:32" x14ac:dyDescent="0.3">
      <c r="A2056" s="130" t="s">
        <v>1270</v>
      </c>
      <c r="B2056" s="130">
        <v>6.97</v>
      </c>
      <c r="C2056" s="130">
        <v>11.58</v>
      </c>
      <c r="D2056" s="130">
        <v>16.88</v>
      </c>
      <c r="E2056" s="130">
        <v>-1.82</v>
      </c>
      <c r="F2056" s="130">
        <v>7.96</v>
      </c>
      <c r="G2056" s="130" t="s">
        <v>3754</v>
      </c>
      <c r="H2056" s="130" t="s">
        <v>3674</v>
      </c>
      <c r="I2056" s="130">
        <v>8.1910000000000007</v>
      </c>
      <c r="J2056" s="130">
        <v>-80</v>
      </c>
      <c r="K2056" s="130">
        <v>-75</v>
      </c>
      <c r="L2056" s="130" t="b">
        <v>1</v>
      </c>
      <c r="M2056" s="130">
        <v>1.841</v>
      </c>
      <c r="N2056" s="130">
        <v>5.9059999999999997</v>
      </c>
      <c r="O2056" s="130">
        <v>0.312</v>
      </c>
      <c r="P2056" s="130">
        <v>0.56299999999999994</v>
      </c>
      <c r="Q2056" s="130">
        <v>108.387</v>
      </c>
      <c r="R2056" s="130">
        <v>19.940000000000001</v>
      </c>
      <c r="S2056" s="130">
        <v>18.347000000000001</v>
      </c>
      <c r="T2056" s="130">
        <v>1</v>
      </c>
      <c r="U2056" s="130">
        <v>355</v>
      </c>
      <c r="V2056" s="130" t="s">
        <v>1270</v>
      </c>
      <c r="W2056" s="130" t="b">
        <v>0</v>
      </c>
      <c r="X2056" s="130">
        <v>0</v>
      </c>
      <c r="Y2056" s="130" t="b">
        <v>0</v>
      </c>
      <c r="Z2056" s="130">
        <v>40</v>
      </c>
      <c r="AA2056" s="130">
        <v>0.16400000000000001</v>
      </c>
      <c r="AB2056" s="130" t="s">
        <v>3674</v>
      </c>
      <c r="AC2056" s="130" t="s">
        <v>3754</v>
      </c>
      <c r="AD2056" s="130" t="s">
        <v>5958</v>
      </c>
      <c r="AE2056" s="130" t="e" cm="1">
        <f t="array" aca="1" ref="AE2056" ca="1">INDIRECT(ADDRESS(MATCH(AG2056,'rs_industries'!B:B,0),5,1,TRUE,"rs_industries"))</f>
        <v>#N/A</v>
      </c>
      <c r="AF2056" s="130" t="e" cm="1">
        <f t="array" aca="1" ref="AF2056" ca="1">INDIRECT(ADDRESS(MATCH(A2056,'rs_stocks'!B:B,0),7,1,TRUE,"rs_stocks"))</f>
        <v>#N/A</v>
      </c>
    </row>
    <row r="2057" spans="1:32" x14ac:dyDescent="0.3">
      <c r="A2057" s="130" t="s">
        <v>1883</v>
      </c>
      <c r="B2057" s="130">
        <v>0.98</v>
      </c>
      <c r="C2057" s="130">
        <v>-0.79</v>
      </c>
      <c r="D2057" s="130">
        <v>-0.03</v>
      </c>
      <c r="E2057" s="130">
        <v>-4.28</v>
      </c>
      <c r="F2057" s="130">
        <v>-1.06</v>
      </c>
      <c r="G2057" s="130" t="s">
        <v>3848</v>
      </c>
      <c r="H2057" s="130" t="s">
        <v>3707</v>
      </c>
      <c r="I2057" s="130">
        <v>4.34</v>
      </c>
      <c r="J2057" s="130">
        <v>-78</v>
      </c>
      <c r="K2057" s="130">
        <v>-73</v>
      </c>
      <c r="L2057" s="130" t="b">
        <v>1</v>
      </c>
      <c r="M2057" s="130">
        <v>0.90500000000000003</v>
      </c>
      <c r="N2057" s="130">
        <v>2.9649999999999999</v>
      </c>
      <c r="O2057" s="130">
        <v>0.30499999999999999</v>
      </c>
      <c r="P2057" s="130">
        <v>6.9340000000000002</v>
      </c>
      <c r="Q2057" s="130">
        <v>-5.7690000000000001</v>
      </c>
      <c r="R2057" s="130">
        <v>356</v>
      </c>
      <c r="S2057" s="130">
        <v>345.17599999999999</v>
      </c>
      <c r="T2057" s="130">
        <v>1</v>
      </c>
      <c r="U2057" s="130">
        <v>28</v>
      </c>
      <c r="V2057" s="130" t="s">
        <v>1883</v>
      </c>
      <c r="W2057" s="130" t="b">
        <v>0</v>
      </c>
      <c r="X2057" s="130">
        <v>0</v>
      </c>
      <c r="Y2057" s="130" t="b">
        <v>1</v>
      </c>
      <c r="Z2057" s="130">
        <v>49</v>
      </c>
      <c r="AA2057" s="130">
        <v>0.16400000000000001</v>
      </c>
      <c r="AB2057" s="130" t="s">
        <v>3707</v>
      </c>
      <c r="AC2057" s="130" t="s">
        <v>3848</v>
      </c>
      <c r="AD2057" s="130" t="s">
        <v>5960</v>
      </c>
      <c r="AE2057" s="130" t="e" cm="1">
        <f t="array" aca="1" ref="AE2057" ca="1">INDIRECT(ADDRESS(MATCH(AG2057,'rs_industries'!B:B,0),5,1,TRUE,"rs_industries"))</f>
        <v>#N/A</v>
      </c>
      <c r="AF2057" s="130" t="e" cm="1">
        <f t="array" aca="1" ref="AF2057" ca="1">INDIRECT(ADDRESS(MATCH(A2057,'rs_stocks'!B:B,0),7,1,TRUE,"rs_stocks"))</f>
        <v>#N/A</v>
      </c>
    </row>
    <row r="2058" spans="1:32" x14ac:dyDescent="0.3">
      <c r="A2058" s="130" t="s">
        <v>903</v>
      </c>
      <c r="B2058" s="130">
        <v>1.68</v>
      </c>
      <c r="C2058" s="130">
        <v>16.829999999999998</v>
      </c>
      <c r="D2058" s="130">
        <v>11.22</v>
      </c>
      <c r="E2058" s="130">
        <v>-4.41</v>
      </c>
      <c r="F2058" s="130">
        <v>-0.1</v>
      </c>
      <c r="G2058" s="130" t="s">
        <v>90</v>
      </c>
      <c r="H2058" s="130" t="s">
        <v>31</v>
      </c>
      <c r="I2058" s="130">
        <v>5.859</v>
      </c>
      <c r="J2058" s="130">
        <v>-53</v>
      </c>
      <c r="K2058" s="130">
        <v>-42</v>
      </c>
      <c r="L2058" s="130" t="b">
        <v>1</v>
      </c>
      <c r="M2058" s="130">
        <v>1.696</v>
      </c>
      <c r="N2058" s="130">
        <v>5.782</v>
      </c>
      <c r="O2058" s="130">
        <v>0.29299999999999998</v>
      </c>
      <c r="P2058" s="130">
        <v>1.1839999999999999</v>
      </c>
      <c r="Q2058" s="130">
        <v>-109.76</v>
      </c>
      <c r="R2058" s="130">
        <v>30.34</v>
      </c>
      <c r="S2058" s="130">
        <v>28.486999999999998</v>
      </c>
      <c r="T2058" s="130">
        <v>1</v>
      </c>
      <c r="U2058" s="130">
        <v>168</v>
      </c>
      <c r="V2058" s="130" t="s">
        <v>903</v>
      </c>
      <c r="W2058" s="130" t="b">
        <v>0</v>
      </c>
      <c r="X2058" s="130">
        <v>0</v>
      </c>
      <c r="Y2058" s="130" t="b">
        <v>0</v>
      </c>
      <c r="Z2058" s="130">
        <v>40</v>
      </c>
      <c r="AA2058" s="130">
        <v>0.16400000000000001</v>
      </c>
      <c r="AB2058" s="130" t="s">
        <v>31</v>
      </c>
      <c r="AC2058" s="130" t="s">
        <v>90</v>
      </c>
      <c r="AD2058" s="130" t="s">
        <v>5955</v>
      </c>
      <c r="AE2058" s="130" t="e" cm="1">
        <f t="array" aca="1" ref="AE2058" ca="1">INDIRECT(ADDRESS(MATCH(AG2058,'rs_industries'!B:B,0),5,1,TRUE,"rs_industries"))</f>
        <v>#N/A</v>
      </c>
      <c r="AF2058" s="130" t="e" cm="1">
        <f t="array" aca="1" ref="AF2058" ca="1">INDIRECT(ADDRESS(MATCH(A2058,'rs_stocks'!B:B,0),7,1,TRUE,"rs_stocks"))</f>
        <v>#N/A</v>
      </c>
    </row>
    <row r="2059" spans="1:32" x14ac:dyDescent="0.3">
      <c r="A2059" s="130" t="s">
        <v>1323</v>
      </c>
      <c r="B2059" s="130">
        <v>-2.16</v>
      </c>
      <c r="C2059" s="130">
        <v>-6.12</v>
      </c>
      <c r="D2059" s="130">
        <v>-5.31</v>
      </c>
      <c r="E2059" s="130">
        <v>-4.5199999999999996</v>
      </c>
      <c r="F2059" s="130">
        <v>-1</v>
      </c>
      <c r="G2059" s="130" t="s">
        <v>3687</v>
      </c>
      <c r="H2059" s="130" t="s">
        <v>248</v>
      </c>
      <c r="I2059" s="130">
        <v>19.042999999999999</v>
      </c>
      <c r="J2059" s="130">
        <v>-34</v>
      </c>
      <c r="K2059" s="130">
        <v>-25</v>
      </c>
      <c r="L2059" s="130" t="b">
        <v>0</v>
      </c>
      <c r="M2059" s="130">
        <v>0.49299999999999999</v>
      </c>
      <c r="N2059" s="130">
        <v>2.0019999999999998</v>
      </c>
      <c r="O2059" s="130">
        <v>0.246</v>
      </c>
      <c r="P2059" s="130">
        <v>0.72899999999999998</v>
      </c>
      <c r="Q2059" s="130">
        <v>-133.02199999999999</v>
      </c>
      <c r="R2059" s="130">
        <v>38.479999999999997</v>
      </c>
      <c r="S2059" s="130">
        <v>41.058</v>
      </c>
      <c r="T2059" s="130">
        <v>-1</v>
      </c>
      <c r="U2059" s="130">
        <v>274</v>
      </c>
      <c r="V2059" s="130" t="s">
        <v>1323</v>
      </c>
      <c r="W2059" s="130" t="b">
        <v>1</v>
      </c>
      <c r="X2059" s="130">
        <v>0</v>
      </c>
      <c r="Y2059" s="130" t="b">
        <v>0</v>
      </c>
      <c r="Z2059" s="130">
        <v>46</v>
      </c>
      <c r="AA2059" s="130">
        <v>0.16300000000000001</v>
      </c>
      <c r="AB2059" s="130" t="s">
        <v>248</v>
      </c>
      <c r="AC2059" s="130" t="s">
        <v>3687</v>
      </c>
      <c r="AD2059" s="130" t="s">
        <v>5868</v>
      </c>
      <c r="AE2059" s="130" t="e" cm="1">
        <f t="array" aca="1" ref="AE2059" ca="1">INDIRECT(ADDRESS(MATCH(AG2059,'rs_industries'!B:B,0),5,1,TRUE,"rs_industries"))</f>
        <v>#N/A</v>
      </c>
      <c r="AF2059" s="130" t="e" cm="1">
        <f t="array" aca="1" ref="AF2059" ca="1">INDIRECT(ADDRESS(MATCH(A2059,'rs_stocks'!B:B,0),7,1,TRUE,"rs_stocks"))</f>
        <v>#N/A</v>
      </c>
    </row>
    <row r="2060" spans="1:32" x14ac:dyDescent="0.3">
      <c r="A2060" s="130" t="s">
        <v>1140</v>
      </c>
      <c r="B2060" s="130">
        <v>1.0900000000000001</v>
      </c>
      <c r="C2060" s="130">
        <v>1.41</v>
      </c>
      <c r="D2060" s="130">
        <v>5.72</v>
      </c>
      <c r="E2060" s="130">
        <v>-3.02</v>
      </c>
      <c r="F2060" s="130">
        <v>-2.2200000000000002</v>
      </c>
      <c r="G2060" s="130" t="s">
        <v>5017</v>
      </c>
      <c r="H2060" s="130" t="s">
        <v>3674</v>
      </c>
      <c r="I2060" s="130">
        <v>12.869</v>
      </c>
      <c r="J2060" s="130">
        <v>-62</v>
      </c>
      <c r="K2060" s="130">
        <v>-20</v>
      </c>
      <c r="L2060" s="130" t="b">
        <v>1</v>
      </c>
      <c r="M2060" s="130">
        <v>0.84399999999999997</v>
      </c>
      <c r="N2060" s="130">
        <v>3.794</v>
      </c>
      <c r="O2060" s="130">
        <v>0.222</v>
      </c>
      <c r="P2060" s="130">
        <v>0.96599999999999997</v>
      </c>
      <c r="Q2060" s="130">
        <v>-111.848</v>
      </c>
      <c r="R2060" s="130">
        <v>48.09</v>
      </c>
      <c r="S2060" s="130">
        <v>46.475000000000001</v>
      </c>
      <c r="T2060" s="130">
        <v>1</v>
      </c>
      <c r="U2060" s="130">
        <v>207</v>
      </c>
      <c r="V2060" s="130" t="s">
        <v>1140</v>
      </c>
      <c r="W2060" s="130" t="b">
        <v>0</v>
      </c>
      <c r="X2060" s="130">
        <v>0</v>
      </c>
      <c r="Y2060" s="130" t="b">
        <v>0</v>
      </c>
      <c r="Z2060" s="130">
        <v>47</v>
      </c>
      <c r="AA2060" s="130">
        <v>0.16300000000000001</v>
      </c>
      <c r="AB2060" s="130" t="s">
        <v>3674</v>
      </c>
      <c r="AC2060" s="130" t="s">
        <v>5017</v>
      </c>
      <c r="AD2060" s="130" t="s">
        <v>5949</v>
      </c>
      <c r="AE2060" s="130" t="e" cm="1">
        <f t="array" aca="1" ref="AE2060" ca="1">INDIRECT(ADDRESS(MATCH(AG2060,'rs_industries'!B:B,0),5,1,TRUE,"rs_industries"))</f>
        <v>#N/A</v>
      </c>
      <c r="AF2060" s="130" t="e" cm="1">
        <f t="array" aca="1" ref="AF2060" ca="1">INDIRECT(ADDRESS(MATCH(A2060,'rs_stocks'!B:B,0),7,1,TRUE,"rs_stocks"))</f>
        <v>#N/A</v>
      </c>
    </row>
    <row r="2061" spans="1:32" x14ac:dyDescent="0.3">
      <c r="A2061" s="130" t="s">
        <v>991</v>
      </c>
      <c r="B2061" s="130">
        <v>-3.21</v>
      </c>
      <c r="C2061" s="130">
        <v>-8.14</v>
      </c>
      <c r="D2061" s="130">
        <v>-9.2899999999999991</v>
      </c>
      <c r="E2061" s="130">
        <v>-9.92</v>
      </c>
      <c r="F2061" s="130">
        <v>-6.42</v>
      </c>
      <c r="G2061" s="130" t="s">
        <v>3680</v>
      </c>
      <c r="H2061" s="130" t="s">
        <v>31</v>
      </c>
      <c r="I2061" s="130">
        <v>2.444</v>
      </c>
      <c r="J2061" s="130">
        <v>-84</v>
      </c>
      <c r="K2061" s="130">
        <v>-84</v>
      </c>
      <c r="L2061" s="130" t="b">
        <v>0</v>
      </c>
      <c r="M2061" s="130">
        <v>0.78400000000000003</v>
      </c>
      <c r="N2061" s="130">
        <v>4</v>
      </c>
      <c r="O2061" s="130">
        <v>0.19600000000000001</v>
      </c>
      <c r="P2061" s="130">
        <v>0.59299999999999997</v>
      </c>
      <c r="Q2061" s="130">
        <v>-133.19800000000001</v>
      </c>
      <c r="R2061" s="130">
        <v>12.98</v>
      </c>
      <c r="S2061" s="130">
        <v>14.874000000000001</v>
      </c>
      <c r="T2061" s="130">
        <v>-1</v>
      </c>
      <c r="U2061" s="130">
        <v>337</v>
      </c>
      <c r="V2061" s="130" t="s">
        <v>991</v>
      </c>
      <c r="W2061" s="130" t="b">
        <v>0</v>
      </c>
      <c r="X2061" s="130">
        <v>0</v>
      </c>
      <c r="Y2061" s="130" t="b">
        <v>0</v>
      </c>
      <c r="Z2061" s="130">
        <v>45</v>
      </c>
      <c r="AA2061" s="130">
        <v>0.16200000000000001</v>
      </c>
      <c r="AB2061" s="130" t="s">
        <v>31</v>
      </c>
      <c r="AC2061" s="130" t="s">
        <v>3680</v>
      </c>
      <c r="AD2061" s="130" t="s">
        <v>5907</v>
      </c>
      <c r="AE2061" s="130" t="e" cm="1">
        <f t="array" aca="1" ref="AE2061" ca="1">INDIRECT(ADDRESS(MATCH(AG2061,'rs_industries'!B:B,0),5,1,TRUE,"rs_industries"))</f>
        <v>#N/A</v>
      </c>
      <c r="AF2061" s="130" t="e" cm="1">
        <f t="array" aca="1" ref="AF2061" ca="1">INDIRECT(ADDRESS(MATCH(A2061,'rs_stocks'!B:B,0),7,1,TRUE,"rs_stocks"))</f>
        <v>#N/A</v>
      </c>
    </row>
    <row r="2062" spans="1:32" x14ac:dyDescent="0.3">
      <c r="A2062" s="130" t="s">
        <v>1974</v>
      </c>
      <c r="B2062" s="130">
        <v>-3.64</v>
      </c>
      <c r="C2062" s="130">
        <v>-1.99</v>
      </c>
      <c r="D2062" s="130">
        <v>-7.46</v>
      </c>
      <c r="E2062" s="130">
        <v>-9.5299999999999994</v>
      </c>
      <c r="F2062" s="130">
        <v>-7.46</v>
      </c>
      <c r="G2062" s="130" t="s">
        <v>4409</v>
      </c>
      <c r="H2062" s="130" t="s">
        <v>3674</v>
      </c>
      <c r="I2062" s="130">
        <v>1.486</v>
      </c>
      <c r="J2062" s="130">
        <v>-66</v>
      </c>
      <c r="K2062" s="130">
        <v>-50</v>
      </c>
      <c r="L2062" s="130" t="b">
        <v>0</v>
      </c>
      <c r="M2062" s="130">
        <v>0.52800000000000002</v>
      </c>
      <c r="N2062" s="130">
        <v>3.0779999999999998</v>
      </c>
      <c r="O2062" s="130">
        <v>0.17199999999999999</v>
      </c>
      <c r="P2062" s="130">
        <v>0.35799999999999998</v>
      </c>
      <c r="Q2062" s="130">
        <v>-218.06</v>
      </c>
      <c r="R2062" s="130">
        <v>13.76</v>
      </c>
      <c r="S2062" s="130">
        <v>14.869</v>
      </c>
      <c r="T2062" s="130">
        <v>-1</v>
      </c>
      <c r="U2062" s="130">
        <v>559</v>
      </c>
      <c r="V2062" s="130" t="s">
        <v>1974</v>
      </c>
      <c r="W2062" s="130" t="b">
        <v>1</v>
      </c>
      <c r="X2062" s="130">
        <v>0</v>
      </c>
      <c r="Y2062" s="130" t="b">
        <v>0</v>
      </c>
      <c r="Z2062" s="130">
        <v>40</v>
      </c>
      <c r="AA2062" s="130">
        <v>0.16200000000000001</v>
      </c>
      <c r="AB2062" s="130" t="s">
        <v>3674</v>
      </c>
      <c r="AC2062" s="130" t="s">
        <v>4409</v>
      </c>
      <c r="AD2062" s="130" t="s">
        <v>5932</v>
      </c>
      <c r="AE2062" s="130" t="e" cm="1">
        <f t="array" aca="1" ref="AE2062" ca="1">INDIRECT(ADDRESS(MATCH(AG2062,'rs_industries'!B:B,0),5,1,TRUE,"rs_industries"))</f>
        <v>#N/A</v>
      </c>
      <c r="AF2062" s="130" t="e" cm="1">
        <f t="array" aca="1" ref="AF2062" ca="1">INDIRECT(ADDRESS(MATCH(A2062,'rs_stocks'!B:B,0),7,1,TRUE,"rs_stocks"))</f>
        <v>#N/A</v>
      </c>
    </row>
    <row r="2063" spans="1:32" x14ac:dyDescent="0.3">
      <c r="A2063" s="130" t="s">
        <v>2408</v>
      </c>
      <c r="B2063" s="130">
        <v>5.36</v>
      </c>
      <c r="C2063" s="130">
        <v>8.91</v>
      </c>
      <c r="D2063" s="130">
        <v>7.33</v>
      </c>
      <c r="E2063" s="130">
        <v>-12.99</v>
      </c>
      <c r="F2063" s="130">
        <v>-7.7</v>
      </c>
      <c r="I2063" s="130">
        <v>1.2310000000000001</v>
      </c>
      <c r="J2063" s="130">
        <v>-82</v>
      </c>
      <c r="K2063" s="130">
        <v>-78</v>
      </c>
      <c r="L2063" s="130" t="b">
        <v>0</v>
      </c>
      <c r="M2063" s="130">
        <v>1.1599999999999999</v>
      </c>
      <c r="N2063" s="130">
        <v>6.8040000000000003</v>
      </c>
      <c r="O2063" s="130">
        <v>0.17100000000000001</v>
      </c>
      <c r="P2063" s="130">
        <v>0.66800000000000004</v>
      </c>
      <c r="Q2063" s="130">
        <v>-97.290999999999997</v>
      </c>
      <c r="R2063" s="130">
        <v>12.59</v>
      </c>
      <c r="S2063" s="130">
        <v>11.401</v>
      </c>
      <c r="T2063" s="130">
        <v>1</v>
      </c>
      <c r="U2063" s="130">
        <v>299</v>
      </c>
      <c r="V2063" s="130" t="s">
        <v>2408</v>
      </c>
      <c r="W2063" s="130" t="b">
        <v>0</v>
      </c>
      <c r="X2063" s="130">
        <v>0</v>
      </c>
      <c r="Y2063" s="130" t="b">
        <v>0</v>
      </c>
      <c r="Z2063" s="130">
        <v>41</v>
      </c>
      <c r="AA2063" s="130">
        <v>0.16200000000000001</v>
      </c>
      <c r="AD2063" s="130" t="s">
        <v>5964</v>
      </c>
      <c r="AE2063" s="130" t="e" cm="1">
        <f t="array" aca="1" ref="AE2063" ca="1">INDIRECT(ADDRESS(MATCH(AG2063,'rs_industries'!B:B,0),5,1,TRUE,"rs_industries"))</f>
        <v>#N/A</v>
      </c>
      <c r="AF2063" s="130" t="e" cm="1">
        <f t="array" aca="1" ref="AF2063" ca="1">INDIRECT(ADDRESS(MATCH(A2063,'rs_stocks'!B:B,0),7,1,TRUE,"rs_stocks"))</f>
        <v>#N/A</v>
      </c>
    </row>
    <row r="2064" spans="1:32" x14ac:dyDescent="0.3">
      <c r="A2064" s="130" t="s">
        <v>946</v>
      </c>
      <c r="B2064" s="130">
        <v>-1.06</v>
      </c>
      <c r="C2064" s="130">
        <v>-7.1</v>
      </c>
      <c r="D2064" s="130">
        <v>-8.02</v>
      </c>
      <c r="E2064" s="130">
        <v>-17.03</v>
      </c>
      <c r="F2064" s="130">
        <v>-15.84</v>
      </c>
      <c r="G2064" s="130" t="s">
        <v>3792</v>
      </c>
      <c r="H2064" s="130" t="s">
        <v>24</v>
      </c>
      <c r="I2064" s="130">
        <v>6.08</v>
      </c>
      <c r="J2064" s="130">
        <v>-63</v>
      </c>
      <c r="K2064" s="130">
        <v>-62</v>
      </c>
      <c r="L2064" s="130" t="b">
        <v>0</v>
      </c>
      <c r="M2064" s="130">
        <v>0.78500000000000003</v>
      </c>
      <c r="N2064" s="130">
        <v>5.15</v>
      </c>
      <c r="O2064" s="130">
        <v>0.152</v>
      </c>
      <c r="P2064" s="130">
        <v>1.1100000000000001</v>
      </c>
      <c r="Q2064" s="130">
        <v>-139.67699999999999</v>
      </c>
      <c r="R2064" s="130">
        <v>35.32</v>
      </c>
      <c r="S2064" s="130">
        <v>38.762</v>
      </c>
      <c r="T2064" s="130">
        <v>-1</v>
      </c>
      <c r="U2064" s="130">
        <v>180</v>
      </c>
      <c r="V2064" s="130" t="s">
        <v>946</v>
      </c>
      <c r="W2064" s="130" t="b">
        <v>0</v>
      </c>
      <c r="X2064" s="130">
        <v>0</v>
      </c>
      <c r="Y2064" s="130" t="b">
        <v>0</v>
      </c>
      <c r="Z2064" s="130">
        <v>43</v>
      </c>
      <c r="AA2064" s="130">
        <v>0.161</v>
      </c>
      <c r="AB2064" s="130" t="s">
        <v>24</v>
      </c>
      <c r="AC2064" s="130" t="s">
        <v>3792</v>
      </c>
      <c r="AD2064" s="130" t="s">
        <v>5947</v>
      </c>
      <c r="AE2064" s="130" t="e" cm="1">
        <f t="array" aca="1" ref="AE2064" ca="1">INDIRECT(ADDRESS(MATCH(AG2064,'rs_industries'!B:B,0),5,1,TRUE,"rs_industries"))</f>
        <v>#N/A</v>
      </c>
      <c r="AF2064" s="130" t="e" cm="1">
        <f t="array" aca="1" ref="AF2064" ca="1">INDIRECT(ADDRESS(MATCH(A2064,'rs_stocks'!B:B,0),7,1,TRUE,"rs_stocks"))</f>
        <v>#N/A</v>
      </c>
    </row>
    <row r="2065" spans="1:32" x14ac:dyDescent="0.3">
      <c r="A2065" s="130" t="s">
        <v>1986</v>
      </c>
      <c r="B2065" s="130">
        <v>11.19</v>
      </c>
      <c r="C2065" s="130">
        <v>14.29</v>
      </c>
      <c r="D2065" s="130">
        <v>20.99</v>
      </c>
      <c r="E2065" s="130">
        <v>-12.31</v>
      </c>
      <c r="F2065" s="130">
        <v>-12.05</v>
      </c>
      <c r="G2065" s="130" t="s">
        <v>3839</v>
      </c>
      <c r="H2065" s="130" t="s">
        <v>3776</v>
      </c>
      <c r="I2065" s="130">
        <v>3.4529999999999998</v>
      </c>
      <c r="J2065" s="130">
        <v>-56</v>
      </c>
      <c r="K2065" s="130">
        <v>-16</v>
      </c>
      <c r="L2065" s="130" t="b">
        <v>1</v>
      </c>
      <c r="M2065" s="130">
        <v>0.94299999999999995</v>
      </c>
      <c r="N2065" s="130">
        <v>7.6269999999999998</v>
      </c>
      <c r="O2065" s="130">
        <v>0.124</v>
      </c>
      <c r="P2065" s="130">
        <v>2.762</v>
      </c>
      <c r="Q2065" s="130">
        <v>-104.996</v>
      </c>
      <c r="R2065" s="130">
        <v>82.84</v>
      </c>
      <c r="S2065" s="130">
        <v>78.171000000000006</v>
      </c>
      <c r="T2065" s="130">
        <v>1</v>
      </c>
      <c r="U2065" s="130">
        <v>72</v>
      </c>
      <c r="V2065" s="130" t="s">
        <v>1986</v>
      </c>
      <c r="W2065" s="130" t="b">
        <v>0</v>
      </c>
      <c r="X2065" s="130">
        <v>0</v>
      </c>
      <c r="Y2065" s="130" t="b">
        <v>0</v>
      </c>
      <c r="Z2065" s="130">
        <v>51</v>
      </c>
      <c r="AA2065" s="130">
        <v>0.161</v>
      </c>
      <c r="AB2065" s="130" t="s">
        <v>3776</v>
      </c>
      <c r="AC2065" s="130" t="s">
        <v>3839</v>
      </c>
      <c r="AD2065" s="130" t="s">
        <v>5972</v>
      </c>
      <c r="AE2065" s="130" t="e" cm="1">
        <f t="array" aca="1" ref="AE2065" ca="1">INDIRECT(ADDRESS(MATCH(AG2065,'rs_industries'!B:B,0),5,1,TRUE,"rs_industries"))</f>
        <v>#N/A</v>
      </c>
      <c r="AF2065" s="130" t="e" cm="1">
        <f t="array" aca="1" ref="AF2065" ca="1">INDIRECT(ADDRESS(MATCH(A2065,'rs_stocks'!B:B,0),7,1,TRUE,"rs_stocks"))</f>
        <v>#N/A</v>
      </c>
    </row>
    <row r="2066" spans="1:32" x14ac:dyDescent="0.3">
      <c r="A2066" s="130" t="s">
        <v>5909</v>
      </c>
      <c r="B2066" s="130">
        <v>-8.77</v>
      </c>
      <c r="C2066" s="130">
        <v>-8.18</v>
      </c>
      <c r="D2066" s="130">
        <v>-30.96</v>
      </c>
      <c r="E2066" s="130">
        <v>-18.78</v>
      </c>
      <c r="F2066" s="130">
        <v>-4.3899999999999997</v>
      </c>
      <c r="G2066" s="130" t="s">
        <v>3948</v>
      </c>
      <c r="H2066" s="130" t="s">
        <v>3674</v>
      </c>
      <c r="I2066" s="130">
        <v>0.85199999999999998</v>
      </c>
      <c r="J2066" s="130">
        <v>-91</v>
      </c>
      <c r="K2066" s="130">
        <v>-84</v>
      </c>
      <c r="L2066" s="130" t="b">
        <v>0</v>
      </c>
      <c r="M2066" s="130">
        <v>1.464</v>
      </c>
      <c r="N2066" s="130">
        <v>14.66</v>
      </c>
      <c r="O2066" s="130">
        <v>0.1</v>
      </c>
      <c r="P2066" s="130">
        <v>0.40200000000000002</v>
      </c>
      <c r="Q2066" s="130">
        <v>-87.108000000000004</v>
      </c>
      <c r="R2066" s="130">
        <v>7.18</v>
      </c>
      <c r="S2066" s="130">
        <v>8.5429999999999993</v>
      </c>
      <c r="T2066" s="130">
        <v>-1</v>
      </c>
      <c r="U2066" s="130">
        <v>497</v>
      </c>
      <c r="V2066" s="130" t="s">
        <v>5909</v>
      </c>
      <c r="W2066" s="130" t="b">
        <v>1</v>
      </c>
      <c r="X2066" s="130">
        <v>0</v>
      </c>
      <c r="Y2066" s="130" t="b">
        <v>0</v>
      </c>
      <c r="Z2066" s="130">
        <v>44</v>
      </c>
      <c r="AA2066" s="130">
        <v>0.16</v>
      </c>
      <c r="AB2066" s="130" t="s">
        <v>3674</v>
      </c>
      <c r="AC2066" s="130" t="s">
        <v>3948</v>
      </c>
      <c r="AD2066" s="130" t="s">
        <v>5910</v>
      </c>
      <c r="AE2066" s="130" t="e" cm="1">
        <f t="array" aca="1" ref="AE2066" ca="1">INDIRECT(ADDRESS(MATCH(AG2066,'rs_industries'!B:B,0),5,1,TRUE,"rs_industries"))</f>
        <v>#N/A</v>
      </c>
      <c r="AF2066" s="130" t="e" cm="1">
        <f t="array" aca="1" ref="AF2066" ca="1">INDIRECT(ADDRESS(MATCH(A2066,'rs_stocks'!B:B,0),7,1,TRUE,"rs_stocks"))</f>
        <v>#N/A</v>
      </c>
    </row>
    <row r="2067" spans="1:32" x14ac:dyDescent="0.3">
      <c r="A2067" s="130" t="s">
        <v>1965</v>
      </c>
      <c r="B2067" s="130">
        <v>5.23</v>
      </c>
      <c r="C2067" s="130">
        <v>-1.38</v>
      </c>
      <c r="D2067" s="130">
        <v>2.5499999999999998</v>
      </c>
      <c r="E2067" s="130">
        <v>-6.67</v>
      </c>
      <c r="F2067" s="130">
        <v>-6.12</v>
      </c>
      <c r="G2067" s="130" t="s">
        <v>4294</v>
      </c>
      <c r="H2067" s="130" t="s">
        <v>117</v>
      </c>
      <c r="I2067" s="130">
        <v>1.639</v>
      </c>
      <c r="J2067" s="130">
        <v>-97</v>
      </c>
      <c r="K2067" s="130">
        <v>-67</v>
      </c>
      <c r="L2067" s="130" t="b">
        <v>0</v>
      </c>
      <c r="M2067" s="130">
        <v>0.44400000000000001</v>
      </c>
      <c r="N2067" s="130">
        <v>7.2119999999999997</v>
      </c>
      <c r="O2067" s="130">
        <v>6.2E-2</v>
      </c>
      <c r="P2067" s="130">
        <v>0.25600000000000001</v>
      </c>
      <c r="Q2067" s="130">
        <v>-27.344000000000001</v>
      </c>
      <c r="R2067" s="130">
        <v>6.44</v>
      </c>
      <c r="S2067" s="130">
        <v>6.694</v>
      </c>
      <c r="T2067" s="130">
        <v>-1</v>
      </c>
      <c r="U2067" s="130">
        <v>781</v>
      </c>
      <c r="V2067" s="130" t="s">
        <v>1965</v>
      </c>
      <c r="W2067" s="130" t="b">
        <v>1</v>
      </c>
      <c r="X2067" s="130">
        <v>0</v>
      </c>
      <c r="Y2067" s="130" t="b">
        <v>0</v>
      </c>
      <c r="Z2067" s="130">
        <v>45</v>
      </c>
      <c r="AA2067" s="130">
        <v>0.16</v>
      </c>
      <c r="AB2067" s="130" t="s">
        <v>117</v>
      </c>
      <c r="AC2067" s="130" t="s">
        <v>4294</v>
      </c>
      <c r="AD2067" s="130" t="s">
        <v>5944</v>
      </c>
      <c r="AE2067" s="130" t="e" cm="1">
        <f t="array" aca="1" ref="AE2067" ca="1">INDIRECT(ADDRESS(MATCH(AG2067,'rs_industries'!B:B,0),5,1,TRUE,"rs_industries"))</f>
        <v>#N/A</v>
      </c>
      <c r="AF2067" s="130" t="e" cm="1">
        <f t="array" aca="1" ref="AF2067" ca="1">INDIRECT(ADDRESS(MATCH(A2067,'rs_stocks'!B:B,0),7,1,TRUE,"rs_stocks"))</f>
        <v>#N/A</v>
      </c>
    </row>
    <row r="2068" spans="1:32" x14ac:dyDescent="0.3">
      <c r="A2068" s="130" t="s">
        <v>2394</v>
      </c>
      <c r="B2068" s="130">
        <v>-0.12</v>
      </c>
      <c r="C2068" s="130">
        <v>1.88</v>
      </c>
      <c r="D2068" s="130">
        <v>-6.01</v>
      </c>
      <c r="E2068" s="130">
        <v>-2.98</v>
      </c>
      <c r="F2068" s="130">
        <v>2.14</v>
      </c>
      <c r="G2068" s="130" t="s">
        <v>3796</v>
      </c>
      <c r="H2068" s="130" t="s">
        <v>3677</v>
      </c>
      <c r="I2068" s="130">
        <v>2.7290000000000001</v>
      </c>
      <c r="J2068" s="130">
        <v>-60</v>
      </c>
      <c r="K2068" s="130">
        <v>-57</v>
      </c>
      <c r="L2068" s="130" t="b">
        <v>0</v>
      </c>
      <c r="M2068" s="130">
        <v>0.152</v>
      </c>
      <c r="N2068" s="130">
        <v>3.867</v>
      </c>
      <c r="O2068" s="130">
        <v>3.9E-2</v>
      </c>
      <c r="P2068" s="130">
        <v>0.20100000000000001</v>
      </c>
      <c r="Q2068" s="130">
        <v>-124.44</v>
      </c>
      <c r="R2068" s="130">
        <v>8.1300000000000008</v>
      </c>
      <c r="S2068" s="130">
        <v>8.5589999999999993</v>
      </c>
      <c r="T2068" s="130">
        <v>-1</v>
      </c>
      <c r="U2068" s="130">
        <v>995</v>
      </c>
      <c r="V2068" s="130" t="s">
        <v>2394</v>
      </c>
      <c r="W2068" s="130" t="b">
        <v>0</v>
      </c>
      <c r="X2068" s="130">
        <v>0</v>
      </c>
      <c r="Y2068" s="130" t="b">
        <v>0</v>
      </c>
      <c r="Z2068" s="130">
        <v>39</v>
      </c>
      <c r="AA2068" s="130">
        <v>0.159</v>
      </c>
      <c r="AB2068" s="130" t="s">
        <v>3677</v>
      </c>
      <c r="AC2068" s="130" t="s">
        <v>3796</v>
      </c>
      <c r="AD2068" s="130" t="s">
        <v>5942</v>
      </c>
      <c r="AE2068" s="130" t="e" cm="1">
        <f t="array" aca="1" ref="AE2068" ca="1">INDIRECT(ADDRESS(MATCH(AG2068,'rs_industries'!B:B,0),5,1,TRUE,"rs_industries"))</f>
        <v>#N/A</v>
      </c>
      <c r="AF2068" s="130" t="e" cm="1">
        <f t="array" aca="1" ref="AF2068" ca="1">INDIRECT(ADDRESS(MATCH(A2068,'rs_stocks'!B:B,0),7,1,TRUE,"rs_stocks"))</f>
        <v>#N/A</v>
      </c>
    </row>
    <row r="2069" spans="1:32" x14ac:dyDescent="0.3">
      <c r="A2069" s="130" t="s">
        <v>1208</v>
      </c>
      <c r="B2069" s="130">
        <v>-0.44</v>
      </c>
      <c r="C2069" s="130">
        <v>-5.39</v>
      </c>
      <c r="D2069" s="130">
        <v>-7.61</v>
      </c>
      <c r="E2069" s="130">
        <v>-7.33</v>
      </c>
      <c r="F2069" s="130">
        <v>-0.08</v>
      </c>
      <c r="G2069" s="130" t="s">
        <v>3725</v>
      </c>
      <c r="H2069" s="130" t="s">
        <v>248</v>
      </c>
      <c r="I2069" s="130">
        <v>12.138999999999999</v>
      </c>
      <c r="J2069" s="130">
        <v>-34</v>
      </c>
      <c r="K2069" s="130">
        <v>-27</v>
      </c>
      <c r="L2069" s="130" t="b">
        <v>0</v>
      </c>
      <c r="M2069" s="130">
        <v>9.9000000000000005E-2</v>
      </c>
      <c r="N2069" s="130">
        <v>2.819</v>
      </c>
      <c r="O2069" s="130">
        <v>3.5000000000000003E-2</v>
      </c>
      <c r="P2069" s="130">
        <v>0.95299999999999996</v>
      </c>
      <c r="Q2069" s="130">
        <v>-93.418999999999997</v>
      </c>
      <c r="R2069" s="130">
        <v>47.57</v>
      </c>
      <c r="S2069" s="130">
        <v>50.344000000000001</v>
      </c>
      <c r="T2069" s="130">
        <v>-1</v>
      </c>
      <c r="U2069" s="130">
        <v>209</v>
      </c>
      <c r="V2069" s="130" t="s">
        <v>1208</v>
      </c>
      <c r="W2069" s="130" t="b">
        <v>1</v>
      </c>
      <c r="X2069" s="130">
        <v>0</v>
      </c>
      <c r="Y2069" s="130" t="b">
        <v>0</v>
      </c>
      <c r="Z2069" s="130">
        <v>46</v>
      </c>
      <c r="AA2069" s="130">
        <v>0.159</v>
      </c>
      <c r="AB2069" s="130" t="s">
        <v>248</v>
      </c>
      <c r="AC2069" s="130" t="s">
        <v>3725</v>
      </c>
      <c r="AD2069" s="130" t="s">
        <v>5901</v>
      </c>
      <c r="AE2069" s="130" t="e" cm="1">
        <f t="array" aca="1" ref="AE2069" ca="1">INDIRECT(ADDRESS(MATCH(AG2069,'rs_industries'!B:B,0),5,1,TRUE,"rs_industries"))</f>
        <v>#N/A</v>
      </c>
      <c r="AF2069" s="130" t="e" cm="1">
        <f t="array" aca="1" ref="AF2069" ca="1">INDIRECT(ADDRESS(MATCH(A2069,'rs_stocks'!B:B,0),7,1,TRUE,"rs_stocks"))</f>
        <v>#N/A</v>
      </c>
    </row>
    <row r="2070" spans="1:32" x14ac:dyDescent="0.3">
      <c r="A2070" s="130" t="s">
        <v>1466</v>
      </c>
      <c r="B2070" s="130">
        <v>3.75</v>
      </c>
      <c r="C2070" s="130">
        <v>8.5500000000000007</v>
      </c>
      <c r="D2070" s="130">
        <v>-10.16</v>
      </c>
      <c r="E2070" s="130">
        <v>4.67</v>
      </c>
      <c r="F2070" s="130">
        <v>6.01</v>
      </c>
      <c r="G2070" s="130" t="s">
        <v>3954</v>
      </c>
      <c r="H2070" s="130" t="s">
        <v>24</v>
      </c>
      <c r="I2070" s="130">
        <v>2.2280000000000002</v>
      </c>
      <c r="J2070" s="130">
        <v>-82</v>
      </c>
      <c r="K2070" s="130">
        <v>-13</v>
      </c>
      <c r="L2070" s="130" t="b">
        <v>1</v>
      </c>
      <c r="M2070" s="130">
        <v>0.248</v>
      </c>
      <c r="N2070" s="130">
        <v>7.8879999999999999</v>
      </c>
      <c r="O2070" s="130">
        <v>3.1E-2</v>
      </c>
      <c r="P2070" s="130">
        <v>1.7130000000000001</v>
      </c>
      <c r="Q2070" s="130">
        <v>-26.266999999999999</v>
      </c>
      <c r="R2070" s="130">
        <v>62.75</v>
      </c>
      <c r="S2070" s="130">
        <v>63.604999999999997</v>
      </c>
      <c r="T2070" s="130">
        <v>-1</v>
      </c>
      <c r="U2070" s="130">
        <v>116</v>
      </c>
      <c r="V2070" s="130" t="s">
        <v>1466</v>
      </c>
      <c r="W2070" s="130" t="b">
        <v>1</v>
      </c>
      <c r="X2070" s="130">
        <v>0</v>
      </c>
      <c r="Y2070" s="130" t="b">
        <v>1</v>
      </c>
      <c r="Z2070" s="130">
        <v>48</v>
      </c>
      <c r="AA2070" s="130">
        <v>0.159</v>
      </c>
      <c r="AB2070" s="130" t="s">
        <v>24</v>
      </c>
      <c r="AC2070" s="130" t="s">
        <v>3954</v>
      </c>
      <c r="AD2070" s="130" t="s">
        <v>5938</v>
      </c>
      <c r="AE2070" s="130" t="e" cm="1">
        <f t="array" aca="1" ref="AE2070" ca="1">INDIRECT(ADDRESS(MATCH(AG2070,'rs_industries'!B:B,0),5,1,TRUE,"rs_industries"))</f>
        <v>#N/A</v>
      </c>
      <c r="AF2070" s="130" t="e" cm="1">
        <f t="array" aca="1" ref="AF2070" ca="1">INDIRECT(ADDRESS(MATCH(A2070,'rs_stocks'!B:B,0),7,1,TRUE,"rs_stocks"))</f>
        <v>#N/A</v>
      </c>
    </row>
    <row r="2071" spans="1:32" x14ac:dyDescent="0.3">
      <c r="A2071" s="130" t="s">
        <v>5928</v>
      </c>
      <c r="B2071" s="130">
        <v>-1.52</v>
      </c>
      <c r="C2071" s="130">
        <v>-1.78</v>
      </c>
      <c r="D2071" s="130">
        <v>-5.47</v>
      </c>
      <c r="E2071" s="130">
        <v>-13.54</v>
      </c>
      <c r="F2071" s="130">
        <v>2.7</v>
      </c>
      <c r="G2071" s="130" t="s">
        <v>3680</v>
      </c>
      <c r="H2071" s="130" t="s">
        <v>31</v>
      </c>
      <c r="I2071" s="130">
        <v>0.98</v>
      </c>
      <c r="J2071" s="130">
        <v>-73</v>
      </c>
      <c r="K2071" s="130">
        <v>-60</v>
      </c>
      <c r="L2071" s="130" t="b">
        <v>0</v>
      </c>
      <c r="M2071" s="130">
        <v>-0.24299999999999999</v>
      </c>
      <c r="N2071" s="130">
        <v>7.4749999999999996</v>
      </c>
      <c r="O2071" s="130">
        <v>-3.2000000000000001E-2</v>
      </c>
      <c r="P2071" s="130">
        <v>0.45800000000000002</v>
      </c>
      <c r="Q2071" s="130">
        <v>-69.869</v>
      </c>
      <c r="R2071" s="130">
        <v>11.05</v>
      </c>
      <c r="S2071" s="130">
        <v>12.153</v>
      </c>
      <c r="T2071" s="130">
        <v>-1</v>
      </c>
      <c r="U2071" s="130">
        <v>436</v>
      </c>
      <c r="V2071" s="130" t="s">
        <v>5928</v>
      </c>
      <c r="W2071" s="130" t="b">
        <v>1</v>
      </c>
      <c r="X2071" s="130">
        <v>0</v>
      </c>
      <c r="Y2071" s="130" t="b">
        <v>0</v>
      </c>
      <c r="Z2071" s="130">
        <v>41</v>
      </c>
      <c r="AA2071" s="130">
        <v>0.158</v>
      </c>
      <c r="AB2071" s="130" t="s">
        <v>31</v>
      </c>
      <c r="AC2071" s="130" t="s">
        <v>3680</v>
      </c>
      <c r="AD2071" s="130" t="s">
        <v>5929</v>
      </c>
      <c r="AE2071" s="130" t="e" cm="1">
        <f t="array" aca="1" ref="AE2071" ca="1">INDIRECT(ADDRESS(MATCH(AG2071,'rs_industries'!B:B,0),5,1,TRUE,"rs_industries"))</f>
        <v>#N/A</v>
      </c>
      <c r="AF2071" s="130" t="e" cm="1">
        <f t="array" aca="1" ref="AF2071" ca="1">INDIRECT(ADDRESS(MATCH(A2071,'rs_stocks'!B:B,0),7,1,TRUE,"rs_stocks"))</f>
        <v>#N/A</v>
      </c>
    </row>
    <row r="2072" spans="1:32" x14ac:dyDescent="0.3">
      <c r="A2072" s="130" t="s">
        <v>5922</v>
      </c>
      <c r="B2072" s="130">
        <v>0</v>
      </c>
      <c r="C2072" s="130">
        <v>-6.49</v>
      </c>
      <c r="D2072" s="130">
        <v>2.96</v>
      </c>
      <c r="E2072" s="130">
        <v>8.2899999999999991</v>
      </c>
      <c r="F2072" s="130">
        <v>4.5</v>
      </c>
      <c r="G2072" s="130" t="s">
        <v>3873</v>
      </c>
      <c r="H2072" s="130" t="s">
        <v>3674</v>
      </c>
      <c r="I2072" s="130">
        <v>0.873</v>
      </c>
      <c r="J2072" s="130">
        <v>-81</v>
      </c>
      <c r="K2072" s="130">
        <v>-43</v>
      </c>
      <c r="L2072" s="130" t="b">
        <v>0</v>
      </c>
      <c r="M2072" s="130">
        <v>-0.22900000000000001</v>
      </c>
      <c r="N2072" s="130">
        <v>6.0289999999999999</v>
      </c>
      <c r="O2072" s="130">
        <v>-3.7999999999999999E-2</v>
      </c>
      <c r="P2072" s="130">
        <v>0.13400000000000001</v>
      </c>
      <c r="Q2072" s="130">
        <v>-59.524000000000001</v>
      </c>
      <c r="R2072" s="130">
        <v>4.18</v>
      </c>
      <c r="S2072" s="130">
        <v>4.0880000000000001</v>
      </c>
      <c r="T2072" s="130">
        <v>1</v>
      </c>
      <c r="U2072" s="130">
        <v>1488</v>
      </c>
      <c r="V2072" s="130" t="s">
        <v>5922</v>
      </c>
      <c r="W2072" s="130" t="b">
        <v>1</v>
      </c>
      <c r="X2072" s="130">
        <v>0</v>
      </c>
      <c r="Y2072" s="130" t="b">
        <v>0</v>
      </c>
      <c r="Z2072" s="130">
        <v>45</v>
      </c>
      <c r="AA2072" s="130">
        <v>0.158</v>
      </c>
      <c r="AB2072" s="130" t="s">
        <v>3674</v>
      </c>
      <c r="AC2072" s="130" t="s">
        <v>3873</v>
      </c>
      <c r="AD2072" s="130" t="s">
        <v>5923</v>
      </c>
      <c r="AE2072" s="130" t="e" cm="1">
        <f t="array" aca="1" ref="AE2072" ca="1">INDIRECT(ADDRESS(MATCH(AG2072,'rs_industries'!B:B,0),5,1,TRUE,"rs_industries"))</f>
        <v>#N/A</v>
      </c>
      <c r="AF2072" s="130" t="e" cm="1">
        <f t="array" aca="1" ref="AF2072" ca="1">INDIRECT(ADDRESS(MATCH(A2072,'rs_stocks'!B:B,0),7,1,TRUE,"rs_stocks"))</f>
        <v>#N/A</v>
      </c>
    </row>
    <row r="2073" spans="1:32" x14ac:dyDescent="0.3">
      <c r="A2073" s="130" t="s">
        <v>1410</v>
      </c>
      <c r="B2073" s="130">
        <v>5.84</v>
      </c>
      <c r="C2073" s="130">
        <v>5.0999999999999996</v>
      </c>
      <c r="D2073" s="130">
        <v>-9.1199999999999992</v>
      </c>
      <c r="E2073" s="130">
        <v>-4.47</v>
      </c>
      <c r="F2073" s="130">
        <v>-6.12</v>
      </c>
      <c r="G2073" s="130" t="s">
        <v>3954</v>
      </c>
      <c r="H2073" s="130" t="s">
        <v>3674</v>
      </c>
      <c r="I2073" s="130">
        <v>4.1639999999999997</v>
      </c>
      <c r="J2073" s="130">
        <v>-80</v>
      </c>
      <c r="K2073" s="130">
        <v>-62</v>
      </c>
      <c r="L2073" s="130" t="b">
        <v>0</v>
      </c>
      <c r="M2073" s="130">
        <v>-0.44500000000000001</v>
      </c>
      <c r="N2073" s="130">
        <v>7.4020000000000001</v>
      </c>
      <c r="O2073" s="130">
        <v>-0.06</v>
      </c>
      <c r="P2073" s="130">
        <v>0.34699999999999998</v>
      </c>
      <c r="Q2073" s="130">
        <v>-94.991</v>
      </c>
      <c r="R2073" s="130">
        <v>5.98</v>
      </c>
      <c r="S2073" s="130">
        <v>6.5019999999999998</v>
      </c>
      <c r="T2073" s="130">
        <v>-1</v>
      </c>
      <c r="U2073" s="130">
        <v>575</v>
      </c>
      <c r="V2073" s="130" t="s">
        <v>1410</v>
      </c>
      <c r="W2073" s="130" t="b">
        <v>1</v>
      </c>
      <c r="X2073" s="130">
        <v>0</v>
      </c>
      <c r="Y2073" s="130" t="b">
        <v>0</v>
      </c>
      <c r="Z2073" s="130">
        <v>46</v>
      </c>
      <c r="AA2073" s="130">
        <v>0.157</v>
      </c>
      <c r="AB2073" s="130" t="s">
        <v>3674</v>
      </c>
      <c r="AC2073" s="130" t="s">
        <v>3954</v>
      </c>
      <c r="AD2073" s="130" t="s">
        <v>5950</v>
      </c>
      <c r="AE2073" s="130" t="e" cm="1">
        <f t="array" aca="1" ref="AE2073" ca="1">INDIRECT(ADDRESS(MATCH(AG2073,'rs_industries'!B:B,0),5,1,TRUE,"rs_industries"))</f>
        <v>#N/A</v>
      </c>
      <c r="AF2073" s="130" t="e" cm="1">
        <f t="array" aca="1" ref="AF2073" ca="1">INDIRECT(ADDRESS(MATCH(A2073,'rs_stocks'!B:B,0),7,1,TRUE,"rs_stocks"))</f>
        <v>#N/A</v>
      </c>
    </row>
    <row r="2074" spans="1:32" x14ac:dyDescent="0.3">
      <c r="A2074" s="130" t="s">
        <v>878</v>
      </c>
      <c r="B2074" s="130">
        <v>-2.75</v>
      </c>
      <c r="C2074" s="130">
        <v>-1.02</v>
      </c>
      <c r="D2074" s="130">
        <v>-9.06</v>
      </c>
      <c r="E2074" s="130">
        <v>-7.17</v>
      </c>
      <c r="F2074" s="130">
        <v>8.7799999999999994</v>
      </c>
      <c r="G2074" s="130" t="s">
        <v>4294</v>
      </c>
      <c r="H2074" s="130" t="s">
        <v>117</v>
      </c>
      <c r="I2074" s="130">
        <v>23.95</v>
      </c>
      <c r="J2074" s="130">
        <v>-71</v>
      </c>
      <c r="K2074" s="130">
        <v>-49</v>
      </c>
      <c r="L2074" s="130" t="b">
        <v>0</v>
      </c>
      <c r="M2074" s="130">
        <v>-0.27500000000000002</v>
      </c>
      <c r="N2074" s="130">
        <v>3.7490000000000001</v>
      </c>
      <c r="O2074" s="130">
        <v>-7.2999999999999995E-2</v>
      </c>
      <c r="P2074" s="130">
        <v>0.247</v>
      </c>
      <c r="Q2074" s="130">
        <v>-101.01</v>
      </c>
      <c r="R2074" s="130">
        <v>11.65</v>
      </c>
      <c r="S2074" s="130">
        <v>12.433999999999999</v>
      </c>
      <c r="T2074" s="130">
        <v>-1</v>
      </c>
      <c r="U2074" s="130">
        <v>808</v>
      </c>
      <c r="V2074" s="130" t="s">
        <v>878</v>
      </c>
      <c r="W2074" s="130" t="b">
        <v>1</v>
      </c>
      <c r="X2074" s="130">
        <v>0</v>
      </c>
      <c r="Y2074" s="130" t="b">
        <v>0</v>
      </c>
      <c r="Z2074" s="130">
        <v>45</v>
      </c>
      <c r="AA2074" s="130">
        <v>0.157</v>
      </c>
      <c r="AB2074" s="130" t="s">
        <v>117</v>
      </c>
      <c r="AC2074" s="130" t="s">
        <v>4294</v>
      </c>
      <c r="AD2074" s="130" t="s">
        <v>5902</v>
      </c>
      <c r="AE2074" s="130" t="e" cm="1">
        <f t="array" aca="1" ref="AE2074" ca="1">INDIRECT(ADDRESS(MATCH(AG2074,'rs_industries'!B:B,0),5,1,TRUE,"rs_industries"))</f>
        <v>#N/A</v>
      </c>
      <c r="AF2074" s="130" cm="1">
        <f t="array" aca="1" ref="AF2074" ca="1">INDIRECT(ADDRESS(MATCH(A2074,'rs_stocks'!B:B,0),7,1,TRUE,"rs_stocks"))</f>
        <v>77</v>
      </c>
    </row>
    <row r="2075" spans="1:32" x14ac:dyDescent="0.3">
      <c r="A2075" s="130" t="s">
        <v>1919</v>
      </c>
      <c r="B2075" s="130">
        <v>9.25</v>
      </c>
      <c r="C2075" s="130">
        <v>1.03</v>
      </c>
      <c r="D2075" s="130">
        <v>-1.44</v>
      </c>
      <c r="E2075" s="130">
        <v>10.220000000000001</v>
      </c>
      <c r="F2075" s="130">
        <v>9.0399999999999991</v>
      </c>
      <c r="G2075" s="130" t="s">
        <v>3788</v>
      </c>
      <c r="H2075" s="130" t="s">
        <v>153</v>
      </c>
      <c r="I2075" s="130">
        <v>2.9430000000000001</v>
      </c>
      <c r="J2075" s="130">
        <v>-68</v>
      </c>
      <c r="K2075" s="130">
        <v>-11</v>
      </c>
      <c r="L2075" s="130" t="b">
        <v>1</v>
      </c>
      <c r="M2075" s="130">
        <v>-0.28799999999999998</v>
      </c>
      <c r="N2075" s="130">
        <v>3.5070000000000001</v>
      </c>
      <c r="O2075" s="130">
        <v>-8.2000000000000003E-2</v>
      </c>
      <c r="P2075" s="130">
        <v>0.56899999999999995</v>
      </c>
      <c r="Q2075" s="130">
        <v>-68.516999999999996</v>
      </c>
      <c r="R2075" s="130">
        <v>22.55</v>
      </c>
      <c r="S2075" s="130">
        <v>21.3</v>
      </c>
      <c r="T2075" s="130">
        <v>1</v>
      </c>
      <c r="U2075" s="130">
        <v>351</v>
      </c>
      <c r="V2075" s="130" t="s">
        <v>1919</v>
      </c>
      <c r="W2075" s="130" t="b">
        <v>1</v>
      </c>
      <c r="X2075" s="130">
        <v>0</v>
      </c>
      <c r="Y2075" s="130" t="b">
        <v>1</v>
      </c>
      <c r="Z2075" s="130">
        <v>51</v>
      </c>
      <c r="AA2075" s="130">
        <v>0.157</v>
      </c>
      <c r="AB2075" s="130" t="s">
        <v>153</v>
      </c>
      <c r="AC2075" s="130" t="s">
        <v>3788</v>
      </c>
      <c r="AD2075" s="130" t="s">
        <v>5937</v>
      </c>
      <c r="AE2075" s="130" t="e" cm="1">
        <f t="array" aca="1" ref="AE2075" ca="1">INDIRECT(ADDRESS(MATCH(AG2075,'rs_industries'!B:B,0),5,1,TRUE,"rs_industries"))</f>
        <v>#N/A</v>
      </c>
      <c r="AF2075" s="130" t="e" cm="1">
        <f t="array" aca="1" ref="AF2075" ca="1">INDIRECT(ADDRESS(MATCH(A2075,'rs_stocks'!B:B,0),7,1,TRUE,"rs_stocks"))</f>
        <v>#N/A</v>
      </c>
    </row>
    <row r="2076" spans="1:32" x14ac:dyDescent="0.3">
      <c r="A2076" s="130" t="s">
        <v>1849</v>
      </c>
      <c r="B2076" s="130">
        <v>-3.57</v>
      </c>
      <c r="C2076" s="130">
        <v>-5.59</v>
      </c>
      <c r="D2076" s="130">
        <v>-20.59</v>
      </c>
      <c r="E2076" s="130">
        <v>-11.76</v>
      </c>
      <c r="F2076" s="130">
        <v>-3.57</v>
      </c>
      <c r="G2076" s="130" t="s">
        <v>3687</v>
      </c>
      <c r="H2076" s="130" t="s">
        <v>248</v>
      </c>
      <c r="I2076" s="130">
        <v>3.82</v>
      </c>
      <c r="J2076" s="130">
        <v>-81</v>
      </c>
      <c r="K2076" s="130">
        <v>-52</v>
      </c>
      <c r="L2076" s="130" t="b">
        <v>0</v>
      </c>
      <c r="M2076" s="130">
        <v>-0.65200000000000002</v>
      </c>
      <c r="N2076" s="130">
        <v>7.585</v>
      </c>
      <c r="O2076" s="130">
        <v>-8.5999999999999993E-2</v>
      </c>
      <c r="P2076" s="130">
        <v>8.5999999999999993E-2</v>
      </c>
      <c r="Q2076" s="130">
        <v>-80.924999999999997</v>
      </c>
      <c r="R2076" s="130">
        <v>2.7</v>
      </c>
      <c r="S2076" s="130">
        <v>2.984</v>
      </c>
      <c r="T2076" s="130">
        <v>-1</v>
      </c>
      <c r="U2076" s="130">
        <v>2312</v>
      </c>
      <c r="V2076" s="130" t="s">
        <v>1849</v>
      </c>
      <c r="W2076" s="130" t="b">
        <v>1</v>
      </c>
      <c r="X2076" s="130">
        <v>0</v>
      </c>
      <c r="Y2076" s="130" t="b">
        <v>0</v>
      </c>
      <c r="Z2076" s="130">
        <v>37</v>
      </c>
      <c r="AA2076" s="130">
        <v>0.156</v>
      </c>
      <c r="AB2076" s="130" t="s">
        <v>248</v>
      </c>
      <c r="AC2076" s="130" t="s">
        <v>3687</v>
      </c>
      <c r="AD2076" s="130" t="s">
        <v>5924</v>
      </c>
      <c r="AE2076" s="130" t="e" cm="1">
        <f t="array" aca="1" ref="AE2076" ca="1">INDIRECT(ADDRESS(MATCH(AG2076,'rs_industries'!B:B,0),5,1,TRUE,"rs_industries"))</f>
        <v>#N/A</v>
      </c>
      <c r="AF2076" s="130" t="e" cm="1">
        <f t="array" aca="1" ref="AF2076" ca="1">INDIRECT(ADDRESS(MATCH(A2076,'rs_stocks'!B:B,0),7,1,TRUE,"rs_stocks"))</f>
        <v>#N/A</v>
      </c>
    </row>
    <row r="2077" spans="1:32" x14ac:dyDescent="0.3">
      <c r="A2077" s="130" t="s">
        <v>201</v>
      </c>
      <c r="B2077" s="130">
        <v>-4.79</v>
      </c>
      <c r="C2077" s="130">
        <v>14.87</v>
      </c>
      <c r="D2077" s="130">
        <v>18.100000000000001</v>
      </c>
      <c r="E2077" s="130">
        <v>18.05</v>
      </c>
      <c r="F2077" s="130">
        <v>3.65</v>
      </c>
      <c r="G2077" s="130" t="s">
        <v>3749</v>
      </c>
      <c r="H2077" s="130" t="s">
        <v>3674</v>
      </c>
      <c r="I2077" s="130">
        <v>8.593</v>
      </c>
      <c r="J2077" s="130">
        <v>-51</v>
      </c>
      <c r="K2077" s="130">
        <v>-9</v>
      </c>
      <c r="L2077" s="130" t="b">
        <v>1</v>
      </c>
      <c r="M2077" s="130">
        <v>-0.76500000000000001</v>
      </c>
      <c r="N2077" s="130">
        <v>8.8770000000000007</v>
      </c>
      <c r="O2077" s="130">
        <v>-8.5999999999999993E-2</v>
      </c>
      <c r="P2077" s="130">
        <v>1.327</v>
      </c>
      <c r="Q2077" s="130">
        <v>-57.259</v>
      </c>
      <c r="R2077" s="130">
        <v>32.369999999999997</v>
      </c>
      <c r="S2077" s="130">
        <v>30.257999999999999</v>
      </c>
      <c r="T2077" s="130">
        <v>1</v>
      </c>
      <c r="U2077" s="130">
        <v>150</v>
      </c>
      <c r="V2077" s="130" t="s">
        <v>201</v>
      </c>
      <c r="W2077" s="130" t="b">
        <v>0</v>
      </c>
      <c r="X2077" s="130">
        <v>0</v>
      </c>
      <c r="Y2077" s="130" t="b">
        <v>1</v>
      </c>
      <c r="Z2077" s="130">
        <v>51</v>
      </c>
      <c r="AA2077" s="130">
        <v>0.156</v>
      </c>
      <c r="AB2077" s="130" t="s">
        <v>3674</v>
      </c>
      <c r="AC2077" s="130" t="s">
        <v>3749</v>
      </c>
      <c r="AD2077" s="130" t="s">
        <v>5967</v>
      </c>
      <c r="AE2077" s="130" t="e" cm="1">
        <f t="array" aca="1" ref="AE2077" ca="1">INDIRECT(ADDRESS(MATCH(AG2077,'rs_industries'!B:B,0),5,1,TRUE,"rs_industries"))</f>
        <v>#N/A</v>
      </c>
      <c r="AF2077" s="130" cm="1">
        <f t="array" aca="1" ref="AF2077" ca="1">INDIRECT(ADDRESS(MATCH(A2077,'rs_stocks'!B:B,0),7,1,TRUE,"rs_stocks"))</f>
        <v>77</v>
      </c>
    </row>
    <row r="2078" spans="1:32" x14ac:dyDescent="0.3">
      <c r="A2078" s="130" t="s">
        <v>5940</v>
      </c>
      <c r="B2078" s="130">
        <v>-2.4700000000000002</v>
      </c>
      <c r="C2078" s="130">
        <v>-3.08</v>
      </c>
      <c r="D2078" s="130">
        <v>-16.07</v>
      </c>
      <c r="E2078" s="130">
        <v>-7.76</v>
      </c>
      <c r="F2078" s="130">
        <v>-4.28</v>
      </c>
      <c r="G2078" s="130" t="s">
        <v>3711</v>
      </c>
      <c r="H2078" s="130" t="s">
        <v>3690</v>
      </c>
      <c r="I2078" s="130">
        <v>0.86099999999999999</v>
      </c>
      <c r="J2078" s="130">
        <v>-67</v>
      </c>
      <c r="K2078" s="130">
        <v>-65</v>
      </c>
      <c r="L2078" s="130" t="b">
        <v>0</v>
      </c>
      <c r="M2078" s="130">
        <v>-0.78400000000000003</v>
      </c>
      <c r="N2078" s="130">
        <v>7.5419999999999998</v>
      </c>
      <c r="O2078" s="130">
        <v>-0.104</v>
      </c>
      <c r="P2078" s="130">
        <v>0.66600000000000004</v>
      </c>
      <c r="Q2078" s="130">
        <v>-123.04900000000001</v>
      </c>
      <c r="R2078" s="130">
        <v>18.54</v>
      </c>
      <c r="S2078" s="130">
        <v>20.667999999999999</v>
      </c>
      <c r="T2078" s="130">
        <v>-1</v>
      </c>
      <c r="U2078" s="130">
        <v>300</v>
      </c>
      <c r="V2078" s="130" t="s">
        <v>5940</v>
      </c>
      <c r="W2078" s="130" t="b">
        <v>1</v>
      </c>
      <c r="X2078" s="130">
        <v>0</v>
      </c>
      <c r="Y2078" s="130" t="b">
        <v>0</v>
      </c>
      <c r="Z2078" s="130">
        <v>41</v>
      </c>
      <c r="AA2078" s="130">
        <v>0.155</v>
      </c>
      <c r="AB2078" s="130" t="s">
        <v>3690</v>
      </c>
      <c r="AC2078" s="130" t="s">
        <v>3711</v>
      </c>
      <c r="AD2078" s="130" t="s">
        <v>5941</v>
      </c>
      <c r="AE2078" s="130" t="e" cm="1">
        <f t="array" aca="1" ref="AE2078" ca="1">INDIRECT(ADDRESS(MATCH(AG2078,'rs_industries'!B:B,0),5,1,TRUE,"rs_industries"))</f>
        <v>#N/A</v>
      </c>
      <c r="AF2078" s="130" t="e" cm="1">
        <f t="array" aca="1" ref="AF2078" ca="1">INDIRECT(ADDRESS(MATCH(A2078,'rs_stocks'!B:B,0),7,1,TRUE,"rs_stocks"))</f>
        <v>#N/A</v>
      </c>
    </row>
    <row r="2079" spans="1:32" x14ac:dyDescent="0.3">
      <c r="A2079" s="130" t="s">
        <v>1832</v>
      </c>
      <c r="B2079" s="130">
        <v>0.85</v>
      </c>
      <c r="C2079" s="130">
        <v>1.34</v>
      </c>
      <c r="D2079" s="130">
        <v>-0.36</v>
      </c>
      <c r="E2079" s="130">
        <v>-9.1999999999999993</v>
      </c>
      <c r="F2079" s="130">
        <v>-5.42</v>
      </c>
      <c r="G2079" s="130" t="s">
        <v>3754</v>
      </c>
      <c r="H2079" s="130" t="s">
        <v>3674</v>
      </c>
      <c r="I2079" s="130">
        <v>3.0259999999999998</v>
      </c>
      <c r="J2079" s="130">
        <v>-77</v>
      </c>
      <c r="K2079" s="130">
        <v>-37</v>
      </c>
      <c r="L2079" s="130" t="b">
        <v>0</v>
      </c>
      <c r="M2079" s="130">
        <v>-0.48399999999999999</v>
      </c>
      <c r="N2079" s="130">
        <v>4.1929999999999996</v>
      </c>
      <c r="O2079" s="130">
        <v>-0.115</v>
      </c>
      <c r="P2079" s="130">
        <v>1.246</v>
      </c>
      <c r="Q2079" s="130">
        <v>-125.20099999999999</v>
      </c>
      <c r="R2079" s="130">
        <v>33.159999999999997</v>
      </c>
      <c r="S2079" s="130">
        <v>32.847000000000001</v>
      </c>
      <c r="T2079" s="130">
        <v>1</v>
      </c>
      <c r="U2079" s="130">
        <v>160</v>
      </c>
      <c r="V2079" s="130" t="s">
        <v>1832</v>
      </c>
      <c r="W2079" s="130" t="b">
        <v>0</v>
      </c>
      <c r="X2079" s="130">
        <v>0</v>
      </c>
      <c r="Y2079" s="130" t="b">
        <v>0</v>
      </c>
      <c r="Z2079" s="130">
        <v>51</v>
      </c>
      <c r="AA2079" s="130">
        <v>0.155</v>
      </c>
      <c r="AB2079" s="130" t="s">
        <v>3674</v>
      </c>
      <c r="AC2079" s="130" t="s">
        <v>3754</v>
      </c>
      <c r="AD2079" s="130" t="s">
        <v>5953</v>
      </c>
      <c r="AE2079" s="130" t="e" cm="1">
        <f t="array" aca="1" ref="AE2079" ca="1">INDIRECT(ADDRESS(MATCH(AG2079,'rs_industries'!B:B,0),5,1,TRUE,"rs_industries"))</f>
        <v>#N/A</v>
      </c>
      <c r="AF2079" s="130" t="e" cm="1">
        <f t="array" aca="1" ref="AF2079" ca="1">INDIRECT(ADDRESS(MATCH(A2079,'rs_stocks'!B:B,0),7,1,TRUE,"rs_stocks"))</f>
        <v>#N/A</v>
      </c>
    </row>
    <row r="2080" spans="1:32" x14ac:dyDescent="0.3">
      <c r="A2080" s="130" t="s">
        <v>1326</v>
      </c>
      <c r="B2080" s="130">
        <v>-0.81</v>
      </c>
      <c r="C2080" s="130">
        <v>17.89</v>
      </c>
      <c r="D2080" s="130">
        <v>16.079999999999998</v>
      </c>
      <c r="E2080" s="130">
        <v>4.08</v>
      </c>
      <c r="F2080" s="130">
        <v>7.63</v>
      </c>
      <c r="G2080" s="130" t="s">
        <v>4382</v>
      </c>
      <c r="H2080" s="130" t="s">
        <v>3707</v>
      </c>
      <c r="I2080" s="130">
        <v>37.637</v>
      </c>
      <c r="J2080" s="130">
        <v>-35</v>
      </c>
      <c r="K2080" s="130">
        <v>-20</v>
      </c>
      <c r="L2080" s="130" t="b">
        <v>0</v>
      </c>
      <c r="M2080" s="130">
        <v>-0.77800000000000002</v>
      </c>
      <c r="N2080" s="130">
        <v>5.2119999999999997</v>
      </c>
      <c r="O2080" s="130">
        <v>-0.14899999999999999</v>
      </c>
      <c r="P2080" s="130">
        <v>1.716</v>
      </c>
      <c r="Q2080" s="130">
        <v>-82.158000000000001</v>
      </c>
      <c r="R2080" s="130">
        <v>53.63</v>
      </c>
      <c r="S2080" s="130">
        <v>50.146000000000001</v>
      </c>
      <c r="T2080" s="130">
        <v>1</v>
      </c>
      <c r="U2080" s="130">
        <v>116</v>
      </c>
      <c r="V2080" s="130" t="s">
        <v>1326</v>
      </c>
      <c r="W2080" s="130" t="b">
        <v>0</v>
      </c>
      <c r="X2080" s="130">
        <v>0</v>
      </c>
      <c r="Y2080" s="130" t="b">
        <v>0</v>
      </c>
      <c r="Z2080" s="130">
        <v>43</v>
      </c>
      <c r="AA2080" s="130">
        <v>0.155</v>
      </c>
      <c r="AB2080" s="130" t="s">
        <v>3707</v>
      </c>
      <c r="AC2080" s="130" t="s">
        <v>4382</v>
      </c>
      <c r="AD2080" s="130" t="s">
        <v>5977</v>
      </c>
      <c r="AE2080" s="130" t="e" cm="1">
        <f t="array" aca="1" ref="AE2080" ca="1">INDIRECT(ADDRESS(MATCH(AG2080,'rs_industries'!B:B,0),5,1,TRUE,"rs_industries"))</f>
        <v>#N/A</v>
      </c>
      <c r="AF2080" s="130" t="e" cm="1">
        <f t="array" aca="1" ref="AF2080" ca="1">INDIRECT(ADDRESS(MATCH(A2080,'rs_stocks'!B:B,0),7,1,TRUE,"rs_stocks"))</f>
        <v>#N/A</v>
      </c>
    </row>
    <row r="2081" spans="1:32" x14ac:dyDescent="0.3">
      <c r="A2081" s="130" t="s">
        <v>2260</v>
      </c>
      <c r="B2081" s="130">
        <v>-1.1499999999999999</v>
      </c>
      <c r="C2081" s="130">
        <v>-4.8600000000000003</v>
      </c>
      <c r="D2081" s="130">
        <v>-23.04</v>
      </c>
      <c r="E2081" s="130">
        <v>-3.58</v>
      </c>
      <c r="F2081" s="130">
        <v>4.6100000000000003</v>
      </c>
      <c r="I2081" s="130">
        <v>1.361</v>
      </c>
      <c r="J2081" s="130">
        <v>-81</v>
      </c>
      <c r="K2081" s="130">
        <v>-68</v>
      </c>
      <c r="L2081" s="130" t="b">
        <v>0</v>
      </c>
      <c r="M2081" s="130">
        <v>-1.4510000000000001</v>
      </c>
      <c r="N2081" s="130">
        <v>7.8680000000000003</v>
      </c>
      <c r="O2081" s="130">
        <v>-0.184</v>
      </c>
      <c r="P2081" s="130">
        <v>0.14799999999999999</v>
      </c>
      <c r="Q2081" s="130">
        <v>-74.174000000000007</v>
      </c>
      <c r="R2081" s="130">
        <v>4.3099999999999996</v>
      </c>
      <c r="S2081" s="130">
        <v>4.7489999999999997</v>
      </c>
      <c r="T2081" s="130">
        <v>-1</v>
      </c>
      <c r="U2081" s="130">
        <v>1348</v>
      </c>
      <c r="V2081" s="130" t="s">
        <v>2260</v>
      </c>
      <c r="W2081" s="130" t="b">
        <v>1</v>
      </c>
      <c r="X2081" s="130">
        <v>0</v>
      </c>
      <c r="Y2081" s="130" t="b">
        <v>0</v>
      </c>
      <c r="Z2081" s="130">
        <v>44</v>
      </c>
      <c r="AA2081" s="130">
        <v>0.154</v>
      </c>
      <c r="AD2081" s="130" t="s">
        <v>5926</v>
      </c>
      <c r="AE2081" s="130" t="e" cm="1">
        <f t="array" aca="1" ref="AE2081" ca="1">INDIRECT(ADDRESS(MATCH(AG2081,'rs_industries'!B:B,0),5,1,TRUE,"rs_industries"))</f>
        <v>#N/A</v>
      </c>
      <c r="AF2081" s="130" t="e" cm="1">
        <f t="array" aca="1" ref="AF2081" ca="1">INDIRECT(ADDRESS(MATCH(A2081,'rs_stocks'!B:B,0),7,1,TRUE,"rs_stocks"))</f>
        <v>#N/A</v>
      </c>
    </row>
    <row r="2082" spans="1:32" x14ac:dyDescent="0.3">
      <c r="A2082" s="130" t="s">
        <v>5945</v>
      </c>
      <c r="B2082" s="130">
        <v>3.06</v>
      </c>
      <c r="C2082" s="130">
        <v>1.51</v>
      </c>
      <c r="D2082" s="130">
        <v>-19.2</v>
      </c>
      <c r="E2082" s="130">
        <v>13.48</v>
      </c>
      <c r="F2082" s="130">
        <v>-0.33</v>
      </c>
      <c r="G2082" s="130" t="s">
        <v>3786</v>
      </c>
      <c r="H2082" s="130" t="s">
        <v>3674</v>
      </c>
      <c r="I2082" s="130">
        <v>1.0249999999999999</v>
      </c>
      <c r="J2082" s="130">
        <v>-89</v>
      </c>
      <c r="K2082" s="130">
        <v>-88</v>
      </c>
      <c r="L2082" s="130" t="b">
        <v>0</v>
      </c>
      <c r="M2082" s="130">
        <v>-1.9910000000000001</v>
      </c>
      <c r="N2082" s="130">
        <v>10.042</v>
      </c>
      <c r="O2082" s="130">
        <v>-0.19800000000000001</v>
      </c>
      <c r="P2082" s="130">
        <v>0.29799999999999999</v>
      </c>
      <c r="Q2082" s="130">
        <v>-167.84200000000001</v>
      </c>
      <c r="R2082" s="130">
        <v>6.06</v>
      </c>
      <c r="S2082" s="130">
        <v>6.7169999999999996</v>
      </c>
      <c r="T2082" s="130">
        <v>-1</v>
      </c>
      <c r="U2082" s="130">
        <v>671</v>
      </c>
      <c r="V2082" s="130" t="s">
        <v>5945</v>
      </c>
      <c r="W2082" s="130" t="b">
        <v>1</v>
      </c>
      <c r="X2082" s="130">
        <v>0</v>
      </c>
      <c r="Y2082" s="130" t="b">
        <v>0</v>
      </c>
      <c r="Z2082" s="130">
        <v>42</v>
      </c>
      <c r="AA2082" s="130">
        <v>0.154</v>
      </c>
      <c r="AB2082" s="130" t="s">
        <v>3674</v>
      </c>
      <c r="AC2082" s="130" t="s">
        <v>3786</v>
      </c>
      <c r="AD2082" s="130" t="s">
        <v>5946</v>
      </c>
      <c r="AE2082" s="130" t="e" cm="1">
        <f t="array" aca="1" ref="AE2082" ca="1">INDIRECT(ADDRESS(MATCH(AG2082,'rs_industries'!B:B,0),5,1,TRUE,"rs_industries"))</f>
        <v>#N/A</v>
      </c>
      <c r="AF2082" s="130" t="e" cm="1">
        <f t="array" aca="1" ref="AF2082" ca="1">INDIRECT(ADDRESS(MATCH(A2082,'rs_stocks'!B:B,0),7,1,TRUE,"rs_stocks"))</f>
        <v>#N/A</v>
      </c>
    </row>
    <row r="2083" spans="1:32" x14ac:dyDescent="0.3">
      <c r="A2083" s="130" t="s">
        <v>1792</v>
      </c>
      <c r="B2083" s="130">
        <v>-0.69</v>
      </c>
      <c r="C2083" s="130">
        <v>1.98</v>
      </c>
      <c r="D2083" s="130">
        <v>-2.7</v>
      </c>
      <c r="E2083" s="130">
        <v>-10.34</v>
      </c>
      <c r="F2083" s="130">
        <v>-7.57</v>
      </c>
      <c r="G2083" s="130" t="s">
        <v>3821</v>
      </c>
      <c r="H2083" s="130" t="s">
        <v>3677</v>
      </c>
      <c r="I2083" s="130">
        <v>1.617</v>
      </c>
      <c r="J2083" s="130">
        <v>-57</v>
      </c>
      <c r="K2083" s="130">
        <v>-51</v>
      </c>
      <c r="L2083" s="130" t="b">
        <v>0</v>
      </c>
      <c r="M2083" s="130">
        <v>-0.80700000000000005</v>
      </c>
      <c r="N2083" s="130">
        <v>3.6880000000000002</v>
      </c>
      <c r="O2083" s="130">
        <v>-0.219</v>
      </c>
      <c r="P2083" s="130">
        <v>7.8E-2</v>
      </c>
      <c r="Q2083" s="130">
        <v>-179.94900000000001</v>
      </c>
      <c r="R2083" s="130">
        <v>7.2</v>
      </c>
      <c r="S2083" s="130">
        <v>7.1289999999999996</v>
      </c>
      <c r="T2083" s="130">
        <v>1</v>
      </c>
      <c r="U2083" s="130">
        <v>2570</v>
      </c>
      <c r="V2083" s="130" t="s">
        <v>1792</v>
      </c>
      <c r="W2083" s="130" t="b">
        <v>0</v>
      </c>
      <c r="X2083" s="130">
        <v>0</v>
      </c>
      <c r="Y2083" s="130" t="b">
        <v>0</v>
      </c>
      <c r="Z2083" s="130">
        <v>42</v>
      </c>
      <c r="AA2083" s="130">
        <v>0.153</v>
      </c>
      <c r="AB2083" s="130" t="s">
        <v>3677</v>
      </c>
      <c r="AC2083" s="130" t="s">
        <v>3821</v>
      </c>
      <c r="AD2083" s="130" t="s">
        <v>5970</v>
      </c>
      <c r="AE2083" s="130" t="e" cm="1">
        <f t="array" aca="1" ref="AE2083" ca="1">INDIRECT(ADDRESS(MATCH(AG2083,'rs_industries'!B:B,0),5,1,TRUE,"rs_industries"))</f>
        <v>#N/A</v>
      </c>
      <c r="AF2083" s="130" t="e" cm="1">
        <f t="array" aca="1" ref="AF2083" ca="1">INDIRECT(ADDRESS(MATCH(A2083,'rs_stocks'!B:B,0),7,1,TRUE,"rs_stocks"))</f>
        <v>#N/A</v>
      </c>
    </row>
    <row r="2084" spans="1:32" x14ac:dyDescent="0.3">
      <c r="A2084" s="130" t="s">
        <v>2288</v>
      </c>
      <c r="B2084" s="130">
        <v>-2.5099999999999998</v>
      </c>
      <c r="C2084" s="130">
        <v>-22.89</v>
      </c>
      <c r="D2084" s="130">
        <v>-16.52</v>
      </c>
      <c r="E2084" s="130">
        <v>-26.12</v>
      </c>
      <c r="F2084" s="130">
        <v>-22.24</v>
      </c>
      <c r="G2084" s="130" t="s">
        <v>3839</v>
      </c>
      <c r="H2084" s="130" t="s">
        <v>3674</v>
      </c>
      <c r="I2084" s="130">
        <v>2.1760000000000002</v>
      </c>
      <c r="J2084" s="130">
        <v>-60</v>
      </c>
      <c r="K2084" s="130">
        <v>-59</v>
      </c>
      <c r="L2084" s="130" t="b">
        <v>0</v>
      </c>
      <c r="M2084" s="130">
        <v>-2.1970000000000001</v>
      </c>
      <c r="N2084" s="130">
        <v>9.3919999999999995</v>
      </c>
      <c r="O2084" s="130">
        <v>-0.23400000000000001</v>
      </c>
      <c r="P2084" s="130">
        <v>1.6879999999999999</v>
      </c>
      <c r="Q2084" s="130">
        <v>-123.83</v>
      </c>
      <c r="R2084" s="130">
        <v>33.04</v>
      </c>
      <c r="S2084" s="130">
        <v>38.802999999999997</v>
      </c>
      <c r="T2084" s="130">
        <v>-1</v>
      </c>
      <c r="U2084" s="130">
        <v>118</v>
      </c>
      <c r="V2084" s="130" t="s">
        <v>2288</v>
      </c>
      <c r="W2084" s="130" t="b">
        <v>1</v>
      </c>
      <c r="X2084" s="130">
        <v>0</v>
      </c>
      <c r="Y2084" s="130" t="b">
        <v>0</v>
      </c>
      <c r="Z2084" s="130">
        <v>48</v>
      </c>
      <c r="AA2084" s="130">
        <v>0.153</v>
      </c>
      <c r="AB2084" s="130" t="s">
        <v>3674</v>
      </c>
      <c r="AC2084" s="130" t="s">
        <v>3839</v>
      </c>
      <c r="AD2084" s="130" t="s">
        <v>5951</v>
      </c>
      <c r="AE2084" s="130" t="e" cm="1">
        <f t="array" aca="1" ref="AE2084" ca="1">INDIRECT(ADDRESS(MATCH(AG2084,'rs_industries'!B:B,0),5,1,TRUE,"rs_industries"))</f>
        <v>#N/A</v>
      </c>
      <c r="AF2084" s="130" t="e" cm="1">
        <f t="array" aca="1" ref="AF2084" ca="1">INDIRECT(ADDRESS(MATCH(A2084,'rs_stocks'!B:B,0),7,1,TRUE,"rs_stocks"))</f>
        <v>#N/A</v>
      </c>
    </row>
    <row r="2085" spans="1:32" x14ac:dyDescent="0.3">
      <c r="A2085" s="130" t="s">
        <v>242</v>
      </c>
      <c r="B2085" s="130">
        <v>5.36</v>
      </c>
      <c r="C2085" s="130">
        <v>10.52</v>
      </c>
      <c r="D2085" s="130">
        <v>18.55</v>
      </c>
      <c r="E2085" s="130">
        <v>31.54</v>
      </c>
      <c r="F2085" s="130">
        <v>7.44</v>
      </c>
      <c r="G2085" s="130" t="s">
        <v>3886</v>
      </c>
      <c r="H2085" s="130" t="s">
        <v>31</v>
      </c>
      <c r="I2085" s="130">
        <v>17.678000000000001</v>
      </c>
      <c r="J2085" s="130">
        <v>-57</v>
      </c>
      <c r="K2085" s="130">
        <v>-1</v>
      </c>
      <c r="L2085" s="130" t="b">
        <v>1</v>
      </c>
      <c r="M2085" s="130">
        <v>-1.2050000000000001</v>
      </c>
      <c r="N2085" s="130">
        <v>4.55</v>
      </c>
      <c r="O2085" s="130">
        <v>-0.26500000000000001</v>
      </c>
      <c r="P2085" s="130">
        <v>3.6339999999999999</v>
      </c>
      <c r="Q2085" s="130">
        <v>-51.177999999999997</v>
      </c>
      <c r="R2085" s="130">
        <v>138.6</v>
      </c>
      <c r="S2085" s="130">
        <v>131.22399999999999</v>
      </c>
      <c r="T2085" s="130">
        <v>1</v>
      </c>
      <c r="U2085" s="130">
        <v>55</v>
      </c>
      <c r="V2085" s="130" t="s">
        <v>242</v>
      </c>
      <c r="W2085" s="130" t="b">
        <v>1</v>
      </c>
      <c r="X2085" s="130">
        <v>0</v>
      </c>
      <c r="Y2085" s="130" t="b">
        <v>1</v>
      </c>
      <c r="Z2085" s="130">
        <v>52</v>
      </c>
      <c r="AA2085" s="130">
        <v>0.153</v>
      </c>
      <c r="AB2085" s="130" t="s">
        <v>31</v>
      </c>
      <c r="AC2085" s="130" t="s">
        <v>3886</v>
      </c>
      <c r="AD2085" s="130" t="s">
        <v>5974</v>
      </c>
      <c r="AE2085" s="130" t="e" cm="1">
        <f t="array" aca="1" ref="AE2085" ca="1">INDIRECT(ADDRESS(MATCH(AG2085,'rs_industries'!B:B,0),5,1,TRUE,"rs_industries"))</f>
        <v>#N/A</v>
      </c>
      <c r="AF2085" s="130" cm="1">
        <f t="array" aca="1" ref="AF2085" ca="1">INDIRECT(ADDRESS(MATCH(A2085,'rs_stocks'!B:B,0),7,1,TRUE,"rs_stocks"))</f>
        <v>88</v>
      </c>
    </row>
    <row r="2086" spans="1:32" x14ac:dyDescent="0.3">
      <c r="A2086" s="130" t="s">
        <v>2413</v>
      </c>
      <c r="B2086" s="130">
        <v>-3.99</v>
      </c>
      <c r="C2086" s="130">
        <v>-10.96</v>
      </c>
      <c r="D2086" s="130">
        <v>-18.84</v>
      </c>
      <c r="E2086" s="130">
        <v>-15.79</v>
      </c>
      <c r="F2086" s="130">
        <v>-9.51</v>
      </c>
      <c r="G2086" s="130" t="s">
        <v>3722</v>
      </c>
      <c r="H2086" s="130" t="s">
        <v>3674</v>
      </c>
      <c r="I2086" s="130">
        <v>2.504</v>
      </c>
      <c r="J2086" s="130">
        <v>-58</v>
      </c>
      <c r="K2086" s="130">
        <v>-42</v>
      </c>
      <c r="L2086" s="130" t="b">
        <v>0</v>
      </c>
      <c r="M2086" s="130">
        <v>-1.792</v>
      </c>
      <c r="N2086" s="130">
        <v>6.66</v>
      </c>
      <c r="O2086" s="130">
        <v>-0.26900000000000002</v>
      </c>
      <c r="P2086" s="130">
        <v>0.52700000000000002</v>
      </c>
      <c r="Q2086" s="130">
        <v>-151.71600000000001</v>
      </c>
      <c r="R2086" s="130">
        <v>12.75</v>
      </c>
      <c r="S2086" s="130">
        <v>14.492000000000001</v>
      </c>
      <c r="T2086" s="130">
        <v>-1</v>
      </c>
      <c r="U2086" s="130">
        <v>379</v>
      </c>
      <c r="V2086" s="130" t="s">
        <v>2413</v>
      </c>
      <c r="W2086" s="130" t="b">
        <v>1</v>
      </c>
      <c r="X2086" s="130">
        <v>0</v>
      </c>
      <c r="Y2086" s="130" t="b">
        <v>0</v>
      </c>
      <c r="Z2086" s="130">
        <v>43</v>
      </c>
      <c r="AA2086" s="130">
        <v>0.152</v>
      </c>
      <c r="AB2086" s="130" t="s">
        <v>3674</v>
      </c>
      <c r="AC2086" s="130" t="s">
        <v>3722</v>
      </c>
      <c r="AD2086" s="130" t="s">
        <v>5948</v>
      </c>
      <c r="AE2086" s="130" t="e" cm="1">
        <f t="array" aca="1" ref="AE2086" ca="1">INDIRECT(ADDRESS(MATCH(AG2086,'rs_industries'!B:B,0),5,1,TRUE,"rs_industries"))</f>
        <v>#N/A</v>
      </c>
      <c r="AF2086" s="130" t="e" cm="1">
        <f t="array" aca="1" ref="AF2086" ca="1">INDIRECT(ADDRESS(MATCH(A2086,'rs_stocks'!B:B,0),7,1,TRUE,"rs_stocks"))</f>
        <v>#N/A</v>
      </c>
    </row>
    <row r="2087" spans="1:32" x14ac:dyDescent="0.3">
      <c r="A2087" s="130" t="s">
        <v>2291</v>
      </c>
      <c r="B2087" s="130">
        <v>1.59</v>
      </c>
      <c r="C2087" s="130">
        <v>-4.13</v>
      </c>
      <c r="D2087" s="130">
        <v>-7.84</v>
      </c>
      <c r="E2087" s="130">
        <v>-5.37</v>
      </c>
      <c r="F2087" s="130">
        <v>-3.68</v>
      </c>
      <c r="G2087" s="130" t="s">
        <v>3737</v>
      </c>
      <c r="H2087" s="130" t="s">
        <v>3690</v>
      </c>
      <c r="I2087" s="130">
        <v>1.5940000000000001</v>
      </c>
      <c r="J2087" s="130">
        <v>-40</v>
      </c>
      <c r="K2087" s="130">
        <v>-29</v>
      </c>
      <c r="L2087" s="130" t="b">
        <v>0</v>
      </c>
      <c r="M2087" s="130">
        <v>-1.0349999999999999</v>
      </c>
      <c r="N2087" s="130">
        <v>3.7869999999999999</v>
      </c>
      <c r="O2087" s="130">
        <v>-0.27300000000000002</v>
      </c>
      <c r="P2087" s="130">
        <v>0.28999999999999998</v>
      </c>
      <c r="Q2087" s="130">
        <v>-96.552000000000007</v>
      </c>
      <c r="R2087" s="130">
        <v>10.220000000000001</v>
      </c>
      <c r="S2087" s="130">
        <v>10.706</v>
      </c>
      <c r="T2087" s="130">
        <v>-1</v>
      </c>
      <c r="U2087" s="130">
        <v>689</v>
      </c>
      <c r="V2087" s="130" t="s">
        <v>2291</v>
      </c>
      <c r="W2087" s="130" t="b">
        <v>1</v>
      </c>
      <c r="X2087" s="130">
        <v>0</v>
      </c>
      <c r="Y2087" s="130" t="b">
        <v>0</v>
      </c>
      <c r="Z2087" s="130">
        <v>41</v>
      </c>
      <c r="AA2087" s="130">
        <v>0.152</v>
      </c>
      <c r="AB2087" s="130" t="s">
        <v>3690</v>
      </c>
      <c r="AC2087" s="130" t="s">
        <v>3737</v>
      </c>
      <c r="AD2087" s="130" t="s">
        <v>5936</v>
      </c>
      <c r="AE2087" s="130" t="e" cm="1">
        <f t="array" aca="1" ref="AE2087" ca="1">INDIRECT(ADDRESS(MATCH(AG2087,'rs_industries'!B:B,0),5,1,TRUE,"rs_industries"))</f>
        <v>#N/A</v>
      </c>
      <c r="AF2087" s="130" t="e" cm="1">
        <f t="array" aca="1" ref="AF2087" ca="1">INDIRECT(ADDRESS(MATCH(A2087,'rs_stocks'!B:B,0),7,1,TRUE,"rs_stocks"))</f>
        <v>#N/A</v>
      </c>
    </row>
    <row r="2088" spans="1:32" x14ac:dyDescent="0.3">
      <c r="A2088" s="130" t="s">
        <v>2438</v>
      </c>
      <c r="B2088" s="130">
        <v>0.38</v>
      </c>
      <c r="C2088" s="130">
        <v>-12.64</v>
      </c>
      <c r="D2088" s="130">
        <v>-13.5</v>
      </c>
      <c r="E2088" s="130">
        <v>-25.7</v>
      </c>
      <c r="F2088" s="130">
        <v>-19.760000000000002</v>
      </c>
      <c r="G2088" s="130" t="s">
        <v>3812</v>
      </c>
      <c r="H2088" s="130" t="s">
        <v>3690</v>
      </c>
      <c r="I2088" s="130">
        <v>1.0900000000000001</v>
      </c>
      <c r="J2088" s="130">
        <v>-83</v>
      </c>
      <c r="K2088" s="130">
        <v>-73</v>
      </c>
      <c r="L2088" s="130" t="b">
        <v>0</v>
      </c>
      <c r="M2088" s="130">
        <v>-2.12</v>
      </c>
      <c r="N2088" s="130">
        <v>7.7210000000000001</v>
      </c>
      <c r="O2088" s="130">
        <v>-0.27500000000000002</v>
      </c>
      <c r="P2088" s="130">
        <v>0.38400000000000001</v>
      </c>
      <c r="Q2088" s="130">
        <v>-163.892</v>
      </c>
      <c r="R2088" s="130">
        <v>5.32</v>
      </c>
      <c r="S2088" s="130">
        <v>6.1139999999999999</v>
      </c>
      <c r="T2088" s="130">
        <v>-1</v>
      </c>
      <c r="U2088" s="130">
        <v>520</v>
      </c>
      <c r="V2088" s="130" t="s">
        <v>2438</v>
      </c>
      <c r="W2088" s="130" t="b">
        <v>0</v>
      </c>
      <c r="X2088" s="130">
        <v>0</v>
      </c>
      <c r="Y2088" s="130" t="b">
        <v>0</v>
      </c>
      <c r="Z2088" s="130">
        <v>37</v>
      </c>
      <c r="AA2088" s="130">
        <v>0.151</v>
      </c>
      <c r="AB2088" s="130" t="s">
        <v>3690</v>
      </c>
      <c r="AC2088" s="130" t="s">
        <v>3812</v>
      </c>
      <c r="AD2088" s="130" t="s">
        <v>5959</v>
      </c>
      <c r="AE2088" s="130" t="e" cm="1">
        <f t="array" aca="1" ref="AE2088" ca="1">INDIRECT(ADDRESS(MATCH(AG2088,'rs_industries'!B:B,0),5,1,TRUE,"rs_industries"))</f>
        <v>#N/A</v>
      </c>
      <c r="AF2088" s="130" t="e" cm="1">
        <f t="array" aca="1" ref="AF2088" ca="1">INDIRECT(ADDRESS(MATCH(A2088,'rs_stocks'!B:B,0),7,1,TRUE,"rs_stocks"))</f>
        <v>#N/A</v>
      </c>
    </row>
    <row r="2089" spans="1:32" x14ac:dyDescent="0.3">
      <c r="A2089" s="130" t="s">
        <v>5911</v>
      </c>
      <c r="B2089" s="130">
        <v>-1.18</v>
      </c>
      <c r="C2089" s="130">
        <v>-8.9600000000000009</v>
      </c>
      <c r="D2089" s="130">
        <v>-10.98</v>
      </c>
      <c r="E2089" s="130">
        <v>-8.39</v>
      </c>
      <c r="F2089" s="130">
        <v>-4.8099999999999996</v>
      </c>
      <c r="G2089" s="130" t="s">
        <v>153</v>
      </c>
      <c r="H2089" s="130" t="s">
        <v>3677</v>
      </c>
      <c r="I2089" s="130">
        <v>0.95399999999999996</v>
      </c>
      <c r="J2089" s="130">
        <v>-80</v>
      </c>
      <c r="K2089" s="130">
        <v>-40</v>
      </c>
      <c r="L2089" s="130" t="b">
        <v>0</v>
      </c>
      <c r="M2089" s="130">
        <v>-0.86199999999999999</v>
      </c>
      <c r="N2089" s="130">
        <v>3.0630000000000002</v>
      </c>
      <c r="O2089" s="130">
        <v>-0.28100000000000003</v>
      </c>
      <c r="P2089" s="130">
        <v>0.26700000000000002</v>
      </c>
      <c r="Q2089" s="130">
        <v>-164.79400000000001</v>
      </c>
      <c r="R2089" s="130">
        <v>11.68</v>
      </c>
      <c r="S2089" s="130">
        <v>12.621</v>
      </c>
      <c r="T2089" s="130">
        <v>-1</v>
      </c>
      <c r="U2089" s="130">
        <v>749</v>
      </c>
      <c r="V2089" s="130" t="s">
        <v>5911</v>
      </c>
      <c r="W2089" s="130" t="b">
        <v>1</v>
      </c>
      <c r="X2089" s="130">
        <v>0</v>
      </c>
      <c r="Y2089" s="130" t="b">
        <v>0</v>
      </c>
      <c r="Z2089" s="130">
        <v>52</v>
      </c>
      <c r="AA2089" s="130">
        <v>0.151</v>
      </c>
      <c r="AB2089" s="130" t="s">
        <v>3677</v>
      </c>
      <c r="AC2089" s="130" t="s">
        <v>153</v>
      </c>
      <c r="AD2089" s="130" t="s">
        <v>5912</v>
      </c>
      <c r="AE2089" s="130" t="e" cm="1">
        <f t="array" aca="1" ref="AE2089" ca="1">INDIRECT(ADDRESS(MATCH(AG2089,'rs_industries'!B:B,0),5,1,TRUE,"rs_industries"))</f>
        <v>#N/A</v>
      </c>
      <c r="AF2089" s="130" t="e" cm="1">
        <f t="array" aca="1" ref="AF2089" ca="1">INDIRECT(ADDRESS(MATCH(A2089,'rs_stocks'!B:B,0),7,1,TRUE,"rs_stocks"))</f>
        <v>#N/A</v>
      </c>
    </row>
    <row r="2090" spans="1:32" x14ac:dyDescent="0.3">
      <c r="A2090" s="130" t="s">
        <v>1236</v>
      </c>
      <c r="B2090" s="130">
        <v>-0.83</v>
      </c>
      <c r="C2090" s="130">
        <v>-6.84</v>
      </c>
      <c r="D2090" s="130">
        <v>-5.09</v>
      </c>
      <c r="E2090" s="130">
        <v>2.15</v>
      </c>
      <c r="F2090" s="130">
        <v>7.34</v>
      </c>
      <c r="G2090" s="130" t="s">
        <v>3964</v>
      </c>
      <c r="H2090" s="130" t="s">
        <v>24</v>
      </c>
      <c r="I2090" s="130">
        <v>103.066</v>
      </c>
      <c r="J2090" s="130">
        <v>-37</v>
      </c>
      <c r="K2090" s="130">
        <v>-15</v>
      </c>
      <c r="L2090" s="130" t="b">
        <v>0</v>
      </c>
      <c r="M2090" s="130">
        <v>-0.82499999999999996</v>
      </c>
      <c r="N2090" s="130">
        <v>2.9009999999999998</v>
      </c>
      <c r="O2090" s="130">
        <v>-0.28399999999999997</v>
      </c>
      <c r="P2090" s="130">
        <v>6.3090000000000002</v>
      </c>
      <c r="Q2090" s="130">
        <v>-24.568000000000001</v>
      </c>
      <c r="R2090" s="130">
        <v>426.52</v>
      </c>
      <c r="S2090" s="130">
        <v>443.791</v>
      </c>
      <c r="T2090" s="130">
        <v>-1</v>
      </c>
      <c r="U2090" s="130">
        <v>31</v>
      </c>
      <c r="V2090" s="130" t="s">
        <v>1236</v>
      </c>
      <c r="W2090" s="130" t="b">
        <v>1</v>
      </c>
      <c r="X2090" s="130">
        <v>0</v>
      </c>
      <c r="Y2090" s="130" t="b">
        <v>0</v>
      </c>
      <c r="Z2090" s="130">
        <v>45</v>
      </c>
      <c r="AA2090" s="130">
        <v>0.151</v>
      </c>
      <c r="AB2090" s="130" t="s">
        <v>24</v>
      </c>
      <c r="AC2090" s="130" t="s">
        <v>3964</v>
      </c>
      <c r="AD2090" s="130" t="s">
        <v>5905</v>
      </c>
      <c r="AE2090" s="130" t="e" cm="1">
        <f t="array" aca="1" ref="AE2090" ca="1">INDIRECT(ADDRESS(MATCH(AG2090,'rs_industries'!B:B,0),5,1,TRUE,"rs_industries"))</f>
        <v>#N/A</v>
      </c>
      <c r="AF2090" s="130" t="e" cm="1">
        <f t="array" aca="1" ref="AF2090" ca="1">INDIRECT(ADDRESS(MATCH(A2090,'rs_stocks'!B:B,0),7,1,TRUE,"rs_stocks"))</f>
        <v>#N/A</v>
      </c>
    </row>
    <row r="2091" spans="1:32" x14ac:dyDescent="0.3">
      <c r="A2091" s="130" t="s">
        <v>372</v>
      </c>
      <c r="B2091" s="130">
        <v>-2.37</v>
      </c>
      <c r="C2091" s="130">
        <v>-3.53</v>
      </c>
      <c r="D2091" s="130">
        <v>-10.6</v>
      </c>
      <c r="E2091" s="130">
        <v>-9.7200000000000006</v>
      </c>
      <c r="F2091" s="130">
        <v>-8.7899999999999991</v>
      </c>
      <c r="G2091" s="130" t="s">
        <v>3948</v>
      </c>
      <c r="H2091" s="130" t="s">
        <v>3674</v>
      </c>
      <c r="I2091" s="130">
        <v>59.072000000000003</v>
      </c>
      <c r="J2091" s="130">
        <v>-55</v>
      </c>
      <c r="K2091" s="130">
        <v>-25</v>
      </c>
      <c r="L2091" s="130" t="b">
        <v>0</v>
      </c>
      <c r="M2091" s="130">
        <v>-1.2110000000000001</v>
      </c>
      <c r="N2091" s="130">
        <v>4.234</v>
      </c>
      <c r="O2091" s="130">
        <v>-0.28599999999999998</v>
      </c>
      <c r="P2091" s="130">
        <v>4.5279999999999996</v>
      </c>
      <c r="Q2091" s="130">
        <v>-177.79400000000001</v>
      </c>
      <c r="R2091" s="130">
        <v>236.39</v>
      </c>
      <c r="S2091" s="130">
        <v>252.19800000000001</v>
      </c>
      <c r="T2091" s="130">
        <v>-1</v>
      </c>
      <c r="U2091" s="130">
        <v>44</v>
      </c>
      <c r="V2091" s="130" t="s">
        <v>372</v>
      </c>
      <c r="W2091" s="130" t="b">
        <v>1</v>
      </c>
      <c r="X2091" s="130">
        <v>0</v>
      </c>
      <c r="Y2091" s="130" t="b">
        <v>0</v>
      </c>
      <c r="Z2091" s="130">
        <v>49</v>
      </c>
      <c r="AA2091" s="130">
        <v>0.15</v>
      </c>
      <c r="AB2091" s="130" t="s">
        <v>3674</v>
      </c>
      <c r="AC2091" s="130" t="s">
        <v>3948</v>
      </c>
      <c r="AD2091" s="130" t="s">
        <v>5957</v>
      </c>
      <c r="AE2091" s="130" t="e" cm="1">
        <f t="array" aca="1" ref="AE2091" ca="1">INDIRECT(ADDRESS(MATCH(AG2091,'rs_industries'!B:B,0),5,1,TRUE,"rs_industries"))</f>
        <v>#N/A</v>
      </c>
      <c r="AF2091" s="130" t="e" cm="1">
        <f t="array" aca="1" ref="AF2091" ca="1">INDIRECT(ADDRESS(MATCH(A2091,'rs_stocks'!B:B,0),7,1,TRUE,"rs_stocks"))</f>
        <v>#N/A</v>
      </c>
    </row>
    <row r="2092" spans="1:32" x14ac:dyDescent="0.3">
      <c r="A2092" s="130" t="s">
        <v>750</v>
      </c>
      <c r="B2092" s="130">
        <v>-2.37</v>
      </c>
      <c r="C2092" s="130">
        <v>-6.41</v>
      </c>
      <c r="D2092" s="130">
        <v>-10.37</v>
      </c>
      <c r="E2092" s="130">
        <v>-12.22</v>
      </c>
      <c r="F2092" s="130">
        <v>-8.74</v>
      </c>
      <c r="G2092" s="130" t="s">
        <v>3680</v>
      </c>
      <c r="H2092" s="130" t="s">
        <v>31</v>
      </c>
      <c r="I2092" s="130">
        <v>4.8259999999999996</v>
      </c>
      <c r="J2092" s="130">
        <v>-63</v>
      </c>
      <c r="K2092" s="130">
        <v>-44</v>
      </c>
      <c r="L2092" s="130" t="b">
        <v>0</v>
      </c>
      <c r="M2092" s="130">
        <v>-1.4950000000000001</v>
      </c>
      <c r="N2092" s="130">
        <v>4.3090000000000002</v>
      </c>
      <c r="O2092" s="130">
        <v>-0.34699999999999998</v>
      </c>
      <c r="P2092" s="130">
        <v>3.004</v>
      </c>
      <c r="Q2092" s="130">
        <v>-130.81299999999999</v>
      </c>
      <c r="R2092" s="130">
        <v>89.29</v>
      </c>
      <c r="S2092" s="130">
        <v>99.347999999999999</v>
      </c>
      <c r="T2092" s="130">
        <v>-1</v>
      </c>
      <c r="U2092" s="130">
        <v>66</v>
      </c>
      <c r="V2092" s="130" t="s">
        <v>750</v>
      </c>
      <c r="W2092" s="130" t="b">
        <v>1</v>
      </c>
      <c r="X2092" s="130">
        <v>0</v>
      </c>
      <c r="Y2092" s="130" t="b">
        <v>0</v>
      </c>
      <c r="Z2092" s="130">
        <v>44</v>
      </c>
      <c r="AA2092" s="130">
        <v>0.15</v>
      </c>
      <c r="AB2092" s="130" t="s">
        <v>31</v>
      </c>
      <c r="AC2092" s="130" t="s">
        <v>3680</v>
      </c>
      <c r="AD2092" s="130" t="s">
        <v>5952</v>
      </c>
      <c r="AE2092" s="130" t="e" cm="1">
        <f t="array" aca="1" ref="AE2092" ca="1">INDIRECT(ADDRESS(MATCH(AG2092,'rs_industries'!B:B,0),5,1,TRUE,"rs_industries"))</f>
        <v>#N/A</v>
      </c>
      <c r="AF2092" s="130" t="e" cm="1">
        <f t="array" aca="1" ref="AF2092" ca="1">INDIRECT(ADDRESS(MATCH(A2092,'rs_stocks'!B:B,0),7,1,TRUE,"rs_stocks"))</f>
        <v>#N/A</v>
      </c>
    </row>
    <row r="2093" spans="1:32" x14ac:dyDescent="0.3">
      <c r="A2093" s="130" t="s">
        <v>1418</v>
      </c>
      <c r="B2093" s="130">
        <v>-7.32</v>
      </c>
      <c r="C2093" s="130">
        <v>-7.92</v>
      </c>
      <c r="D2093" s="130">
        <v>-23.35</v>
      </c>
      <c r="E2093" s="130">
        <v>-8.81</v>
      </c>
      <c r="F2093" s="130">
        <v>0.71</v>
      </c>
      <c r="I2093" s="130">
        <v>4.5540000000000003</v>
      </c>
      <c r="J2093" s="130">
        <v>-49</v>
      </c>
      <c r="K2093" s="130">
        <v>-23</v>
      </c>
      <c r="L2093" s="130" t="b">
        <v>0</v>
      </c>
      <c r="M2093" s="130">
        <v>-2.5609999999999999</v>
      </c>
      <c r="N2093" s="130">
        <v>7.3410000000000002</v>
      </c>
      <c r="O2093" s="130">
        <v>-0.34899999999999998</v>
      </c>
      <c r="P2093" s="130">
        <v>0.38500000000000001</v>
      </c>
      <c r="Q2093" s="130">
        <v>-166.06100000000001</v>
      </c>
      <c r="R2093" s="130">
        <v>11.39</v>
      </c>
      <c r="S2093" s="130">
        <v>12.711</v>
      </c>
      <c r="T2093" s="130">
        <v>-1</v>
      </c>
      <c r="U2093" s="130">
        <v>518</v>
      </c>
      <c r="V2093" s="130" t="s">
        <v>1418</v>
      </c>
      <c r="W2093" s="130" t="b">
        <v>1</v>
      </c>
      <c r="X2093" s="130">
        <v>0</v>
      </c>
      <c r="Y2093" s="130" t="b">
        <v>0</v>
      </c>
      <c r="Z2093" s="130">
        <v>46</v>
      </c>
      <c r="AA2093" s="130">
        <v>0.14899999999999999</v>
      </c>
      <c r="AD2093" s="130" t="s">
        <v>5917</v>
      </c>
      <c r="AE2093" s="130" t="e" cm="1">
        <f t="array" aca="1" ref="AE2093" ca="1">INDIRECT(ADDRESS(MATCH(AG2093,'rs_industries'!B:B,0),5,1,TRUE,"rs_industries"))</f>
        <v>#N/A</v>
      </c>
      <c r="AF2093" s="130" t="e" cm="1">
        <f t="array" aca="1" ref="AF2093" ca="1">INDIRECT(ADDRESS(MATCH(A2093,'rs_stocks'!B:B,0),7,1,TRUE,"rs_stocks"))</f>
        <v>#N/A</v>
      </c>
    </row>
    <row r="2094" spans="1:32" x14ac:dyDescent="0.3">
      <c r="A2094" s="130" t="s">
        <v>2334</v>
      </c>
      <c r="B2094" s="130">
        <v>0.41</v>
      </c>
      <c r="C2094" s="130">
        <v>1.92</v>
      </c>
      <c r="D2094" s="130">
        <v>-15.24</v>
      </c>
      <c r="E2094" s="130">
        <v>4.7300000000000004</v>
      </c>
      <c r="F2094" s="130">
        <v>8.1999999999999993</v>
      </c>
      <c r="G2094" s="130" t="s">
        <v>4294</v>
      </c>
      <c r="H2094" s="130" t="s">
        <v>117</v>
      </c>
      <c r="I2094" s="130">
        <v>1.9390000000000001</v>
      </c>
      <c r="J2094" s="130">
        <v>-84</v>
      </c>
      <c r="K2094" s="130">
        <v>-29</v>
      </c>
      <c r="L2094" s="130" t="b">
        <v>0</v>
      </c>
      <c r="M2094" s="130">
        <v>-2.5430000000000001</v>
      </c>
      <c r="N2094" s="130">
        <v>6.79</v>
      </c>
      <c r="O2094" s="130">
        <v>-0.374</v>
      </c>
      <c r="P2094" s="130">
        <v>1.2150000000000001</v>
      </c>
      <c r="Q2094" s="130">
        <v>-59.279000000000003</v>
      </c>
      <c r="R2094" s="130">
        <v>44.48</v>
      </c>
      <c r="S2094" s="130">
        <v>48.359000000000002</v>
      </c>
      <c r="T2094" s="130">
        <v>-1</v>
      </c>
      <c r="U2094" s="130">
        <v>164</v>
      </c>
      <c r="V2094" s="130" t="s">
        <v>2334</v>
      </c>
      <c r="W2094" s="130" t="b">
        <v>1</v>
      </c>
      <c r="X2094" s="130">
        <v>0</v>
      </c>
      <c r="Y2094" s="130" t="b">
        <v>0</v>
      </c>
      <c r="Z2094" s="130">
        <v>46</v>
      </c>
      <c r="AA2094" s="130">
        <v>0.14899999999999999</v>
      </c>
      <c r="AB2094" s="130" t="s">
        <v>117</v>
      </c>
      <c r="AC2094" s="130" t="s">
        <v>4294</v>
      </c>
      <c r="AD2094" s="130" t="s">
        <v>5943</v>
      </c>
      <c r="AE2094" s="130" t="e" cm="1">
        <f t="array" aca="1" ref="AE2094" ca="1">INDIRECT(ADDRESS(MATCH(AG2094,'rs_industries'!B:B,0),5,1,TRUE,"rs_industries"))</f>
        <v>#N/A</v>
      </c>
      <c r="AF2094" s="130" t="e" cm="1">
        <f t="array" aca="1" ref="AF2094" ca="1">INDIRECT(ADDRESS(MATCH(A2094,'rs_stocks'!B:B,0),7,1,TRUE,"rs_stocks"))</f>
        <v>#N/A</v>
      </c>
    </row>
    <row r="2095" spans="1:32" x14ac:dyDescent="0.3">
      <c r="A2095" s="130" t="s">
        <v>369</v>
      </c>
      <c r="B2095" s="130">
        <v>-0.31</v>
      </c>
      <c r="C2095" s="130">
        <v>0.67</v>
      </c>
      <c r="D2095" s="130">
        <v>1.1200000000000001</v>
      </c>
      <c r="E2095" s="130">
        <v>-5.17</v>
      </c>
      <c r="F2095" s="130">
        <v>-1.54</v>
      </c>
      <c r="G2095" s="130" t="s">
        <v>3676</v>
      </c>
      <c r="H2095" s="130" t="s">
        <v>3677</v>
      </c>
      <c r="I2095" s="130">
        <v>18.922999999999998</v>
      </c>
      <c r="J2095" s="130">
        <v>-45</v>
      </c>
      <c r="K2095" s="130">
        <v>-7</v>
      </c>
      <c r="L2095" s="130" t="b">
        <v>1</v>
      </c>
      <c r="M2095" s="130">
        <v>-1.2829999999999999</v>
      </c>
      <c r="N2095" s="130">
        <v>3.032</v>
      </c>
      <c r="O2095" s="130">
        <v>-0.42299999999999999</v>
      </c>
      <c r="P2095" s="130">
        <v>31.995999999999999</v>
      </c>
      <c r="Q2095" s="130">
        <v>-9.407</v>
      </c>
      <c r="R2095" s="130">
        <v>1440.96</v>
      </c>
      <c r="S2095" s="130">
        <v>1512.2819999999999</v>
      </c>
      <c r="T2095" s="130">
        <v>-1</v>
      </c>
      <c r="U2095" s="130">
        <v>6</v>
      </c>
      <c r="V2095" s="130" t="s">
        <v>369</v>
      </c>
      <c r="W2095" s="130" t="b">
        <v>1</v>
      </c>
      <c r="X2095" s="130">
        <v>0</v>
      </c>
      <c r="Y2095" s="130" t="b">
        <v>1</v>
      </c>
      <c r="Z2095" s="130">
        <v>51</v>
      </c>
      <c r="AA2095" s="130">
        <v>0.14799999999999999</v>
      </c>
      <c r="AB2095" s="130" t="s">
        <v>3677</v>
      </c>
      <c r="AC2095" s="130" t="s">
        <v>3676</v>
      </c>
      <c r="AD2095" s="130" t="s">
        <v>5973</v>
      </c>
      <c r="AE2095" s="130" t="e" cm="1">
        <f t="array" aca="1" ref="AE2095" ca="1">INDIRECT(ADDRESS(MATCH(AG2095,'rs_industries'!B:B,0),5,1,TRUE,"rs_industries"))</f>
        <v>#N/A</v>
      </c>
      <c r="AF2095" s="130" t="e" cm="1">
        <f t="array" aca="1" ref="AF2095" ca="1">INDIRECT(ADDRESS(MATCH(A2095,'rs_stocks'!B:B,0),7,1,TRUE,"rs_stocks"))</f>
        <v>#N/A</v>
      </c>
    </row>
    <row r="2096" spans="1:32" x14ac:dyDescent="0.3">
      <c r="A2096" s="130" t="s">
        <v>114</v>
      </c>
      <c r="B2096" s="130">
        <v>2.94</v>
      </c>
      <c r="C2096" s="130">
        <v>14.46</v>
      </c>
      <c r="D2096" s="130">
        <v>-13.59</v>
      </c>
      <c r="E2096" s="130">
        <v>-10.46</v>
      </c>
      <c r="F2096" s="130">
        <v>-2.78</v>
      </c>
      <c r="G2096" s="130" t="s">
        <v>3713</v>
      </c>
      <c r="H2096" s="130" t="s">
        <v>3690</v>
      </c>
      <c r="I2096" s="130">
        <v>6.8730000000000002</v>
      </c>
      <c r="J2096" s="130">
        <v>-77</v>
      </c>
      <c r="K2096" s="130">
        <v>-67</v>
      </c>
      <c r="L2096" s="130" t="b">
        <v>0</v>
      </c>
      <c r="M2096" s="130">
        <v>-7.524</v>
      </c>
      <c r="N2096" s="130">
        <v>13.222</v>
      </c>
      <c r="O2096" s="130">
        <v>-0.56899999999999995</v>
      </c>
      <c r="P2096" s="130">
        <v>0.377</v>
      </c>
      <c r="Q2096" s="130">
        <v>-2.65</v>
      </c>
      <c r="R2096" s="130">
        <v>8.39</v>
      </c>
      <c r="S2096" s="130">
        <v>9.0909999999999993</v>
      </c>
      <c r="T2096" s="130">
        <v>-1</v>
      </c>
      <c r="U2096" s="130">
        <v>530</v>
      </c>
      <c r="V2096" s="130" t="s">
        <v>114</v>
      </c>
      <c r="W2096" s="130" t="b">
        <v>1</v>
      </c>
      <c r="X2096" s="130">
        <v>0</v>
      </c>
      <c r="Y2096" s="130" t="b">
        <v>0</v>
      </c>
      <c r="Z2096" s="130">
        <v>47</v>
      </c>
      <c r="AA2096" s="130">
        <v>0.14799999999999999</v>
      </c>
      <c r="AB2096" s="130" t="s">
        <v>3690</v>
      </c>
      <c r="AC2096" s="130" t="s">
        <v>3713</v>
      </c>
      <c r="AD2096" s="130" t="s">
        <v>5966</v>
      </c>
      <c r="AE2096" s="130" t="e" cm="1">
        <f t="array" aca="1" ref="AE2096" ca="1">INDIRECT(ADDRESS(MATCH(AG2096,'rs_industries'!B:B,0),5,1,TRUE,"rs_industries"))</f>
        <v>#N/A</v>
      </c>
      <c r="AF2096" s="130" t="e" cm="1">
        <f t="array" aca="1" ref="AF2096" ca="1">INDIRECT(ADDRESS(MATCH(A2096,'rs_stocks'!B:B,0),7,1,TRUE,"rs_stocks"))</f>
        <v>#N/A</v>
      </c>
    </row>
    <row r="2097" spans="1:32" x14ac:dyDescent="0.3">
      <c r="A2097" s="130" t="s">
        <v>5975</v>
      </c>
      <c r="B2097" s="130">
        <v>1.1000000000000001</v>
      </c>
      <c r="C2097" s="130">
        <v>-3.08</v>
      </c>
      <c r="D2097" s="130">
        <v>-1.01</v>
      </c>
      <c r="E2097" s="130">
        <v>-13.88</v>
      </c>
      <c r="F2097" s="130">
        <v>-3.02</v>
      </c>
      <c r="G2097" s="130" t="s">
        <v>3742</v>
      </c>
      <c r="H2097" s="130" t="s">
        <v>3674</v>
      </c>
      <c r="I2097" s="130">
        <v>0.94</v>
      </c>
      <c r="J2097" s="130">
        <v>-63</v>
      </c>
      <c r="K2097" s="130">
        <v>-55</v>
      </c>
      <c r="L2097" s="130" t="b">
        <v>0</v>
      </c>
      <c r="M2097" s="130">
        <v>-3.5089999999999999</v>
      </c>
      <c r="N2097" s="130">
        <v>5.9450000000000003</v>
      </c>
      <c r="O2097" s="130">
        <v>-0.59</v>
      </c>
      <c r="P2097" s="130">
        <v>0.622</v>
      </c>
      <c r="Q2097" s="130">
        <v>-80.334000000000003</v>
      </c>
      <c r="R2097" s="130">
        <v>14.77</v>
      </c>
      <c r="S2097" s="130">
        <v>13.789</v>
      </c>
      <c r="T2097" s="130">
        <v>1</v>
      </c>
      <c r="U2097" s="130">
        <v>321</v>
      </c>
      <c r="V2097" s="130" t="s">
        <v>5975</v>
      </c>
      <c r="W2097" s="130" t="b">
        <v>0</v>
      </c>
      <c r="X2097" s="130">
        <v>0</v>
      </c>
      <c r="Y2097" s="130" t="b">
        <v>0</v>
      </c>
      <c r="Z2097" s="130">
        <v>46</v>
      </c>
      <c r="AA2097" s="130">
        <v>0.14799999999999999</v>
      </c>
      <c r="AB2097" s="130" t="s">
        <v>3674</v>
      </c>
      <c r="AC2097" s="130" t="s">
        <v>3742</v>
      </c>
      <c r="AD2097" s="130" t="s">
        <v>5976</v>
      </c>
      <c r="AE2097" s="130" t="e" cm="1">
        <f t="array" aca="1" ref="AE2097" ca="1">INDIRECT(ADDRESS(MATCH(AG2097,'rs_industries'!B:B,0),5,1,TRUE,"rs_industries"))</f>
        <v>#N/A</v>
      </c>
      <c r="AF2097" s="130" t="e" cm="1">
        <f t="array" aca="1" ref="AF2097" ca="1">INDIRECT(ADDRESS(MATCH(A2097,'rs_stocks'!B:B,0),7,1,TRUE,"rs_stocks"))</f>
        <v>#N/A</v>
      </c>
    </row>
    <row r="2098" spans="1:32" x14ac:dyDescent="0.3">
      <c r="A2098" s="130" t="s">
        <v>2051</v>
      </c>
      <c r="B2098" s="130">
        <v>-0.19</v>
      </c>
      <c r="C2098" s="130">
        <v>1.39</v>
      </c>
      <c r="D2098" s="130">
        <v>4.57</v>
      </c>
      <c r="E2098" s="130">
        <v>-13.47</v>
      </c>
      <c r="F2098" s="130">
        <v>-10.55</v>
      </c>
      <c r="G2098" s="130" t="s">
        <v>3754</v>
      </c>
      <c r="H2098" s="130" t="s">
        <v>3674</v>
      </c>
      <c r="I2098" s="130">
        <v>1.5820000000000001</v>
      </c>
      <c r="J2098" s="130">
        <v>-60</v>
      </c>
      <c r="K2098" s="130">
        <v>-51</v>
      </c>
      <c r="L2098" s="130" t="b">
        <v>0</v>
      </c>
      <c r="M2098" s="130">
        <v>-3.86</v>
      </c>
      <c r="N2098" s="130">
        <v>6.5179999999999998</v>
      </c>
      <c r="O2098" s="130">
        <v>-0.59199999999999997</v>
      </c>
      <c r="P2098" s="130">
        <v>1.6559999999999999</v>
      </c>
      <c r="Q2098" s="130">
        <v>-164.89500000000001</v>
      </c>
      <c r="R2098" s="130">
        <v>48.25</v>
      </c>
      <c r="S2098" s="130">
        <v>52.633000000000003</v>
      </c>
      <c r="T2098" s="130">
        <v>-1</v>
      </c>
      <c r="U2098" s="130">
        <v>120</v>
      </c>
      <c r="V2098" s="130" t="s">
        <v>2051</v>
      </c>
      <c r="W2098" s="130" t="b">
        <v>0</v>
      </c>
      <c r="X2098" s="130">
        <v>0</v>
      </c>
      <c r="Y2098" s="130" t="b">
        <v>0</v>
      </c>
      <c r="Z2098" s="130">
        <v>46</v>
      </c>
      <c r="AA2098" s="130">
        <v>0.14699999999999999</v>
      </c>
      <c r="AB2098" s="130" t="s">
        <v>3674</v>
      </c>
      <c r="AC2098" s="130" t="s">
        <v>3754</v>
      </c>
      <c r="AD2098" s="130" t="s">
        <v>5979</v>
      </c>
      <c r="AE2098" s="130" t="e" cm="1">
        <f t="array" aca="1" ref="AE2098" ca="1">INDIRECT(ADDRESS(MATCH(AG2098,'rs_industries'!B:B,0),5,1,TRUE,"rs_industries"))</f>
        <v>#N/A</v>
      </c>
      <c r="AF2098" s="130" t="e" cm="1">
        <f t="array" aca="1" ref="AF2098" ca="1">INDIRECT(ADDRESS(MATCH(A2098,'rs_stocks'!B:B,0),7,1,TRUE,"rs_stocks"))</f>
        <v>#N/A</v>
      </c>
    </row>
    <row r="2099" spans="1:32" x14ac:dyDescent="0.3">
      <c r="A2099" s="130" t="s">
        <v>2348</v>
      </c>
      <c r="B2099" s="130">
        <v>1.32</v>
      </c>
      <c r="C2099" s="130">
        <v>-23.51</v>
      </c>
      <c r="D2099" s="130">
        <v>-22.91</v>
      </c>
      <c r="E2099" s="130">
        <v>-16.670000000000002</v>
      </c>
      <c r="F2099" s="130">
        <v>-12.58</v>
      </c>
      <c r="G2099" s="130" t="s">
        <v>3878</v>
      </c>
      <c r="H2099" s="130" t="s">
        <v>3690</v>
      </c>
      <c r="I2099" s="130">
        <v>2.5990000000000002</v>
      </c>
      <c r="J2099" s="130">
        <v>-66</v>
      </c>
      <c r="K2099" s="130">
        <v>-46</v>
      </c>
      <c r="L2099" s="130" t="b">
        <v>0</v>
      </c>
      <c r="M2099" s="130">
        <v>-5.774</v>
      </c>
      <c r="N2099" s="130">
        <v>9.1210000000000004</v>
      </c>
      <c r="O2099" s="130">
        <v>-0.63300000000000001</v>
      </c>
      <c r="P2099" s="130">
        <v>3.61</v>
      </c>
      <c r="Q2099" s="130">
        <v>-87.265000000000001</v>
      </c>
      <c r="R2099" s="130">
        <v>84.51</v>
      </c>
      <c r="S2099" s="130">
        <v>95.512</v>
      </c>
      <c r="T2099" s="130">
        <v>-1</v>
      </c>
      <c r="U2099" s="130">
        <v>55</v>
      </c>
      <c r="V2099" s="130" t="s">
        <v>2348</v>
      </c>
      <c r="W2099" s="130" t="b">
        <v>1</v>
      </c>
      <c r="X2099" s="130">
        <v>0</v>
      </c>
      <c r="Y2099" s="130" t="b">
        <v>0</v>
      </c>
      <c r="Z2099" s="130">
        <v>46</v>
      </c>
      <c r="AA2099" s="130">
        <v>0.14699999999999999</v>
      </c>
      <c r="AB2099" s="130" t="s">
        <v>3690</v>
      </c>
      <c r="AC2099" s="130" t="s">
        <v>3878</v>
      </c>
      <c r="AD2099" s="130" t="s">
        <v>5954</v>
      </c>
      <c r="AE2099" s="130" t="e" cm="1">
        <f t="array" aca="1" ref="AE2099" ca="1">INDIRECT(ADDRESS(MATCH(AG2099,'rs_industries'!B:B,0),5,1,TRUE,"rs_industries"))</f>
        <v>#N/A</v>
      </c>
      <c r="AF2099" s="130" t="e" cm="1">
        <f t="array" aca="1" ref="AF2099" ca="1">INDIRECT(ADDRESS(MATCH(A2099,'rs_stocks'!B:B,0),7,1,TRUE,"rs_stocks"))</f>
        <v>#N/A</v>
      </c>
    </row>
    <row r="2100" spans="1:32" x14ac:dyDescent="0.3">
      <c r="A2100" s="130" t="s">
        <v>1312</v>
      </c>
      <c r="B2100" s="130">
        <v>-5.77</v>
      </c>
      <c r="C2100" s="130">
        <v>-7.94</v>
      </c>
      <c r="D2100" s="130">
        <v>-3.41</v>
      </c>
      <c r="E2100" s="130">
        <v>-12.47</v>
      </c>
      <c r="F2100" s="130">
        <v>-12.75</v>
      </c>
      <c r="G2100" s="130" t="s">
        <v>3812</v>
      </c>
      <c r="H2100" s="130" t="s">
        <v>3690</v>
      </c>
      <c r="I2100" s="130">
        <v>32.841000000000001</v>
      </c>
      <c r="J2100" s="130">
        <v>-55</v>
      </c>
      <c r="K2100" s="130">
        <v>-45</v>
      </c>
      <c r="L2100" s="130" t="b">
        <v>0</v>
      </c>
      <c r="M2100" s="130">
        <v>-2.9620000000000002</v>
      </c>
      <c r="N2100" s="130">
        <v>4.6669999999999998</v>
      </c>
      <c r="O2100" s="130">
        <v>-0.63500000000000001</v>
      </c>
      <c r="P2100" s="130">
        <v>6.5030000000000001</v>
      </c>
      <c r="Q2100" s="130">
        <v>-278.16199999999998</v>
      </c>
      <c r="R2100" s="130">
        <v>226.65</v>
      </c>
      <c r="S2100" s="130">
        <v>251.33500000000001</v>
      </c>
      <c r="T2100" s="130">
        <v>-1</v>
      </c>
      <c r="U2100" s="130">
        <v>30</v>
      </c>
      <c r="V2100" s="130" t="s">
        <v>1312</v>
      </c>
      <c r="W2100" s="130" t="b">
        <v>0</v>
      </c>
      <c r="X2100" s="130">
        <v>0</v>
      </c>
      <c r="Y2100" s="130" t="b">
        <v>0</v>
      </c>
      <c r="Z2100" s="130">
        <v>46</v>
      </c>
      <c r="AA2100" s="130">
        <v>0.14599999999999999</v>
      </c>
      <c r="AB2100" s="130" t="s">
        <v>3690</v>
      </c>
      <c r="AC2100" s="130" t="s">
        <v>3812</v>
      </c>
      <c r="AD2100" s="130" t="s">
        <v>5969</v>
      </c>
      <c r="AE2100" s="130" t="e" cm="1">
        <f t="array" aca="1" ref="AE2100" ca="1">INDIRECT(ADDRESS(MATCH(AG2100,'rs_industries'!B:B,0),5,1,TRUE,"rs_industries"))</f>
        <v>#N/A</v>
      </c>
      <c r="AF2100" s="130" t="e" cm="1">
        <f t="array" aca="1" ref="AF2100" ca="1">INDIRECT(ADDRESS(MATCH(A2100,'rs_stocks'!B:B,0),7,1,TRUE,"rs_stocks"))</f>
        <v>#N/A</v>
      </c>
    </row>
    <row r="2101" spans="1:32" x14ac:dyDescent="0.3">
      <c r="A2101" s="130" t="s">
        <v>269</v>
      </c>
      <c r="B2101" s="130">
        <v>-4.01</v>
      </c>
      <c r="C2101" s="130">
        <v>-3.66</v>
      </c>
      <c r="D2101" s="130">
        <v>-16.93</v>
      </c>
      <c r="E2101" s="130">
        <v>-11.83</v>
      </c>
      <c r="F2101" s="130">
        <v>-0.13</v>
      </c>
      <c r="G2101" s="130" t="s">
        <v>3687</v>
      </c>
      <c r="H2101" s="130" t="s">
        <v>248</v>
      </c>
      <c r="I2101" s="130">
        <v>5.8920000000000003</v>
      </c>
      <c r="J2101" s="130">
        <v>-53</v>
      </c>
      <c r="K2101" s="130">
        <v>-25</v>
      </c>
      <c r="L2101" s="130" t="b">
        <v>0</v>
      </c>
      <c r="M2101" s="130">
        <v>-6.2590000000000003</v>
      </c>
      <c r="N2101" s="130">
        <v>9.4260000000000002</v>
      </c>
      <c r="O2101" s="130">
        <v>-0.66400000000000003</v>
      </c>
      <c r="P2101" s="130">
        <v>0.20899999999999999</v>
      </c>
      <c r="Q2101" s="130">
        <v>-138.49100000000001</v>
      </c>
      <c r="R2101" s="130">
        <v>7.9</v>
      </c>
      <c r="S2101" s="130">
        <v>8.5730000000000004</v>
      </c>
      <c r="T2101" s="130">
        <v>-1</v>
      </c>
      <c r="U2101" s="130">
        <v>955</v>
      </c>
      <c r="V2101" s="130" t="s">
        <v>269</v>
      </c>
      <c r="W2101" s="130" t="b">
        <v>1</v>
      </c>
      <c r="X2101" s="130">
        <v>0</v>
      </c>
      <c r="Y2101" s="130" t="b">
        <v>0</v>
      </c>
      <c r="Z2101" s="130">
        <v>49</v>
      </c>
      <c r="AA2101" s="130">
        <v>0.14599999999999999</v>
      </c>
      <c r="AB2101" s="130" t="s">
        <v>248</v>
      </c>
      <c r="AC2101" s="130" t="s">
        <v>3687</v>
      </c>
      <c r="AD2101" s="130" t="s">
        <v>5961</v>
      </c>
      <c r="AE2101" s="130" t="e" cm="1">
        <f t="array" aca="1" ref="AE2101" ca="1">INDIRECT(ADDRESS(MATCH(AG2101,'rs_industries'!B:B,0),5,1,TRUE,"rs_industries"))</f>
        <v>#N/A</v>
      </c>
      <c r="AF2101" s="130" t="e" cm="1">
        <f t="array" aca="1" ref="AF2101" ca="1">INDIRECT(ADDRESS(MATCH(A2101,'rs_stocks'!B:B,0),7,1,TRUE,"rs_stocks"))</f>
        <v>#N/A</v>
      </c>
    </row>
    <row r="2102" spans="1:32" x14ac:dyDescent="0.3">
      <c r="A2102" s="130" t="s">
        <v>1740</v>
      </c>
      <c r="B2102" s="130">
        <v>0.34</v>
      </c>
      <c r="C2102" s="130">
        <v>-5.87</v>
      </c>
      <c r="D2102" s="130">
        <v>-7.02</v>
      </c>
      <c r="E2102" s="130">
        <v>-7.18</v>
      </c>
      <c r="F2102" s="130">
        <v>-8.2799999999999994</v>
      </c>
      <c r="G2102" s="130" t="s">
        <v>226</v>
      </c>
      <c r="H2102" s="130" t="s">
        <v>31</v>
      </c>
      <c r="I2102" s="130">
        <v>3.9849999999999999</v>
      </c>
      <c r="J2102" s="130">
        <v>-59</v>
      </c>
      <c r="K2102" s="130">
        <v>-14</v>
      </c>
      <c r="L2102" s="130" t="b">
        <v>0</v>
      </c>
      <c r="M2102" s="130">
        <v>-2.3119999999999998</v>
      </c>
      <c r="N2102" s="130">
        <v>3.0920000000000001</v>
      </c>
      <c r="O2102" s="130">
        <v>-0.748</v>
      </c>
      <c r="P2102" s="130">
        <v>1.0189999999999999</v>
      </c>
      <c r="Q2102" s="130">
        <v>-130.571</v>
      </c>
      <c r="R2102" s="130">
        <v>44.1</v>
      </c>
      <c r="S2102" s="130">
        <v>47.296999999999997</v>
      </c>
      <c r="T2102" s="130">
        <v>-1</v>
      </c>
      <c r="U2102" s="130">
        <v>196</v>
      </c>
      <c r="V2102" s="130" t="s">
        <v>1740</v>
      </c>
      <c r="W2102" s="130" t="b">
        <v>1</v>
      </c>
      <c r="X2102" s="130">
        <v>0</v>
      </c>
      <c r="Y2102" s="130" t="b">
        <v>0</v>
      </c>
      <c r="Z2102" s="130">
        <v>42</v>
      </c>
      <c r="AA2102" s="130">
        <v>0.14599999999999999</v>
      </c>
      <c r="AB2102" s="130" t="s">
        <v>31</v>
      </c>
      <c r="AC2102" s="130" t="s">
        <v>226</v>
      </c>
      <c r="AD2102" s="130" t="s">
        <v>5968</v>
      </c>
      <c r="AE2102" s="130" t="e" cm="1">
        <f t="array" aca="1" ref="AE2102" ca="1">INDIRECT(ADDRESS(MATCH(AG2102,'rs_industries'!B:B,0),5,1,TRUE,"rs_industries"))</f>
        <v>#N/A</v>
      </c>
      <c r="AF2102" s="130" t="e" cm="1">
        <f t="array" aca="1" ref="AF2102" ca="1">INDIRECT(ADDRESS(MATCH(A2102,'rs_stocks'!B:B,0),7,1,TRUE,"rs_stocks"))</f>
        <v>#N/A</v>
      </c>
    </row>
    <row r="2103" spans="1:32" x14ac:dyDescent="0.3">
      <c r="A2103" s="130" t="s">
        <v>368</v>
      </c>
      <c r="B2103" s="130">
        <v>1.38</v>
      </c>
      <c r="C2103" s="130">
        <v>-13.69</v>
      </c>
      <c r="D2103" s="130">
        <v>-14.7</v>
      </c>
      <c r="E2103" s="130">
        <v>-28.56</v>
      </c>
      <c r="F2103" s="130">
        <v>-15.82</v>
      </c>
      <c r="G2103" s="130" t="s">
        <v>4034</v>
      </c>
      <c r="H2103" s="130" t="s">
        <v>3674</v>
      </c>
      <c r="I2103" s="130">
        <v>14.73</v>
      </c>
      <c r="J2103" s="130">
        <v>-93</v>
      </c>
      <c r="K2103" s="130">
        <v>-91</v>
      </c>
      <c r="L2103" s="130" t="b">
        <v>0</v>
      </c>
      <c r="M2103" s="130">
        <v>-7.9470000000000001</v>
      </c>
      <c r="N2103" s="130">
        <v>10.407999999999999</v>
      </c>
      <c r="O2103" s="130">
        <v>-0.76400000000000001</v>
      </c>
      <c r="P2103" s="130">
        <v>0.93300000000000005</v>
      </c>
      <c r="Q2103" s="130">
        <v>-101.833</v>
      </c>
      <c r="R2103" s="130">
        <v>15.38</v>
      </c>
      <c r="S2103" s="130">
        <v>17.959</v>
      </c>
      <c r="T2103" s="130">
        <v>-1</v>
      </c>
      <c r="U2103" s="130">
        <v>214</v>
      </c>
      <c r="V2103" s="130" t="s">
        <v>368</v>
      </c>
      <c r="W2103" s="130" t="b">
        <v>1</v>
      </c>
      <c r="X2103" s="130">
        <v>0</v>
      </c>
      <c r="Y2103" s="130" t="b">
        <v>0</v>
      </c>
      <c r="Z2103" s="130">
        <v>42</v>
      </c>
      <c r="AA2103" s="130">
        <v>0.14499999999999999</v>
      </c>
      <c r="AB2103" s="130" t="s">
        <v>3674</v>
      </c>
      <c r="AC2103" s="130" t="s">
        <v>4034</v>
      </c>
      <c r="AD2103" s="130" t="s">
        <v>5982</v>
      </c>
      <c r="AE2103" s="130" t="e" cm="1">
        <f t="array" aca="1" ref="AE2103" ca="1">INDIRECT(ADDRESS(MATCH(AG2103,'rs_industries'!B:B,0),5,1,TRUE,"rs_industries"))</f>
        <v>#N/A</v>
      </c>
      <c r="AF2103" s="130" t="e" cm="1">
        <f t="array" aca="1" ref="AF2103" ca="1">INDIRECT(ADDRESS(MATCH(A2103,'rs_stocks'!B:B,0),7,1,TRUE,"rs_stocks"))</f>
        <v>#N/A</v>
      </c>
    </row>
    <row r="2104" spans="1:32" x14ac:dyDescent="0.3">
      <c r="A2104" s="130" t="s">
        <v>2500</v>
      </c>
      <c r="B2104" s="130">
        <v>-0.06</v>
      </c>
      <c r="C2104" s="130">
        <v>-3.36</v>
      </c>
      <c r="D2104" s="130">
        <v>-9.39</v>
      </c>
      <c r="E2104" s="130">
        <v>-8.49</v>
      </c>
      <c r="F2104" s="130">
        <v>-3.58</v>
      </c>
      <c r="G2104" s="130" t="s">
        <v>3725</v>
      </c>
      <c r="H2104" s="130" t="s">
        <v>248</v>
      </c>
      <c r="I2104" s="130">
        <v>2.8530000000000002</v>
      </c>
      <c r="J2104" s="130">
        <v>-42</v>
      </c>
      <c r="K2104" s="130">
        <v>-42</v>
      </c>
      <c r="L2104" s="130" t="b">
        <v>0</v>
      </c>
      <c r="M2104" s="130">
        <v>-2.9409999999999998</v>
      </c>
      <c r="N2104" s="130">
        <v>3.605</v>
      </c>
      <c r="O2104" s="130">
        <v>-0.81599999999999995</v>
      </c>
      <c r="P2104" s="130">
        <v>0.94299999999999995</v>
      </c>
      <c r="Q2104" s="130">
        <v>-106.09</v>
      </c>
      <c r="R2104" s="130">
        <v>46.59</v>
      </c>
      <c r="S2104" s="130">
        <v>49.722999999999999</v>
      </c>
      <c r="T2104" s="130">
        <v>-1</v>
      </c>
      <c r="U2104" s="130">
        <v>212</v>
      </c>
      <c r="V2104" s="130" t="s">
        <v>2500</v>
      </c>
      <c r="W2104" s="130" t="b">
        <v>1</v>
      </c>
      <c r="X2104" s="130">
        <v>0</v>
      </c>
      <c r="Y2104" s="130" t="b">
        <v>0</v>
      </c>
      <c r="Z2104" s="130">
        <v>43</v>
      </c>
      <c r="AA2104" s="130">
        <v>0.14499999999999999</v>
      </c>
      <c r="AB2104" s="130" t="s">
        <v>248</v>
      </c>
      <c r="AC2104" s="130" t="s">
        <v>3725</v>
      </c>
      <c r="AD2104" s="130" t="s">
        <v>5962</v>
      </c>
      <c r="AE2104" s="130" t="e" cm="1">
        <f t="array" aca="1" ref="AE2104" ca="1">INDIRECT(ADDRESS(MATCH(AG2104,'rs_industries'!B:B,0),5,1,TRUE,"rs_industries"))</f>
        <v>#N/A</v>
      </c>
      <c r="AF2104" s="130" t="e" cm="1">
        <f t="array" aca="1" ref="AF2104" ca="1">INDIRECT(ADDRESS(MATCH(A2104,'rs_stocks'!B:B,0),7,1,TRUE,"rs_stocks"))</f>
        <v>#N/A</v>
      </c>
    </row>
    <row r="2105" spans="1:32" x14ac:dyDescent="0.3">
      <c r="A2105" s="130" t="s">
        <v>2415</v>
      </c>
      <c r="B2105" s="130">
        <v>-5.07</v>
      </c>
      <c r="C2105" s="130">
        <v>-19.57</v>
      </c>
      <c r="D2105" s="130">
        <v>-34.31</v>
      </c>
      <c r="E2105" s="130">
        <v>-15.54</v>
      </c>
      <c r="F2105" s="130">
        <v>-6.65</v>
      </c>
      <c r="G2105" s="130" t="s">
        <v>4485</v>
      </c>
      <c r="H2105" s="130" t="s">
        <v>48</v>
      </c>
      <c r="I2105" s="130">
        <v>2.0830000000000002</v>
      </c>
      <c r="J2105" s="130">
        <v>-64</v>
      </c>
      <c r="K2105" s="130">
        <v>-64</v>
      </c>
      <c r="L2105" s="130" t="b">
        <v>0</v>
      </c>
      <c r="M2105" s="130">
        <v>-10.318</v>
      </c>
      <c r="N2105" s="130">
        <v>12.247999999999999</v>
      </c>
      <c r="O2105" s="130">
        <v>-0.84199999999999997</v>
      </c>
      <c r="P2105" s="130">
        <v>0.17699999999999999</v>
      </c>
      <c r="Q2105" s="130">
        <v>-186.02</v>
      </c>
      <c r="R2105" s="130">
        <v>3.37</v>
      </c>
      <c r="S2105" s="130">
        <v>3.9870000000000001</v>
      </c>
      <c r="T2105" s="130">
        <v>-1</v>
      </c>
      <c r="U2105" s="130">
        <v>1127</v>
      </c>
      <c r="V2105" s="130" t="s">
        <v>2415</v>
      </c>
      <c r="W2105" s="130" t="b">
        <v>1</v>
      </c>
      <c r="X2105" s="130">
        <v>0</v>
      </c>
      <c r="Y2105" s="130" t="b">
        <v>0</v>
      </c>
      <c r="Z2105" s="130">
        <v>40</v>
      </c>
      <c r="AA2105" s="130">
        <v>0.14399999999999999</v>
      </c>
      <c r="AB2105" s="130" t="s">
        <v>48</v>
      </c>
      <c r="AC2105" s="130" t="s">
        <v>4485</v>
      </c>
      <c r="AD2105" s="130" t="s">
        <v>5956</v>
      </c>
      <c r="AE2105" s="130" t="e" cm="1">
        <f t="array" aca="1" ref="AE2105" ca="1">INDIRECT(ADDRESS(MATCH(AG2105,'rs_industries'!B:B,0),5,1,TRUE,"rs_industries"))</f>
        <v>#N/A</v>
      </c>
      <c r="AF2105" s="130" t="e" cm="1">
        <f t="array" aca="1" ref="AF2105" ca="1">INDIRECT(ADDRESS(MATCH(A2105,'rs_stocks'!B:B,0),7,1,TRUE,"rs_stocks"))</f>
        <v>#N/A</v>
      </c>
    </row>
    <row r="2106" spans="1:32" x14ac:dyDescent="0.3">
      <c r="A2106" s="130" t="s">
        <v>2524</v>
      </c>
      <c r="B2106" s="130">
        <v>-14</v>
      </c>
      <c r="C2106" s="130">
        <v>-14.48</v>
      </c>
      <c r="D2106" s="130">
        <v>-16.690000000000001</v>
      </c>
      <c r="E2106" s="130">
        <v>-20.2</v>
      </c>
      <c r="F2106" s="130">
        <v>-18.5</v>
      </c>
      <c r="G2106" s="130" t="s">
        <v>4111</v>
      </c>
      <c r="H2106" s="130" t="s">
        <v>3674</v>
      </c>
      <c r="I2106" s="130">
        <v>2.6560000000000001</v>
      </c>
      <c r="J2106" s="130">
        <v>-66</v>
      </c>
      <c r="K2106" s="130">
        <v>-66</v>
      </c>
      <c r="L2106" s="130" t="b">
        <v>0</v>
      </c>
      <c r="M2106" s="130">
        <v>-5.101</v>
      </c>
      <c r="N2106" s="130">
        <v>5.9450000000000003</v>
      </c>
      <c r="O2106" s="130">
        <v>-0.85799999999999998</v>
      </c>
      <c r="P2106" s="130">
        <v>0.81599999999999995</v>
      </c>
      <c r="Q2106" s="130">
        <v>-120.098</v>
      </c>
      <c r="R2106" s="130">
        <v>19.91</v>
      </c>
      <c r="S2106" s="130">
        <v>22.613</v>
      </c>
      <c r="T2106" s="130">
        <v>-1</v>
      </c>
      <c r="U2106" s="130">
        <v>245</v>
      </c>
      <c r="V2106" s="130" t="s">
        <v>2524</v>
      </c>
      <c r="W2106" s="130" t="b">
        <v>1</v>
      </c>
      <c r="X2106" s="130">
        <v>19.670000000000002</v>
      </c>
      <c r="Y2106" s="130" t="b">
        <v>0</v>
      </c>
      <c r="Z2106" s="130">
        <v>40</v>
      </c>
      <c r="AA2106" s="130">
        <v>0.14399999999999999</v>
      </c>
      <c r="AB2106" s="130" t="s">
        <v>3674</v>
      </c>
      <c r="AC2106" s="130" t="s">
        <v>4111</v>
      </c>
      <c r="AD2106" s="130" t="s">
        <v>5963</v>
      </c>
      <c r="AE2106" s="130" t="e" cm="1">
        <f t="array" aca="1" ref="AE2106" ca="1">INDIRECT(ADDRESS(MATCH(AG2106,'rs_industries'!B:B,0),5,1,TRUE,"rs_industries"))</f>
        <v>#N/A</v>
      </c>
      <c r="AF2106" s="130" t="e" cm="1">
        <f t="array" aca="1" ref="AF2106" ca="1">INDIRECT(ADDRESS(MATCH(A2106,'rs_stocks'!B:B,0),7,1,TRUE,"rs_stocks"))</f>
        <v>#N/A</v>
      </c>
    </row>
    <row r="2107" spans="1:32" x14ac:dyDescent="0.3">
      <c r="A2107" s="130" t="s">
        <v>6007</v>
      </c>
      <c r="B2107" s="130">
        <v>1.18</v>
      </c>
      <c r="C2107" s="130">
        <v>12.5</v>
      </c>
      <c r="D2107" s="130">
        <v>14.92</v>
      </c>
      <c r="E2107" s="130">
        <v>-13.29</v>
      </c>
      <c r="F2107" s="130">
        <v>-9.91</v>
      </c>
      <c r="G2107" s="130" t="s">
        <v>3693</v>
      </c>
      <c r="H2107" s="130" t="s">
        <v>31</v>
      </c>
      <c r="I2107" s="130">
        <v>0.86</v>
      </c>
      <c r="J2107" s="130">
        <v>-84</v>
      </c>
      <c r="K2107" s="130">
        <v>-74</v>
      </c>
      <c r="L2107" s="130" t="b">
        <v>1</v>
      </c>
      <c r="M2107" s="130">
        <v>-5.7119999999999997</v>
      </c>
      <c r="N2107" s="130">
        <v>6.5730000000000004</v>
      </c>
      <c r="O2107" s="130">
        <v>-0.86899999999999999</v>
      </c>
      <c r="P2107" s="130">
        <v>0.33100000000000002</v>
      </c>
      <c r="Q2107" s="130">
        <v>-124.054</v>
      </c>
      <c r="R2107" s="130">
        <v>8.5500000000000007</v>
      </c>
      <c r="S2107" s="130">
        <v>8.0830000000000002</v>
      </c>
      <c r="T2107" s="130">
        <v>1</v>
      </c>
      <c r="U2107" s="130">
        <v>605</v>
      </c>
      <c r="V2107" s="130" t="s">
        <v>6007</v>
      </c>
      <c r="W2107" s="130" t="b">
        <v>0</v>
      </c>
      <c r="X2107" s="130">
        <v>0</v>
      </c>
      <c r="Y2107" s="130" t="b">
        <v>0</v>
      </c>
      <c r="Z2107" s="130">
        <v>46</v>
      </c>
      <c r="AA2107" s="130">
        <v>0.14399999999999999</v>
      </c>
      <c r="AB2107" s="130" t="s">
        <v>31</v>
      </c>
      <c r="AC2107" s="130" t="s">
        <v>3693</v>
      </c>
      <c r="AD2107" s="130" t="s">
        <v>6008</v>
      </c>
      <c r="AE2107" s="130" t="e" cm="1">
        <f t="array" aca="1" ref="AE2107" ca="1">INDIRECT(ADDRESS(MATCH(AG2107,'rs_industries'!B:B,0),5,1,TRUE,"rs_industries"))</f>
        <v>#N/A</v>
      </c>
      <c r="AF2107" s="130" t="e" cm="1">
        <f t="array" aca="1" ref="AF2107" ca="1">INDIRECT(ADDRESS(MATCH(A2107,'rs_stocks'!B:B,0),7,1,TRUE,"rs_stocks"))</f>
        <v>#N/A</v>
      </c>
    </row>
    <row r="2108" spans="1:32" x14ac:dyDescent="0.3">
      <c r="A2108" s="130" t="s">
        <v>2245</v>
      </c>
      <c r="B2108" s="130">
        <v>0.44</v>
      </c>
      <c r="C2108" s="130">
        <v>3.71</v>
      </c>
      <c r="D2108" s="130">
        <v>-6.21</v>
      </c>
      <c r="E2108" s="130">
        <v>-7.8</v>
      </c>
      <c r="F2108" s="130">
        <v>-5.92</v>
      </c>
      <c r="G2108" s="130" t="s">
        <v>3809</v>
      </c>
      <c r="H2108" s="130" t="s">
        <v>24</v>
      </c>
      <c r="I2108" s="130">
        <v>1.071</v>
      </c>
      <c r="J2108" s="130">
        <v>-52</v>
      </c>
      <c r="K2108" s="130">
        <v>-48</v>
      </c>
      <c r="L2108" s="130" t="b">
        <v>0</v>
      </c>
      <c r="M2108" s="130">
        <v>-2.9750000000000001</v>
      </c>
      <c r="N2108" s="130">
        <v>3.363</v>
      </c>
      <c r="O2108" s="130">
        <v>-0.88500000000000001</v>
      </c>
      <c r="P2108" s="130">
        <v>0.26300000000000001</v>
      </c>
      <c r="Q2108" s="130">
        <v>-175.03800000000001</v>
      </c>
      <c r="R2108" s="130">
        <v>9.2200000000000006</v>
      </c>
      <c r="S2108" s="130">
        <v>9.0289999999999999</v>
      </c>
      <c r="T2108" s="130">
        <v>1</v>
      </c>
      <c r="U2108" s="130">
        <v>761</v>
      </c>
      <c r="V2108" s="130" t="s">
        <v>2245</v>
      </c>
      <c r="W2108" s="130" t="b">
        <v>0</v>
      </c>
      <c r="X2108" s="130">
        <v>0</v>
      </c>
      <c r="Y2108" s="130" t="b">
        <v>0</v>
      </c>
      <c r="Z2108" s="130">
        <v>42</v>
      </c>
      <c r="AA2108" s="130">
        <v>0.14299999999999999</v>
      </c>
      <c r="AB2108" s="130" t="s">
        <v>24</v>
      </c>
      <c r="AC2108" s="130" t="s">
        <v>3809</v>
      </c>
      <c r="AD2108" s="130" t="s">
        <v>5984</v>
      </c>
      <c r="AE2108" s="130" t="e" cm="1">
        <f t="array" aca="1" ref="AE2108" ca="1">INDIRECT(ADDRESS(MATCH(AG2108,'rs_industries'!B:B,0),5,1,TRUE,"rs_industries"))</f>
        <v>#N/A</v>
      </c>
      <c r="AF2108" s="130" t="e" cm="1">
        <f t="array" aca="1" ref="AF2108" ca="1">INDIRECT(ADDRESS(MATCH(A2108,'rs_stocks'!B:B,0),7,1,TRUE,"rs_stocks"))</f>
        <v>#N/A</v>
      </c>
    </row>
    <row r="2109" spans="1:32" x14ac:dyDescent="0.3">
      <c r="A2109" s="130" t="s">
        <v>5987</v>
      </c>
      <c r="B2109" s="130">
        <v>-0.28999999999999998</v>
      </c>
      <c r="C2109" s="130">
        <v>-1.53</v>
      </c>
      <c r="D2109" s="130">
        <v>-0.97</v>
      </c>
      <c r="E2109" s="130">
        <v>-27.09</v>
      </c>
      <c r="F2109" s="130">
        <v>-10.64</v>
      </c>
      <c r="G2109" s="130" t="s">
        <v>4833</v>
      </c>
      <c r="H2109" s="130" t="s">
        <v>3690</v>
      </c>
      <c r="I2109" s="130">
        <v>0.85899999999999999</v>
      </c>
      <c r="J2109" s="130">
        <v>-81</v>
      </c>
      <c r="K2109" s="130">
        <v>-73</v>
      </c>
      <c r="L2109" s="130" t="b">
        <v>0</v>
      </c>
      <c r="M2109" s="130">
        <v>-4.2709999999999999</v>
      </c>
      <c r="N2109" s="130">
        <v>4.6840000000000002</v>
      </c>
      <c r="O2109" s="130">
        <v>-0.91200000000000003</v>
      </c>
      <c r="P2109" s="130">
        <v>0.69899999999999995</v>
      </c>
      <c r="Q2109" s="130">
        <v>-190.32599999999999</v>
      </c>
      <c r="R2109" s="130">
        <v>17.39</v>
      </c>
      <c r="S2109" s="130">
        <v>19.28</v>
      </c>
      <c r="T2109" s="130">
        <v>-1</v>
      </c>
      <c r="U2109" s="130">
        <v>286</v>
      </c>
      <c r="V2109" s="130" t="s">
        <v>5987</v>
      </c>
      <c r="W2109" s="130" t="b">
        <v>0</v>
      </c>
      <c r="X2109" s="130">
        <v>0</v>
      </c>
      <c r="Y2109" s="130" t="b">
        <v>0</v>
      </c>
      <c r="Z2109" s="130">
        <v>41</v>
      </c>
      <c r="AA2109" s="130">
        <v>0.14299999999999999</v>
      </c>
      <c r="AB2109" s="130" t="s">
        <v>3690</v>
      </c>
      <c r="AC2109" s="130" t="s">
        <v>4833</v>
      </c>
      <c r="AD2109" s="130" t="s">
        <v>5988</v>
      </c>
      <c r="AE2109" s="130" t="e" cm="1">
        <f t="array" aca="1" ref="AE2109" ca="1">INDIRECT(ADDRESS(MATCH(AG2109,'rs_industries'!B:B,0),5,1,TRUE,"rs_industries"))</f>
        <v>#N/A</v>
      </c>
      <c r="AF2109" s="130" t="e" cm="1">
        <f t="array" aca="1" ref="AF2109" ca="1">INDIRECT(ADDRESS(MATCH(A2109,'rs_stocks'!B:B,0),7,1,TRUE,"rs_stocks"))</f>
        <v>#N/A</v>
      </c>
    </row>
    <row r="2110" spans="1:32" x14ac:dyDescent="0.3">
      <c r="A2110" s="130" t="s">
        <v>6002</v>
      </c>
      <c r="B2110" s="130">
        <v>1.08</v>
      </c>
      <c r="C2110" s="130">
        <v>14.55</v>
      </c>
      <c r="D2110" s="130">
        <v>-1.06</v>
      </c>
      <c r="E2110" s="130">
        <v>-6.52</v>
      </c>
      <c r="F2110" s="130">
        <v>-3.95</v>
      </c>
      <c r="G2110" s="130" t="s">
        <v>3715</v>
      </c>
      <c r="H2110" s="130" t="s">
        <v>3677</v>
      </c>
      <c r="I2110" s="130">
        <v>0.91800000000000004</v>
      </c>
      <c r="J2110" s="130">
        <v>-91</v>
      </c>
      <c r="K2110" s="130">
        <v>-88</v>
      </c>
      <c r="L2110" s="130" t="b">
        <v>0</v>
      </c>
      <c r="M2110" s="130">
        <v>-5.7530000000000001</v>
      </c>
      <c r="N2110" s="130">
        <v>6.1280000000000001</v>
      </c>
      <c r="O2110" s="130">
        <v>-0.93899999999999995</v>
      </c>
      <c r="P2110" s="130">
        <v>0.22500000000000001</v>
      </c>
      <c r="Q2110" s="130">
        <v>-178.09399999999999</v>
      </c>
      <c r="R2110" s="130">
        <v>5.59</v>
      </c>
      <c r="S2110" s="130">
        <v>5.4329999999999998</v>
      </c>
      <c r="T2110" s="130">
        <v>1</v>
      </c>
      <c r="U2110" s="130">
        <v>890</v>
      </c>
      <c r="V2110" s="130" t="s">
        <v>6002</v>
      </c>
      <c r="W2110" s="130" t="b">
        <v>0</v>
      </c>
      <c r="X2110" s="130">
        <v>0</v>
      </c>
      <c r="Y2110" s="130" t="b">
        <v>0</v>
      </c>
      <c r="Z2110" s="130">
        <v>48</v>
      </c>
      <c r="AA2110" s="130">
        <v>0.14199999999999999</v>
      </c>
      <c r="AB2110" s="130" t="s">
        <v>3677</v>
      </c>
      <c r="AC2110" s="130" t="s">
        <v>3715</v>
      </c>
      <c r="AD2110" s="130" t="s">
        <v>6003</v>
      </c>
      <c r="AE2110" s="130" t="e" cm="1">
        <f t="array" aca="1" ref="AE2110" ca="1">INDIRECT(ADDRESS(MATCH(AG2110,'rs_industries'!B:B,0),5,1,TRUE,"rs_industries"))</f>
        <v>#N/A</v>
      </c>
      <c r="AF2110" s="130" t="e" cm="1">
        <f t="array" aca="1" ref="AF2110" ca="1">INDIRECT(ADDRESS(MATCH(A2110,'rs_stocks'!B:B,0),7,1,TRUE,"rs_stocks"))</f>
        <v>#N/A</v>
      </c>
    </row>
    <row r="2111" spans="1:32" x14ac:dyDescent="0.3">
      <c r="A2111" s="130" t="s">
        <v>1972</v>
      </c>
      <c r="B2111" s="130">
        <v>2.72</v>
      </c>
      <c r="C2111" s="130">
        <v>0.65</v>
      </c>
      <c r="D2111" s="130">
        <v>-17.63</v>
      </c>
      <c r="E2111" s="130">
        <v>8.25</v>
      </c>
      <c r="F2111" s="130">
        <v>16.21</v>
      </c>
      <c r="G2111" s="130" t="s">
        <v>4210</v>
      </c>
      <c r="H2111" s="130" t="s">
        <v>31</v>
      </c>
      <c r="I2111" s="130">
        <v>4.117</v>
      </c>
      <c r="J2111" s="130">
        <v>-92</v>
      </c>
      <c r="K2111" s="130">
        <v>-87</v>
      </c>
      <c r="L2111" s="130" t="b">
        <v>0</v>
      </c>
      <c r="M2111" s="130">
        <v>-7.7119999999999997</v>
      </c>
      <c r="N2111" s="130">
        <v>8.02</v>
      </c>
      <c r="O2111" s="130">
        <v>-0.96199999999999997</v>
      </c>
      <c r="P2111" s="130">
        <v>0.878</v>
      </c>
      <c r="Q2111" s="130">
        <v>-126.352</v>
      </c>
      <c r="R2111" s="130">
        <v>18.5</v>
      </c>
      <c r="S2111" s="130">
        <v>17.401</v>
      </c>
      <c r="T2111" s="130">
        <v>1</v>
      </c>
      <c r="U2111" s="130">
        <v>227</v>
      </c>
      <c r="V2111" s="130" t="s">
        <v>1972</v>
      </c>
      <c r="W2111" s="130" t="b">
        <v>1</v>
      </c>
      <c r="X2111" s="130">
        <v>0</v>
      </c>
      <c r="Y2111" s="130" t="b">
        <v>0</v>
      </c>
      <c r="Z2111" s="130">
        <v>46</v>
      </c>
      <c r="AA2111" s="130">
        <v>0.14199999999999999</v>
      </c>
      <c r="AB2111" s="130" t="s">
        <v>31</v>
      </c>
      <c r="AC2111" s="130" t="s">
        <v>4210</v>
      </c>
      <c r="AD2111" s="130" t="s">
        <v>5971</v>
      </c>
      <c r="AE2111" s="130" t="e" cm="1">
        <f t="array" aca="1" ref="AE2111" ca="1">INDIRECT(ADDRESS(MATCH(AG2111,'rs_industries'!B:B,0),5,1,TRUE,"rs_industries"))</f>
        <v>#N/A</v>
      </c>
      <c r="AF2111" s="130" t="e" cm="1">
        <f t="array" aca="1" ref="AF2111" ca="1">INDIRECT(ADDRESS(MATCH(A2111,'rs_stocks'!B:B,0),7,1,TRUE,"rs_stocks"))</f>
        <v>#N/A</v>
      </c>
    </row>
    <row r="2112" spans="1:32" x14ac:dyDescent="0.3">
      <c r="A2112" s="130" t="s">
        <v>1234</v>
      </c>
      <c r="B2112" s="130">
        <v>-4.7</v>
      </c>
      <c r="C2112" s="130">
        <v>-9.0299999999999994</v>
      </c>
      <c r="D2112" s="130">
        <v>-8.8699999999999992</v>
      </c>
      <c r="E2112" s="130">
        <v>-14.89</v>
      </c>
      <c r="F2112" s="130">
        <v>-17.54</v>
      </c>
      <c r="G2112" s="130" t="s">
        <v>3812</v>
      </c>
      <c r="H2112" s="130" t="s">
        <v>3690</v>
      </c>
      <c r="I2112" s="130">
        <v>21.532</v>
      </c>
      <c r="J2112" s="130">
        <v>-80</v>
      </c>
      <c r="K2112" s="130">
        <v>-80</v>
      </c>
      <c r="L2112" s="130" t="b">
        <v>0</v>
      </c>
      <c r="M2112" s="130">
        <v>-4.8259999999999996</v>
      </c>
      <c r="N2112" s="130">
        <v>5.0149999999999997</v>
      </c>
      <c r="O2112" s="130">
        <v>-0.96199999999999997</v>
      </c>
      <c r="P2112" s="130">
        <v>2.6970000000000001</v>
      </c>
      <c r="Q2112" s="130">
        <v>-121.61199999999999</v>
      </c>
      <c r="R2112" s="130">
        <v>90.58</v>
      </c>
      <c r="S2112" s="130">
        <v>100.161</v>
      </c>
      <c r="T2112" s="130">
        <v>-1</v>
      </c>
      <c r="U2112" s="130">
        <v>74</v>
      </c>
      <c r="V2112" s="130" t="s">
        <v>1234</v>
      </c>
      <c r="W2112" s="130" t="b">
        <v>1</v>
      </c>
      <c r="X2112" s="130">
        <v>0</v>
      </c>
      <c r="Y2112" s="130" t="b">
        <v>0</v>
      </c>
      <c r="Z2112" s="130">
        <v>40</v>
      </c>
      <c r="AA2112" s="130">
        <v>0.14199999999999999</v>
      </c>
      <c r="AB2112" s="130" t="s">
        <v>3690</v>
      </c>
      <c r="AC2112" s="130" t="s">
        <v>3812</v>
      </c>
      <c r="AD2112" s="130" t="s">
        <v>5983</v>
      </c>
      <c r="AE2112" s="130" t="e" cm="1">
        <f t="array" aca="1" ref="AE2112" ca="1">INDIRECT(ADDRESS(MATCH(AG2112,'rs_industries'!B:B,0),5,1,TRUE,"rs_industries"))</f>
        <v>#N/A</v>
      </c>
      <c r="AF2112" s="130" t="e" cm="1">
        <f t="array" aca="1" ref="AF2112" ca="1">INDIRECT(ADDRESS(MATCH(A2112,'rs_stocks'!B:B,0),7,1,TRUE,"rs_stocks"))</f>
        <v>#N/A</v>
      </c>
    </row>
    <row r="2113" spans="1:32" x14ac:dyDescent="0.3">
      <c r="A2113" s="130" t="s">
        <v>1074</v>
      </c>
      <c r="B2113" s="130">
        <v>-0.03</v>
      </c>
      <c r="C2113" s="130">
        <v>3.95</v>
      </c>
      <c r="D2113" s="130">
        <v>3.39</v>
      </c>
      <c r="E2113" s="130">
        <v>4.24</v>
      </c>
      <c r="F2113" s="130">
        <v>-1.86</v>
      </c>
      <c r="G2113" s="130" t="s">
        <v>3943</v>
      </c>
      <c r="H2113" s="130" t="s">
        <v>3674</v>
      </c>
      <c r="I2113" s="130">
        <v>15.260999999999999</v>
      </c>
      <c r="J2113" s="130">
        <v>-61</v>
      </c>
      <c r="K2113" s="130">
        <v>-16</v>
      </c>
      <c r="L2113" s="130" t="b">
        <v>1</v>
      </c>
      <c r="M2113" s="130">
        <v>-3.1779999999999999</v>
      </c>
      <c r="N2113" s="130">
        <v>2.9140000000000001</v>
      </c>
      <c r="O2113" s="130">
        <v>-1.0900000000000001</v>
      </c>
      <c r="P2113" s="130">
        <v>1.2210000000000001</v>
      </c>
      <c r="Q2113" s="130">
        <v>-161.38300000000001</v>
      </c>
      <c r="R2113" s="130">
        <v>59.22</v>
      </c>
      <c r="S2113" s="130">
        <v>58.313000000000002</v>
      </c>
      <c r="T2113" s="130">
        <v>1</v>
      </c>
      <c r="U2113" s="130">
        <v>163</v>
      </c>
      <c r="V2113" s="130" t="s">
        <v>1074</v>
      </c>
      <c r="W2113" s="130" t="b">
        <v>0</v>
      </c>
      <c r="X2113" s="130">
        <v>0</v>
      </c>
      <c r="Y2113" s="130" t="b">
        <v>0</v>
      </c>
      <c r="Z2113" s="130">
        <v>44</v>
      </c>
      <c r="AA2113" s="130">
        <v>0.14099999999999999</v>
      </c>
      <c r="AB2113" s="130" t="s">
        <v>3674</v>
      </c>
      <c r="AC2113" s="130" t="s">
        <v>3943</v>
      </c>
      <c r="AD2113" s="130" t="s">
        <v>6004</v>
      </c>
      <c r="AE2113" s="130" t="e" cm="1">
        <f t="array" aca="1" ref="AE2113" ca="1">INDIRECT(ADDRESS(MATCH(AG2113,'rs_industries'!B:B,0),5,1,TRUE,"rs_industries"))</f>
        <v>#N/A</v>
      </c>
      <c r="AF2113" s="130" t="e" cm="1">
        <f t="array" aca="1" ref="AF2113" ca="1">INDIRECT(ADDRESS(MATCH(A2113,'rs_stocks'!B:B,0),7,1,TRUE,"rs_stocks"))</f>
        <v>#N/A</v>
      </c>
    </row>
    <row r="2114" spans="1:32" x14ac:dyDescent="0.3">
      <c r="A2114" s="130" t="s">
        <v>73</v>
      </c>
      <c r="B2114" s="130">
        <v>1.59</v>
      </c>
      <c r="C2114" s="130">
        <v>6.15</v>
      </c>
      <c r="D2114" s="130">
        <v>11.47</v>
      </c>
      <c r="E2114" s="130">
        <v>-3.9</v>
      </c>
      <c r="F2114" s="130">
        <v>-0.93</v>
      </c>
      <c r="G2114" s="130" t="s">
        <v>4011</v>
      </c>
      <c r="H2114" s="130" t="s">
        <v>3677</v>
      </c>
      <c r="I2114" s="130">
        <v>9.2859999999999996</v>
      </c>
      <c r="J2114" s="130">
        <v>-72</v>
      </c>
      <c r="K2114" s="130">
        <v>-7</v>
      </c>
      <c r="L2114" s="130" t="b">
        <v>1</v>
      </c>
      <c r="M2114" s="130">
        <v>-5.9610000000000003</v>
      </c>
      <c r="N2114" s="130">
        <v>5.2969999999999997</v>
      </c>
      <c r="O2114" s="130">
        <v>-1.125</v>
      </c>
      <c r="P2114" s="130">
        <v>0.89300000000000002</v>
      </c>
      <c r="Q2114" s="130">
        <v>-48.146999999999998</v>
      </c>
      <c r="R2114" s="130">
        <v>48.02</v>
      </c>
      <c r="S2114" s="130">
        <v>46.725999999999999</v>
      </c>
      <c r="T2114" s="130">
        <v>1</v>
      </c>
      <c r="U2114" s="130">
        <v>223</v>
      </c>
      <c r="V2114" s="130" t="s">
        <v>73</v>
      </c>
      <c r="W2114" s="130" t="b">
        <v>0</v>
      </c>
      <c r="X2114" s="130">
        <v>0</v>
      </c>
      <c r="Y2114" s="130" t="b">
        <v>1</v>
      </c>
      <c r="Z2114" s="130">
        <v>56</v>
      </c>
      <c r="AA2114" s="130">
        <v>0.14099999999999999</v>
      </c>
      <c r="AB2114" s="130" t="s">
        <v>3677</v>
      </c>
      <c r="AC2114" s="130" t="s">
        <v>4011</v>
      </c>
      <c r="AD2114" s="130" t="s">
        <v>6013</v>
      </c>
      <c r="AE2114" s="130" t="e" cm="1">
        <f t="array" aca="1" ref="AE2114" ca="1">INDIRECT(ADDRESS(MATCH(AG2114,'rs_industries'!B:B,0),5,1,TRUE,"rs_industries"))</f>
        <v>#N/A</v>
      </c>
      <c r="AF2114" s="130" t="e" cm="1">
        <f t="array" aca="1" ref="AF2114" ca="1">INDIRECT(ADDRESS(MATCH(A2114,'rs_stocks'!B:B,0),7,1,TRUE,"rs_stocks"))</f>
        <v>#N/A</v>
      </c>
    </row>
    <row r="2115" spans="1:32" x14ac:dyDescent="0.3">
      <c r="A2115" s="130" t="s">
        <v>2003</v>
      </c>
      <c r="B2115" s="130">
        <v>-2.44</v>
      </c>
      <c r="C2115" s="130">
        <v>-5.29</v>
      </c>
      <c r="D2115" s="130">
        <v>-9.34</v>
      </c>
      <c r="E2115" s="130">
        <v>-4.3899999999999997</v>
      </c>
      <c r="F2115" s="130">
        <v>-6.84</v>
      </c>
      <c r="G2115" s="130" t="s">
        <v>3680</v>
      </c>
      <c r="H2115" s="130" t="s">
        <v>31</v>
      </c>
      <c r="I2115" s="130">
        <v>3.468</v>
      </c>
      <c r="J2115" s="130">
        <v>-43</v>
      </c>
      <c r="K2115" s="130">
        <v>-15</v>
      </c>
      <c r="L2115" s="130" t="b">
        <v>0</v>
      </c>
      <c r="M2115" s="130">
        <v>-4.46</v>
      </c>
      <c r="N2115" s="130">
        <v>3.927</v>
      </c>
      <c r="O2115" s="130">
        <v>-1.1359999999999999</v>
      </c>
      <c r="P2115" s="130">
        <v>0.56599999999999995</v>
      </c>
      <c r="Q2115" s="130">
        <v>-158.898</v>
      </c>
      <c r="R2115" s="130">
        <v>23.97</v>
      </c>
      <c r="S2115" s="130">
        <v>25.899000000000001</v>
      </c>
      <c r="T2115" s="130">
        <v>-1</v>
      </c>
      <c r="U2115" s="130">
        <v>353</v>
      </c>
      <c r="V2115" s="130" t="s">
        <v>2003</v>
      </c>
      <c r="W2115" s="130" t="b">
        <v>1</v>
      </c>
      <c r="X2115" s="130">
        <v>0</v>
      </c>
      <c r="Y2115" s="130" t="b">
        <v>0</v>
      </c>
      <c r="Z2115" s="130">
        <v>43</v>
      </c>
      <c r="AA2115" s="130">
        <v>0.14000000000000001</v>
      </c>
      <c r="AB2115" s="130" t="s">
        <v>31</v>
      </c>
      <c r="AC2115" s="130" t="s">
        <v>3680</v>
      </c>
      <c r="AD2115" s="130" t="s">
        <v>5980</v>
      </c>
      <c r="AE2115" s="130" t="e" cm="1">
        <f t="array" aca="1" ref="AE2115" ca="1">INDIRECT(ADDRESS(MATCH(AG2115,'rs_industries'!B:B,0),5,1,TRUE,"rs_industries"))</f>
        <v>#N/A</v>
      </c>
      <c r="AF2115" s="130" t="e" cm="1">
        <f t="array" aca="1" ref="AF2115" ca="1">INDIRECT(ADDRESS(MATCH(A2115,'rs_stocks'!B:B,0),7,1,TRUE,"rs_stocks"))</f>
        <v>#N/A</v>
      </c>
    </row>
    <row r="2116" spans="1:32" x14ac:dyDescent="0.3">
      <c r="A2116" s="130" t="s">
        <v>2336</v>
      </c>
      <c r="B2116" s="130">
        <v>2.69</v>
      </c>
      <c r="C2116" s="130">
        <v>30.96</v>
      </c>
      <c r="D2116" s="130">
        <v>27</v>
      </c>
      <c r="E2116" s="130">
        <v>12.67</v>
      </c>
      <c r="F2116" s="130">
        <v>10.119999999999999</v>
      </c>
      <c r="G2116" s="130" t="s">
        <v>3870</v>
      </c>
      <c r="H2116" s="130" t="s">
        <v>3674</v>
      </c>
      <c r="I2116" s="130">
        <v>1.766</v>
      </c>
      <c r="J2116" s="130">
        <v>-77</v>
      </c>
      <c r="K2116" s="130">
        <v>-30</v>
      </c>
      <c r="L2116" s="130" t="b">
        <v>0</v>
      </c>
      <c r="M2116" s="130">
        <v>-8.8610000000000007</v>
      </c>
      <c r="N2116" s="130">
        <v>7.6859999999999999</v>
      </c>
      <c r="O2116" s="130">
        <v>-1.153</v>
      </c>
      <c r="P2116" s="130">
        <v>1.125</v>
      </c>
      <c r="Q2116" s="130">
        <v>-31.114000000000001</v>
      </c>
      <c r="R2116" s="130">
        <v>31.66</v>
      </c>
      <c r="S2116" s="130">
        <v>28.949000000000002</v>
      </c>
      <c r="T2116" s="130">
        <v>1</v>
      </c>
      <c r="U2116" s="130">
        <v>177</v>
      </c>
      <c r="V2116" s="130" t="s">
        <v>2336</v>
      </c>
      <c r="W2116" s="130" t="b">
        <v>0</v>
      </c>
      <c r="X2116" s="130">
        <v>0</v>
      </c>
      <c r="Y2116" s="130" t="b">
        <v>0</v>
      </c>
      <c r="Z2116" s="130">
        <v>50</v>
      </c>
      <c r="AA2116" s="130">
        <v>0.14000000000000001</v>
      </c>
      <c r="AB2116" s="130" t="s">
        <v>3674</v>
      </c>
      <c r="AC2116" s="130" t="s">
        <v>3870</v>
      </c>
      <c r="AD2116" s="130" t="s">
        <v>6028</v>
      </c>
      <c r="AE2116" s="130" t="e" cm="1">
        <f t="array" aca="1" ref="AE2116" ca="1">INDIRECT(ADDRESS(MATCH(AG2116,'rs_industries'!B:B,0),5,1,TRUE,"rs_industries"))</f>
        <v>#N/A</v>
      </c>
      <c r="AF2116" s="130" t="e" cm="1">
        <f t="array" aca="1" ref="AF2116" ca="1">INDIRECT(ADDRESS(MATCH(A2116,'rs_stocks'!B:B,0),7,1,TRUE,"rs_stocks"))</f>
        <v>#N/A</v>
      </c>
    </row>
    <row r="2117" spans="1:32" x14ac:dyDescent="0.3">
      <c r="A2117" s="130" t="s">
        <v>1398</v>
      </c>
      <c r="B2117" s="130">
        <v>-0.33</v>
      </c>
      <c r="C2117" s="130">
        <v>-0.75</v>
      </c>
      <c r="D2117" s="130">
        <v>-2.33</v>
      </c>
      <c r="E2117" s="130">
        <v>-3.14</v>
      </c>
      <c r="F2117" s="130">
        <v>-5.35</v>
      </c>
      <c r="G2117" s="130" t="s">
        <v>3834</v>
      </c>
      <c r="H2117" s="130" t="s">
        <v>3677</v>
      </c>
      <c r="I2117" s="130">
        <v>4.806</v>
      </c>
      <c r="J2117" s="130">
        <v>-46</v>
      </c>
      <c r="K2117" s="130">
        <v>-20</v>
      </c>
      <c r="L2117" s="130" t="b">
        <v>0</v>
      </c>
      <c r="M2117" s="130">
        <v>-3.32</v>
      </c>
      <c r="N2117" s="130">
        <v>2.8090000000000002</v>
      </c>
      <c r="O2117" s="130">
        <v>-1.1819999999999999</v>
      </c>
      <c r="P2117" s="130">
        <v>2.2850000000000001</v>
      </c>
      <c r="Q2117" s="130">
        <v>-86.213999999999999</v>
      </c>
      <c r="R2117" s="130">
        <v>80.56</v>
      </c>
      <c r="S2117" s="130">
        <v>88.134</v>
      </c>
      <c r="T2117" s="130">
        <v>-1</v>
      </c>
      <c r="U2117" s="130">
        <v>87</v>
      </c>
      <c r="V2117" s="130" t="s">
        <v>1398</v>
      </c>
      <c r="W2117" s="130" t="b">
        <v>1</v>
      </c>
      <c r="X2117" s="130">
        <v>0</v>
      </c>
      <c r="Y2117" s="130" t="b">
        <v>0</v>
      </c>
      <c r="Z2117" s="130">
        <v>46</v>
      </c>
      <c r="AA2117" s="130">
        <v>0.14000000000000001</v>
      </c>
      <c r="AB2117" s="130" t="s">
        <v>3677</v>
      </c>
      <c r="AC2117" s="130" t="s">
        <v>3834</v>
      </c>
      <c r="AD2117" s="130" t="s">
        <v>6005</v>
      </c>
      <c r="AE2117" s="130" t="e" cm="1">
        <f t="array" aca="1" ref="AE2117" ca="1">INDIRECT(ADDRESS(MATCH(AG2117,'rs_industries'!B:B,0),5,1,TRUE,"rs_industries"))</f>
        <v>#N/A</v>
      </c>
      <c r="AF2117" s="130" t="e" cm="1">
        <f t="array" aca="1" ref="AF2117" ca="1">INDIRECT(ADDRESS(MATCH(A2117,'rs_stocks'!B:B,0),7,1,TRUE,"rs_stocks"))</f>
        <v>#N/A</v>
      </c>
    </row>
    <row r="2118" spans="1:32" x14ac:dyDescent="0.3">
      <c r="A2118" s="130" t="s">
        <v>418</v>
      </c>
      <c r="B2118" s="130">
        <v>0.28000000000000003</v>
      </c>
      <c r="C2118" s="130">
        <v>-4.62</v>
      </c>
      <c r="D2118" s="130">
        <v>-3.28</v>
      </c>
      <c r="E2118" s="130">
        <v>-8.24</v>
      </c>
      <c r="F2118" s="130">
        <v>-6.84</v>
      </c>
      <c r="G2118" s="130" t="s">
        <v>4350</v>
      </c>
      <c r="H2118" s="130" t="s">
        <v>3707</v>
      </c>
      <c r="I2118" s="130">
        <v>12.247</v>
      </c>
      <c r="J2118" s="130">
        <v>-48</v>
      </c>
      <c r="K2118" s="130">
        <v>-42</v>
      </c>
      <c r="L2118" s="130" t="b">
        <v>0</v>
      </c>
      <c r="M2118" s="130">
        <v>-3.2130000000000001</v>
      </c>
      <c r="N2118" s="130">
        <v>2.6509999999999998</v>
      </c>
      <c r="O2118" s="130">
        <v>-1.212</v>
      </c>
      <c r="P2118" s="130">
        <v>0.27700000000000002</v>
      </c>
      <c r="Q2118" s="130">
        <v>-3.6080000000000001</v>
      </c>
      <c r="R2118" s="130">
        <v>21.26</v>
      </c>
      <c r="S2118" s="130">
        <v>22.131</v>
      </c>
      <c r="T2118" s="130">
        <v>-1</v>
      </c>
      <c r="U2118" s="130">
        <v>721</v>
      </c>
      <c r="V2118" s="130" t="s">
        <v>418</v>
      </c>
      <c r="W2118" s="130" t="b">
        <v>1</v>
      </c>
      <c r="X2118" s="130">
        <v>0</v>
      </c>
      <c r="Y2118" s="130" t="b">
        <v>0</v>
      </c>
      <c r="Z2118" s="130">
        <v>42</v>
      </c>
      <c r="AA2118" s="130">
        <v>0.13900000000000001</v>
      </c>
      <c r="AB2118" s="130" t="s">
        <v>3707</v>
      </c>
      <c r="AC2118" s="130" t="s">
        <v>4350</v>
      </c>
      <c r="AD2118" s="130" t="s">
        <v>5998</v>
      </c>
      <c r="AE2118" s="130" t="e" cm="1">
        <f t="array" aca="1" ref="AE2118" ca="1">INDIRECT(ADDRESS(MATCH(AG2118,'rs_industries'!B:B,0),5,1,TRUE,"rs_industries"))</f>
        <v>#N/A</v>
      </c>
      <c r="AF2118" s="130" t="e" cm="1">
        <f t="array" aca="1" ref="AF2118" ca="1">INDIRECT(ADDRESS(MATCH(A2118,'rs_stocks'!B:B,0),7,1,TRUE,"rs_stocks"))</f>
        <v>#N/A</v>
      </c>
    </row>
    <row r="2119" spans="1:32" x14ac:dyDescent="0.3">
      <c r="A2119" s="130" t="s">
        <v>574</v>
      </c>
      <c r="B2119" s="130">
        <v>-1.18</v>
      </c>
      <c r="C2119" s="130">
        <v>0.96</v>
      </c>
      <c r="D2119" s="130">
        <v>-2.0499999999999998</v>
      </c>
      <c r="E2119" s="130">
        <v>2.2400000000000002</v>
      </c>
      <c r="F2119" s="130">
        <v>-1.83</v>
      </c>
      <c r="G2119" s="130" t="s">
        <v>3792</v>
      </c>
      <c r="H2119" s="130" t="s">
        <v>24</v>
      </c>
      <c r="I2119" s="130">
        <v>5.46</v>
      </c>
      <c r="J2119" s="130">
        <v>-46</v>
      </c>
      <c r="K2119" s="130">
        <v>-8</v>
      </c>
      <c r="L2119" s="130" t="b">
        <v>0</v>
      </c>
      <c r="M2119" s="130">
        <v>-3.327</v>
      </c>
      <c r="N2119" s="130">
        <v>2.6920000000000002</v>
      </c>
      <c r="O2119" s="130">
        <v>-1.236</v>
      </c>
      <c r="P2119" s="130">
        <v>1.8160000000000001</v>
      </c>
      <c r="Q2119" s="130">
        <v>-137.696</v>
      </c>
      <c r="R2119" s="130">
        <v>96.8</v>
      </c>
      <c r="S2119" s="130">
        <v>95.662999999999997</v>
      </c>
      <c r="T2119" s="130">
        <v>1</v>
      </c>
      <c r="U2119" s="130">
        <v>110</v>
      </c>
      <c r="V2119" s="130" t="s">
        <v>574</v>
      </c>
      <c r="W2119" s="130" t="b">
        <v>1</v>
      </c>
      <c r="X2119" s="130">
        <v>0</v>
      </c>
      <c r="Y2119" s="130" t="b">
        <v>0</v>
      </c>
      <c r="Z2119" s="130">
        <v>50</v>
      </c>
      <c r="AA2119" s="130">
        <v>0.13900000000000001</v>
      </c>
      <c r="AB2119" s="130" t="s">
        <v>24</v>
      </c>
      <c r="AC2119" s="130" t="s">
        <v>3792</v>
      </c>
      <c r="AD2119" s="130" t="s">
        <v>5992</v>
      </c>
      <c r="AE2119" s="130" t="e" cm="1">
        <f t="array" aca="1" ref="AE2119" ca="1">INDIRECT(ADDRESS(MATCH(AG2119,'rs_industries'!B:B,0),5,1,TRUE,"rs_industries"))</f>
        <v>#N/A</v>
      </c>
      <c r="AF2119" s="130" t="e" cm="1">
        <f t="array" aca="1" ref="AF2119" ca="1">INDIRECT(ADDRESS(MATCH(A2119,'rs_stocks'!B:B,0),7,1,TRUE,"rs_stocks"))</f>
        <v>#N/A</v>
      </c>
    </row>
    <row r="2120" spans="1:32" x14ac:dyDescent="0.3">
      <c r="A2120" s="130" t="s">
        <v>213</v>
      </c>
      <c r="B2120" s="130">
        <v>1.2</v>
      </c>
      <c r="C2120" s="130">
        <v>6.09</v>
      </c>
      <c r="D2120" s="130">
        <v>21.74</v>
      </c>
      <c r="E2120" s="130">
        <v>0.01</v>
      </c>
      <c r="F2120" s="130">
        <v>-4.1100000000000003</v>
      </c>
      <c r="G2120" s="130" t="s">
        <v>3676</v>
      </c>
      <c r="H2120" s="130" t="s">
        <v>3677</v>
      </c>
      <c r="I2120" s="130">
        <v>9.5489999999999995</v>
      </c>
      <c r="J2120" s="130">
        <v>-38</v>
      </c>
      <c r="K2120" s="130">
        <v>-9</v>
      </c>
      <c r="L2120" s="130" t="b">
        <v>1</v>
      </c>
      <c r="M2120" s="130">
        <v>-10.705</v>
      </c>
      <c r="N2120" s="130">
        <v>8.6579999999999995</v>
      </c>
      <c r="O2120" s="130">
        <v>-1.236</v>
      </c>
      <c r="P2120" s="130">
        <v>8.3719999999999999</v>
      </c>
      <c r="Q2120" s="130">
        <v>-39.777000000000001</v>
      </c>
      <c r="R2120" s="130">
        <v>412.08</v>
      </c>
      <c r="S2120" s="130">
        <v>393.73</v>
      </c>
      <c r="T2120" s="130">
        <v>1</v>
      </c>
      <c r="U2120" s="130">
        <v>23</v>
      </c>
      <c r="V2120" s="130" t="s">
        <v>213</v>
      </c>
      <c r="W2120" s="130" t="b">
        <v>0</v>
      </c>
      <c r="X2120" s="130">
        <v>0</v>
      </c>
      <c r="Y2120" s="130" t="b">
        <v>1</v>
      </c>
      <c r="Z2120" s="130">
        <v>58</v>
      </c>
      <c r="AA2120" s="130">
        <v>0.13800000000000001</v>
      </c>
      <c r="AB2120" s="130" t="s">
        <v>3677</v>
      </c>
      <c r="AC2120" s="130" t="s">
        <v>3676</v>
      </c>
      <c r="AD2120" s="130" t="s">
        <v>6019</v>
      </c>
      <c r="AE2120" s="130" t="e" cm="1">
        <f t="array" aca="1" ref="AE2120" ca="1">INDIRECT(ADDRESS(MATCH(AG2120,'rs_industries'!B:B,0),5,1,TRUE,"rs_industries"))</f>
        <v>#N/A</v>
      </c>
      <c r="AF2120" s="130" cm="1">
        <f t="array" aca="1" ref="AF2120" ca="1">INDIRECT(ADDRESS(MATCH(A2120,'rs_stocks'!B:B,0),7,1,TRUE,"rs_stocks"))</f>
        <v>75</v>
      </c>
    </row>
    <row r="2121" spans="1:32" x14ac:dyDescent="0.3">
      <c r="A2121" s="130" t="s">
        <v>1237</v>
      </c>
      <c r="B2121" s="130">
        <v>-9.65</v>
      </c>
      <c r="C2121" s="130">
        <v>-7.01</v>
      </c>
      <c r="D2121" s="130">
        <v>-8.3699999999999992</v>
      </c>
      <c r="E2121" s="130">
        <v>-20.54</v>
      </c>
      <c r="F2121" s="130">
        <v>-14.59</v>
      </c>
      <c r="G2121" s="130" t="s">
        <v>3735</v>
      </c>
      <c r="H2121" s="130" t="s">
        <v>3690</v>
      </c>
      <c r="I2121" s="130">
        <v>3.7559999999999998</v>
      </c>
      <c r="J2121" s="130">
        <v>-64</v>
      </c>
      <c r="K2121" s="130">
        <v>-57</v>
      </c>
      <c r="L2121" s="130" t="b">
        <v>0</v>
      </c>
      <c r="M2121" s="130">
        <v>-4.9989999999999997</v>
      </c>
      <c r="N2121" s="130">
        <v>4.0259999999999998</v>
      </c>
      <c r="O2121" s="130">
        <v>-1.242</v>
      </c>
      <c r="P2121" s="130">
        <v>0.97399999999999998</v>
      </c>
      <c r="Q2121" s="130">
        <v>-92.364999999999995</v>
      </c>
      <c r="R2121" s="130">
        <v>21.9</v>
      </c>
      <c r="S2121" s="130">
        <v>25.062999999999999</v>
      </c>
      <c r="T2121" s="130">
        <v>-1</v>
      </c>
      <c r="U2121" s="130">
        <v>205</v>
      </c>
      <c r="V2121" s="130" t="s">
        <v>1237</v>
      </c>
      <c r="W2121" s="130" t="b">
        <v>0</v>
      </c>
      <c r="X2121" s="130">
        <v>0</v>
      </c>
      <c r="Y2121" s="130" t="b">
        <v>0</v>
      </c>
      <c r="Z2121" s="130">
        <v>39</v>
      </c>
      <c r="AA2121" s="130">
        <v>0.13800000000000001</v>
      </c>
      <c r="AB2121" s="130" t="s">
        <v>3690</v>
      </c>
      <c r="AC2121" s="130" t="s">
        <v>3735</v>
      </c>
      <c r="AD2121" s="130" t="s">
        <v>6011</v>
      </c>
      <c r="AE2121" s="130" t="e" cm="1">
        <f t="array" aca="1" ref="AE2121" ca="1">INDIRECT(ADDRESS(MATCH(AG2121,'rs_industries'!B:B,0),5,1,TRUE,"rs_industries"))</f>
        <v>#N/A</v>
      </c>
      <c r="AF2121" s="130" t="e" cm="1">
        <f t="array" aca="1" ref="AF2121" ca="1">INDIRECT(ADDRESS(MATCH(A2121,'rs_stocks'!B:B,0),7,1,TRUE,"rs_stocks"))</f>
        <v>#N/A</v>
      </c>
    </row>
    <row r="2122" spans="1:32" x14ac:dyDescent="0.3">
      <c r="A2122" s="130" t="s">
        <v>2308</v>
      </c>
      <c r="B2122" s="130">
        <v>1.46</v>
      </c>
      <c r="C2122" s="130">
        <v>-1.1599999999999999</v>
      </c>
      <c r="D2122" s="130">
        <v>-14.23</v>
      </c>
      <c r="E2122" s="130">
        <v>-21.12</v>
      </c>
      <c r="F2122" s="130">
        <v>-13.31</v>
      </c>
      <c r="G2122" s="130" t="s">
        <v>4109</v>
      </c>
      <c r="H2122" s="130" t="s">
        <v>3690</v>
      </c>
      <c r="I2122" s="130">
        <v>2.3690000000000002</v>
      </c>
      <c r="J2122" s="130">
        <v>-87</v>
      </c>
      <c r="K2122" s="130">
        <v>-85</v>
      </c>
      <c r="L2122" s="130" t="b">
        <v>0</v>
      </c>
      <c r="M2122" s="130">
        <v>-10.385999999999999</v>
      </c>
      <c r="N2122" s="130">
        <v>8.1720000000000006</v>
      </c>
      <c r="O2122" s="130">
        <v>-1.2709999999999999</v>
      </c>
      <c r="P2122" s="130">
        <v>1.7509999999999999</v>
      </c>
      <c r="Q2122" s="130">
        <v>-180.43700000000001</v>
      </c>
      <c r="R2122" s="130">
        <v>26.45</v>
      </c>
      <c r="S2122" s="130">
        <v>24.936</v>
      </c>
      <c r="T2122" s="130">
        <v>1</v>
      </c>
      <c r="U2122" s="130">
        <v>114</v>
      </c>
      <c r="V2122" s="130" t="s">
        <v>2308</v>
      </c>
      <c r="W2122" s="130" t="b">
        <v>0</v>
      </c>
      <c r="X2122" s="130">
        <v>0</v>
      </c>
      <c r="Y2122" s="130" t="b">
        <v>0</v>
      </c>
      <c r="Z2122" s="130">
        <v>42</v>
      </c>
      <c r="AA2122" s="130">
        <v>0.13800000000000001</v>
      </c>
      <c r="AB2122" s="130" t="s">
        <v>3690</v>
      </c>
      <c r="AC2122" s="130" t="s">
        <v>4109</v>
      </c>
      <c r="AD2122" s="130" t="s">
        <v>5993</v>
      </c>
      <c r="AE2122" s="130" t="e" cm="1">
        <f t="array" aca="1" ref="AE2122" ca="1">INDIRECT(ADDRESS(MATCH(AG2122,'rs_industries'!B:B,0),5,1,TRUE,"rs_industries"))</f>
        <v>#N/A</v>
      </c>
      <c r="AF2122" s="130" t="e" cm="1">
        <f t="array" aca="1" ref="AF2122" ca="1">INDIRECT(ADDRESS(MATCH(A2122,'rs_stocks'!B:B,0),7,1,TRUE,"rs_stocks"))</f>
        <v>#N/A</v>
      </c>
    </row>
    <row r="2123" spans="1:32" x14ac:dyDescent="0.3">
      <c r="A2123" s="130" t="s">
        <v>2267</v>
      </c>
      <c r="B2123" s="130">
        <v>-3.8</v>
      </c>
      <c r="C2123" s="130">
        <v>-5.3</v>
      </c>
      <c r="D2123" s="130">
        <v>-31.53</v>
      </c>
      <c r="E2123" s="130">
        <v>-32.44</v>
      </c>
      <c r="F2123" s="130">
        <v>-26.03</v>
      </c>
      <c r="G2123" s="130" t="s">
        <v>4196</v>
      </c>
      <c r="H2123" s="130" t="s">
        <v>24</v>
      </c>
      <c r="I2123" s="130">
        <v>1.6259999999999999</v>
      </c>
      <c r="J2123" s="130">
        <v>-92</v>
      </c>
      <c r="K2123" s="130">
        <v>-88</v>
      </c>
      <c r="L2123" s="130" t="b">
        <v>0</v>
      </c>
      <c r="M2123" s="130">
        <v>-18.901</v>
      </c>
      <c r="N2123" s="130">
        <v>14.531000000000001</v>
      </c>
      <c r="O2123" s="130">
        <v>-1.3009999999999999</v>
      </c>
      <c r="P2123" s="130">
        <v>0.49399999999999999</v>
      </c>
      <c r="Q2123" s="130">
        <v>-127.505</v>
      </c>
      <c r="R2123" s="130">
        <v>6.08</v>
      </c>
      <c r="S2123" s="130">
        <v>7.7119999999999997</v>
      </c>
      <c r="T2123" s="130">
        <v>-1</v>
      </c>
      <c r="U2123" s="130">
        <v>404</v>
      </c>
      <c r="V2123" s="130" t="s">
        <v>2267</v>
      </c>
      <c r="W2123" s="130" t="b">
        <v>1</v>
      </c>
      <c r="X2123" s="130">
        <v>0</v>
      </c>
      <c r="Y2123" s="130" t="b">
        <v>0</v>
      </c>
      <c r="Z2123" s="130">
        <v>43</v>
      </c>
      <c r="AA2123" s="130">
        <v>0.13700000000000001</v>
      </c>
      <c r="AB2123" s="130" t="s">
        <v>24</v>
      </c>
      <c r="AC2123" s="130" t="s">
        <v>4196</v>
      </c>
      <c r="AD2123" s="130" t="s">
        <v>5985</v>
      </c>
      <c r="AE2123" s="130" t="e" cm="1">
        <f t="array" aca="1" ref="AE2123" ca="1">INDIRECT(ADDRESS(MATCH(AG2123,'rs_industries'!B:B,0),5,1,TRUE,"rs_industries"))</f>
        <v>#N/A</v>
      </c>
      <c r="AF2123" s="130" t="e" cm="1">
        <f t="array" aca="1" ref="AF2123" ca="1">INDIRECT(ADDRESS(MATCH(A2123,'rs_stocks'!B:B,0),7,1,TRUE,"rs_stocks"))</f>
        <v>#N/A</v>
      </c>
    </row>
    <row r="2124" spans="1:32" x14ac:dyDescent="0.3">
      <c r="A2124" s="130" t="s">
        <v>1390</v>
      </c>
      <c r="B2124" s="130">
        <v>-5.78</v>
      </c>
      <c r="C2124" s="130">
        <v>-9.73</v>
      </c>
      <c r="D2124" s="130">
        <v>-7.64</v>
      </c>
      <c r="E2124" s="130">
        <v>-26.22</v>
      </c>
      <c r="F2124" s="130">
        <v>-18.93</v>
      </c>
      <c r="G2124" s="130" t="s">
        <v>3809</v>
      </c>
      <c r="H2124" s="130" t="s">
        <v>24</v>
      </c>
      <c r="I2124" s="130">
        <v>6.4240000000000004</v>
      </c>
      <c r="J2124" s="130">
        <v>-64</v>
      </c>
      <c r="K2124" s="130">
        <v>-63</v>
      </c>
      <c r="L2124" s="130" t="b">
        <v>0</v>
      </c>
      <c r="M2124" s="130">
        <v>-9.1679999999999993</v>
      </c>
      <c r="N2124" s="130">
        <v>6.6180000000000003</v>
      </c>
      <c r="O2124" s="130">
        <v>-1.385</v>
      </c>
      <c r="P2124" s="130">
        <v>2.5710000000000002</v>
      </c>
      <c r="Q2124" s="130">
        <v>-82.465000000000003</v>
      </c>
      <c r="R2124" s="130">
        <v>51.49</v>
      </c>
      <c r="S2124" s="130">
        <v>59.911000000000001</v>
      </c>
      <c r="T2124" s="130">
        <v>-1</v>
      </c>
      <c r="U2124" s="130">
        <v>77</v>
      </c>
      <c r="V2124" s="130" t="s">
        <v>1390</v>
      </c>
      <c r="W2124" s="130" t="b">
        <v>0</v>
      </c>
      <c r="X2124" s="130">
        <v>0</v>
      </c>
      <c r="Y2124" s="130" t="b">
        <v>0</v>
      </c>
      <c r="Z2124" s="130">
        <v>40</v>
      </c>
      <c r="AA2124" s="130">
        <v>0.13700000000000001</v>
      </c>
      <c r="AB2124" s="130" t="s">
        <v>24</v>
      </c>
      <c r="AC2124" s="130" t="s">
        <v>3809</v>
      </c>
      <c r="AD2124" s="130" t="s">
        <v>6010</v>
      </c>
      <c r="AE2124" s="130" t="e" cm="1">
        <f t="array" aca="1" ref="AE2124" ca="1">INDIRECT(ADDRESS(MATCH(AG2124,'rs_industries'!B:B,0),5,1,TRUE,"rs_industries"))</f>
        <v>#N/A</v>
      </c>
      <c r="AF2124" s="130" t="e" cm="1">
        <f t="array" aca="1" ref="AF2124" ca="1">INDIRECT(ADDRESS(MATCH(A2124,'rs_stocks'!B:B,0),7,1,TRUE,"rs_stocks"))</f>
        <v>#N/A</v>
      </c>
    </row>
    <row r="2125" spans="1:32" x14ac:dyDescent="0.3">
      <c r="A2125" s="130" t="s">
        <v>1606</v>
      </c>
      <c r="B2125" s="130">
        <v>-2.65</v>
      </c>
      <c r="C2125" s="130">
        <v>-6.5</v>
      </c>
      <c r="D2125" s="130">
        <v>-15.88</v>
      </c>
      <c r="E2125" s="130">
        <v>-10.7</v>
      </c>
      <c r="F2125" s="130">
        <v>-6.06</v>
      </c>
      <c r="G2125" s="130" t="s">
        <v>3880</v>
      </c>
      <c r="H2125" s="130" t="s">
        <v>24</v>
      </c>
      <c r="I2125" s="130">
        <v>3.0350000000000001</v>
      </c>
      <c r="J2125" s="130">
        <v>-73</v>
      </c>
      <c r="K2125" s="130">
        <v>-17</v>
      </c>
      <c r="L2125" s="130" t="b">
        <v>0</v>
      </c>
      <c r="M2125" s="130">
        <v>-7.0190000000000001</v>
      </c>
      <c r="N2125" s="130">
        <v>4.9820000000000002</v>
      </c>
      <c r="O2125" s="130">
        <v>-1.409</v>
      </c>
      <c r="P2125" s="130">
        <v>2.331</v>
      </c>
      <c r="Q2125" s="130">
        <v>-93.938999999999993</v>
      </c>
      <c r="R2125" s="130">
        <v>61.43</v>
      </c>
      <c r="S2125" s="130">
        <v>68.114999999999995</v>
      </c>
      <c r="T2125" s="130">
        <v>-1</v>
      </c>
      <c r="U2125" s="130">
        <v>85</v>
      </c>
      <c r="V2125" s="130" t="s">
        <v>1606</v>
      </c>
      <c r="W2125" s="130" t="b">
        <v>1</v>
      </c>
      <c r="X2125" s="130">
        <v>0</v>
      </c>
      <c r="Y2125" s="130" t="b">
        <v>0</v>
      </c>
      <c r="Z2125" s="130">
        <v>48</v>
      </c>
      <c r="AA2125" s="130">
        <v>0.13600000000000001</v>
      </c>
      <c r="AB2125" s="130" t="s">
        <v>24</v>
      </c>
      <c r="AC2125" s="130" t="s">
        <v>3880</v>
      </c>
      <c r="AD2125" s="130" t="s">
        <v>5986</v>
      </c>
      <c r="AE2125" s="130" t="e" cm="1">
        <f t="array" aca="1" ref="AE2125" ca="1">INDIRECT(ADDRESS(MATCH(AG2125,'rs_industries'!B:B,0),5,1,TRUE,"rs_industries"))</f>
        <v>#N/A</v>
      </c>
      <c r="AF2125" s="130" t="e" cm="1">
        <f t="array" aca="1" ref="AF2125" ca="1">INDIRECT(ADDRESS(MATCH(A2125,'rs_stocks'!B:B,0),7,1,TRUE,"rs_stocks"))</f>
        <v>#N/A</v>
      </c>
    </row>
    <row r="2126" spans="1:32" x14ac:dyDescent="0.3">
      <c r="A2126" s="130" t="s">
        <v>356</v>
      </c>
      <c r="B2126" s="130">
        <v>-5.71</v>
      </c>
      <c r="C2126" s="130">
        <v>-1.67</v>
      </c>
      <c r="D2126" s="130">
        <v>-9.23</v>
      </c>
      <c r="E2126" s="130">
        <v>-15.89</v>
      </c>
      <c r="F2126" s="130">
        <v>-5.49</v>
      </c>
      <c r="G2126" s="130" t="s">
        <v>3880</v>
      </c>
      <c r="H2126" s="130" t="s">
        <v>24</v>
      </c>
      <c r="I2126" s="130">
        <v>7.2560000000000002</v>
      </c>
      <c r="J2126" s="130">
        <v>-68</v>
      </c>
      <c r="K2126" s="130">
        <v>-40</v>
      </c>
      <c r="L2126" s="130" t="b">
        <v>0</v>
      </c>
      <c r="M2126" s="130">
        <v>-7.593</v>
      </c>
      <c r="N2126" s="130">
        <v>5.0039999999999996</v>
      </c>
      <c r="O2126" s="130">
        <v>-1.5169999999999999</v>
      </c>
      <c r="P2126" s="130">
        <v>0.106</v>
      </c>
      <c r="Q2126" s="130">
        <v>-140.977</v>
      </c>
      <c r="R2126" s="130">
        <v>4.13</v>
      </c>
      <c r="S2126" s="130">
        <v>4.5039999999999996</v>
      </c>
      <c r="T2126" s="130">
        <v>-1</v>
      </c>
      <c r="U2126" s="130">
        <v>1879</v>
      </c>
      <c r="V2126" s="130" t="s">
        <v>356</v>
      </c>
      <c r="W2126" s="130" t="b">
        <v>1</v>
      </c>
      <c r="X2126" s="130">
        <v>0</v>
      </c>
      <c r="Y2126" s="130" t="b">
        <v>0</v>
      </c>
      <c r="Z2126" s="130">
        <v>42</v>
      </c>
      <c r="AA2126" s="130">
        <v>0.13600000000000001</v>
      </c>
      <c r="AB2126" s="130" t="s">
        <v>24</v>
      </c>
      <c r="AC2126" s="130" t="s">
        <v>3880</v>
      </c>
      <c r="AD2126" s="130" t="s">
        <v>5990</v>
      </c>
      <c r="AE2126" s="130" t="e" cm="1">
        <f t="array" aca="1" ref="AE2126" ca="1">INDIRECT(ADDRESS(MATCH(AG2126,'rs_industries'!B:B,0),5,1,TRUE,"rs_industries"))</f>
        <v>#N/A</v>
      </c>
      <c r="AF2126" s="130" t="e" cm="1">
        <f t="array" aca="1" ref="AF2126" ca="1">INDIRECT(ADDRESS(MATCH(A2126,'rs_stocks'!B:B,0),7,1,TRUE,"rs_stocks"))</f>
        <v>#N/A</v>
      </c>
    </row>
    <row r="2127" spans="1:32" x14ac:dyDescent="0.3">
      <c r="A2127" s="130" t="s">
        <v>1134</v>
      </c>
      <c r="B2127" s="130">
        <v>0.57999999999999996</v>
      </c>
      <c r="C2127" s="130">
        <v>-13.66</v>
      </c>
      <c r="D2127" s="130">
        <v>-11.01</v>
      </c>
      <c r="E2127" s="130">
        <v>-14.59</v>
      </c>
      <c r="F2127" s="130">
        <v>-12.16</v>
      </c>
      <c r="G2127" s="130" t="s">
        <v>3717</v>
      </c>
      <c r="H2127" s="130" t="s">
        <v>3674</v>
      </c>
      <c r="I2127" s="130">
        <v>8.6430000000000007</v>
      </c>
      <c r="J2127" s="130">
        <v>-39</v>
      </c>
      <c r="K2127" s="130">
        <v>-38</v>
      </c>
      <c r="L2127" s="130" t="b">
        <v>0</v>
      </c>
      <c r="M2127" s="130">
        <v>-6.6390000000000002</v>
      </c>
      <c r="N2127" s="130">
        <v>4.2789999999999999</v>
      </c>
      <c r="O2127" s="130">
        <v>-1.552</v>
      </c>
      <c r="P2127" s="130">
        <v>2.3220000000000001</v>
      </c>
      <c r="Q2127" s="130">
        <v>-71.930000000000007</v>
      </c>
      <c r="R2127" s="130">
        <v>74.09</v>
      </c>
      <c r="S2127" s="130">
        <v>81.534999999999997</v>
      </c>
      <c r="T2127" s="130">
        <v>-1</v>
      </c>
      <c r="U2127" s="130">
        <v>86</v>
      </c>
      <c r="V2127" s="130" t="s">
        <v>1134</v>
      </c>
      <c r="W2127" s="130" t="b">
        <v>1</v>
      </c>
      <c r="X2127" s="130">
        <v>0</v>
      </c>
      <c r="Y2127" s="130" t="b">
        <v>0</v>
      </c>
      <c r="Z2127" s="130">
        <v>45</v>
      </c>
      <c r="AA2127" s="130">
        <v>0.13500000000000001</v>
      </c>
      <c r="AB2127" s="130" t="s">
        <v>3674</v>
      </c>
      <c r="AC2127" s="130" t="s">
        <v>3717</v>
      </c>
      <c r="AD2127" s="130" t="s">
        <v>5994</v>
      </c>
      <c r="AE2127" s="130" t="e" cm="1">
        <f t="array" aca="1" ref="AE2127" ca="1">INDIRECT(ADDRESS(MATCH(AG2127,'rs_industries'!B:B,0),5,1,TRUE,"rs_industries"))</f>
        <v>#N/A</v>
      </c>
      <c r="AF2127" s="130" t="e" cm="1">
        <f t="array" aca="1" ref="AF2127" ca="1">INDIRECT(ADDRESS(MATCH(A2127,'rs_stocks'!B:B,0),7,1,TRUE,"rs_stocks"))</f>
        <v>#N/A</v>
      </c>
    </row>
    <row r="2128" spans="1:32" x14ac:dyDescent="0.3">
      <c r="A2128" s="130" t="s">
        <v>1500</v>
      </c>
      <c r="B2128" s="130">
        <v>1.72</v>
      </c>
      <c r="C2128" s="130">
        <v>14.59</v>
      </c>
      <c r="D2128" s="130">
        <v>-1.36</v>
      </c>
      <c r="E2128" s="130">
        <v>10.76</v>
      </c>
      <c r="F2128" s="130">
        <v>17.899999999999999</v>
      </c>
      <c r="G2128" s="130" t="s">
        <v>5934</v>
      </c>
      <c r="H2128" s="130" t="s">
        <v>117</v>
      </c>
      <c r="I2128" s="130">
        <v>3.26</v>
      </c>
      <c r="J2128" s="130">
        <v>-87</v>
      </c>
      <c r="K2128" s="130">
        <v>-9</v>
      </c>
      <c r="L2128" s="130" t="b">
        <v>1</v>
      </c>
      <c r="M2128" s="130">
        <v>-9.8230000000000004</v>
      </c>
      <c r="N2128" s="130">
        <v>6.327</v>
      </c>
      <c r="O2128" s="130">
        <v>-1.5529999999999999</v>
      </c>
      <c r="P2128" s="130">
        <v>0.67700000000000005</v>
      </c>
      <c r="Q2128" s="130">
        <v>-16.239000000000001</v>
      </c>
      <c r="R2128" s="130">
        <v>19.559999999999999</v>
      </c>
      <c r="S2128" s="130">
        <v>21.649000000000001</v>
      </c>
      <c r="T2128" s="130">
        <v>-1</v>
      </c>
      <c r="U2128" s="130">
        <v>295</v>
      </c>
      <c r="V2128" s="130" t="s">
        <v>1500</v>
      </c>
      <c r="W2128" s="130" t="b">
        <v>1</v>
      </c>
      <c r="X2128" s="130">
        <v>0</v>
      </c>
      <c r="Y2128" s="130" t="b">
        <v>1</v>
      </c>
      <c r="Z2128" s="130">
        <v>45</v>
      </c>
      <c r="AA2128" s="130">
        <v>0.13500000000000001</v>
      </c>
      <c r="AB2128" s="130" t="s">
        <v>117</v>
      </c>
      <c r="AC2128" s="130" t="s">
        <v>5934</v>
      </c>
      <c r="AD2128" s="130" t="s">
        <v>5995</v>
      </c>
      <c r="AE2128" s="130" t="e" cm="1">
        <f t="array" aca="1" ref="AE2128" ca="1">INDIRECT(ADDRESS(MATCH(AG2128,'rs_industries'!B:B,0),5,1,TRUE,"rs_industries"))</f>
        <v>#N/A</v>
      </c>
      <c r="AF2128" s="130" cm="1">
        <f t="array" aca="1" ref="AF2128" ca="1">INDIRECT(ADDRESS(MATCH(A2128,'rs_stocks'!B:B,0),7,1,TRUE,"rs_stocks"))</f>
        <v>79</v>
      </c>
    </row>
    <row r="2129" spans="1:32" x14ac:dyDescent="0.3">
      <c r="A2129" s="130" t="s">
        <v>1943</v>
      </c>
      <c r="B2129" s="130">
        <v>-5.6</v>
      </c>
      <c r="C2129" s="130">
        <v>-10.24</v>
      </c>
      <c r="D2129" s="130">
        <v>-10.86</v>
      </c>
      <c r="E2129" s="130">
        <v>-22.05</v>
      </c>
      <c r="F2129" s="130">
        <v>-17.420000000000002</v>
      </c>
      <c r="G2129" s="130" t="s">
        <v>4099</v>
      </c>
      <c r="H2129" s="130" t="s">
        <v>3776</v>
      </c>
      <c r="I2129" s="130">
        <v>1.3120000000000001</v>
      </c>
      <c r="J2129" s="130">
        <v>-71</v>
      </c>
      <c r="K2129" s="130">
        <v>-68</v>
      </c>
      <c r="L2129" s="130" t="b">
        <v>0</v>
      </c>
      <c r="M2129" s="130">
        <v>-5.4560000000000004</v>
      </c>
      <c r="N2129" s="130">
        <v>3.4969999999999999</v>
      </c>
      <c r="O2129" s="130">
        <v>-1.56</v>
      </c>
      <c r="P2129" s="130">
        <v>0.29699999999999999</v>
      </c>
      <c r="Q2129" s="130">
        <v>-212.26400000000001</v>
      </c>
      <c r="R2129" s="130">
        <v>6.4</v>
      </c>
      <c r="S2129" s="130">
        <v>7.4320000000000004</v>
      </c>
      <c r="T2129" s="130">
        <v>-1</v>
      </c>
      <c r="U2129" s="130">
        <v>673</v>
      </c>
      <c r="V2129" s="130" t="s">
        <v>1943</v>
      </c>
      <c r="W2129" s="130" t="b">
        <v>0</v>
      </c>
      <c r="X2129" s="130">
        <v>0</v>
      </c>
      <c r="Y2129" s="130" t="b">
        <v>0</v>
      </c>
      <c r="Z2129" s="130">
        <v>43</v>
      </c>
      <c r="AA2129" s="130">
        <v>0.13500000000000001</v>
      </c>
      <c r="AB2129" s="130" t="s">
        <v>3776</v>
      </c>
      <c r="AC2129" s="130" t="s">
        <v>4099</v>
      </c>
      <c r="AD2129" s="130" t="s">
        <v>6014</v>
      </c>
      <c r="AE2129" s="130" t="e" cm="1">
        <f t="array" aca="1" ref="AE2129" ca="1">INDIRECT(ADDRESS(MATCH(AG2129,'rs_industries'!B:B,0),5,1,TRUE,"rs_industries"))</f>
        <v>#N/A</v>
      </c>
      <c r="AF2129" s="130" t="e" cm="1">
        <f t="array" aca="1" ref="AF2129" ca="1">INDIRECT(ADDRESS(MATCH(A2129,'rs_stocks'!B:B,0),7,1,TRUE,"rs_stocks"))</f>
        <v>#N/A</v>
      </c>
    </row>
    <row r="2130" spans="1:32" x14ac:dyDescent="0.3">
      <c r="A2130" s="130" t="s">
        <v>1582</v>
      </c>
      <c r="B2130" s="130">
        <v>-1.24</v>
      </c>
      <c r="C2130" s="130">
        <v>5.07</v>
      </c>
      <c r="D2130" s="130">
        <v>6.95</v>
      </c>
      <c r="E2130" s="130">
        <v>-5.92</v>
      </c>
      <c r="F2130" s="130">
        <v>0.42</v>
      </c>
      <c r="G2130" s="130" t="s">
        <v>3807</v>
      </c>
      <c r="H2130" s="130" t="s">
        <v>3677</v>
      </c>
      <c r="I2130" s="130">
        <v>1.3360000000000001</v>
      </c>
      <c r="J2130" s="130">
        <v>-78</v>
      </c>
      <c r="K2130" s="130">
        <v>-52</v>
      </c>
      <c r="L2130" s="130" t="b">
        <v>0</v>
      </c>
      <c r="M2130" s="130">
        <v>-5.2359999999999998</v>
      </c>
      <c r="N2130" s="130">
        <v>3.3069999999999999</v>
      </c>
      <c r="O2130" s="130">
        <v>-1.583</v>
      </c>
      <c r="P2130" s="130">
        <v>0.13900000000000001</v>
      </c>
      <c r="Q2130" s="130">
        <v>21.552</v>
      </c>
      <c r="R2130" s="130">
        <v>4.7699999999999996</v>
      </c>
      <c r="S2130" s="130">
        <v>4.9400000000000004</v>
      </c>
      <c r="T2130" s="130">
        <v>-1</v>
      </c>
      <c r="U2130" s="130">
        <v>1436</v>
      </c>
      <c r="V2130" s="130" t="s">
        <v>1582</v>
      </c>
      <c r="W2130" s="130" t="b">
        <v>1</v>
      </c>
      <c r="X2130" s="130">
        <v>0</v>
      </c>
      <c r="Y2130" s="130" t="b">
        <v>0</v>
      </c>
      <c r="Z2130" s="130">
        <v>44</v>
      </c>
      <c r="AA2130" s="130">
        <v>0.13400000000000001</v>
      </c>
      <c r="AB2130" s="130" t="s">
        <v>3677</v>
      </c>
      <c r="AC2130" s="130" t="s">
        <v>3807</v>
      </c>
      <c r="AD2130" s="130" t="s">
        <v>6018</v>
      </c>
      <c r="AE2130" s="130" t="e" cm="1">
        <f t="array" aca="1" ref="AE2130" ca="1">INDIRECT(ADDRESS(MATCH(AG2130,'rs_industries'!B:B,0),5,1,TRUE,"rs_industries"))</f>
        <v>#N/A</v>
      </c>
      <c r="AF2130" s="130" t="e" cm="1">
        <f t="array" aca="1" ref="AF2130" ca="1">INDIRECT(ADDRESS(MATCH(A2130,'rs_stocks'!B:B,0),7,1,TRUE,"rs_stocks"))</f>
        <v>#N/A</v>
      </c>
    </row>
    <row r="2131" spans="1:32" x14ac:dyDescent="0.3">
      <c r="A2131" s="130" t="s">
        <v>254</v>
      </c>
      <c r="B2131" s="130">
        <v>31.12</v>
      </c>
      <c r="C2131" s="130">
        <v>40.99</v>
      </c>
      <c r="D2131" s="130">
        <v>39.51</v>
      </c>
      <c r="E2131" s="130">
        <v>8.3000000000000007</v>
      </c>
      <c r="F2131" s="130">
        <v>12.7</v>
      </c>
      <c r="G2131" s="130" t="s">
        <v>3693</v>
      </c>
      <c r="H2131" s="130" t="s">
        <v>31</v>
      </c>
      <c r="I2131" s="130">
        <v>9.8059999999999992</v>
      </c>
      <c r="J2131" s="130">
        <v>-83</v>
      </c>
      <c r="K2131" s="130">
        <v>-66</v>
      </c>
      <c r="L2131" s="130" t="b">
        <v>0</v>
      </c>
      <c r="M2131" s="130">
        <v>-22.036999999999999</v>
      </c>
      <c r="N2131" s="130">
        <v>13.82</v>
      </c>
      <c r="O2131" s="130">
        <v>-1.595</v>
      </c>
      <c r="P2131" s="130">
        <v>1.897</v>
      </c>
      <c r="Q2131" s="130">
        <v>17.399999999999999</v>
      </c>
      <c r="R2131" s="130">
        <v>31.85</v>
      </c>
      <c r="S2131" s="130">
        <v>27.324000000000002</v>
      </c>
      <c r="T2131" s="130">
        <v>1</v>
      </c>
      <c r="U2131" s="130">
        <v>105</v>
      </c>
      <c r="V2131" s="130" t="s">
        <v>254</v>
      </c>
      <c r="W2131" s="130" t="b">
        <v>0</v>
      </c>
      <c r="X2131" s="130">
        <v>0</v>
      </c>
      <c r="Y2131" s="130" t="b">
        <v>0</v>
      </c>
      <c r="Z2131" s="130">
        <v>45</v>
      </c>
      <c r="AA2131" s="130">
        <v>0.13400000000000001</v>
      </c>
      <c r="AB2131" s="130" t="s">
        <v>31</v>
      </c>
      <c r="AC2131" s="130" t="s">
        <v>3693</v>
      </c>
      <c r="AD2131" s="130" t="s">
        <v>6042</v>
      </c>
      <c r="AE2131" s="130" t="e" cm="1">
        <f t="array" aca="1" ref="AE2131" ca="1">INDIRECT(ADDRESS(MATCH(AG2131,'rs_industries'!B:B,0),5,1,TRUE,"rs_industries"))</f>
        <v>#N/A</v>
      </c>
      <c r="AF2131" s="130" cm="1">
        <f t="array" aca="1" ref="AF2131" ca="1">INDIRECT(ADDRESS(MATCH(A2131,'rs_stocks'!B:B,0),7,1,TRUE,"rs_stocks"))</f>
        <v>90</v>
      </c>
    </row>
    <row r="2132" spans="1:32" x14ac:dyDescent="0.3">
      <c r="A2132" s="130" t="s">
        <v>940</v>
      </c>
      <c r="B2132" s="130">
        <v>13.11</v>
      </c>
      <c r="C2132" s="130">
        <v>9.1999999999999993</v>
      </c>
      <c r="D2132" s="130">
        <v>19.98</v>
      </c>
      <c r="E2132" s="130">
        <v>-12.75</v>
      </c>
      <c r="F2132" s="130">
        <v>-5.34</v>
      </c>
      <c r="G2132" s="130" t="s">
        <v>90</v>
      </c>
      <c r="H2132" s="130" t="s">
        <v>31</v>
      </c>
      <c r="I2132" s="130">
        <v>9.9789999999999992</v>
      </c>
      <c r="J2132" s="130">
        <v>-47</v>
      </c>
      <c r="K2132" s="130">
        <v>-26</v>
      </c>
      <c r="L2132" s="130" t="b">
        <v>1</v>
      </c>
      <c r="M2132" s="130">
        <v>-13.544</v>
      </c>
      <c r="N2132" s="130">
        <v>8.4510000000000005</v>
      </c>
      <c r="O2132" s="130">
        <v>-1.603</v>
      </c>
      <c r="P2132" s="130">
        <v>3.2810000000000001</v>
      </c>
      <c r="Q2132" s="130">
        <v>39.619999999999997</v>
      </c>
      <c r="R2132" s="130">
        <v>72.3</v>
      </c>
      <c r="S2132" s="130">
        <v>64.275999999999996</v>
      </c>
      <c r="T2132" s="130">
        <v>1</v>
      </c>
      <c r="U2132" s="130">
        <v>60</v>
      </c>
      <c r="V2132" s="130" t="s">
        <v>940</v>
      </c>
      <c r="W2132" s="130" t="b">
        <v>0</v>
      </c>
      <c r="X2132" s="130">
        <v>0</v>
      </c>
      <c r="Y2132" s="130" t="b">
        <v>0</v>
      </c>
      <c r="Z2132" s="130">
        <v>45</v>
      </c>
      <c r="AA2132" s="130">
        <v>0.13300000000000001</v>
      </c>
      <c r="AB2132" s="130" t="s">
        <v>31</v>
      </c>
      <c r="AC2132" s="130" t="s">
        <v>90</v>
      </c>
      <c r="AD2132" s="130" t="s">
        <v>6037</v>
      </c>
      <c r="AE2132" s="130" t="e" cm="1">
        <f t="array" aca="1" ref="AE2132" ca="1">INDIRECT(ADDRESS(MATCH(AG2132,'rs_industries'!B:B,0),5,1,TRUE,"rs_industries"))</f>
        <v>#N/A</v>
      </c>
      <c r="AF2132" s="130" t="e" cm="1">
        <f t="array" aca="1" ref="AF2132" ca="1">INDIRECT(ADDRESS(MATCH(A2132,'rs_stocks'!B:B,0),7,1,TRUE,"rs_stocks"))</f>
        <v>#N/A</v>
      </c>
    </row>
    <row r="2133" spans="1:32" x14ac:dyDescent="0.3">
      <c r="A2133" s="130" t="s">
        <v>478</v>
      </c>
      <c r="B2133" s="130">
        <v>-0.06</v>
      </c>
      <c r="C2133" s="130">
        <v>0.8</v>
      </c>
      <c r="D2133" s="130">
        <v>-9.35</v>
      </c>
      <c r="E2133" s="130">
        <v>1.57</v>
      </c>
      <c r="F2133" s="130">
        <v>3.71</v>
      </c>
      <c r="G2133" s="130" t="s">
        <v>3880</v>
      </c>
      <c r="H2133" s="130" t="s">
        <v>24</v>
      </c>
      <c r="I2133" s="130">
        <v>18.72</v>
      </c>
      <c r="J2133" s="130">
        <v>-70</v>
      </c>
      <c r="K2133" s="130">
        <v>-14</v>
      </c>
      <c r="L2133" s="130" t="b">
        <v>0</v>
      </c>
      <c r="M2133" s="130">
        <v>-6.7009999999999996</v>
      </c>
      <c r="N2133" s="130">
        <v>4.1440000000000001</v>
      </c>
      <c r="O2133" s="130">
        <v>-1.617</v>
      </c>
      <c r="P2133" s="130">
        <v>0.64800000000000002</v>
      </c>
      <c r="Q2133" s="130">
        <v>-78.751999999999995</v>
      </c>
      <c r="R2133" s="130">
        <v>31.61</v>
      </c>
      <c r="S2133" s="130">
        <v>33.515999999999998</v>
      </c>
      <c r="T2133" s="130">
        <v>-1</v>
      </c>
      <c r="U2133" s="130">
        <v>308</v>
      </c>
      <c r="V2133" s="130" t="s">
        <v>478</v>
      </c>
      <c r="W2133" s="130" t="b">
        <v>1</v>
      </c>
      <c r="X2133" s="130">
        <v>0</v>
      </c>
      <c r="Y2133" s="130" t="b">
        <v>0</v>
      </c>
      <c r="Z2133" s="130">
        <v>47</v>
      </c>
      <c r="AA2133" s="130">
        <v>0.13300000000000001</v>
      </c>
      <c r="AB2133" s="130" t="s">
        <v>24</v>
      </c>
      <c r="AC2133" s="130" t="s">
        <v>3880</v>
      </c>
      <c r="AD2133" s="130" t="s">
        <v>5978</v>
      </c>
      <c r="AE2133" s="130" t="e" cm="1">
        <f t="array" aca="1" ref="AE2133" ca="1">INDIRECT(ADDRESS(MATCH(AG2133,'rs_industries'!B:B,0),5,1,TRUE,"rs_industries"))</f>
        <v>#N/A</v>
      </c>
      <c r="AF2133" s="130" t="e" cm="1">
        <f t="array" aca="1" ref="AF2133" ca="1">INDIRECT(ADDRESS(MATCH(A2133,'rs_stocks'!B:B,0),7,1,TRUE,"rs_stocks"))</f>
        <v>#N/A</v>
      </c>
    </row>
    <row r="2134" spans="1:32" x14ac:dyDescent="0.3">
      <c r="A2134" s="130" t="s">
        <v>1409</v>
      </c>
      <c r="B2134" s="130">
        <v>0.26</v>
      </c>
      <c r="C2134" s="130">
        <v>-4.96</v>
      </c>
      <c r="D2134" s="130">
        <v>-3.95</v>
      </c>
      <c r="E2134" s="130">
        <v>-1.5</v>
      </c>
      <c r="F2134" s="130">
        <v>-4.58</v>
      </c>
      <c r="G2134" s="130" t="s">
        <v>3680</v>
      </c>
      <c r="H2134" s="130" t="s">
        <v>31</v>
      </c>
      <c r="I2134" s="130">
        <v>5.1980000000000004</v>
      </c>
      <c r="J2134" s="130">
        <v>-54</v>
      </c>
      <c r="K2134" s="130">
        <v>-28</v>
      </c>
      <c r="L2134" s="130" t="b">
        <v>0</v>
      </c>
      <c r="M2134" s="130">
        <v>-6.8620000000000001</v>
      </c>
      <c r="N2134" s="130">
        <v>4.2300000000000004</v>
      </c>
      <c r="O2134" s="130">
        <v>-1.6220000000000001</v>
      </c>
      <c r="P2134" s="130">
        <v>0.52400000000000002</v>
      </c>
      <c r="Q2134" s="130">
        <v>-68.715000000000003</v>
      </c>
      <c r="R2134" s="130">
        <v>18.98</v>
      </c>
      <c r="S2134" s="130">
        <v>20.308</v>
      </c>
      <c r="T2134" s="130">
        <v>-1</v>
      </c>
      <c r="U2134" s="130">
        <v>381</v>
      </c>
      <c r="V2134" s="130" t="s">
        <v>1409</v>
      </c>
      <c r="W2134" s="130" t="b">
        <v>1</v>
      </c>
      <c r="X2134" s="130">
        <v>0</v>
      </c>
      <c r="Y2134" s="130" t="b">
        <v>0</v>
      </c>
      <c r="Z2134" s="130">
        <v>48</v>
      </c>
      <c r="AA2134" s="130">
        <v>0.13300000000000001</v>
      </c>
      <c r="AB2134" s="130" t="s">
        <v>31</v>
      </c>
      <c r="AC2134" s="130" t="s">
        <v>3680</v>
      </c>
      <c r="AD2134" s="130" t="s">
        <v>6006</v>
      </c>
      <c r="AE2134" s="130" t="e" cm="1">
        <f t="array" aca="1" ref="AE2134" ca="1">INDIRECT(ADDRESS(MATCH(AG2134,'rs_industries'!B:B,0),5,1,TRUE,"rs_industries"))</f>
        <v>#N/A</v>
      </c>
      <c r="AF2134" s="130" t="e" cm="1">
        <f t="array" aca="1" ref="AF2134" ca="1">INDIRECT(ADDRESS(MATCH(A2134,'rs_stocks'!B:B,0),7,1,TRUE,"rs_stocks"))</f>
        <v>#N/A</v>
      </c>
    </row>
    <row r="2135" spans="1:32" x14ac:dyDescent="0.3">
      <c r="A2135" s="130" t="s">
        <v>1215</v>
      </c>
      <c r="B2135" s="130">
        <v>-2.4900000000000002</v>
      </c>
      <c r="C2135" s="130">
        <v>-11.27</v>
      </c>
      <c r="D2135" s="130">
        <v>-2.08</v>
      </c>
      <c r="E2135" s="130">
        <v>-15.71</v>
      </c>
      <c r="F2135" s="130">
        <v>-15.36</v>
      </c>
      <c r="G2135" s="130" t="s">
        <v>3713</v>
      </c>
      <c r="H2135" s="130" t="s">
        <v>3690</v>
      </c>
      <c r="I2135" s="130">
        <v>116.294</v>
      </c>
      <c r="J2135" s="130">
        <v>-35</v>
      </c>
      <c r="K2135" s="130">
        <v>-20</v>
      </c>
      <c r="L2135" s="130" t="b">
        <v>0</v>
      </c>
      <c r="M2135" s="130">
        <v>-8.9480000000000004</v>
      </c>
      <c r="N2135" s="130">
        <v>5.3869999999999996</v>
      </c>
      <c r="O2135" s="130">
        <v>-1.661</v>
      </c>
      <c r="P2135" s="130">
        <v>0.72599999999999998</v>
      </c>
      <c r="Q2135" s="130">
        <v>-81.278000000000006</v>
      </c>
      <c r="R2135" s="130">
        <v>45.75</v>
      </c>
      <c r="S2135" s="130">
        <v>48.222999999999999</v>
      </c>
      <c r="T2135" s="130">
        <v>-1</v>
      </c>
      <c r="U2135" s="130">
        <v>275</v>
      </c>
      <c r="V2135" s="130" t="s">
        <v>1215</v>
      </c>
      <c r="W2135" s="130" t="b">
        <v>1</v>
      </c>
      <c r="X2135" s="130">
        <v>0</v>
      </c>
      <c r="Y2135" s="130" t="b">
        <v>0</v>
      </c>
      <c r="Z2135" s="130">
        <v>47</v>
      </c>
      <c r="AA2135" s="130">
        <v>0.13200000000000001</v>
      </c>
      <c r="AB2135" s="130" t="s">
        <v>3690</v>
      </c>
      <c r="AC2135" s="130" t="s">
        <v>3713</v>
      </c>
      <c r="AD2135" s="130" t="s">
        <v>6022</v>
      </c>
      <c r="AE2135" s="130" t="e" cm="1">
        <f t="array" aca="1" ref="AE2135" ca="1">INDIRECT(ADDRESS(MATCH(AG2135,'rs_industries'!B:B,0),5,1,TRUE,"rs_industries"))</f>
        <v>#N/A</v>
      </c>
      <c r="AF2135" s="130" t="e" cm="1">
        <f t="array" aca="1" ref="AF2135" ca="1">INDIRECT(ADDRESS(MATCH(A2135,'rs_stocks'!B:B,0),7,1,TRUE,"rs_stocks"))</f>
        <v>#N/A</v>
      </c>
    </row>
    <row r="2136" spans="1:32" x14ac:dyDescent="0.3">
      <c r="A2136" s="130" t="s">
        <v>1085</v>
      </c>
      <c r="B2136" s="130">
        <v>-3.83</v>
      </c>
      <c r="C2136" s="130">
        <v>-7.37</v>
      </c>
      <c r="D2136" s="130">
        <v>-15.74</v>
      </c>
      <c r="E2136" s="130">
        <v>3.43</v>
      </c>
      <c r="F2136" s="130">
        <v>-0.72</v>
      </c>
      <c r="G2136" s="130" t="s">
        <v>4963</v>
      </c>
      <c r="H2136" s="130" t="s">
        <v>3674</v>
      </c>
      <c r="I2136" s="130">
        <v>6.6230000000000002</v>
      </c>
      <c r="J2136" s="130">
        <v>-32</v>
      </c>
      <c r="K2136" s="130">
        <v>-19</v>
      </c>
      <c r="L2136" s="130" t="b">
        <v>0</v>
      </c>
      <c r="M2136" s="130">
        <v>-11.593999999999999</v>
      </c>
      <c r="N2136" s="130">
        <v>6.915</v>
      </c>
      <c r="O2136" s="130">
        <v>-1.677</v>
      </c>
      <c r="P2136" s="130">
        <v>3.5739999999999998</v>
      </c>
      <c r="Q2136" s="130">
        <v>-180.18</v>
      </c>
      <c r="R2136" s="130">
        <v>186.5</v>
      </c>
      <c r="S2136" s="130">
        <v>200.518</v>
      </c>
      <c r="T2136" s="130">
        <v>-1</v>
      </c>
      <c r="U2136" s="130">
        <v>55</v>
      </c>
      <c r="V2136" s="130" t="s">
        <v>1085</v>
      </c>
      <c r="W2136" s="130" t="b">
        <v>1</v>
      </c>
      <c r="X2136" s="130">
        <v>0</v>
      </c>
      <c r="Y2136" s="130" t="b">
        <v>0</v>
      </c>
      <c r="Z2136" s="130">
        <v>44</v>
      </c>
      <c r="AA2136" s="130">
        <v>0.13200000000000001</v>
      </c>
      <c r="AB2136" s="130" t="s">
        <v>3674</v>
      </c>
      <c r="AC2136" s="130" t="s">
        <v>4963</v>
      </c>
      <c r="AD2136" s="130" t="s">
        <v>5989</v>
      </c>
      <c r="AE2136" s="130" t="e" cm="1">
        <f t="array" aca="1" ref="AE2136" ca="1">INDIRECT(ADDRESS(MATCH(AG2136,'rs_industries'!B:B,0),5,1,TRUE,"rs_industries"))</f>
        <v>#N/A</v>
      </c>
      <c r="AF2136" s="130" t="e" cm="1">
        <f t="array" aca="1" ref="AF2136" ca="1">INDIRECT(ADDRESS(MATCH(A2136,'rs_stocks'!B:B,0),7,1,TRUE,"rs_stocks"))</f>
        <v>#N/A</v>
      </c>
    </row>
    <row r="2137" spans="1:32" x14ac:dyDescent="0.3">
      <c r="A2137" s="130" t="s">
        <v>324</v>
      </c>
      <c r="B2137" s="130">
        <v>-1.67</v>
      </c>
      <c r="C2137" s="130">
        <v>-0.56000000000000005</v>
      </c>
      <c r="D2137" s="130">
        <v>0.38</v>
      </c>
      <c r="E2137" s="130">
        <v>-5.93</v>
      </c>
      <c r="F2137" s="130">
        <v>-0.56000000000000005</v>
      </c>
      <c r="G2137" s="130" t="s">
        <v>5485</v>
      </c>
      <c r="H2137" s="130" t="s">
        <v>48</v>
      </c>
      <c r="I2137" s="130">
        <v>13.712999999999999</v>
      </c>
      <c r="J2137" s="130">
        <v>-65</v>
      </c>
      <c r="K2137" s="130">
        <v>-25</v>
      </c>
      <c r="L2137" s="130" t="b">
        <v>1</v>
      </c>
      <c r="M2137" s="130">
        <v>-5.2309999999999999</v>
      </c>
      <c r="N2137" s="130">
        <v>3.093</v>
      </c>
      <c r="O2137" s="130">
        <v>-1.6910000000000001</v>
      </c>
      <c r="P2137" s="130">
        <v>0.26100000000000001</v>
      </c>
      <c r="Q2137" s="130">
        <v>-107.40300000000001</v>
      </c>
      <c r="R2137" s="130">
        <v>10.63</v>
      </c>
      <c r="S2137" s="130">
        <v>11.005000000000001</v>
      </c>
      <c r="T2137" s="130">
        <v>-1</v>
      </c>
      <c r="U2137" s="130">
        <v>767</v>
      </c>
      <c r="V2137" s="130" t="s">
        <v>324</v>
      </c>
      <c r="W2137" s="130" t="b">
        <v>1</v>
      </c>
      <c r="X2137" s="130">
        <v>0</v>
      </c>
      <c r="Y2137" s="130" t="b">
        <v>0</v>
      </c>
      <c r="Z2137" s="130">
        <v>46</v>
      </c>
      <c r="AA2137" s="130">
        <v>0.13100000000000001</v>
      </c>
      <c r="AB2137" s="130" t="s">
        <v>48</v>
      </c>
      <c r="AC2137" s="130" t="s">
        <v>5485</v>
      </c>
      <c r="AD2137" s="130" t="s">
        <v>6016</v>
      </c>
      <c r="AE2137" s="130" t="e" cm="1">
        <f t="array" aca="1" ref="AE2137" ca="1">INDIRECT(ADDRESS(MATCH(AG2137,'rs_industries'!B:B,0),5,1,TRUE,"rs_industries"))</f>
        <v>#N/A</v>
      </c>
      <c r="AF2137" s="130" t="e" cm="1">
        <f t="array" aca="1" ref="AF2137" ca="1">INDIRECT(ADDRESS(MATCH(A2137,'rs_stocks'!B:B,0),7,1,TRUE,"rs_stocks"))</f>
        <v>#N/A</v>
      </c>
    </row>
    <row r="2138" spans="1:32" x14ac:dyDescent="0.3">
      <c r="A2138" s="130" t="s">
        <v>2263</v>
      </c>
      <c r="B2138" s="130">
        <v>-9.85</v>
      </c>
      <c r="C2138" s="130">
        <v>-16.47</v>
      </c>
      <c r="D2138" s="130">
        <v>-32.64</v>
      </c>
      <c r="E2138" s="130">
        <v>-18.09</v>
      </c>
      <c r="F2138" s="130">
        <v>-16.63</v>
      </c>
      <c r="G2138" s="130" t="s">
        <v>4485</v>
      </c>
      <c r="H2138" s="130" t="s">
        <v>48</v>
      </c>
      <c r="I2138" s="130">
        <v>1.224</v>
      </c>
      <c r="J2138" s="130">
        <v>-81</v>
      </c>
      <c r="K2138" s="130">
        <v>-81</v>
      </c>
      <c r="L2138" s="130" t="b">
        <v>0</v>
      </c>
      <c r="M2138" s="130">
        <v>-18.797999999999998</v>
      </c>
      <c r="N2138" s="130">
        <v>10.997999999999999</v>
      </c>
      <c r="O2138" s="130">
        <v>-1.7090000000000001</v>
      </c>
      <c r="P2138" s="130">
        <v>0.22900000000000001</v>
      </c>
      <c r="Q2138" s="130">
        <v>-166.084</v>
      </c>
      <c r="R2138" s="130">
        <v>4.21</v>
      </c>
      <c r="S2138" s="130">
        <v>5.056</v>
      </c>
      <c r="T2138" s="130">
        <v>-1</v>
      </c>
      <c r="U2138" s="130">
        <v>874</v>
      </c>
      <c r="V2138" s="130" t="s">
        <v>2263</v>
      </c>
      <c r="W2138" s="130" t="b">
        <v>1</v>
      </c>
      <c r="X2138" s="130">
        <v>0</v>
      </c>
      <c r="Y2138" s="130" t="b">
        <v>0</v>
      </c>
      <c r="Z2138" s="130">
        <v>42</v>
      </c>
      <c r="AA2138" s="130">
        <v>0.13100000000000001</v>
      </c>
      <c r="AB2138" s="130" t="s">
        <v>48</v>
      </c>
      <c r="AC2138" s="130" t="s">
        <v>4485</v>
      </c>
      <c r="AD2138" s="130" t="s">
        <v>5996</v>
      </c>
      <c r="AE2138" s="130" t="e" cm="1">
        <f t="array" aca="1" ref="AE2138" ca="1">INDIRECT(ADDRESS(MATCH(AG2138,'rs_industries'!B:B,0),5,1,TRUE,"rs_industries"))</f>
        <v>#N/A</v>
      </c>
      <c r="AF2138" s="130" t="e" cm="1">
        <f t="array" aca="1" ref="AF2138" ca="1">INDIRECT(ADDRESS(MATCH(A2138,'rs_stocks'!B:B,0),7,1,TRUE,"rs_stocks"))</f>
        <v>#N/A</v>
      </c>
    </row>
    <row r="2139" spans="1:32" x14ac:dyDescent="0.3">
      <c r="A2139" s="130" t="s">
        <v>6032</v>
      </c>
      <c r="B2139" s="130">
        <v>-0.83</v>
      </c>
      <c r="C2139" s="130">
        <v>12.3</v>
      </c>
      <c r="D2139" s="130">
        <v>5.85</v>
      </c>
      <c r="E2139" s="130">
        <v>-9.18</v>
      </c>
      <c r="F2139" s="130">
        <v>4.8499999999999996</v>
      </c>
      <c r="G2139" s="130" t="s">
        <v>4294</v>
      </c>
      <c r="H2139" s="130" t="s">
        <v>117</v>
      </c>
      <c r="I2139" s="130">
        <v>0.88500000000000001</v>
      </c>
      <c r="J2139" s="130">
        <v>-90</v>
      </c>
      <c r="K2139" s="130">
        <v>-28</v>
      </c>
      <c r="L2139" s="130" t="b">
        <v>1</v>
      </c>
      <c r="M2139" s="130">
        <v>-9.8870000000000005</v>
      </c>
      <c r="N2139" s="130">
        <v>5.7679999999999998</v>
      </c>
      <c r="O2139" s="130">
        <v>-1.714</v>
      </c>
      <c r="P2139" s="130">
        <v>2.6379999999999999</v>
      </c>
      <c r="Q2139" s="130">
        <v>-117.901</v>
      </c>
      <c r="R2139" s="130">
        <v>61.15</v>
      </c>
      <c r="S2139" s="130">
        <v>57.286000000000001</v>
      </c>
      <c r="T2139" s="130">
        <v>1</v>
      </c>
      <c r="U2139" s="130">
        <v>75</v>
      </c>
      <c r="V2139" s="130" t="s">
        <v>6032</v>
      </c>
      <c r="W2139" s="130" t="b">
        <v>0</v>
      </c>
      <c r="X2139" s="130">
        <v>0</v>
      </c>
      <c r="Y2139" s="130" t="b">
        <v>0</v>
      </c>
      <c r="Z2139" s="130">
        <v>40</v>
      </c>
      <c r="AA2139" s="130">
        <v>0.13100000000000001</v>
      </c>
      <c r="AB2139" s="130" t="s">
        <v>117</v>
      </c>
      <c r="AC2139" s="130" t="s">
        <v>4294</v>
      </c>
      <c r="AD2139" s="130" t="s">
        <v>6033</v>
      </c>
      <c r="AE2139" s="130" t="e" cm="1">
        <f t="array" aca="1" ref="AE2139" ca="1">INDIRECT(ADDRESS(MATCH(AG2139,'rs_industries'!B:B,0),5,1,TRUE,"rs_industries"))</f>
        <v>#N/A</v>
      </c>
      <c r="AF2139" s="130" t="e" cm="1">
        <f t="array" aca="1" ref="AF2139" ca="1">INDIRECT(ADDRESS(MATCH(A2139,'rs_stocks'!B:B,0),7,1,TRUE,"rs_stocks"))</f>
        <v>#N/A</v>
      </c>
    </row>
    <row r="2140" spans="1:32" x14ac:dyDescent="0.3">
      <c r="A2140" s="130" t="s">
        <v>597</v>
      </c>
      <c r="B2140" s="130">
        <v>-0.44</v>
      </c>
      <c r="C2140" s="130">
        <v>2.0299999999999998</v>
      </c>
      <c r="D2140" s="130">
        <v>2.72</v>
      </c>
      <c r="E2140" s="130">
        <v>-14.04</v>
      </c>
      <c r="F2140" s="130">
        <v>-7.59</v>
      </c>
      <c r="G2140" s="130" t="s">
        <v>3913</v>
      </c>
      <c r="H2140" s="130" t="s">
        <v>3674</v>
      </c>
      <c r="I2140" s="130">
        <v>5.0709999999999997</v>
      </c>
      <c r="J2140" s="130">
        <v>-62</v>
      </c>
      <c r="K2140" s="130">
        <v>-39</v>
      </c>
      <c r="L2140" s="130" t="b">
        <v>0</v>
      </c>
      <c r="M2140" s="130">
        <v>-6.3650000000000002</v>
      </c>
      <c r="N2140" s="130">
        <v>3.7010000000000001</v>
      </c>
      <c r="O2140" s="130">
        <v>-1.72</v>
      </c>
      <c r="P2140" s="130">
        <v>2.9540000000000002</v>
      </c>
      <c r="Q2140" s="130">
        <v>-122.872</v>
      </c>
      <c r="R2140" s="130">
        <v>89.79</v>
      </c>
      <c r="S2140" s="130">
        <v>95.944999999999993</v>
      </c>
      <c r="T2140" s="130">
        <v>-1</v>
      </c>
      <c r="U2140" s="130">
        <v>67</v>
      </c>
      <c r="V2140" s="130" t="s">
        <v>597</v>
      </c>
      <c r="W2140" s="130" t="b">
        <v>0</v>
      </c>
      <c r="X2140" s="130">
        <v>0</v>
      </c>
      <c r="Y2140" s="130" t="b">
        <v>0</v>
      </c>
      <c r="Z2140" s="130">
        <v>42</v>
      </c>
      <c r="AA2140" s="130">
        <v>0.13</v>
      </c>
      <c r="AB2140" s="130" t="s">
        <v>3674</v>
      </c>
      <c r="AC2140" s="130" t="s">
        <v>3913</v>
      </c>
      <c r="AD2140" s="130" t="s">
        <v>6034</v>
      </c>
      <c r="AE2140" s="130" t="e" cm="1">
        <f t="array" aca="1" ref="AE2140" ca="1">INDIRECT(ADDRESS(MATCH(AG2140,'rs_industries'!B:B,0),5,1,TRUE,"rs_industries"))</f>
        <v>#N/A</v>
      </c>
      <c r="AF2140" s="130" t="e" cm="1">
        <f t="array" aca="1" ref="AF2140" ca="1">INDIRECT(ADDRESS(MATCH(A2140,'rs_stocks'!B:B,0),7,1,TRUE,"rs_stocks"))</f>
        <v>#N/A</v>
      </c>
    </row>
    <row r="2141" spans="1:32" x14ac:dyDescent="0.3">
      <c r="A2141" s="130" t="s">
        <v>2277</v>
      </c>
      <c r="B2141" s="130">
        <v>-1.03</v>
      </c>
      <c r="C2141" s="130">
        <v>-6.27</v>
      </c>
      <c r="D2141" s="130">
        <v>-2.57</v>
      </c>
      <c r="E2141" s="130">
        <v>-11.58</v>
      </c>
      <c r="F2141" s="130">
        <v>-16.5</v>
      </c>
      <c r="G2141" s="130" t="s">
        <v>90</v>
      </c>
      <c r="H2141" s="130" t="s">
        <v>31</v>
      </c>
      <c r="I2141" s="130">
        <v>3.0350000000000001</v>
      </c>
      <c r="J2141" s="130">
        <v>-46</v>
      </c>
      <c r="K2141" s="130">
        <v>-41</v>
      </c>
      <c r="L2141" s="130" t="b">
        <v>0</v>
      </c>
      <c r="M2141" s="130">
        <v>-11.111000000000001</v>
      </c>
      <c r="N2141" s="130">
        <v>6.3890000000000002</v>
      </c>
      <c r="O2141" s="130">
        <v>-1.7390000000000001</v>
      </c>
      <c r="P2141" s="130">
        <v>2.6</v>
      </c>
      <c r="Q2141" s="130">
        <v>-154.23099999999999</v>
      </c>
      <c r="R2141" s="130">
        <v>66.06</v>
      </c>
      <c r="S2141" s="130">
        <v>74.509</v>
      </c>
      <c r="T2141" s="130">
        <v>-1</v>
      </c>
      <c r="U2141" s="130">
        <v>76</v>
      </c>
      <c r="V2141" s="130" t="s">
        <v>2277</v>
      </c>
      <c r="W2141" s="130" t="b">
        <v>1</v>
      </c>
      <c r="X2141" s="130">
        <v>0</v>
      </c>
      <c r="Y2141" s="130" t="b">
        <v>0</v>
      </c>
      <c r="Z2141" s="130">
        <v>41</v>
      </c>
      <c r="AA2141" s="130">
        <v>0.13</v>
      </c>
      <c r="AB2141" s="130" t="s">
        <v>31</v>
      </c>
      <c r="AC2141" s="130" t="s">
        <v>90</v>
      </c>
      <c r="AD2141" s="130" t="s">
        <v>6023</v>
      </c>
      <c r="AE2141" s="130" t="e" cm="1">
        <f t="array" aca="1" ref="AE2141" ca="1">INDIRECT(ADDRESS(MATCH(AG2141,'rs_industries'!B:B,0),5,1,TRUE,"rs_industries"))</f>
        <v>#N/A</v>
      </c>
      <c r="AF2141" s="130" t="e" cm="1">
        <f t="array" aca="1" ref="AF2141" ca="1">INDIRECT(ADDRESS(MATCH(A2141,'rs_stocks'!B:B,0),7,1,TRUE,"rs_stocks"))</f>
        <v>#N/A</v>
      </c>
    </row>
    <row r="2142" spans="1:32" x14ac:dyDescent="0.3">
      <c r="A2142" s="130" t="s">
        <v>2058</v>
      </c>
      <c r="B2142" s="130">
        <v>6.5</v>
      </c>
      <c r="C2142" s="130">
        <v>3.11</v>
      </c>
      <c r="D2142" s="130">
        <v>8.15</v>
      </c>
      <c r="E2142" s="130">
        <v>-2.4700000000000002</v>
      </c>
      <c r="F2142" s="130">
        <v>-3.81</v>
      </c>
      <c r="G2142" s="130" t="s">
        <v>3729</v>
      </c>
      <c r="H2142" s="130" t="s">
        <v>3674</v>
      </c>
      <c r="I2142" s="130">
        <v>4.42</v>
      </c>
      <c r="J2142" s="130">
        <v>-63</v>
      </c>
      <c r="K2142" s="130">
        <v>-55</v>
      </c>
      <c r="L2142" s="130" t="b">
        <v>1</v>
      </c>
      <c r="M2142" s="130">
        <v>-7.0439999999999996</v>
      </c>
      <c r="N2142" s="130">
        <v>4.0350000000000001</v>
      </c>
      <c r="O2142" s="130">
        <v>-1.746</v>
      </c>
      <c r="P2142" s="130">
        <v>0.34100000000000003</v>
      </c>
      <c r="Q2142" s="130">
        <v>5.86</v>
      </c>
      <c r="R2142" s="130">
        <v>12.61</v>
      </c>
      <c r="S2142" s="130">
        <v>13.164999999999999</v>
      </c>
      <c r="T2142" s="130">
        <v>-1</v>
      </c>
      <c r="U2142" s="130">
        <v>585</v>
      </c>
      <c r="V2142" s="130" t="s">
        <v>2058</v>
      </c>
      <c r="W2142" s="130" t="b">
        <v>0</v>
      </c>
      <c r="X2142" s="130">
        <v>0</v>
      </c>
      <c r="Y2142" s="130" t="b">
        <v>0</v>
      </c>
      <c r="Z2142" s="130">
        <v>49</v>
      </c>
      <c r="AA2142" s="130">
        <v>0.129</v>
      </c>
      <c r="AB2142" s="130" t="s">
        <v>3674</v>
      </c>
      <c r="AC2142" s="130" t="s">
        <v>3729</v>
      </c>
      <c r="AD2142" s="130" t="s">
        <v>6040</v>
      </c>
      <c r="AE2142" s="130" t="e" cm="1">
        <f t="array" aca="1" ref="AE2142" ca="1">INDIRECT(ADDRESS(MATCH(AG2142,'rs_industries'!B:B,0),5,1,TRUE,"rs_industries"))</f>
        <v>#N/A</v>
      </c>
      <c r="AF2142" s="130" t="e" cm="1">
        <f t="array" aca="1" ref="AF2142" ca="1">INDIRECT(ADDRESS(MATCH(A2142,'rs_stocks'!B:B,0),7,1,TRUE,"rs_stocks"))</f>
        <v>#N/A</v>
      </c>
    </row>
    <row r="2143" spans="1:32" x14ac:dyDescent="0.3">
      <c r="A2143" s="130" t="s">
        <v>2016</v>
      </c>
      <c r="B2143" s="130">
        <v>0.45</v>
      </c>
      <c r="C2143" s="130">
        <v>-9.4</v>
      </c>
      <c r="D2143" s="130">
        <v>-15.52</v>
      </c>
      <c r="E2143" s="130">
        <v>-15.92</v>
      </c>
      <c r="F2143" s="130">
        <v>-10.58</v>
      </c>
      <c r="G2143" s="130" t="s">
        <v>3788</v>
      </c>
      <c r="H2143" s="130" t="s">
        <v>153</v>
      </c>
      <c r="I2143" s="130">
        <v>1.5389999999999999</v>
      </c>
      <c r="J2143" s="130">
        <v>-76</v>
      </c>
      <c r="K2143" s="130">
        <v>-47</v>
      </c>
      <c r="L2143" s="130" t="b">
        <v>0</v>
      </c>
      <c r="M2143" s="130">
        <v>-9.7609999999999992</v>
      </c>
      <c r="N2143" s="130">
        <v>5.556</v>
      </c>
      <c r="O2143" s="130">
        <v>-1.7569999999999999</v>
      </c>
      <c r="P2143" s="130">
        <v>0.27100000000000002</v>
      </c>
      <c r="Q2143" s="130">
        <v>-125.64700000000001</v>
      </c>
      <c r="R2143" s="130">
        <v>8.8699999999999992</v>
      </c>
      <c r="S2143" s="130">
        <v>9.7149999999999999</v>
      </c>
      <c r="T2143" s="130">
        <v>-1</v>
      </c>
      <c r="U2143" s="130">
        <v>739</v>
      </c>
      <c r="V2143" s="130" t="s">
        <v>2016</v>
      </c>
      <c r="W2143" s="130" t="b">
        <v>1</v>
      </c>
      <c r="X2143" s="130">
        <v>0</v>
      </c>
      <c r="Y2143" s="130" t="b">
        <v>0</v>
      </c>
      <c r="Z2143" s="130">
        <v>47</v>
      </c>
      <c r="AA2143" s="130">
        <v>0.129</v>
      </c>
      <c r="AB2143" s="130" t="s">
        <v>153</v>
      </c>
      <c r="AC2143" s="130" t="s">
        <v>3788</v>
      </c>
      <c r="AD2143" s="130" t="s">
        <v>5999</v>
      </c>
      <c r="AE2143" s="130" t="e" cm="1">
        <f t="array" aca="1" ref="AE2143" ca="1">INDIRECT(ADDRESS(MATCH(AG2143,'rs_industries'!B:B,0),5,1,TRUE,"rs_industries"))</f>
        <v>#N/A</v>
      </c>
      <c r="AF2143" s="130" t="e" cm="1">
        <f t="array" aca="1" ref="AF2143" ca="1">INDIRECT(ADDRESS(MATCH(A2143,'rs_stocks'!B:B,0),7,1,TRUE,"rs_stocks"))</f>
        <v>#N/A</v>
      </c>
    </row>
    <row r="2144" spans="1:32" x14ac:dyDescent="0.3">
      <c r="A2144" s="130" t="s">
        <v>1024</v>
      </c>
      <c r="B2144" s="130">
        <v>-0.26</v>
      </c>
      <c r="C2144" s="130">
        <v>-4.84</v>
      </c>
      <c r="D2144" s="130">
        <v>-6.4</v>
      </c>
      <c r="E2144" s="130">
        <v>-2.65</v>
      </c>
      <c r="F2144" s="130">
        <v>1.18</v>
      </c>
      <c r="G2144" s="130" t="s">
        <v>4294</v>
      </c>
      <c r="H2144" s="130" t="s">
        <v>117</v>
      </c>
      <c r="I2144" s="130">
        <v>49.939</v>
      </c>
      <c r="J2144" s="130">
        <v>-62</v>
      </c>
      <c r="K2144" s="130">
        <v>-15</v>
      </c>
      <c r="L2144" s="130" t="b">
        <v>0</v>
      </c>
      <c r="M2144" s="130">
        <v>-4.6840000000000002</v>
      </c>
      <c r="N2144" s="130">
        <v>2.6230000000000002</v>
      </c>
      <c r="O2144" s="130">
        <v>-1.7849999999999999</v>
      </c>
      <c r="P2144" s="130">
        <v>0.47699999999999998</v>
      </c>
      <c r="Q2144" s="130">
        <v>-37.695999999999998</v>
      </c>
      <c r="R2144" s="130">
        <v>30.86</v>
      </c>
      <c r="S2144" s="130">
        <v>32.4</v>
      </c>
      <c r="T2144" s="130">
        <v>-1</v>
      </c>
      <c r="U2144" s="130">
        <v>418</v>
      </c>
      <c r="V2144" s="130" t="s">
        <v>1024</v>
      </c>
      <c r="W2144" s="130" t="b">
        <v>1</v>
      </c>
      <c r="X2144" s="130">
        <v>0</v>
      </c>
      <c r="Y2144" s="130" t="b">
        <v>0</v>
      </c>
      <c r="Z2144" s="130">
        <v>46</v>
      </c>
      <c r="AA2144" s="130">
        <v>0.129</v>
      </c>
      <c r="AB2144" s="130" t="s">
        <v>117</v>
      </c>
      <c r="AC2144" s="130" t="s">
        <v>4294</v>
      </c>
      <c r="AD2144" s="130" t="s">
        <v>5981</v>
      </c>
      <c r="AE2144" s="130" t="e" cm="1">
        <f t="array" aca="1" ref="AE2144" ca="1">INDIRECT(ADDRESS(MATCH(AG2144,'rs_industries'!B:B,0),5,1,TRUE,"rs_industries"))</f>
        <v>#N/A</v>
      </c>
      <c r="AF2144" s="130" t="e" cm="1">
        <f t="array" aca="1" ref="AF2144" ca="1">INDIRECT(ADDRESS(MATCH(A2144,'rs_stocks'!B:B,0),7,1,TRUE,"rs_stocks"))</f>
        <v>#N/A</v>
      </c>
    </row>
    <row r="2145" spans="1:32" x14ac:dyDescent="0.3">
      <c r="A2145" s="130" t="s">
        <v>225</v>
      </c>
      <c r="B2145" s="130">
        <v>10.49</v>
      </c>
      <c r="C2145" s="130">
        <v>19.09</v>
      </c>
      <c r="D2145" s="130">
        <v>4.2300000000000004</v>
      </c>
      <c r="E2145" s="130">
        <v>6.53</v>
      </c>
      <c r="F2145" s="130">
        <v>3.99</v>
      </c>
      <c r="G2145" s="130" t="s">
        <v>3886</v>
      </c>
      <c r="H2145" s="130" t="s">
        <v>31</v>
      </c>
      <c r="I2145" s="130">
        <v>11.404999999999999</v>
      </c>
      <c r="J2145" s="130">
        <v>-57</v>
      </c>
      <c r="K2145" s="130">
        <v>-12</v>
      </c>
      <c r="L2145" s="130" t="b">
        <v>1</v>
      </c>
      <c r="M2145" s="130">
        <v>-13.663</v>
      </c>
      <c r="N2145" s="130">
        <v>7.649</v>
      </c>
      <c r="O2145" s="130">
        <v>-1.786</v>
      </c>
      <c r="P2145" s="130">
        <v>0.80800000000000005</v>
      </c>
      <c r="Q2145" s="130">
        <v>-27.231000000000002</v>
      </c>
      <c r="R2145" s="130">
        <v>27.08</v>
      </c>
      <c r="S2145" s="130">
        <v>24.934000000000001</v>
      </c>
      <c r="T2145" s="130">
        <v>1</v>
      </c>
      <c r="U2145" s="130">
        <v>247</v>
      </c>
      <c r="V2145" s="130" t="s">
        <v>225</v>
      </c>
      <c r="W2145" s="130" t="b">
        <v>1</v>
      </c>
      <c r="X2145" s="130">
        <v>0</v>
      </c>
      <c r="Y2145" s="130" t="b">
        <v>0</v>
      </c>
      <c r="Z2145" s="130">
        <v>49</v>
      </c>
      <c r="AA2145" s="130">
        <v>0.128</v>
      </c>
      <c r="AB2145" s="130" t="s">
        <v>31</v>
      </c>
      <c r="AC2145" s="130" t="s">
        <v>3886</v>
      </c>
      <c r="AD2145" s="130" t="s">
        <v>6035</v>
      </c>
      <c r="AE2145" s="130" t="e" cm="1">
        <f t="array" aca="1" ref="AE2145" ca="1">INDIRECT(ADDRESS(MATCH(AG2145,'rs_industries'!B:B,0),5,1,TRUE,"rs_industries"))</f>
        <v>#N/A</v>
      </c>
      <c r="AF2145" s="130" t="e" cm="1">
        <f t="array" aca="1" ref="AF2145" ca="1">INDIRECT(ADDRESS(MATCH(A2145,'rs_stocks'!B:B,0),7,1,TRUE,"rs_stocks"))</f>
        <v>#N/A</v>
      </c>
    </row>
    <row r="2146" spans="1:32" x14ac:dyDescent="0.3">
      <c r="A2146" s="130" t="s">
        <v>443</v>
      </c>
      <c r="B2146" s="130">
        <v>-0.2</v>
      </c>
      <c r="C2146" s="130">
        <v>-0.52</v>
      </c>
      <c r="D2146" s="130">
        <v>-9.83</v>
      </c>
      <c r="E2146" s="130">
        <v>-10.31</v>
      </c>
      <c r="F2146" s="130">
        <v>-9.2899999999999991</v>
      </c>
      <c r="G2146" s="130" t="s">
        <v>4210</v>
      </c>
      <c r="H2146" s="130" t="s">
        <v>31</v>
      </c>
      <c r="I2146" s="130">
        <v>19.798999999999999</v>
      </c>
      <c r="J2146" s="130">
        <v>-55</v>
      </c>
      <c r="K2146" s="130">
        <v>-16</v>
      </c>
      <c r="L2146" s="130" t="b">
        <v>0</v>
      </c>
      <c r="M2146" s="130">
        <v>-7.2249999999999996</v>
      </c>
      <c r="N2146" s="130">
        <v>3.9729999999999999</v>
      </c>
      <c r="O2146" s="130">
        <v>-1.819</v>
      </c>
      <c r="P2146" s="130">
        <v>0.35199999999999998</v>
      </c>
      <c r="Q2146" s="130">
        <v>-107.955</v>
      </c>
      <c r="R2146" s="130">
        <v>15.23</v>
      </c>
      <c r="S2146" s="130">
        <v>16.331</v>
      </c>
      <c r="T2146" s="130">
        <v>-1</v>
      </c>
      <c r="U2146" s="130">
        <v>568</v>
      </c>
      <c r="V2146" s="130" t="s">
        <v>443</v>
      </c>
      <c r="W2146" s="130" t="b">
        <v>1</v>
      </c>
      <c r="X2146" s="130">
        <v>0</v>
      </c>
      <c r="Y2146" s="130" t="b">
        <v>0</v>
      </c>
      <c r="Z2146" s="130">
        <v>46</v>
      </c>
      <c r="AA2146" s="130">
        <v>0.128</v>
      </c>
      <c r="AB2146" s="130" t="s">
        <v>31</v>
      </c>
      <c r="AC2146" s="130" t="s">
        <v>4210</v>
      </c>
      <c r="AD2146" s="130" t="s">
        <v>6025</v>
      </c>
      <c r="AE2146" s="130" t="e" cm="1">
        <f t="array" aca="1" ref="AE2146" ca="1">INDIRECT(ADDRESS(MATCH(AG2146,'rs_industries'!B:B,0),5,1,TRUE,"rs_industries"))</f>
        <v>#N/A</v>
      </c>
      <c r="AF2146" s="130" t="e" cm="1">
        <f t="array" aca="1" ref="AF2146" ca="1">INDIRECT(ADDRESS(MATCH(A2146,'rs_stocks'!B:B,0),7,1,TRUE,"rs_stocks"))</f>
        <v>#N/A</v>
      </c>
    </row>
    <row r="2147" spans="1:32" x14ac:dyDescent="0.3">
      <c r="A2147" s="130" t="s">
        <v>2512</v>
      </c>
      <c r="B2147" s="130">
        <v>-1.35</v>
      </c>
      <c r="C2147" s="130">
        <v>-7.11</v>
      </c>
      <c r="D2147" s="130">
        <v>-5.79</v>
      </c>
      <c r="E2147" s="130">
        <v>-11.51</v>
      </c>
      <c r="F2147" s="130">
        <v>-7.82</v>
      </c>
      <c r="G2147" s="130" t="s">
        <v>3824</v>
      </c>
      <c r="H2147" s="130" t="s">
        <v>248</v>
      </c>
      <c r="I2147" s="130">
        <v>1.292</v>
      </c>
      <c r="J2147" s="130">
        <v>-54</v>
      </c>
      <c r="K2147" s="130">
        <v>-54</v>
      </c>
      <c r="L2147" s="130" t="b">
        <v>0</v>
      </c>
      <c r="M2147" s="130">
        <v>-6.202</v>
      </c>
      <c r="N2147" s="130">
        <v>3.3119999999999998</v>
      </c>
      <c r="O2147" s="130">
        <v>-1.873</v>
      </c>
      <c r="P2147" s="130">
        <v>0.89600000000000002</v>
      </c>
      <c r="Q2147" s="130">
        <v>-165.08600000000001</v>
      </c>
      <c r="R2147" s="130">
        <v>35.14</v>
      </c>
      <c r="S2147" s="130">
        <v>37.555</v>
      </c>
      <c r="T2147" s="130">
        <v>-1</v>
      </c>
      <c r="U2147" s="130">
        <v>223</v>
      </c>
      <c r="V2147" s="130" t="s">
        <v>2512</v>
      </c>
      <c r="W2147" s="130" t="b">
        <v>0</v>
      </c>
      <c r="X2147" s="130">
        <v>0</v>
      </c>
      <c r="Y2147" s="130" t="b">
        <v>0</v>
      </c>
      <c r="Z2147" s="130">
        <v>42</v>
      </c>
      <c r="AA2147" s="130">
        <v>0.127</v>
      </c>
      <c r="AB2147" s="130" t="s">
        <v>248</v>
      </c>
      <c r="AC2147" s="130" t="s">
        <v>3824</v>
      </c>
      <c r="AD2147" s="130" t="s">
        <v>6012</v>
      </c>
      <c r="AE2147" s="130" t="e" cm="1">
        <f t="array" aca="1" ref="AE2147" ca="1">INDIRECT(ADDRESS(MATCH(AG2147,'rs_industries'!B:B,0),5,1,TRUE,"rs_industries"))</f>
        <v>#N/A</v>
      </c>
      <c r="AF2147" s="130" t="e" cm="1">
        <f t="array" aca="1" ref="AF2147" ca="1">INDIRECT(ADDRESS(MATCH(A2147,'rs_stocks'!B:B,0),7,1,TRUE,"rs_stocks"))</f>
        <v>#N/A</v>
      </c>
    </row>
    <row r="2148" spans="1:32" x14ac:dyDescent="0.3">
      <c r="A2148" s="130" t="s">
        <v>387</v>
      </c>
      <c r="B2148" s="130">
        <v>0.05</v>
      </c>
      <c r="C2148" s="130">
        <v>1.22</v>
      </c>
      <c r="D2148" s="130">
        <v>-4.71</v>
      </c>
      <c r="E2148" s="130">
        <v>1.45</v>
      </c>
      <c r="F2148" s="130">
        <v>2.94</v>
      </c>
      <c r="G2148" s="130" t="s">
        <v>3796</v>
      </c>
      <c r="H2148" s="130" t="s">
        <v>3677</v>
      </c>
      <c r="I2148" s="130">
        <v>51.234000000000002</v>
      </c>
      <c r="J2148" s="130">
        <v>-37</v>
      </c>
      <c r="K2148" s="130">
        <v>-7</v>
      </c>
      <c r="L2148" s="130" t="b">
        <v>1</v>
      </c>
      <c r="M2148" s="130">
        <v>-6.5880000000000001</v>
      </c>
      <c r="N2148" s="130">
        <v>3.5150000000000001</v>
      </c>
      <c r="O2148" s="130">
        <v>-1.8740000000000001</v>
      </c>
      <c r="P2148" s="130">
        <v>4.0350000000000001</v>
      </c>
      <c r="Q2148" s="130">
        <v>17.346</v>
      </c>
      <c r="R2148" s="130">
        <v>236.32</v>
      </c>
      <c r="S2148" s="130">
        <v>243.94200000000001</v>
      </c>
      <c r="T2148" s="130">
        <v>-1</v>
      </c>
      <c r="U2148" s="130">
        <v>49</v>
      </c>
      <c r="V2148" s="130" t="s">
        <v>387</v>
      </c>
      <c r="W2148" s="130" t="b">
        <v>1</v>
      </c>
      <c r="X2148" s="130">
        <v>0</v>
      </c>
      <c r="Y2148" s="130" t="b">
        <v>1</v>
      </c>
      <c r="Z2148" s="130">
        <v>53</v>
      </c>
      <c r="AA2148" s="130">
        <v>0.127</v>
      </c>
      <c r="AB2148" s="130" t="s">
        <v>3677</v>
      </c>
      <c r="AC2148" s="130" t="s">
        <v>3796</v>
      </c>
      <c r="AD2148" s="130" t="s">
        <v>6021</v>
      </c>
      <c r="AE2148" s="130" t="e" cm="1">
        <f t="array" aca="1" ref="AE2148" ca="1">INDIRECT(ADDRESS(MATCH(AG2148,'rs_industries'!B:B,0),5,1,TRUE,"rs_industries"))</f>
        <v>#N/A</v>
      </c>
      <c r="AF2148" s="130" t="e" cm="1">
        <f t="array" aca="1" ref="AF2148" ca="1">INDIRECT(ADDRESS(MATCH(A2148,'rs_stocks'!B:B,0),7,1,TRUE,"rs_stocks"))</f>
        <v>#N/A</v>
      </c>
    </row>
    <row r="2149" spans="1:32" x14ac:dyDescent="0.3">
      <c r="A2149" s="130" t="s">
        <v>2164</v>
      </c>
      <c r="B2149" s="130">
        <v>1.35</v>
      </c>
      <c r="C2149" s="130">
        <v>-6.77</v>
      </c>
      <c r="D2149" s="130">
        <v>-7.33</v>
      </c>
      <c r="E2149" s="130">
        <v>-2.63</v>
      </c>
      <c r="F2149" s="130">
        <v>-3.73</v>
      </c>
      <c r="G2149" s="130" t="s">
        <v>3788</v>
      </c>
      <c r="H2149" s="130" t="s">
        <v>153</v>
      </c>
      <c r="I2149" s="130">
        <v>1.272</v>
      </c>
      <c r="J2149" s="130">
        <v>-52</v>
      </c>
      <c r="K2149" s="130">
        <v>-42</v>
      </c>
      <c r="L2149" s="130" t="b">
        <v>0</v>
      </c>
      <c r="M2149" s="130">
        <v>-4.5149999999999997</v>
      </c>
      <c r="N2149" s="130">
        <v>2.3839999999999999</v>
      </c>
      <c r="O2149" s="130">
        <v>-1.8939999999999999</v>
      </c>
      <c r="P2149" s="130">
        <v>0.53</v>
      </c>
      <c r="Q2149" s="130">
        <v>-94.268000000000001</v>
      </c>
      <c r="R2149" s="130">
        <v>30.72</v>
      </c>
      <c r="S2149" s="130">
        <v>31.98</v>
      </c>
      <c r="T2149" s="130">
        <v>-1</v>
      </c>
      <c r="U2149" s="130">
        <v>377</v>
      </c>
      <c r="V2149" s="130" t="s">
        <v>2164</v>
      </c>
      <c r="W2149" s="130" t="b">
        <v>1</v>
      </c>
      <c r="X2149" s="130">
        <v>0</v>
      </c>
      <c r="Y2149" s="130" t="b">
        <v>0</v>
      </c>
      <c r="Z2149" s="130">
        <v>46</v>
      </c>
      <c r="AA2149" s="130">
        <v>0.127</v>
      </c>
      <c r="AB2149" s="130" t="s">
        <v>153</v>
      </c>
      <c r="AC2149" s="130" t="s">
        <v>3788</v>
      </c>
      <c r="AD2149" s="130" t="s">
        <v>6009</v>
      </c>
      <c r="AE2149" s="130" t="e" cm="1">
        <f t="array" aca="1" ref="AE2149" ca="1">INDIRECT(ADDRESS(MATCH(AG2149,'rs_industries'!B:B,0),5,1,TRUE,"rs_industries"))</f>
        <v>#N/A</v>
      </c>
      <c r="AF2149" s="130" t="e" cm="1">
        <f t="array" aca="1" ref="AF2149" ca="1">INDIRECT(ADDRESS(MATCH(A2149,'rs_stocks'!B:B,0),7,1,TRUE,"rs_stocks"))</f>
        <v>#N/A</v>
      </c>
    </row>
    <row r="2150" spans="1:32" x14ac:dyDescent="0.3">
      <c r="A2150" s="130" t="s">
        <v>341</v>
      </c>
      <c r="B2150" s="130">
        <v>-0.73</v>
      </c>
      <c r="C2150" s="130">
        <v>-1.53</v>
      </c>
      <c r="D2150" s="130">
        <v>-8.69</v>
      </c>
      <c r="E2150" s="130">
        <v>1.76</v>
      </c>
      <c r="F2150" s="130">
        <v>2.04</v>
      </c>
      <c r="G2150" s="130" t="s">
        <v>3961</v>
      </c>
      <c r="H2150" s="130" t="s">
        <v>248</v>
      </c>
      <c r="I2150" s="130">
        <v>41.41</v>
      </c>
      <c r="J2150" s="130">
        <v>-68</v>
      </c>
      <c r="K2150" s="130">
        <v>-10</v>
      </c>
      <c r="L2150" s="130" t="b">
        <v>0</v>
      </c>
      <c r="M2150" s="130">
        <v>-4.4889999999999999</v>
      </c>
      <c r="N2150" s="130">
        <v>2.323</v>
      </c>
      <c r="O2150" s="130">
        <v>-1.9330000000000001</v>
      </c>
      <c r="P2150" s="130">
        <v>0.56200000000000006</v>
      </c>
      <c r="Q2150" s="130">
        <v>-90.667000000000002</v>
      </c>
      <c r="R2150" s="130">
        <v>34.04</v>
      </c>
      <c r="S2150" s="130">
        <v>35.704000000000001</v>
      </c>
      <c r="T2150" s="130">
        <v>-1</v>
      </c>
      <c r="U2150" s="130">
        <v>355</v>
      </c>
      <c r="V2150" s="130" t="s">
        <v>341</v>
      </c>
      <c r="W2150" s="130" t="b">
        <v>1</v>
      </c>
      <c r="X2150" s="130">
        <v>0</v>
      </c>
      <c r="Y2150" s="130" t="b">
        <v>0</v>
      </c>
      <c r="Z2150" s="130">
        <v>46</v>
      </c>
      <c r="AA2150" s="130">
        <v>0.126</v>
      </c>
      <c r="AB2150" s="130" t="s">
        <v>248</v>
      </c>
      <c r="AC2150" s="130" t="s">
        <v>3961</v>
      </c>
      <c r="AD2150" s="130" t="s">
        <v>5991</v>
      </c>
      <c r="AE2150" s="130" t="e" cm="1">
        <f t="array" aca="1" ref="AE2150" ca="1">INDIRECT(ADDRESS(MATCH(AG2150,'rs_industries'!B:B,0),5,1,TRUE,"rs_industries"))</f>
        <v>#N/A</v>
      </c>
      <c r="AF2150" s="130" t="e" cm="1">
        <f t="array" aca="1" ref="AF2150" ca="1">INDIRECT(ADDRESS(MATCH(A2150,'rs_stocks'!B:B,0),7,1,TRUE,"rs_stocks"))</f>
        <v>#N/A</v>
      </c>
    </row>
    <row r="2151" spans="1:32" x14ac:dyDescent="0.3">
      <c r="A2151" s="130" t="s">
        <v>1320</v>
      </c>
      <c r="B2151" s="130">
        <v>-1.07</v>
      </c>
      <c r="C2151" s="130">
        <v>-3.84</v>
      </c>
      <c r="D2151" s="130">
        <v>-8.9600000000000009</v>
      </c>
      <c r="E2151" s="130">
        <v>-8.2899999999999991</v>
      </c>
      <c r="F2151" s="130">
        <v>-1.01</v>
      </c>
      <c r="G2151" s="130" t="s">
        <v>3687</v>
      </c>
      <c r="H2151" s="130" t="s">
        <v>248</v>
      </c>
      <c r="I2151" s="130">
        <v>6.4710000000000001</v>
      </c>
      <c r="J2151" s="130">
        <v>-49</v>
      </c>
      <c r="K2151" s="130">
        <v>-30</v>
      </c>
      <c r="L2151" s="130" t="b">
        <v>0</v>
      </c>
      <c r="M2151" s="130">
        <v>-6.1779999999999999</v>
      </c>
      <c r="N2151" s="130">
        <v>3.14</v>
      </c>
      <c r="O2151" s="130">
        <v>-1.9670000000000001</v>
      </c>
      <c r="P2151" s="130">
        <v>0.58099999999999996</v>
      </c>
      <c r="Q2151" s="130">
        <v>-104.991</v>
      </c>
      <c r="R2151" s="130">
        <v>32.31</v>
      </c>
      <c r="S2151" s="130">
        <v>34.268000000000001</v>
      </c>
      <c r="T2151" s="130">
        <v>-1</v>
      </c>
      <c r="U2151" s="130">
        <v>344</v>
      </c>
      <c r="V2151" s="130" t="s">
        <v>1320</v>
      </c>
      <c r="W2151" s="130" t="b">
        <v>1</v>
      </c>
      <c r="X2151" s="130">
        <v>0</v>
      </c>
      <c r="Y2151" s="130" t="b">
        <v>0</v>
      </c>
      <c r="Z2151" s="130">
        <v>45</v>
      </c>
      <c r="AA2151" s="130">
        <v>0.126</v>
      </c>
      <c r="AB2151" s="130" t="s">
        <v>248</v>
      </c>
      <c r="AC2151" s="130" t="s">
        <v>3687</v>
      </c>
      <c r="AD2151" s="130" t="s">
        <v>5997</v>
      </c>
      <c r="AE2151" s="130" t="e" cm="1">
        <f t="array" aca="1" ref="AE2151" ca="1">INDIRECT(ADDRESS(MATCH(AG2151,'rs_industries'!B:B,0),5,1,TRUE,"rs_industries"))</f>
        <v>#N/A</v>
      </c>
      <c r="AF2151" s="130" t="e" cm="1">
        <f t="array" aca="1" ref="AF2151" ca="1">INDIRECT(ADDRESS(MATCH(A2151,'rs_stocks'!B:B,0),7,1,TRUE,"rs_stocks"))</f>
        <v>#N/A</v>
      </c>
    </row>
    <row r="2152" spans="1:32" x14ac:dyDescent="0.3">
      <c r="A2152" s="130" t="s">
        <v>1717</v>
      </c>
      <c r="B2152" s="130">
        <v>-4.12</v>
      </c>
      <c r="C2152" s="130">
        <v>17.989999999999998</v>
      </c>
      <c r="D2152" s="130">
        <v>4.8499999999999996</v>
      </c>
      <c r="E2152" s="130">
        <v>-6.24</v>
      </c>
      <c r="F2152" s="130">
        <v>-8.1199999999999992</v>
      </c>
      <c r="G2152" s="130" t="s">
        <v>3786</v>
      </c>
      <c r="H2152" s="130" t="s">
        <v>3674</v>
      </c>
      <c r="I2152" s="130">
        <v>3.0859999999999999</v>
      </c>
      <c r="J2152" s="130">
        <v>-36</v>
      </c>
      <c r="K2152" s="130">
        <v>-23</v>
      </c>
      <c r="L2152" s="130" t="b">
        <v>1</v>
      </c>
      <c r="M2152" s="130">
        <v>-10.723000000000001</v>
      </c>
      <c r="N2152" s="130">
        <v>5.2110000000000003</v>
      </c>
      <c r="O2152" s="130">
        <v>-2.0579999999999998</v>
      </c>
      <c r="P2152" s="130">
        <v>0.39300000000000002</v>
      </c>
      <c r="Q2152" s="130">
        <v>-86.558000000000007</v>
      </c>
      <c r="R2152" s="130">
        <v>12.33</v>
      </c>
      <c r="S2152" s="130">
        <v>11.901</v>
      </c>
      <c r="T2152" s="130">
        <v>1</v>
      </c>
      <c r="U2152" s="130">
        <v>509</v>
      </c>
      <c r="V2152" s="130" t="s">
        <v>1717</v>
      </c>
      <c r="W2152" s="130" t="b">
        <v>0</v>
      </c>
      <c r="X2152" s="130">
        <v>0</v>
      </c>
      <c r="Y2152" s="130" t="b">
        <v>0</v>
      </c>
      <c r="Z2152" s="130">
        <v>43</v>
      </c>
      <c r="AA2152" s="130">
        <v>0.125</v>
      </c>
      <c r="AB2152" s="130" t="s">
        <v>3674</v>
      </c>
      <c r="AC2152" s="130" t="s">
        <v>3786</v>
      </c>
      <c r="AD2152" s="130" t="s">
        <v>6061</v>
      </c>
      <c r="AE2152" s="130" t="e" cm="1">
        <f t="array" aca="1" ref="AE2152" ca="1">INDIRECT(ADDRESS(MATCH(AG2152,'rs_industries'!B:B,0),5,1,TRUE,"rs_industries"))</f>
        <v>#N/A</v>
      </c>
      <c r="AF2152" s="130" t="e" cm="1">
        <f t="array" aca="1" ref="AF2152" ca="1">INDIRECT(ADDRESS(MATCH(A2152,'rs_stocks'!B:B,0),7,1,TRUE,"rs_stocks"))</f>
        <v>#N/A</v>
      </c>
    </row>
    <row r="2153" spans="1:32" x14ac:dyDescent="0.3">
      <c r="A2153" s="130" t="s">
        <v>2113</v>
      </c>
      <c r="B2153" s="130">
        <v>-4.74</v>
      </c>
      <c r="C2153" s="130">
        <v>-1.44</v>
      </c>
      <c r="D2153" s="130">
        <v>-13.43</v>
      </c>
      <c r="E2153" s="130">
        <v>-5.99</v>
      </c>
      <c r="F2153" s="130">
        <v>-5.4</v>
      </c>
      <c r="G2153" s="130" t="s">
        <v>3729</v>
      </c>
      <c r="H2153" s="130" t="s">
        <v>3674</v>
      </c>
      <c r="I2153" s="130">
        <v>2.2050000000000001</v>
      </c>
      <c r="J2153" s="130">
        <v>-83</v>
      </c>
      <c r="K2153" s="130">
        <v>-63</v>
      </c>
      <c r="L2153" s="130" t="b">
        <v>0</v>
      </c>
      <c r="M2153" s="130">
        <v>-10.180999999999999</v>
      </c>
      <c r="N2153" s="130">
        <v>4.9409999999999998</v>
      </c>
      <c r="O2153" s="130">
        <v>-2.0609999999999999</v>
      </c>
      <c r="P2153" s="130">
        <v>0.56999999999999995</v>
      </c>
      <c r="Q2153" s="130">
        <v>-154.35900000000001</v>
      </c>
      <c r="R2153" s="130">
        <v>13.66</v>
      </c>
      <c r="S2153" s="130">
        <v>14.888999999999999</v>
      </c>
      <c r="T2153" s="130">
        <v>-1</v>
      </c>
      <c r="U2153" s="130">
        <v>350</v>
      </c>
      <c r="V2153" s="130" t="s">
        <v>2113</v>
      </c>
      <c r="W2153" s="130" t="b">
        <v>1</v>
      </c>
      <c r="X2153" s="130">
        <v>0</v>
      </c>
      <c r="Y2153" s="130" t="b">
        <v>0</v>
      </c>
      <c r="Z2153" s="130">
        <v>48</v>
      </c>
      <c r="AA2153" s="130">
        <v>0.125</v>
      </c>
      <c r="AB2153" s="130" t="s">
        <v>3674</v>
      </c>
      <c r="AC2153" s="130" t="s">
        <v>3729</v>
      </c>
      <c r="AD2153" s="130" t="s">
        <v>6027</v>
      </c>
      <c r="AE2153" s="130" t="e" cm="1">
        <f t="array" aca="1" ref="AE2153" ca="1">INDIRECT(ADDRESS(MATCH(AG2153,'rs_industries'!B:B,0),5,1,TRUE,"rs_industries"))</f>
        <v>#N/A</v>
      </c>
      <c r="AF2153" s="130" t="e" cm="1">
        <f t="array" aca="1" ref="AF2153" ca="1">INDIRECT(ADDRESS(MATCH(A2153,'rs_stocks'!B:B,0),7,1,TRUE,"rs_stocks"))</f>
        <v>#N/A</v>
      </c>
    </row>
    <row r="2154" spans="1:32" x14ac:dyDescent="0.3">
      <c r="A2154" s="130" t="s">
        <v>125</v>
      </c>
      <c r="B2154" s="130">
        <v>-4.37</v>
      </c>
      <c r="C2154" s="130">
        <v>2.06</v>
      </c>
      <c r="D2154" s="130">
        <v>-6.23</v>
      </c>
      <c r="E2154" s="130">
        <v>3.18</v>
      </c>
      <c r="F2154" s="130">
        <v>-3.44</v>
      </c>
      <c r="G2154" s="130" t="s">
        <v>4210</v>
      </c>
      <c r="H2154" s="130" t="s">
        <v>31</v>
      </c>
      <c r="I2154" s="130">
        <v>14.695</v>
      </c>
      <c r="J2154" s="130">
        <v>-61</v>
      </c>
      <c r="K2154" s="130">
        <v>-30</v>
      </c>
      <c r="L2154" s="130" t="b">
        <v>0</v>
      </c>
      <c r="M2154" s="130">
        <v>-7.0789999999999997</v>
      </c>
      <c r="N2154" s="130">
        <v>3.4079999999999999</v>
      </c>
      <c r="O2154" s="130">
        <v>-2.077</v>
      </c>
      <c r="P2154" s="130">
        <v>1.2050000000000001</v>
      </c>
      <c r="Q2154" s="130">
        <v>-151.88</v>
      </c>
      <c r="R2154" s="130">
        <v>49.66</v>
      </c>
      <c r="S2154" s="130">
        <v>53.75</v>
      </c>
      <c r="T2154" s="130">
        <v>-1</v>
      </c>
      <c r="U2154" s="130">
        <v>165</v>
      </c>
      <c r="V2154" s="130" t="s">
        <v>125</v>
      </c>
      <c r="W2154" s="130" t="b">
        <v>1</v>
      </c>
      <c r="X2154" s="130">
        <v>0</v>
      </c>
      <c r="Y2154" s="130" t="b">
        <v>0</v>
      </c>
      <c r="Z2154" s="130">
        <v>42</v>
      </c>
      <c r="AA2154" s="130">
        <v>0.124</v>
      </c>
      <c r="AB2154" s="130" t="s">
        <v>31</v>
      </c>
      <c r="AC2154" s="130" t="s">
        <v>4210</v>
      </c>
      <c r="AD2154" s="130" t="s">
        <v>6030</v>
      </c>
      <c r="AE2154" s="130" t="e" cm="1">
        <f t="array" aca="1" ref="AE2154" ca="1">INDIRECT(ADDRESS(MATCH(AG2154,'rs_industries'!B:B,0),5,1,TRUE,"rs_industries"))</f>
        <v>#N/A</v>
      </c>
      <c r="AF2154" s="130" t="e" cm="1">
        <f t="array" aca="1" ref="AF2154" ca="1">INDIRECT(ADDRESS(MATCH(A2154,'rs_stocks'!B:B,0),7,1,TRUE,"rs_stocks"))</f>
        <v>#N/A</v>
      </c>
    </row>
    <row r="2155" spans="1:32" x14ac:dyDescent="0.3">
      <c r="A2155" s="130" t="s">
        <v>6000</v>
      </c>
      <c r="B2155" s="130">
        <v>-1.68</v>
      </c>
      <c r="C2155" s="130">
        <v>-15.19</v>
      </c>
      <c r="D2155" s="130">
        <v>-13.47</v>
      </c>
      <c r="E2155" s="130">
        <v>-11.43</v>
      </c>
      <c r="F2155" s="130">
        <v>-6.94</v>
      </c>
      <c r="G2155" s="130" t="s">
        <v>330</v>
      </c>
      <c r="H2155" s="130" t="s">
        <v>3707</v>
      </c>
      <c r="I2155" s="130">
        <v>0.84299999999999997</v>
      </c>
      <c r="J2155" s="130">
        <v>-80</v>
      </c>
      <c r="K2155" s="130">
        <v>-80</v>
      </c>
      <c r="L2155" s="130" t="b">
        <v>0</v>
      </c>
      <c r="M2155" s="130">
        <v>-9.1170000000000009</v>
      </c>
      <c r="N2155" s="130">
        <v>4.3769999999999998</v>
      </c>
      <c r="O2155" s="130">
        <v>-2.0830000000000002</v>
      </c>
      <c r="P2155" s="130">
        <v>0.60199999999999998</v>
      </c>
      <c r="Q2155" s="130">
        <v>-86.320999999999998</v>
      </c>
      <c r="R2155" s="130">
        <v>9.3800000000000008</v>
      </c>
      <c r="S2155" s="130">
        <v>11.387</v>
      </c>
      <c r="T2155" s="130">
        <v>-1</v>
      </c>
      <c r="U2155" s="130">
        <v>332</v>
      </c>
      <c r="V2155" s="130" t="s">
        <v>6000</v>
      </c>
      <c r="W2155" s="130" t="b">
        <v>0</v>
      </c>
      <c r="X2155" s="130">
        <v>0</v>
      </c>
      <c r="Y2155" s="130" t="b">
        <v>0</v>
      </c>
      <c r="Z2155" s="130">
        <v>43</v>
      </c>
      <c r="AA2155" s="130">
        <v>0.124</v>
      </c>
      <c r="AB2155" s="130" t="s">
        <v>3707</v>
      </c>
      <c r="AC2155" s="130" t="s">
        <v>330</v>
      </c>
      <c r="AD2155" s="130" t="s">
        <v>6001</v>
      </c>
      <c r="AE2155" s="130" t="e" cm="1">
        <f t="array" aca="1" ref="AE2155" ca="1">INDIRECT(ADDRESS(MATCH(AG2155,'rs_industries'!B:B,0),5,1,TRUE,"rs_industries"))</f>
        <v>#N/A</v>
      </c>
      <c r="AF2155" s="130" t="e" cm="1">
        <f t="array" aca="1" ref="AF2155" ca="1">INDIRECT(ADDRESS(MATCH(A2155,'rs_stocks'!B:B,0),7,1,TRUE,"rs_stocks"))</f>
        <v>#N/A</v>
      </c>
    </row>
    <row r="2156" spans="1:32" x14ac:dyDescent="0.3">
      <c r="A2156" s="130" t="s">
        <v>611</v>
      </c>
      <c r="B2156" s="130">
        <v>-0.21</v>
      </c>
      <c r="C2156" s="130">
        <v>-0.45</v>
      </c>
      <c r="D2156" s="130">
        <v>0.28999999999999998</v>
      </c>
      <c r="E2156" s="130">
        <v>-13.66</v>
      </c>
      <c r="F2156" s="130">
        <v>-9.4</v>
      </c>
      <c r="G2156" s="130" t="s">
        <v>4089</v>
      </c>
      <c r="H2156" s="130" t="s">
        <v>24</v>
      </c>
      <c r="I2156" s="130">
        <v>4.2510000000000003</v>
      </c>
      <c r="J2156" s="130">
        <v>-32</v>
      </c>
      <c r="K2156" s="130">
        <v>-23</v>
      </c>
      <c r="L2156" s="130" t="b">
        <v>0</v>
      </c>
      <c r="M2156" s="130">
        <v>-11.5</v>
      </c>
      <c r="N2156" s="130">
        <v>5.3529999999999998</v>
      </c>
      <c r="O2156" s="130">
        <v>-2.1480000000000001</v>
      </c>
      <c r="P2156" s="130">
        <v>0.61799999999999999</v>
      </c>
      <c r="Q2156" s="130">
        <v>-103.627</v>
      </c>
      <c r="R2156" s="130">
        <v>24.09</v>
      </c>
      <c r="S2156" s="130">
        <v>25.641999999999999</v>
      </c>
      <c r="T2156" s="130">
        <v>-1</v>
      </c>
      <c r="U2156" s="130">
        <v>323</v>
      </c>
      <c r="V2156" s="130" t="s">
        <v>611</v>
      </c>
      <c r="W2156" s="130" t="b">
        <v>0</v>
      </c>
      <c r="X2156" s="130">
        <v>0</v>
      </c>
      <c r="Y2156" s="130" t="b">
        <v>0</v>
      </c>
      <c r="Z2156" s="130">
        <v>45</v>
      </c>
      <c r="AA2156" s="130">
        <v>0.124</v>
      </c>
      <c r="AB2156" s="130" t="s">
        <v>24</v>
      </c>
      <c r="AC2156" s="130" t="s">
        <v>4089</v>
      </c>
      <c r="AD2156" s="130" t="s">
        <v>6047</v>
      </c>
      <c r="AE2156" s="130" t="e" cm="1">
        <f t="array" aca="1" ref="AE2156" ca="1">INDIRECT(ADDRESS(MATCH(AG2156,'rs_industries'!B:B,0),5,1,TRUE,"rs_industries"))</f>
        <v>#N/A</v>
      </c>
      <c r="AF2156" s="130" t="e" cm="1">
        <f t="array" aca="1" ref="AF2156" ca="1">INDIRECT(ADDRESS(MATCH(A2156,'rs_stocks'!B:B,0),7,1,TRUE,"rs_stocks"))</f>
        <v>#N/A</v>
      </c>
    </row>
    <row r="2157" spans="1:32" x14ac:dyDescent="0.3">
      <c r="A2157" s="130" t="s">
        <v>1719</v>
      </c>
      <c r="B2157" s="130">
        <v>-0.1</v>
      </c>
      <c r="C2157" s="130">
        <v>0.95</v>
      </c>
      <c r="D2157" s="130">
        <v>10.91</v>
      </c>
      <c r="E2157" s="130">
        <v>-29.78</v>
      </c>
      <c r="F2157" s="130">
        <v>-30.12</v>
      </c>
      <c r="G2157" s="130" t="s">
        <v>3711</v>
      </c>
      <c r="H2157" s="130" t="s">
        <v>24</v>
      </c>
      <c r="I2157" s="130">
        <v>1.4379999999999999</v>
      </c>
      <c r="J2157" s="130">
        <v>-59</v>
      </c>
      <c r="K2157" s="130">
        <v>-49</v>
      </c>
      <c r="L2157" s="130" t="b">
        <v>0</v>
      </c>
      <c r="M2157" s="130">
        <v>-19.087</v>
      </c>
      <c r="N2157" s="130">
        <v>8.7889999999999997</v>
      </c>
      <c r="O2157" s="130">
        <v>-2.1720000000000002</v>
      </c>
      <c r="P2157" s="130">
        <v>1.9359999999999999</v>
      </c>
      <c r="Q2157" s="130">
        <v>-144.62100000000001</v>
      </c>
      <c r="R2157" s="130">
        <v>52.03</v>
      </c>
      <c r="S2157" s="130">
        <v>55.883000000000003</v>
      </c>
      <c r="T2157" s="130">
        <v>-1</v>
      </c>
      <c r="U2157" s="130">
        <v>103</v>
      </c>
      <c r="V2157" s="130" t="s">
        <v>1719</v>
      </c>
      <c r="W2157" s="130" t="b">
        <v>0</v>
      </c>
      <c r="X2157" s="130">
        <v>0</v>
      </c>
      <c r="Y2157" s="130" t="b">
        <v>0</v>
      </c>
      <c r="Z2157" s="130">
        <v>45</v>
      </c>
      <c r="AA2157" s="130">
        <v>0.123</v>
      </c>
      <c r="AB2157" s="130" t="s">
        <v>24</v>
      </c>
      <c r="AC2157" s="130" t="s">
        <v>3711</v>
      </c>
      <c r="AD2157" s="130" t="s">
        <v>6059</v>
      </c>
      <c r="AE2157" s="130" t="e" cm="1">
        <f t="array" aca="1" ref="AE2157" ca="1">INDIRECT(ADDRESS(MATCH(AG2157,'rs_industries'!B:B,0),5,1,TRUE,"rs_industries"))</f>
        <v>#N/A</v>
      </c>
      <c r="AF2157" s="130" t="e" cm="1">
        <f t="array" aca="1" ref="AF2157" ca="1">INDIRECT(ADDRESS(MATCH(A2157,'rs_stocks'!B:B,0),7,1,TRUE,"rs_stocks"))</f>
        <v>#N/A</v>
      </c>
    </row>
    <row r="2158" spans="1:32" x14ac:dyDescent="0.3">
      <c r="A2158" s="130" t="s">
        <v>1265</v>
      </c>
      <c r="B2158" s="130">
        <v>-1.51</v>
      </c>
      <c r="C2158" s="130">
        <v>1.26</v>
      </c>
      <c r="D2158" s="130">
        <v>-5.37</v>
      </c>
      <c r="E2158" s="130">
        <v>0.83</v>
      </c>
      <c r="F2158" s="130">
        <v>1.62</v>
      </c>
      <c r="G2158" s="130" t="s">
        <v>205</v>
      </c>
      <c r="H2158" s="130" t="s">
        <v>3674</v>
      </c>
      <c r="I2158" s="130">
        <v>106.28100000000001</v>
      </c>
      <c r="J2158" s="130">
        <v>-45</v>
      </c>
      <c r="K2158" s="130">
        <v>-26</v>
      </c>
      <c r="L2158" s="130" t="b">
        <v>0</v>
      </c>
      <c r="M2158" s="130">
        <v>-9.8580000000000005</v>
      </c>
      <c r="N2158" s="130">
        <v>4.5209999999999999</v>
      </c>
      <c r="O2158" s="130">
        <v>-2.181</v>
      </c>
      <c r="P2158" s="130">
        <v>1.9910000000000001</v>
      </c>
      <c r="Q2158" s="130">
        <v>-80.344999999999999</v>
      </c>
      <c r="R2158" s="130">
        <v>93.87</v>
      </c>
      <c r="S2158" s="130">
        <v>91.710999999999999</v>
      </c>
      <c r="T2158" s="130">
        <v>1</v>
      </c>
      <c r="U2158" s="130">
        <v>100</v>
      </c>
      <c r="V2158" s="130" t="s">
        <v>1265</v>
      </c>
      <c r="W2158" s="130" t="b">
        <v>1</v>
      </c>
      <c r="X2158" s="130">
        <v>0</v>
      </c>
      <c r="Y2158" s="130" t="b">
        <v>0</v>
      </c>
      <c r="Z2158" s="130">
        <v>43</v>
      </c>
      <c r="AA2158" s="130">
        <v>0.123</v>
      </c>
      <c r="AB2158" s="130" t="s">
        <v>3674</v>
      </c>
      <c r="AC2158" s="130" t="s">
        <v>205</v>
      </c>
      <c r="AD2158" s="130" t="s">
        <v>6024</v>
      </c>
      <c r="AE2158" s="130" t="e" cm="1">
        <f t="array" aca="1" ref="AE2158" ca="1">INDIRECT(ADDRESS(MATCH(AG2158,'rs_industries'!B:B,0),5,1,TRUE,"rs_industries"))</f>
        <v>#N/A</v>
      </c>
      <c r="AF2158" s="130" t="e" cm="1">
        <f t="array" aca="1" ref="AF2158" ca="1">INDIRECT(ADDRESS(MATCH(A2158,'rs_stocks'!B:B,0),7,1,TRUE,"rs_stocks"))</f>
        <v>#N/A</v>
      </c>
    </row>
    <row r="2159" spans="1:32" x14ac:dyDescent="0.3">
      <c r="A2159" s="130" t="s">
        <v>166</v>
      </c>
      <c r="B2159" s="130">
        <v>2.12</v>
      </c>
      <c r="C2159" s="130">
        <v>6.49</v>
      </c>
      <c r="D2159" s="130">
        <v>5.94</v>
      </c>
      <c r="E2159" s="130">
        <v>-13.57</v>
      </c>
      <c r="F2159" s="130">
        <v>-10.87</v>
      </c>
      <c r="G2159" s="130" t="s">
        <v>90</v>
      </c>
      <c r="H2159" s="130" t="s">
        <v>31</v>
      </c>
      <c r="I2159" s="130">
        <v>33.584000000000003</v>
      </c>
      <c r="J2159" s="130">
        <v>-67</v>
      </c>
      <c r="K2159" s="130">
        <v>-27</v>
      </c>
      <c r="L2159" s="130" t="b">
        <v>0</v>
      </c>
      <c r="M2159" s="130">
        <v>-18.677</v>
      </c>
      <c r="N2159" s="130">
        <v>8.4879999999999995</v>
      </c>
      <c r="O2159" s="130">
        <v>-2.2000000000000002</v>
      </c>
      <c r="P2159" s="130">
        <v>2.9430000000000001</v>
      </c>
      <c r="Q2159" s="130">
        <v>-79.16</v>
      </c>
      <c r="R2159" s="130">
        <v>78.59</v>
      </c>
      <c r="S2159" s="130">
        <v>73.602999999999994</v>
      </c>
      <c r="T2159" s="130">
        <v>1</v>
      </c>
      <c r="U2159" s="130">
        <v>67</v>
      </c>
      <c r="V2159" s="130" t="s">
        <v>166</v>
      </c>
      <c r="W2159" s="130" t="b">
        <v>1</v>
      </c>
      <c r="X2159" s="130">
        <v>0</v>
      </c>
      <c r="Y2159" s="130" t="b">
        <v>0</v>
      </c>
      <c r="Z2159" s="130">
        <v>45</v>
      </c>
      <c r="AA2159" s="130">
        <v>0.122</v>
      </c>
      <c r="AB2159" s="130" t="s">
        <v>31</v>
      </c>
      <c r="AC2159" s="130" t="s">
        <v>90</v>
      </c>
      <c r="AD2159" s="130" t="s">
        <v>6052</v>
      </c>
      <c r="AE2159" s="130" t="e" cm="1">
        <f t="array" aca="1" ref="AE2159" ca="1">INDIRECT(ADDRESS(MATCH(AG2159,'rs_industries'!B:B,0),5,1,TRUE,"rs_industries"))</f>
        <v>#N/A</v>
      </c>
      <c r="AF2159" s="130" t="e" cm="1">
        <f t="array" aca="1" ref="AF2159" ca="1">INDIRECT(ADDRESS(MATCH(A2159,'rs_stocks'!B:B,0),7,1,TRUE,"rs_stocks"))</f>
        <v>#N/A</v>
      </c>
    </row>
    <row r="2160" spans="1:32" x14ac:dyDescent="0.3">
      <c r="A2160" s="130" t="s">
        <v>1798</v>
      </c>
      <c r="B2160" s="130">
        <v>-0.22</v>
      </c>
      <c r="C2160" s="130">
        <v>-8.6999999999999993</v>
      </c>
      <c r="D2160" s="130">
        <v>-15.86</v>
      </c>
      <c r="E2160" s="130">
        <v>-20.88</v>
      </c>
      <c r="F2160" s="130">
        <v>-12.6</v>
      </c>
      <c r="G2160" s="130" t="s">
        <v>3788</v>
      </c>
      <c r="H2160" s="130" t="s">
        <v>153</v>
      </c>
      <c r="I2160" s="130">
        <v>1.0229999999999999</v>
      </c>
      <c r="J2160" s="130">
        <v>-80</v>
      </c>
      <c r="K2160" s="130">
        <v>-80</v>
      </c>
      <c r="L2160" s="130" t="b">
        <v>0</v>
      </c>
      <c r="M2160" s="130">
        <v>-9.1159999999999997</v>
      </c>
      <c r="N2160" s="130">
        <v>4.1289999999999996</v>
      </c>
      <c r="O2160" s="130">
        <v>-2.2080000000000002</v>
      </c>
      <c r="P2160" s="130">
        <v>0.16400000000000001</v>
      </c>
      <c r="Q2160" s="130">
        <v>-164.434</v>
      </c>
      <c r="R2160" s="130">
        <v>4.51</v>
      </c>
      <c r="S2160" s="130">
        <v>5.0670000000000002</v>
      </c>
      <c r="T2160" s="130">
        <v>-1</v>
      </c>
      <c r="U2160" s="130">
        <v>1218</v>
      </c>
      <c r="V2160" s="130" t="s">
        <v>1798</v>
      </c>
      <c r="W2160" s="130" t="b">
        <v>1</v>
      </c>
      <c r="X2160" s="130">
        <v>0</v>
      </c>
      <c r="Y2160" s="130" t="b">
        <v>0</v>
      </c>
      <c r="Z2160" s="130">
        <v>44</v>
      </c>
      <c r="AA2160" s="130">
        <v>0.122</v>
      </c>
      <c r="AB2160" s="130" t="s">
        <v>153</v>
      </c>
      <c r="AC2160" s="130" t="s">
        <v>3788</v>
      </c>
      <c r="AD2160" s="130" t="s">
        <v>6026</v>
      </c>
      <c r="AE2160" s="130" t="e" cm="1">
        <f t="array" aca="1" ref="AE2160" ca="1">INDIRECT(ADDRESS(MATCH(AG2160,'rs_industries'!B:B,0),5,1,TRUE,"rs_industries"))</f>
        <v>#N/A</v>
      </c>
      <c r="AF2160" s="130" t="e" cm="1">
        <f t="array" aca="1" ref="AF2160" ca="1">INDIRECT(ADDRESS(MATCH(A2160,'rs_stocks'!B:B,0),7,1,TRUE,"rs_stocks"))</f>
        <v>#N/A</v>
      </c>
    </row>
    <row r="2161" spans="1:32" x14ac:dyDescent="0.3">
      <c r="A2161" s="130" t="s">
        <v>1309</v>
      </c>
      <c r="B2161" s="130">
        <v>-2.1800000000000002</v>
      </c>
      <c r="C2161" s="130">
        <v>-7.4</v>
      </c>
      <c r="D2161" s="130">
        <v>-10.02</v>
      </c>
      <c r="E2161" s="130">
        <v>-11.41</v>
      </c>
      <c r="F2161" s="130">
        <v>-3.58</v>
      </c>
      <c r="G2161" s="130" t="s">
        <v>3725</v>
      </c>
      <c r="H2161" s="130" t="s">
        <v>248</v>
      </c>
      <c r="I2161" s="130">
        <v>24.355</v>
      </c>
      <c r="J2161" s="130">
        <v>-32</v>
      </c>
      <c r="K2161" s="130">
        <v>-29</v>
      </c>
      <c r="L2161" s="130" t="b">
        <v>0</v>
      </c>
      <c r="M2161" s="130">
        <v>-6.0739999999999998</v>
      </c>
      <c r="N2161" s="130">
        <v>2.7040000000000002</v>
      </c>
      <c r="O2161" s="130">
        <v>-2.2469999999999999</v>
      </c>
      <c r="P2161" s="130">
        <v>1.6339999999999999</v>
      </c>
      <c r="Q2161" s="130">
        <v>-116.92</v>
      </c>
      <c r="R2161" s="130">
        <v>76.459999999999994</v>
      </c>
      <c r="S2161" s="130">
        <v>82.070999999999998</v>
      </c>
      <c r="T2161" s="130">
        <v>-1</v>
      </c>
      <c r="U2161" s="130">
        <v>122</v>
      </c>
      <c r="V2161" s="130" t="s">
        <v>1309</v>
      </c>
      <c r="W2161" s="130" t="b">
        <v>1</v>
      </c>
      <c r="X2161" s="130">
        <v>0</v>
      </c>
      <c r="Y2161" s="130" t="b">
        <v>0</v>
      </c>
      <c r="Z2161" s="130">
        <v>47</v>
      </c>
      <c r="AA2161" s="130">
        <v>0.122</v>
      </c>
      <c r="AB2161" s="130" t="s">
        <v>248</v>
      </c>
      <c r="AC2161" s="130" t="s">
        <v>3725</v>
      </c>
      <c r="AD2161" s="130" t="s">
        <v>6015</v>
      </c>
      <c r="AE2161" s="130" t="e" cm="1">
        <f t="array" aca="1" ref="AE2161" ca="1">INDIRECT(ADDRESS(MATCH(AG2161,'rs_industries'!B:B,0),5,1,TRUE,"rs_industries"))</f>
        <v>#N/A</v>
      </c>
      <c r="AF2161" s="130" t="e" cm="1">
        <f t="array" aca="1" ref="AF2161" ca="1">INDIRECT(ADDRESS(MATCH(A2161,'rs_stocks'!B:B,0),7,1,TRUE,"rs_stocks"))</f>
        <v>#N/A</v>
      </c>
    </row>
    <row r="2162" spans="1:32" x14ac:dyDescent="0.3">
      <c r="A2162" s="130" t="s">
        <v>1254</v>
      </c>
      <c r="B2162" s="130">
        <v>-7.19</v>
      </c>
      <c r="C2162" s="130">
        <v>-16.489999999999998</v>
      </c>
      <c r="D2162" s="130">
        <v>-24.23</v>
      </c>
      <c r="E2162" s="130">
        <v>-20.6</v>
      </c>
      <c r="F2162" s="130">
        <v>-11.35</v>
      </c>
      <c r="G2162" s="130" t="s">
        <v>4485</v>
      </c>
      <c r="H2162" s="130" t="s">
        <v>48</v>
      </c>
      <c r="I2162" s="130">
        <v>4.5019999999999998</v>
      </c>
      <c r="J2162" s="130">
        <v>-69</v>
      </c>
      <c r="K2162" s="130">
        <v>-69</v>
      </c>
      <c r="L2162" s="130" t="b">
        <v>0</v>
      </c>
      <c r="M2162" s="130">
        <v>-15.704000000000001</v>
      </c>
      <c r="N2162" s="130">
        <v>6.95</v>
      </c>
      <c r="O2162" s="130">
        <v>-2.2599999999999998</v>
      </c>
      <c r="P2162" s="130">
        <v>0.47699999999999998</v>
      </c>
      <c r="Q2162" s="130">
        <v>-186.62200000000001</v>
      </c>
      <c r="R2162" s="130">
        <v>12.26</v>
      </c>
      <c r="S2162" s="130">
        <v>13.965999999999999</v>
      </c>
      <c r="T2162" s="130">
        <v>-1</v>
      </c>
      <c r="U2162" s="130">
        <v>419</v>
      </c>
      <c r="V2162" s="130" t="s">
        <v>1254</v>
      </c>
      <c r="W2162" s="130" t="b">
        <v>1</v>
      </c>
      <c r="X2162" s="130">
        <v>0</v>
      </c>
      <c r="Y2162" s="130" t="b">
        <v>0</v>
      </c>
      <c r="Z2162" s="130">
        <v>41</v>
      </c>
      <c r="AA2162" s="130">
        <v>0.121</v>
      </c>
      <c r="AB2162" s="130" t="s">
        <v>48</v>
      </c>
      <c r="AC2162" s="130" t="s">
        <v>4485</v>
      </c>
      <c r="AD2162" s="130" t="s">
        <v>6017</v>
      </c>
      <c r="AE2162" s="130" t="e" cm="1">
        <f t="array" aca="1" ref="AE2162" ca="1">INDIRECT(ADDRESS(MATCH(AG2162,'rs_industries'!B:B,0),5,1,TRUE,"rs_industries"))</f>
        <v>#N/A</v>
      </c>
      <c r="AF2162" s="130" t="e" cm="1">
        <f t="array" aca="1" ref="AF2162" ca="1">INDIRECT(ADDRESS(MATCH(A2162,'rs_stocks'!B:B,0),7,1,TRUE,"rs_stocks"))</f>
        <v>#N/A</v>
      </c>
    </row>
    <row r="2163" spans="1:32" x14ac:dyDescent="0.3">
      <c r="A2163" s="130" t="s">
        <v>6056</v>
      </c>
      <c r="B2163" s="130">
        <v>-1.29</v>
      </c>
      <c r="C2163" s="130">
        <v>0.39</v>
      </c>
      <c r="D2163" s="130">
        <v>2.1</v>
      </c>
      <c r="E2163" s="130">
        <v>-18.73</v>
      </c>
      <c r="F2163" s="130">
        <v>-15.09</v>
      </c>
      <c r="G2163" s="130" t="s">
        <v>3737</v>
      </c>
      <c r="H2163" s="130" t="s">
        <v>3690</v>
      </c>
      <c r="I2163" s="130">
        <v>0.93899999999999995</v>
      </c>
      <c r="J2163" s="130">
        <v>-58</v>
      </c>
      <c r="K2163" s="130">
        <v>-54</v>
      </c>
      <c r="L2163" s="130" t="b">
        <v>0</v>
      </c>
      <c r="M2163" s="130">
        <v>-14.688000000000001</v>
      </c>
      <c r="N2163" s="130">
        <v>6.4390000000000001</v>
      </c>
      <c r="O2163" s="130">
        <v>-2.2810000000000001</v>
      </c>
      <c r="P2163" s="130">
        <v>1.696</v>
      </c>
      <c r="Q2163" s="130">
        <v>-193.97399999999999</v>
      </c>
      <c r="R2163" s="130">
        <v>49.07</v>
      </c>
      <c r="S2163" s="130">
        <v>48.070999999999998</v>
      </c>
      <c r="T2163" s="130">
        <v>1</v>
      </c>
      <c r="U2163" s="130">
        <v>117</v>
      </c>
      <c r="V2163" s="130" t="s">
        <v>6056</v>
      </c>
      <c r="W2163" s="130" t="b">
        <v>0</v>
      </c>
      <c r="X2163" s="130">
        <v>0</v>
      </c>
      <c r="Y2163" s="130" t="b">
        <v>0</v>
      </c>
      <c r="Z2163" s="130">
        <v>45</v>
      </c>
      <c r="AA2163" s="130">
        <v>0.121</v>
      </c>
      <c r="AB2163" s="130" t="s">
        <v>3690</v>
      </c>
      <c r="AC2163" s="130" t="s">
        <v>3737</v>
      </c>
      <c r="AD2163" s="130" t="s">
        <v>6057</v>
      </c>
      <c r="AE2163" s="130" t="e" cm="1">
        <f t="array" aca="1" ref="AE2163" ca="1">INDIRECT(ADDRESS(MATCH(AG2163,'rs_industries'!B:B,0),5,1,TRUE,"rs_industries"))</f>
        <v>#N/A</v>
      </c>
      <c r="AF2163" s="130" t="e" cm="1">
        <f t="array" aca="1" ref="AF2163" ca="1">INDIRECT(ADDRESS(MATCH(A2163,'rs_stocks'!B:B,0),7,1,TRUE,"rs_stocks"))</f>
        <v>#N/A</v>
      </c>
    </row>
    <row r="2164" spans="1:32" x14ac:dyDescent="0.3">
      <c r="A2164" s="130" t="s">
        <v>1925</v>
      </c>
      <c r="B2164" s="130">
        <v>-5.66</v>
      </c>
      <c r="C2164" s="130">
        <v>-10.09</v>
      </c>
      <c r="D2164" s="130">
        <v>-11.59</v>
      </c>
      <c r="E2164" s="130">
        <v>-23.18</v>
      </c>
      <c r="F2164" s="130">
        <v>-18.64</v>
      </c>
      <c r="G2164" s="130" t="s">
        <v>4099</v>
      </c>
      <c r="H2164" s="130" t="s">
        <v>3776</v>
      </c>
      <c r="I2164" s="130">
        <v>1.3149999999999999</v>
      </c>
      <c r="J2164" s="130">
        <v>-71</v>
      </c>
      <c r="K2164" s="130">
        <v>-69</v>
      </c>
      <c r="L2164" s="130" t="b">
        <v>0</v>
      </c>
      <c r="M2164" s="130">
        <v>-8.125</v>
      </c>
      <c r="N2164" s="130">
        <v>3.5619999999999998</v>
      </c>
      <c r="O2164" s="130">
        <v>-2.2810000000000001</v>
      </c>
      <c r="P2164" s="130">
        <v>0.28399999999999997</v>
      </c>
      <c r="Q2164" s="130">
        <v>-214.63800000000001</v>
      </c>
      <c r="R2164" s="130">
        <v>6.33</v>
      </c>
      <c r="S2164" s="130">
        <v>7.34</v>
      </c>
      <c r="T2164" s="130">
        <v>-1</v>
      </c>
      <c r="U2164" s="130">
        <v>703</v>
      </c>
      <c r="V2164" s="130" t="s">
        <v>1925</v>
      </c>
      <c r="W2164" s="130" t="b">
        <v>0</v>
      </c>
      <c r="X2164" s="130">
        <v>0</v>
      </c>
      <c r="Y2164" s="130" t="b">
        <v>0</v>
      </c>
      <c r="Z2164" s="130">
        <v>42</v>
      </c>
      <c r="AA2164" s="130">
        <v>0.12</v>
      </c>
      <c r="AB2164" s="130" t="s">
        <v>3776</v>
      </c>
      <c r="AC2164" s="130" t="s">
        <v>4099</v>
      </c>
      <c r="AD2164" s="130" t="s">
        <v>6041</v>
      </c>
      <c r="AE2164" s="130" t="e" cm="1">
        <f t="array" aca="1" ref="AE2164" ca="1">INDIRECT(ADDRESS(MATCH(AG2164,'rs_industries'!B:B,0),5,1,TRUE,"rs_industries"))</f>
        <v>#N/A</v>
      </c>
      <c r="AF2164" s="130" t="e" cm="1">
        <f t="array" aca="1" ref="AF2164" ca="1">INDIRECT(ADDRESS(MATCH(A2164,'rs_stocks'!B:B,0),7,1,TRUE,"rs_stocks"))</f>
        <v>#N/A</v>
      </c>
    </row>
    <row r="2165" spans="1:32" x14ac:dyDescent="0.3">
      <c r="A2165" s="130" t="s">
        <v>965</v>
      </c>
      <c r="B2165" s="130">
        <v>0.53</v>
      </c>
      <c r="C2165" s="130">
        <v>-1.35</v>
      </c>
      <c r="D2165" s="130">
        <v>-1.93</v>
      </c>
      <c r="E2165" s="130">
        <v>-3.16</v>
      </c>
      <c r="F2165" s="130">
        <v>-2.0099999999999998</v>
      </c>
      <c r="G2165" s="130" t="s">
        <v>3961</v>
      </c>
      <c r="H2165" s="130" t="s">
        <v>248</v>
      </c>
      <c r="I2165" s="130">
        <v>57.316000000000003</v>
      </c>
      <c r="J2165" s="130">
        <v>-60</v>
      </c>
      <c r="K2165" s="130">
        <v>-14</v>
      </c>
      <c r="L2165" s="130" t="b">
        <v>0</v>
      </c>
      <c r="M2165" s="130">
        <v>-4.2</v>
      </c>
      <c r="N2165" s="130">
        <v>1.7549999999999999</v>
      </c>
      <c r="O2165" s="130">
        <v>-2.3929999999999998</v>
      </c>
      <c r="P2165" s="130">
        <v>0.309</v>
      </c>
      <c r="Q2165" s="130">
        <v>-38.847999999999999</v>
      </c>
      <c r="R2165" s="130">
        <v>26.39</v>
      </c>
      <c r="S2165" s="130">
        <v>27.207000000000001</v>
      </c>
      <c r="T2165" s="130">
        <v>-1</v>
      </c>
      <c r="U2165" s="130">
        <v>647</v>
      </c>
      <c r="V2165" s="130" t="s">
        <v>965</v>
      </c>
      <c r="W2165" s="130" t="b">
        <v>1</v>
      </c>
      <c r="X2165" s="130">
        <v>0</v>
      </c>
      <c r="Y2165" s="130" t="b">
        <v>0</v>
      </c>
      <c r="Z2165" s="130">
        <v>47</v>
      </c>
      <c r="AA2165" s="130">
        <v>0.12</v>
      </c>
      <c r="AB2165" s="130" t="s">
        <v>248</v>
      </c>
      <c r="AC2165" s="130" t="s">
        <v>3961</v>
      </c>
      <c r="AD2165" s="130" t="s">
        <v>6050</v>
      </c>
      <c r="AE2165" s="130" t="e" cm="1">
        <f t="array" aca="1" ref="AE2165" ca="1">INDIRECT(ADDRESS(MATCH(AG2165,'rs_industries'!B:B,0),5,1,TRUE,"rs_industries"))</f>
        <v>#N/A</v>
      </c>
      <c r="AF2165" s="130" t="e" cm="1">
        <f t="array" aca="1" ref="AF2165" ca="1">INDIRECT(ADDRESS(MATCH(A2165,'rs_stocks'!B:B,0),7,1,TRUE,"rs_stocks"))</f>
        <v>#N/A</v>
      </c>
    </row>
    <row r="2166" spans="1:32" x14ac:dyDescent="0.3">
      <c r="A2166" s="130" t="s">
        <v>1321</v>
      </c>
      <c r="B2166" s="130">
        <v>-6.23</v>
      </c>
      <c r="C2166" s="130">
        <v>-2.44</v>
      </c>
      <c r="D2166" s="130">
        <v>-9.82</v>
      </c>
      <c r="E2166" s="130">
        <v>-11.22</v>
      </c>
      <c r="F2166" s="130">
        <v>-5.34</v>
      </c>
      <c r="G2166" s="130" t="s">
        <v>3697</v>
      </c>
      <c r="H2166" s="130" t="s">
        <v>3677</v>
      </c>
      <c r="I2166" s="130">
        <v>28.225999999999999</v>
      </c>
      <c r="J2166" s="130">
        <v>-64</v>
      </c>
      <c r="K2166" s="130">
        <v>-55</v>
      </c>
      <c r="L2166" s="130" t="b">
        <v>0</v>
      </c>
      <c r="M2166" s="130">
        <v>-9.4489999999999998</v>
      </c>
      <c r="N2166" s="130">
        <v>3.9420000000000002</v>
      </c>
      <c r="O2166" s="130">
        <v>-2.3969999999999998</v>
      </c>
      <c r="P2166" s="130">
        <v>0.55100000000000005</v>
      </c>
      <c r="Q2166" s="130">
        <v>-150.745</v>
      </c>
      <c r="R2166" s="130">
        <v>20.02</v>
      </c>
      <c r="S2166" s="130">
        <v>21.887</v>
      </c>
      <c r="T2166" s="130">
        <v>-1</v>
      </c>
      <c r="U2166" s="130">
        <v>363</v>
      </c>
      <c r="V2166" s="130" t="s">
        <v>1321</v>
      </c>
      <c r="W2166" s="130" t="b">
        <v>0</v>
      </c>
      <c r="X2166" s="130">
        <v>0</v>
      </c>
      <c r="Y2166" s="130" t="b">
        <v>0</v>
      </c>
      <c r="Z2166" s="130">
        <v>43</v>
      </c>
      <c r="AA2166" s="130">
        <v>0.12</v>
      </c>
      <c r="AB2166" s="130" t="s">
        <v>3677</v>
      </c>
      <c r="AC2166" s="130" t="s">
        <v>3697</v>
      </c>
      <c r="AD2166" s="130" t="s">
        <v>6029</v>
      </c>
      <c r="AE2166" s="130" t="e" cm="1">
        <f t="array" aca="1" ref="AE2166" ca="1">INDIRECT(ADDRESS(MATCH(AG2166,'rs_industries'!B:B,0),5,1,TRUE,"rs_industries"))</f>
        <v>#N/A</v>
      </c>
      <c r="AF2166" s="130" t="e" cm="1">
        <f t="array" aca="1" ref="AF2166" ca="1">INDIRECT(ADDRESS(MATCH(A2166,'rs_stocks'!B:B,0),7,1,TRUE,"rs_stocks"))</f>
        <v>#N/A</v>
      </c>
    </row>
    <row r="2167" spans="1:32" x14ac:dyDescent="0.3">
      <c r="A2167" s="130" t="s">
        <v>1693</v>
      </c>
      <c r="B2167" s="130">
        <v>-2.94</v>
      </c>
      <c r="C2167" s="130">
        <v>-9.16</v>
      </c>
      <c r="D2167" s="130">
        <v>-8.0399999999999991</v>
      </c>
      <c r="E2167" s="130">
        <v>-28.57</v>
      </c>
      <c r="F2167" s="130">
        <v>-19.21</v>
      </c>
      <c r="G2167" s="130" t="s">
        <v>153</v>
      </c>
      <c r="H2167" s="130" t="s">
        <v>3677</v>
      </c>
      <c r="I2167" s="130">
        <v>1.837</v>
      </c>
      <c r="J2167" s="130">
        <v>-87</v>
      </c>
      <c r="K2167" s="130">
        <v>-85</v>
      </c>
      <c r="L2167" s="130" t="b">
        <v>0</v>
      </c>
      <c r="M2167" s="130">
        <v>-17.911999999999999</v>
      </c>
      <c r="N2167" s="130">
        <v>7.4669999999999996</v>
      </c>
      <c r="O2167" s="130">
        <v>-2.399</v>
      </c>
      <c r="P2167" s="130">
        <v>0.624</v>
      </c>
      <c r="Q2167" s="130">
        <v>-100.89700000000001</v>
      </c>
      <c r="R2167" s="130">
        <v>11.9</v>
      </c>
      <c r="S2167" s="130">
        <v>13.907999999999999</v>
      </c>
      <c r="T2167" s="130">
        <v>-1</v>
      </c>
      <c r="U2167" s="130">
        <v>320</v>
      </c>
      <c r="V2167" s="130" t="s">
        <v>1693</v>
      </c>
      <c r="W2167" s="130" t="b">
        <v>1</v>
      </c>
      <c r="X2167" s="130">
        <v>0</v>
      </c>
      <c r="Y2167" s="130" t="b">
        <v>0</v>
      </c>
      <c r="Z2167" s="130">
        <v>45</v>
      </c>
      <c r="AA2167" s="130">
        <v>0.11899999999999999</v>
      </c>
      <c r="AB2167" s="130" t="s">
        <v>3677</v>
      </c>
      <c r="AC2167" s="130" t="s">
        <v>153</v>
      </c>
      <c r="AD2167" s="130" t="s">
        <v>6044</v>
      </c>
      <c r="AE2167" s="130" t="e" cm="1">
        <f t="array" aca="1" ref="AE2167" ca="1">INDIRECT(ADDRESS(MATCH(AG2167,'rs_industries'!B:B,0),5,1,TRUE,"rs_industries"))</f>
        <v>#N/A</v>
      </c>
      <c r="AF2167" s="130" t="e" cm="1">
        <f t="array" aca="1" ref="AF2167" ca="1">INDIRECT(ADDRESS(MATCH(A2167,'rs_stocks'!B:B,0),7,1,TRUE,"rs_stocks"))</f>
        <v>#N/A</v>
      </c>
    </row>
    <row r="2168" spans="1:32" x14ac:dyDescent="0.3">
      <c r="A2168" s="130" t="s">
        <v>646</v>
      </c>
      <c r="B2168" s="130">
        <v>0.8</v>
      </c>
      <c r="C2168" s="130">
        <v>-4.8499999999999996</v>
      </c>
      <c r="D2168" s="130">
        <v>-8.18</v>
      </c>
      <c r="E2168" s="130">
        <v>-13.39</v>
      </c>
      <c r="F2168" s="130">
        <v>-8.5500000000000007</v>
      </c>
      <c r="G2168" s="130" t="s">
        <v>226</v>
      </c>
      <c r="H2168" s="130" t="s">
        <v>31</v>
      </c>
      <c r="I2168" s="130">
        <v>5.9109999999999996</v>
      </c>
      <c r="J2168" s="130">
        <v>-52</v>
      </c>
      <c r="K2168" s="130">
        <v>-25</v>
      </c>
      <c r="L2168" s="130" t="b">
        <v>0</v>
      </c>
      <c r="M2168" s="130">
        <v>-7.9809999999999999</v>
      </c>
      <c r="N2168" s="130">
        <v>3.3239999999999998</v>
      </c>
      <c r="O2168" s="130">
        <v>-2.4009999999999998</v>
      </c>
      <c r="P2168" s="130">
        <v>2.59</v>
      </c>
      <c r="Q2168" s="130">
        <v>-130.87299999999999</v>
      </c>
      <c r="R2168" s="130">
        <v>109.85</v>
      </c>
      <c r="S2168" s="130">
        <v>115.584</v>
      </c>
      <c r="T2168" s="130">
        <v>-1</v>
      </c>
      <c r="U2168" s="130">
        <v>77</v>
      </c>
      <c r="V2168" s="130" t="s">
        <v>646</v>
      </c>
      <c r="W2168" s="130" t="b">
        <v>1</v>
      </c>
      <c r="X2168" s="130">
        <v>0</v>
      </c>
      <c r="Y2168" s="130" t="b">
        <v>0</v>
      </c>
      <c r="Z2168" s="130">
        <v>31</v>
      </c>
      <c r="AA2168" s="130">
        <v>0.11899999999999999</v>
      </c>
      <c r="AB2168" s="130" t="s">
        <v>31</v>
      </c>
      <c r="AC2168" s="130" t="s">
        <v>226</v>
      </c>
      <c r="AD2168" s="130" t="s">
        <v>6046</v>
      </c>
      <c r="AE2168" s="130" t="e" cm="1">
        <f t="array" aca="1" ref="AE2168" ca="1">INDIRECT(ADDRESS(MATCH(AG2168,'rs_industries'!B:B,0),5,1,TRUE,"rs_industries"))</f>
        <v>#N/A</v>
      </c>
      <c r="AF2168" s="130" t="e" cm="1">
        <f t="array" aca="1" ref="AF2168" ca="1">INDIRECT(ADDRESS(MATCH(A2168,'rs_stocks'!B:B,0),7,1,TRUE,"rs_stocks"))</f>
        <v>#N/A</v>
      </c>
    </row>
    <row r="2169" spans="1:32" x14ac:dyDescent="0.3">
      <c r="A2169" s="130" t="s">
        <v>6048</v>
      </c>
      <c r="B2169" s="130">
        <v>0.23</v>
      </c>
      <c r="C2169" s="130">
        <v>-0.45</v>
      </c>
      <c r="D2169" s="130">
        <v>-2.54</v>
      </c>
      <c r="E2169" s="130">
        <v>1.1499999999999999</v>
      </c>
      <c r="F2169" s="130">
        <v>-2.3199999999999998</v>
      </c>
      <c r="G2169" s="130" t="s">
        <v>4683</v>
      </c>
      <c r="H2169" s="130" t="s">
        <v>3677</v>
      </c>
      <c r="I2169" s="130">
        <v>0.94099999999999995</v>
      </c>
      <c r="J2169" s="130">
        <v>-49</v>
      </c>
      <c r="K2169" s="130">
        <v>-23</v>
      </c>
      <c r="L2169" s="130" t="b">
        <v>1</v>
      </c>
      <c r="M2169" s="130">
        <v>-4.3330000000000002</v>
      </c>
      <c r="N2169" s="130">
        <v>1.7889999999999999</v>
      </c>
      <c r="O2169" s="130">
        <v>-2.4220000000000002</v>
      </c>
      <c r="P2169" s="130">
        <v>0.12</v>
      </c>
      <c r="Q2169" s="130">
        <v>-66.89</v>
      </c>
      <c r="R2169" s="130">
        <v>8.83</v>
      </c>
      <c r="S2169" s="130">
        <v>9.1449999999999996</v>
      </c>
      <c r="T2169" s="130">
        <v>-1</v>
      </c>
      <c r="U2169" s="130">
        <v>1672</v>
      </c>
      <c r="V2169" s="130" t="s">
        <v>6048</v>
      </c>
      <c r="W2169" s="130" t="b">
        <v>1</v>
      </c>
      <c r="X2169" s="130">
        <v>0</v>
      </c>
      <c r="Y2169" s="130" t="b">
        <v>0</v>
      </c>
      <c r="Z2169" s="130">
        <v>45</v>
      </c>
      <c r="AA2169" s="130">
        <v>0.11799999999999999</v>
      </c>
      <c r="AB2169" s="130" t="s">
        <v>3677</v>
      </c>
      <c r="AC2169" s="130" t="s">
        <v>4683</v>
      </c>
      <c r="AD2169" s="130" t="s">
        <v>6049</v>
      </c>
      <c r="AE2169" s="130" t="e" cm="1">
        <f t="array" aca="1" ref="AE2169" ca="1">INDIRECT(ADDRESS(MATCH(AG2169,'rs_industries'!B:B,0),5,1,TRUE,"rs_industries"))</f>
        <v>#N/A</v>
      </c>
      <c r="AF2169" s="130" t="e" cm="1">
        <f t="array" aca="1" ref="AF2169" ca="1">INDIRECT(ADDRESS(MATCH(A2169,'rs_stocks'!B:B,0),7,1,TRUE,"rs_stocks"))</f>
        <v>#N/A</v>
      </c>
    </row>
    <row r="2170" spans="1:32" x14ac:dyDescent="0.3">
      <c r="A2170" s="130" t="s">
        <v>1379</v>
      </c>
      <c r="B2170" s="130">
        <v>-5.49</v>
      </c>
      <c r="C2170" s="130">
        <v>2.2400000000000002</v>
      </c>
      <c r="D2170" s="130">
        <v>-15.91</v>
      </c>
      <c r="E2170" s="130">
        <v>-7.92</v>
      </c>
      <c r="F2170" s="130">
        <v>8.77</v>
      </c>
      <c r="G2170" s="130" t="s">
        <v>4485</v>
      </c>
      <c r="H2170" s="130" t="s">
        <v>48</v>
      </c>
      <c r="I2170" s="130">
        <v>7.0759999999999996</v>
      </c>
      <c r="J2170" s="130">
        <v>-68</v>
      </c>
      <c r="K2170" s="130">
        <v>-56</v>
      </c>
      <c r="L2170" s="130" t="b">
        <v>0</v>
      </c>
      <c r="M2170" s="130">
        <v>-15.52</v>
      </c>
      <c r="N2170" s="130">
        <v>6.3689999999999998</v>
      </c>
      <c r="O2170" s="130">
        <v>-2.4369999999999998</v>
      </c>
      <c r="P2170" s="130">
        <v>0.58399999999999996</v>
      </c>
      <c r="Q2170" s="130">
        <v>-140.53100000000001</v>
      </c>
      <c r="R2170" s="130">
        <v>16.86</v>
      </c>
      <c r="S2170" s="130">
        <v>16.852</v>
      </c>
      <c r="T2170" s="130">
        <v>1</v>
      </c>
      <c r="U2170" s="130">
        <v>342</v>
      </c>
      <c r="V2170" s="130" t="s">
        <v>1379</v>
      </c>
      <c r="W2170" s="130" t="b">
        <v>0</v>
      </c>
      <c r="X2170" s="130">
        <v>0</v>
      </c>
      <c r="Y2170" s="130" t="b">
        <v>0</v>
      </c>
      <c r="Z2170" s="130">
        <v>38</v>
      </c>
      <c r="AA2170" s="130">
        <v>0.11799999999999999</v>
      </c>
      <c r="AB2170" s="130" t="s">
        <v>48</v>
      </c>
      <c r="AC2170" s="130" t="s">
        <v>4485</v>
      </c>
      <c r="AD2170" s="130" t="s">
        <v>6020</v>
      </c>
      <c r="AE2170" s="130" t="e" cm="1">
        <f t="array" aca="1" ref="AE2170" ca="1">INDIRECT(ADDRESS(MATCH(AG2170,'rs_industries'!B:B,0),5,1,TRUE,"rs_industries"))</f>
        <v>#N/A</v>
      </c>
      <c r="AF2170" s="130" t="e" cm="1">
        <f t="array" aca="1" ref="AF2170" ca="1">INDIRECT(ADDRESS(MATCH(A2170,'rs_stocks'!B:B,0),7,1,TRUE,"rs_stocks"))</f>
        <v>#N/A</v>
      </c>
    </row>
    <row r="2171" spans="1:32" x14ac:dyDescent="0.3">
      <c r="A2171" s="130" t="s">
        <v>2519</v>
      </c>
      <c r="B2171" s="130">
        <v>-1.06</v>
      </c>
      <c r="C2171" s="130">
        <v>-3.61</v>
      </c>
      <c r="D2171" s="130">
        <v>5.2</v>
      </c>
      <c r="E2171" s="130">
        <v>-17.260000000000002</v>
      </c>
      <c r="F2171" s="130">
        <v>-15.81</v>
      </c>
      <c r="G2171" s="130" t="s">
        <v>3713</v>
      </c>
      <c r="H2171" s="130" t="s">
        <v>3690</v>
      </c>
      <c r="I2171" s="130">
        <v>1.01</v>
      </c>
      <c r="J2171" s="130">
        <v>-79</v>
      </c>
      <c r="K2171" s="130">
        <v>-63</v>
      </c>
      <c r="L2171" s="130" t="b">
        <v>0</v>
      </c>
      <c r="M2171" s="130">
        <v>-22.253</v>
      </c>
      <c r="N2171" s="130">
        <v>9.1199999999999992</v>
      </c>
      <c r="O2171" s="130">
        <v>-2.44</v>
      </c>
      <c r="P2171" s="130">
        <v>0.75900000000000001</v>
      </c>
      <c r="Q2171" s="130">
        <v>-169.916</v>
      </c>
      <c r="R2171" s="130">
        <v>14.96</v>
      </c>
      <c r="S2171" s="130">
        <v>16.646999999999998</v>
      </c>
      <c r="T2171" s="130">
        <v>-1</v>
      </c>
      <c r="U2171" s="130">
        <v>263</v>
      </c>
      <c r="V2171" s="130" t="s">
        <v>2519</v>
      </c>
      <c r="W2171" s="130" t="b">
        <v>0</v>
      </c>
      <c r="X2171" s="130">
        <v>0</v>
      </c>
      <c r="Y2171" s="130" t="b">
        <v>0</v>
      </c>
      <c r="Z2171" s="130">
        <v>50</v>
      </c>
      <c r="AA2171" s="130">
        <v>0.11799999999999999</v>
      </c>
      <c r="AB2171" s="130" t="s">
        <v>3690</v>
      </c>
      <c r="AC2171" s="130" t="s">
        <v>3713</v>
      </c>
      <c r="AD2171" s="130" t="s">
        <v>6058</v>
      </c>
      <c r="AE2171" s="130" t="e" cm="1">
        <f t="array" aca="1" ref="AE2171" ca="1">INDIRECT(ADDRESS(MATCH(AG2171,'rs_industries'!B:B,0),5,1,TRUE,"rs_industries"))</f>
        <v>#N/A</v>
      </c>
      <c r="AF2171" s="130" t="e" cm="1">
        <f t="array" aca="1" ref="AF2171" ca="1">INDIRECT(ADDRESS(MATCH(A2171,'rs_stocks'!B:B,0),7,1,TRUE,"rs_stocks"))</f>
        <v>#N/A</v>
      </c>
    </row>
    <row r="2172" spans="1:32" x14ac:dyDescent="0.3">
      <c r="A2172" s="130" t="s">
        <v>1469</v>
      </c>
      <c r="B2172" s="130">
        <v>-1.8</v>
      </c>
      <c r="C2172" s="130">
        <v>-0.7</v>
      </c>
      <c r="D2172" s="130">
        <v>8.8000000000000007</v>
      </c>
      <c r="E2172" s="130">
        <v>-7.26</v>
      </c>
      <c r="F2172" s="130">
        <v>-6.16</v>
      </c>
      <c r="G2172" s="130" t="s">
        <v>3713</v>
      </c>
      <c r="H2172" s="130" t="s">
        <v>3690</v>
      </c>
      <c r="I2172" s="130">
        <v>1.1240000000000001</v>
      </c>
      <c r="J2172" s="130">
        <v>-73</v>
      </c>
      <c r="K2172" s="130">
        <v>-36</v>
      </c>
      <c r="L2172" s="130" t="b">
        <v>0</v>
      </c>
      <c r="M2172" s="130">
        <v>-14.689</v>
      </c>
      <c r="N2172" s="130">
        <v>5.9809999999999999</v>
      </c>
      <c r="O2172" s="130">
        <v>-2.456</v>
      </c>
      <c r="P2172" s="130">
        <v>1.587</v>
      </c>
      <c r="Q2172" s="130">
        <v>-126.614</v>
      </c>
      <c r="R2172" s="130">
        <v>55.02</v>
      </c>
      <c r="S2172" s="130">
        <v>52.695999999999998</v>
      </c>
      <c r="T2172" s="130">
        <v>1</v>
      </c>
      <c r="U2172" s="130">
        <v>125</v>
      </c>
      <c r="V2172" s="130" t="s">
        <v>1469</v>
      </c>
      <c r="W2172" s="130" t="b">
        <v>1</v>
      </c>
      <c r="X2172" s="130">
        <v>0</v>
      </c>
      <c r="Y2172" s="130" t="b">
        <v>0</v>
      </c>
      <c r="Z2172" s="130">
        <v>48</v>
      </c>
      <c r="AA2172" s="130">
        <v>0.11700000000000001</v>
      </c>
      <c r="AB2172" s="130" t="s">
        <v>3690</v>
      </c>
      <c r="AC2172" s="130" t="s">
        <v>3713</v>
      </c>
      <c r="AD2172" s="130" t="s">
        <v>6053</v>
      </c>
      <c r="AE2172" s="130" t="e" cm="1">
        <f t="array" aca="1" ref="AE2172" ca="1">INDIRECT(ADDRESS(MATCH(AG2172,'rs_industries'!B:B,0),5,1,TRUE,"rs_industries"))</f>
        <v>#N/A</v>
      </c>
      <c r="AF2172" s="130" t="e" cm="1">
        <f t="array" aca="1" ref="AF2172" ca="1">INDIRECT(ADDRESS(MATCH(A2172,'rs_stocks'!B:B,0),7,1,TRUE,"rs_stocks"))</f>
        <v>#N/A</v>
      </c>
    </row>
    <row r="2173" spans="1:32" x14ac:dyDescent="0.3">
      <c r="A2173" s="130" t="s">
        <v>2466</v>
      </c>
      <c r="B2173" s="130">
        <v>-0.67</v>
      </c>
      <c r="C2173" s="130">
        <v>-4.1500000000000004</v>
      </c>
      <c r="D2173" s="130">
        <v>-11.16</v>
      </c>
      <c r="E2173" s="130">
        <v>-5.22</v>
      </c>
      <c r="F2173" s="130">
        <v>-4.7699999999999996</v>
      </c>
      <c r="G2173" s="130" t="s">
        <v>3733</v>
      </c>
      <c r="H2173" s="130" t="s">
        <v>248</v>
      </c>
      <c r="I2173" s="130">
        <v>2.65</v>
      </c>
      <c r="J2173" s="130">
        <v>-37</v>
      </c>
      <c r="K2173" s="130">
        <v>-36</v>
      </c>
      <c r="L2173" s="130" t="b">
        <v>0</v>
      </c>
      <c r="M2173" s="130">
        <v>-12.250999999999999</v>
      </c>
      <c r="N2173" s="130">
        <v>4.9660000000000002</v>
      </c>
      <c r="O2173" s="130">
        <v>-2.4670000000000001</v>
      </c>
      <c r="P2173" s="130">
        <v>1.2</v>
      </c>
      <c r="Q2173" s="130">
        <v>-158.30699999999999</v>
      </c>
      <c r="R2173" s="130">
        <v>45.92</v>
      </c>
      <c r="S2173" s="130">
        <v>48.457999999999998</v>
      </c>
      <c r="T2173" s="130">
        <v>-1</v>
      </c>
      <c r="U2173" s="130">
        <v>166</v>
      </c>
      <c r="V2173" s="130" t="s">
        <v>2466</v>
      </c>
      <c r="W2173" s="130" t="b">
        <v>1</v>
      </c>
      <c r="X2173" s="130">
        <v>0</v>
      </c>
      <c r="Y2173" s="130" t="b">
        <v>0</v>
      </c>
      <c r="Z2173" s="130">
        <v>41</v>
      </c>
      <c r="AA2173" s="130">
        <v>0.11700000000000001</v>
      </c>
      <c r="AB2173" s="130" t="s">
        <v>248</v>
      </c>
      <c r="AC2173" s="130" t="s">
        <v>3733</v>
      </c>
      <c r="AD2173" s="130" t="s">
        <v>6031</v>
      </c>
      <c r="AE2173" s="130" t="e" cm="1">
        <f t="array" aca="1" ref="AE2173" ca="1">INDIRECT(ADDRESS(MATCH(AG2173,'rs_industries'!B:B,0),5,1,TRUE,"rs_industries"))</f>
        <v>#N/A</v>
      </c>
      <c r="AF2173" s="130" t="e" cm="1">
        <f t="array" aca="1" ref="AF2173" ca="1">INDIRECT(ADDRESS(MATCH(A2173,'rs_stocks'!B:B,0),7,1,TRUE,"rs_stocks"))</f>
        <v>#N/A</v>
      </c>
    </row>
    <row r="2174" spans="1:32" x14ac:dyDescent="0.3">
      <c r="A2174" s="130" t="s">
        <v>1848</v>
      </c>
      <c r="B2174" s="130">
        <v>-7.54</v>
      </c>
      <c r="C2174" s="130">
        <v>-13.09</v>
      </c>
      <c r="D2174" s="130">
        <v>-27.31</v>
      </c>
      <c r="E2174" s="130">
        <v>-29.09</v>
      </c>
      <c r="F2174" s="130">
        <v>-21.3</v>
      </c>
      <c r="G2174" s="130" t="s">
        <v>3713</v>
      </c>
      <c r="H2174" s="130" t="s">
        <v>3690</v>
      </c>
      <c r="I2174" s="130">
        <v>2.72</v>
      </c>
      <c r="J2174" s="130">
        <v>-73</v>
      </c>
      <c r="K2174" s="130">
        <v>-73</v>
      </c>
      <c r="L2174" s="130" t="b">
        <v>0</v>
      </c>
      <c r="M2174" s="130">
        <v>-30.649000000000001</v>
      </c>
      <c r="N2174" s="130">
        <v>12.391</v>
      </c>
      <c r="O2174" s="130">
        <v>-2.4729999999999999</v>
      </c>
      <c r="P2174" s="130">
        <v>0.315</v>
      </c>
      <c r="Q2174" s="130">
        <v>-149.30099999999999</v>
      </c>
      <c r="R2174" s="130">
        <v>7.24</v>
      </c>
      <c r="S2174" s="130">
        <v>8.1539999999999999</v>
      </c>
      <c r="T2174" s="130">
        <v>-1</v>
      </c>
      <c r="U2174" s="130">
        <v>635</v>
      </c>
      <c r="V2174" s="130" t="s">
        <v>1848</v>
      </c>
      <c r="W2174" s="130" t="b">
        <v>1</v>
      </c>
      <c r="X2174" s="130">
        <v>0</v>
      </c>
      <c r="Y2174" s="130" t="b">
        <v>0</v>
      </c>
      <c r="Z2174" s="130">
        <v>37</v>
      </c>
      <c r="AA2174" s="130">
        <v>0.11600000000000001</v>
      </c>
      <c r="AB2174" s="130" t="s">
        <v>3690</v>
      </c>
      <c r="AC2174" s="130" t="s">
        <v>3713</v>
      </c>
      <c r="AD2174" s="130" t="s">
        <v>6036</v>
      </c>
      <c r="AE2174" s="130" t="e" cm="1">
        <f t="array" aca="1" ref="AE2174" ca="1">INDIRECT(ADDRESS(MATCH(AG2174,'rs_industries'!B:B,0),5,1,TRUE,"rs_industries"))</f>
        <v>#N/A</v>
      </c>
      <c r="AF2174" s="130" t="e" cm="1">
        <f t="array" aca="1" ref="AF2174" ca="1">INDIRECT(ADDRESS(MATCH(A2174,'rs_stocks'!B:B,0),7,1,TRUE,"rs_stocks"))</f>
        <v>#N/A</v>
      </c>
    </row>
    <row r="2175" spans="1:32" x14ac:dyDescent="0.3">
      <c r="A2175" s="130" t="s">
        <v>238</v>
      </c>
      <c r="B2175" s="130">
        <v>1.4</v>
      </c>
      <c r="C2175" s="130">
        <v>7.41</v>
      </c>
      <c r="D2175" s="130">
        <v>4.42</v>
      </c>
      <c r="E2175" s="130">
        <v>-23.9</v>
      </c>
      <c r="F2175" s="130">
        <v>-15.54</v>
      </c>
      <c r="G2175" s="130" t="s">
        <v>3913</v>
      </c>
      <c r="H2175" s="130" t="s">
        <v>3674</v>
      </c>
      <c r="I2175" s="130">
        <v>7.0209999999999999</v>
      </c>
      <c r="J2175" s="130">
        <v>-66</v>
      </c>
      <c r="K2175" s="130">
        <v>-60</v>
      </c>
      <c r="L2175" s="130" t="b">
        <v>0</v>
      </c>
      <c r="M2175" s="130">
        <v>-15.692</v>
      </c>
      <c r="N2175" s="130">
        <v>6.22</v>
      </c>
      <c r="O2175" s="130">
        <v>-2.5230000000000001</v>
      </c>
      <c r="P2175" s="130">
        <v>1.6950000000000001</v>
      </c>
      <c r="Q2175" s="130">
        <v>-40.715000000000003</v>
      </c>
      <c r="R2175" s="130">
        <v>50.6</v>
      </c>
      <c r="S2175" s="130">
        <v>51.554000000000002</v>
      </c>
      <c r="T2175" s="130">
        <v>-1</v>
      </c>
      <c r="U2175" s="130">
        <v>118</v>
      </c>
      <c r="V2175" s="130" t="s">
        <v>238</v>
      </c>
      <c r="W2175" s="130" t="b">
        <v>0</v>
      </c>
      <c r="X2175" s="130">
        <v>0</v>
      </c>
      <c r="Y2175" s="130" t="b">
        <v>0</v>
      </c>
      <c r="Z2175" s="130">
        <v>45</v>
      </c>
      <c r="AA2175" s="130">
        <v>0.11600000000000001</v>
      </c>
      <c r="AB2175" s="130" t="s">
        <v>3674</v>
      </c>
      <c r="AC2175" s="130" t="s">
        <v>3913</v>
      </c>
      <c r="AD2175" s="130" t="s">
        <v>6071</v>
      </c>
      <c r="AE2175" s="130" t="e" cm="1">
        <f t="array" aca="1" ref="AE2175" ca="1">INDIRECT(ADDRESS(MATCH(AG2175,'rs_industries'!B:B,0),5,1,TRUE,"rs_industries"))</f>
        <v>#N/A</v>
      </c>
      <c r="AF2175" s="130" t="e" cm="1">
        <f t="array" aca="1" ref="AF2175" ca="1">INDIRECT(ADDRESS(MATCH(A2175,'rs_stocks'!B:B,0),7,1,TRUE,"rs_stocks"))</f>
        <v>#N/A</v>
      </c>
    </row>
    <row r="2176" spans="1:32" x14ac:dyDescent="0.3">
      <c r="A2176" s="130" t="s">
        <v>1575</v>
      </c>
      <c r="B2176" s="130">
        <v>-2.42</v>
      </c>
      <c r="C2176" s="130">
        <v>-5.97</v>
      </c>
      <c r="D2176" s="130">
        <v>4.46</v>
      </c>
      <c r="E2176" s="130">
        <v>-4.8499999999999996</v>
      </c>
      <c r="F2176" s="130">
        <v>-4.33</v>
      </c>
      <c r="G2176" s="130" t="s">
        <v>3802</v>
      </c>
      <c r="H2176" s="130" t="s">
        <v>3690</v>
      </c>
      <c r="I2176" s="130">
        <v>2.5819999999999999</v>
      </c>
      <c r="J2176" s="130">
        <v>-48</v>
      </c>
      <c r="K2176" s="130">
        <v>-24</v>
      </c>
      <c r="L2176" s="130" t="b">
        <v>0</v>
      </c>
      <c r="M2176" s="130">
        <v>-13.722</v>
      </c>
      <c r="N2176" s="130">
        <v>5.3019999999999996</v>
      </c>
      <c r="O2176" s="130">
        <v>-2.5880000000000001</v>
      </c>
      <c r="P2176" s="130">
        <v>0.64500000000000002</v>
      </c>
      <c r="Q2176" s="130">
        <v>-190.60900000000001</v>
      </c>
      <c r="R2176" s="130">
        <v>27.86</v>
      </c>
      <c r="S2176" s="130">
        <v>30.280999999999999</v>
      </c>
      <c r="T2176" s="130">
        <v>-1</v>
      </c>
      <c r="U2176" s="130">
        <v>309</v>
      </c>
      <c r="V2176" s="130" t="s">
        <v>1575</v>
      </c>
      <c r="W2176" s="130" t="b">
        <v>1</v>
      </c>
      <c r="X2176" s="130">
        <v>27.75</v>
      </c>
      <c r="Y2176" s="130" t="b">
        <v>0</v>
      </c>
      <c r="Z2176" s="130">
        <v>49</v>
      </c>
      <c r="AA2176" s="130">
        <v>0.11600000000000001</v>
      </c>
      <c r="AB2176" s="130" t="s">
        <v>3690</v>
      </c>
      <c r="AC2176" s="130" t="s">
        <v>3802</v>
      </c>
      <c r="AD2176" s="130" t="s">
        <v>6051</v>
      </c>
      <c r="AE2176" s="130" t="e" cm="1">
        <f t="array" aca="1" ref="AE2176" ca="1">INDIRECT(ADDRESS(MATCH(AG2176,'rs_industries'!B:B,0),5,1,TRUE,"rs_industries"))</f>
        <v>#N/A</v>
      </c>
      <c r="AF2176" s="130" t="e" cm="1">
        <f t="array" aca="1" ref="AF2176" ca="1">INDIRECT(ADDRESS(MATCH(A2176,'rs_stocks'!B:B,0),7,1,TRUE,"rs_stocks"))</f>
        <v>#N/A</v>
      </c>
    </row>
    <row r="2177" spans="1:32" x14ac:dyDescent="0.3">
      <c r="A2177" s="130" t="s">
        <v>2445</v>
      </c>
      <c r="B2177" s="130">
        <v>1.1100000000000001</v>
      </c>
      <c r="C2177" s="130">
        <v>0.45</v>
      </c>
      <c r="D2177" s="130">
        <v>8.2899999999999991</v>
      </c>
      <c r="E2177" s="130">
        <v>-15.35</v>
      </c>
      <c r="F2177" s="130">
        <v>-9.4</v>
      </c>
      <c r="G2177" s="130" t="s">
        <v>153</v>
      </c>
      <c r="H2177" s="130" t="s">
        <v>3677</v>
      </c>
      <c r="I2177" s="130">
        <v>2.9820000000000002</v>
      </c>
      <c r="J2177" s="130">
        <v>-72</v>
      </c>
      <c r="K2177" s="130">
        <v>-55</v>
      </c>
      <c r="L2177" s="130" t="b">
        <v>0</v>
      </c>
      <c r="M2177" s="130">
        <v>-15.132999999999999</v>
      </c>
      <c r="N2177" s="130">
        <v>5.8310000000000004</v>
      </c>
      <c r="O2177" s="130">
        <v>-2.5960000000000001</v>
      </c>
      <c r="P2177" s="130">
        <v>2.875</v>
      </c>
      <c r="Q2177" s="130">
        <v>-183.32300000000001</v>
      </c>
      <c r="R2177" s="130">
        <v>83.96</v>
      </c>
      <c r="S2177" s="130">
        <v>81.802999999999997</v>
      </c>
      <c r="T2177" s="130">
        <v>1</v>
      </c>
      <c r="U2177" s="130">
        <v>69</v>
      </c>
      <c r="V2177" s="130" t="s">
        <v>2445</v>
      </c>
      <c r="W2177" s="130" t="b">
        <v>0</v>
      </c>
      <c r="X2177" s="130">
        <v>0</v>
      </c>
      <c r="Y2177" s="130" t="b">
        <v>0</v>
      </c>
      <c r="Z2177" s="130">
        <v>40</v>
      </c>
      <c r="AA2177" s="130">
        <v>0.115</v>
      </c>
      <c r="AB2177" s="130" t="s">
        <v>3677</v>
      </c>
      <c r="AC2177" s="130" t="s">
        <v>153</v>
      </c>
      <c r="AD2177" s="130" t="s">
        <v>6066</v>
      </c>
      <c r="AE2177" s="130" t="e" cm="1">
        <f t="array" aca="1" ref="AE2177" ca="1">INDIRECT(ADDRESS(MATCH(AG2177,'rs_industries'!B:B,0),5,1,TRUE,"rs_industries"))</f>
        <v>#N/A</v>
      </c>
      <c r="AF2177" s="130" t="e" cm="1">
        <f t="array" aca="1" ref="AF2177" ca="1">INDIRECT(ADDRESS(MATCH(A2177,'rs_stocks'!B:B,0),7,1,TRUE,"rs_stocks"))</f>
        <v>#N/A</v>
      </c>
    </row>
    <row r="2178" spans="1:32" x14ac:dyDescent="0.3">
      <c r="A2178" s="130" t="s">
        <v>6062</v>
      </c>
      <c r="B2178" s="130">
        <v>-0.69</v>
      </c>
      <c r="C2178" s="130">
        <v>0.8</v>
      </c>
      <c r="D2178" s="130">
        <v>-1.67</v>
      </c>
      <c r="E2178" s="130">
        <v>-7.3</v>
      </c>
      <c r="F2178" s="130">
        <v>-6.78</v>
      </c>
      <c r="G2178" s="130" t="s">
        <v>4237</v>
      </c>
      <c r="H2178" s="130" t="s">
        <v>3674</v>
      </c>
      <c r="I2178" s="130">
        <v>0.85099999999999998</v>
      </c>
      <c r="J2178" s="130">
        <v>-58</v>
      </c>
      <c r="K2178" s="130">
        <v>-31</v>
      </c>
      <c r="L2178" s="130" t="b">
        <v>0</v>
      </c>
      <c r="M2178" s="130">
        <v>-7.2030000000000003</v>
      </c>
      <c r="N2178" s="130">
        <v>2.7349999999999999</v>
      </c>
      <c r="O2178" s="130">
        <v>-2.633</v>
      </c>
      <c r="P2178" s="130">
        <v>0.27700000000000002</v>
      </c>
      <c r="Q2178" s="130">
        <v>-223.58500000000001</v>
      </c>
      <c r="R2178" s="130">
        <v>10.029999999999999</v>
      </c>
      <c r="S2178" s="130">
        <v>10.696999999999999</v>
      </c>
      <c r="T2178" s="130">
        <v>-1</v>
      </c>
      <c r="U2178" s="130">
        <v>721</v>
      </c>
      <c r="V2178" s="130" t="s">
        <v>6062</v>
      </c>
      <c r="W2178" s="130" t="b">
        <v>1</v>
      </c>
      <c r="X2178" s="130">
        <v>0</v>
      </c>
      <c r="Y2178" s="130" t="b">
        <v>0</v>
      </c>
      <c r="Z2178" s="130">
        <v>46</v>
      </c>
      <c r="AA2178" s="130">
        <v>0.115</v>
      </c>
      <c r="AB2178" s="130" t="s">
        <v>3674</v>
      </c>
      <c r="AC2178" s="130" t="s">
        <v>4237</v>
      </c>
      <c r="AD2178" s="130" t="s">
        <v>6063</v>
      </c>
      <c r="AE2178" s="130" t="e" cm="1">
        <f t="array" aca="1" ref="AE2178" ca="1">INDIRECT(ADDRESS(MATCH(AG2178,'rs_industries'!B:B,0),5,1,TRUE,"rs_industries"))</f>
        <v>#N/A</v>
      </c>
      <c r="AF2178" s="130" t="e" cm="1">
        <f t="array" aca="1" ref="AF2178" ca="1">INDIRECT(ADDRESS(MATCH(A2178,'rs_stocks'!B:B,0),7,1,TRUE,"rs_stocks"))</f>
        <v>#N/A</v>
      </c>
    </row>
    <row r="2179" spans="1:32" x14ac:dyDescent="0.3">
      <c r="A2179" s="130" t="s">
        <v>1842</v>
      </c>
      <c r="B2179" s="130">
        <v>6.18</v>
      </c>
      <c r="C2179" s="130">
        <v>5.49</v>
      </c>
      <c r="D2179" s="130">
        <v>5.04</v>
      </c>
      <c r="E2179" s="130">
        <v>5.42</v>
      </c>
      <c r="F2179" s="130">
        <v>8</v>
      </c>
      <c r="G2179" s="130" t="s">
        <v>3805</v>
      </c>
      <c r="H2179" s="130" t="s">
        <v>3674</v>
      </c>
      <c r="I2179" s="130">
        <v>4.8380000000000001</v>
      </c>
      <c r="J2179" s="130">
        <v>-66</v>
      </c>
      <c r="K2179" s="130">
        <v>-29</v>
      </c>
      <c r="L2179" s="130" t="b">
        <v>1</v>
      </c>
      <c r="M2179" s="130">
        <v>-9.42</v>
      </c>
      <c r="N2179" s="130">
        <v>3.5750000000000002</v>
      </c>
      <c r="O2179" s="130">
        <v>-2.6349999999999998</v>
      </c>
      <c r="P2179" s="130">
        <v>2.2850000000000001</v>
      </c>
      <c r="Q2179" s="130">
        <v>-13.131</v>
      </c>
      <c r="R2179" s="130">
        <v>78.540000000000006</v>
      </c>
      <c r="S2179" s="130">
        <v>72.057000000000002</v>
      </c>
      <c r="T2179" s="130">
        <v>1</v>
      </c>
      <c r="U2179" s="130">
        <v>87</v>
      </c>
      <c r="V2179" s="130" t="s">
        <v>1842</v>
      </c>
      <c r="W2179" s="130" t="b">
        <v>1</v>
      </c>
      <c r="X2179" s="130">
        <v>0</v>
      </c>
      <c r="Y2179" s="130" t="b">
        <v>1</v>
      </c>
      <c r="Z2179" s="130">
        <v>52</v>
      </c>
      <c r="AA2179" s="130">
        <v>0.114</v>
      </c>
      <c r="AB2179" s="130" t="s">
        <v>3674</v>
      </c>
      <c r="AC2179" s="130" t="s">
        <v>3805</v>
      </c>
      <c r="AD2179" s="130" t="s">
        <v>6068</v>
      </c>
      <c r="AE2179" s="130" t="e" cm="1">
        <f t="array" aca="1" ref="AE2179" ca="1">INDIRECT(ADDRESS(MATCH(AG2179,'rs_industries'!B:B,0),5,1,TRUE,"rs_industries"))</f>
        <v>#N/A</v>
      </c>
      <c r="AF2179" s="130" t="e" cm="1">
        <f t="array" aca="1" ref="AF2179" ca="1">INDIRECT(ADDRESS(MATCH(A2179,'rs_stocks'!B:B,0),7,1,TRUE,"rs_stocks"))</f>
        <v>#N/A</v>
      </c>
    </row>
    <row r="2180" spans="1:32" x14ac:dyDescent="0.3">
      <c r="A2180" s="130" t="s">
        <v>858</v>
      </c>
      <c r="B2180" s="130">
        <v>-1.1100000000000001</v>
      </c>
      <c r="C2180" s="130">
        <v>-12.14</v>
      </c>
      <c r="D2180" s="130">
        <v>-11.09</v>
      </c>
      <c r="E2180" s="130">
        <v>-15.84</v>
      </c>
      <c r="F2180" s="130">
        <v>-9.48</v>
      </c>
      <c r="G2180" s="130" t="s">
        <v>3751</v>
      </c>
      <c r="H2180" s="130" t="s">
        <v>24</v>
      </c>
      <c r="I2180" s="130">
        <v>6.6970000000000001</v>
      </c>
      <c r="J2180" s="130">
        <v>-73</v>
      </c>
      <c r="K2180" s="130">
        <v>-43</v>
      </c>
      <c r="L2180" s="130" t="b">
        <v>0</v>
      </c>
      <c r="M2180" s="130">
        <v>-12.752000000000001</v>
      </c>
      <c r="N2180" s="130">
        <v>4.7519999999999998</v>
      </c>
      <c r="O2180" s="130">
        <v>-2.6829999999999998</v>
      </c>
      <c r="P2180" s="130">
        <v>0.69099999999999995</v>
      </c>
      <c r="Q2180" s="130">
        <v>-69.474999999999994</v>
      </c>
      <c r="R2180" s="130">
        <v>17</v>
      </c>
      <c r="S2180" s="130">
        <v>19.292999999999999</v>
      </c>
      <c r="T2180" s="130">
        <v>-1</v>
      </c>
      <c r="U2180" s="130">
        <v>289</v>
      </c>
      <c r="V2180" s="130" t="s">
        <v>858</v>
      </c>
      <c r="W2180" s="130" t="b">
        <v>1</v>
      </c>
      <c r="X2180" s="130">
        <v>0</v>
      </c>
      <c r="Y2180" s="130" t="b">
        <v>0</v>
      </c>
      <c r="Z2180" s="130">
        <v>43</v>
      </c>
      <c r="AA2180" s="130">
        <v>0.114</v>
      </c>
      <c r="AB2180" s="130" t="s">
        <v>24</v>
      </c>
      <c r="AC2180" s="130" t="s">
        <v>3751</v>
      </c>
      <c r="AD2180" s="130" t="s">
        <v>6038</v>
      </c>
      <c r="AE2180" s="130" t="e" cm="1">
        <f t="array" aca="1" ref="AE2180" ca="1">INDIRECT(ADDRESS(MATCH(AG2180,'rs_industries'!B:B,0),5,1,TRUE,"rs_industries"))</f>
        <v>#N/A</v>
      </c>
      <c r="AF2180" s="130" t="e" cm="1">
        <f t="array" aca="1" ref="AF2180" ca="1">INDIRECT(ADDRESS(MATCH(A2180,'rs_stocks'!B:B,0),7,1,TRUE,"rs_stocks"))</f>
        <v>#N/A</v>
      </c>
    </row>
    <row r="2181" spans="1:32" x14ac:dyDescent="0.3">
      <c r="A2181" s="130" t="s">
        <v>2478</v>
      </c>
      <c r="B2181" s="130">
        <v>-1.71</v>
      </c>
      <c r="C2181" s="130">
        <v>-13.02</v>
      </c>
      <c r="D2181" s="130">
        <v>-22.3</v>
      </c>
      <c r="E2181" s="130">
        <v>-4.01</v>
      </c>
      <c r="F2181" s="130">
        <v>-5.0999999999999996</v>
      </c>
      <c r="G2181" s="130" t="s">
        <v>90</v>
      </c>
      <c r="H2181" s="130" t="s">
        <v>31</v>
      </c>
      <c r="I2181" s="130">
        <v>1.323</v>
      </c>
      <c r="J2181" s="130">
        <v>-73</v>
      </c>
      <c r="K2181" s="130">
        <v>-70</v>
      </c>
      <c r="L2181" s="130" t="b">
        <v>0</v>
      </c>
      <c r="M2181" s="130">
        <v>-30.853000000000002</v>
      </c>
      <c r="N2181" s="130">
        <v>11.407</v>
      </c>
      <c r="O2181" s="130">
        <v>-2.7050000000000001</v>
      </c>
      <c r="P2181" s="130">
        <v>1.538</v>
      </c>
      <c r="Q2181" s="130">
        <v>-94.296999999999997</v>
      </c>
      <c r="R2181" s="130">
        <v>25.86</v>
      </c>
      <c r="S2181" s="130">
        <v>29.369</v>
      </c>
      <c r="T2181" s="130">
        <v>-1</v>
      </c>
      <c r="U2181" s="130">
        <v>130</v>
      </c>
      <c r="V2181" s="130" t="s">
        <v>2478</v>
      </c>
      <c r="W2181" s="130" t="b">
        <v>1</v>
      </c>
      <c r="X2181" s="130">
        <v>0</v>
      </c>
      <c r="Y2181" s="130" t="b">
        <v>0</v>
      </c>
      <c r="Z2181" s="130">
        <v>41</v>
      </c>
      <c r="AA2181" s="130">
        <v>0.114</v>
      </c>
      <c r="AB2181" s="130" t="s">
        <v>31</v>
      </c>
      <c r="AC2181" s="130" t="s">
        <v>90</v>
      </c>
      <c r="AD2181" s="130" t="s">
        <v>6039</v>
      </c>
      <c r="AE2181" s="130" t="e" cm="1">
        <f t="array" aca="1" ref="AE2181" ca="1">INDIRECT(ADDRESS(MATCH(AG2181,'rs_industries'!B:B,0),5,1,TRUE,"rs_industries"))</f>
        <v>#N/A</v>
      </c>
      <c r="AF2181" s="130" t="e" cm="1">
        <f t="array" aca="1" ref="AF2181" ca="1">INDIRECT(ADDRESS(MATCH(A2181,'rs_stocks'!B:B,0),7,1,TRUE,"rs_stocks"))</f>
        <v>#N/A</v>
      </c>
    </row>
    <row r="2182" spans="1:32" x14ac:dyDescent="0.3">
      <c r="A2182" s="130" t="s">
        <v>671</v>
      </c>
      <c r="B2182" s="130">
        <v>-1.9</v>
      </c>
      <c r="C2182" s="130">
        <v>-4.7300000000000004</v>
      </c>
      <c r="D2182" s="130">
        <v>-12.72</v>
      </c>
      <c r="E2182" s="130">
        <v>-13.2</v>
      </c>
      <c r="F2182" s="130">
        <v>-7.99</v>
      </c>
      <c r="G2182" s="130" t="s">
        <v>3812</v>
      </c>
      <c r="H2182" s="130" t="s">
        <v>3690</v>
      </c>
      <c r="I2182" s="130">
        <v>4.5759999999999996</v>
      </c>
      <c r="J2182" s="130">
        <v>-49</v>
      </c>
      <c r="K2182" s="130">
        <v>-42</v>
      </c>
      <c r="L2182" s="130" t="b">
        <v>0</v>
      </c>
      <c r="M2182" s="130">
        <v>-15.881</v>
      </c>
      <c r="N2182" s="130">
        <v>5.8360000000000003</v>
      </c>
      <c r="O2182" s="130">
        <v>-2.7210000000000001</v>
      </c>
      <c r="P2182" s="130">
        <v>1.147</v>
      </c>
      <c r="Q2182" s="130">
        <v>-91.575000000000003</v>
      </c>
      <c r="R2182" s="130">
        <v>34.64</v>
      </c>
      <c r="S2182" s="130">
        <v>37.585000000000001</v>
      </c>
      <c r="T2182" s="130">
        <v>-1</v>
      </c>
      <c r="U2182" s="130">
        <v>174</v>
      </c>
      <c r="V2182" s="130" t="s">
        <v>671</v>
      </c>
      <c r="W2182" s="130" t="b">
        <v>1</v>
      </c>
      <c r="X2182" s="130">
        <v>0</v>
      </c>
      <c r="Y2182" s="130" t="b">
        <v>0</v>
      </c>
      <c r="Z2182" s="130">
        <v>46</v>
      </c>
      <c r="AA2182" s="130">
        <v>0.113</v>
      </c>
      <c r="AB2182" s="130" t="s">
        <v>3690</v>
      </c>
      <c r="AC2182" s="130" t="s">
        <v>3812</v>
      </c>
      <c r="AD2182" s="130" t="s">
        <v>6054</v>
      </c>
      <c r="AE2182" s="130" t="e" cm="1">
        <f t="array" aca="1" ref="AE2182" ca="1">INDIRECT(ADDRESS(MATCH(AG2182,'rs_industries'!B:B,0),5,1,TRUE,"rs_industries"))</f>
        <v>#N/A</v>
      </c>
      <c r="AF2182" s="130" t="e" cm="1">
        <f t="array" aca="1" ref="AF2182" ca="1">INDIRECT(ADDRESS(MATCH(A2182,'rs_stocks'!B:B,0),7,1,TRUE,"rs_stocks"))</f>
        <v>#N/A</v>
      </c>
    </row>
    <row r="2183" spans="1:32" x14ac:dyDescent="0.3">
      <c r="A2183" s="130" t="s">
        <v>1194</v>
      </c>
      <c r="B2183" s="130">
        <v>2.19</v>
      </c>
      <c r="C2183" s="130">
        <v>-0.08</v>
      </c>
      <c r="D2183" s="130">
        <v>-4.3600000000000003</v>
      </c>
      <c r="E2183" s="130">
        <v>-1.66</v>
      </c>
      <c r="F2183" s="130">
        <v>2.38</v>
      </c>
      <c r="G2183" s="130" t="s">
        <v>4294</v>
      </c>
      <c r="H2183" s="130" t="s">
        <v>117</v>
      </c>
      <c r="I2183" s="130">
        <v>150.99299999999999</v>
      </c>
      <c r="J2183" s="130">
        <v>-58</v>
      </c>
      <c r="K2183" s="130">
        <v>-7</v>
      </c>
      <c r="L2183" s="130" t="b">
        <v>0</v>
      </c>
      <c r="M2183" s="130">
        <v>-6.5620000000000003</v>
      </c>
      <c r="N2183" s="130">
        <v>2.407</v>
      </c>
      <c r="O2183" s="130">
        <v>-2.7269999999999999</v>
      </c>
      <c r="P2183" s="130">
        <v>1.1140000000000001</v>
      </c>
      <c r="Q2183" s="130">
        <v>-17.96</v>
      </c>
      <c r="R2183" s="130">
        <v>64.430000000000007</v>
      </c>
      <c r="S2183" s="130">
        <v>66.599999999999994</v>
      </c>
      <c r="T2183" s="130">
        <v>-1</v>
      </c>
      <c r="U2183" s="130">
        <v>179</v>
      </c>
      <c r="V2183" s="130" t="s">
        <v>1194</v>
      </c>
      <c r="W2183" s="130" t="b">
        <v>1</v>
      </c>
      <c r="X2183" s="130">
        <v>0</v>
      </c>
      <c r="Y2183" s="130" t="b">
        <v>0</v>
      </c>
      <c r="Z2183" s="130">
        <v>57</v>
      </c>
      <c r="AA2183" s="130">
        <v>0.113</v>
      </c>
      <c r="AB2183" s="130" t="s">
        <v>117</v>
      </c>
      <c r="AC2183" s="130" t="s">
        <v>4294</v>
      </c>
      <c r="AD2183" s="130" t="s">
        <v>1195</v>
      </c>
      <c r="AE2183" s="130" t="e" cm="1">
        <f t="array" aca="1" ref="AE2183" ca="1">INDIRECT(ADDRESS(MATCH(AG2183,'rs_industries'!B:B,0),5,1,TRUE,"rs_industries"))</f>
        <v>#N/A</v>
      </c>
      <c r="AF2183" s="130" t="e" cm="1">
        <f t="array" aca="1" ref="AF2183" ca="1">INDIRECT(ADDRESS(MATCH(A2183,'rs_stocks'!B:B,0),7,1,TRUE,"rs_stocks"))</f>
        <v>#N/A</v>
      </c>
    </row>
    <row r="2184" spans="1:32" x14ac:dyDescent="0.3">
      <c r="A2184" s="130" t="s">
        <v>308</v>
      </c>
      <c r="B2184" s="130">
        <v>0</v>
      </c>
      <c r="C2184" s="130">
        <v>6.8</v>
      </c>
      <c r="D2184" s="130">
        <v>7.49</v>
      </c>
      <c r="E2184" s="130">
        <v>-4.62</v>
      </c>
      <c r="F2184" s="130">
        <v>-5.17</v>
      </c>
      <c r="G2184" s="130" t="s">
        <v>3729</v>
      </c>
      <c r="H2184" s="130" t="s">
        <v>3674</v>
      </c>
      <c r="I2184" s="130">
        <v>12.91</v>
      </c>
      <c r="J2184" s="130">
        <v>-86</v>
      </c>
      <c r="K2184" s="130">
        <v>-81</v>
      </c>
      <c r="L2184" s="130" t="b">
        <v>1</v>
      </c>
      <c r="M2184" s="130">
        <v>-10.17</v>
      </c>
      <c r="N2184" s="130">
        <v>3.7040000000000002</v>
      </c>
      <c r="O2184" s="130">
        <v>-2.746</v>
      </c>
      <c r="P2184" s="130">
        <v>0.104</v>
      </c>
      <c r="Q2184" s="130">
        <v>-38.387999999999998</v>
      </c>
      <c r="R2184" s="130">
        <v>3.3</v>
      </c>
      <c r="S2184" s="130">
        <v>3.1309999999999998</v>
      </c>
      <c r="T2184" s="130">
        <v>1</v>
      </c>
      <c r="U2184" s="130">
        <v>1919</v>
      </c>
      <c r="V2184" s="130" t="s">
        <v>308</v>
      </c>
      <c r="W2184" s="130" t="b">
        <v>0</v>
      </c>
      <c r="X2184" s="130">
        <v>0</v>
      </c>
      <c r="Y2184" s="130" t="b">
        <v>0</v>
      </c>
      <c r="Z2184" s="130">
        <v>42</v>
      </c>
      <c r="AA2184" s="130">
        <v>0.112</v>
      </c>
      <c r="AB2184" s="130" t="s">
        <v>3674</v>
      </c>
      <c r="AC2184" s="130" t="s">
        <v>3729</v>
      </c>
      <c r="AD2184" s="130" t="s">
        <v>6074</v>
      </c>
      <c r="AE2184" s="130" t="e" cm="1">
        <f t="array" aca="1" ref="AE2184" ca="1">INDIRECT(ADDRESS(MATCH(AG2184,'rs_industries'!B:B,0),5,1,TRUE,"rs_industries"))</f>
        <v>#N/A</v>
      </c>
      <c r="AF2184" s="130" t="e" cm="1">
        <f t="array" aca="1" ref="AF2184" ca="1">INDIRECT(ADDRESS(MATCH(A2184,'rs_stocks'!B:B,0),7,1,TRUE,"rs_stocks"))</f>
        <v>#N/A</v>
      </c>
    </row>
    <row r="2185" spans="1:32" x14ac:dyDescent="0.3">
      <c r="A2185" s="130" t="s">
        <v>1279</v>
      </c>
      <c r="B2185" s="130">
        <v>3.57</v>
      </c>
      <c r="C2185" s="130">
        <v>2.42</v>
      </c>
      <c r="D2185" s="130">
        <v>-4.93</v>
      </c>
      <c r="E2185" s="130">
        <v>-9.07</v>
      </c>
      <c r="F2185" s="130">
        <v>-0.16</v>
      </c>
      <c r="G2185" s="130" t="s">
        <v>3737</v>
      </c>
      <c r="H2185" s="130" t="s">
        <v>3690</v>
      </c>
      <c r="I2185" s="130">
        <v>68.811000000000007</v>
      </c>
      <c r="J2185" s="130">
        <v>-39</v>
      </c>
      <c r="K2185" s="130">
        <v>-35</v>
      </c>
      <c r="L2185" s="130" t="b">
        <v>0</v>
      </c>
      <c r="M2185" s="130">
        <v>-8.2200000000000006</v>
      </c>
      <c r="N2185" s="130">
        <v>2.8959999999999999</v>
      </c>
      <c r="O2185" s="130">
        <v>-2.839</v>
      </c>
      <c r="P2185" s="130">
        <v>0.59899999999999998</v>
      </c>
      <c r="Q2185" s="130">
        <v>-78.463999999999999</v>
      </c>
      <c r="R2185" s="130">
        <v>30.46</v>
      </c>
      <c r="S2185" s="130">
        <v>29.760999999999999</v>
      </c>
      <c r="T2185" s="130">
        <v>1</v>
      </c>
      <c r="U2185" s="130">
        <v>333</v>
      </c>
      <c r="V2185" s="130" t="s">
        <v>1279</v>
      </c>
      <c r="W2185" s="130" t="b">
        <v>0</v>
      </c>
      <c r="X2185" s="130">
        <v>0</v>
      </c>
      <c r="Y2185" s="130" t="b">
        <v>0</v>
      </c>
      <c r="Z2185" s="130">
        <v>49</v>
      </c>
      <c r="AA2185" s="130">
        <v>0.112</v>
      </c>
      <c r="AB2185" s="130" t="s">
        <v>3690</v>
      </c>
      <c r="AC2185" s="130" t="s">
        <v>3737</v>
      </c>
      <c r="AD2185" s="130" t="s">
        <v>6064</v>
      </c>
      <c r="AE2185" s="130" t="e" cm="1">
        <f t="array" aca="1" ref="AE2185" ca="1">INDIRECT(ADDRESS(MATCH(AG2185,'rs_industries'!B:B,0),5,1,TRUE,"rs_industries"))</f>
        <v>#N/A</v>
      </c>
      <c r="AF2185" s="130" t="e" cm="1">
        <f t="array" aca="1" ref="AF2185" ca="1">INDIRECT(ADDRESS(MATCH(A2185,'rs_stocks'!B:B,0),7,1,TRUE,"rs_stocks"))</f>
        <v>#N/A</v>
      </c>
    </row>
    <row r="2186" spans="1:32" x14ac:dyDescent="0.3">
      <c r="A2186" s="130" t="s">
        <v>1605</v>
      </c>
      <c r="B2186" s="130">
        <v>-1.31</v>
      </c>
      <c r="C2186" s="130">
        <v>-12.93</v>
      </c>
      <c r="D2186" s="130">
        <v>-21.52</v>
      </c>
      <c r="E2186" s="130">
        <v>-18.559999999999999</v>
      </c>
      <c r="F2186" s="130">
        <v>-14.08</v>
      </c>
      <c r="G2186" s="130" t="s">
        <v>3788</v>
      </c>
      <c r="H2186" s="130" t="s">
        <v>153</v>
      </c>
      <c r="I2186" s="130">
        <v>3.1890000000000001</v>
      </c>
      <c r="J2186" s="130">
        <v>-68</v>
      </c>
      <c r="K2186" s="130">
        <v>-55</v>
      </c>
      <c r="L2186" s="130" t="b">
        <v>0</v>
      </c>
      <c r="M2186" s="130">
        <v>-15.701000000000001</v>
      </c>
      <c r="N2186" s="130">
        <v>5.468</v>
      </c>
      <c r="O2186" s="130">
        <v>-2.8719999999999999</v>
      </c>
      <c r="P2186" s="130">
        <v>0.628</v>
      </c>
      <c r="Q2186" s="130">
        <v>-157.61799999999999</v>
      </c>
      <c r="R2186" s="130">
        <v>18.12</v>
      </c>
      <c r="S2186" s="130">
        <v>20.244</v>
      </c>
      <c r="T2186" s="130">
        <v>-1</v>
      </c>
      <c r="U2186" s="130">
        <v>318</v>
      </c>
      <c r="V2186" s="130" t="s">
        <v>1605</v>
      </c>
      <c r="W2186" s="130" t="b">
        <v>1</v>
      </c>
      <c r="X2186" s="130">
        <v>0</v>
      </c>
      <c r="Y2186" s="130" t="b">
        <v>0</v>
      </c>
      <c r="Z2186" s="130">
        <v>45</v>
      </c>
      <c r="AA2186" s="130">
        <v>0.111</v>
      </c>
      <c r="AB2186" s="130" t="s">
        <v>153</v>
      </c>
      <c r="AC2186" s="130" t="s">
        <v>3788</v>
      </c>
      <c r="AD2186" s="130" t="s">
        <v>6045</v>
      </c>
      <c r="AE2186" s="130" t="e" cm="1">
        <f t="array" aca="1" ref="AE2186" ca="1">INDIRECT(ADDRESS(MATCH(AG2186,'rs_industries'!B:B,0),5,1,TRUE,"rs_industries"))</f>
        <v>#N/A</v>
      </c>
      <c r="AF2186" s="130" t="e" cm="1">
        <f t="array" aca="1" ref="AF2186" ca="1">INDIRECT(ADDRESS(MATCH(A2186,'rs_stocks'!B:B,0),7,1,TRUE,"rs_stocks"))</f>
        <v>#N/A</v>
      </c>
    </row>
    <row r="2187" spans="1:32" x14ac:dyDescent="0.3">
      <c r="A2187" s="130" t="s">
        <v>1044</v>
      </c>
      <c r="B2187" s="130">
        <v>-0.38</v>
      </c>
      <c r="C2187" s="130">
        <v>4.18</v>
      </c>
      <c r="D2187" s="130">
        <v>3.32</v>
      </c>
      <c r="E2187" s="130">
        <v>4.03</v>
      </c>
      <c r="F2187" s="130">
        <v>-2.82</v>
      </c>
      <c r="G2187" s="130" t="s">
        <v>3943</v>
      </c>
      <c r="H2187" s="130" t="s">
        <v>3674</v>
      </c>
      <c r="I2187" s="130">
        <v>15.254</v>
      </c>
      <c r="J2187" s="130">
        <v>-58</v>
      </c>
      <c r="K2187" s="130">
        <v>-16</v>
      </c>
      <c r="L2187" s="130" t="b">
        <v>1</v>
      </c>
      <c r="M2187" s="130">
        <v>-9.0980000000000008</v>
      </c>
      <c r="N2187" s="130">
        <v>3.093</v>
      </c>
      <c r="O2187" s="130">
        <v>-2.9420000000000002</v>
      </c>
      <c r="P2187" s="130">
        <v>1.4259999999999999</v>
      </c>
      <c r="Q2187" s="130">
        <v>-152.84299999999999</v>
      </c>
      <c r="R2187" s="130">
        <v>65.75</v>
      </c>
      <c r="S2187" s="130">
        <v>64.234999999999999</v>
      </c>
      <c r="T2187" s="130">
        <v>1</v>
      </c>
      <c r="U2187" s="130">
        <v>140</v>
      </c>
      <c r="V2187" s="130" t="s">
        <v>1044</v>
      </c>
      <c r="W2187" s="130" t="b">
        <v>0</v>
      </c>
      <c r="X2187" s="130">
        <v>0</v>
      </c>
      <c r="Y2187" s="130" t="b">
        <v>0</v>
      </c>
      <c r="Z2187" s="130">
        <v>41</v>
      </c>
      <c r="AA2187" s="130">
        <v>0.111</v>
      </c>
      <c r="AB2187" s="130" t="s">
        <v>3674</v>
      </c>
      <c r="AC2187" s="130" t="s">
        <v>3943</v>
      </c>
      <c r="AD2187" s="130" t="s">
        <v>6078</v>
      </c>
      <c r="AE2187" s="130" t="e" cm="1">
        <f t="array" aca="1" ref="AE2187" ca="1">INDIRECT(ADDRESS(MATCH(AG2187,'rs_industries'!B:B,0),5,1,TRUE,"rs_industries"))</f>
        <v>#N/A</v>
      </c>
      <c r="AF2187" s="130" t="e" cm="1">
        <f t="array" aca="1" ref="AF2187" ca="1">INDIRECT(ADDRESS(MATCH(A2187,'rs_stocks'!B:B,0),7,1,TRUE,"rs_stocks"))</f>
        <v>#N/A</v>
      </c>
    </row>
    <row r="2188" spans="1:32" x14ac:dyDescent="0.3">
      <c r="A2188" s="130" t="s">
        <v>2132</v>
      </c>
      <c r="B2188" s="130">
        <v>-0.54</v>
      </c>
      <c r="C2188" s="130">
        <v>-1.08</v>
      </c>
      <c r="D2188" s="130">
        <v>-5.94</v>
      </c>
      <c r="E2188" s="130">
        <v>-16.03</v>
      </c>
      <c r="F2188" s="130">
        <v>-11.33</v>
      </c>
      <c r="G2188" s="130" t="s">
        <v>4089</v>
      </c>
      <c r="H2188" s="130" t="s">
        <v>24</v>
      </c>
      <c r="I2188" s="130">
        <v>1.014</v>
      </c>
      <c r="J2188" s="130">
        <v>-48</v>
      </c>
      <c r="K2188" s="130">
        <v>-43</v>
      </c>
      <c r="L2188" s="130" t="b">
        <v>0</v>
      </c>
      <c r="M2188" s="130">
        <v>-15.611000000000001</v>
      </c>
      <c r="N2188" s="130">
        <v>5.234</v>
      </c>
      <c r="O2188" s="130">
        <v>-2.9830000000000001</v>
      </c>
      <c r="P2188" s="130">
        <v>0.35899999999999999</v>
      </c>
      <c r="Q2188" s="130">
        <v>-114.30200000000001</v>
      </c>
      <c r="R2188" s="130">
        <v>12.83</v>
      </c>
      <c r="S2188" s="130">
        <v>13.861000000000001</v>
      </c>
      <c r="T2188" s="130">
        <v>-1</v>
      </c>
      <c r="U2188" s="130">
        <v>557</v>
      </c>
      <c r="V2188" s="130" t="s">
        <v>2132</v>
      </c>
      <c r="W2188" s="130" t="b">
        <v>0</v>
      </c>
      <c r="X2188" s="130">
        <v>0</v>
      </c>
      <c r="Y2188" s="130" t="b">
        <v>0</v>
      </c>
      <c r="Z2188" s="130">
        <v>44</v>
      </c>
      <c r="AA2188" s="130">
        <v>0.111</v>
      </c>
      <c r="AB2188" s="130" t="s">
        <v>24</v>
      </c>
      <c r="AC2188" s="130" t="s">
        <v>4089</v>
      </c>
      <c r="AD2188" s="130" t="s">
        <v>6070</v>
      </c>
      <c r="AE2188" s="130" t="e" cm="1">
        <f t="array" aca="1" ref="AE2188" ca="1">INDIRECT(ADDRESS(MATCH(AG2188,'rs_industries'!B:B,0),5,1,TRUE,"rs_industries"))</f>
        <v>#N/A</v>
      </c>
      <c r="AF2188" s="130" t="e" cm="1">
        <f t="array" aca="1" ref="AF2188" ca="1">INDIRECT(ADDRESS(MATCH(A2188,'rs_stocks'!B:B,0),7,1,TRUE,"rs_stocks"))</f>
        <v>#N/A</v>
      </c>
    </row>
    <row r="2189" spans="1:32" x14ac:dyDescent="0.3">
      <c r="A2189" s="130" t="s">
        <v>973</v>
      </c>
      <c r="B2189" s="130">
        <v>2.48</v>
      </c>
      <c r="C2189" s="130">
        <v>1.7</v>
      </c>
      <c r="D2189" s="130">
        <v>2.7</v>
      </c>
      <c r="E2189" s="130">
        <v>1.58</v>
      </c>
      <c r="F2189" s="130">
        <v>3.22</v>
      </c>
      <c r="I2189" s="130">
        <v>31.664000000000001</v>
      </c>
      <c r="J2189" s="130">
        <v>-74</v>
      </c>
      <c r="K2189" s="130">
        <v>-6</v>
      </c>
      <c r="L2189" s="130" t="b">
        <v>1</v>
      </c>
      <c r="M2189" s="130">
        <v>-8.5329999999999995</v>
      </c>
      <c r="N2189" s="130">
        <v>2.806</v>
      </c>
      <c r="O2189" s="130">
        <v>-3.0409999999999999</v>
      </c>
      <c r="P2189" s="130">
        <v>1.6419999999999999</v>
      </c>
      <c r="Q2189" s="130">
        <v>-71.272000000000006</v>
      </c>
      <c r="R2189" s="130">
        <v>58.59</v>
      </c>
      <c r="S2189" s="130">
        <v>55.021000000000001</v>
      </c>
      <c r="T2189" s="130">
        <v>1</v>
      </c>
      <c r="U2189" s="130">
        <v>121</v>
      </c>
      <c r="V2189" s="130" t="s">
        <v>973</v>
      </c>
      <c r="W2189" s="130" t="b">
        <v>1</v>
      </c>
      <c r="X2189" s="130">
        <v>0</v>
      </c>
      <c r="Y2189" s="130" t="b">
        <v>1</v>
      </c>
      <c r="Z2189" s="130">
        <v>42</v>
      </c>
      <c r="AA2189" s="130">
        <v>0.11</v>
      </c>
      <c r="AD2189" s="130" t="s">
        <v>6075</v>
      </c>
      <c r="AE2189" s="130" t="e" cm="1">
        <f t="array" aca="1" ref="AE2189" ca="1">INDIRECT(ADDRESS(MATCH(AG2189,'rs_industries'!B:B,0),5,1,TRUE,"rs_industries"))</f>
        <v>#N/A</v>
      </c>
      <c r="AF2189" s="130" t="e" cm="1">
        <f t="array" aca="1" ref="AF2189" ca="1">INDIRECT(ADDRESS(MATCH(A2189,'rs_stocks'!B:B,0),7,1,TRUE,"rs_stocks"))</f>
        <v>#N/A</v>
      </c>
    </row>
    <row r="2190" spans="1:32" x14ac:dyDescent="0.3">
      <c r="A2190" s="130" t="s">
        <v>2329</v>
      </c>
      <c r="B2190" s="130">
        <v>4.93</v>
      </c>
      <c r="C2190" s="130">
        <v>5.09</v>
      </c>
      <c r="D2190" s="130">
        <v>-12.25</v>
      </c>
      <c r="E2190" s="130">
        <v>-12.03</v>
      </c>
      <c r="F2190" s="130">
        <v>-5.23</v>
      </c>
      <c r="G2190" s="130" t="s">
        <v>3713</v>
      </c>
      <c r="H2190" s="130" t="s">
        <v>3690</v>
      </c>
      <c r="I2190" s="130">
        <v>1.3089999999999999</v>
      </c>
      <c r="J2190" s="130">
        <v>-64</v>
      </c>
      <c r="K2190" s="130">
        <v>-20</v>
      </c>
      <c r="L2190" s="130" t="b">
        <v>0</v>
      </c>
      <c r="M2190" s="130">
        <v>-22.5</v>
      </c>
      <c r="N2190" s="130">
        <v>7.3380000000000001</v>
      </c>
      <c r="O2190" s="130">
        <v>-3.0659999999999998</v>
      </c>
      <c r="P2190" s="130">
        <v>1.1779999999999999</v>
      </c>
      <c r="Q2190" s="130">
        <v>-157.07300000000001</v>
      </c>
      <c r="R2190" s="130">
        <v>28.08</v>
      </c>
      <c r="S2190" s="130">
        <v>26.704000000000001</v>
      </c>
      <c r="T2190" s="130">
        <v>1</v>
      </c>
      <c r="U2190" s="130">
        <v>169</v>
      </c>
      <c r="V2190" s="130" t="s">
        <v>2329</v>
      </c>
      <c r="W2190" s="130" t="b">
        <v>1</v>
      </c>
      <c r="X2190" s="130">
        <v>0</v>
      </c>
      <c r="Y2190" s="130" t="b">
        <v>0</v>
      </c>
      <c r="Z2190" s="130">
        <v>44</v>
      </c>
      <c r="AA2190" s="130">
        <v>0.11</v>
      </c>
      <c r="AB2190" s="130" t="s">
        <v>3690</v>
      </c>
      <c r="AC2190" s="130" t="s">
        <v>3713</v>
      </c>
      <c r="AD2190" s="130" t="s">
        <v>6065</v>
      </c>
      <c r="AE2190" s="130" t="e" cm="1">
        <f t="array" aca="1" ref="AE2190" ca="1">INDIRECT(ADDRESS(MATCH(AG2190,'rs_industries'!B:B,0),5,1,TRUE,"rs_industries"))</f>
        <v>#N/A</v>
      </c>
      <c r="AF2190" s="130" t="e" cm="1">
        <f t="array" aca="1" ref="AF2190" ca="1">INDIRECT(ADDRESS(MATCH(A2190,'rs_stocks'!B:B,0),7,1,TRUE,"rs_stocks"))</f>
        <v>#N/A</v>
      </c>
    </row>
    <row r="2191" spans="1:32" x14ac:dyDescent="0.3">
      <c r="A2191" s="130" t="s">
        <v>837</v>
      </c>
      <c r="B2191" s="130">
        <v>-1.93</v>
      </c>
      <c r="C2191" s="130">
        <v>-5.05</v>
      </c>
      <c r="D2191" s="130">
        <v>-5.93</v>
      </c>
      <c r="E2191" s="130">
        <v>-19.38</v>
      </c>
      <c r="F2191" s="130">
        <v>-14.97</v>
      </c>
      <c r="G2191" s="130" t="s">
        <v>3747</v>
      </c>
      <c r="H2191" s="130" t="s">
        <v>3674</v>
      </c>
      <c r="I2191" s="130">
        <v>5.8819999999999997</v>
      </c>
      <c r="J2191" s="130">
        <v>-60</v>
      </c>
      <c r="K2191" s="130">
        <v>-58</v>
      </c>
      <c r="L2191" s="130" t="b">
        <v>0</v>
      </c>
      <c r="M2191" s="130">
        <v>-16.420999999999999</v>
      </c>
      <c r="N2191" s="130">
        <v>5.2750000000000004</v>
      </c>
      <c r="O2191" s="130">
        <v>-3.113</v>
      </c>
      <c r="P2191" s="130">
        <v>3.3969999999999998</v>
      </c>
      <c r="Q2191" s="130">
        <v>-152.49199999999999</v>
      </c>
      <c r="R2191" s="130">
        <v>106.94</v>
      </c>
      <c r="S2191" s="130">
        <v>118.34099999999999</v>
      </c>
      <c r="T2191" s="130">
        <v>-1</v>
      </c>
      <c r="U2191" s="130">
        <v>58</v>
      </c>
      <c r="V2191" s="130" t="s">
        <v>837</v>
      </c>
      <c r="W2191" s="130" t="b">
        <v>0</v>
      </c>
      <c r="X2191" s="130">
        <v>0</v>
      </c>
      <c r="Y2191" s="130" t="b">
        <v>0</v>
      </c>
      <c r="Z2191" s="130">
        <v>45</v>
      </c>
      <c r="AA2191" s="130">
        <v>0.109</v>
      </c>
      <c r="AB2191" s="130" t="s">
        <v>3674</v>
      </c>
      <c r="AC2191" s="130" t="s">
        <v>3747</v>
      </c>
      <c r="AD2191" s="130" t="s">
        <v>6076</v>
      </c>
      <c r="AE2191" s="130" t="e" cm="1">
        <f t="array" aca="1" ref="AE2191" ca="1">INDIRECT(ADDRESS(MATCH(AG2191,'rs_industries'!B:B,0),5,1,TRUE,"rs_industries"))</f>
        <v>#N/A</v>
      </c>
      <c r="AF2191" s="130" t="e" cm="1">
        <f t="array" aca="1" ref="AF2191" ca="1">INDIRECT(ADDRESS(MATCH(A2191,'rs_stocks'!B:B,0),7,1,TRUE,"rs_stocks"))</f>
        <v>#N/A</v>
      </c>
    </row>
    <row r="2192" spans="1:32" x14ac:dyDescent="0.3">
      <c r="A2192" s="130" t="s">
        <v>596</v>
      </c>
      <c r="B2192" s="130">
        <v>-2.59</v>
      </c>
      <c r="C2192" s="130">
        <v>-4.96</v>
      </c>
      <c r="D2192" s="130">
        <v>-12.71</v>
      </c>
      <c r="E2192" s="130">
        <v>0.78</v>
      </c>
      <c r="F2192" s="130">
        <v>-1.35</v>
      </c>
      <c r="G2192" s="130" t="s">
        <v>3961</v>
      </c>
      <c r="H2192" s="130" t="s">
        <v>248</v>
      </c>
      <c r="I2192" s="130">
        <v>5.6029999999999998</v>
      </c>
      <c r="J2192" s="130">
        <v>-86</v>
      </c>
      <c r="K2192" s="130">
        <v>-18</v>
      </c>
      <c r="L2192" s="130" t="b">
        <v>0</v>
      </c>
      <c r="M2192" s="130">
        <v>-9.6319999999999997</v>
      </c>
      <c r="N2192" s="130">
        <v>3.0270000000000001</v>
      </c>
      <c r="O2192" s="130">
        <v>-3.1819999999999999</v>
      </c>
      <c r="P2192" s="130">
        <v>0.22600000000000001</v>
      </c>
      <c r="Q2192" s="130">
        <v>-128.262</v>
      </c>
      <c r="R2192" s="130">
        <v>11.68</v>
      </c>
      <c r="S2192" s="130">
        <v>12.474</v>
      </c>
      <c r="T2192" s="130">
        <v>-1</v>
      </c>
      <c r="U2192" s="130">
        <v>884</v>
      </c>
      <c r="V2192" s="130" t="s">
        <v>596</v>
      </c>
      <c r="W2192" s="130" t="b">
        <v>1</v>
      </c>
      <c r="X2192" s="130">
        <v>0</v>
      </c>
      <c r="Y2192" s="130" t="b">
        <v>0</v>
      </c>
      <c r="Z2192" s="130">
        <v>45</v>
      </c>
      <c r="AA2192" s="130">
        <v>0.109</v>
      </c>
      <c r="AB2192" s="130" t="s">
        <v>248</v>
      </c>
      <c r="AC2192" s="130" t="s">
        <v>3961</v>
      </c>
      <c r="AD2192" s="130" t="s">
        <v>6043</v>
      </c>
      <c r="AE2192" s="130" t="e" cm="1">
        <f t="array" aca="1" ref="AE2192" ca="1">INDIRECT(ADDRESS(MATCH(AG2192,'rs_industries'!B:B,0),5,1,TRUE,"rs_industries"))</f>
        <v>#N/A</v>
      </c>
      <c r="AF2192" s="130" t="e" cm="1">
        <f t="array" aca="1" ref="AF2192" ca="1">INDIRECT(ADDRESS(MATCH(A2192,'rs_stocks'!B:B,0),7,1,TRUE,"rs_stocks"))</f>
        <v>#N/A</v>
      </c>
    </row>
    <row r="2193" spans="1:32" x14ac:dyDescent="0.3">
      <c r="A2193" s="130" t="s">
        <v>1624</v>
      </c>
      <c r="B2193" s="130">
        <v>-0.81</v>
      </c>
      <c r="C2193" s="130">
        <v>-2.9</v>
      </c>
      <c r="D2193" s="130">
        <v>-12.37</v>
      </c>
      <c r="E2193" s="130">
        <v>-7.79</v>
      </c>
      <c r="F2193" s="130">
        <v>-6.76</v>
      </c>
      <c r="I2193" s="130">
        <v>2.8740000000000001</v>
      </c>
      <c r="J2193" s="130">
        <v>-46</v>
      </c>
      <c r="K2193" s="130">
        <v>-18</v>
      </c>
      <c r="L2193" s="130" t="b">
        <v>0</v>
      </c>
      <c r="M2193" s="130">
        <v>-9.4369999999999994</v>
      </c>
      <c r="N2193" s="130">
        <v>2.9129999999999998</v>
      </c>
      <c r="O2193" s="130">
        <v>-3.24</v>
      </c>
      <c r="P2193" s="130">
        <v>1.343</v>
      </c>
      <c r="Q2193" s="130">
        <v>-172.74799999999999</v>
      </c>
      <c r="R2193" s="130">
        <v>61.54</v>
      </c>
      <c r="S2193" s="130">
        <v>65.87</v>
      </c>
      <c r="T2193" s="130">
        <v>-1</v>
      </c>
      <c r="U2193" s="130">
        <v>148</v>
      </c>
      <c r="V2193" s="130" t="s">
        <v>1624</v>
      </c>
      <c r="W2193" s="130" t="b">
        <v>1</v>
      </c>
      <c r="X2193" s="130">
        <v>0</v>
      </c>
      <c r="Y2193" s="130" t="b">
        <v>0</v>
      </c>
      <c r="Z2193" s="130">
        <v>36</v>
      </c>
      <c r="AA2193" s="130">
        <v>0.109</v>
      </c>
      <c r="AD2193" s="130" t="s">
        <v>6069</v>
      </c>
      <c r="AE2193" s="130" t="e" cm="1">
        <f t="array" aca="1" ref="AE2193" ca="1">INDIRECT(ADDRESS(MATCH(AG2193,'rs_industries'!B:B,0),5,1,TRUE,"rs_industries"))</f>
        <v>#N/A</v>
      </c>
      <c r="AF2193" s="130" t="e" cm="1">
        <f t="array" aca="1" ref="AF2193" ca="1">INDIRECT(ADDRESS(MATCH(A2193,'rs_stocks'!B:B,0),7,1,TRUE,"rs_stocks"))</f>
        <v>#N/A</v>
      </c>
    </row>
    <row r="2194" spans="1:32" x14ac:dyDescent="0.3">
      <c r="A2194" s="130" t="s">
        <v>1675</v>
      </c>
      <c r="B2194" s="130">
        <v>2.31</v>
      </c>
      <c r="C2194" s="130">
        <v>7.86</v>
      </c>
      <c r="D2194" s="130">
        <v>13.1</v>
      </c>
      <c r="E2194" s="130">
        <v>-22.98</v>
      </c>
      <c r="F2194" s="130">
        <v>-15.19</v>
      </c>
      <c r="G2194" s="130" t="s">
        <v>5934</v>
      </c>
      <c r="H2194" s="130" t="s">
        <v>117</v>
      </c>
      <c r="I2194" s="130">
        <v>1.9590000000000001</v>
      </c>
      <c r="J2194" s="130">
        <v>-78</v>
      </c>
      <c r="K2194" s="130">
        <v>-57</v>
      </c>
      <c r="L2194" s="130" t="b">
        <v>1</v>
      </c>
      <c r="M2194" s="130">
        <v>-29.472999999999999</v>
      </c>
      <c r="N2194" s="130">
        <v>9.09</v>
      </c>
      <c r="O2194" s="130">
        <v>-3.242</v>
      </c>
      <c r="P2194" s="130">
        <v>0.60099999999999998</v>
      </c>
      <c r="Q2194" s="130">
        <v>-84.816000000000003</v>
      </c>
      <c r="R2194" s="130">
        <v>17.7</v>
      </c>
      <c r="S2194" s="130">
        <v>16.73</v>
      </c>
      <c r="T2194" s="130">
        <v>1</v>
      </c>
      <c r="U2194" s="130">
        <v>332</v>
      </c>
      <c r="V2194" s="130" t="s">
        <v>1675</v>
      </c>
      <c r="W2194" s="130" t="b">
        <v>0</v>
      </c>
      <c r="X2194" s="130">
        <v>0</v>
      </c>
      <c r="Y2194" s="130" t="b">
        <v>0</v>
      </c>
      <c r="Z2194" s="130">
        <v>43</v>
      </c>
      <c r="AA2194" s="130">
        <v>0.108</v>
      </c>
      <c r="AB2194" s="130" t="s">
        <v>117</v>
      </c>
      <c r="AC2194" s="130" t="s">
        <v>5934</v>
      </c>
      <c r="AD2194" s="130" t="s">
        <v>6087</v>
      </c>
      <c r="AE2194" s="130" t="e" cm="1">
        <f t="array" aca="1" ref="AE2194" ca="1">INDIRECT(ADDRESS(MATCH(AG2194,'rs_industries'!B:B,0),5,1,TRUE,"rs_industries"))</f>
        <v>#N/A</v>
      </c>
      <c r="AF2194" s="130" t="e" cm="1">
        <f t="array" aca="1" ref="AF2194" ca="1">INDIRECT(ADDRESS(MATCH(A2194,'rs_stocks'!B:B,0),7,1,TRUE,"rs_stocks"))</f>
        <v>#N/A</v>
      </c>
    </row>
    <row r="2195" spans="1:32" x14ac:dyDescent="0.3">
      <c r="A2195" s="130" t="s">
        <v>904</v>
      </c>
      <c r="B2195" s="130">
        <v>-2.2200000000000002</v>
      </c>
      <c r="C2195" s="130">
        <v>-6.78</v>
      </c>
      <c r="D2195" s="130">
        <v>-0.9</v>
      </c>
      <c r="E2195" s="130">
        <v>-14.4</v>
      </c>
      <c r="F2195" s="130">
        <v>-4.76</v>
      </c>
      <c r="G2195" s="130" t="s">
        <v>3687</v>
      </c>
      <c r="H2195" s="130" t="s">
        <v>248</v>
      </c>
      <c r="I2195" s="130">
        <v>5.5910000000000002</v>
      </c>
      <c r="J2195" s="130">
        <v>-66</v>
      </c>
      <c r="K2195" s="130">
        <v>-45</v>
      </c>
      <c r="L2195" s="130" t="b">
        <v>0</v>
      </c>
      <c r="M2195" s="130">
        <v>-17.437999999999999</v>
      </c>
      <c r="N2195" s="130">
        <v>5.3550000000000004</v>
      </c>
      <c r="O2195" s="130">
        <v>-3.2559999999999998</v>
      </c>
      <c r="P2195" s="130">
        <v>5.6000000000000001E-2</v>
      </c>
      <c r="Q2195" s="130">
        <v>-89.605999999999995</v>
      </c>
      <c r="R2195" s="130">
        <v>2.2000000000000002</v>
      </c>
      <c r="S2195" s="130">
        <v>2.387</v>
      </c>
      <c r="T2195" s="130">
        <v>-1</v>
      </c>
      <c r="U2195" s="130">
        <v>3584</v>
      </c>
      <c r="V2195" s="130" t="s">
        <v>904</v>
      </c>
      <c r="W2195" s="130" t="b">
        <v>1</v>
      </c>
      <c r="X2195" s="130">
        <v>0</v>
      </c>
      <c r="Y2195" s="130" t="b">
        <v>0</v>
      </c>
      <c r="Z2195" s="130">
        <v>46</v>
      </c>
      <c r="AA2195" s="130">
        <v>0.108</v>
      </c>
      <c r="AB2195" s="130" t="s">
        <v>248</v>
      </c>
      <c r="AC2195" s="130" t="s">
        <v>3687</v>
      </c>
      <c r="AD2195" s="130" t="s">
        <v>6067</v>
      </c>
      <c r="AE2195" s="130" t="e" cm="1">
        <f t="array" aca="1" ref="AE2195" ca="1">INDIRECT(ADDRESS(MATCH(AG2195,'rs_industries'!B:B,0),5,1,TRUE,"rs_industries"))</f>
        <v>#N/A</v>
      </c>
      <c r="AF2195" s="130" t="e" cm="1">
        <f t="array" aca="1" ref="AF2195" ca="1">INDIRECT(ADDRESS(MATCH(A2195,'rs_stocks'!B:B,0),7,1,TRUE,"rs_stocks"))</f>
        <v>#N/A</v>
      </c>
    </row>
    <row r="2196" spans="1:32" x14ac:dyDescent="0.3">
      <c r="A2196" s="130" t="s">
        <v>1966</v>
      </c>
      <c r="B2196" s="130">
        <v>-5.9</v>
      </c>
      <c r="C2196" s="130">
        <v>-6.4</v>
      </c>
      <c r="D2196" s="130">
        <v>-3.49</v>
      </c>
      <c r="E2196" s="130">
        <v>3.61</v>
      </c>
      <c r="F2196" s="130">
        <v>-7.34</v>
      </c>
      <c r="G2196" s="130" t="s">
        <v>3961</v>
      </c>
      <c r="H2196" s="130" t="s">
        <v>248</v>
      </c>
      <c r="I2196" s="130">
        <v>2.3199999999999998</v>
      </c>
      <c r="J2196" s="130">
        <v>-80</v>
      </c>
      <c r="K2196" s="130">
        <v>-13</v>
      </c>
      <c r="L2196" s="130" t="b">
        <v>0</v>
      </c>
      <c r="M2196" s="130">
        <v>-12.076000000000001</v>
      </c>
      <c r="N2196" s="130">
        <v>3.6859999999999999</v>
      </c>
      <c r="O2196" s="130">
        <v>-3.2759999999999998</v>
      </c>
      <c r="P2196" s="130">
        <v>0.84099999999999997</v>
      </c>
      <c r="Q2196" s="130">
        <v>-109.381</v>
      </c>
      <c r="R2196" s="130">
        <v>22.97</v>
      </c>
      <c r="S2196" s="130">
        <v>26.218</v>
      </c>
      <c r="T2196" s="130">
        <v>-1</v>
      </c>
      <c r="U2196" s="130">
        <v>237</v>
      </c>
      <c r="V2196" s="130" t="s">
        <v>1966</v>
      </c>
      <c r="W2196" s="130" t="b">
        <v>1</v>
      </c>
      <c r="X2196" s="130">
        <v>0</v>
      </c>
      <c r="Y2196" s="130" t="b">
        <v>0</v>
      </c>
      <c r="Z2196" s="130">
        <v>44</v>
      </c>
      <c r="AA2196" s="130">
        <v>0.107</v>
      </c>
      <c r="AB2196" s="130" t="s">
        <v>248</v>
      </c>
      <c r="AC2196" s="130" t="s">
        <v>3961</v>
      </c>
      <c r="AD2196" s="130" t="s">
        <v>6060</v>
      </c>
      <c r="AE2196" s="130" t="e" cm="1">
        <f t="array" aca="1" ref="AE2196" ca="1">INDIRECT(ADDRESS(MATCH(AG2196,'rs_industries'!B:B,0),5,1,TRUE,"rs_industries"))</f>
        <v>#N/A</v>
      </c>
      <c r="AF2196" s="130" t="e" cm="1">
        <f t="array" aca="1" ref="AF2196" ca="1">INDIRECT(ADDRESS(MATCH(A2196,'rs_stocks'!B:B,0),7,1,TRUE,"rs_stocks"))</f>
        <v>#N/A</v>
      </c>
    </row>
    <row r="2197" spans="1:32" x14ac:dyDescent="0.3">
      <c r="A2197" s="130" t="s">
        <v>1152</v>
      </c>
      <c r="B2197" s="130">
        <v>-0.78</v>
      </c>
      <c r="C2197" s="130">
        <v>-1.38</v>
      </c>
      <c r="D2197" s="130">
        <v>-7.68</v>
      </c>
      <c r="E2197" s="130">
        <v>-3.13</v>
      </c>
      <c r="F2197" s="130">
        <v>3.52</v>
      </c>
      <c r="G2197" s="130" t="s">
        <v>4239</v>
      </c>
      <c r="H2197" s="130" t="s">
        <v>3707</v>
      </c>
      <c r="I2197" s="130">
        <v>29.175999999999998</v>
      </c>
      <c r="J2197" s="130">
        <v>-42</v>
      </c>
      <c r="K2197" s="130">
        <v>-22</v>
      </c>
      <c r="L2197" s="130" t="b">
        <v>0</v>
      </c>
      <c r="M2197" s="130">
        <v>-11.835000000000001</v>
      </c>
      <c r="N2197" s="130">
        <v>3.4769999999999999</v>
      </c>
      <c r="O2197" s="130">
        <v>-3.4039999999999999</v>
      </c>
      <c r="P2197" s="130">
        <v>1.1930000000000001</v>
      </c>
      <c r="Q2197" s="130">
        <v>-65.37</v>
      </c>
      <c r="R2197" s="130">
        <v>58.55</v>
      </c>
      <c r="S2197" s="130">
        <v>60.472000000000001</v>
      </c>
      <c r="T2197" s="130">
        <v>-1</v>
      </c>
      <c r="U2197" s="130">
        <v>167</v>
      </c>
      <c r="V2197" s="130" t="s">
        <v>1152</v>
      </c>
      <c r="W2197" s="130" t="b">
        <v>1</v>
      </c>
      <c r="X2197" s="130">
        <v>0</v>
      </c>
      <c r="Y2197" s="130" t="b">
        <v>0</v>
      </c>
      <c r="Z2197" s="130">
        <v>51</v>
      </c>
      <c r="AA2197" s="130">
        <v>0.107</v>
      </c>
      <c r="AB2197" s="130" t="s">
        <v>3707</v>
      </c>
      <c r="AC2197" s="130" t="s">
        <v>4239</v>
      </c>
      <c r="AD2197" s="130" t="s">
        <v>6055</v>
      </c>
      <c r="AE2197" s="130" t="e" cm="1">
        <f t="array" aca="1" ref="AE2197" ca="1">INDIRECT(ADDRESS(MATCH(AG2197,'rs_industries'!B:B,0),5,1,TRUE,"rs_industries"))</f>
        <v>#N/A</v>
      </c>
      <c r="AF2197" s="130" t="e" cm="1">
        <f t="array" aca="1" ref="AF2197" ca="1">INDIRECT(ADDRESS(MATCH(A2197,'rs_stocks'!B:B,0),7,1,TRUE,"rs_stocks"))</f>
        <v>#N/A</v>
      </c>
    </row>
    <row r="2198" spans="1:32" x14ac:dyDescent="0.3">
      <c r="A2198" s="130" t="s">
        <v>2496</v>
      </c>
      <c r="B2198" s="130">
        <v>2.21</v>
      </c>
      <c r="C2198" s="130">
        <v>6.12</v>
      </c>
      <c r="D2198" s="130">
        <v>8.32</v>
      </c>
      <c r="E2198" s="130">
        <v>-15.36</v>
      </c>
      <c r="F2198" s="130">
        <v>-15.44</v>
      </c>
      <c r="G2198" s="130" t="s">
        <v>3735</v>
      </c>
      <c r="H2198" s="130" t="s">
        <v>3690</v>
      </c>
      <c r="I2198" s="130">
        <v>2.3879999999999999</v>
      </c>
      <c r="J2198" s="130">
        <v>-69</v>
      </c>
      <c r="K2198" s="130">
        <v>-62</v>
      </c>
      <c r="L2198" s="130" t="b">
        <v>0</v>
      </c>
      <c r="M2198" s="130">
        <v>-24.744</v>
      </c>
      <c r="N2198" s="130">
        <v>7.09</v>
      </c>
      <c r="O2198" s="130">
        <v>-3.49</v>
      </c>
      <c r="P2198" s="130">
        <v>4.3380000000000001</v>
      </c>
      <c r="Q2198" s="130">
        <v>-117.113</v>
      </c>
      <c r="R2198" s="130">
        <v>98.94</v>
      </c>
      <c r="S2198" s="130">
        <v>91.888000000000005</v>
      </c>
      <c r="T2198" s="130">
        <v>1</v>
      </c>
      <c r="U2198" s="130">
        <v>46</v>
      </c>
      <c r="V2198" s="130" t="s">
        <v>2496</v>
      </c>
      <c r="W2198" s="130" t="b">
        <v>0</v>
      </c>
      <c r="X2198" s="130">
        <v>0</v>
      </c>
      <c r="Y2198" s="130" t="b">
        <v>0</v>
      </c>
      <c r="Z2198" s="130">
        <v>45</v>
      </c>
      <c r="AA2198" s="130">
        <v>0.107</v>
      </c>
      <c r="AB2198" s="130" t="s">
        <v>3690</v>
      </c>
      <c r="AC2198" s="130" t="s">
        <v>3735</v>
      </c>
      <c r="AD2198" s="130" t="s">
        <v>6097</v>
      </c>
      <c r="AE2198" s="130" t="e" cm="1">
        <f t="array" aca="1" ref="AE2198" ca="1">INDIRECT(ADDRESS(MATCH(AG2198,'rs_industries'!B:B,0),5,1,TRUE,"rs_industries"))</f>
        <v>#N/A</v>
      </c>
      <c r="AF2198" s="130" t="e" cm="1">
        <f t="array" aca="1" ref="AF2198" ca="1">INDIRECT(ADDRESS(MATCH(A2198,'rs_stocks'!B:B,0),7,1,TRUE,"rs_stocks"))</f>
        <v>#N/A</v>
      </c>
    </row>
    <row r="2199" spans="1:32" x14ac:dyDescent="0.3">
      <c r="A2199" s="130" t="s">
        <v>2239</v>
      </c>
      <c r="B2199" s="130">
        <v>2.83</v>
      </c>
      <c r="C2199" s="130">
        <v>-4.8600000000000003</v>
      </c>
      <c r="D2199" s="130">
        <v>-6.56</v>
      </c>
      <c r="E2199" s="130">
        <v>-7.28</v>
      </c>
      <c r="F2199" s="130">
        <v>-9.7899999999999991</v>
      </c>
      <c r="G2199" s="130" t="s">
        <v>4210</v>
      </c>
      <c r="H2199" s="130" t="s">
        <v>31</v>
      </c>
      <c r="I2199" s="130">
        <v>2.4049999999999998</v>
      </c>
      <c r="J2199" s="130">
        <v>-62</v>
      </c>
      <c r="K2199" s="130">
        <v>-59</v>
      </c>
      <c r="L2199" s="130" t="b">
        <v>0</v>
      </c>
      <c r="M2199" s="130">
        <v>-16.491</v>
      </c>
      <c r="N2199" s="130">
        <v>4.6050000000000004</v>
      </c>
      <c r="O2199" s="130">
        <v>-3.581</v>
      </c>
      <c r="P2199" s="130">
        <v>1.08</v>
      </c>
      <c r="Q2199" s="130">
        <v>-116.65600000000001</v>
      </c>
      <c r="R2199" s="130">
        <v>20.37</v>
      </c>
      <c r="S2199" s="130">
        <v>23.158000000000001</v>
      </c>
      <c r="T2199" s="130">
        <v>-1</v>
      </c>
      <c r="U2199" s="130">
        <v>185</v>
      </c>
      <c r="V2199" s="130" t="s">
        <v>2239</v>
      </c>
      <c r="W2199" s="130" t="b">
        <v>1</v>
      </c>
      <c r="X2199" s="130">
        <v>0</v>
      </c>
      <c r="Y2199" s="130" t="b">
        <v>0</v>
      </c>
      <c r="Z2199" s="130">
        <v>47</v>
      </c>
      <c r="AA2199" s="130">
        <v>0.106</v>
      </c>
      <c r="AB2199" s="130" t="s">
        <v>31</v>
      </c>
      <c r="AC2199" s="130" t="s">
        <v>4210</v>
      </c>
      <c r="AD2199" s="130" t="s">
        <v>6080</v>
      </c>
      <c r="AE2199" s="130" t="e" cm="1">
        <f t="array" aca="1" ref="AE2199" ca="1">INDIRECT(ADDRESS(MATCH(AG2199,'rs_industries'!B:B,0),5,1,TRUE,"rs_industries"))</f>
        <v>#N/A</v>
      </c>
      <c r="AF2199" s="130" t="e" cm="1">
        <f t="array" aca="1" ref="AF2199" ca="1">INDIRECT(ADDRESS(MATCH(A2199,'rs_stocks'!B:B,0),7,1,TRUE,"rs_stocks"))</f>
        <v>#N/A</v>
      </c>
    </row>
    <row r="2200" spans="1:32" x14ac:dyDescent="0.3">
      <c r="A2200" s="130" t="s">
        <v>2269</v>
      </c>
      <c r="B2200" s="130">
        <v>7.65</v>
      </c>
      <c r="C2200" s="130">
        <v>0.68</v>
      </c>
      <c r="D2200" s="130">
        <v>-29.31</v>
      </c>
      <c r="E2200" s="130">
        <v>-4.37</v>
      </c>
      <c r="F2200" s="130">
        <v>-9.77</v>
      </c>
      <c r="G2200" s="130" t="s">
        <v>3792</v>
      </c>
      <c r="H2200" s="130" t="s">
        <v>24</v>
      </c>
      <c r="I2200" s="130">
        <v>1.232</v>
      </c>
      <c r="J2200" s="130">
        <v>-60</v>
      </c>
      <c r="K2200" s="130">
        <v>-57</v>
      </c>
      <c r="L2200" s="130" t="b">
        <v>0</v>
      </c>
      <c r="M2200" s="130">
        <v>-42.567999999999998</v>
      </c>
      <c r="N2200" s="130">
        <v>11.862</v>
      </c>
      <c r="O2200" s="130">
        <v>-3.589</v>
      </c>
      <c r="P2200" s="130">
        <v>0.26300000000000001</v>
      </c>
      <c r="Q2200" s="130">
        <v>-49.392000000000003</v>
      </c>
      <c r="R2200" s="130">
        <v>5.91</v>
      </c>
      <c r="S2200" s="130">
        <v>6.1689999999999996</v>
      </c>
      <c r="T2200" s="130">
        <v>-1</v>
      </c>
      <c r="U2200" s="130">
        <v>759</v>
      </c>
      <c r="V2200" s="130" t="s">
        <v>2269</v>
      </c>
      <c r="W2200" s="130" t="b">
        <v>1</v>
      </c>
      <c r="X2200" s="130">
        <v>0</v>
      </c>
      <c r="Y2200" s="130" t="b">
        <v>0</v>
      </c>
      <c r="Z2200" s="130">
        <v>44</v>
      </c>
      <c r="AA2200" s="130">
        <v>0.106</v>
      </c>
      <c r="AB2200" s="130" t="s">
        <v>24</v>
      </c>
      <c r="AC2200" s="130" t="s">
        <v>3792</v>
      </c>
      <c r="AD2200" s="130" t="s">
        <v>6079</v>
      </c>
      <c r="AE2200" s="130" t="e" cm="1">
        <f t="array" aca="1" ref="AE2200" ca="1">INDIRECT(ADDRESS(MATCH(AG2200,'rs_industries'!B:B,0),5,1,TRUE,"rs_industries"))</f>
        <v>#N/A</v>
      </c>
      <c r="AF2200" s="130" t="e" cm="1">
        <f t="array" aca="1" ref="AF2200" ca="1">INDIRECT(ADDRESS(MATCH(A2200,'rs_stocks'!B:B,0),7,1,TRUE,"rs_stocks"))</f>
        <v>#N/A</v>
      </c>
    </row>
    <row r="2201" spans="1:32" x14ac:dyDescent="0.3">
      <c r="A2201" s="130" t="s">
        <v>989</v>
      </c>
      <c r="B2201" s="130">
        <v>4.75</v>
      </c>
      <c r="C2201" s="130">
        <v>-0.96</v>
      </c>
      <c r="D2201" s="130">
        <v>0.3</v>
      </c>
      <c r="E2201" s="130">
        <v>-3.03</v>
      </c>
      <c r="F2201" s="130">
        <v>-3.8</v>
      </c>
      <c r="G2201" s="130" t="s">
        <v>3676</v>
      </c>
      <c r="H2201" s="130" t="s">
        <v>3677</v>
      </c>
      <c r="I2201" s="130">
        <v>6.1639999999999997</v>
      </c>
      <c r="J2201" s="130">
        <v>-49</v>
      </c>
      <c r="K2201" s="130">
        <v>-5</v>
      </c>
      <c r="L2201" s="130" t="b">
        <v>0</v>
      </c>
      <c r="M2201" s="130">
        <v>-7.9379999999999997</v>
      </c>
      <c r="N2201" s="130">
        <v>2.202</v>
      </c>
      <c r="O2201" s="130">
        <v>-3.6059999999999999</v>
      </c>
      <c r="P2201" s="130">
        <v>2.5569999999999999</v>
      </c>
      <c r="Q2201" s="130">
        <v>-50.457999999999998</v>
      </c>
      <c r="R2201" s="130">
        <v>101.65</v>
      </c>
      <c r="S2201" s="130">
        <v>104.393</v>
      </c>
      <c r="T2201" s="130">
        <v>-1</v>
      </c>
      <c r="U2201" s="130">
        <v>78</v>
      </c>
      <c r="V2201" s="130" t="s">
        <v>989</v>
      </c>
      <c r="W2201" s="130" t="b">
        <v>1</v>
      </c>
      <c r="X2201" s="130">
        <v>0</v>
      </c>
      <c r="Y2201" s="130" t="b">
        <v>0</v>
      </c>
      <c r="Z2201" s="130">
        <v>51</v>
      </c>
      <c r="AA2201" s="130">
        <v>0.105</v>
      </c>
      <c r="AB2201" s="130" t="s">
        <v>3677</v>
      </c>
      <c r="AC2201" s="130" t="s">
        <v>3676</v>
      </c>
      <c r="AD2201" s="130" t="s">
        <v>6089</v>
      </c>
      <c r="AE2201" s="130" t="e" cm="1">
        <f t="array" aca="1" ref="AE2201" ca="1">INDIRECT(ADDRESS(MATCH(AG2201,'rs_industries'!B:B,0),5,1,TRUE,"rs_industries"))</f>
        <v>#N/A</v>
      </c>
      <c r="AF2201" s="130" t="e" cm="1">
        <f t="array" aca="1" ref="AF2201" ca="1">INDIRECT(ADDRESS(MATCH(A2201,'rs_stocks'!B:B,0),7,1,TRUE,"rs_stocks"))</f>
        <v>#N/A</v>
      </c>
    </row>
    <row r="2202" spans="1:32" x14ac:dyDescent="0.3">
      <c r="A2202" s="130" t="s">
        <v>484</v>
      </c>
      <c r="B2202" s="130">
        <v>0.54</v>
      </c>
      <c r="C2202" s="130">
        <v>-9.33</v>
      </c>
      <c r="D2202" s="130">
        <v>-7.69</v>
      </c>
      <c r="E2202" s="130">
        <v>-8.26</v>
      </c>
      <c r="F2202" s="130">
        <v>-9.25</v>
      </c>
      <c r="G2202" s="130" t="s">
        <v>3809</v>
      </c>
      <c r="H2202" s="130" t="s">
        <v>24</v>
      </c>
      <c r="I2202" s="130">
        <v>28.748999999999999</v>
      </c>
      <c r="J2202" s="130">
        <v>-66</v>
      </c>
      <c r="K2202" s="130">
        <v>-23</v>
      </c>
      <c r="L2202" s="130" t="b">
        <v>0</v>
      </c>
      <c r="M2202" s="130">
        <v>-18.63</v>
      </c>
      <c r="N2202" s="130">
        <v>5.1360000000000001</v>
      </c>
      <c r="O2202" s="130">
        <v>-3.6269999999999998</v>
      </c>
      <c r="P2202" s="130">
        <v>1.726</v>
      </c>
      <c r="Q2202" s="130">
        <v>-94.421999999999997</v>
      </c>
      <c r="R2202" s="130">
        <v>66.84</v>
      </c>
      <c r="S2202" s="130">
        <v>63.719000000000001</v>
      </c>
      <c r="T2202" s="130">
        <v>1</v>
      </c>
      <c r="U2202" s="130">
        <v>115</v>
      </c>
      <c r="V2202" s="130" t="s">
        <v>484</v>
      </c>
      <c r="W2202" s="130" t="b">
        <v>1</v>
      </c>
      <c r="X2202" s="130">
        <v>0</v>
      </c>
      <c r="Y2202" s="130" t="b">
        <v>0</v>
      </c>
      <c r="Z2202" s="130">
        <v>47</v>
      </c>
      <c r="AA2202" s="130">
        <v>0.105</v>
      </c>
      <c r="AB2202" s="130" t="s">
        <v>24</v>
      </c>
      <c r="AC2202" s="130" t="s">
        <v>3809</v>
      </c>
      <c r="AD2202" s="130" t="s">
        <v>6083</v>
      </c>
      <c r="AE2202" s="130" t="e" cm="1">
        <f t="array" aca="1" ref="AE2202" ca="1">INDIRECT(ADDRESS(MATCH(AG2202,'rs_industries'!B:B,0),5,1,TRUE,"rs_industries"))</f>
        <v>#N/A</v>
      </c>
      <c r="AF2202" s="130" t="e" cm="1">
        <f t="array" aca="1" ref="AF2202" ca="1">INDIRECT(ADDRESS(MATCH(A2202,'rs_stocks'!B:B,0),7,1,TRUE,"rs_stocks"))</f>
        <v>#N/A</v>
      </c>
    </row>
    <row r="2203" spans="1:32" x14ac:dyDescent="0.3">
      <c r="A2203" s="130" t="s">
        <v>1329</v>
      </c>
      <c r="B2203" s="130">
        <v>-4.78</v>
      </c>
      <c r="C2203" s="130">
        <v>-11.02</v>
      </c>
      <c r="D2203" s="130">
        <v>-22.23</v>
      </c>
      <c r="E2203" s="130">
        <v>-20.93</v>
      </c>
      <c r="F2203" s="130">
        <v>-11.86</v>
      </c>
      <c r="G2203" s="130" t="s">
        <v>4485</v>
      </c>
      <c r="H2203" s="130" t="s">
        <v>48</v>
      </c>
      <c r="I2203" s="130">
        <v>36.926000000000002</v>
      </c>
      <c r="J2203" s="130">
        <v>-62</v>
      </c>
      <c r="K2203" s="130">
        <v>-62</v>
      </c>
      <c r="L2203" s="130" t="b">
        <v>0</v>
      </c>
      <c r="M2203" s="130">
        <v>-25.87</v>
      </c>
      <c r="N2203" s="130">
        <v>6.923</v>
      </c>
      <c r="O2203" s="130">
        <v>-3.7370000000000001</v>
      </c>
      <c r="P2203" s="130">
        <v>0.97599999999999998</v>
      </c>
      <c r="Q2203" s="130">
        <v>-155.67400000000001</v>
      </c>
      <c r="R2203" s="130">
        <v>32.04</v>
      </c>
      <c r="S2203" s="130">
        <v>35.378999999999998</v>
      </c>
      <c r="T2203" s="130">
        <v>-1</v>
      </c>
      <c r="U2203" s="130">
        <v>204</v>
      </c>
      <c r="V2203" s="130" t="s">
        <v>1329</v>
      </c>
      <c r="W2203" s="130" t="b">
        <v>1</v>
      </c>
      <c r="X2203" s="130">
        <v>0</v>
      </c>
      <c r="Y2203" s="130" t="b">
        <v>0</v>
      </c>
      <c r="Z2203" s="130">
        <v>41</v>
      </c>
      <c r="AA2203" s="130">
        <v>0.105</v>
      </c>
      <c r="AB2203" s="130" t="s">
        <v>48</v>
      </c>
      <c r="AC2203" s="130" t="s">
        <v>4485</v>
      </c>
      <c r="AD2203" s="130" t="s">
        <v>1330</v>
      </c>
      <c r="AE2203" s="130" t="e" cm="1">
        <f t="array" aca="1" ref="AE2203" ca="1">INDIRECT(ADDRESS(MATCH(AG2203,'rs_industries'!B:B,0),5,1,TRUE,"rs_industries"))</f>
        <v>#N/A</v>
      </c>
      <c r="AF2203" s="130" t="e" cm="1">
        <f t="array" aca="1" ref="AF2203" ca="1">INDIRECT(ADDRESS(MATCH(A2203,'rs_stocks'!B:B,0),7,1,TRUE,"rs_stocks"))</f>
        <v>#N/A</v>
      </c>
    </row>
    <row r="2204" spans="1:32" x14ac:dyDescent="0.3">
      <c r="A2204" s="130" t="s">
        <v>6081</v>
      </c>
      <c r="B2204" s="130">
        <v>-1.92</v>
      </c>
      <c r="C2204" s="130">
        <v>-8.08</v>
      </c>
      <c r="D2204" s="130">
        <v>-17.25</v>
      </c>
      <c r="E2204" s="130">
        <v>-16.8</v>
      </c>
      <c r="F2204" s="130">
        <v>-9.9700000000000006</v>
      </c>
      <c r="G2204" s="130" t="s">
        <v>3792</v>
      </c>
      <c r="H2204" s="130" t="s">
        <v>117</v>
      </c>
      <c r="I2204" s="130">
        <v>0.92800000000000005</v>
      </c>
      <c r="J2204" s="130">
        <v>-93</v>
      </c>
      <c r="K2204" s="130">
        <v>-93</v>
      </c>
      <c r="L2204" s="130" t="b">
        <v>0</v>
      </c>
      <c r="M2204" s="130">
        <v>-20.259</v>
      </c>
      <c r="N2204" s="130">
        <v>5.4180000000000001</v>
      </c>
      <c r="O2204" s="130">
        <v>-3.74</v>
      </c>
      <c r="P2204" s="130">
        <v>0.19700000000000001</v>
      </c>
      <c r="Q2204" s="130">
        <v>-131.91300000000001</v>
      </c>
      <c r="R2204" s="130">
        <v>3.07</v>
      </c>
      <c r="S2204" s="130">
        <v>3.6120000000000001</v>
      </c>
      <c r="T2204" s="130">
        <v>-1</v>
      </c>
      <c r="U2204" s="130">
        <v>1014</v>
      </c>
      <c r="V2204" s="130" t="s">
        <v>6081</v>
      </c>
      <c r="W2204" s="130" t="b">
        <v>0</v>
      </c>
      <c r="X2204" s="130">
        <v>0</v>
      </c>
      <c r="Y2204" s="130" t="b">
        <v>0</v>
      </c>
      <c r="Z2204" s="130">
        <v>40</v>
      </c>
      <c r="AA2204" s="130">
        <v>0.104</v>
      </c>
      <c r="AB2204" s="130" t="s">
        <v>117</v>
      </c>
      <c r="AC2204" s="130" t="s">
        <v>3792</v>
      </c>
      <c r="AD2204" s="130" t="s">
        <v>6082</v>
      </c>
      <c r="AE2204" s="130" t="e" cm="1">
        <f t="array" aca="1" ref="AE2204" ca="1">INDIRECT(ADDRESS(MATCH(AG2204,'rs_industries'!B:B,0),5,1,TRUE,"rs_industries"))</f>
        <v>#N/A</v>
      </c>
      <c r="AF2204" s="130" t="e" cm="1">
        <f t="array" aca="1" ref="AF2204" ca="1">INDIRECT(ADDRESS(MATCH(A2204,'rs_stocks'!B:B,0),7,1,TRUE,"rs_stocks"))</f>
        <v>#N/A</v>
      </c>
    </row>
    <row r="2205" spans="1:32" x14ac:dyDescent="0.3">
      <c r="A2205" s="130" t="s">
        <v>6093</v>
      </c>
      <c r="B2205" s="130">
        <v>-1.54</v>
      </c>
      <c r="C2205" s="130">
        <v>-14.75</v>
      </c>
      <c r="D2205" s="130">
        <v>-10.23</v>
      </c>
      <c r="E2205" s="130">
        <v>-34.17</v>
      </c>
      <c r="F2205" s="130">
        <v>-32.79</v>
      </c>
      <c r="G2205" s="130" t="s">
        <v>4963</v>
      </c>
      <c r="H2205" s="130" t="s">
        <v>3674</v>
      </c>
      <c r="I2205" s="130">
        <v>0.82</v>
      </c>
      <c r="J2205" s="130">
        <v>-86</v>
      </c>
      <c r="K2205" s="130">
        <v>-85</v>
      </c>
      <c r="L2205" s="130" t="b">
        <v>0</v>
      </c>
      <c r="M2205" s="130">
        <v>-27.600999999999999</v>
      </c>
      <c r="N2205" s="130">
        <v>7.3730000000000002</v>
      </c>
      <c r="O2205" s="130">
        <v>-3.7429999999999999</v>
      </c>
      <c r="P2205" s="130">
        <v>1.024</v>
      </c>
      <c r="Q2205" s="130">
        <v>-184.51599999999999</v>
      </c>
      <c r="R2205" s="130">
        <v>17.28</v>
      </c>
      <c r="S2205" s="130">
        <v>21.058</v>
      </c>
      <c r="T2205" s="130">
        <v>-1</v>
      </c>
      <c r="U2205" s="130">
        <v>195</v>
      </c>
      <c r="V2205" s="130" t="s">
        <v>6093</v>
      </c>
      <c r="W2205" s="130" t="b">
        <v>0</v>
      </c>
      <c r="X2205" s="130">
        <v>0</v>
      </c>
      <c r="Y2205" s="130" t="b">
        <v>0</v>
      </c>
      <c r="Z2205" s="130">
        <v>46</v>
      </c>
      <c r="AA2205" s="130">
        <v>0.104</v>
      </c>
      <c r="AB2205" s="130" t="s">
        <v>3674</v>
      </c>
      <c r="AC2205" s="130" t="s">
        <v>4963</v>
      </c>
      <c r="AD2205" s="130" t="s">
        <v>6094</v>
      </c>
      <c r="AE2205" s="130" t="e" cm="1">
        <f t="array" aca="1" ref="AE2205" ca="1">INDIRECT(ADDRESS(MATCH(AG2205,'rs_industries'!B:B,0),5,1,TRUE,"rs_industries"))</f>
        <v>#N/A</v>
      </c>
      <c r="AF2205" s="130" t="e" cm="1">
        <f t="array" aca="1" ref="AF2205" ca="1">INDIRECT(ADDRESS(MATCH(A2205,'rs_stocks'!B:B,0),7,1,TRUE,"rs_stocks"))</f>
        <v>#N/A</v>
      </c>
    </row>
    <row r="2206" spans="1:32" x14ac:dyDescent="0.3">
      <c r="A2206" s="130" t="s">
        <v>2494</v>
      </c>
      <c r="B2206" s="130">
        <v>-9.82</v>
      </c>
      <c r="C2206" s="130">
        <v>-27.13</v>
      </c>
      <c r="D2206" s="130">
        <v>-35.53</v>
      </c>
      <c r="E2206" s="130">
        <v>-26.06</v>
      </c>
      <c r="F2206" s="130">
        <v>-23.38</v>
      </c>
      <c r="G2206" s="130" t="s">
        <v>3713</v>
      </c>
      <c r="H2206" s="130" t="s">
        <v>3690</v>
      </c>
      <c r="I2206" s="130">
        <v>1.91</v>
      </c>
      <c r="J2206" s="130">
        <v>-91</v>
      </c>
      <c r="K2206" s="130">
        <v>-91</v>
      </c>
      <c r="L2206" s="130" t="b">
        <v>0</v>
      </c>
      <c r="M2206" s="130">
        <v>-41.110999999999997</v>
      </c>
      <c r="N2206" s="130">
        <v>10.895</v>
      </c>
      <c r="O2206" s="130">
        <v>-3.7730000000000001</v>
      </c>
      <c r="P2206" s="130">
        <v>1.1499999999999999</v>
      </c>
      <c r="Q2206" s="130">
        <v>-41.753999999999998</v>
      </c>
      <c r="R2206" s="130">
        <v>17.73</v>
      </c>
      <c r="S2206" s="130">
        <v>21.405999999999999</v>
      </c>
      <c r="T2206" s="130">
        <v>-1</v>
      </c>
      <c r="U2206" s="130">
        <v>173</v>
      </c>
      <c r="V2206" s="130" t="s">
        <v>2494</v>
      </c>
      <c r="W2206" s="130" t="b">
        <v>1</v>
      </c>
      <c r="X2206" s="130">
        <v>0</v>
      </c>
      <c r="Y2206" s="130" t="b">
        <v>0</v>
      </c>
      <c r="Z2206" s="130">
        <v>38</v>
      </c>
      <c r="AA2206" s="130">
        <v>0.10299999999999999</v>
      </c>
      <c r="AB2206" s="130" t="s">
        <v>3690</v>
      </c>
      <c r="AC2206" s="130" t="s">
        <v>3713</v>
      </c>
      <c r="AD2206" s="130" t="s">
        <v>6073</v>
      </c>
      <c r="AE2206" s="130" t="e" cm="1">
        <f t="array" aca="1" ref="AE2206" ca="1">INDIRECT(ADDRESS(MATCH(AG2206,'rs_industries'!B:B,0),5,1,TRUE,"rs_industries"))</f>
        <v>#N/A</v>
      </c>
      <c r="AF2206" s="130" t="e" cm="1">
        <f t="array" aca="1" ref="AF2206" ca="1">INDIRECT(ADDRESS(MATCH(A2206,'rs_stocks'!B:B,0),7,1,TRUE,"rs_stocks"))</f>
        <v>#N/A</v>
      </c>
    </row>
    <row r="2207" spans="1:32" x14ac:dyDescent="0.3">
      <c r="A2207" s="130" t="s">
        <v>6098</v>
      </c>
      <c r="B2207" s="130">
        <v>3.14</v>
      </c>
      <c r="C2207" s="130">
        <v>8.57</v>
      </c>
      <c r="D2207" s="130">
        <v>-18.23</v>
      </c>
      <c r="E2207" s="130">
        <v>-16.63</v>
      </c>
      <c r="F2207" s="130">
        <v>-10.31</v>
      </c>
      <c r="G2207" s="130" t="s">
        <v>4337</v>
      </c>
      <c r="H2207" s="130" t="s">
        <v>3690</v>
      </c>
      <c r="I2207" s="130">
        <v>0.98499999999999999</v>
      </c>
      <c r="J2207" s="130">
        <v>-84</v>
      </c>
      <c r="K2207" s="130">
        <v>-82</v>
      </c>
      <c r="L2207" s="130" t="b">
        <v>0</v>
      </c>
      <c r="M2207" s="130">
        <v>-26.984000000000002</v>
      </c>
      <c r="N2207" s="130">
        <v>7.032</v>
      </c>
      <c r="O2207" s="130">
        <v>-3.8370000000000002</v>
      </c>
      <c r="P2207" s="130">
        <v>0.432</v>
      </c>
      <c r="Q2207" s="130">
        <v>-87.902000000000001</v>
      </c>
      <c r="R2207" s="130">
        <v>7.22</v>
      </c>
      <c r="S2207" s="130">
        <v>8.0370000000000008</v>
      </c>
      <c r="T2207" s="130">
        <v>-1</v>
      </c>
      <c r="U2207" s="130">
        <v>462</v>
      </c>
      <c r="V2207" s="130" t="s">
        <v>6098</v>
      </c>
      <c r="W2207" s="130" t="b">
        <v>0</v>
      </c>
      <c r="X2207" s="130">
        <v>0</v>
      </c>
      <c r="Y2207" s="130" t="b">
        <v>0</v>
      </c>
      <c r="Z2207" s="130">
        <v>45</v>
      </c>
      <c r="AA2207" s="130">
        <v>0.10299999999999999</v>
      </c>
      <c r="AB2207" s="130" t="s">
        <v>3690</v>
      </c>
      <c r="AC2207" s="130" t="s">
        <v>4337</v>
      </c>
      <c r="AD2207" s="130" t="s">
        <v>6099</v>
      </c>
      <c r="AE2207" s="130" t="e" cm="1">
        <f t="array" aca="1" ref="AE2207" ca="1">INDIRECT(ADDRESS(MATCH(AG2207,'rs_industries'!B:B,0),5,1,TRUE,"rs_industries"))</f>
        <v>#N/A</v>
      </c>
      <c r="AF2207" s="130" t="e" cm="1">
        <f t="array" aca="1" ref="AF2207" ca="1">INDIRECT(ADDRESS(MATCH(A2207,'rs_stocks'!B:B,0),7,1,TRUE,"rs_stocks"))</f>
        <v>#N/A</v>
      </c>
    </row>
    <row r="2208" spans="1:32" x14ac:dyDescent="0.3">
      <c r="A2208" s="130" t="s">
        <v>2017</v>
      </c>
      <c r="B2208" s="130">
        <v>0.11</v>
      </c>
      <c r="C2208" s="130">
        <v>1.48</v>
      </c>
      <c r="D2208" s="130">
        <v>-1</v>
      </c>
      <c r="E2208" s="130">
        <v>3.6</v>
      </c>
      <c r="F2208" s="130">
        <v>3.07</v>
      </c>
      <c r="G2208" s="130" t="s">
        <v>3873</v>
      </c>
      <c r="H2208" s="130" t="s">
        <v>3674</v>
      </c>
      <c r="I2208" s="130">
        <v>3.605</v>
      </c>
      <c r="J2208" s="130">
        <v>-44</v>
      </c>
      <c r="K2208" s="130">
        <v>-13</v>
      </c>
      <c r="L2208" s="130" t="b">
        <v>0</v>
      </c>
      <c r="M2208" s="130">
        <v>-4.6310000000000002</v>
      </c>
      <c r="N2208" s="130">
        <v>1.202</v>
      </c>
      <c r="O2208" s="130">
        <v>-3.851</v>
      </c>
      <c r="P2208" s="130">
        <v>6.3E-2</v>
      </c>
      <c r="Q2208" s="130">
        <v>0</v>
      </c>
      <c r="R2208" s="130">
        <v>17.82</v>
      </c>
      <c r="S2208" s="130">
        <v>17.82</v>
      </c>
      <c r="T2208" s="130">
        <v>-1</v>
      </c>
      <c r="U2208" s="130">
        <v>3164</v>
      </c>
      <c r="V2208" s="130" t="s">
        <v>2017</v>
      </c>
      <c r="W2208" s="130" t="b">
        <v>1</v>
      </c>
      <c r="X2208" s="130">
        <v>0</v>
      </c>
      <c r="Y2208" s="130" t="b">
        <v>1</v>
      </c>
      <c r="Z2208" s="130">
        <v>48</v>
      </c>
      <c r="AA2208" s="130">
        <v>0.10299999999999999</v>
      </c>
      <c r="AB2208" s="130" t="s">
        <v>3674</v>
      </c>
      <c r="AC2208" s="130" t="s">
        <v>3873</v>
      </c>
      <c r="AD2208" s="130" t="s">
        <v>5965</v>
      </c>
      <c r="AE2208" s="130" t="e" cm="1">
        <f t="array" aca="1" ref="AE2208" ca="1">INDIRECT(ADDRESS(MATCH(AG2208,'rs_industries'!B:B,0),5,1,TRUE,"rs_industries"))</f>
        <v>#N/A</v>
      </c>
      <c r="AF2208" s="130" cm="1">
        <f t="array" aca="1" ref="AF2208" ca="1">INDIRECT(ADDRESS(MATCH(A2208,'rs_stocks'!B:B,0),7,1,TRUE,"rs_stocks"))</f>
        <v>71</v>
      </c>
    </row>
    <row r="2209" spans="1:32" x14ac:dyDescent="0.3">
      <c r="A2209" s="130" t="s">
        <v>2341</v>
      </c>
      <c r="B2209" s="130">
        <v>-1.3</v>
      </c>
      <c r="C2209" s="130">
        <v>1.75</v>
      </c>
      <c r="D2209" s="130">
        <v>-12.42</v>
      </c>
      <c r="E2209" s="130">
        <v>-16.149999999999999</v>
      </c>
      <c r="F2209" s="130">
        <v>-11.76</v>
      </c>
      <c r="G2209" s="130" t="s">
        <v>3792</v>
      </c>
      <c r="H2209" s="130" t="s">
        <v>31</v>
      </c>
      <c r="I2209" s="130">
        <v>2.1419999999999999</v>
      </c>
      <c r="J2209" s="130">
        <v>-64</v>
      </c>
      <c r="K2209" s="130">
        <v>-58</v>
      </c>
      <c r="L2209" s="130" t="b">
        <v>0</v>
      </c>
      <c r="M2209" s="130">
        <v>-18.163</v>
      </c>
      <c r="N2209" s="130">
        <v>4.6790000000000003</v>
      </c>
      <c r="O2209" s="130">
        <v>-3.8820000000000001</v>
      </c>
      <c r="P2209" s="130">
        <v>3.36</v>
      </c>
      <c r="Q2209" s="130">
        <v>-195.536</v>
      </c>
      <c r="R2209" s="130">
        <v>115.05</v>
      </c>
      <c r="S2209" s="130">
        <v>124.557</v>
      </c>
      <c r="T2209" s="130">
        <v>-1</v>
      </c>
      <c r="U2209" s="130">
        <v>59</v>
      </c>
      <c r="V2209" s="130" t="s">
        <v>2341</v>
      </c>
      <c r="W2209" s="130" t="b">
        <v>1</v>
      </c>
      <c r="X2209" s="130">
        <v>0</v>
      </c>
      <c r="Y2209" s="130" t="b">
        <v>0</v>
      </c>
      <c r="Z2209" s="130">
        <v>50</v>
      </c>
      <c r="AA2209" s="130">
        <v>0.10199999999999999</v>
      </c>
      <c r="AB2209" s="130" t="s">
        <v>31</v>
      </c>
      <c r="AC2209" s="130" t="s">
        <v>3792</v>
      </c>
      <c r="AD2209" s="130" t="s">
        <v>6091</v>
      </c>
      <c r="AE2209" s="130" t="e" cm="1">
        <f t="array" aca="1" ref="AE2209" ca="1">INDIRECT(ADDRESS(MATCH(AG2209,'rs_industries'!B:B,0),5,1,TRUE,"rs_industries"))</f>
        <v>#N/A</v>
      </c>
      <c r="AF2209" s="130" t="e" cm="1">
        <f t="array" aca="1" ref="AF2209" ca="1">INDIRECT(ADDRESS(MATCH(A2209,'rs_stocks'!B:B,0),7,1,TRUE,"rs_stocks"))</f>
        <v>#N/A</v>
      </c>
    </row>
    <row r="2210" spans="1:32" x14ac:dyDescent="0.3">
      <c r="A2210" s="130" t="s">
        <v>2220</v>
      </c>
      <c r="B2210" s="130">
        <v>1.1100000000000001</v>
      </c>
      <c r="C2210" s="130">
        <v>17.84</v>
      </c>
      <c r="D2210" s="130">
        <v>4.6500000000000004</v>
      </c>
      <c r="E2210" s="130">
        <v>-23.02</v>
      </c>
      <c r="F2210" s="130">
        <v>2.78</v>
      </c>
      <c r="G2210" s="130" t="s">
        <v>90</v>
      </c>
      <c r="H2210" s="130" t="s">
        <v>31</v>
      </c>
      <c r="I2210" s="130">
        <v>2.6389999999999998</v>
      </c>
      <c r="J2210" s="130">
        <v>-76</v>
      </c>
      <c r="K2210" s="130">
        <v>-61</v>
      </c>
      <c r="L2210" s="130" t="b">
        <v>0</v>
      </c>
      <c r="M2210" s="130">
        <v>-22.803999999999998</v>
      </c>
      <c r="N2210" s="130">
        <v>5.8010000000000002</v>
      </c>
      <c r="O2210" s="130">
        <v>-3.931</v>
      </c>
      <c r="P2210" s="130">
        <v>0.92900000000000005</v>
      </c>
      <c r="Q2210" s="130">
        <v>-161.41200000000001</v>
      </c>
      <c r="R2210" s="130">
        <v>15.52</v>
      </c>
      <c r="S2210" s="130">
        <v>14.683999999999999</v>
      </c>
      <c r="T2210" s="130">
        <v>1</v>
      </c>
      <c r="U2210" s="130">
        <v>215</v>
      </c>
      <c r="V2210" s="130" t="s">
        <v>2220</v>
      </c>
      <c r="W2210" s="130" t="b">
        <v>0</v>
      </c>
      <c r="X2210" s="130">
        <v>0</v>
      </c>
      <c r="Y2210" s="130" t="b">
        <v>0</v>
      </c>
      <c r="Z2210" s="130">
        <v>43</v>
      </c>
      <c r="AA2210" s="130">
        <v>0.10199999999999999</v>
      </c>
      <c r="AB2210" s="130" t="s">
        <v>31</v>
      </c>
      <c r="AC2210" s="130" t="s">
        <v>90</v>
      </c>
      <c r="AD2210" s="130" t="s">
        <v>6116</v>
      </c>
      <c r="AE2210" s="130" t="e" cm="1">
        <f t="array" aca="1" ref="AE2210" ca="1">INDIRECT(ADDRESS(MATCH(AG2210,'rs_industries'!B:B,0),5,1,TRUE,"rs_industries"))</f>
        <v>#N/A</v>
      </c>
      <c r="AF2210" s="130" t="e" cm="1">
        <f t="array" aca="1" ref="AF2210" ca="1">INDIRECT(ADDRESS(MATCH(A2210,'rs_stocks'!B:B,0),7,1,TRUE,"rs_stocks"))</f>
        <v>#N/A</v>
      </c>
    </row>
    <row r="2211" spans="1:32" x14ac:dyDescent="0.3">
      <c r="A2211" s="130" t="s">
        <v>944</v>
      </c>
      <c r="B2211" s="130">
        <v>-3.57</v>
      </c>
      <c r="C2211" s="130">
        <v>-2.1</v>
      </c>
      <c r="D2211" s="130">
        <v>-5.86</v>
      </c>
      <c r="E2211" s="130">
        <v>-19.21</v>
      </c>
      <c r="F2211" s="130">
        <v>-15.92</v>
      </c>
      <c r="G2211" s="130" t="s">
        <v>3754</v>
      </c>
      <c r="H2211" s="130" t="s">
        <v>3674</v>
      </c>
      <c r="I2211" s="130">
        <v>22.068999999999999</v>
      </c>
      <c r="J2211" s="130">
        <v>-66</v>
      </c>
      <c r="K2211" s="130">
        <v>-56</v>
      </c>
      <c r="L2211" s="130" t="b">
        <v>0</v>
      </c>
      <c r="M2211" s="130">
        <v>-22.006</v>
      </c>
      <c r="N2211" s="130">
        <v>5.5730000000000004</v>
      </c>
      <c r="O2211" s="130">
        <v>-3.948</v>
      </c>
      <c r="P2211" s="130">
        <v>2.8220000000000001</v>
      </c>
      <c r="Q2211" s="130">
        <v>-166.2</v>
      </c>
      <c r="R2211" s="130">
        <v>79.09</v>
      </c>
      <c r="S2211" s="130">
        <v>88.756</v>
      </c>
      <c r="T2211" s="130">
        <v>-1</v>
      </c>
      <c r="U2211" s="130">
        <v>70</v>
      </c>
      <c r="V2211" s="130" t="s">
        <v>944</v>
      </c>
      <c r="W2211" s="130" t="b">
        <v>0</v>
      </c>
      <c r="X2211" s="130">
        <v>0</v>
      </c>
      <c r="Y2211" s="130" t="b">
        <v>0</v>
      </c>
      <c r="Z2211" s="130">
        <v>48</v>
      </c>
      <c r="AA2211" s="130">
        <v>0.10100000000000001</v>
      </c>
      <c r="AB2211" s="130" t="s">
        <v>3674</v>
      </c>
      <c r="AC2211" s="130" t="s">
        <v>3754</v>
      </c>
      <c r="AD2211" s="130" t="s">
        <v>6103</v>
      </c>
      <c r="AE2211" s="130" t="e" cm="1">
        <f t="array" aca="1" ref="AE2211" ca="1">INDIRECT(ADDRESS(MATCH(AG2211,'rs_industries'!B:B,0),5,1,TRUE,"rs_industries"))</f>
        <v>#N/A</v>
      </c>
      <c r="AF2211" s="130" t="e" cm="1">
        <f t="array" aca="1" ref="AF2211" ca="1">INDIRECT(ADDRESS(MATCH(A2211,'rs_stocks'!B:B,0),7,1,TRUE,"rs_stocks"))</f>
        <v>#N/A</v>
      </c>
    </row>
    <row r="2212" spans="1:32" x14ac:dyDescent="0.3">
      <c r="A2212" s="130" t="s">
        <v>2070</v>
      </c>
      <c r="B2212" s="130">
        <v>-1.08</v>
      </c>
      <c r="C2212" s="130">
        <v>7.94</v>
      </c>
      <c r="D2212" s="130">
        <v>-5.8</v>
      </c>
      <c r="E2212" s="130">
        <v>-5.0199999999999996</v>
      </c>
      <c r="F2212" s="130">
        <v>-3.89</v>
      </c>
      <c r="G2212" s="130" t="s">
        <v>3792</v>
      </c>
      <c r="H2212" s="130" t="s">
        <v>24</v>
      </c>
      <c r="I2212" s="130">
        <v>3.16</v>
      </c>
      <c r="J2212" s="130">
        <v>-53</v>
      </c>
      <c r="K2212" s="130">
        <v>-43</v>
      </c>
      <c r="L2212" s="130" t="b">
        <v>0</v>
      </c>
      <c r="M2212" s="130">
        <v>-16.129000000000001</v>
      </c>
      <c r="N2212" s="130">
        <v>3.9279999999999999</v>
      </c>
      <c r="O2212" s="130">
        <v>-4.1059999999999999</v>
      </c>
      <c r="P2212" s="130">
        <v>2.665</v>
      </c>
      <c r="Q2212" s="130">
        <v>-162.464</v>
      </c>
      <c r="R2212" s="130">
        <v>99.26</v>
      </c>
      <c r="S2212" s="130">
        <v>96.611000000000004</v>
      </c>
      <c r="T2212" s="130">
        <v>1</v>
      </c>
      <c r="U2212" s="130">
        <v>75</v>
      </c>
      <c r="V2212" s="130" t="s">
        <v>2070</v>
      </c>
      <c r="W2212" s="130" t="b">
        <v>1</v>
      </c>
      <c r="X2212" s="130">
        <v>0</v>
      </c>
      <c r="Y2212" s="130" t="b">
        <v>0</v>
      </c>
      <c r="Z2212" s="130">
        <v>43</v>
      </c>
      <c r="AA2212" s="130">
        <v>0.10100000000000001</v>
      </c>
      <c r="AB2212" s="130" t="s">
        <v>24</v>
      </c>
      <c r="AC2212" s="130" t="s">
        <v>3792</v>
      </c>
      <c r="AD2212" s="130" t="s">
        <v>6102</v>
      </c>
      <c r="AE2212" s="130" t="e" cm="1">
        <f t="array" aca="1" ref="AE2212" ca="1">INDIRECT(ADDRESS(MATCH(AG2212,'rs_industries'!B:B,0),5,1,TRUE,"rs_industries"))</f>
        <v>#N/A</v>
      </c>
      <c r="AF2212" s="130" t="e" cm="1">
        <f t="array" aca="1" ref="AF2212" ca="1">INDIRECT(ADDRESS(MATCH(A2212,'rs_stocks'!B:B,0),7,1,TRUE,"rs_stocks"))</f>
        <v>#N/A</v>
      </c>
    </row>
    <row r="2213" spans="1:32" x14ac:dyDescent="0.3">
      <c r="A2213" s="130" t="s">
        <v>2370</v>
      </c>
      <c r="B2213" s="130">
        <v>0.65</v>
      </c>
      <c r="C2213" s="130">
        <v>-7.13</v>
      </c>
      <c r="D2213" s="130">
        <v>-10.07</v>
      </c>
      <c r="E2213" s="130">
        <v>-24.14</v>
      </c>
      <c r="F2213" s="130">
        <v>-19.3</v>
      </c>
      <c r="G2213" s="130" t="s">
        <v>3812</v>
      </c>
      <c r="H2213" s="130" t="s">
        <v>3690</v>
      </c>
      <c r="I2213" s="130">
        <v>2.3580000000000001</v>
      </c>
      <c r="J2213" s="130">
        <v>-83</v>
      </c>
      <c r="K2213" s="130">
        <v>-82</v>
      </c>
      <c r="L2213" s="130" t="b">
        <v>0</v>
      </c>
      <c r="M2213" s="130">
        <v>-33.723999999999997</v>
      </c>
      <c r="N2213" s="130">
        <v>8.1319999999999997</v>
      </c>
      <c r="O2213" s="130">
        <v>-4.1470000000000002</v>
      </c>
      <c r="P2213" s="130">
        <v>0.95699999999999996</v>
      </c>
      <c r="Q2213" s="130">
        <v>-155.76</v>
      </c>
      <c r="R2213" s="130">
        <v>17.059999999999999</v>
      </c>
      <c r="S2213" s="130">
        <v>16.117999999999999</v>
      </c>
      <c r="T2213" s="130">
        <v>1</v>
      </c>
      <c r="U2213" s="130">
        <v>209</v>
      </c>
      <c r="V2213" s="130" t="s">
        <v>2370</v>
      </c>
      <c r="W2213" s="130" t="b">
        <v>1</v>
      </c>
      <c r="X2213" s="130">
        <v>0</v>
      </c>
      <c r="Y2213" s="130" t="b">
        <v>0</v>
      </c>
      <c r="Z2213" s="130">
        <v>40</v>
      </c>
      <c r="AA2213" s="130">
        <v>0.1</v>
      </c>
      <c r="AB2213" s="130" t="s">
        <v>3690</v>
      </c>
      <c r="AC2213" s="130" t="s">
        <v>3812</v>
      </c>
      <c r="AD2213" s="130" t="s">
        <v>6101</v>
      </c>
      <c r="AE2213" s="130" t="e" cm="1">
        <f t="array" aca="1" ref="AE2213" ca="1">INDIRECT(ADDRESS(MATCH(AG2213,'rs_industries'!B:B,0),5,1,TRUE,"rs_industries"))</f>
        <v>#N/A</v>
      </c>
      <c r="AF2213" s="130" t="e" cm="1">
        <f t="array" aca="1" ref="AF2213" ca="1">INDIRECT(ADDRESS(MATCH(A2213,'rs_stocks'!B:B,0),7,1,TRUE,"rs_stocks"))</f>
        <v>#N/A</v>
      </c>
    </row>
    <row r="2214" spans="1:32" x14ac:dyDescent="0.3">
      <c r="A2214" s="130" t="s">
        <v>2032</v>
      </c>
      <c r="B2214" s="130">
        <v>-2.69</v>
      </c>
      <c r="C2214" s="130">
        <v>-5.61</v>
      </c>
      <c r="D2214" s="130">
        <v>-2.64</v>
      </c>
      <c r="E2214" s="130">
        <v>-8.89</v>
      </c>
      <c r="F2214" s="130">
        <v>-7.11</v>
      </c>
      <c r="G2214" s="130" t="s">
        <v>3873</v>
      </c>
      <c r="H2214" s="130" t="s">
        <v>3674</v>
      </c>
      <c r="I2214" s="130">
        <v>2.2029999999999998</v>
      </c>
      <c r="J2214" s="130">
        <v>-79</v>
      </c>
      <c r="K2214" s="130">
        <v>-30</v>
      </c>
      <c r="L2214" s="130" t="b">
        <v>0</v>
      </c>
      <c r="M2214" s="130">
        <v>-15.702999999999999</v>
      </c>
      <c r="N2214" s="130">
        <v>3.7559999999999998</v>
      </c>
      <c r="O2214" s="130">
        <v>-4.181</v>
      </c>
      <c r="P2214" s="130">
        <v>0.52300000000000002</v>
      </c>
      <c r="Q2214" s="130">
        <v>-139.65899999999999</v>
      </c>
      <c r="R2214" s="130">
        <v>21.02</v>
      </c>
      <c r="S2214" s="130">
        <v>22.853000000000002</v>
      </c>
      <c r="T2214" s="130">
        <v>-1</v>
      </c>
      <c r="U2214" s="130">
        <v>382</v>
      </c>
      <c r="V2214" s="130" t="s">
        <v>2032</v>
      </c>
      <c r="W2214" s="130" t="b">
        <v>1</v>
      </c>
      <c r="X2214" s="130">
        <v>0</v>
      </c>
      <c r="Y2214" s="130" t="b">
        <v>0</v>
      </c>
      <c r="Z2214" s="130">
        <v>41</v>
      </c>
      <c r="AA2214" s="130">
        <v>0.1</v>
      </c>
      <c r="AB2214" s="130" t="s">
        <v>3674</v>
      </c>
      <c r="AC2214" s="130" t="s">
        <v>3873</v>
      </c>
      <c r="AD2214" s="130" t="s">
        <v>6092</v>
      </c>
      <c r="AE2214" s="130" t="e" cm="1">
        <f t="array" aca="1" ref="AE2214" ca="1">INDIRECT(ADDRESS(MATCH(AG2214,'rs_industries'!B:B,0),5,1,TRUE,"rs_industries"))</f>
        <v>#N/A</v>
      </c>
      <c r="AF2214" s="130" t="e" cm="1">
        <f t="array" aca="1" ref="AF2214" ca="1">INDIRECT(ADDRESS(MATCH(A2214,'rs_stocks'!B:B,0),7,1,TRUE,"rs_stocks"))</f>
        <v>#N/A</v>
      </c>
    </row>
    <row r="2215" spans="1:32" x14ac:dyDescent="0.3">
      <c r="A2215" s="130" t="s">
        <v>1219</v>
      </c>
      <c r="B2215" s="130">
        <v>-2.88</v>
      </c>
      <c r="C2215" s="130">
        <v>-3.92</v>
      </c>
      <c r="D2215" s="130">
        <v>-10.68</v>
      </c>
      <c r="E2215" s="130">
        <v>-2.91</v>
      </c>
      <c r="F2215" s="130">
        <v>-5.15</v>
      </c>
      <c r="G2215" s="130" t="s">
        <v>3693</v>
      </c>
      <c r="H2215" s="130" t="s">
        <v>31</v>
      </c>
      <c r="I2215" s="130">
        <v>19.704000000000001</v>
      </c>
      <c r="J2215" s="130">
        <v>-39</v>
      </c>
      <c r="K2215" s="130">
        <v>-24</v>
      </c>
      <c r="L2215" s="130" t="b">
        <v>0</v>
      </c>
      <c r="M2215" s="130">
        <v>-11.114000000000001</v>
      </c>
      <c r="N2215" s="130">
        <v>2.653</v>
      </c>
      <c r="O2215" s="130">
        <v>-4.1890000000000001</v>
      </c>
      <c r="P2215" s="130">
        <v>3.302</v>
      </c>
      <c r="Q2215" s="130">
        <v>-40.28</v>
      </c>
      <c r="R2215" s="130">
        <v>194.51</v>
      </c>
      <c r="S2215" s="130">
        <v>205.411</v>
      </c>
      <c r="T2215" s="130">
        <v>-1</v>
      </c>
      <c r="U2215" s="130">
        <v>60</v>
      </c>
      <c r="V2215" s="130" t="s">
        <v>1219</v>
      </c>
      <c r="W2215" s="130" t="b">
        <v>1</v>
      </c>
      <c r="X2215" s="130">
        <v>0</v>
      </c>
      <c r="Y2215" s="130" t="b">
        <v>0</v>
      </c>
      <c r="Z2215" s="130">
        <v>46</v>
      </c>
      <c r="AA2215" s="130">
        <v>0.1</v>
      </c>
      <c r="AB2215" s="130" t="s">
        <v>31</v>
      </c>
      <c r="AC2215" s="130" t="s">
        <v>3693</v>
      </c>
      <c r="AD2215" s="130" t="s">
        <v>6090</v>
      </c>
      <c r="AE2215" s="130" t="e" cm="1">
        <f t="array" aca="1" ref="AE2215" ca="1">INDIRECT(ADDRESS(MATCH(AG2215,'rs_industries'!B:B,0),5,1,TRUE,"rs_industries"))</f>
        <v>#N/A</v>
      </c>
      <c r="AF2215" s="130" t="e" cm="1">
        <f t="array" aca="1" ref="AF2215" ca="1">INDIRECT(ADDRESS(MATCH(A2215,'rs_stocks'!B:B,0),7,1,TRUE,"rs_stocks"))</f>
        <v>#N/A</v>
      </c>
    </row>
    <row r="2216" spans="1:32" x14ac:dyDescent="0.3">
      <c r="A2216" s="130" t="s">
        <v>1549</v>
      </c>
      <c r="B2216" s="130">
        <v>-6.86</v>
      </c>
      <c r="C2216" s="130">
        <v>-9.17</v>
      </c>
      <c r="D2216" s="130">
        <v>-15.09</v>
      </c>
      <c r="E2216" s="130">
        <v>-17.02</v>
      </c>
      <c r="F2216" s="130">
        <v>-11.37</v>
      </c>
      <c r="G2216" s="130" t="s">
        <v>4382</v>
      </c>
      <c r="H2216" s="130" t="s">
        <v>3707</v>
      </c>
      <c r="I2216" s="130">
        <v>1.014</v>
      </c>
      <c r="J2216" s="130">
        <v>-59</v>
      </c>
      <c r="K2216" s="130">
        <v>-28</v>
      </c>
      <c r="L2216" s="130" t="b">
        <v>0</v>
      </c>
      <c r="M2216" s="130">
        <v>-18.303999999999998</v>
      </c>
      <c r="N2216" s="130">
        <v>4.3550000000000004</v>
      </c>
      <c r="O2216" s="130">
        <v>-4.202</v>
      </c>
      <c r="P2216" s="130">
        <v>0.28799999999999998</v>
      </c>
      <c r="Q2216" s="130">
        <v>-114.703</v>
      </c>
      <c r="R2216" s="130">
        <v>9.51</v>
      </c>
      <c r="S2216" s="130">
        <v>10.507999999999999</v>
      </c>
      <c r="T2216" s="130">
        <v>-1</v>
      </c>
      <c r="U2216" s="130">
        <v>695</v>
      </c>
      <c r="V2216" s="130" t="s">
        <v>1549</v>
      </c>
      <c r="W2216" s="130" t="b">
        <v>1</v>
      </c>
      <c r="X2216" s="130">
        <v>0</v>
      </c>
      <c r="Y2216" s="130" t="b">
        <v>0</v>
      </c>
      <c r="Z2216" s="130">
        <v>45</v>
      </c>
      <c r="AA2216" s="130">
        <v>9.9000000000000005E-2</v>
      </c>
      <c r="AB2216" s="130" t="s">
        <v>3707</v>
      </c>
      <c r="AC2216" s="130" t="s">
        <v>4382</v>
      </c>
      <c r="AD2216" s="130" t="s">
        <v>6095</v>
      </c>
      <c r="AE2216" s="130" t="e" cm="1">
        <f t="array" aca="1" ref="AE2216" ca="1">INDIRECT(ADDRESS(MATCH(AG2216,'rs_industries'!B:B,0),5,1,TRUE,"rs_industries"))</f>
        <v>#N/A</v>
      </c>
      <c r="AF2216" s="130" t="e" cm="1">
        <f t="array" aca="1" ref="AF2216" ca="1">INDIRECT(ADDRESS(MATCH(A2216,'rs_stocks'!B:B,0),7,1,TRUE,"rs_stocks"))</f>
        <v>#N/A</v>
      </c>
    </row>
    <row r="2217" spans="1:32" x14ac:dyDescent="0.3">
      <c r="A2217" s="130" t="s">
        <v>2417</v>
      </c>
      <c r="B2217" s="130">
        <v>-0.48</v>
      </c>
      <c r="C2217" s="130">
        <v>-5.26</v>
      </c>
      <c r="D2217" s="130">
        <v>-8.39</v>
      </c>
      <c r="E2217" s="130">
        <v>-8.01</v>
      </c>
      <c r="F2217" s="130">
        <v>-5.96</v>
      </c>
      <c r="G2217" s="130" t="s">
        <v>3733</v>
      </c>
      <c r="H2217" s="130" t="s">
        <v>248</v>
      </c>
      <c r="I2217" s="130">
        <v>2.7530000000000001</v>
      </c>
      <c r="J2217" s="130">
        <v>-31</v>
      </c>
      <c r="K2217" s="130">
        <v>-28</v>
      </c>
      <c r="L2217" s="130" t="b">
        <v>0</v>
      </c>
      <c r="M2217" s="130">
        <v>-11.916</v>
      </c>
      <c r="N2217" s="130">
        <v>2.8290000000000002</v>
      </c>
      <c r="O2217" s="130">
        <v>-4.2130000000000001</v>
      </c>
      <c r="P2217" s="130">
        <v>1.623</v>
      </c>
      <c r="Q2217" s="130">
        <v>-155.249</v>
      </c>
      <c r="R2217" s="130">
        <v>74.44</v>
      </c>
      <c r="S2217" s="130">
        <v>79.275999999999996</v>
      </c>
      <c r="T2217" s="130">
        <v>-1</v>
      </c>
      <c r="U2217" s="130">
        <v>123</v>
      </c>
      <c r="V2217" s="130" t="s">
        <v>2417</v>
      </c>
      <c r="W2217" s="130" t="b">
        <v>1</v>
      </c>
      <c r="X2217" s="130">
        <v>0</v>
      </c>
      <c r="Y2217" s="130" t="b">
        <v>0</v>
      </c>
      <c r="Z2217" s="130">
        <v>42</v>
      </c>
      <c r="AA2217" s="130">
        <v>9.9000000000000005E-2</v>
      </c>
      <c r="AB2217" s="130" t="s">
        <v>248</v>
      </c>
      <c r="AC2217" s="130" t="s">
        <v>3733</v>
      </c>
      <c r="AD2217" s="130" t="s">
        <v>6088</v>
      </c>
      <c r="AE2217" s="130" t="e" cm="1">
        <f t="array" aca="1" ref="AE2217" ca="1">INDIRECT(ADDRESS(MATCH(AG2217,'rs_industries'!B:B,0),5,1,TRUE,"rs_industries"))</f>
        <v>#N/A</v>
      </c>
      <c r="AF2217" s="130" t="e" cm="1">
        <f t="array" aca="1" ref="AF2217" ca="1">INDIRECT(ADDRESS(MATCH(A2217,'rs_stocks'!B:B,0),7,1,TRUE,"rs_stocks"))</f>
        <v>#N/A</v>
      </c>
    </row>
    <row r="2218" spans="1:32" x14ac:dyDescent="0.3">
      <c r="A2218" s="130" t="s">
        <v>1509</v>
      </c>
      <c r="B2218" s="130">
        <v>1.95</v>
      </c>
      <c r="C2218" s="130">
        <v>-1.46</v>
      </c>
      <c r="D2218" s="130">
        <v>0.32</v>
      </c>
      <c r="E2218" s="130">
        <v>-14.6</v>
      </c>
      <c r="F2218" s="130">
        <v>-5.42</v>
      </c>
      <c r="G2218" s="130" t="s">
        <v>5934</v>
      </c>
      <c r="H2218" s="130" t="s">
        <v>117</v>
      </c>
      <c r="I2218" s="130">
        <v>1.4339999999999999</v>
      </c>
      <c r="J2218" s="130">
        <v>-90</v>
      </c>
      <c r="K2218" s="130">
        <v>-19</v>
      </c>
      <c r="L2218" s="130" t="b">
        <v>0</v>
      </c>
      <c r="M2218" s="130">
        <v>-19.378</v>
      </c>
      <c r="N2218" s="130">
        <v>4.5890000000000004</v>
      </c>
      <c r="O2218" s="130">
        <v>-4.2229999999999999</v>
      </c>
      <c r="P2218" s="130">
        <v>0.29499999999999998</v>
      </c>
      <c r="Q2218" s="130">
        <v>-81.301000000000002</v>
      </c>
      <c r="R2218" s="130">
        <v>9.42</v>
      </c>
      <c r="S2218" s="130">
        <v>10.034000000000001</v>
      </c>
      <c r="T2218" s="130">
        <v>-1</v>
      </c>
      <c r="U2218" s="130">
        <v>677</v>
      </c>
      <c r="V2218" s="130" t="s">
        <v>1509</v>
      </c>
      <c r="W2218" s="130" t="b">
        <v>1</v>
      </c>
      <c r="X2218" s="130">
        <v>0</v>
      </c>
      <c r="Y2218" s="130" t="b">
        <v>0</v>
      </c>
      <c r="Z2218" s="130">
        <v>45</v>
      </c>
      <c r="AA2218" s="130">
        <v>9.8000000000000004E-2</v>
      </c>
      <c r="AB2218" s="130" t="s">
        <v>117</v>
      </c>
      <c r="AC2218" s="130" t="s">
        <v>5934</v>
      </c>
      <c r="AD2218" s="130" t="s">
        <v>6107</v>
      </c>
      <c r="AE2218" s="130" t="e" cm="1">
        <f t="array" aca="1" ref="AE2218" ca="1">INDIRECT(ADDRESS(MATCH(AG2218,'rs_industries'!B:B,0),5,1,TRUE,"rs_industries"))</f>
        <v>#N/A</v>
      </c>
      <c r="AF2218" s="130" t="e" cm="1">
        <f t="array" aca="1" ref="AF2218" ca="1">INDIRECT(ADDRESS(MATCH(A2218,'rs_stocks'!B:B,0),7,1,TRUE,"rs_stocks"))</f>
        <v>#N/A</v>
      </c>
    </row>
    <row r="2219" spans="1:32" x14ac:dyDescent="0.3">
      <c r="A2219" s="130" t="s">
        <v>2066</v>
      </c>
      <c r="B2219" s="130">
        <v>-0.87</v>
      </c>
      <c r="C2219" s="130">
        <v>0.63</v>
      </c>
      <c r="D2219" s="130">
        <v>-5.61</v>
      </c>
      <c r="E2219" s="130">
        <v>-14.28</v>
      </c>
      <c r="F2219" s="130">
        <v>-10.19</v>
      </c>
      <c r="G2219" s="130" t="s">
        <v>3754</v>
      </c>
      <c r="H2219" s="130" t="s">
        <v>3674</v>
      </c>
      <c r="I2219" s="130">
        <v>3.2309999999999999</v>
      </c>
      <c r="J2219" s="130">
        <v>-58</v>
      </c>
      <c r="K2219" s="130">
        <v>-32</v>
      </c>
      <c r="L2219" s="130" t="b">
        <v>0</v>
      </c>
      <c r="M2219" s="130">
        <v>-16.613</v>
      </c>
      <c r="N2219" s="130">
        <v>3.9249999999999998</v>
      </c>
      <c r="O2219" s="130">
        <v>-4.2329999999999997</v>
      </c>
      <c r="P2219" s="130">
        <v>3.4940000000000002</v>
      </c>
      <c r="Q2219" s="130">
        <v>-140.22</v>
      </c>
      <c r="R2219" s="130">
        <v>116.19</v>
      </c>
      <c r="S2219" s="130">
        <v>125.729</v>
      </c>
      <c r="T2219" s="130">
        <v>-1</v>
      </c>
      <c r="U2219" s="130">
        <v>57</v>
      </c>
      <c r="V2219" s="130" t="s">
        <v>2066</v>
      </c>
      <c r="W2219" s="130" t="b">
        <v>0</v>
      </c>
      <c r="X2219" s="130">
        <v>0</v>
      </c>
      <c r="Y2219" s="130" t="b">
        <v>0</v>
      </c>
      <c r="Z2219" s="130">
        <v>43</v>
      </c>
      <c r="AA2219" s="130">
        <v>9.8000000000000004E-2</v>
      </c>
      <c r="AB2219" s="130" t="s">
        <v>3674</v>
      </c>
      <c r="AC2219" s="130" t="s">
        <v>3754</v>
      </c>
      <c r="AD2219" s="130" t="s">
        <v>6114</v>
      </c>
      <c r="AE2219" s="130" t="e" cm="1">
        <f t="array" aca="1" ref="AE2219" ca="1">INDIRECT(ADDRESS(MATCH(AG2219,'rs_industries'!B:B,0),5,1,TRUE,"rs_industries"))</f>
        <v>#N/A</v>
      </c>
      <c r="AF2219" s="130" t="e" cm="1">
        <f t="array" aca="1" ref="AF2219" ca="1">INDIRECT(ADDRESS(MATCH(A2219,'rs_stocks'!B:B,0),7,1,TRUE,"rs_stocks"))</f>
        <v>#N/A</v>
      </c>
    </row>
    <row r="2220" spans="1:32" x14ac:dyDescent="0.3">
      <c r="A2220" s="130" t="s">
        <v>1032</v>
      </c>
      <c r="B2220" s="130">
        <v>-1.53</v>
      </c>
      <c r="C2220" s="130">
        <v>-6.52</v>
      </c>
      <c r="D2220" s="130">
        <v>-12.51</v>
      </c>
      <c r="E2220" s="130">
        <v>-3.65</v>
      </c>
      <c r="F2220" s="130">
        <v>-1.77</v>
      </c>
      <c r="G2220" s="130" t="s">
        <v>4294</v>
      </c>
      <c r="H2220" s="130" t="s">
        <v>117</v>
      </c>
      <c r="I2220" s="130">
        <v>65.132999999999996</v>
      </c>
      <c r="J2220" s="130">
        <v>-76</v>
      </c>
      <c r="K2220" s="130">
        <v>-13</v>
      </c>
      <c r="L2220" s="130" t="b">
        <v>0</v>
      </c>
      <c r="M2220" s="130">
        <v>-13.051</v>
      </c>
      <c r="N2220" s="130">
        <v>3.077</v>
      </c>
      <c r="O2220" s="130">
        <v>-4.2409999999999997</v>
      </c>
      <c r="P2220" s="130">
        <v>1.367</v>
      </c>
      <c r="Q2220" s="130">
        <v>-119.962</v>
      </c>
      <c r="R2220" s="130">
        <v>59.4</v>
      </c>
      <c r="S2220" s="130">
        <v>64.311000000000007</v>
      </c>
      <c r="T2220" s="130">
        <v>-1</v>
      </c>
      <c r="U2220" s="130">
        <v>146</v>
      </c>
      <c r="V2220" s="130" t="s">
        <v>1032</v>
      </c>
      <c r="W2220" s="130" t="b">
        <v>1</v>
      </c>
      <c r="X2220" s="130">
        <v>0</v>
      </c>
      <c r="Y2220" s="130" t="b">
        <v>0</v>
      </c>
      <c r="Z2220" s="130">
        <v>46</v>
      </c>
      <c r="AA2220" s="130">
        <v>9.8000000000000004E-2</v>
      </c>
      <c r="AB2220" s="130" t="s">
        <v>117</v>
      </c>
      <c r="AC2220" s="130" t="s">
        <v>4294</v>
      </c>
      <c r="AD2220" s="130" t="s">
        <v>6077</v>
      </c>
      <c r="AE2220" s="130" t="e" cm="1">
        <f t="array" aca="1" ref="AE2220" ca="1">INDIRECT(ADDRESS(MATCH(AG2220,'rs_industries'!B:B,0),5,1,TRUE,"rs_industries"))</f>
        <v>#N/A</v>
      </c>
      <c r="AF2220" s="130" t="e" cm="1">
        <f t="array" aca="1" ref="AF2220" ca="1">INDIRECT(ADDRESS(MATCH(A2220,'rs_stocks'!B:B,0),7,1,TRUE,"rs_stocks"))</f>
        <v>#N/A</v>
      </c>
    </row>
    <row r="2221" spans="1:32" x14ac:dyDescent="0.3">
      <c r="A2221" s="130" t="s">
        <v>388</v>
      </c>
      <c r="B2221" s="130">
        <v>-21.99</v>
      </c>
      <c r="C2221" s="130">
        <v>-18.53</v>
      </c>
      <c r="D2221" s="130">
        <v>-33.67</v>
      </c>
      <c r="E2221" s="130">
        <v>-31.16</v>
      </c>
      <c r="F2221" s="130">
        <v>-25.4</v>
      </c>
      <c r="G2221" s="130" t="s">
        <v>4426</v>
      </c>
      <c r="H2221" s="130" t="s">
        <v>3674</v>
      </c>
      <c r="I2221" s="130">
        <v>4.702</v>
      </c>
      <c r="J2221" s="130">
        <v>-85</v>
      </c>
      <c r="K2221" s="130">
        <v>-64</v>
      </c>
      <c r="L2221" s="130" t="b">
        <v>0</v>
      </c>
      <c r="M2221" s="130">
        <v>-28.643000000000001</v>
      </c>
      <c r="N2221" s="130">
        <v>6.673</v>
      </c>
      <c r="O2221" s="130">
        <v>-4.2919999999999998</v>
      </c>
      <c r="P2221" s="130">
        <v>9.2949999999999999</v>
      </c>
      <c r="Q2221" s="130">
        <v>-414.74400000000003</v>
      </c>
      <c r="R2221" s="130">
        <v>129.81</v>
      </c>
      <c r="S2221" s="130">
        <v>173.29</v>
      </c>
      <c r="T2221" s="130">
        <v>-1</v>
      </c>
      <c r="U2221" s="130">
        <v>21</v>
      </c>
      <c r="V2221" s="130" t="s">
        <v>388</v>
      </c>
      <c r="W2221" s="130" t="b">
        <v>1</v>
      </c>
      <c r="X2221" s="130">
        <v>0</v>
      </c>
      <c r="Y2221" s="130" t="b">
        <v>0</v>
      </c>
      <c r="Z2221" s="130">
        <v>39</v>
      </c>
      <c r="AA2221" s="130">
        <v>9.7000000000000003E-2</v>
      </c>
      <c r="AB2221" s="130" t="s">
        <v>3674</v>
      </c>
      <c r="AC2221" s="130" t="s">
        <v>4426</v>
      </c>
      <c r="AD2221" s="130" t="s">
        <v>6085</v>
      </c>
      <c r="AE2221" s="130" t="e" cm="1">
        <f t="array" aca="1" ref="AE2221" ca="1">INDIRECT(ADDRESS(MATCH(AG2221,'rs_industries'!B:B,0),5,1,TRUE,"rs_industries"))</f>
        <v>#N/A</v>
      </c>
      <c r="AF2221" s="130" t="e" cm="1">
        <f t="array" aca="1" ref="AF2221" ca="1">INDIRECT(ADDRESS(MATCH(A2221,'rs_stocks'!B:B,0),7,1,TRUE,"rs_stocks"))</f>
        <v>#N/A</v>
      </c>
    </row>
    <row r="2222" spans="1:32" x14ac:dyDescent="0.3">
      <c r="A2222" s="130" t="s">
        <v>677</v>
      </c>
      <c r="B2222" s="130">
        <v>-0.34</v>
      </c>
      <c r="C2222" s="130">
        <v>-2.72</v>
      </c>
      <c r="D2222" s="130">
        <v>-15.22</v>
      </c>
      <c r="E2222" s="130">
        <v>-4.99</v>
      </c>
      <c r="F2222" s="130">
        <v>0.43</v>
      </c>
      <c r="G2222" s="130" t="s">
        <v>3961</v>
      </c>
      <c r="H2222" s="130" t="s">
        <v>248</v>
      </c>
      <c r="I2222" s="130">
        <v>5.3949999999999996</v>
      </c>
      <c r="J2222" s="130">
        <v>-93</v>
      </c>
      <c r="K2222" s="130">
        <v>-15</v>
      </c>
      <c r="L2222" s="130" t="b">
        <v>0</v>
      </c>
      <c r="M2222" s="130">
        <v>-15.443</v>
      </c>
      <c r="N2222" s="130">
        <v>3.5960000000000001</v>
      </c>
      <c r="O2222" s="130">
        <v>-4.2949999999999999</v>
      </c>
      <c r="P2222" s="130">
        <v>0.28499999999999998</v>
      </c>
      <c r="Q2222" s="130">
        <v>-63.223999999999997</v>
      </c>
      <c r="R2222" s="130">
        <v>11.81</v>
      </c>
      <c r="S2222" s="130">
        <v>12.624000000000001</v>
      </c>
      <c r="T2222" s="130">
        <v>-1</v>
      </c>
      <c r="U2222" s="130">
        <v>702</v>
      </c>
      <c r="V2222" s="130" t="s">
        <v>677</v>
      </c>
      <c r="W2222" s="130" t="b">
        <v>1</v>
      </c>
      <c r="X2222" s="130">
        <v>0</v>
      </c>
      <c r="Y2222" s="130" t="b">
        <v>0</v>
      </c>
      <c r="Z2222" s="130">
        <v>48</v>
      </c>
      <c r="AA2222" s="130">
        <v>9.7000000000000003E-2</v>
      </c>
      <c r="AB2222" s="130" t="s">
        <v>248</v>
      </c>
      <c r="AC2222" s="130" t="s">
        <v>3961</v>
      </c>
      <c r="AD2222" s="130" t="s">
        <v>6084</v>
      </c>
      <c r="AE2222" s="130" t="e" cm="1">
        <f t="array" aca="1" ref="AE2222" ca="1">INDIRECT(ADDRESS(MATCH(AG2222,'rs_industries'!B:B,0),5,1,TRUE,"rs_industries"))</f>
        <v>#N/A</v>
      </c>
      <c r="AF2222" s="130" t="e" cm="1">
        <f t="array" aca="1" ref="AF2222" ca="1">INDIRECT(ADDRESS(MATCH(A2222,'rs_stocks'!B:B,0),7,1,TRUE,"rs_stocks"))</f>
        <v>#N/A</v>
      </c>
    </row>
    <row r="2223" spans="1:32" x14ac:dyDescent="0.3">
      <c r="A2223" s="130" t="s">
        <v>1962</v>
      </c>
      <c r="B2223" s="130">
        <v>-0.49</v>
      </c>
      <c r="C2223" s="130">
        <v>-18.07</v>
      </c>
      <c r="D2223" s="130">
        <v>-10.92</v>
      </c>
      <c r="E2223" s="130">
        <v>-39.64</v>
      </c>
      <c r="F2223" s="130">
        <v>-32.89</v>
      </c>
      <c r="G2223" s="130" t="s">
        <v>3839</v>
      </c>
      <c r="H2223" s="130" t="s">
        <v>3776</v>
      </c>
      <c r="I2223" s="130">
        <v>0.92800000000000005</v>
      </c>
      <c r="J2223" s="130">
        <v>-95</v>
      </c>
      <c r="K2223" s="130">
        <v>-95</v>
      </c>
      <c r="L2223" s="130" t="b">
        <v>0</v>
      </c>
      <c r="M2223" s="130">
        <v>-47.523000000000003</v>
      </c>
      <c r="N2223" s="130">
        <v>11.029</v>
      </c>
      <c r="O2223" s="130">
        <v>-4.3090000000000002</v>
      </c>
      <c r="P2223" s="130">
        <v>0.19600000000000001</v>
      </c>
      <c r="Q2223" s="130">
        <v>-86.912000000000006</v>
      </c>
      <c r="R2223" s="130">
        <v>2.04</v>
      </c>
      <c r="S2223" s="130">
        <v>2.6440000000000001</v>
      </c>
      <c r="T2223" s="130">
        <v>-1</v>
      </c>
      <c r="U2223" s="130">
        <v>1022</v>
      </c>
      <c r="V2223" s="130" t="s">
        <v>1962</v>
      </c>
      <c r="W2223" s="130" t="b">
        <v>0</v>
      </c>
      <c r="X2223" s="130">
        <v>0</v>
      </c>
      <c r="Y2223" s="130" t="b">
        <v>0</v>
      </c>
      <c r="Z2223" s="130">
        <v>41</v>
      </c>
      <c r="AA2223" s="130">
        <v>9.6000000000000002E-2</v>
      </c>
      <c r="AB2223" s="130" t="s">
        <v>3776</v>
      </c>
      <c r="AC2223" s="130" t="s">
        <v>3839</v>
      </c>
      <c r="AD2223" s="130" t="s">
        <v>6108</v>
      </c>
      <c r="AE2223" s="130" t="e" cm="1">
        <f t="array" aca="1" ref="AE2223" ca="1">INDIRECT(ADDRESS(MATCH(AG2223,'rs_industries'!B:B,0),5,1,TRUE,"rs_industries"))</f>
        <v>#N/A</v>
      </c>
      <c r="AF2223" s="130" t="e" cm="1">
        <f t="array" aca="1" ref="AF2223" ca="1">INDIRECT(ADDRESS(MATCH(A2223,'rs_stocks'!B:B,0),7,1,TRUE,"rs_stocks"))</f>
        <v>#N/A</v>
      </c>
    </row>
    <row r="2224" spans="1:32" x14ac:dyDescent="0.3">
      <c r="A2224" s="130" t="s">
        <v>1209</v>
      </c>
      <c r="B2224" s="130">
        <v>-1.7</v>
      </c>
      <c r="C2224" s="130">
        <v>-6.64</v>
      </c>
      <c r="D2224" s="130">
        <v>-7.02</v>
      </c>
      <c r="E2224" s="130">
        <v>2.0699999999999998</v>
      </c>
      <c r="F2224" s="130">
        <v>6.21</v>
      </c>
      <c r="G2224" s="130" t="s">
        <v>3792</v>
      </c>
      <c r="H2224" s="130" t="s">
        <v>24</v>
      </c>
      <c r="I2224" s="130">
        <v>66.941999999999993</v>
      </c>
      <c r="J2224" s="130">
        <v>-30</v>
      </c>
      <c r="K2224" s="130">
        <v>-19</v>
      </c>
      <c r="L2224" s="130" t="b">
        <v>0</v>
      </c>
      <c r="M2224" s="130">
        <v>-13.015000000000001</v>
      </c>
      <c r="N2224" s="130">
        <v>3.0049999999999999</v>
      </c>
      <c r="O2224" s="130">
        <v>-4.3310000000000004</v>
      </c>
      <c r="P2224" s="130">
        <v>7.8129999999999997</v>
      </c>
      <c r="Q2224" s="130">
        <v>-67.835999999999999</v>
      </c>
      <c r="R2224" s="130">
        <v>446.17</v>
      </c>
      <c r="S2224" s="130">
        <v>469.351</v>
      </c>
      <c r="T2224" s="130">
        <v>-1</v>
      </c>
      <c r="U2224" s="130">
        <v>25</v>
      </c>
      <c r="V2224" s="130" t="s">
        <v>1209</v>
      </c>
      <c r="W2224" s="130" t="b">
        <v>1</v>
      </c>
      <c r="X2224" s="130">
        <v>0</v>
      </c>
      <c r="Y2224" s="130" t="b">
        <v>0</v>
      </c>
      <c r="Z2224" s="130">
        <v>47</v>
      </c>
      <c r="AA2224" s="130">
        <v>9.6000000000000002E-2</v>
      </c>
      <c r="AB2224" s="130" t="s">
        <v>24</v>
      </c>
      <c r="AC2224" s="130" t="s">
        <v>3792</v>
      </c>
      <c r="AD2224" s="130" t="s">
        <v>6072</v>
      </c>
      <c r="AE2224" s="130" t="e" cm="1">
        <f t="array" aca="1" ref="AE2224" ca="1">INDIRECT(ADDRESS(MATCH(AG2224,'rs_industries'!B:B,0),5,1,TRUE,"rs_industries"))</f>
        <v>#N/A</v>
      </c>
      <c r="AF2224" s="130" t="e" cm="1">
        <f t="array" aca="1" ref="AF2224" ca="1">INDIRECT(ADDRESS(MATCH(A2224,'rs_stocks'!B:B,0),7,1,TRUE,"rs_stocks"))</f>
        <v>#N/A</v>
      </c>
    </row>
    <row r="2225" spans="1:32" x14ac:dyDescent="0.3">
      <c r="A2225" s="130" t="s">
        <v>428</v>
      </c>
      <c r="B2225" s="130">
        <v>-5.2</v>
      </c>
      <c r="C2225" s="130">
        <v>-1.71</v>
      </c>
      <c r="D2225" s="130">
        <v>-14.35</v>
      </c>
      <c r="E2225" s="130">
        <v>-25.49</v>
      </c>
      <c r="F2225" s="130">
        <v>-16.760000000000002</v>
      </c>
      <c r="G2225" s="130" t="s">
        <v>3880</v>
      </c>
      <c r="H2225" s="130" t="s">
        <v>24</v>
      </c>
      <c r="I2225" s="130">
        <v>24.986999999999998</v>
      </c>
      <c r="J2225" s="130">
        <v>-60</v>
      </c>
      <c r="K2225" s="130">
        <v>-39</v>
      </c>
      <c r="L2225" s="130" t="b">
        <v>0</v>
      </c>
      <c r="M2225" s="130">
        <v>-25.78</v>
      </c>
      <c r="N2225" s="130">
        <v>5.9290000000000003</v>
      </c>
      <c r="O2225" s="130">
        <v>-4.3479999999999999</v>
      </c>
      <c r="P2225" s="130">
        <v>2.371</v>
      </c>
      <c r="Q2225" s="130">
        <v>-256.81</v>
      </c>
      <c r="R2225" s="130">
        <v>80.010000000000005</v>
      </c>
      <c r="S2225" s="130">
        <v>87.938999999999993</v>
      </c>
      <c r="T2225" s="130">
        <v>-1</v>
      </c>
      <c r="U2225" s="130">
        <v>84</v>
      </c>
      <c r="V2225" s="130" t="s">
        <v>428</v>
      </c>
      <c r="W2225" s="130" t="b">
        <v>1</v>
      </c>
      <c r="X2225" s="130">
        <v>0</v>
      </c>
      <c r="Y2225" s="130" t="b">
        <v>0</v>
      </c>
      <c r="Z2225" s="130">
        <v>38</v>
      </c>
      <c r="AA2225" s="130">
        <v>9.6000000000000002E-2</v>
      </c>
      <c r="AB2225" s="130" t="s">
        <v>24</v>
      </c>
      <c r="AC2225" s="130" t="s">
        <v>3880</v>
      </c>
      <c r="AD2225" s="130" t="s">
        <v>6110</v>
      </c>
      <c r="AE2225" s="130" t="e" cm="1">
        <f t="array" aca="1" ref="AE2225" ca="1">INDIRECT(ADDRESS(MATCH(AG2225,'rs_industries'!B:B,0),5,1,TRUE,"rs_industries"))</f>
        <v>#N/A</v>
      </c>
      <c r="AF2225" s="130" t="e" cm="1">
        <f t="array" aca="1" ref="AF2225" ca="1">INDIRECT(ADDRESS(MATCH(A2225,'rs_stocks'!B:B,0),7,1,TRUE,"rs_stocks"))</f>
        <v>#N/A</v>
      </c>
    </row>
    <row r="2226" spans="1:32" x14ac:dyDescent="0.3">
      <c r="A2226" s="130" t="s">
        <v>1877</v>
      </c>
      <c r="B2226" s="130">
        <v>-0.19</v>
      </c>
      <c r="C2226" s="130">
        <v>-5.1100000000000003</v>
      </c>
      <c r="D2226" s="130">
        <v>-6.29</v>
      </c>
      <c r="E2226" s="130">
        <v>-13.32</v>
      </c>
      <c r="F2226" s="130">
        <v>-12.49</v>
      </c>
      <c r="G2226" s="130" t="s">
        <v>3792</v>
      </c>
      <c r="H2226" s="130" t="s">
        <v>31</v>
      </c>
      <c r="I2226" s="130">
        <v>2.9260000000000002</v>
      </c>
      <c r="J2226" s="130">
        <v>-49</v>
      </c>
      <c r="K2226" s="130">
        <v>-29</v>
      </c>
      <c r="L2226" s="130" t="b">
        <v>0</v>
      </c>
      <c r="M2226" s="130">
        <v>-13.811999999999999</v>
      </c>
      <c r="N2226" s="130">
        <v>3.1629999999999998</v>
      </c>
      <c r="O2226" s="130">
        <v>-4.3659999999999997</v>
      </c>
      <c r="P2226" s="130">
        <v>0.64500000000000002</v>
      </c>
      <c r="Q2226" s="130">
        <v>-213.85400000000001</v>
      </c>
      <c r="R2226" s="130">
        <v>21.15</v>
      </c>
      <c r="S2226" s="130">
        <v>22.928999999999998</v>
      </c>
      <c r="T2226" s="130">
        <v>-1</v>
      </c>
      <c r="U2226" s="130">
        <v>309</v>
      </c>
      <c r="V2226" s="130" t="s">
        <v>1877</v>
      </c>
      <c r="W2226" s="130" t="b">
        <v>1</v>
      </c>
      <c r="X2226" s="130">
        <v>0</v>
      </c>
      <c r="Y2226" s="130" t="b">
        <v>0</v>
      </c>
      <c r="Z2226" s="130">
        <v>44</v>
      </c>
      <c r="AA2226" s="130">
        <v>9.5000000000000001E-2</v>
      </c>
      <c r="AB2226" s="130" t="s">
        <v>31</v>
      </c>
      <c r="AC2226" s="130" t="s">
        <v>3792</v>
      </c>
      <c r="AD2226" s="130" t="s">
        <v>6109</v>
      </c>
      <c r="AE2226" s="130" t="e" cm="1">
        <f t="array" aca="1" ref="AE2226" ca="1">INDIRECT(ADDRESS(MATCH(AG2226,'rs_industries'!B:B,0),5,1,TRUE,"rs_industries"))</f>
        <v>#N/A</v>
      </c>
      <c r="AF2226" s="130" t="e" cm="1">
        <f t="array" aca="1" ref="AF2226" ca="1">INDIRECT(ADDRESS(MATCH(A2226,'rs_stocks'!B:B,0),7,1,TRUE,"rs_stocks"))</f>
        <v>#N/A</v>
      </c>
    </row>
    <row r="2227" spans="1:32" x14ac:dyDescent="0.3">
      <c r="A2227" s="130" t="s">
        <v>1225</v>
      </c>
      <c r="B2227" s="130">
        <v>-7.0000000000000007E-2</v>
      </c>
      <c r="C2227" s="130">
        <v>-1.81</v>
      </c>
      <c r="D2227" s="130">
        <v>-5.56</v>
      </c>
      <c r="E2227" s="130">
        <v>-6.25</v>
      </c>
      <c r="F2227" s="130">
        <v>-4.1900000000000004</v>
      </c>
      <c r="G2227" s="130" t="s">
        <v>3737</v>
      </c>
      <c r="H2227" s="130" t="s">
        <v>3690</v>
      </c>
      <c r="I2227" s="130">
        <v>70.944000000000003</v>
      </c>
      <c r="J2227" s="130">
        <v>-46</v>
      </c>
      <c r="K2227" s="130">
        <v>-30</v>
      </c>
      <c r="L2227" s="130" t="b">
        <v>0</v>
      </c>
      <c r="M2227" s="130">
        <v>-9.1579999999999995</v>
      </c>
      <c r="N2227" s="130">
        <v>2.097</v>
      </c>
      <c r="O2227" s="130">
        <v>-4.3680000000000003</v>
      </c>
      <c r="P2227" s="130">
        <v>0.58799999999999997</v>
      </c>
      <c r="Q2227" s="130">
        <v>-54.468000000000004</v>
      </c>
      <c r="R2227" s="130">
        <v>40.229999999999997</v>
      </c>
      <c r="S2227" s="130">
        <v>41.912999999999997</v>
      </c>
      <c r="T2227" s="130">
        <v>-1</v>
      </c>
      <c r="U2227" s="130">
        <v>340</v>
      </c>
      <c r="V2227" s="130" t="s">
        <v>1225</v>
      </c>
      <c r="W2227" s="130" t="b">
        <v>0</v>
      </c>
      <c r="X2227" s="130">
        <v>0</v>
      </c>
      <c r="Y2227" s="130" t="b">
        <v>0</v>
      </c>
      <c r="Z2227" s="130">
        <v>43</v>
      </c>
      <c r="AA2227" s="130">
        <v>9.5000000000000001E-2</v>
      </c>
      <c r="AB2227" s="130" t="s">
        <v>3690</v>
      </c>
      <c r="AC2227" s="130" t="s">
        <v>3737</v>
      </c>
      <c r="AD2227" s="130" t="s">
        <v>6105</v>
      </c>
      <c r="AE2227" s="130" t="e" cm="1">
        <f t="array" aca="1" ref="AE2227" ca="1">INDIRECT(ADDRESS(MATCH(AG2227,'rs_industries'!B:B,0),5,1,TRUE,"rs_industries"))</f>
        <v>#N/A</v>
      </c>
      <c r="AF2227" s="130" t="e" cm="1">
        <f t="array" aca="1" ref="AF2227" ca="1">INDIRECT(ADDRESS(MATCH(A2227,'rs_stocks'!B:B,0),7,1,TRUE,"rs_stocks"))</f>
        <v>#N/A</v>
      </c>
    </row>
    <row r="2228" spans="1:32" x14ac:dyDescent="0.3">
      <c r="A2228" s="130" t="s">
        <v>1174</v>
      </c>
      <c r="B2228" s="130">
        <v>-1.01</v>
      </c>
      <c r="C2228" s="130">
        <v>4.8099999999999996</v>
      </c>
      <c r="D2228" s="130">
        <v>4</v>
      </c>
      <c r="E2228" s="130">
        <v>-8.83</v>
      </c>
      <c r="F2228" s="130">
        <v>-8.11</v>
      </c>
      <c r="G2228" s="130" t="s">
        <v>3908</v>
      </c>
      <c r="H2228" s="130" t="s">
        <v>117</v>
      </c>
      <c r="I2228" s="130">
        <v>278.76100000000002</v>
      </c>
      <c r="J2228" s="130">
        <v>-57</v>
      </c>
      <c r="K2228" s="130">
        <v>-20</v>
      </c>
      <c r="L2228" s="130" t="b">
        <v>0</v>
      </c>
      <c r="M2228" s="130">
        <v>-17.829999999999998</v>
      </c>
      <c r="N2228" s="130">
        <v>4.0490000000000004</v>
      </c>
      <c r="O2228" s="130">
        <v>-4.4029999999999996</v>
      </c>
      <c r="P2228" s="130">
        <v>2.8279999999999998</v>
      </c>
      <c r="Q2228" s="130">
        <v>-52.338999999999999</v>
      </c>
      <c r="R2228" s="130">
        <v>150.6</v>
      </c>
      <c r="S2228" s="130">
        <v>145.983</v>
      </c>
      <c r="T2228" s="130">
        <v>1</v>
      </c>
      <c r="U2228" s="130">
        <v>70</v>
      </c>
      <c r="V2228" s="130" t="s">
        <v>1174</v>
      </c>
      <c r="W2228" s="130" t="b">
        <v>0</v>
      </c>
      <c r="X2228" s="130">
        <v>0</v>
      </c>
      <c r="Y2228" s="130" t="b">
        <v>0</v>
      </c>
      <c r="Z2228" s="130">
        <v>45</v>
      </c>
      <c r="AA2228" s="130">
        <v>9.4E-2</v>
      </c>
      <c r="AB2228" s="130" t="s">
        <v>117</v>
      </c>
      <c r="AC2228" s="130" t="s">
        <v>3908</v>
      </c>
      <c r="AD2228" s="130" t="s">
        <v>6125</v>
      </c>
      <c r="AE2228" s="130" t="e" cm="1">
        <f t="array" aca="1" ref="AE2228" ca="1">INDIRECT(ADDRESS(MATCH(AG2228,'rs_industries'!B:B,0),5,1,TRUE,"rs_industries"))</f>
        <v>#N/A</v>
      </c>
      <c r="AF2228" s="130" t="e" cm="1">
        <f t="array" aca="1" ref="AF2228" ca="1">INDIRECT(ADDRESS(MATCH(A2228,'rs_stocks'!B:B,0),7,1,TRUE,"rs_stocks"))</f>
        <v>#N/A</v>
      </c>
    </row>
    <row r="2229" spans="1:32" x14ac:dyDescent="0.3">
      <c r="A2229" s="130" t="s">
        <v>2504</v>
      </c>
      <c r="B2229" s="130">
        <v>-5.86</v>
      </c>
      <c r="C2229" s="130">
        <v>-20.059999999999999</v>
      </c>
      <c r="D2229" s="130">
        <v>-4.28</v>
      </c>
      <c r="E2229" s="130">
        <v>-48.8</v>
      </c>
      <c r="F2229" s="130">
        <v>-46.79</v>
      </c>
      <c r="G2229" s="130" t="s">
        <v>3713</v>
      </c>
      <c r="H2229" s="130" t="s">
        <v>3690</v>
      </c>
      <c r="I2229" s="130">
        <v>1.292</v>
      </c>
      <c r="J2229" s="130">
        <v>-92</v>
      </c>
      <c r="K2229" s="130">
        <v>-92</v>
      </c>
      <c r="L2229" s="130" t="b">
        <v>0</v>
      </c>
      <c r="M2229" s="130">
        <v>-42.322000000000003</v>
      </c>
      <c r="N2229" s="130">
        <v>9.5250000000000004</v>
      </c>
      <c r="O2229" s="130">
        <v>-4.4429999999999996</v>
      </c>
      <c r="P2229" s="130">
        <v>0.35099999999999998</v>
      </c>
      <c r="Q2229" s="130">
        <v>-102.477</v>
      </c>
      <c r="R2229" s="130">
        <v>5.14</v>
      </c>
      <c r="S2229" s="130">
        <v>6.3390000000000004</v>
      </c>
      <c r="T2229" s="130">
        <v>-1</v>
      </c>
      <c r="U2229" s="130">
        <v>569</v>
      </c>
      <c r="V2229" s="130" t="s">
        <v>2504</v>
      </c>
      <c r="W2229" s="130" t="b">
        <v>0</v>
      </c>
      <c r="X2229" s="130">
        <v>0</v>
      </c>
      <c r="Y2229" s="130" t="b">
        <v>0</v>
      </c>
      <c r="Z2229" s="130">
        <v>35</v>
      </c>
      <c r="AA2229" s="130">
        <v>9.4E-2</v>
      </c>
      <c r="AB2229" s="130" t="s">
        <v>3690</v>
      </c>
      <c r="AC2229" s="130" t="s">
        <v>3713</v>
      </c>
      <c r="AD2229" s="130" t="s">
        <v>6121</v>
      </c>
      <c r="AE2229" s="130" t="e" cm="1">
        <f t="array" aca="1" ref="AE2229" ca="1">INDIRECT(ADDRESS(MATCH(AG2229,'rs_industries'!B:B,0),5,1,TRUE,"rs_industries"))</f>
        <v>#N/A</v>
      </c>
      <c r="AF2229" s="130" t="e" cm="1">
        <f t="array" aca="1" ref="AF2229" ca="1">INDIRECT(ADDRESS(MATCH(A2229,'rs_stocks'!B:B,0),7,1,TRUE,"rs_stocks"))</f>
        <v>#N/A</v>
      </c>
    </row>
    <row r="2230" spans="1:32" x14ac:dyDescent="0.3">
      <c r="A2230" s="130" t="s">
        <v>1450</v>
      </c>
      <c r="B2230" s="130">
        <v>-1.43</v>
      </c>
      <c r="C2230" s="130">
        <v>4.2699999999999996</v>
      </c>
      <c r="D2230" s="130">
        <v>1.43</v>
      </c>
      <c r="E2230" s="130">
        <v>-5.32</v>
      </c>
      <c r="F2230" s="130">
        <v>-0.08</v>
      </c>
      <c r="G2230" s="130" t="s">
        <v>4294</v>
      </c>
      <c r="H2230" s="130" t="s">
        <v>117</v>
      </c>
      <c r="I2230" s="130">
        <v>3.6339999999999999</v>
      </c>
      <c r="J2230" s="130">
        <v>-31</v>
      </c>
      <c r="K2230" s="130">
        <v>-10</v>
      </c>
      <c r="L2230" s="130" t="b">
        <v>1</v>
      </c>
      <c r="M2230" s="130">
        <v>-15.916</v>
      </c>
      <c r="N2230" s="130">
        <v>3.5609999999999999</v>
      </c>
      <c r="O2230" s="130">
        <v>-4.47</v>
      </c>
      <c r="P2230" s="130">
        <v>1.7909999999999999</v>
      </c>
      <c r="Q2230" s="130">
        <v>-59.732999999999997</v>
      </c>
      <c r="R2230" s="130">
        <v>52.46</v>
      </c>
      <c r="S2230" s="130">
        <v>48.64</v>
      </c>
      <c r="T2230" s="130">
        <v>1</v>
      </c>
      <c r="U2230" s="130">
        <v>111</v>
      </c>
      <c r="V2230" s="130" t="s">
        <v>1450</v>
      </c>
      <c r="W2230" s="130" t="b">
        <v>1</v>
      </c>
      <c r="X2230" s="130">
        <v>0</v>
      </c>
      <c r="Y2230" s="130" t="b">
        <v>0</v>
      </c>
      <c r="Z2230" s="130">
        <v>41</v>
      </c>
      <c r="AA2230" s="130">
        <v>9.4E-2</v>
      </c>
      <c r="AB2230" s="130" t="s">
        <v>117</v>
      </c>
      <c r="AC2230" s="130" t="s">
        <v>4294</v>
      </c>
      <c r="AD2230" s="130" t="s">
        <v>6120</v>
      </c>
      <c r="AE2230" s="130" t="e" cm="1">
        <f t="array" aca="1" ref="AE2230" ca="1">INDIRECT(ADDRESS(MATCH(AG2230,'rs_industries'!B:B,0),5,1,TRUE,"rs_industries"))</f>
        <v>#N/A</v>
      </c>
      <c r="AF2230" s="130" t="e" cm="1">
        <f t="array" aca="1" ref="AF2230" ca="1">INDIRECT(ADDRESS(MATCH(A2230,'rs_stocks'!B:B,0),7,1,TRUE,"rs_stocks"))</f>
        <v>#N/A</v>
      </c>
    </row>
    <row r="2231" spans="1:32" x14ac:dyDescent="0.3">
      <c r="A2231" s="130" t="s">
        <v>1916</v>
      </c>
      <c r="B2231" s="130">
        <v>1.46</v>
      </c>
      <c r="C2231" s="130">
        <v>-5.75</v>
      </c>
      <c r="D2231" s="130">
        <v>-10.27</v>
      </c>
      <c r="E2231" s="130">
        <v>-19.78</v>
      </c>
      <c r="F2231" s="130">
        <v>-6.13</v>
      </c>
      <c r="G2231" s="130" t="s">
        <v>4833</v>
      </c>
      <c r="H2231" s="130" t="s">
        <v>3690</v>
      </c>
      <c r="I2231" s="130">
        <v>1.169</v>
      </c>
      <c r="J2231" s="130">
        <v>-81</v>
      </c>
      <c r="K2231" s="130">
        <v>-80</v>
      </c>
      <c r="L2231" s="130" t="b">
        <v>0</v>
      </c>
      <c r="M2231" s="130">
        <v>-32.74</v>
      </c>
      <c r="N2231" s="130">
        <v>7.306</v>
      </c>
      <c r="O2231" s="130">
        <v>-4.4809999999999999</v>
      </c>
      <c r="P2231" s="130">
        <v>0.65600000000000003</v>
      </c>
      <c r="Q2231" s="130">
        <v>-120.482</v>
      </c>
      <c r="R2231" s="130">
        <v>11.8</v>
      </c>
      <c r="S2231" s="130">
        <v>13.326000000000001</v>
      </c>
      <c r="T2231" s="130">
        <v>-1</v>
      </c>
      <c r="U2231" s="130">
        <v>305</v>
      </c>
      <c r="V2231" s="130" t="s">
        <v>1916</v>
      </c>
      <c r="W2231" s="130" t="b">
        <v>1</v>
      </c>
      <c r="X2231" s="130">
        <v>0</v>
      </c>
      <c r="Y2231" s="130" t="b">
        <v>0</v>
      </c>
      <c r="Z2231" s="130">
        <v>44</v>
      </c>
      <c r="AA2231" s="130">
        <v>9.2999999999999999E-2</v>
      </c>
      <c r="AB2231" s="130" t="s">
        <v>3690</v>
      </c>
      <c r="AC2231" s="130" t="s">
        <v>4833</v>
      </c>
      <c r="AD2231" s="130" t="s">
        <v>6100</v>
      </c>
      <c r="AE2231" s="130" t="e" cm="1">
        <f t="array" aca="1" ref="AE2231" ca="1">INDIRECT(ADDRESS(MATCH(AG2231,'rs_industries'!B:B,0),5,1,TRUE,"rs_industries"))</f>
        <v>#N/A</v>
      </c>
      <c r="AF2231" s="130" t="e" cm="1">
        <f t="array" aca="1" ref="AF2231" ca="1">INDIRECT(ADDRESS(MATCH(A2231,'rs_stocks'!B:B,0),7,1,TRUE,"rs_stocks"))</f>
        <v>#N/A</v>
      </c>
    </row>
    <row r="2232" spans="1:32" x14ac:dyDescent="0.3">
      <c r="A2232" s="130" t="s">
        <v>1529</v>
      </c>
      <c r="B2232" s="130">
        <v>1.25</v>
      </c>
      <c r="C2232" s="130">
        <v>-3.92</v>
      </c>
      <c r="D2232" s="130">
        <v>-22.56</v>
      </c>
      <c r="E2232" s="130">
        <v>-22.1</v>
      </c>
      <c r="F2232" s="130">
        <v>-28.25</v>
      </c>
      <c r="G2232" s="130" t="s">
        <v>3897</v>
      </c>
      <c r="H2232" s="130" t="s">
        <v>24</v>
      </c>
      <c r="I2232" s="130">
        <v>2.1579999999999999</v>
      </c>
      <c r="J2232" s="130">
        <v>-90</v>
      </c>
      <c r="K2232" s="130">
        <v>-66</v>
      </c>
      <c r="L2232" s="130" t="b">
        <v>0</v>
      </c>
      <c r="M2232" s="130">
        <v>-41.844999999999999</v>
      </c>
      <c r="N2232" s="130">
        <v>9.282</v>
      </c>
      <c r="O2232" s="130">
        <v>-4.508</v>
      </c>
      <c r="P2232" s="130">
        <v>0.70399999999999996</v>
      </c>
      <c r="Q2232" s="130">
        <v>-153.518</v>
      </c>
      <c r="R2232" s="130">
        <v>10.54</v>
      </c>
      <c r="S2232" s="130">
        <v>12.023999999999999</v>
      </c>
      <c r="T2232" s="130">
        <v>-1</v>
      </c>
      <c r="U2232" s="130">
        <v>284</v>
      </c>
      <c r="V2232" s="130" t="s">
        <v>1529</v>
      </c>
      <c r="W2232" s="130" t="b">
        <v>1</v>
      </c>
      <c r="X2232" s="130">
        <v>0</v>
      </c>
      <c r="Y2232" s="130" t="b">
        <v>0</v>
      </c>
      <c r="Z2232" s="130">
        <v>40</v>
      </c>
      <c r="AA2232" s="130">
        <v>9.2999999999999999E-2</v>
      </c>
      <c r="AB2232" s="130" t="s">
        <v>24</v>
      </c>
      <c r="AC2232" s="130" t="s">
        <v>3897</v>
      </c>
      <c r="AD2232" s="130" t="s">
        <v>6118</v>
      </c>
      <c r="AE2232" s="130" t="e" cm="1">
        <f t="array" aca="1" ref="AE2232" ca="1">INDIRECT(ADDRESS(MATCH(AG2232,'rs_industries'!B:B,0),5,1,TRUE,"rs_industries"))</f>
        <v>#N/A</v>
      </c>
      <c r="AF2232" s="130" cm="1">
        <f t="array" aca="1" ref="AF2232" ca="1">INDIRECT(ADDRESS(MATCH(A2232,'rs_stocks'!B:B,0),7,1,TRUE,"rs_stocks"))</f>
        <v>78</v>
      </c>
    </row>
    <row r="2233" spans="1:32" x14ac:dyDescent="0.3">
      <c r="A2233" s="130" t="s">
        <v>1047</v>
      </c>
      <c r="B2233" s="130">
        <v>-1.68</v>
      </c>
      <c r="C2233" s="130">
        <v>-1.25</v>
      </c>
      <c r="D2233" s="130">
        <v>-4.24</v>
      </c>
      <c r="E2233" s="130">
        <v>-7.63</v>
      </c>
      <c r="F2233" s="130">
        <v>-1.22</v>
      </c>
      <c r="I2233" s="130">
        <v>41.250999999999998</v>
      </c>
      <c r="J2233" s="130">
        <v>-70</v>
      </c>
      <c r="K2233" s="130">
        <v>-26</v>
      </c>
      <c r="L2233" s="130" t="b">
        <v>0</v>
      </c>
      <c r="M2233" s="130">
        <v>-13.356</v>
      </c>
      <c r="N2233" s="130">
        <v>2.9340000000000002</v>
      </c>
      <c r="O2233" s="130">
        <v>-4.5529999999999999</v>
      </c>
      <c r="P2233" s="130">
        <v>0.66700000000000004</v>
      </c>
      <c r="Q2233" s="130">
        <v>-118.459</v>
      </c>
      <c r="R2233" s="130">
        <v>31.58</v>
      </c>
      <c r="S2233" s="130">
        <v>33.65</v>
      </c>
      <c r="T2233" s="130">
        <v>-1</v>
      </c>
      <c r="U2233" s="130">
        <v>299</v>
      </c>
      <c r="V2233" s="130" t="s">
        <v>1047</v>
      </c>
      <c r="W2233" s="130" t="b">
        <v>1</v>
      </c>
      <c r="X2233" s="130">
        <v>0</v>
      </c>
      <c r="Y2233" s="130" t="b">
        <v>0</v>
      </c>
      <c r="Z2233" s="130">
        <v>45</v>
      </c>
      <c r="AA2233" s="130">
        <v>9.1999999999999998E-2</v>
      </c>
      <c r="AD2233" s="130" t="s">
        <v>6104</v>
      </c>
      <c r="AE2233" s="130" t="e" cm="1">
        <f t="array" aca="1" ref="AE2233" ca="1">INDIRECT(ADDRESS(MATCH(AG2233,'rs_industries'!B:B,0),5,1,TRUE,"rs_industries"))</f>
        <v>#N/A</v>
      </c>
      <c r="AF2233" s="130" t="e" cm="1">
        <f t="array" aca="1" ref="AF2233" ca="1">INDIRECT(ADDRESS(MATCH(A2233,'rs_stocks'!B:B,0),7,1,TRUE,"rs_stocks"))</f>
        <v>#N/A</v>
      </c>
    </row>
    <row r="2234" spans="1:32" x14ac:dyDescent="0.3">
      <c r="A2234" s="130" t="s">
        <v>1392</v>
      </c>
      <c r="B2234" s="130">
        <v>-0.59</v>
      </c>
      <c r="C2234" s="130">
        <v>-3.93</v>
      </c>
      <c r="D2234" s="130">
        <v>-9.81</v>
      </c>
      <c r="E2234" s="130">
        <v>-1.74</v>
      </c>
      <c r="F2234" s="130">
        <v>-2.94</v>
      </c>
      <c r="G2234" s="130" t="s">
        <v>4294</v>
      </c>
      <c r="H2234" s="130" t="s">
        <v>248</v>
      </c>
      <c r="I2234" s="130">
        <v>5.0259999999999998</v>
      </c>
      <c r="J2234" s="130">
        <v>-25</v>
      </c>
      <c r="K2234" s="130">
        <v>-15</v>
      </c>
      <c r="L2234" s="130" t="b">
        <v>0</v>
      </c>
      <c r="M2234" s="130">
        <v>-11.066000000000001</v>
      </c>
      <c r="N2234" s="130">
        <v>2.4300000000000002</v>
      </c>
      <c r="O2234" s="130">
        <v>-4.5540000000000003</v>
      </c>
      <c r="P2234" s="130">
        <v>0.83399999999999996</v>
      </c>
      <c r="Q2234" s="130">
        <v>-87.561000000000007</v>
      </c>
      <c r="R2234" s="130">
        <v>51.83</v>
      </c>
      <c r="S2234" s="130">
        <v>54.350999999999999</v>
      </c>
      <c r="T2234" s="130">
        <v>-1</v>
      </c>
      <c r="U2234" s="130">
        <v>239</v>
      </c>
      <c r="V2234" s="130" t="s">
        <v>1392</v>
      </c>
      <c r="W2234" s="130" t="b">
        <v>1</v>
      </c>
      <c r="X2234" s="130">
        <v>0</v>
      </c>
      <c r="Y2234" s="130" t="b">
        <v>0</v>
      </c>
      <c r="Z2234" s="130">
        <v>48</v>
      </c>
      <c r="AA2234" s="130">
        <v>9.1999999999999998E-2</v>
      </c>
      <c r="AB2234" s="130" t="s">
        <v>248</v>
      </c>
      <c r="AC2234" s="130" t="s">
        <v>4294</v>
      </c>
      <c r="AD2234" s="130" t="s">
        <v>6086</v>
      </c>
      <c r="AE2234" s="130" t="e" cm="1">
        <f t="array" aca="1" ref="AE2234" ca="1">INDIRECT(ADDRESS(MATCH(AG2234,'rs_industries'!B:B,0),5,1,TRUE,"rs_industries"))</f>
        <v>#N/A</v>
      </c>
      <c r="AF2234" s="130" t="e" cm="1">
        <f t="array" aca="1" ref="AF2234" ca="1">INDIRECT(ADDRESS(MATCH(A2234,'rs_stocks'!B:B,0),7,1,TRUE,"rs_stocks"))</f>
        <v>#N/A</v>
      </c>
    </row>
    <row r="2235" spans="1:32" x14ac:dyDescent="0.3">
      <c r="A2235" s="130" t="s">
        <v>1061</v>
      </c>
      <c r="B2235" s="130">
        <v>-2.15</v>
      </c>
      <c r="C2235" s="130">
        <v>-19.68</v>
      </c>
      <c r="D2235" s="130">
        <v>-26.67</v>
      </c>
      <c r="E2235" s="130">
        <v>-31.14</v>
      </c>
      <c r="F2235" s="130">
        <v>-25.38</v>
      </c>
      <c r="G2235" s="130" t="s">
        <v>3857</v>
      </c>
      <c r="H2235" s="130" t="s">
        <v>24</v>
      </c>
      <c r="I2235" s="130">
        <v>11.654999999999999</v>
      </c>
      <c r="J2235" s="130">
        <v>-65</v>
      </c>
      <c r="K2235" s="130">
        <v>-65</v>
      </c>
      <c r="L2235" s="130" t="b">
        <v>0</v>
      </c>
      <c r="M2235" s="130">
        <v>-40.204000000000001</v>
      </c>
      <c r="N2235" s="130">
        <v>8.7620000000000005</v>
      </c>
      <c r="O2235" s="130">
        <v>-4.5890000000000004</v>
      </c>
      <c r="P2235" s="130">
        <v>1.839</v>
      </c>
      <c r="Q2235" s="130">
        <v>-116.892</v>
      </c>
      <c r="R2235" s="130">
        <v>39.6</v>
      </c>
      <c r="S2235" s="130">
        <v>45.655000000000001</v>
      </c>
      <c r="T2235" s="130">
        <v>-1</v>
      </c>
      <c r="U2235" s="130">
        <v>108</v>
      </c>
      <c r="V2235" s="130" t="s">
        <v>1061</v>
      </c>
      <c r="W2235" s="130" t="b">
        <v>1</v>
      </c>
      <c r="X2235" s="130">
        <v>0</v>
      </c>
      <c r="Y2235" s="130" t="b">
        <v>0</v>
      </c>
      <c r="Z2235" s="130">
        <v>35</v>
      </c>
      <c r="AA2235" s="130">
        <v>9.1999999999999998E-2</v>
      </c>
      <c r="AB2235" s="130" t="s">
        <v>24</v>
      </c>
      <c r="AC2235" s="130" t="s">
        <v>3857</v>
      </c>
      <c r="AD2235" s="130" t="s">
        <v>6111</v>
      </c>
      <c r="AE2235" s="130" t="e" cm="1">
        <f t="array" aca="1" ref="AE2235" ca="1">INDIRECT(ADDRESS(MATCH(AG2235,'rs_industries'!B:B,0),5,1,TRUE,"rs_industries"))</f>
        <v>#N/A</v>
      </c>
      <c r="AF2235" s="130" t="e" cm="1">
        <f t="array" aca="1" ref="AF2235" ca="1">INDIRECT(ADDRESS(MATCH(A2235,'rs_stocks'!B:B,0),7,1,TRUE,"rs_stocks"))</f>
        <v>#N/A</v>
      </c>
    </row>
    <row r="2236" spans="1:32" x14ac:dyDescent="0.3">
      <c r="A2236" s="130" t="s">
        <v>2285</v>
      </c>
      <c r="B2236" s="130">
        <v>-4.18</v>
      </c>
      <c r="C2236" s="130">
        <v>-9.94</v>
      </c>
      <c r="D2236" s="130">
        <v>-2.97</v>
      </c>
      <c r="E2236" s="130">
        <v>-28.62</v>
      </c>
      <c r="F2236" s="130">
        <v>-23.55</v>
      </c>
      <c r="G2236" s="130" t="s">
        <v>3693</v>
      </c>
      <c r="H2236" s="130" t="s">
        <v>31</v>
      </c>
      <c r="I2236" s="130">
        <v>1.4159999999999999</v>
      </c>
      <c r="J2236" s="130">
        <v>-48</v>
      </c>
      <c r="K2236" s="130">
        <v>-47</v>
      </c>
      <c r="L2236" s="130" t="b">
        <v>0</v>
      </c>
      <c r="M2236" s="130">
        <v>-26.7</v>
      </c>
      <c r="N2236" s="130">
        <v>5.79</v>
      </c>
      <c r="O2236" s="130">
        <v>-4.6120000000000001</v>
      </c>
      <c r="P2236" s="130">
        <v>0.71199999999999997</v>
      </c>
      <c r="Q2236" s="130">
        <v>-163.036</v>
      </c>
      <c r="R2236" s="130">
        <v>19.93</v>
      </c>
      <c r="S2236" s="130">
        <v>22.459</v>
      </c>
      <c r="T2236" s="130">
        <v>-1</v>
      </c>
      <c r="U2236" s="130">
        <v>281</v>
      </c>
      <c r="V2236" s="130" t="s">
        <v>2285</v>
      </c>
      <c r="W2236" s="130" t="b">
        <v>0</v>
      </c>
      <c r="X2236" s="130">
        <v>0</v>
      </c>
      <c r="Y2236" s="130" t="b">
        <v>0</v>
      </c>
      <c r="Z2236" s="130">
        <v>38</v>
      </c>
      <c r="AA2236" s="130">
        <v>9.0999999999999998E-2</v>
      </c>
      <c r="AB2236" s="130" t="s">
        <v>31</v>
      </c>
      <c r="AC2236" s="130" t="s">
        <v>3693</v>
      </c>
      <c r="AD2236" s="130" t="s">
        <v>6122</v>
      </c>
      <c r="AE2236" s="130" t="e" cm="1">
        <f t="array" aca="1" ref="AE2236" ca="1">INDIRECT(ADDRESS(MATCH(AG2236,'rs_industries'!B:B,0),5,1,TRUE,"rs_industries"))</f>
        <v>#N/A</v>
      </c>
      <c r="AF2236" s="130" t="e" cm="1">
        <f t="array" aca="1" ref="AF2236" ca="1">INDIRECT(ADDRESS(MATCH(A2236,'rs_stocks'!B:B,0),7,1,TRUE,"rs_stocks"))</f>
        <v>#N/A</v>
      </c>
    </row>
    <row r="2237" spans="1:32" x14ac:dyDescent="0.3">
      <c r="A2237" s="130" t="s">
        <v>819</v>
      </c>
      <c r="B2237" s="130">
        <v>-0.43</v>
      </c>
      <c r="C2237" s="130">
        <v>7.53</v>
      </c>
      <c r="D2237" s="130">
        <v>1.73</v>
      </c>
      <c r="E2237" s="130">
        <v>4.7</v>
      </c>
      <c r="F2237" s="130">
        <v>2.96</v>
      </c>
      <c r="G2237" s="130" t="s">
        <v>3676</v>
      </c>
      <c r="H2237" s="130" t="s">
        <v>3677</v>
      </c>
      <c r="I2237" s="130">
        <v>31.369</v>
      </c>
      <c r="J2237" s="130">
        <v>-54</v>
      </c>
      <c r="K2237" s="130">
        <v>-7</v>
      </c>
      <c r="L2237" s="130" t="b">
        <v>1</v>
      </c>
      <c r="M2237" s="130">
        <v>-20.257000000000001</v>
      </c>
      <c r="N2237" s="130">
        <v>4.3730000000000002</v>
      </c>
      <c r="O2237" s="130">
        <v>-4.6319999999999997</v>
      </c>
      <c r="P2237" s="130">
        <v>1.5089999999999999</v>
      </c>
      <c r="Q2237" s="130">
        <v>63.600999999999999</v>
      </c>
      <c r="R2237" s="130">
        <v>84.06</v>
      </c>
      <c r="S2237" s="130">
        <v>80.483000000000004</v>
      </c>
      <c r="T2237" s="130">
        <v>1</v>
      </c>
      <c r="U2237" s="130">
        <v>132</v>
      </c>
      <c r="V2237" s="130" t="s">
        <v>819</v>
      </c>
      <c r="W2237" s="130" t="b">
        <v>1</v>
      </c>
      <c r="X2237" s="130">
        <v>0</v>
      </c>
      <c r="Y2237" s="130" t="b">
        <v>1</v>
      </c>
      <c r="Z2237" s="130">
        <v>51</v>
      </c>
      <c r="AA2237" s="130">
        <v>9.0999999999999998E-2</v>
      </c>
      <c r="AB2237" s="130" t="s">
        <v>3677</v>
      </c>
      <c r="AC2237" s="130" t="s">
        <v>3676</v>
      </c>
      <c r="AD2237" s="130" t="s">
        <v>6123</v>
      </c>
      <c r="AE2237" s="130" t="e" cm="1">
        <f t="array" aca="1" ref="AE2237" ca="1">INDIRECT(ADDRESS(MATCH(AG2237,'rs_industries'!B:B,0),5,1,TRUE,"rs_industries"))</f>
        <v>#N/A</v>
      </c>
      <c r="AF2237" s="130" t="e" cm="1">
        <f t="array" aca="1" ref="AF2237" ca="1">INDIRECT(ADDRESS(MATCH(A2237,'rs_stocks'!B:B,0),7,1,TRUE,"rs_stocks"))</f>
        <v>#N/A</v>
      </c>
    </row>
    <row r="2238" spans="1:32" x14ac:dyDescent="0.3">
      <c r="A2238" s="130" t="s">
        <v>2531</v>
      </c>
      <c r="B2238" s="130">
        <v>-2.88</v>
      </c>
      <c r="C2238" s="130">
        <v>-7.67</v>
      </c>
      <c r="D2238" s="130">
        <v>-11.72</v>
      </c>
      <c r="E2238" s="130">
        <v>-9.8000000000000007</v>
      </c>
      <c r="F2238" s="130">
        <v>-7.9</v>
      </c>
      <c r="G2238" s="130" t="s">
        <v>3687</v>
      </c>
      <c r="H2238" s="130" t="s">
        <v>248</v>
      </c>
      <c r="I2238" s="130">
        <v>4.4009999999999998</v>
      </c>
      <c r="J2238" s="130">
        <v>-34</v>
      </c>
      <c r="K2238" s="130">
        <v>-27</v>
      </c>
      <c r="L2238" s="130" t="b">
        <v>0</v>
      </c>
      <c r="M2238" s="130">
        <v>-13.215</v>
      </c>
      <c r="N2238" s="130">
        <v>2.8359999999999999</v>
      </c>
      <c r="O2238" s="130">
        <v>-4.6589999999999998</v>
      </c>
      <c r="P2238" s="130">
        <v>1.7490000000000001</v>
      </c>
      <c r="Q2238" s="130">
        <v>-155.517</v>
      </c>
      <c r="R2238" s="130">
        <v>86.94</v>
      </c>
      <c r="S2238" s="130">
        <v>93.376999999999995</v>
      </c>
      <c r="T2238" s="130">
        <v>-1</v>
      </c>
      <c r="U2238" s="130">
        <v>114</v>
      </c>
      <c r="V2238" s="130" t="s">
        <v>2531</v>
      </c>
      <c r="W2238" s="130" t="b">
        <v>1</v>
      </c>
      <c r="X2238" s="130">
        <v>0</v>
      </c>
      <c r="Y2238" s="130" t="b">
        <v>0</v>
      </c>
      <c r="Z2238" s="130">
        <v>46</v>
      </c>
      <c r="AA2238" s="130">
        <v>0.09</v>
      </c>
      <c r="AB2238" s="130" t="s">
        <v>248</v>
      </c>
      <c r="AC2238" s="130" t="s">
        <v>3687</v>
      </c>
      <c r="AD2238" s="130" t="s">
        <v>6096</v>
      </c>
      <c r="AE2238" s="130" t="e" cm="1">
        <f t="array" aca="1" ref="AE2238" ca="1">INDIRECT(ADDRESS(MATCH(AG2238,'rs_industries'!B:B,0),5,1,TRUE,"rs_industries"))</f>
        <v>#N/A</v>
      </c>
      <c r="AF2238" s="130" t="e" cm="1">
        <f t="array" aca="1" ref="AF2238" ca="1">INDIRECT(ADDRESS(MATCH(A2238,'rs_stocks'!B:B,0),7,1,TRUE,"rs_stocks"))</f>
        <v>#N/A</v>
      </c>
    </row>
    <row r="2239" spans="1:32" x14ac:dyDescent="0.3">
      <c r="A2239" s="130" t="s">
        <v>1780</v>
      </c>
      <c r="B2239" s="130">
        <v>3.55</v>
      </c>
      <c r="C2239" s="130">
        <v>-6.34</v>
      </c>
      <c r="D2239" s="130">
        <v>-11.24</v>
      </c>
      <c r="E2239" s="130">
        <v>-27.81</v>
      </c>
      <c r="F2239" s="130">
        <v>-12.99</v>
      </c>
      <c r="G2239" s="130" t="s">
        <v>3713</v>
      </c>
      <c r="H2239" s="130" t="s">
        <v>3690</v>
      </c>
      <c r="I2239" s="130">
        <v>2.3759999999999999</v>
      </c>
      <c r="J2239" s="130">
        <v>-46</v>
      </c>
      <c r="K2239" s="130">
        <v>-32</v>
      </c>
      <c r="L2239" s="130" t="b">
        <v>0</v>
      </c>
      <c r="M2239" s="130">
        <v>-45.290999999999997</v>
      </c>
      <c r="N2239" s="130">
        <v>9.7070000000000007</v>
      </c>
      <c r="O2239" s="130">
        <v>-4.6660000000000004</v>
      </c>
      <c r="P2239" s="130">
        <v>1.081</v>
      </c>
      <c r="Q2239" s="130">
        <v>-83.233000000000004</v>
      </c>
      <c r="R2239" s="130">
        <v>23.05</v>
      </c>
      <c r="S2239" s="130">
        <v>25.369</v>
      </c>
      <c r="T2239" s="130">
        <v>-1</v>
      </c>
      <c r="U2239" s="130">
        <v>184</v>
      </c>
      <c r="V2239" s="130" t="s">
        <v>1780</v>
      </c>
      <c r="W2239" s="130" t="b">
        <v>1</v>
      </c>
      <c r="X2239" s="130">
        <v>0</v>
      </c>
      <c r="Y2239" s="130" t="b">
        <v>0</v>
      </c>
      <c r="Z2239" s="130">
        <v>46</v>
      </c>
      <c r="AA2239" s="130">
        <v>0.09</v>
      </c>
      <c r="AB2239" s="130" t="s">
        <v>3690</v>
      </c>
      <c r="AC2239" s="130" t="s">
        <v>3713</v>
      </c>
      <c r="AD2239" s="130" t="s">
        <v>6113</v>
      </c>
      <c r="AE2239" s="130" t="e" cm="1">
        <f t="array" aca="1" ref="AE2239" ca="1">INDIRECT(ADDRESS(MATCH(AG2239,'rs_industries'!B:B,0),5,1,TRUE,"rs_industries"))</f>
        <v>#N/A</v>
      </c>
      <c r="AF2239" s="130" t="e" cm="1">
        <f t="array" aca="1" ref="AF2239" ca="1">INDIRECT(ADDRESS(MATCH(A2239,'rs_stocks'!B:B,0),7,1,TRUE,"rs_stocks"))</f>
        <v>#N/A</v>
      </c>
    </row>
    <row r="2240" spans="1:32" x14ac:dyDescent="0.3">
      <c r="A2240" s="130" t="s">
        <v>2355</v>
      </c>
      <c r="B2240" s="130">
        <v>6.66</v>
      </c>
      <c r="C2240" s="130">
        <v>-47.19</v>
      </c>
      <c r="D2240" s="130">
        <v>-55.24</v>
      </c>
      <c r="E2240" s="130">
        <v>-60.98</v>
      </c>
      <c r="F2240" s="130">
        <v>-49.8</v>
      </c>
      <c r="G2240" s="130" t="s">
        <v>4146</v>
      </c>
      <c r="H2240" s="130" t="s">
        <v>48</v>
      </c>
      <c r="I2240" s="130">
        <v>1.546</v>
      </c>
      <c r="J2240" s="130">
        <v>-69</v>
      </c>
      <c r="K2240" s="130">
        <v>-67</v>
      </c>
      <c r="L2240" s="130" t="b">
        <v>0</v>
      </c>
      <c r="M2240" s="130">
        <v>-64.465000000000003</v>
      </c>
      <c r="N2240" s="130">
        <v>13.781000000000001</v>
      </c>
      <c r="O2240" s="130">
        <v>-4.6779999999999999</v>
      </c>
      <c r="P2240" s="130">
        <v>1.625</v>
      </c>
      <c r="Q2240" s="130">
        <v>-68.308000000000007</v>
      </c>
      <c r="R2240" s="130">
        <v>13.93</v>
      </c>
      <c r="S2240" s="130">
        <v>19.055</v>
      </c>
      <c r="T2240" s="130">
        <v>-1</v>
      </c>
      <c r="U2240" s="130">
        <v>123</v>
      </c>
      <c r="V2240" s="130" t="s">
        <v>2355</v>
      </c>
      <c r="W2240" s="130" t="b">
        <v>1</v>
      </c>
      <c r="X2240" s="130">
        <v>0</v>
      </c>
      <c r="Y2240" s="130" t="b">
        <v>0</v>
      </c>
      <c r="Z2240" s="130">
        <v>35</v>
      </c>
      <c r="AA2240" s="130">
        <v>0.09</v>
      </c>
      <c r="AB2240" s="130" t="s">
        <v>48</v>
      </c>
      <c r="AC2240" s="130" t="s">
        <v>4146</v>
      </c>
      <c r="AD2240" s="130" t="s">
        <v>6115</v>
      </c>
      <c r="AE2240" s="130" t="e" cm="1">
        <f t="array" aca="1" ref="AE2240" ca="1">INDIRECT(ADDRESS(MATCH(AG2240,'rs_industries'!B:B,0),5,1,TRUE,"rs_industries"))</f>
        <v>#N/A</v>
      </c>
      <c r="AF2240" s="130" t="e" cm="1">
        <f t="array" aca="1" ref="AF2240" ca="1">INDIRECT(ADDRESS(MATCH(A2240,'rs_stocks'!B:B,0),7,1,TRUE,"rs_stocks"))</f>
        <v>#N/A</v>
      </c>
    </row>
    <row r="2241" spans="1:32" x14ac:dyDescent="0.3">
      <c r="A2241" s="130" t="s">
        <v>845</v>
      </c>
      <c r="B2241" s="130">
        <v>1.42</v>
      </c>
      <c r="C2241" s="130">
        <v>-2.27</v>
      </c>
      <c r="D2241" s="130">
        <v>-11.21</v>
      </c>
      <c r="E2241" s="130">
        <v>-4.4400000000000004</v>
      </c>
      <c r="F2241" s="130">
        <v>-6.37</v>
      </c>
      <c r="G2241" s="130" t="s">
        <v>3713</v>
      </c>
      <c r="H2241" s="130" t="s">
        <v>3690</v>
      </c>
      <c r="I2241" s="130">
        <v>10.045</v>
      </c>
      <c r="J2241" s="130">
        <v>-41</v>
      </c>
      <c r="K2241" s="130">
        <v>-24</v>
      </c>
      <c r="L2241" s="130" t="b">
        <v>0</v>
      </c>
      <c r="M2241" s="130">
        <v>-18.84</v>
      </c>
      <c r="N2241" s="130">
        <v>4.0220000000000002</v>
      </c>
      <c r="O2241" s="130">
        <v>-4.6840000000000002</v>
      </c>
      <c r="P2241" s="130">
        <v>4.3579999999999997</v>
      </c>
      <c r="Q2241" s="130">
        <v>-57.368000000000002</v>
      </c>
      <c r="R2241" s="130">
        <v>213.75</v>
      </c>
      <c r="S2241" s="130">
        <v>224.77600000000001</v>
      </c>
      <c r="T2241" s="130">
        <v>-1</v>
      </c>
      <c r="U2241" s="130">
        <v>45</v>
      </c>
      <c r="V2241" s="130" t="s">
        <v>845</v>
      </c>
      <c r="W2241" s="130" t="b">
        <v>1</v>
      </c>
      <c r="X2241" s="130">
        <v>0</v>
      </c>
      <c r="Y2241" s="130" t="b">
        <v>0</v>
      </c>
      <c r="Z2241" s="130">
        <v>46</v>
      </c>
      <c r="AA2241" s="130">
        <v>8.8999999999999996E-2</v>
      </c>
      <c r="AB2241" s="130" t="s">
        <v>3690</v>
      </c>
      <c r="AC2241" s="130" t="s">
        <v>3713</v>
      </c>
      <c r="AD2241" s="130" t="s">
        <v>6106</v>
      </c>
      <c r="AE2241" s="130" t="e" cm="1">
        <f t="array" aca="1" ref="AE2241" ca="1">INDIRECT(ADDRESS(MATCH(AG2241,'rs_industries'!B:B,0),5,1,TRUE,"rs_industries"))</f>
        <v>#N/A</v>
      </c>
      <c r="AF2241" s="130" t="e" cm="1">
        <f t="array" aca="1" ref="AF2241" ca="1">INDIRECT(ADDRESS(MATCH(A2241,'rs_stocks'!B:B,0),7,1,TRUE,"rs_stocks"))</f>
        <v>#N/A</v>
      </c>
    </row>
    <row r="2242" spans="1:32" x14ac:dyDescent="0.3">
      <c r="A2242" s="130" t="s">
        <v>1338</v>
      </c>
      <c r="B2242" s="130">
        <v>-3.71</v>
      </c>
      <c r="C2242" s="130">
        <v>17.55</v>
      </c>
      <c r="D2242" s="130">
        <v>12.03</v>
      </c>
      <c r="E2242" s="130">
        <v>16.8</v>
      </c>
      <c r="F2242" s="130">
        <v>-0.31</v>
      </c>
      <c r="G2242" s="130" t="s">
        <v>3709</v>
      </c>
      <c r="H2242" s="130" t="s">
        <v>3674</v>
      </c>
      <c r="I2242" s="130">
        <v>23.882000000000001</v>
      </c>
      <c r="J2242" s="130">
        <v>-91</v>
      </c>
      <c r="K2242" s="130">
        <v>-89</v>
      </c>
      <c r="L2242" s="130" t="b">
        <v>1</v>
      </c>
      <c r="M2242" s="130">
        <v>-32.518000000000001</v>
      </c>
      <c r="N2242" s="130">
        <v>6.7859999999999996</v>
      </c>
      <c r="O2242" s="130">
        <v>-4.7919999999999998</v>
      </c>
      <c r="P2242" s="130">
        <v>1.5509999999999999</v>
      </c>
      <c r="Q2242" s="130">
        <v>-99.960999999999999</v>
      </c>
      <c r="R2242" s="130">
        <v>41.99</v>
      </c>
      <c r="S2242" s="130">
        <v>39.561</v>
      </c>
      <c r="T2242" s="130">
        <v>1</v>
      </c>
      <c r="U2242" s="130">
        <v>128</v>
      </c>
      <c r="V2242" s="130" t="s">
        <v>1338</v>
      </c>
      <c r="W2242" s="130" t="b">
        <v>0</v>
      </c>
      <c r="X2242" s="130">
        <v>0</v>
      </c>
      <c r="Y2242" s="130" t="b">
        <v>0</v>
      </c>
      <c r="Z2242" s="130">
        <v>52</v>
      </c>
      <c r="AA2242" s="130">
        <v>8.8999999999999996E-2</v>
      </c>
      <c r="AB2242" s="130" t="s">
        <v>3674</v>
      </c>
      <c r="AC2242" s="130" t="s">
        <v>3709</v>
      </c>
      <c r="AD2242" s="130" t="s">
        <v>6128</v>
      </c>
      <c r="AE2242" s="130" t="e" cm="1">
        <f t="array" aca="1" ref="AE2242" ca="1">INDIRECT(ADDRESS(MATCH(AG2242,'rs_industries'!B:B,0),5,1,TRUE,"rs_industries"))</f>
        <v>#N/A</v>
      </c>
      <c r="AF2242" s="130" t="e" cm="1">
        <f t="array" aca="1" ref="AF2242" ca="1">INDIRECT(ADDRESS(MATCH(A2242,'rs_stocks'!B:B,0),7,1,TRUE,"rs_stocks"))</f>
        <v>#N/A</v>
      </c>
    </row>
    <row r="2243" spans="1:32" x14ac:dyDescent="0.3">
      <c r="A2243" s="130" t="s">
        <v>951</v>
      </c>
      <c r="B2243" s="130">
        <v>9.34</v>
      </c>
      <c r="C2243" s="130">
        <v>9.5500000000000007</v>
      </c>
      <c r="D2243" s="130">
        <v>7.34</v>
      </c>
      <c r="E2243" s="130">
        <v>9.41</v>
      </c>
      <c r="F2243" s="130">
        <v>14.11</v>
      </c>
      <c r="G2243" s="130" t="s">
        <v>4294</v>
      </c>
      <c r="H2243" s="130" t="s">
        <v>117</v>
      </c>
      <c r="I2243" s="130">
        <v>29.486000000000001</v>
      </c>
      <c r="J2243" s="130">
        <v>-86</v>
      </c>
      <c r="K2243" s="130">
        <v>-3</v>
      </c>
      <c r="L2243" s="130" t="b">
        <v>1</v>
      </c>
      <c r="M2243" s="130">
        <v>-15.957000000000001</v>
      </c>
      <c r="N2243" s="130">
        <v>3.2629999999999999</v>
      </c>
      <c r="O2243" s="130">
        <v>-4.8899999999999997</v>
      </c>
      <c r="P2243" s="130">
        <v>4.4450000000000003</v>
      </c>
      <c r="Q2243" s="130">
        <v>-8.5489999999999995</v>
      </c>
      <c r="R2243" s="130">
        <v>165.6</v>
      </c>
      <c r="S2243" s="130">
        <v>154.29499999999999</v>
      </c>
      <c r="T2243" s="130">
        <v>1</v>
      </c>
      <c r="U2243" s="130">
        <v>44</v>
      </c>
      <c r="V2243" s="130" t="s">
        <v>951</v>
      </c>
      <c r="W2243" s="130" t="b">
        <v>1</v>
      </c>
      <c r="X2243" s="130">
        <v>0</v>
      </c>
      <c r="Y2243" s="130" t="b">
        <v>1</v>
      </c>
      <c r="Z2243" s="130">
        <v>40</v>
      </c>
      <c r="AA2243" s="130">
        <v>8.7999999999999995E-2</v>
      </c>
      <c r="AB2243" s="130" t="s">
        <v>117</v>
      </c>
      <c r="AC2243" s="130" t="s">
        <v>4294</v>
      </c>
      <c r="AD2243" s="130" t="s">
        <v>6127</v>
      </c>
      <c r="AE2243" s="130" t="e" cm="1">
        <f t="array" aca="1" ref="AE2243" ca="1">INDIRECT(ADDRESS(MATCH(AG2243,'rs_industries'!B:B,0),5,1,TRUE,"rs_industries"))</f>
        <v>#N/A</v>
      </c>
      <c r="AF2243" s="130" cm="1">
        <f t="array" aca="1" ref="AF2243" ca="1">INDIRECT(ADDRESS(MATCH(A2243,'rs_stocks'!B:B,0),7,1,TRUE,"rs_stocks"))</f>
        <v>70</v>
      </c>
    </row>
    <row r="2244" spans="1:32" x14ac:dyDescent="0.3">
      <c r="A2244" s="130" t="s">
        <v>485</v>
      </c>
      <c r="B2244" s="130">
        <v>-0.26</v>
      </c>
      <c r="C2244" s="130">
        <v>-1.88</v>
      </c>
      <c r="D2244" s="130">
        <v>2.41</v>
      </c>
      <c r="E2244" s="130">
        <v>-6.94</v>
      </c>
      <c r="F2244" s="130">
        <v>-6.46</v>
      </c>
      <c r="G2244" s="130" t="s">
        <v>3775</v>
      </c>
      <c r="H2244" s="130" t="s">
        <v>3776</v>
      </c>
      <c r="I2244" s="130">
        <v>201.71100000000001</v>
      </c>
      <c r="J2244" s="130">
        <v>-43</v>
      </c>
      <c r="K2244" s="130">
        <v>-22</v>
      </c>
      <c r="L2244" s="130" t="b">
        <v>0</v>
      </c>
      <c r="M2244" s="130">
        <v>-15.273999999999999</v>
      </c>
      <c r="N2244" s="130">
        <v>3.0819999999999999</v>
      </c>
      <c r="O2244" s="130">
        <v>-4.9569999999999999</v>
      </c>
      <c r="P2244" s="130">
        <v>0.76600000000000001</v>
      </c>
      <c r="Q2244" s="130">
        <v>-45.667999999999999</v>
      </c>
      <c r="R2244" s="130">
        <v>49.64</v>
      </c>
      <c r="S2244" s="130">
        <v>52.088999999999999</v>
      </c>
      <c r="T2244" s="130">
        <v>-1</v>
      </c>
      <c r="U2244" s="130">
        <v>260</v>
      </c>
      <c r="V2244" s="130" t="s">
        <v>485</v>
      </c>
      <c r="W2244" s="130" t="b">
        <v>1</v>
      </c>
      <c r="X2244" s="130">
        <v>0</v>
      </c>
      <c r="Y2244" s="130" t="b">
        <v>0</v>
      </c>
      <c r="Z2244" s="130">
        <v>46</v>
      </c>
      <c r="AA2244" s="130">
        <v>8.7999999999999995E-2</v>
      </c>
      <c r="AB2244" s="130" t="s">
        <v>3776</v>
      </c>
      <c r="AC2244" s="130" t="s">
        <v>3775</v>
      </c>
      <c r="AD2244" s="130" t="s">
        <v>6129</v>
      </c>
      <c r="AE2244" s="130" t="e" cm="1">
        <f t="array" aca="1" ref="AE2244" ca="1">INDIRECT(ADDRESS(MATCH(AG2244,'rs_industries'!B:B,0),5,1,TRUE,"rs_industries"))</f>
        <v>#N/A</v>
      </c>
      <c r="AF2244" s="130" t="e" cm="1">
        <f t="array" aca="1" ref="AF2244" ca="1">INDIRECT(ADDRESS(MATCH(A2244,'rs_stocks'!B:B,0),7,1,TRUE,"rs_stocks"))</f>
        <v>#N/A</v>
      </c>
    </row>
    <row r="2245" spans="1:32" x14ac:dyDescent="0.3">
      <c r="A2245" s="130" t="s">
        <v>1055</v>
      </c>
      <c r="B2245" s="130">
        <v>-0.49</v>
      </c>
      <c r="C2245" s="130">
        <v>-0.44</v>
      </c>
      <c r="D2245" s="130">
        <v>-5.54</v>
      </c>
      <c r="E2245" s="130">
        <v>3.13</v>
      </c>
      <c r="F2245" s="130">
        <v>0.12</v>
      </c>
      <c r="G2245" s="130" t="s">
        <v>3802</v>
      </c>
      <c r="H2245" s="130" t="s">
        <v>3690</v>
      </c>
      <c r="I2245" s="130">
        <v>478.048</v>
      </c>
      <c r="J2245" s="130">
        <v>-36</v>
      </c>
      <c r="K2245" s="130">
        <v>-7</v>
      </c>
      <c r="L2245" s="130" t="b">
        <v>0</v>
      </c>
      <c r="M2245" s="130">
        <v>-11.492000000000001</v>
      </c>
      <c r="N2245" s="130">
        <v>2.2919999999999998</v>
      </c>
      <c r="O2245" s="130">
        <v>-5.0149999999999997</v>
      </c>
      <c r="P2245" s="130">
        <v>9.9589999999999996</v>
      </c>
      <c r="Q2245" s="130">
        <v>-7.9329999999999998</v>
      </c>
      <c r="R2245" s="130">
        <v>516.85</v>
      </c>
      <c r="S2245" s="130">
        <v>535.09799999999996</v>
      </c>
      <c r="T2245" s="130">
        <v>-1</v>
      </c>
      <c r="U2245" s="130">
        <v>20</v>
      </c>
      <c r="V2245" s="130" t="s">
        <v>1055</v>
      </c>
      <c r="W2245" s="130" t="b">
        <v>1</v>
      </c>
      <c r="X2245" s="130">
        <v>0</v>
      </c>
      <c r="Y2245" s="130" t="b">
        <v>0</v>
      </c>
      <c r="Z2245" s="130">
        <v>46</v>
      </c>
      <c r="AA2245" s="130">
        <v>8.6999999999999994E-2</v>
      </c>
      <c r="AB2245" s="130" t="s">
        <v>3690</v>
      </c>
      <c r="AC2245" s="130" t="s">
        <v>3802</v>
      </c>
      <c r="AD2245" s="130" t="s">
        <v>6112</v>
      </c>
      <c r="AE2245" s="130" t="e" cm="1">
        <f t="array" aca="1" ref="AE2245" ca="1">INDIRECT(ADDRESS(MATCH(AG2245,'rs_industries'!B:B,0),5,1,TRUE,"rs_industries"))</f>
        <v>#N/A</v>
      </c>
      <c r="AF2245" s="130" t="e" cm="1">
        <f t="array" aca="1" ref="AF2245" ca="1">INDIRECT(ADDRESS(MATCH(A2245,'rs_stocks'!B:B,0),7,1,TRUE,"rs_stocks"))</f>
        <v>#N/A</v>
      </c>
    </row>
    <row r="2246" spans="1:32" x14ac:dyDescent="0.3">
      <c r="A2246" s="130" t="s">
        <v>1156</v>
      </c>
      <c r="B2246" s="130">
        <v>-2.92</v>
      </c>
      <c r="C2246" s="130">
        <v>0.14000000000000001</v>
      </c>
      <c r="D2246" s="130">
        <v>-11.33</v>
      </c>
      <c r="E2246" s="130">
        <v>-1.58</v>
      </c>
      <c r="F2246" s="130">
        <v>-5.91</v>
      </c>
      <c r="G2246" s="130" t="s">
        <v>4036</v>
      </c>
      <c r="H2246" s="130" t="s">
        <v>31</v>
      </c>
      <c r="I2246" s="130">
        <v>6.2779999999999996</v>
      </c>
      <c r="J2246" s="130">
        <v>-74</v>
      </c>
      <c r="K2246" s="130">
        <v>-66</v>
      </c>
      <c r="L2246" s="130" t="b">
        <v>0</v>
      </c>
      <c r="M2246" s="130">
        <v>-29.545999999999999</v>
      </c>
      <c r="N2246" s="130">
        <v>5.8129999999999997</v>
      </c>
      <c r="O2246" s="130">
        <v>-5.0830000000000002</v>
      </c>
      <c r="P2246" s="130">
        <v>0.65300000000000002</v>
      </c>
      <c r="Q2246" s="130">
        <v>-90.311000000000007</v>
      </c>
      <c r="R2246" s="130">
        <v>14.32</v>
      </c>
      <c r="S2246" s="130">
        <v>13.029</v>
      </c>
      <c r="T2246" s="130">
        <v>1</v>
      </c>
      <c r="U2246" s="130">
        <v>306</v>
      </c>
      <c r="V2246" s="130" t="s">
        <v>1156</v>
      </c>
      <c r="W2246" s="130" t="b">
        <v>1</v>
      </c>
      <c r="X2246" s="130">
        <v>0</v>
      </c>
      <c r="Y2246" s="130" t="b">
        <v>0</v>
      </c>
      <c r="Z2246" s="130">
        <v>40</v>
      </c>
      <c r="AA2246" s="130">
        <v>8.6999999999999994E-2</v>
      </c>
      <c r="AB2246" s="130" t="s">
        <v>31</v>
      </c>
      <c r="AC2246" s="130" t="s">
        <v>4036</v>
      </c>
      <c r="AD2246" s="130" t="s">
        <v>6126</v>
      </c>
      <c r="AE2246" s="130" t="e" cm="1">
        <f t="array" aca="1" ref="AE2246" ca="1">INDIRECT(ADDRESS(MATCH(AG2246,'rs_industries'!B:B,0),5,1,TRUE,"rs_industries"))</f>
        <v>#N/A</v>
      </c>
      <c r="AF2246" s="130" t="e" cm="1">
        <f t="array" aca="1" ref="AF2246" ca="1">INDIRECT(ADDRESS(MATCH(A2246,'rs_stocks'!B:B,0),7,1,TRUE,"rs_stocks"))</f>
        <v>#N/A</v>
      </c>
    </row>
    <row r="2247" spans="1:32" x14ac:dyDescent="0.3">
      <c r="A2247" s="130" t="s">
        <v>1878</v>
      </c>
      <c r="B2247" s="130">
        <v>-10.93</v>
      </c>
      <c r="C2247" s="130">
        <v>-14.51</v>
      </c>
      <c r="D2247" s="130">
        <v>-14.4</v>
      </c>
      <c r="E2247" s="130">
        <v>-16.350000000000001</v>
      </c>
      <c r="F2247" s="130">
        <v>-12.58</v>
      </c>
      <c r="I2247" s="130">
        <v>1.075</v>
      </c>
      <c r="J2247" s="130">
        <v>-77</v>
      </c>
      <c r="K2247" s="130">
        <v>-40</v>
      </c>
      <c r="L2247" s="130" t="b">
        <v>0</v>
      </c>
      <c r="M2247" s="130">
        <v>-26.542999999999999</v>
      </c>
      <c r="N2247" s="130">
        <v>5.1790000000000003</v>
      </c>
      <c r="O2247" s="130">
        <v>-5.125</v>
      </c>
      <c r="P2247" s="130">
        <v>0.36499999999999999</v>
      </c>
      <c r="Q2247" s="130">
        <v>-93.150999999999996</v>
      </c>
      <c r="R2247" s="130">
        <v>6.6</v>
      </c>
      <c r="S2247" s="130">
        <v>7.8150000000000004</v>
      </c>
      <c r="T2247" s="130">
        <v>-1</v>
      </c>
      <c r="U2247" s="130">
        <v>547</v>
      </c>
      <c r="V2247" s="130" t="s">
        <v>1878</v>
      </c>
      <c r="W2247" s="130" t="b">
        <v>1</v>
      </c>
      <c r="X2247" s="130">
        <v>0</v>
      </c>
      <c r="Y2247" s="130" t="b">
        <v>0</v>
      </c>
      <c r="Z2247" s="130">
        <v>42</v>
      </c>
      <c r="AA2247" s="130">
        <v>8.6999999999999994E-2</v>
      </c>
      <c r="AD2247" s="130" t="s">
        <v>6117</v>
      </c>
      <c r="AE2247" s="130" t="e" cm="1">
        <f t="array" aca="1" ref="AE2247" ca="1">INDIRECT(ADDRESS(MATCH(AG2247,'rs_industries'!B:B,0),5,1,TRUE,"rs_industries"))</f>
        <v>#N/A</v>
      </c>
      <c r="AF2247" s="130" t="e" cm="1">
        <f t="array" aca="1" ref="AF2247" ca="1">INDIRECT(ADDRESS(MATCH(A2247,'rs_stocks'!B:B,0),7,1,TRUE,"rs_stocks"))</f>
        <v>#N/A</v>
      </c>
    </row>
    <row r="2248" spans="1:32" x14ac:dyDescent="0.3">
      <c r="A2248" s="130" t="s">
        <v>486</v>
      </c>
      <c r="B2248" s="130">
        <v>-1.42</v>
      </c>
      <c r="C2248" s="130">
        <v>-0.66</v>
      </c>
      <c r="D2248" s="130">
        <v>-11.1</v>
      </c>
      <c r="E2248" s="130">
        <v>-18.899999999999999</v>
      </c>
      <c r="F2248" s="130">
        <v>-20.21</v>
      </c>
      <c r="G2248" s="130" t="s">
        <v>4036</v>
      </c>
      <c r="H2248" s="130" t="s">
        <v>31</v>
      </c>
      <c r="I2248" s="130">
        <v>36.292000000000002</v>
      </c>
      <c r="J2248" s="130">
        <v>-77</v>
      </c>
      <c r="K2248" s="130">
        <v>-69</v>
      </c>
      <c r="L2248" s="130" t="b">
        <v>0</v>
      </c>
      <c r="M2248" s="130">
        <v>-27.684999999999999</v>
      </c>
      <c r="N2248" s="130">
        <v>5.3440000000000003</v>
      </c>
      <c r="O2248" s="130">
        <v>-5.181</v>
      </c>
      <c r="P2248" s="130">
        <v>3.4969999999999999</v>
      </c>
      <c r="Q2248" s="130">
        <v>-82.938000000000002</v>
      </c>
      <c r="R2248" s="130">
        <v>103.81</v>
      </c>
      <c r="S2248" s="130">
        <v>112.232</v>
      </c>
      <c r="T2248" s="130">
        <v>-1</v>
      </c>
      <c r="U2248" s="130">
        <v>57</v>
      </c>
      <c r="V2248" s="130" t="s">
        <v>486</v>
      </c>
      <c r="W2248" s="130" t="b">
        <v>1</v>
      </c>
      <c r="X2248" s="130">
        <v>0</v>
      </c>
      <c r="Y2248" s="130" t="b">
        <v>0</v>
      </c>
      <c r="Z2248" s="130">
        <v>38</v>
      </c>
      <c r="AA2248" s="130">
        <v>8.5999999999999993E-2</v>
      </c>
      <c r="AB2248" s="130" t="s">
        <v>31</v>
      </c>
      <c r="AC2248" s="130" t="s">
        <v>4036</v>
      </c>
      <c r="AD2248" s="130" t="s">
        <v>6137</v>
      </c>
      <c r="AE2248" s="130" t="e" cm="1">
        <f t="array" aca="1" ref="AE2248" ca="1">INDIRECT(ADDRESS(MATCH(AG2248,'rs_industries'!B:B,0),5,1,TRUE,"rs_industries"))</f>
        <v>#N/A</v>
      </c>
      <c r="AF2248" s="130" t="e" cm="1">
        <f t="array" aca="1" ref="AF2248" ca="1">INDIRECT(ADDRESS(MATCH(A2248,'rs_stocks'!B:B,0),7,1,TRUE,"rs_stocks"))</f>
        <v>#N/A</v>
      </c>
    </row>
    <row r="2249" spans="1:32" x14ac:dyDescent="0.3">
      <c r="A2249" s="130" t="s">
        <v>1814</v>
      </c>
      <c r="B2249" s="130">
        <v>8.8699999999999992</v>
      </c>
      <c r="C2249" s="130">
        <v>10.66</v>
      </c>
      <c r="D2249" s="130">
        <v>-5.59</v>
      </c>
      <c r="E2249" s="130">
        <v>-22.86</v>
      </c>
      <c r="F2249" s="130">
        <v>-21.97</v>
      </c>
      <c r="G2249" s="130" t="s">
        <v>3812</v>
      </c>
      <c r="H2249" s="130" t="s">
        <v>3690</v>
      </c>
      <c r="I2249" s="130">
        <v>2.86</v>
      </c>
      <c r="J2249" s="130">
        <v>-92</v>
      </c>
      <c r="K2249" s="130">
        <v>-91</v>
      </c>
      <c r="L2249" s="130" t="b">
        <v>0</v>
      </c>
      <c r="M2249" s="130">
        <v>-48.988999999999997</v>
      </c>
      <c r="N2249" s="130">
        <v>9.4469999999999992</v>
      </c>
      <c r="O2249" s="130">
        <v>-5.1849999999999996</v>
      </c>
      <c r="P2249" s="130">
        <v>0.107</v>
      </c>
      <c r="Q2249" s="130">
        <v>-149.953</v>
      </c>
      <c r="R2249" s="130">
        <v>1.35</v>
      </c>
      <c r="S2249" s="130">
        <v>1.5109999999999999</v>
      </c>
      <c r="T2249" s="130">
        <v>-1</v>
      </c>
      <c r="U2249" s="130">
        <v>1874</v>
      </c>
      <c r="V2249" s="130" t="s">
        <v>1814</v>
      </c>
      <c r="W2249" s="130" t="b">
        <v>1</v>
      </c>
      <c r="X2249" s="130">
        <v>0</v>
      </c>
      <c r="Y2249" s="130" t="b">
        <v>0</v>
      </c>
      <c r="Z2249" s="130">
        <v>43</v>
      </c>
      <c r="AA2249" s="130">
        <v>8.5999999999999993E-2</v>
      </c>
      <c r="AB2249" s="130" t="s">
        <v>3690</v>
      </c>
      <c r="AC2249" s="130" t="s">
        <v>3812</v>
      </c>
      <c r="AD2249" s="130" t="s">
        <v>6133</v>
      </c>
      <c r="AE2249" s="130" t="e" cm="1">
        <f t="array" aca="1" ref="AE2249" ca="1">INDIRECT(ADDRESS(MATCH(AG2249,'rs_industries'!B:B,0),5,1,TRUE,"rs_industries"))</f>
        <v>#N/A</v>
      </c>
      <c r="AF2249" s="130" t="e" cm="1">
        <f t="array" aca="1" ref="AF2249" ca="1">INDIRECT(ADDRESS(MATCH(A2249,'rs_stocks'!B:B,0),7,1,TRUE,"rs_stocks"))</f>
        <v>#N/A</v>
      </c>
    </row>
    <row r="2250" spans="1:32" x14ac:dyDescent="0.3">
      <c r="A2250" s="130" t="s">
        <v>619</v>
      </c>
      <c r="B2250" s="130">
        <v>-4.3600000000000003</v>
      </c>
      <c r="C2250" s="130">
        <v>-2.13</v>
      </c>
      <c r="D2250" s="130">
        <v>3.22</v>
      </c>
      <c r="E2250" s="130">
        <v>-11.9</v>
      </c>
      <c r="F2250" s="130">
        <v>-12.98</v>
      </c>
      <c r="I2250" s="130">
        <v>4.9649999999999999</v>
      </c>
      <c r="J2250" s="130">
        <v>-75</v>
      </c>
      <c r="K2250" s="130">
        <v>-35</v>
      </c>
      <c r="L2250" s="130" t="b">
        <v>0</v>
      </c>
      <c r="M2250" s="130">
        <v>-27.922999999999998</v>
      </c>
      <c r="N2250" s="130">
        <v>5.3259999999999996</v>
      </c>
      <c r="O2250" s="130">
        <v>-5.2430000000000003</v>
      </c>
      <c r="P2250" s="130">
        <v>2.4550000000000001</v>
      </c>
      <c r="Q2250" s="130">
        <v>-150.27500000000001</v>
      </c>
      <c r="R2250" s="130">
        <v>65.3</v>
      </c>
      <c r="S2250" s="130">
        <v>63.475999999999999</v>
      </c>
      <c r="T2250" s="130">
        <v>1</v>
      </c>
      <c r="U2250" s="130">
        <v>81</v>
      </c>
      <c r="V2250" s="130" t="s">
        <v>619</v>
      </c>
      <c r="W2250" s="130" t="b">
        <v>0</v>
      </c>
      <c r="X2250" s="130">
        <v>0</v>
      </c>
      <c r="Y2250" s="130" t="b">
        <v>0</v>
      </c>
      <c r="Z2250" s="130">
        <v>47</v>
      </c>
      <c r="AA2250" s="130">
        <v>8.5000000000000006E-2</v>
      </c>
      <c r="AD2250" s="130" t="s">
        <v>6140</v>
      </c>
      <c r="AE2250" s="130" t="e" cm="1">
        <f t="array" aca="1" ref="AE2250" ca="1">INDIRECT(ADDRESS(MATCH(AG2250,'rs_industries'!B:B,0),5,1,TRUE,"rs_industries"))</f>
        <v>#N/A</v>
      </c>
      <c r="AF2250" s="130" t="e" cm="1">
        <f t="array" aca="1" ref="AF2250" ca="1">INDIRECT(ADDRESS(MATCH(A2250,'rs_stocks'!B:B,0),7,1,TRUE,"rs_stocks"))</f>
        <v>#N/A</v>
      </c>
    </row>
    <row r="2251" spans="1:32" x14ac:dyDescent="0.3">
      <c r="A2251" s="130" t="s">
        <v>359</v>
      </c>
      <c r="B2251" s="130">
        <v>-1.64</v>
      </c>
      <c r="C2251" s="130">
        <v>16.809999999999999</v>
      </c>
      <c r="D2251" s="130">
        <v>-4.37</v>
      </c>
      <c r="E2251" s="130">
        <v>8.06</v>
      </c>
      <c r="F2251" s="130">
        <v>5.41</v>
      </c>
      <c r="G2251" s="130" t="s">
        <v>3680</v>
      </c>
      <c r="H2251" s="130" t="s">
        <v>31</v>
      </c>
      <c r="I2251" s="130">
        <v>67.86</v>
      </c>
      <c r="J2251" s="130">
        <v>-58</v>
      </c>
      <c r="K2251" s="130">
        <v>-21</v>
      </c>
      <c r="L2251" s="130" t="b">
        <v>1</v>
      </c>
      <c r="M2251" s="130">
        <v>-37.801000000000002</v>
      </c>
      <c r="N2251" s="130">
        <v>7.1959999999999997</v>
      </c>
      <c r="O2251" s="130">
        <v>-5.2530000000000001</v>
      </c>
      <c r="P2251" s="130">
        <v>3.3159999999999998</v>
      </c>
      <c r="Q2251" s="130">
        <v>-104.038</v>
      </c>
      <c r="R2251" s="130">
        <v>104.6</v>
      </c>
      <c r="S2251" s="130">
        <v>98.63</v>
      </c>
      <c r="T2251" s="130">
        <v>1</v>
      </c>
      <c r="U2251" s="130">
        <v>60</v>
      </c>
      <c r="V2251" s="130" t="s">
        <v>359</v>
      </c>
      <c r="W2251" s="130" t="b">
        <v>1</v>
      </c>
      <c r="X2251" s="130">
        <v>0</v>
      </c>
      <c r="Y2251" s="130" t="b">
        <v>0</v>
      </c>
      <c r="Z2251" s="130">
        <v>49</v>
      </c>
      <c r="AA2251" s="130">
        <v>8.5000000000000006E-2</v>
      </c>
      <c r="AB2251" s="130" t="s">
        <v>31</v>
      </c>
      <c r="AC2251" s="130" t="s">
        <v>3680</v>
      </c>
      <c r="AD2251" s="130" t="s">
        <v>6130</v>
      </c>
      <c r="AE2251" s="130" t="e" cm="1">
        <f t="array" aca="1" ref="AE2251" ca="1">INDIRECT(ADDRESS(MATCH(AG2251,'rs_industries'!B:B,0),5,1,TRUE,"rs_industries"))</f>
        <v>#N/A</v>
      </c>
      <c r="AF2251" s="130" t="e" cm="1">
        <f t="array" aca="1" ref="AF2251" ca="1">INDIRECT(ADDRESS(MATCH(A2251,'rs_stocks'!B:B,0),7,1,TRUE,"rs_stocks"))</f>
        <v>#N/A</v>
      </c>
    </row>
    <row r="2252" spans="1:32" x14ac:dyDescent="0.3">
      <c r="A2252" s="130" t="s">
        <v>785</v>
      </c>
      <c r="B2252" s="130">
        <v>-13.47</v>
      </c>
      <c r="C2252" s="130">
        <v>-9.2200000000000006</v>
      </c>
      <c r="D2252" s="130">
        <v>-17.52</v>
      </c>
      <c r="E2252" s="130">
        <v>-49.73</v>
      </c>
      <c r="F2252" s="130">
        <v>-29.94</v>
      </c>
      <c r="G2252" s="130" t="s">
        <v>4426</v>
      </c>
      <c r="H2252" s="130" t="s">
        <v>3674</v>
      </c>
      <c r="I2252" s="130">
        <v>2.3140000000000001</v>
      </c>
      <c r="J2252" s="130">
        <v>-78</v>
      </c>
      <c r="K2252" s="130">
        <v>-78</v>
      </c>
      <c r="L2252" s="130" t="b">
        <v>0</v>
      </c>
      <c r="M2252" s="130">
        <v>-41.697000000000003</v>
      </c>
      <c r="N2252" s="130">
        <v>7.9340000000000002</v>
      </c>
      <c r="O2252" s="130">
        <v>-5.2549999999999999</v>
      </c>
      <c r="P2252" s="130">
        <v>0.58599999999999997</v>
      </c>
      <c r="Q2252" s="130">
        <v>-187.809</v>
      </c>
      <c r="R2252" s="130">
        <v>7.58</v>
      </c>
      <c r="S2252" s="130">
        <v>9.64</v>
      </c>
      <c r="T2252" s="130">
        <v>-1</v>
      </c>
      <c r="U2252" s="130">
        <v>341</v>
      </c>
      <c r="V2252" s="130" t="s">
        <v>785</v>
      </c>
      <c r="W2252" s="130" t="b">
        <v>0</v>
      </c>
      <c r="X2252" s="130">
        <v>0</v>
      </c>
      <c r="Y2252" s="130" t="b">
        <v>0</v>
      </c>
      <c r="Z2252" s="130">
        <v>39</v>
      </c>
      <c r="AA2252" s="130">
        <v>8.5000000000000006E-2</v>
      </c>
      <c r="AB2252" s="130" t="s">
        <v>3674</v>
      </c>
      <c r="AC2252" s="130" t="s">
        <v>4426</v>
      </c>
      <c r="AD2252" s="130" t="s">
        <v>6132</v>
      </c>
      <c r="AE2252" s="130" t="e" cm="1">
        <f t="array" aca="1" ref="AE2252" ca="1">INDIRECT(ADDRESS(MATCH(AG2252,'rs_industries'!B:B,0),5,1,TRUE,"rs_industries"))</f>
        <v>#N/A</v>
      </c>
      <c r="AF2252" s="130" t="e" cm="1">
        <f t="array" aca="1" ref="AF2252" ca="1">INDIRECT(ADDRESS(MATCH(A2252,'rs_stocks'!B:B,0),7,1,TRUE,"rs_stocks"))</f>
        <v>#N/A</v>
      </c>
    </row>
    <row r="2253" spans="1:32" x14ac:dyDescent="0.3">
      <c r="A2253" s="130" t="s">
        <v>88</v>
      </c>
      <c r="B2253" s="130">
        <v>-16.23</v>
      </c>
      <c r="C2253" s="130">
        <v>-15.04</v>
      </c>
      <c r="D2253" s="130">
        <v>-7.84</v>
      </c>
      <c r="E2253" s="130">
        <v>-37.36</v>
      </c>
      <c r="F2253" s="130">
        <v>-40.46</v>
      </c>
      <c r="G2253" s="130" t="s">
        <v>3693</v>
      </c>
      <c r="H2253" s="130" t="s">
        <v>31</v>
      </c>
      <c r="I2253" s="130">
        <v>6.5990000000000002</v>
      </c>
      <c r="J2253" s="130">
        <v>-84</v>
      </c>
      <c r="K2253" s="130">
        <v>-82</v>
      </c>
      <c r="L2253" s="130" t="b">
        <v>0</v>
      </c>
      <c r="M2253" s="130">
        <v>-67.430999999999997</v>
      </c>
      <c r="N2253" s="130">
        <v>12.750999999999999</v>
      </c>
      <c r="O2253" s="130">
        <v>-5.2880000000000003</v>
      </c>
      <c r="P2253" s="130">
        <v>4.03</v>
      </c>
      <c r="Q2253" s="130">
        <v>-79.655000000000001</v>
      </c>
      <c r="R2253" s="130">
        <v>62.77</v>
      </c>
      <c r="S2253" s="130">
        <v>76.180000000000007</v>
      </c>
      <c r="T2253" s="130">
        <v>-1</v>
      </c>
      <c r="U2253" s="130">
        <v>49</v>
      </c>
      <c r="V2253" s="130" t="s">
        <v>88</v>
      </c>
      <c r="W2253" s="130" t="b">
        <v>0</v>
      </c>
      <c r="X2253" s="130">
        <v>0</v>
      </c>
      <c r="Y2253" s="130" t="b">
        <v>0</v>
      </c>
      <c r="Z2253" s="130">
        <v>49</v>
      </c>
      <c r="AA2253" s="130">
        <v>8.4000000000000005E-2</v>
      </c>
      <c r="AB2253" s="130" t="s">
        <v>31</v>
      </c>
      <c r="AC2253" s="130" t="s">
        <v>3693</v>
      </c>
      <c r="AD2253" s="130" t="s">
        <v>6141</v>
      </c>
      <c r="AE2253" s="130" t="e" cm="1">
        <f t="array" aca="1" ref="AE2253" ca="1">INDIRECT(ADDRESS(MATCH(AG2253,'rs_industries'!B:B,0),5,1,TRUE,"rs_industries"))</f>
        <v>#N/A</v>
      </c>
      <c r="AF2253" s="130" t="e" cm="1">
        <f t="array" aca="1" ref="AF2253" ca="1">INDIRECT(ADDRESS(MATCH(A2253,'rs_stocks'!B:B,0),7,1,TRUE,"rs_stocks"))</f>
        <v>#N/A</v>
      </c>
    </row>
    <row r="2254" spans="1:32" x14ac:dyDescent="0.3">
      <c r="A2254" s="130" t="s">
        <v>862</v>
      </c>
      <c r="B2254" s="130">
        <v>-6.06</v>
      </c>
      <c r="C2254" s="130">
        <v>-3.99</v>
      </c>
      <c r="D2254" s="130">
        <v>0.66</v>
      </c>
      <c r="E2254" s="130">
        <v>-28.55</v>
      </c>
      <c r="F2254" s="130">
        <v>-28.8</v>
      </c>
      <c r="G2254" s="130" t="s">
        <v>3680</v>
      </c>
      <c r="H2254" s="130" t="s">
        <v>31</v>
      </c>
      <c r="I2254" s="130">
        <v>10.569000000000001</v>
      </c>
      <c r="J2254" s="130">
        <v>-73</v>
      </c>
      <c r="K2254" s="130">
        <v>-66</v>
      </c>
      <c r="L2254" s="130" t="b">
        <v>0</v>
      </c>
      <c r="M2254" s="130">
        <v>-57.325000000000003</v>
      </c>
      <c r="N2254" s="130">
        <v>10.811999999999999</v>
      </c>
      <c r="O2254" s="130">
        <v>-5.3019999999999996</v>
      </c>
      <c r="P2254" s="130">
        <v>6.5629999999999997</v>
      </c>
      <c r="Q2254" s="130">
        <v>-72.072000000000003</v>
      </c>
      <c r="R2254" s="130">
        <v>186.97</v>
      </c>
      <c r="S2254" s="130">
        <v>207.50399999999999</v>
      </c>
      <c r="T2254" s="130">
        <v>-1</v>
      </c>
      <c r="U2254" s="130">
        <v>30</v>
      </c>
      <c r="V2254" s="130" t="s">
        <v>862</v>
      </c>
      <c r="W2254" s="130" t="b">
        <v>0</v>
      </c>
      <c r="X2254" s="130">
        <v>0</v>
      </c>
      <c r="Y2254" s="130" t="b">
        <v>0</v>
      </c>
      <c r="Z2254" s="130">
        <v>48</v>
      </c>
      <c r="AA2254" s="130">
        <v>8.4000000000000005E-2</v>
      </c>
      <c r="AB2254" s="130" t="s">
        <v>31</v>
      </c>
      <c r="AC2254" s="130" t="s">
        <v>3680</v>
      </c>
      <c r="AD2254" s="130" t="s">
        <v>6142</v>
      </c>
      <c r="AE2254" s="130" t="e" cm="1">
        <f t="array" aca="1" ref="AE2254" ca="1">INDIRECT(ADDRESS(MATCH(AG2254,'rs_industries'!B:B,0),5,1,TRUE,"rs_industries"))</f>
        <v>#N/A</v>
      </c>
      <c r="AF2254" s="130" t="e" cm="1">
        <f t="array" aca="1" ref="AF2254" ca="1">INDIRECT(ADDRESS(MATCH(A2254,'rs_stocks'!B:B,0),7,1,TRUE,"rs_stocks"))</f>
        <v>#N/A</v>
      </c>
    </row>
    <row r="2255" spans="1:32" x14ac:dyDescent="0.3">
      <c r="A2255" s="130" t="s">
        <v>1245</v>
      </c>
      <c r="B2255" s="130">
        <v>-5.51</v>
      </c>
      <c r="C2255" s="130">
        <v>-11.84</v>
      </c>
      <c r="D2255" s="130">
        <v>-17.329999999999998</v>
      </c>
      <c r="E2255" s="130">
        <v>-27.57</v>
      </c>
      <c r="F2255" s="130">
        <v>-24.44</v>
      </c>
      <c r="I2255" s="130">
        <v>18.05</v>
      </c>
      <c r="J2255" s="130">
        <v>-46</v>
      </c>
      <c r="K2255" s="130">
        <v>-46</v>
      </c>
      <c r="L2255" s="130" t="b">
        <v>0</v>
      </c>
      <c r="M2255" s="130">
        <v>-27.384</v>
      </c>
      <c r="N2255" s="130">
        <v>5.1319999999999997</v>
      </c>
      <c r="O2255" s="130">
        <v>-5.3360000000000003</v>
      </c>
      <c r="P2255" s="130">
        <v>0.66</v>
      </c>
      <c r="Q2255" s="130">
        <v>-160.679</v>
      </c>
      <c r="R2255" s="130">
        <v>26.43</v>
      </c>
      <c r="S2255" s="130">
        <v>28.619</v>
      </c>
      <c r="T2255" s="130">
        <v>-1</v>
      </c>
      <c r="U2255" s="130">
        <v>303</v>
      </c>
      <c r="V2255" s="130" t="s">
        <v>1245</v>
      </c>
      <c r="W2255" s="130" t="b">
        <v>1</v>
      </c>
      <c r="X2255" s="130">
        <v>0</v>
      </c>
      <c r="Y2255" s="130" t="b">
        <v>0</v>
      </c>
      <c r="Z2255" s="130">
        <v>42</v>
      </c>
      <c r="AA2255" s="130">
        <v>8.3000000000000004E-2</v>
      </c>
      <c r="AD2255" s="130" t="s">
        <v>6138</v>
      </c>
      <c r="AE2255" s="130" t="e" cm="1">
        <f t="array" aca="1" ref="AE2255" ca="1">INDIRECT(ADDRESS(MATCH(AG2255,'rs_industries'!B:B,0),5,1,TRUE,"rs_industries"))</f>
        <v>#N/A</v>
      </c>
      <c r="AF2255" s="130" t="e" cm="1">
        <f t="array" aca="1" ref="AF2255" ca="1">INDIRECT(ADDRESS(MATCH(A2255,'rs_stocks'!B:B,0),7,1,TRUE,"rs_stocks"))</f>
        <v>#N/A</v>
      </c>
    </row>
    <row r="2256" spans="1:32" x14ac:dyDescent="0.3">
      <c r="A2256" s="130" t="s">
        <v>312</v>
      </c>
      <c r="B2256" s="130">
        <v>-1.9</v>
      </c>
      <c r="C2256" s="130">
        <v>-16.32</v>
      </c>
      <c r="D2256" s="130">
        <v>-22.95</v>
      </c>
      <c r="E2256" s="130">
        <v>-28.03</v>
      </c>
      <c r="F2256" s="130">
        <v>-29.24</v>
      </c>
      <c r="G2256" s="130" t="s">
        <v>4034</v>
      </c>
      <c r="H2256" s="130" t="s">
        <v>3674</v>
      </c>
      <c r="I2256" s="130">
        <v>586.06500000000005</v>
      </c>
      <c r="J2256" s="130">
        <v>-74</v>
      </c>
      <c r="K2256" s="130">
        <v>-55</v>
      </c>
      <c r="L2256" s="130" t="b">
        <v>0</v>
      </c>
      <c r="M2256" s="130">
        <v>-42.375999999999998</v>
      </c>
      <c r="N2256" s="130">
        <v>7.86</v>
      </c>
      <c r="O2256" s="130">
        <v>-5.3920000000000003</v>
      </c>
      <c r="P2256" s="130">
        <v>7.8540000000000001</v>
      </c>
      <c r="Q2256" s="130">
        <v>-52.329000000000001</v>
      </c>
      <c r="R2256" s="130">
        <v>184.02</v>
      </c>
      <c r="S2256" s="130">
        <v>209.203</v>
      </c>
      <c r="T2256" s="130">
        <v>-1</v>
      </c>
      <c r="U2256" s="130">
        <v>25</v>
      </c>
      <c r="V2256" s="130" t="s">
        <v>312</v>
      </c>
      <c r="W2256" s="130" t="b">
        <v>1</v>
      </c>
      <c r="X2256" s="130">
        <v>0</v>
      </c>
      <c r="Y2256" s="130" t="b">
        <v>0</v>
      </c>
      <c r="Z2256" s="130">
        <v>46</v>
      </c>
      <c r="AA2256" s="130">
        <v>8.3000000000000004E-2</v>
      </c>
      <c r="AB2256" s="130" t="s">
        <v>3674</v>
      </c>
      <c r="AC2256" s="130" t="s">
        <v>4034</v>
      </c>
      <c r="AD2256" s="130" t="s">
        <v>6139</v>
      </c>
      <c r="AE2256" s="130" t="e" cm="1">
        <f t="array" aca="1" ref="AE2256" ca="1">INDIRECT(ADDRESS(MATCH(AG2256,'rs_industries'!B:B,0),5,1,TRUE,"rs_industries"))</f>
        <v>#N/A</v>
      </c>
      <c r="AF2256" s="130" t="e" cm="1">
        <f t="array" aca="1" ref="AF2256" ca="1">INDIRECT(ADDRESS(MATCH(A2256,'rs_stocks'!B:B,0),7,1,TRUE,"rs_stocks"))</f>
        <v>#N/A</v>
      </c>
    </row>
    <row r="2257" spans="1:32" x14ac:dyDescent="0.3">
      <c r="A2257" s="130" t="s">
        <v>821</v>
      </c>
      <c r="B2257" s="130">
        <v>-1.33</v>
      </c>
      <c r="C2257" s="130">
        <v>8.2100000000000009</v>
      </c>
      <c r="D2257" s="130">
        <v>3.87</v>
      </c>
      <c r="E2257" s="130">
        <v>-7.07</v>
      </c>
      <c r="F2257" s="130">
        <v>-14.1</v>
      </c>
      <c r="G2257" s="130" t="s">
        <v>3680</v>
      </c>
      <c r="H2257" s="130" t="s">
        <v>31</v>
      </c>
      <c r="I2257" s="130">
        <v>9.3539999999999992</v>
      </c>
      <c r="J2257" s="130">
        <v>-54</v>
      </c>
      <c r="K2257" s="130">
        <v>-46</v>
      </c>
      <c r="L2257" s="130" t="b">
        <v>0</v>
      </c>
      <c r="M2257" s="130">
        <v>-40.052999999999997</v>
      </c>
      <c r="N2257" s="130">
        <v>7.383</v>
      </c>
      <c r="O2257" s="130">
        <v>-5.4249999999999998</v>
      </c>
      <c r="P2257" s="130">
        <v>7.23</v>
      </c>
      <c r="Q2257" s="130">
        <v>-122.967</v>
      </c>
      <c r="R2257" s="130">
        <v>166.06</v>
      </c>
      <c r="S2257" s="130">
        <v>155.41399999999999</v>
      </c>
      <c r="T2257" s="130">
        <v>1</v>
      </c>
      <c r="U2257" s="130">
        <v>27</v>
      </c>
      <c r="V2257" s="130" t="s">
        <v>821</v>
      </c>
      <c r="W2257" s="130" t="b">
        <v>0</v>
      </c>
      <c r="X2257" s="130">
        <v>0</v>
      </c>
      <c r="Y2257" s="130" t="b">
        <v>0</v>
      </c>
      <c r="Z2257" s="130">
        <v>46</v>
      </c>
      <c r="AA2257" s="130">
        <v>8.3000000000000004E-2</v>
      </c>
      <c r="AB2257" s="130" t="s">
        <v>31</v>
      </c>
      <c r="AC2257" s="130" t="s">
        <v>3680</v>
      </c>
      <c r="AD2257" s="130" t="s">
        <v>6151</v>
      </c>
      <c r="AE2257" s="130" t="e" cm="1">
        <f t="array" aca="1" ref="AE2257" ca="1">INDIRECT(ADDRESS(MATCH(AG2257,'rs_industries'!B:B,0),5,1,TRUE,"rs_industries"))</f>
        <v>#N/A</v>
      </c>
      <c r="AF2257" s="130" t="e" cm="1">
        <f t="array" aca="1" ref="AF2257" ca="1">INDIRECT(ADDRESS(MATCH(A2257,'rs_stocks'!B:B,0),7,1,TRUE,"rs_stocks"))</f>
        <v>#N/A</v>
      </c>
    </row>
    <row r="2258" spans="1:32" x14ac:dyDescent="0.3">
      <c r="A2258" s="130" t="s">
        <v>2429</v>
      </c>
      <c r="B2258" s="130">
        <v>0.68</v>
      </c>
      <c r="C2258" s="130">
        <v>-0.19</v>
      </c>
      <c r="D2258" s="130">
        <v>-0.97</v>
      </c>
      <c r="E2258" s="130">
        <v>-19.190000000000001</v>
      </c>
      <c r="F2258" s="130">
        <v>-11.66</v>
      </c>
      <c r="G2258" s="130" t="s">
        <v>3824</v>
      </c>
      <c r="H2258" s="130" t="s">
        <v>248</v>
      </c>
      <c r="I2258" s="130">
        <v>3.2810000000000001</v>
      </c>
      <c r="J2258" s="130">
        <v>-40</v>
      </c>
      <c r="K2258" s="130">
        <v>-39</v>
      </c>
      <c r="L2258" s="130" t="b">
        <v>0</v>
      </c>
      <c r="M2258" s="130">
        <v>-20.913</v>
      </c>
      <c r="N2258" s="130">
        <v>3.79</v>
      </c>
      <c r="O2258" s="130">
        <v>-5.5179999999999998</v>
      </c>
      <c r="P2258" s="130">
        <v>1.653</v>
      </c>
      <c r="Q2258" s="130">
        <v>-199.04400000000001</v>
      </c>
      <c r="R2258" s="130">
        <v>59.16</v>
      </c>
      <c r="S2258" s="130">
        <v>62.811</v>
      </c>
      <c r="T2258" s="130">
        <v>-1</v>
      </c>
      <c r="U2258" s="130">
        <v>120</v>
      </c>
      <c r="V2258" s="130" t="s">
        <v>2429</v>
      </c>
      <c r="W2258" s="130" t="b">
        <v>0</v>
      </c>
      <c r="X2258" s="130">
        <v>0</v>
      </c>
      <c r="Y2258" s="130" t="b">
        <v>0</v>
      </c>
      <c r="Z2258" s="130">
        <v>40</v>
      </c>
      <c r="AA2258" s="130">
        <v>8.2000000000000003E-2</v>
      </c>
      <c r="AB2258" s="130" t="s">
        <v>248</v>
      </c>
      <c r="AC2258" s="130" t="s">
        <v>3824</v>
      </c>
      <c r="AD2258" s="130" t="s">
        <v>6144</v>
      </c>
      <c r="AE2258" s="130" t="e" cm="1">
        <f t="array" aca="1" ref="AE2258" ca="1">INDIRECT(ADDRESS(MATCH(AG2258,'rs_industries'!B:B,0),5,1,TRUE,"rs_industries"))</f>
        <v>#N/A</v>
      </c>
      <c r="AF2258" s="130" t="e" cm="1">
        <f t="array" aca="1" ref="AF2258" ca="1">INDIRECT(ADDRESS(MATCH(A2258,'rs_stocks'!B:B,0),7,1,TRUE,"rs_stocks"))</f>
        <v>#N/A</v>
      </c>
    </row>
    <row r="2259" spans="1:32" x14ac:dyDescent="0.3">
      <c r="A2259" s="130" t="s">
        <v>2274</v>
      </c>
      <c r="B2259" s="130">
        <v>-2.42</v>
      </c>
      <c r="C2259" s="130">
        <v>-11.97</v>
      </c>
      <c r="D2259" s="130">
        <v>-10.71</v>
      </c>
      <c r="E2259" s="130">
        <v>-12.29</v>
      </c>
      <c r="F2259" s="130">
        <v>-9.82</v>
      </c>
      <c r="G2259" s="130" t="s">
        <v>3873</v>
      </c>
      <c r="H2259" s="130" t="s">
        <v>3674</v>
      </c>
      <c r="I2259" s="130">
        <v>1.421</v>
      </c>
      <c r="J2259" s="130">
        <v>-73</v>
      </c>
      <c r="K2259" s="130">
        <v>-31</v>
      </c>
      <c r="L2259" s="130" t="b">
        <v>0</v>
      </c>
      <c r="M2259" s="130">
        <v>-20.289000000000001</v>
      </c>
      <c r="N2259" s="130">
        <v>3.677</v>
      </c>
      <c r="O2259" s="130">
        <v>-5.5179999999999998</v>
      </c>
      <c r="P2259" s="130">
        <v>0.73699999999999999</v>
      </c>
      <c r="Q2259" s="130">
        <v>-42.091000000000001</v>
      </c>
      <c r="R2259" s="130">
        <v>26.18</v>
      </c>
      <c r="S2259" s="130">
        <v>28.334</v>
      </c>
      <c r="T2259" s="130">
        <v>-1</v>
      </c>
      <c r="U2259" s="130">
        <v>271</v>
      </c>
      <c r="V2259" s="130" t="s">
        <v>2274</v>
      </c>
      <c r="W2259" s="130" t="b">
        <v>1</v>
      </c>
      <c r="X2259" s="130">
        <v>0</v>
      </c>
      <c r="Y2259" s="130" t="b">
        <v>0</v>
      </c>
      <c r="Z2259" s="130">
        <v>44</v>
      </c>
      <c r="AA2259" s="130">
        <v>8.2000000000000003E-2</v>
      </c>
      <c r="AB2259" s="130" t="s">
        <v>3674</v>
      </c>
      <c r="AC2259" s="130" t="s">
        <v>3873</v>
      </c>
      <c r="AD2259" s="130" t="s">
        <v>6119</v>
      </c>
      <c r="AE2259" s="130" t="e" cm="1">
        <f t="array" aca="1" ref="AE2259" ca="1">INDIRECT(ADDRESS(MATCH(AG2259,'rs_industries'!B:B,0),5,1,TRUE,"rs_industries"))</f>
        <v>#N/A</v>
      </c>
      <c r="AF2259" s="130" t="e" cm="1">
        <f t="array" aca="1" ref="AF2259" ca="1">INDIRECT(ADDRESS(MATCH(A2259,'rs_stocks'!B:B,0),7,1,TRUE,"rs_stocks"))</f>
        <v>#N/A</v>
      </c>
    </row>
    <row r="2260" spans="1:32" x14ac:dyDescent="0.3">
      <c r="A2260" s="130" t="s">
        <v>138</v>
      </c>
      <c r="B2260" s="130">
        <v>2.46</v>
      </c>
      <c r="C2260" s="130">
        <v>-53.26</v>
      </c>
      <c r="D2260" s="130">
        <v>-53.73</v>
      </c>
      <c r="E2260" s="130">
        <v>-58.61</v>
      </c>
      <c r="F2260" s="130">
        <v>-58.87</v>
      </c>
      <c r="G2260" s="130" t="s">
        <v>4890</v>
      </c>
      <c r="H2260" s="130" t="s">
        <v>3677</v>
      </c>
      <c r="I2260" s="130">
        <v>3.3140000000000001</v>
      </c>
      <c r="J2260" s="130">
        <v>-70</v>
      </c>
      <c r="K2260" s="130">
        <v>-67</v>
      </c>
      <c r="L2260" s="130" t="b">
        <v>0</v>
      </c>
      <c r="M2260" s="130">
        <v>-73.323999999999998</v>
      </c>
      <c r="N2260" s="130">
        <v>13.156000000000001</v>
      </c>
      <c r="O2260" s="130">
        <v>-5.5730000000000004</v>
      </c>
      <c r="P2260" s="130">
        <v>0.748</v>
      </c>
      <c r="Q2260" s="130">
        <v>-40.091000000000001</v>
      </c>
      <c r="R2260" s="130">
        <v>4.59</v>
      </c>
      <c r="S2260" s="130">
        <v>6.7779999999999996</v>
      </c>
      <c r="T2260" s="130">
        <v>-1</v>
      </c>
      <c r="U2260" s="130">
        <v>267</v>
      </c>
      <c r="V2260" s="130" t="s">
        <v>138</v>
      </c>
      <c r="W2260" s="130" t="b">
        <v>1</v>
      </c>
      <c r="X2260" s="130">
        <v>0</v>
      </c>
      <c r="Y2260" s="130" t="b">
        <v>0</v>
      </c>
      <c r="Z2260" s="130">
        <v>42</v>
      </c>
      <c r="AA2260" s="130">
        <v>8.1000000000000003E-2</v>
      </c>
      <c r="AB2260" s="130" t="s">
        <v>3677</v>
      </c>
      <c r="AC2260" s="130" t="s">
        <v>4890</v>
      </c>
      <c r="AD2260" s="130" t="s">
        <v>6136</v>
      </c>
      <c r="AE2260" s="130" t="e" cm="1">
        <f t="array" aca="1" ref="AE2260" ca="1">INDIRECT(ADDRESS(MATCH(AG2260,'rs_industries'!B:B,0),5,1,TRUE,"rs_industries"))</f>
        <v>#N/A</v>
      </c>
      <c r="AF2260" s="130" t="e" cm="1">
        <f t="array" aca="1" ref="AF2260" ca="1">INDIRECT(ADDRESS(MATCH(A2260,'rs_stocks'!B:B,0),7,1,TRUE,"rs_stocks"))</f>
        <v>#N/A</v>
      </c>
    </row>
    <row r="2261" spans="1:32" x14ac:dyDescent="0.3">
      <c r="A2261" s="130" t="s">
        <v>1115</v>
      </c>
      <c r="B2261" s="130">
        <v>1.77</v>
      </c>
      <c r="C2261" s="130">
        <v>-7.27</v>
      </c>
      <c r="D2261" s="130">
        <v>-2.85</v>
      </c>
      <c r="E2261" s="130">
        <v>-10.14</v>
      </c>
      <c r="F2261" s="130">
        <v>-8.34</v>
      </c>
      <c r="G2261" s="130" t="s">
        <v>3786</v>
      </c>
      <c r="H2261" s="130" t="s">
        <v>3674</v>
      </c>
      <c r="I2261" s="130">
        <v>5.4829999999999997</v>
      </c>
      <c r="J2261" s="130">
        <v>-85</v>
      </c>
      <c r="K2261" s="130">
        <v>-34</v>
      </c>
      <c r="L2261" s="130" t="b">
        <v>0</v>
      </c>
      <c r="M2261" s="130">
        <v>-13.532</v>
      </c>
      <c r="N2261" s="130">
        <v>2.4049999999999998</v>
      </c>
      <c r="O2261" s="130">
        <v>-5.6260000000000003</v>
      </c>
      <c r="P2261" s="130">
        <v>0.92300000000000004</v>
      </c>
      <c r="Q2261" s="130">
        <v>-49.826999999999998</v>
      </c>
      <c r="R2261" s="130">
        <v>47.04</v>
      </c>
      <c r="S2261" s="130">
        <v>48.991</v>
      </c>
      <c r="T2261" s="130">
        <v>-1</v>
      </c>
      <c r="U2261" s="130">
        <v>216</v>
      </c>
      <c r="V2261" s="130" t="s">
        <v>1115</v>
      </c>
      <c r="W2261" s="130" t="b">
        <v>1</v>
      </c>
      <c r="X2261" s="130">
        <v>0</v>
      </c>
      <c r="Y2261" s="130" t="b">
        <v>0</v>
      </c>
      <c r="Z2261" s="130">
        <v>41</v>
      </c>
      <c r="AA2261" s="130">
        <v>8.1000000000000003E-2</v>
      </c>
      <c r="AB2261" s="130" t="s">
        <v>3674</v>
      </c>
      <c r="AC2261" s="130" t="s">
        <v>3786</v>
      </c>
      <c r="AD2261" s="130" t="s">
        <v>6143</v>
      </c>
      <c r="AE2261" s="130" t="e" cm="1">
        <f t="array" aca="1" ref="AE2261" ca="1">INDIRECT(ADDRESS(MATCH(AG2261,'rs_industries'!B:B,0),5,1,TRUE,"rs_industries"))</f>
        <v>#N/A</v>
      </c>
      <c r="AF2261" s="130" t="e" cm="1">
        <f t="array" aca="1" ref="AF2261" ca="1">INDIRECT(ADDRESS(MATCH(A2261,'rs_stocks'!B:B,0),7,1,TRUE,"rs_stocks"))</f>
        <v>#N/A</v>
      </c>
    </row>
    <row r="2262" spans="1:32" x14ac:dyDescent="0.3">
      <c r="A2262" s="130" t="s">
        <v>1773</v>
      </c>
      <c r="B2262" s="130">
        <v>-0.56000000000000005</v>
      </c>
      <c r="C2262" s="130">
        <v>1.39</v>
      </c>
      <c r="D2262" s="130">
        <v>-23.93</v>
      </c>
      <c r="E2262" s="130">
        <v>-13.08</v>
      </c>
      <c r="F2262" s="130">
        <v>-11.53</v>
      </c>
      <c r="G2262" s="130" t="s">
        <v>3680</v>
      </c>
      <c r="H2262" s="130" t="s">
        <v>31</v>
      </c>
      <c r="I2262" s="130">
        <v>3.4049999999999998</v>
      </c>
      <c r="J2262" s="130">
        <v>-68</v>
      </c>
      <c r="K2262" s="130">
        <v>-48</v>
      </c>
      <c r="L2262" s="130" t="b">
        <v>0</v>
      </c>
      <c r="M2262" s="130">
        <v>-49.170999999999999</v>
      </c>
      <c r="N2262" s="130">
        <v>8.7140000000000004</v>
      </c>
      <c r="O2262" s="130">
        <v>-5.6420000000000003</v>
      </c>
      <c r="P2262" s="130">
        <v>0.36599999999999999</v>
      </c>
      <c r="Q2262" s="130">
        <v>-98.307000000000002</v>
      </c>
      <c r="R2262" s="130">
        <v>12.43</v>
      </c>
      <c r="S2262" s="130">
        <v>12.087</v>
      </c>
      <c r="T2262" s="130">
        <v>1</v>
      </c>
      <c r="U2262" s="130">
        <v>546</v>
      </c>
      <c r="V2262" s="130" t="s">
        <v>1773</v>
      </c>
      <c r="W2262" s="130" t="b">
        <v>1</v>
      </c>
      <c r="X2262" s="130">
        <v>0</v>
      </c>
      <c r="Y2262" s="130" t="b">
        <v>0</v>
      </c>
      <c r="Z2262" s="130">
        <v>52</v>
      </c>
      <c r="AA2262" s="130">
        <v>8.1000000000000003E-2</v>
      </c>
      <c r="AB2262" s="130" t="s">
        <v>31</v>
      </c>
      <c r="AC2262" s="130" t="s">
        <v>3680</v>
      </c>
      <c r="AD2262" s="130" t="s">
        <v>6146</v>
      </c>
      <c r="AE2262" s="130" t="e" cm="1">
        <f t="array" aca="1" ref="AE2262" ca="1">INDIRECT(ADDRESS(MATCH(AG2262,'rs_industries'!B:B,0),5,1,TRUE,"rs_industries"))</f>
        <v>#N/A</v>
      </c>
      <c r="AF2262" s="130" t="e" cm="1">
        <f t="array" aca="1" ref="AF2262" ca="1">INDIRECT(ADDRESS(MATCH(A2262,'rs_stocks'!B:B,0),7,1,TRUE,"rs_stocks"))</f>
        <v>#N/A</v>
      </c>
    </row>
    <row r="2263" spans="1:32" x14ac:dyDescent="0.3">
      <c r="A2263" s="130" t="s">
        <v>602</v>
      </c>
      <c r="B2263" s="130">
        <v>0</v>
      </c>
      <c r="C2263" s="130">
        <v>-3.76</v>
      </c>
      <c r="D2263" s="130">
        <v>-3.61</v>
      </c>
      <c r="E2263" s="130">
        <v>5.26</v>
      </c>
      <c r="F2263" s="130">
        <v>2.56</v>
      </c>
      <c r="G2263" s="130" t="s">
        <v>4294</v>
      </c>
      <c r="H2263" s="130" t="s">
        <v>117</v>
      </c>
      <c r="I2263" s="130">
        <v>7.0490000000000004</v>
      </c>
      <c r="J2263" s="130">
        <v>-74</v>
      </c>
      <c r="K2263" s="130">
        <v>-34</v>
      </c>
      <c r="L2263" s="130" t="b">
        <v>0</v>
      </c>
      <c r="M2263" s="130">
        <v>-24.2</v>
      </c>
      <c r="N2263" s="130">
        <v>4.282</v>
      </c>
      <c r="O2263" s="130">
        <v>-5.6509999999999998</v>
      </c>
      <c r="P2263" s="130">
        <v>0.17100000000000001</v>
      </c>
      <c r="Q2263" s="130">
        <v>-76.111999999999995</v>
      </c>
      <c r="R2263" s="130">
        <v>6.4</v>
      </c>
      <c r="S2263" s="130">
        <v>6.26</v>
      </c>
      <c r="T2263" s="130">
        <v>1</v>
      </c>
      <c r="U2263" s="130">
        <v>1170</v>
      </c>
      <c r="V2263" s="130" t="s">
        <v>602</v>
      </c>
      <c r="W2263" s="130" t="b">
        <v>1</v>
      </c>
      <c r="X2263" s="130">
        <v>0</v>
      </c>
      <c r="Y2263" s="130" t="b">
        <v>0</v>
      </c>
      <c r="Z2263" s="130">
        <v>44</v>
      </c>
      <c r="AA2263" s="130">
        <v>0.08</v>
      </c>
      <c r="AB2263" s="130" t="s">
        <v>117</v>
      </c>
      <c r="AC2263" s="130" t="s">
        <v>4294</v>
      </c>
      <c r="AD2263" s="130" t="s">
        <v>6124</v>
      </c>
      <c r="AE2263" s="130" t="e" cm="1">
        <f t="array" aca="1" ref="AE2263" ca="1">INDIRECT(ADDRESS(MATCH(AG2263,'rs_industries'!B:B,0),5,1,TRUE,"rs_industries"))</f>
        <v>#N/A</v>
      </c>
      <c r="AF2263" s="130" t="e" cm="1">
        <f t="array" aca="1" ref="AF2263" ca="1">INDIRECT(ADDRESS(MATCH(A2263,'rs_stocks'!B:B,0),7,1,TRUE,"rs_stocks"))</f>
        <v>#N/A</v>
      </c>
    </row>
    <row r="2264" spans="1:32" x14ac:dyDescent="0.3">
      <c r="A2264" s="130" t="s">
        <v>68</v>
      </c>
      <c r="B2264" s="130">
        <v>4.8</v>
      </c>
      <c r="C2264" s="130">
        <v>14.4</v>
      </c>
      <c r="D2264" s="130">
        <v>1.87</v>
      </c>
      <c r="E2264" s="130">
        <v>-3.67</v>
      </c>
      <c r="F2264" s="130">
        <v>-6.68</v>
      </c>
      <c r="G2264" s="130" t="s">
        <v>4036</v>
      </c>
      <c r="H2264" s="130" t="s">
        <v>31</v>
      </c>
      <c r="I2264" s="130">
        <v>35.762</v>
      </c>
      <c r="J2264" s="130">
        <v>-64</v>
      </c>
      <c r="K2264" s="130">
        <v>-35</v>
      </c>
      <c r="L2264" s="130" t="b">
        <v>1</v>
      </c>
      <c r="M2264" s="130">
        <v>-31.027999999999999</v>
      </c>
      <c r="N2264" s="130">
        <v>5.4859999999999998</v>
      </c>
      <c r="O2264" s="130">
        <v>-5.6559999999999997</v>
      </c>
      <c r="P2264" s="130">
        <v>2.7930000000000001</v>
      </c>
      <c r="Q2264" s="130">
        <v>-34.731999999999999</v>
      </c>
      <c r="R2264" s="130">
        <v>72.94</v>
      </c>
      <c r="S2264" s="130">
        <v>66.474000000000004</v>
      </c>
      <c r="T2264" s="130">
        <v>1</v>
      </c>
      <c r="U2264" s="130">
        <v>71</v>
      </c>
      <c r="V2264" s="130" t="s">
        <v>68</v>
      </c>
      <c r="W2264" s="130" t="b">
        <v>1</v>
      </c>
      <c r="X2264" s="130">
        <v>0</v>
      </c>
      <c r="Y2264" s="130" t="b">
        <v>0</v>
      </c>
      <c r="Z2264" s="130">
        <v>47</v>
      </c>
      <c r="AA2264" s="130">
        <v>0.08</v>
      </c>
      <c r="AB2264" s="130" t="s">
        <v>31</v>
      </c>
      <c r="AC2264" s="130" t="s">
        <v>4036</v>
      </c>
      <c r="AD2264" s="130" t="s">
        <v>6160</v>
      </c>
      <c r="AE2264" s="130" t="e" cm="1">
        <f t="array" aca="1" ref="AE2264" ca="1">INDIRECT(ADDRESS(MATCH(AG2264,'rs_industries'!B:B,0),5,1,TRUE,"rs_industries"))</f>
        <v>#N/A</v>
      </c>
      <c r="AF2264" s="130" cm="1">
        <f t="array" aca="1" ref="AF2264" ca="1">INDIRECT(ADDRESS(MATCH(A2264,'rs_stocks'!B:B,0),7,1,TRUE,"rs_stocks"))</f>
        <v>74</v>
      </c>
    </row>
    <row r="2265" spans="1:32" x14ac:dyDescent="0.3">
      <c r="A2265" s="130" t="s">
        <v>1645</v>
      </c>
      <c r="B2265" s="130">
        <v>-3.31</v>
      </c>
      <c r="C2265" s="130">
        <v>-9.34</v>
      </c>
      <c r="D2265" s="130">
        <v>-18.91</v>
      </c>
      <c r="E2265" s="130">
        <v>-18.23</v>
      </c>
      <c r="F2265" s="130">
        <v>-25.48</v>
      </c>
      <c r="G2265" s="130" t="s">
        <v>3802</v>
      </c>
      <c r="H2265" s="130" t="s">
        <v>3690</v>
      </c>
      <c r="I2265" s="130">
        <v>2.5910000000000002</v>
      </c>
      <c r="J2265" s="130">
        <v>-88</v>
      </c>
      <c r="K2265" s="130">
        <v>-88</v>
      </c>
      <c r="L2265" s="130" t="b">
        <v>0</v>
      </c>
      <c r="M2265" s="130">
        <v>-37.387999999999998</v>
      </c>
      <c r="N2265" s="130">
        <v>6.5789999999999997</v>
      </c>
      <c r="O2265" s="130">
        <v>-5.6829999999999998</v>
      </c>
      <c r="P2265" s="130">
        <v>1.147</v>
      </c>
      <c r="Q2265" s="130">
        <v>-163.94900000000001</v>
      </c>
      <c r="R2265" s="130">
        <v>21.35</v>
      </c>
      <c r="S2265" s="130">
        <v>25.175000000000001</v>
      </c>
      <c r="T2265" s="130">
        <v>-1</v>
      </c>
      <c r="U2265" s="130">
        <v>174</v>
      </c>
      <c r="V2265" s="130" t="s">
        <v>1645</v>
      </c>
      <c r="W2265" s="130" t="b">
        <v>1</v>
      </c>
      <c r="X2265" s="130">
        <v>0</v>
      </c>
      <c r="Y2265" s="130" t="b">
        <v>0</v>
      </c>
      <c r="Z2265" s="130">
        <v>45</v>
      </c>
      <c r="AA2265" s="130">
        <v>7.9000000000000001E-2</v>
      </c>
      <c r="AB2265" s="130" t="s">
        <v>3690</v>
      </c>
      <c r="AC2265" s="130" t="s">
        <v>3802</v>
      </c>
      <c r="AD2265" s="130" t="s">
        <v>6145</v>
      </c>
      <c r="AE2265" s="130" t="e" cm="1">
        <f t="array" aca="1" ref="AE2265" ca="1">INDIRECT(ADDRESS(MATCH(AG2265,'rs_industries'!B:B,0),5,1,TRUE,"rs_industries"))</f>
        <v>#N/A</v>
      </c>
      <c r="AF2265" s="130" t="e" cm="1">
        <f t="array" aca="1" ref="AF2265" ca="1">INDIRECT(ADDRESS(MATCH(A2265,'rs_stocks'!B:B,0),7,1,TRUE,"rs_stocks"))</f>
        <v>#N/A</v>
      </c>
    </row>
    <row r="2266" spans="1:32" x14ac:dyDescent="0.3">
      <c r="A2266" s="130" t="s">
        <v>1142</v>
      </c>
      <c r="B2266" s="130">
        <v>-2.83</v>
      </c>
      <c r="C2266" s="130">
        <v>-8.84</v>
      </c>
      <c r="D2266" s="130">
        <v>-20.03</v>
      </c>
      <c r="E2266" s="130">
        <v>-20.48</v>
      </c>
      <c r="F2266" s="130">
        <v>-13.21</v>
      </c>
      <c r="G2266" s="130" t="s">
        <v>4374</v>
      </c>
      <c r="H2266" s="130" t="s">
        <v>24</v>
      </c>
      <c r="I2266" s="130">
        <v>9.6449999999999996</v>
      </c>
      <c r="J2266" s="130">
        <v>-79</v>
      </c>
      <c r="K2266" s="130">
        <v>-62</v>
      </c>
      <c r="L2266" s="130" t="b">
        <v>0</v>
      </c>
      <c r="M2266" s="130">
        <v>-32.212000000000003</v>
      </c>
      <c r="N2266" s="130">
        <v>5.6210000000000004</v>
      </c>
      <c r="O2266" s="130">
        <v>-5.73</v>
      </c>
      <c r="P2266" s="130">
        <v>0.85299999999999998</v>
      </c>
      <c r="Q2266" s="130">
        <v>-126.68600000000001</v>
      </c>
      <c r="R2266" s="130">
        <v>29.51</v>
      </c>
      <c r="S2266" s="130">
        <v>32.572000000000003</v>
      </c>
      <c r="T2266" s="130">
        <v>-1</v>
      </c>
      <c r="U2266" s="130">
        <v>234</v>
      </c>
      <c r="V2266" s="130" t="s">
        <v>1142</v>
      </c>
      <c r="W2266" s="130" t="b">
        <v>1</v>
      </c>
      <c r="X2266" s="130">
        <v>0</v>
      </c>
      <c r="Y2266" s="130" t="b">
        <v>0</v>
      </c>
      <c r="Z2266" s="130">
        <v>42</v>
      </c>
      <c r="AA2266" s="130">
        <v>7.9000000000000001E-2</v>
      </c>
      <c r="AB2266" s="130" t="s">
        <v>24</v>
      </c>
      <c r="AC2266" s="130" t="s">
        <v>4374</v>
      </c>
      <c r="AD2266" s="130" t="s">
        <v>6131</v>
      </c>
      <c r="AE2266" s="130" t="e" cm="1">
        <f t="array" aca="1" ref="AE2266" ca="1">INDIRECT(ADDRESS(MATCH(AG2266,'rs_industries'!B:B,0),5,1,TRUE,"rs_industries"))</f>
        <v>#N/A</v>
      </c>
      <c r="AF2266" s="130" t="e" cm="1">
        <f t="array" aca="1" ref="AF2266" ca="1">INDIRECT(ADDRESS(MATCH(A2266,'rs_stocks'!B:B,0),7,1,TRUE,"rs_stocks"))</f>
        <v>#N/A</v>
      </c>
    </row>
    <row r="2267" spans="1:32" x14ac:dyDescent="0.3">
      <c r="A2267" s="130" t="s">
        <v>1300</v>
      </c>
      <c r="B2267" s="130">
        <v>1.22</v>
      </c>
      <c r="C2267" s="130">
        <v>-10.01</v>
      </c>
      <c r="D2267" s="130">
        <v>-13.13</v>
      </c>
      <c r="E2267" s="130">
        <v>-28.05</v>
      </c>
      <c r="F2267" s="130">
        <v>-24.07</v>
      </c>
      <c r="G2267" s="130" t="s">
        <v>3839</v>
      </c>
      <c r="H2267" s="130" t="s">
        <v>3776</v>
      </c>
      <c r="I2267" s="130">
        <v>4.218</v>
      </c>
      <c r="J2267" s="130">
        <v>-50</v>
      </c>
      <c r="K2267" s="130">
        <v>-49</v>
      </c>
      <c r="L2267" s="130" t="b">
        <v>0</v>
      </c>
      <c r="M2267" s="130">
        <v>-27.748000000000001</v>
      </c>
      <c r="N2267" s="130">
        <v>4.8099999999999996</v>
      </c>
      <c r="O2267" s="130">
        <v>-5.7679999999999998</v>
      </c>
      <c r="P2267" s="130">
        <v>1.085</v>
      </c>
      <c r="Q2267" s="130">
        <v>-126.30200000000001</v>
      </c>
      <c r="R2267" s="130">
        <v>34.06</v>
      </c>
      <c r="S2267" s="130">
        <v>37.281999999999996</v>
      </c>
      <c r="T2267" s="130">
        <v>-1</v>
      </c>
      <c r="U2267" s="130">
        <v>184</v>
      </c>
      <c r="V2267" s="130" t="s">
        <v>1300</v>
      </c>
      <c r="W2267" s="130" t="b">
        <v>0</v>
      </c>
      <c r="X2267" s="130">
        <v>0</v>
      </c>
      <c r="Y2267" s="130" t="b">
        <v>0</v>
      </c>
      <c r="Z2267" s="130">
        <v>40</v>
      </c>
      <c r="AA2267" s="130">
        <v>7.9000000000000001E-2</v>
      </c>
      <c r="AB2267" s="130" t="s">
        <v>3776</v>
      </c>
      <c r="AC2267" s="130" t="s">
        <v>3839</v>
      </c>
      <c r="AD2267" s="130" t="s">
        <v>6152</v>
      </c>
      <c r="AE2267" s="130" t="e" cm="1">
        <f t="array" aca="1" ref="AE2267" ca="1">INDIRECT(ADDRESS(MATCH(AG2267,'rs_industries'!B:B,0),5,1,TRUE,"rs_industries"))</f>
        <v>#N/A</v>
      </c>
      <c r="AF2267" s="130" t="e" cm="1">
        <f t="array" aca="1" ref="AF2267" ca="1">INDIRECT(ADDRESS(MATCH(A2267,'rs_stocks'!B:B,0),7,1,TRUE,"rs_stocks"))</f>
        <v>#N/A</v>
      </c>
    </row>
    <row r="2268" spans="1:32" x14ac:dyDescent="0.3">
      <c r="A2268" s="130" t="s">
        <v>1733</v>
      </c>
      <c r="B2268" s="130">
        <v>4.4000000000000004</v>
      </c>
      <c r="C2268" s="130">
        <v>-3.98</v>
      </c>
      <c r="D2268" s="130">
        <v>-7.84</v>
      </c>
      <c r="E2268" s="130">
        <v>-2.8</v>
      </c>
      <c r="F2268" s="130">
        <v>-2.59</v>
      </c>
      <c r="G2268" s="130" t="s">
        <v>3788</v>
      </c>
      <c r="H2268" s="130" t="s">
        <v>153</v>
      </c>
      <c r="I2268" s="130">
        <v>3.1259999999999999</v>
      </c>
      <c r="J2268" s="130">
        <v>-76</v>
      </c>
      <c r="K2268" s="130">
        <v>-45</v>
      </c>
      <c r="L2268" s="130" t="b">
        <v>0</v>
      </c>
      <c r="M2268" s="130">
        <v>-15.78</v>
      </c>
      <c r="N2268" s="130">
        <v>2.718</v>
      </c>
      <c r="O2268" s="130">
        <v>-5.8049999999999997</v>
      </c>
      <c r="P2268" s="130">
        <v>0.36499999999999999</v>
      </c>
      <c r="Q2268" s="130">
        <v>-19.161999999999999</v>
      </c>
      <c r="R2268" s="130">
        <v>13.52</v>
      </c>
      <c r="S2268" s="130">
        <v>13.922000000000001</v>
      </c>
      <c r="T2268" s="130">
        <v>-1</v>
      </c>
      <c r="U2268" s="130">
        <v>547</v>
      </c>
      <c r="V2268" s="130" t="s">
        <v>1733</v>
      </c>
      <c r="W2268" s="130" t="b">
        <v>1</v>
      </c>
      <c r="X2268" s="130">
        <v>0</v>
      </c>
      <c r="Y2268" s="130" t="b">
        <v>0</v>
      </c>
      <c r="Z2268" s="130">
        <v>46</v>
      </c>
      <c r="AA2268" s="130">
        <v>7.8E-2</v>
      </c>
      <c r="AB2268" s="130" t="s">
        <v>153</v>
      </c>
      <c r="AC2268" s="130" t="s">
        <v>3788</v>
      </c>
      <c r="AD2268" s="130" t="s">
        <v>6134</v>
      </c>
      <c r="AE2268" s="130" t="e" cm="1">
        <f t="array" aca="1" ref="AE2268" ca="1">INDIRECT(ADDRESS(MATCH(AG2268,'rs_industries'!B:B,0),5,1,TRUE,"rs_industries"))</f>
        <v>#N/A</v>
      </c>
      <c r="AF2268" s="130" t="e" cm="1">
        <f t="array" aca="1" ref="AF2268" ca="1">INDIRECT(ADDRESS(MATCH(A2268,'rs_stocks'!B:B,0),7,1,TRUE,"rs_stocks"))</f>
        <v>#N/A</v>
      </c>
    </row>
    <row r="2269" spans="1:32" x14ac:dyDescent="0.3">
      <c r="A2269" s="130" t="s">
        <v>2372</v>
      </c>
      <c r="B2269" s="130">
        <v>-11.89</v>
      </c>
      <c r="C2269" s="130">
        <v>-15.61</v>
      </c>
      <c r="D2269" s="130">
        <v>-15.36</v>
      </c>
      <c r="E2269" s="130">
        <v>-43.99</v>
      </c>
      <c r="F2269" s="130">
        <v>-34.54</v>
      </c>
      <c r="G2269" s="130" t="s">
        <v>3889</v>
      </c>
      <c r="H2269" s="130" t="s">
        <v>31</v>
      </c>
      <c r="I2269" s="130">
        <v>1.3</v>
      </c>
      <c r="J2269" s="130">
        <v>-85</v>
      </c>
      <c r="K2269" s="130">
        <v>-84</v>
      </c>
      <c r="L2269" s="130" t="b">
        <v>0</v>
      </c>
      <c r="M2269" s="130">
        <v>-44.508000000000003</v>
      </c>
      <c r="N2269" s="130">
        <v>7.5869999999999997</v>
      </c>
      <c r="O2269" s="130">
        <v>-5.8659999999999997</v>
      </c>
      <c r="P2269" s="130">
        <v>1.74</v>
      </c>
      <c r="Q2269" s="130">
        <v>-17.241</v>
      </c>
      <c r="R2269" s="130">
        <v>28.6</v>
      </c>
      <c r="S2269" s="130">
        <v>33.613</v>
      </c>
      <c r="T2269" s="130">
        <v>-1</v>
      </c>
      <c r="U2269" s="130">
        <v>114</v>
      </c>
      <c r="V2269" s="130" t="s">
        <v>2372</v>
      </c>
      <c r="W2269" s="130" t="b">
        <v>0</v>
      </c>
      <c r="X2269" s="130">
        <v>0</v>
      </c>
      <c r="Y2269" s="130" t="b">
        <v>0</v>
      </c>
      <c r="Z2269" s="130">
        <v>43</v>
      </c>
      <c r="AA2269" s="130">
        <v>7.8E-2</v>
      </c>
      <c r="AB2269" s="130" t="s">
        <v>31</v>
      </c>
      <c r="AC2269" s="130" t="s">
        <v>3889</v>
      </c>
      <c r="AD2269" s="130" t="s">
        <v>6156</v>
      </c>
      <c r="AE2269" s="130" t="e" cm="1">
        <f t="array" aca="1" ref="AE2269" ca="1">INDIRECT(ADDRESS(MATCH(AG2269,'rs_industries'!B:B,0),5,1,TRUE,"rs_industries"))</f>
        <v>#N/A</v>
      </c>
      <c r="AF2269" s="130" t="e" cm="1">
        <f t="array" aca="1" ref="AF2269" ca="1">INDIRECT(ADDRESS(MATCH(A2269,'rs_stocks'!B:B,0),7,1,TRUE,"rs_stocks"))</f>
        <v>#N/A</v>
      </c>
    </row>
    <row r="2270" spans="1:32" x14ac:dyDescent="0.3">
      <c r="A2270" s="130" t="s">
        <v>1448</v>
      </c>
      <c r="B2270" s="130">
        <v>-4.7300000000000004</v>
      </c>
      <c r="C2270" s="130">
        <v>-13.33</v>
      </c>
      <c r="D2270" s="130">
        <v>-10.88</v>
      </c>
      <c r="E2270" s="130">
        <v>-10.49</v>
      </c>
      <c r="F2270" s="130">
        <v>-14.83</v>
      </c>
      <c r="G2270" s="130" t="s">
        <v>3713</v>
      </c>
      <c r="H2270" s="130" t="s">
        <v>3690</v>
      </c>
      <c r="I2270" s="130">
        <v>1.589</v>
      </c>
      <c r="J2270" s="130">
        <v>-80</v>
      </c>
      <c r="K2270" s="130">
        <v>-41</v>
      </c>
      <c r="L2270" s="130" t="b">
        <v>0</v>
      </c>
      <c r="M2270" s="130">
        <v>-18.991</v>
      </c>
      <c r="N2270" s="130">
        <v>3.2240000000000002</v>
      </c>
      <c r="O2270" s="130">
        <v>-5.89</v>
      </c>
      <c r="P2270" s="130">
        <v>0.32600000000000001</v>
      </c>
      <c r="Q2270" s="130">
        <v>-162.62700000000001</v>
      </c>
      <c r="R2270" s="130">
        <v>12.29</v>
      </c>
      <c r="S2270" s="130">
        <v>13.398</v>
      </c>
      <c r="T2270" s="130">
        <v>-1</v>
      </c>
      <c r="U2270" s="130">
        <v>613</v>
      </c>
      <c r="V2270" s="130" t="s">
        <v>1448</v>
      </c>
      <c r="W2270" s="130" t="b">
        <v>1</v>
      </c>
      <c r="X2270" s="130">
        <v>0</v>
      </c>
      <c r="Y2270" s="130" t="b">
        <v>0</v>
      </c>
      <c r="Z2270" s="130">
        <v>41</v>
      </c>
      <c r="AA2270" s="130">
        <v>7.6999999999999999E-2</v>
      </c>
      <c r="AB2270" s="130" t="s">
        <v>3690</v>
      </c>
      <c r="AC2270" s="130" t="s">
        <v>3713</v>
      </c>
      <c r="AD2270" s="130" t="s">
        <v>6147</v>
      </c>
      <c r="AE2270" s="130" t="e" cm="1">
        <f t="array" aca="1" ref="AE2270" ca="1">INDIRECT(ADDRESS(MATCH(AG2270,'rs_industries'!B:B,0),5,1,TRUE,"rs_industries"))</f>
        <v>#N/A</v>
      </c>
      <c r="AF2270" s="130" t="e" cm="1">
        <f t="array" aca="1" ref="AF2270" ca="1">INDIRECT(ADDRESS(MATCH(A2270,'rs_stocks'!B:B,0),7,1,TRUE,"rs_stocks"))</f>
        <v>#N/A</v>
      </c>
    </row>
    <row r="2271" spans="1:32" x14ac:dyDescent="0.3">
      <c r="A2271" s="130" t="s">
        <v>6154</v>
      </c>
      <c r="B2271" s="130">
        <v>7.0000000000000007E-2</v>
      </c>
      <c r="C2271" s="130">
        <v>-13.81</v>
      </c>
      <c r="D2271" s="130">
        <v>-19.649999999999999</v>
      </c>
      <c r="E2271" s="130">
        <v>-29.93</v>
      </c>
      <c r="F2271" s="130">
        <v>-24.45</v>
      </c>
      <c r="G2271" s="130" t="s">
        <v>3792</v>
      </c>
      <c r="H2271" s="130" t="s">
        <v>31</v>
      </c>
      <c r="I2271" s="130">
        <v>0.85699999999999998</v>
      </c>
      <c r="J2271" s="130">
        <v>-54</v>
      </c>
      <c r="K2271" s="130">
        <v>-50</v>
      </c>
      <c r="L2271" s="130" t="b">
        <v>0</v>
      </c>
      <c r="M2271" s="130">
        <v>-39.601999999999997</v>
      </c>
      <c r="N2271" s="130">
        <v>6.7130000000000001</v>
      </c>
      <c r="O2271" s="130">
        <v>-5.899</v>
      </c>
      <c r="P2271" s="130">
        <v>0.63700000000000001</v>
      </c>
      <c r="Q2271" s="130">
        <v>-108.337</v>
      </c>
      <c r="R2271" s="130">
        <v>15.17</v>
      </c>
      <c r="S2271" s="130">
        <v>16.818999999999999</v>
      </c>
      <c r="T2271" s="130">
        <v>-1</v>
      </c>
      <c r="U2271" s="130">
        <v>314</v>
      </c>
      <c r="V2271" s="130" t="s">
        <v>6154</v>
      </c>
      <c r="W2271" s="130" t="b">
        <v>1</v>
      </c>
      <c r="X2271" s="130">
        <v>0</v>
      </c>
      <c r="Y2271" s="130" t="b">
        <v>0</v>
      </c>
      <c r="Z2271" s="130">
        <v>39</v>
      </c>
      <c r="AA2271" s="130">
        <v>7.6999999999999999E-2</v>
      </c>
      <c r="AB2271" s="130" t="s">
        <v>31</v>
      </c>
      <c r="AC2271" s="130" t="s">
        <v>3792</v>
      </c>
      <c r="AD2271" s="130" t="s">
        <v>6155</v>
      </c>
      <c r="AE2271" s="130" t="e" cm="1">
        <f t="array" aca="1" ref="AE2271" ca="1">INDIRECT(ADDRESS(MATCH(AG2271,'rs_industries'!B:B,0),5,1,TRUE,"rs_industries"))</f>
        <v>#N/A</v>
      </c>
      <c r="AF2271" s="130" t="e" cm="1">
        <f t="array" aca="1" ref="AF2271" ca="1">INDIRECT(ADDRESS(MATCH(A2271,'rs_stocks'!B:B,0),7,1,TRUE,"rs_stocks"))</f>
        <v>#N/A</v>
      </c>
    </row>
    <row r="2272" spans="1:32" x14ac:dyDescent="0.3">
      <c r="A2272" s="130" t="s">
        <v>916</v>
      </c>
      <c r="B2272" s="130">
        <v>-1.52</v>
      </c>
      <c r="C2272" s="130">
        <v>3.4</v>
      </c>
      <c r="D2272" s="130">
        <v>1.36</v>
      </c>
      <c r="E2272" s="130">
        <v>-5.26</v>
      </c>
      <c r="F2272" s="130">
        <v>0.74</v>
      </c>
      <c r="G2272" s="130" t="s">
        <v>3908</v>
      </c>
      <c r="H2272" s="130" t="s">
        <v>117</v>
      </c>
      <c r="I2272" s="130">
        <v>43.920999999999999</v>
      </c>
      <c r="J2272" s="130">
        <v>-60</v>
      </c>
      <c r="K2272" s="130">
        <v>-14</v>
      </c>
      <c r="L2272" s="130" t="b">
        <v>0</v>
      </c>
      <c r="M2272" s="130">
        <v>-24.4</v>
      </c>
      <c r="N2272" s="130">
        <v>4.1269999999999998</v>
      </c>
      <c r="O2272" s="130">
        <v>-5.9130000000000003</v>
      </c>
      <c r="P2272" s="130">
        <v>3.085</v>
      </c>
      <c r="Q2272" s="130">
        <v>-16.856999999999999</v>
      </c>
      <c r="R2272" s="130">
        <v>142.99</v>
      </c>
      <c r="S2272" s="130">
        <v>137.613</v>
      </c>
      <c r="T2272" s="130">
        <v>1</v>
      </c>
      <c r="U2272" s="130">
        <v>64</v>
      </c>
      <c r="V2272" s="130" t="s">
        <v>916</v>
      </c>
      <c r="W2272" s="130" t="b">
        <v>1</v>
      </c>
      <c r="X2272" s="130">
        <v>0</v>
      </c>
      <c r="Y2272" s="130" t="b">
        <v>0</v>
      </c>
      <c r="Z2272" s="130">
        <v>49</v>
      </c>
      <c r="AA2272" s="130">
        <v>7.5999999999999998E-2</v>
      </c>
      <c r="AB2272" s="130" t="s">
        <v>117</v>
      </c>
      <c r="AC2272" s="130" t="s">
        <v>3908</v>
      </c>
      <c r="AD2272" s="130" t="s">
        <v>6149</v>
      </c>
      <c r="AE2272" s="130" t="e" cm="1">
        <f t="array" aca="1" ref="AE2272" ca="1">INDIRECT(ADDRESS(MATCH(AG2272,'rs_industries'!B:B,0),5,1,TRUE,"rs_industries"))</f>
        <v>#N/A</v>
      </c>
      <c r="AF2272" s="130" t="e" cm="1">
        <f t="array" aca="1" ref="AF2272" ca="1">INDIRECT(ADDRESS(MATCH(A2272,'rs_stocks'!B:B,0),7,1,TRUE,"rs_stocks"))</f>
        <v>#N/A</v>
      </c>
    </row>
    <row r="2273" spans="1:32" x14ac:dyDescent="0.3">
      <c r="A2273" s="130" t="s">
        <v>955</v>
      </c>
      <c r="B2273" s="130">
        <v>-2.48</v>
      </c>
      <c r="C2273" s="130">
        <v>-10.92</v>
      </c>
      <c r="D2273" s="130">
        <v>-11.07</v>
      </c>
      <c r="E2273" s="130">
        <v>-33.590000000000003</v>
      </c>
      <c r="F2273" s="130">
        <v>-27.63</v>
      </c>
      <c r="G2273" s="130" t="s">
        <v>3809</v>
      </c>
      <c r="H2273" s="130" t="s">
        <v>24</v>
      </c>
      <c r="I2273" s="130">
        <v>13.167</v>
      </c>
      <c r="J2273" s="130">
        <v>-67</v>
      </c>
      <c r="K2273" s="130">
        <v>-66</v>
      </c>
      <c r="L2273" s="130" t="b">
        <v>0</v>
      </c>
      <c r="M2273" s="130">
        <v>-48.055999999999997</v>
      </c>
      <c r="N2273" s="130">
        <v>8.11</v>
      </c>
      <c r="O2273" s="130">
        <v>-5.9260000000000002</v>
      </c>
      <c r="P2273" s="130">
        <v>5.5789999999999997</v>
      </c>
      <c r="Q2273" s="130">
        <v>-141.42599999999999</v>
      </c>
      <c r="R2273" s="130">
        <v>112.2</v>
      </c>
      <c r="S2273" s="130">
        <v>127.56</v>
      </c>
      <c r="T2273" s="130">
        <v>-1</v>
      </c>
      <c r="U2273" s="130">
        <v>35</v>
      </c>
      <c r="V2273" s="130" t="s">
        <v>955</v>
      </c>
      <c r="W2273" s="130" t="b">
        <v>0</v>
      </c>
      <c r="X2273" s="130">
        <v>0</v>
      </c>
      <c r="Y2273" s="130" t="b">
        <v>0</v>
      </c>
      <c r="Z2273" s="130">
        <v>43</v>
      </c>
      <c r="AA2273" s="130">
        <v>7.5999999999999998E-2</v>
      </c>
      <c r="AB2273" s="130" t="s">
        <v>24</v>
      </c>
      <c r="AC2273" s="130" t="s">
        <v>3809</v>
      </c>
      <c r="AD2273" s="130" t="s">
        <v>6157</v>
      </c>
      <c r="AE2273" s="130" t="e" cm="1">
        <f t="array" aca="1" ref="AE2273" ca="1">INDIRECT(ADDRESS(MATCH(AG2273,'rs_industries'!B:B,0),5,1,TRUE,"rs_industries"))</f>
        <v>#N/A</v>
      </c>
      <c r="AF2273" s="130" t="e" cm="1">
        <f t="array" aca="1" ref="AF2273" ca="1">INDIRECT(ADDRESS(MATCH(A2273,'rs_stocks'!B:B,0),7,1,TRUE,"rs_stocks"))</f>
        <v>#N/A</v>
      </c>
    </row>
    <row r="2274" spans="1:32" x14ac:dyDescent="0.3">
      <c r="A2274" s="130" t="s">
        <v>2101</v>
      </c>
      <c r="B2274" s="130">
        <v>3.58</v>
      </c>
      <c r="C2274" s="130">
        <v>4.2300000000000004</v>
      </c>
      <c r="D2274" s="130">
        <v>-1.51</v>
      </c>
      <c r="E2274" s="130">
        <v>1.76</v>
      </c>
      <c r="F2274" s="130">
        <v>0.74</v>
      </c>
      <c r="G2274" s="130" t="s">
        <v>3807</v>
      </c>
      <c r="H2274" s="130" t="s">
        <v>3677</v>
      </c>
      <c r="I2274" s="130">
        <v>2.4279999999999999</v>
      </c>
      <c r="J2274" s="130">
        <v>-78</v>
      </c>
      <c r="K2274" s="130">
        <v>-66</v>
      </c>
      <c r="L2274" s="130" t="b">
        <v>0</v>
      </c>
      <c r="M2274" s="130">
        <v>-25.646000000000001</v>
      </c>
      <c r="N2274" s="130">
        <v>4.3220000000000001</v>
      </c>
      <c r="O2274" s="130">
        <v>-5.9340000000000002</v>
      </c>
      <c r="P2274" s="130">
        <v>0.60899999999999999</v>
      </c>
      <c r="Q2274" s="130">
        <v>31.224</v>
      </c>
      <c r="R2274" s="130">
        <v>15.04</v>
      </c>
      <c r="S2274" s="130">
        <v>15.566000000000001</v>
      </c>
      <c r="T2274" s="130">
        <v>-1</v>
      </c>
      <c r="U2274" s="130">
        <v>328</v>
      </c>
      <c r="V2274" s="130" t="s">
        <v>2101</v>
      </c>
      <c r="W2274" s="130" t="b">
        <v>1</v>
      </c>
      <c r="X2274" s="130">
        <v>0</v>
      </c>
      <c r="Y2274" s="130" t="b">
        <v>0</v>
      </c>
      <c r="Z2274" s="130">
        <v>44</v>
      </c>
      <c r="AA2274" s="130">
        <v>7.5999999999999998E-2</v>
      </c>
      <c r="AB2274" s="130" t="s">
        <v>3677</v>
      </c>
      <c r="AC2274" s="130" t="s">
        <v>3807</v>
      </c>
      <c r="AD2274" s="130" t="s">
        <v>6148</v>
      </c>
      <c r="AE2274" s="130" t="e" cm="1">
        <f t="array" aca="1" ref="AE2274" ca="1">INDIRECT(ADDRESS(MATCH(AG2274,'rs_industries'!B:B,0),5,1,TRUE,"rs_industries"))</f>
        <v>#N/A</v>
      </c>
      <c r="AF2274" s="130" t="e" cm="1">
        <f t="array" aca="1" ref="AF2274" ca="1">INDIRECT(ADDRESS(MATCH(A2274,'rs_stocks'!B:B,0),7,1,TRUE,"rs_stocks"))</f>
        <v>#N/A</v>
      </c>
    </row>
    <row r="2275" spans="1:32" x14ac:dyDescent="0.3">
      <c r="A2275" s="130" t="s">
        <v>2446</v>
      </c>
      <c r="B2275" s="130">
        <v>-6.28</v>
      </c>
      <c r="C2275" s="130">
        <v>-12.37</v>
      </c>
      <c r="D2275" s="130">
        <v>-10.3</v>
      </c>
      <c r="E2275" s="130">
        <v>-36.28</v>
      </c>
      <c r="F2275" s="130">
        <v>-20.079999999999998</v>
      </c>
      <c r="G2275" s="130" t="s">
        <v>4485</v>
      </c>
      <c r="H2275" s="130" t="s">
        <v>48</v>
      </c>
      <c r="I2275" s="130">
        <v>3.0070000000000001</v>
      </c>
      <c r="J2275" s="130">
        <v>-80</v>
      </c>
      <c r="K2275" s="130">
        <v>-80</v>
      </c>
      <c r="L2275" s="130" t="b">
        <v>0</v>
      </c>
      <c r="M2275" s="130">
        <v>-41.451000000000001</v>
      </c>
      <c r="N2275" s="130">
        <v>6.9180000000000001</v>
      </c>
      <c r="O2275" s="130">
        <v>-5.992</v>
      </c>
      <c r="P2275" s="130">
        <v>0.22800000000000001</v>
      </c>
      <c r="Q2275" s="130">
        <v>-87.796000000000006</v>
      </c>
      <c r="R2275" s="130">
        <v>4.18</v>
      </c>
      <c r="S2275" s="130">
        <v>4.8929999999999998</v>
      </c>
      <c r="T2275" s="130">
        <v>-1</v>
      </c>
      <c r="U2275" s="130">
        <v>877</v>
      </c>
      <c r="V2275" s="130" t="s">
        <v>2446</v>
      </c>
      <c r="W2275" s="130" t="b">
        <v>0</v>
      </c>
      <c r="X2275" s="130">
        <v>0</v>
      </c>
      <c r="Y2275" s="130" t="b">
        <v>0</v>
      </c>
      <c r="Z2275" s="130">
        <v>44</v>
      </c>
      <c r="AA2275" s="130">
        <v>7.4999999999999997E-2</v>
      </c>
      <c r="AB2275" s="130" t="s">
        <v>48</v>
      </c>
      <c r="AC2275" s="130" t="s">
        <v>4485</v>
      </c>
      <c r="AD2275" s="130" t="s">
        <v>6153</v>
      </c>
      <c r="AE2275" s="130" t="e" cm="1">
        <f t="array" aca="1" ref="AE2275" ca="1">INDIRECT(ADDRESS(MATCH(AG2275,'rs_industries'!B:B,0),5,1,TRUE,"rs_industries"))</f>
        <v>#N/A</v>
      </c>
      <c r="AF2275" s="130" t="e" cm="1">
        <f t="array" aca="1" ref="AF2275" ca="1">INDIRECT(ADDRESS(MATCH(A2275,'rs_stocks'!B:B,0),7,1,TRUE,"rs_stocks"))</f>
        <v>#N/A</v>
      </c>
    </row>
    <row r="2276" spans="1:32" x14ac:dyDescent="0.3">
      <c r="A2276" s="130" t="s">
        <v>1214</v>
      </c>
      <c r="B2276" s="130">
        <v>-0.9</v>
      </c>
      <c r="C2276" s="130">
        <v>2.27</v>
      </c>
      <c r="D2276" s="130">
        <v>2.2799999999999998</v>
      </c>
      <c r="E2276" s="130">
        <v>-8.2100000000000009</v>
      </c>
      <c r="F2276" s="130">
        <v>-4.97</v>
      </c>
      <c r="G2276" s="130" t="s">
        <v>3713</v>
      </c>
      <c r="H2276" s="130" t="s">
        <v>3690</v>
      </c>
      <c r="I2276" s="130">
        <v>7.67</v>
      </c>
      <c r="J2276" s="130">
        <v>-43</v>
      </c>
      <c r="K2276" s="130">
        <v>-35</v>
      </c>
      <c r="L2276" s="130" t="b">
        <v>0</v>
      </c>
      <c r="M2276" s="130">
        <v>-18.788</v>
      </c>
      <c r="N2276" s="130">
        <v>3.13</v>
      </c>
      <c r="O2276" s="130">
        <v>-6.0030000000000001</v>
      </c>
      <c r="P2276" s="130">
        <v>2.8849999999999998</v>
      </c>
      <c r="Q2276" s="130">
        <v>-83.527000000000001</v>
      </c>
      <c r="R2276" s="130">
        <v>121.83</v>
      </c>
      <c r="S2276" s="130">
        <v>116.89400000000001</v>
      </c>
      <c r="T2276" s="130">
        <v>1</v>
      </c>
      <c r="U2276" s="130">
        <v>69</v>
      </c>
      <c r="V2276" s="130" t="s">
        <v>1214</v>
      </c>
      <c r="W2276" s="130" t="b">
        <v>0</v>
      </c>
      <c r="X2276" s="130">
        <v>0</v>
      </c>
      <c r="Y2276" s="130" t="b">
        <v>0</v>
      </c>
      <c r="Z2276" s="130">
        <v>47</v>
      </c>
      <c r="AA2276" s="130">
        <v>7.4999999999999997E-2</v>
      </c>
      <c r="AB2276" s="130" t="s">
        <v>3690</v>
      </c>
      <c r="AC2276" s="130" t="s">
        <v>3713</v>
      </c>
      <c r="AD2276" s="130" t="s">
        <v>6158</v>
      </c>
      <c r="AE2276" s="130" t="e" cm="1">
        <f t="array" aca="1" ref="AE2276" ca="1">INDIRECT(ADDRESS(MATCH(AG2276,'rs_industries'!B:B,0),5,1,TRUE,"rs_industries"))</f>
        <v>#N/A</v>
      </c>
      <c r="AF2276" s="130" t="e" cm="1">
        <f t="array" aca="1" ref="AF2276" ca="1">INDIRECT(ADDRESS(MATCH(A2276,'rs_stocks'!B:B,0),7,1,TRUE,"rs_stocks"))</f>
        <v>#N/A</v>
      </c>
    </row>
    <row r="2277" spans="1:32" x14ac:dyDescent="0.3">
      <c r="A2277" s="130" t="s">
        <v>607</v>
      </c>
      <c r="B2277" s="130">
        <v>4.09</v>
      </c>
      <c r="C2277" s="130">
        <v>-4.16</v>
      </c>
      <c r="D2277" s="130">
        <v>-9.49</v>
      </c>
      <c r="E2277" s="130">
        <v>-26.02</v>
      </c>
      <c r="F2277" s="130">
        <v>-17.32</v>
      </c>
      <c r="G2277" s="130" t="s">
        <v>3751</v>
      </c>
      <c r="H2277" s="130" t="s">
        <v>24</v>
      </c>
      <c r="I2277" s="130">
        <v>5.2169999999999996</v>
      </c>
      <c r="J2277" s="130">
        <v>-83</v>
      </c>
      <c r="K2277" s="130">
        <v>-49</v>
      </c>
      <c r="L2277" s="130" t="b">
        <v>0</v>
      </c>
      <c r="M2277" s="130">
        <v>-43.548000000000002</v>
      </c>
      <c r="N2277" s="130">
        <v>7.1269999999999998</v>
      </c>
      <c r="O2277" s="130">
        <v>-6.11</v>
      </c>
      <c r="P2277" s="130">
        <v>5.6719999999999997</v>
      </c>
      <c r="Q2277" s="130">
        <v>-66.47</v>
      </c>
      <c r="R2277" s="130">
        <v>122.04</v>
      </c>
      <c r="S2277" s="130">
        <v>134.744</v>
      </c>
      <c r="T2277" s="130">
        <v>-1</v>
      </c>
      <c r="U2277" s="130">
        <v>35</v>
      </c>
      <c r="V2277" s="130" t="s">
        <v>607</v>
      </c>
      <c r="W2277" s="130" t="b">
        <v>1</v>
      </c>
      <c r="X2277" s="130">
        <v>0</v>
      </c>
      <c r="Y2277" s="130" t="b">
        <v>0</v>
      </c>
      <c r="Z2277" s="130">
        <v>46</v>
      </c>
      <c r="AA2277" s="130">
        <v>7.3999999999999996E-2</v>
      </c>
      <c r="AB2277" s="130" t="s">
        <v>24</v>
      </c>
      <c r="AC2277" s="130" t="s">
        <v>3751</v>
      </c>
      <c r="AD2277" s="130" t="s">
        <v>6166</v>
      </c>
      <c r="AE2277" s="130" t="e" cm="1">
        <f t="array" aca="1" ref="AE2277" ca="1">INDIRECT(ADDRESS(MATCH(AG2277,'rs_industries'!B:B,0),5,1,TRUE,"rs_industries"))</f>
        <v>#N/A</v>
      </c>
      <c r="AF2277" s="130" t="e" cm="1">
        <f t="array" aca="1" ref="AF2277" ca="1">INDIRECT(ADDRESS(MATCH(A2277,'rs_stocks'!B:B,0),7,1,TRUE,"rs_stocks"))</f>
        <v>#N/A</v>
      </c>
    </row>
    <row r="2278" spans="1:32" x14ac:dyDescent="0.3">
      <c r="A2278" s="130" t="s">
        <v>1286</v>
      </c>
      <c r="B2278" s="130">
        <v>-3.35</v>
      </c>
      <c r="C2278" s="130">
        <v>1.33</v>
      </c>
      <c r="D2278" s="130">
        <v>0.04</v>
      </c>
      <c r="E2278" s="130">
        <v>-7.63</v>
      </c>
      <c r="F2278" s="130">
        <v>-4.47</v>
      </c>
      <c r="G2278" s="130" t="s">
        <v>3848</v>
      </c>
      <c r="H2278" s="130" t="s">
        <v>3707</v>
      </c>
      <c r="I2278" s="130">
        <v>81.590999999999994</v>
      </c>
      <c r="J2278" s="130">
        <v>-42</v>
      </c>
      <c r="K2278" s="130">
        <v>-35</v>
      </c>
      <c r="L2278" s="130" t="b">
        <v>0</v>
      </c>
      <c r="M2278" s="130">
        <v>-19.79</v>
      </c>
      <c r="N2278" s="130">
        <v>3.2240000000000002</v>
      </c>
      <c r="O2278" s="130">
        <v>-6.1379999999999999</v>
      </c>
      <c r="P2278" s="130">
        <v>2.3980000000000001</v>
      </c>
      <c r="Q2278" s="130">
        <v>-133.01599999999999</v>
      </c>
      <c r="R2278" s="130">
        <v>143.63</v>
      </c>
      <c r="S2278" s="130">
        <v>142.44999999999999</v>
      </c>
      <c r="T2278" s="130">
        <v>1</v>
      </c>
      <c r="U2278" s="130">
        <v>83</v>
      </c>
      <c r="V2278" s="130" t="s">
        <v>1286</v>
      </c>
      <c r="W2278" s="130" t="b">
        <v>0</v>
      </c>
      <c r="X2278" s="130">
        <v>0</v>
      </c>
      <c r="Y2278" s="130" t="b">
        <v>0</v>
      </c>
      <c r="Z2278" s="130">
        <v>50</v>
      </c>
      <c r="AA2278" s="130">
        <v>7.3999999999999996E-2</v>
      </c>
      <c r="AB2278" s="130" t="s">
        <v>3707</v>
      </c>
      <c r="AC2278" s="130" t="s">
        <v>3848</v>
      </c>
      <c r="AD2278" s="130" t="s">
        <v>6164</v>
      </c>
      <c r="AE2278" s="130" t="e" cm="1">
        <f t="array" aca="1" ref="AE2278" ca="1">INDIRECT(ADDRESS(MATCH(AG2278,'rs_industries'!B:B,0),5,1,TRUE,"rs_industries"))</f>
        <v>#N/A</v>
      </c>
      <c r="AF2278" s="130" t="e" cm="1">
        <f t="array" aca="1" ref="AF2278" ca="1">INDIRECT(ADDRESS(MATCH(A2278,'rs_stocks'!B:B,0),7,1,TRUE,"rs_stocks"))</f>
        <v>#N/A</v>
      </c>
    </row>
    <row r="2279" spans="1:32" x14ac:dyDescent="0.3">
      <c r="A2279" s="130" t="s">
        <v>1714</v>
      </c>
      <c r="B2279" s="130">
        <v>5.7</v>
      </c>
      <c r="C2279" s="130">
        <v>8.6999999999999993</v>
      </c>
      <c r="D2279" s="130">
        <v>6.55</v>
      </c>
      <c r="E2279" s="130">
        <v>-28.96</v>
      </c>
      <c r="F2279" s="130">
        <v>-27.59</v>
      </c>
      <c r="G2279" s="130" t="s">
        <v>3792</v>
      </c>
      <c r="H2279" s="130" t="s">
        <v>31</v>
      </c>
      <c r="I2279" s="130">
        <v>1.823</v>
      </c>
      <c r="J2279" s="130">
        <v>-78</v>
      </c>
      <c r="K2279" s="130">
        <v>-75</v>
      </c>
      <c r="L2279" s="130" t="b">
        <v>0</v>
      </c>
      <c r="M2279" s="130">
        <v>-56.158999999999999</v>
      </c>
      <c r="N2279" s="130">
        <v>9.1219999999999999</v>
      </c>
      <c r="O2279" s="130">
        <v>-6.1559999999999997</v>
      </c>
      <c r="P2279" s="130">
        <v>1.6719999999999999</v>
      </c>
      <c r="Q2279" s="130">
        <v>-150.12899999999999</v>
      </c>
      <c r="R2279" s="130">
        <v>41</v>
      </c>
      <c r="S2279" s="130">
        <v>39.548000000000002</v>
      </c>
      <c r="T2279" s="130">
        <v>1</v>
      </c>
      <c r="U2279" s="130">
        <v>119</v>
      </c>
      <c r="V2279" s="130" t="s">
        <v>1714</v>
      </c>
      <c r="W2279" s="130" t="b">
        <v>0</v>
      </c>
      <c r="X2279" s="130">
        <v>0</v>
      </c>
      <c r="Y2279" s="130" t="b">
        <v>0</v>
      </c>
      <c r="Z2279" s="130">
        <v>44</v>
      </c>
      <c r="AA2279" s="130">
        <v>7.3999999999999996E-2</v>
      </c>
      <c r="AB2279" s="130" t="s">
        <v>31</v>
      </c>
      <c r="AC2279" s="130" t="s">
        <v>3792</v>
      </c>
      <c r="AD2279" s="130" t="s">
        <v>6175</v>
      </c>
      <c r="AE2279" s="130" t="e" cm="1">
        <f t="array" aca="1" ref="AE2279" ca="1">INDIRECT(ADDRESS(MATCH(AG2279,'rs_industries'!B:B,0),5,1,TRUE,"rs_industries"))</f>
        <v>#N/A</v>
      </c>
      <c r="AF2279" s="130" t="e" cm="1">
        <f t="array" aca="1" ref="AF2279" ca="1">INDIRECT(ADDRESS(MATCH(A2279,'rs_stocks'!B:B,0),7,1,TRUE,"rs_stocks"))</f>
        <v>#N/A</v>
      </c>
    </row>
    <row r="2280" spans="1:32" x14ac:dyDescent="0.3">
      <c r="A2280" s="130" t="s">
        <v>264</v>
      </c>
      <c r="B2280" s="130">
        <v>-0.56000000000000005</v>
      </c>
      <c r="C2280" s="130">
        <v>-1.78</v>
      </c>
      <c r="D2280" s="130">
        <v>0.87</v>
      </c>
      <c r="E2280" s="130">
        <v>-10.63</v>
      </c>
      <c r="F2280" s="130">
        <v>-8.66</v>
      </c>
      <c r="G2280" s="130" t="s">
        <v>3964</v>
      </c>
      <c r="H2280" s="130" t="s">
        <v>24</v>
      </c>
      <c r="I2280" s="130">
        <v>7.1619999999999999</v>
      </c>
      <c r="J2280" s="130">
        <v>-58</v>
      </c>
      <c r="K2280" s="130">
        <v>-19</v>
      </c>
      <c r="L2280" s="130" t="b">
        <v>0</v>
      </c>
      <c r="M2280" s="130">
        <v>-26.244</v>
      </c>
      <c r="N2280" s="130">
        <v>4.2610000000000001</v>
      </c>
      <c r="O2280" s="130">
        <v>-6.1589999999999998</v>
      </c>
      <c r="P2280" s="130">
        <v>0.86899999999999999</v>
      </c>
      <c r="Q2280" s="130">
        <v>-106.995</v>
      </c>
      <c r="R2280" s="130">
        <v>53.05</v>
      </c>
      <c r="S2280" s="130">
        <v>55.683</v>
      </c>
      <c r="T2280" s="130">
        <v>-1</v>
      </c>
      <c r="U2280" s="130">
        <v>230</v>
      </c>
      <c r="V2280" s="130" t="s">
        <v>264</v>
      </c>
      <c r="W2280" s="130" t="b">
        <v>1</v>
      </c>
      <c r="X2280" s="130">
        <v>0</v>
      </c>
      <c r="Y2280" s="130" t="b">
        <v>0</v>
      </c>
      <c r="Z2280" s="130">
        <v>52</v>
      </c>
      <c r="AA2280" s="130">
        <v>7.2999999999999995E-2</v>
      </c>
      <c r="AB2280" s="130" t="s">
        <v>24</v>
      </c>
      <c r="AC2280" s="130" t="s">
        <v>3964</v>
      </c>
      <c r="AD2280" s="130" t="s">
        <v>6165</v>
      </c>
      <c r="AE2280" s="130" t="e" cm="1">
        <f t="array" aca="1" ref="AE2280" ca="1">INDIRECT(ADDRESS(MATCH(AG2280,'rs_industries'!B:B,0),5,1,TRUE,"rs_industries"))</f>
        <v>#N/A</v>
      </c>
      <c r="AF2280" s="130" t="e" cm="1">
        <f t="array" aca="1" ref="AF2280" ca="1">INDIRECT(ADDRESS(MATCH(A2280,'rs_stocks'!B:B,0),7,1,TRUE,"rs_stocks"))</f>
        <v>#N/A</v>
      </c>
    </row>
    <row r="2281" spans="1:32" x14ac:dyDescent="0.3">
      <c r="A2281" s="130" t="s">
        <v>2197</v>
      </c>
      <c r="B2281" s="130">
        <v>-1.45</v>
      </c>
      <c r="C2281" s="130">
        <v>-20.29</v>
      </c>
      <c r="D2281" s="130">
        <v>-29.61</v>
      </c>
      <c r="E2281" s="130">
        <v>-47.07</v>
      </c>
      <c r="F2281" s="130">
        <v>-28.5</v>
      </c>
      <c r="G2281" s="130" t="s">
        <v>3680</v>
      </c>
      <c r="H2281" s="130" t="s">
        <v>31</v>
      </c>
      <c r="I2281" s="130">
        <v>1.601</v>
      </c>
      <c r="J2281" s="130">
        <v>-89</v>
      </c>
      <c r="K2281" s="130">
        <v>-89</v>
      </c>
      <c r="L2281" s="130" t="b">
        <v>0</v>
      </c>
      <c r="M2281" s="130">
        <v>-47.831000000000003</v>
      </c>
      <c r="N2281" s="130">
        <v>7.7629999999999999</v>
      </c>
      <c r="O2281" s="130">
        <v>-6.1619999999999999</v>
      </c>
      <c r="P2281" s="130">
        <v>0.13700000000000001</v>
      </c>
      <c r="Q2281" s="130">
        <v>-73.046000000000006</v>
      </c>
      <c r="R2281" s="130">
        <v>2.71</v>
      </c>
      <c r="S2281" s="130">
        <v>3.1360000000000001</v>
      </c>
      <c r="T2281" s="130">
        <v>-1</v>
      </c>
      <c r="U2281" s="130">
        <v>1460</v>
      </c>
      <c r="V2281" s="130" t="s">
        <v>2197</v>
      </c>
      <c r="W2281" s="130" t="b">
        <v>1</v>
      </c>
      <c r="X2281" s="130">
        <v>0</v>
      </c>
      <c r="Y2281" s="130" t="b">
        <v>0</v>
      </c>
      <c r="Z2281" s="130">
        <v>38</v>
      </c>
      <c r="AA2281" s="130">
        <v>7.2999999999999995E-2</v>
      </c>
      <c r="AB2281" s="130" t="s">
        <v>31</v>
      </c>
      <c r="AC2281" s="130" t="s">
        <v>3680</v>
      </c>
      <c r="AD2281" s="130" t="s">
        <v>6163</v>
      </c>
      <c r="AE2281" s="130" t="e" cm="1">
        <f t="array" aca="1" ref="AE2281" ca="1">INDIRECT(ADDRESS(MATCH(AG2281,'rs_industries'!B:B,0),5,1,TRUE,"rs_industries"))</f>
        <v>#N/A</v>
      </c>
      <c r="AF2281" s="130" t="e" cm="1">
        <f t="array" aca="1" ref="AF2281" ca="1">INDIRECT(ADDRESS(MATCH(A2281,'rs_stocks'!B:B,0),7,1,TRUE,"rs_stocks"))</f>
        <v>#N/A</v>
      </c>
    </row>
    <row r="2282" spans="1:32" x14ac:dyDescent="0.3">
      <c r="A2282" s="130" t="s">
        <v>2333</v>
      </c>
      <c r="B2282" s="130">
        <v>-0.72</v>
      </c>
      <c r="C2282" s="130">
        <v>-0.27</v>
      </c>
      <c r="D2282" s="130">
        <v>-2.83</v>
      </c>
      <c r="E2282" s="130">
        <v>-6.04</v>
      </c>
      <c r="F2282" s="130">
        <v>-9.27</v>
      </c>
      <c r="G2282" s="130" t="s">
        <v>4350</v>
      </c>
      <c r="H2282" s="130" t="s">
        <v>3707</v>
      </c>
      <c r="I2282" s="130">
        <v>1.5980000000000001</v>
      </c>
      <c r="J2282" s="130">
        <v>-38</v>
      </c>
      <c r="K2282" s="130">
        <v>-37</v>
      </c>
      <c r="L2282" s="130" t="b">
        <v>0</v>
      </c>
      <c r="M2282" s="130">
        <v>-17.138000000000002</v>
      </c>
      <c r="N2282" s="130">
        <v>2.7280000000000002</v>
      </c>
      <c r="O2282" s="130">
        <v>-6.2830000000000004</v>
      </c>
      <c r="P2282" s="130">
        <v>1.498</v>
      </c>
      <c r="Q2282" s="130">
        <v>-132.81700000000001</v>
      </c>
      <c r="R2282" s="130">
        <v>59.41</v>
      </c>
      <c r="S2282" s="130">
        <v>63.878999999999998</v>
      </c>
      <c r="T2282" s="130">
        <v>-1</v>
      </c>
      <c r="U2282" s="130">
        <v>133</v>
      </c>
      <c r="V2282" s="130" t="s">
        <v>2333</v>
      </c>
      <c r="W2282" s="130" t="b">
        <v>0</v>
      </c>
      <c r="X2282" s="130">
        <v>0</v>
      </c>
      <c r="Y2282" s="130" t="b">
        <v>0</v>
      </c>
      <c r="Z2282" s="130">
        <v>39</v>
      </c>
      <c r="AA2282" s="130">
        <v>7.1999999999999995E-2</v>
      </c>
      <c r="AB2282" s="130" t="s">
        <v>3707</v>
      </c>
      <c r="AC2282" s="130" t="s">
        <v>4350</v>
      </c>
      <c r="AD2282" s="130" t="s">
        <v>6162</v>
      </c>
      <c r="AE2282" s="130" t="e" cm="1">
        <f t="array" aca="1" ref="AE2282" ca="1">INDIRECT(ADDRESS(MATCH(AG2282,'rs_industries'!B:B,0),5,1,TRUE,"rs_industries"))</f>
        <v>#N/A</v>
      </c>
      <c r="AF2282" s="130" t="e" cm="1">
        <f t="array" aca="1" ref="AF2282" ca="1">INDIRECT(ADDRESS(MATCH(A2282,'rs_stocks'!B:B,0),7,1,TRUE,"rs_stocks"))</f>
        <v>#N/A</v>
      </c>
    </row>
    <row r="2283" spans="1:32" x14ac:dyDescent="0.3">
      <c r="A2283" s="130" t="s">
        <v>2053</v>
      </c>
      <c r="B2283" s="130">
        <v>0.66</v>
      </c>
      <c r="C2283" s="130">
        <v>0.25</v>
      </c>
      <c r="D2283" s="130">
        <v>-9.5399999999999991</v>
      </c>
      <c r="E2283" s="130">
        <v>-9.25</v>
      </c>
      <c r="F2283" s="130">
        <v>-16.72</v>
      </c>
      <c r="G2283" s="130" t="s">
        <v>3680</v>
      </c>
      <c r="H2283" s="130" t="s">
        <v>31</v>
      </c>
      <c r="I2283" s="130">
        <v>3.5110000000000001</v>
      </c>
      <c r="J2283" s="130">
        <v>-55</v>
      </c>
      <c r="K2283" s="130">
        <v>-49</v>
      </c>
      <c r="L2283" s="130" t="b">
        <v>0</v>
      </c>
      <c r="M2283" s="130">
        <v>-40.655000000000001</v>
      </c>
      <c r="N2283" s="130">
        <v>6.3419999999999996</v>
      </c>
      <c r="O2283" s="130">
        <v>-6.4109999999999996</v>
      </c>
      <c r="P2283" s="130">
        <v>0.82499999999999996</v>
      </c>
      <c r="Q2283" s="130">
        <v>-112.727</v>
      </c>
      <c r="R2283" s="130">
        <v>19.72</v>
      </c>
      <c r="S2283" s="130">
        <v>21.422999999999998</v>
      </c>
      <c r="T2283" s="130">
        <v>-1</v>
      </c>
      <c r="U2283" s="130">
        <v>242</v>
      </c>
      <c r="V2283" s="130" t="s">
        <v>2053</v>
      </c>
      <c r="W2283" s="130" t="b">
        <v>1</v>
      </c>
      <c r="X2283" s="130">
        <v>0</v>
      </c>
      <c r="Y2283" s="130" t="b">
        <v>0</v>
      </c>
      <c r="Z2283" s="130">
        <v>46</v>
      </c>
      <c r="AA2283" s="130">
        <v>7.1999999999999995E-2</v>
      </c>
      <c r="AB2283" s="130" t="s">
        <v>31</v>
      </c>
      <c r="AC2283" s="130" t="s">
        <v>3680</v>
      </c>
      <c r="AD2283" s="130" t="s">
        <v>6172</v>
      </c>
      <c r="AE2283" s="130" t="e" cm="1">
        <f t="array" aca="1" ref="AE2283" ca="1">INDIRECT(ADDRESS(MATCH(AG2283,'rs_industries'!B:B,0),5,1,TRUE,"rs_industries"))</f>
        <v>#N/A</v>
      </c>
      <c r="AF2283" s="130" t="e" cm="1">
        <f t="array" aca="1" ref="AF2283" ca="1">INDIRECT(ADDRESS(MATCH(A2283,'rs_stocks'!B:B,0),7,1,TRUE,"rs_stocks"))</f>
        <v>#N/A</v>
      </c>
    </row>
    <row r="2284" spans="1:32" x14ac:dyDescent="0.3">
      <c r="A2284" s="130" t="s">
        <v>1345</v>
      </c>
      <c r="B2284" s="130">
        <v>0.49</v>
      </c>
      <c r="C2284" s="130">
        <v>5.1100000000000003</v>
      </c>
      <c r="D2284" s="130">
        <v>-7.19</v>
      </c>
      <c r="E2284" s="130">
        <v>-43.83</v>
      </c>
      <c r="F2284" s="130">
        <v>-36.54</v>
      </c>
      <c r="G2284" s="130" t="s">
        <v>90</v>
      </c>
      <c r="H2284" s="130" t="s">
        <v>31</v>
      </c>
      <c r="I2284" s="130">
        <v>4.3490000000000002</v>
      </c>
      <c r="J2284" s="130">
        <v>-82</v>
      </c>
      <c r="K2284" s="130">
        <v>-79</v>
      </c>
      <c r="L2284" s="130" t="b">
        <v>0</v>
      </c>
      <c r="M2284" s="130">
        <v>-69.075999999999993</v>
      </c>
      <c r="N2284" s="130">
        <v>10.727</v>
      </c>
      <c r="O2284" s="130">
        <v>-6.4390000000000001</v>
      </c>
      <c r="P2284" s="130">
        <v>5.399</v>
      </c>
      <c r="Q2284" s="130">
        <v>-125.012</v>
      </c>
      <c r="R2284" s="130">
        <v>76.55</v>
      </c>
      <c r="S2284" s="130">
        <v>68.718999999999994</v>
      </c>
      <c r="T2284" s="130">
        <v>1</v>
      </c>
      <c r="U2284" s="130">
        <v>37</v>
      </c>
      <c r="V2284" s="130" t="s">
        <v>1345</v>
      </c>
      <c r="W2284" s="130" t="b">
        <v>0</v>
      </c>
      <c r="X2284" s="130">
        <v>0</v>
      </c>
      <c r="Y2284" s="130" t="b">
        <v>0</v>
      </c>
      <c r="Z2284" s="130">
        <v>39</v>
      </c>
      <c r="AA2284" s="130">
        <v>7.1999999999999995E-2</v>
      </c>
      <c r="AB2284" s="130" t="s">
        <v>31</v>
      </c>
      <c r="AC2284" s="130" t="s">
        <v>90</v>
      </c>
      <c r="AD2284" s="130" t="s">
        <v>6182</v>
      </c>
      <c r="AE2284" s="130" t="e" cm="1">
        <f t="array" aca="1" ref="AE2284" ca="1">INDIRECT(ADDRESS(MATCH(AG2284,'rs_industries'!B:B,0),5,1,TRUE,"rs_industries"))</f>
        <v>#N/A</v>
      </c>
      <c r="AF2284" s="130" t="e" cm="1">
        <f t="array" aca="1" ref="AF2284" ca="1">INDIRECT(ADDRESS(MATCH(A2284,'rs_stocks'!B:B,0),7,1,TRUE,"rs_stocks"))</f>
        <v>#N/A</v>
      </c>
    </row>
    <row r="2285" spans="1:32" x14ac:dyDescent="0.3">
      <c r="A2285" s="130" t="s">
        <v>1508</v>
      </c>
      <c r="B2285" s="130">
        <v>-0.77</v>
      </c>
      <c r="C2285" s="130">
        <v>1.58</v>
      </c>
      <c r="D2285" s="130">
        <v>-10.18</v>
      </c>
      <c r="E2285" s="130">
        <v>-20.49</v>
      </c>
      <c r="F2285" s="130">
        <v>-15.17</v>
      </c>
      <c r="G2285" s="130" t="s">
        <v>3762</v>
      </c>
      <c r="H2285" s="130" t="s">
        <v>3677</v>
      </c>
      <c r="I2285" s="130">
        <v>1.0529999999999999</v>
      </c>
      <c r="J2285" s="130">
        <v>-42</v>
      </c>
      <c r="K2285" s="130">
        <v>-40</v>
      </c>
      <c r="L2285" s="130" t="b">
        <v>0</v>
      </c>
      <c r="M2285" s="130">
        <v>-24.701000000000001</v>
      </c>
      <c r="N2285" s="130">
        <v>3.8330000000000002</v>
      </c>
      <c r="O2285" s="130">
        <v>-6.444</v>
      </c>
      <c r="P2285" s="130">
        <v>0.33300000000000002</v>
      </c>
      <c r="Q2285" s="130">
        <v>-120.048</v>
      </c>
      <c r="R2285" s="130">
        <v>9</v>
      </c>
      <c r="S2285" s="130">
        <v>9.7870000000000008</v>
      </c>
      <c r="T2285" s="130">
        <v>-1</v>
      </c>
      <c r="U2285" s="130">
        <v>600</v>
      </c>
      <c r="V2285" s="130" t="s">
        <v>1508</v>
      </c>
      <c r="W2285" s="130" t="b">
        <v>1</v>
      </c>
      <c r="X2285" s="130">
        <v>0</v>
      </c>
      <c r="Y2285" s="130" t="b">
        <v>0</v>
      </c>
      <c r="Z2285" s="130">
        <v>39</v>
      </c>
      <c r="AA2285" s="130">
        <v>7.0999999999999994E-2</v>
      </c>
      <c r="AB2285" s="130" t="s">
        <v>3677</v>
      </c>
      <c r="AC2285" s="130" t="s">
        <v>3762</v>
      </c>
      <c r="AD2285" s="130" t="s">
        <v>6177</v>
      </c>
      <c r="AE2285" s="130" t="e" cm="1">
        <f t="array" aca="1" ref="AE2285" ca="1">INDIRECT(ADDRESS(MATCH(AG2285,'rs_industries'!B:B,0),5,1,TRUE,"rs_industries"))</f>
        <v>#N/A</v>
      </c>
      <c r="AF2285" s="130" t="e" cm="1">
        <f t="array" aca="1" ref="AF2285" ca="1">INDIRECT(ADDRESS(MATCH(A2285,'rs_stocks'!B:B,0),7,1,TRUE,"rs_stocks"))</f>
        <v>#N/A</v>
      </c>
    </row>
    <row r="2286" spans="1:32" x14ac:dyDescent="0.3">
      <c r="A2286" s="130" t="s">
        <v>740</v>
      </c>
      <c r="B2286" s="130">
        <v>1.1299999999999999</v>
      </c>
      <c r="C2286" s="130">
        <v>-2.66</v>
      </c>
      <c r="D2286" s="130">
        <v>-16.89</v>
      </c>
      <c r="E2286" s="130">
        <v>-11.2</v>
      </c>
      <c r="F2286" s="130">
        <v>-4.75</v>
      </c>
      <c r="G2286" s="130" t="s">
        <v>3824</v>
      </c>
      <c r="H2286" s="130" t="s">
        <v>248</v>
      </c>
      <c r="I2286" s="130">
        <v>24.289000000000001</v>
      </c>
      <c r="J2286" s="130">
        <v>-62</v>
      </c>
      <c r="K2286" s="130">
        <v>-19</v>
      </c>
      <c r="L2286" s="130" t="b">
        <v>0</v>
      </c>
      <c r="M2286" s="130">
        <v>-32.482999999999997</v>
      </c>
      <c r="N2286" s="130">
        <v>5.0359999999999996</v>
      </c>
      <c r="O2286" s="130">
        <v>-6.45</v>
      </c>
      <c r="P2286" s="130">
        <v>1.331</v>
      </c>
      <c r="Q2286" s="130">
        <v>-72.888000000000005</v>
      </c>
      <c r="R2286" s="130">
        <v>50.18</v>
      </c>
      <c r="S2286" s="130">
        <v>53.927999999999997</v>
      </c>
      <c r="T2286" s="130">
        <v>-1</v>
      </c>
      <c r="U2286" s="130">
        <v>150</v>
      </c>
      <c r="V2286" s="130" t="s">
        <v>740</v>
      </c>
      <c r="W2286" s="130" t="b">
        <v>1</v>
      </c>
      <c r="X2286" s="130">
        <v>0</v>
      </c>
      <c r="Y2286" s="130" t="b">
        <v>0</v>
      </c>
      <c r="Z2286" s="130">
        <v>47</v>
      </c>
      <c r="AA2286" s="130">
        <v>7.0999999999999994E-2</v>
      </c>
      <c r="AB2286" s="130" t="s">
        <v>248</v>
      </c>
      <c r="AC2286" s="130" t="s">
        <v>3824</v>
      </c>
      <c r="AD2286" s="130" t="s">
        <v>6150</v>
      </c>
      <c r="AE2286" s="130" t="e" cm="1">
        <f t="array" aca="1" ref="AE2286" ca="1">INDIRECT(ADDRESS(MATCH(AG2286,'rs_industries'!B:B,0),5,1,TRUE,"rs_industries"))</f>
        <v>#N/A</v>
      </c>
      <c r="AF2286" s="130" t="e" cm="1">
        <f t="array" aca="1" ref="AF2286" ca="1">INDIRECT(ADDRESS(MATCH(A2286,'rs_stocks'!B:B,0),7,1,TRUE,"rs_stocks"))</f>
        <v>#N/A</v>
      </c>
    </row>
    <row r="2287" spans="1:32" x14ac:dyDescent="0.3">
      <c r="A2287" s="130" t="s">
        <v>746</v>
      </c>
      <c r="B2287" s="130">
        <v>-1.62</v>
      </c>
      <c r="C2287" s="130">
        <v>-3.88</v>
      </c>
      <c r="D2287" s="130">
        <v>-13.29</v>
      </c>
      <c r="E2287" s="130">
        <v>-0.86</v>
      </c>
      <c r="F2287" s="130">
        <v>-1.94</v>
      </c>
      <c r="G2287" s="130" t="s">
        <v>3824</v>
      </c>
      <c r="H2287" s="130" t="s">
        <v>248</v>
      </c>
      <c r="I2287" s="130">
        <v>37.520000000000003</v>
      </c>
      <c r="J2287" s="130">
        <v>-57</v>
      </c>
      <c r="K2287" s="130">
        <v>-14</v>
      </c>
      <c r="L2287" s="130" t="b">
        <v>0</v>
      </c>
      <c r="M2287" s="130">
        <v>-18.818000000000001</v>
      </c>
      <c r="N2287" s="130">
        <v>2.9159999999999999</v>
      </c>
      <c r="O2287" s="130">
        <v>-6.4530000000000003</v>
      </c>
      <c r="P2287" s="130">
        <v>2.5960000000000001</v>
      </c>
      <c r="Q2287" s="130">
        <v>-54.316000000000003</v>
      </c>
      <c r="R2287" s="130">
        <v>157.47999999999999</v>
      </c>
      <c r="S2287" s="130">
        <v>166.06800000000001</v>
      </c>
      <c r="T2287" s="130">
        <v>-1</v>
      </c>
      <c r="U2287" s="130">
        <v>77</v>
      </c>
      <c r="V2287" s="130" t="s">
        <v>746</v>
      </c>
      <c r="W2287" s="130" t="b">
        <v>1</v>
      </c>
      <c r="X2287" s="130">
        <v>0</v>
      </c>
      <c r="Y2287" s="130" t="b">
        <v>0</v>
      </c>
      <c r="Z2287" s="130">
        <v>37</v>
      </c>
      <c r="AA2287" s="130">
        <v>7.0000000000000007E-2</v>
      </c>
      <c r="AB2287" s="130" t="s">
        <v>248</v>
      </c>
      <c r="AC2287" s="130" t="s">
        <v>3824</v>
      </c>
      <c r="AD2287" s="130" t="s">
        <v>6135</v>
      </c>
      <c r="AE2287" s="130" t="e" cm="1">
        <f t="array" aca="1" ref="AE2287" ca="1">INDIRECT(ADDRESS(MATCH(AG2287,'rs_industries'!B:B,0),5,1,TRUE,"rs_industries"))</f>
        <v>#N/A</v>
      </c>
      <c r="AF2287" s="130" t="e" cm="1">
        <f t="array" aca="1" ref="AF2287" ca="1">INDIRECT(ADDRESS(MATCH(A2287,'rs_stocks'!B:B,0),7,1,TRUE,"rs_stocks"))</f>
        <v>#N/A</v>
      </c>
    </row>
    <row r="2288" spans="1:32" x14ac:dyDescent="0.3">
      <c r="A2288" s="130" t="s">
        <v>3002</v>
      </c>
      <c r="B2288" s="130">
        <v>-0.45</v>
      </c>
      <c r="C2288" s="130">
        <v>-18.600000000000001</v>
      </c>
      <c r="D2288" s="130">
        <v>-25.74</v>
      </c>
      <c r="E2288" s="130">
        <v>-38.67</v>
      </c>
      <c r="F2288" s="130">
        <v>-37</v>
      </c>
      <c r="I2288" s="130">
        <v>4.7489999999999997</v>
      </c>
      <c r="J2288" s="130">
        <v>-71</v>
      </c>
      <c r="K2288" s="130">
        <v>-70</v>
      </c>
      <c r="L2288" s="130" t="b">
        <v>0</v>
      </c>
      <c r="M2288" s="130">
        <v>-67.040999999999997</v>
      </c>
      <c r="N2288" s="130">
        <v>10.349</v>
      </c>
      <c r="O2288" s="130">
        <v>-6.4779999999999998</v>
      </c>
      <c r="P2288" s="130">
        <v>0.318</v>
      </c>
      <c r="Q2288" s="130">
        <v>-69.094999999999999</v>
      </c>
      <c r="R2288" s="130">
        <v>4.42</v>
      </c>
      <c r="S2288" s="130">
        <v>5.4039999999999999</v>
      </c>
      <c r="T2288" s="130">
        <v>-1</v>
      </c>
      <c r="U2288" s="130">
        <v>628</v>
      </c>
      <c r="V2288" s="130" t="s">
        <v>3002</v>
      </c>
      <c r="W2288" s="130" t="b">
        <v>1</v>
      </c>
      <c r="X2288" s="130">
        <v>0</v>
      </c>
      <c r="Y2288" s="130" t="b">
        <v>0</v>
      </c>
      <c r="Z2288" s="130">
        <v>40</v>
      </c>
      <c r="AA2288" s="130">
        <v>7.0000000000000007E-2</v>
      </c>
      <c r="AD2288" s="130" t="s">
        <v>6167</v>
      </c>
      <c r="AE2288" s="130" t="e" cm="1">
        <f t="array" aca="1" ref="AE2288" ca="1">INDIRECT(ADDRESS(MATCH(AG2288,'rs_industries'!B:B,0),5,1,TRUE,"rs_industries"))</f>
        <v>#N/A</v>
      </c>
      <c r="AF2288" s="130" t="e" cm="1">
        <f t="array" aca="1" ref="AF2288" ca="1">INDIRECT(ADDRESS(MATCH(A2288,'rs_stocks'!B:B,0),7,1,TRUE,"rs_stocks"))</f>
        <v>#N/A</v>
      </c>
    </row>
    <row r="2289" spans="1:32" x14ac:dyDescent="0.3">
      <c r="A2289" s="130" t="s">
        <v>6173</v>
      </c>
      <c r="B2289" s="130">
        <v>-0.09</v>
      </c>
      <c r="C2289" s="130">
        <v>-7.63</v>
      </c>
      <c r="D2289" s="130">
        <v>-30.9</v>
      </c>
      <c r="E2289" s="130">
        <v>-46.76</v>
      </c>
      <c r="F2289" s="130">
        <v>-33.76</v>
      </c>
      <c r="G2289" s="130" t="s">
        <v>55</v>
      </c>
      <c r="H2289" s="130" t="s">
        <v>3674</v>
      </c>
      <c r="I2289" s="130">
        <v>1.145</v>
      </c>
      <c r="J2289" s="130">
        <v>-79</v>
      </c>
      <c r="K2289" s="130">
        <v>-78</v>
      </c>
      <c r="L2289" s="130" t="b">
        <v>0</v>
      </c>
      <c r="M2289" s="130">
        <v>-66.451999999999998</v>
      </c>
      <c r="N2289" s="130">
        <v>10.206</v>
      </c>
      <c r="O2289" s="130">
        <v>-6.5110000000000001</v>
      </c>
      <c r="P2289" s="130">
        <v>1.8240000000000001</v>
      </c>
      <c r="Q2289" s="130">
        <v>-163.35</v>
      </c>
      <c r="R2289" s="130">
        <v>21.92</v>
      </c>
      <c r="S2289" s="130">
        <v>25.425000000000001</v>
      </c>
      <c r="T2289" s="130">
        <v>-1</v>
      </c>
      <c r="U2289" s="130">
        <v>109</v>
      </c>
      <c r="V2289" s="130" t="s">
        <v>6173</v>
      </c>
      <c r="W2289" s="130" t="b">
        <v>1</v>
      </c>
      <c r="X2289" s="130">
        <v>0</v>
      </c>
      <c r="Y2289" s="130" t="b">
        <v>0</v>
      </c>
      <c r="Z2289" s="130">
        <v>41</v>
      </c>
      <c r="AA2289" s="130">
        <v>7.0000000000000007E-2</v>
      </c>
      <c r="AB2289" s="130" t="s">
        <v>3674</v>
      </c>
      <c r="AC2289" s="130" t="s">
        <v>55</v>
      </c>
      <c r="AD2289" s="130" t="s">
        <v>6174</v>
      </c>
      <c r="AE2289" s="130" t="e" cm="1">
        <f t="array" aca="1" ref="AE2289" ca="1">INDIRECT(ADDRESS(MATCH(AG2289,'rs_industries'!B:B,0),5,1,TRUE,"rs_industries"))</f>
        <v>#N/A</v>
      </c>
      <c r="AF2289" s="130" t="e" cm="1">
        <f t="array" aca="1" ref="AF2289" ca="1">INDIRECT(ADDRESS(MATCH(A2289,'rs_stocks'!B:B,0),7,1,TRUE,"rs_stocks"))</f>
        <v>#N/A</v>
      </c>
    </row>
    <row r="2290" spans="1:32" x14ac:dyDescent="0.3">
      <c r="A2290" s="130" t="s">
        <v>2027</v>
      </c>
      <c r="B2290" s="130">
        <v>-3.94</v>
      </c>
      <c r="C2290" s="130">
        <v>-6.49</v>
      </c>
      <c r="D2290" s="130">
        <v>-13.29</v>
      </c>
      <c r="E2290" s="130">
        <v>-24.03</v>
      </c>
      <c r="F2290" s="130">
        <v>-22.81</v>
      </c>
      <c r="G2290" s="130" t="s">
        <v>3735</v>
      </c>
      <c r="H2290" s="130" t="s">
        <v>3690</v>
      </c>
      <c r="I2290" s="130">
        <v>1.5029999999999999</v>
      </c>
      <c r="J2290" s="130">
        <v>-64</v>
      </c>
      <c r="K2290" s="130">
        <v>-64</v>
      </c>
      <c r="L2290" s="130" t="b">
        <v>0</v>
      </c>
      <c r="M2290" s="130">
        <v>-36.165999999999997</v>
      </c>
      <c r="N2290" s="130">
        <v>5.4790000000000001</v>
      </c>
      <c r="O2290" s="130">
        <v>-6.601</v>
      </c>
      <c r="P2290" s="130">
        <v>1.3260000000000001</v>
      </c>
      <c r="Q2290" s="130">
        <v>-136.49</v>
      </c>
      <c r="R2290" s="130">
        <v>31.71</v>
      </c>
      <c r="S2290" s="130">
        <v>36.097999999999999</v>
      </c>
      <c r="T2290" s="130">
        <v>-1</v>
      </c>
      <c r="U2290" s="130">
        <v>150</v>
      </c>
      <c r="V2290" s="130" t="s">
        <v>2027</v>
      </c>
      <c r="W2290" s="130" t="b">
        <v>1</v>
      </c>
      <c r="X2290" s="130">
        <v>0</v>
      </c>
      <c r="Y2290" s="130" t="b">
        <v>0</v>
      </c>
      <c r="Z2290" s="130">
        <v>41</v>
      </c>
      <c r="AA2290" s="130">
        <v>6.9000000000000006E-2</v>
      </c>
      <c r="AB2290" s="130" t="s">
        <v>3690</v>
      </c>
      <c r="AC2290" s="130" t="s">
        <v>3735</v>
      </c>
      <c r="AD2290" s="130" t="s">
        <v>6178</v>
      </c>
      <c r="AE2290" s="130" t="e" cm="1">
        <f t="array" aca="1" ref="AE2290" ca="1">INDIRECT(ADDRESS(MATCH(AG2290,'rs_industries'!B:B,0),5,1,TRUE,"rs_industries"))</f>
        <v>#N/A</v>
      </c>
      <c r="AF2290" s="130" t="e" cm="1">
        <f t="array" aca="1" ref="AF2290" ca="1">INDIRECT(ADDRESS(MATCH(A2290,'rs_stocks'!B:B,0),7,1,TRUE,"rs_stocks"))</f>
        <v>#N/A</v>
      </c>
    </row>
    <row r="2291" spans="1:32" x14ac:dyDescent="0.3">
      <c r="A2291" s="130" t="s">
        <v>1776</v>
      </c>
      <c r="B2291" s="130">
        <v>1.9</v>
      </c>
      <c r="C2291" s="130">
        <v>4.29</v>
      </c>
      <c r="D2291" s="130">
        <v>-14.11</v>
      </c>
      <c r="E2291" s="130">
        <v>1.55</v>
      </c>
      <c r="F2291" s="130">
        <v>-4.3600000000000003</v>
      </c>
      <c r="G2291" s="130" t="s">
        <v>3800</v>
      </c>
      <c r="H2291" s="130" t="s">
        <v>3674</v>
      </c>
      <c r="I2291" s="130">
        <v>1.3029999999999999</v>
      </c>
      <c r="J2291" s="130">
        <v>-45</v>
      </c>
      <c r="K2291" s="130">
        <v>-16</v>
      </c>
      <c r="L2291" s="130" t="b">
        <v>0</v>
      </c>
      <c r="M2291" s="130">
        <v>-42.005000000000003</v>
      </c>
      <c r="N2291" s="130">
        <v>6.3520000000000003</v>
      </c>
      <c r="O2291" s="130">
        <v>-6.6130000000000004</v>
      </c>
      <c r="P2291" s="130">
        <v>10.132999999999999</v>
      </c>
      <c r="Q2291" s="130">
        <v>-82.9</v>
      </c>
      <c r="R2291" s="130">
        <v>373.62</v>
      </c>
      <c r="S2291" s="130">
        <v>354.774</v>
      </c>
      <c r="T2291" s="130">
        <v>1</v>
      </c>
      <c r="U2291" s="130">
        <v>19</v>
      </c>
      <c r="V2291" s="130" t="s">
        <v>1776</v>
      </c>
      <c r="W2291" s="130" t="b">
        <v>1</v>
      </c>
      <c r="X2291" s="130">
        <v>0</v>
      </c>
      <c r="Y2291" s="130" t="b">
        <v>0</v>
      </c>
      <c r="Z2291" s="130">
        <v>51</v>
      </c>
      <c r="AA2291" s="130">
        <v>6.9000000000000006E-2</v>
      </c>
      <c r="AB2291" s="130" t="s">
        <v>3674</v>
      </c>
      <c r="AC2291" s="130" t="s">
        <v>3800</v>
      </c>
      <c r="AD2291" s="130" t="s">
        <v>6159</v>
      </c>
      <c r="AE2291" s="130" t="e" cm="1">
        <f t="array" aca="1" ref="AE2291" ca="1">INDIRECT(ADDRESS(MATCH(AG2291,'rs_industries'!B:B,0),5,1,TRUE,"rs_industries"))</f>
        <v>#N/A</v>
      </c>
      <c r="AF2291" s="130" t="e" cm="1">
        <f t="array" aca="1" ref="AF2291" ca="1">INDIRECT(ADDRESS(MATCH(A2291,'rs_stocks'!B:B,0),7,1,TRUE,"rs_stocks"))</f>
        <v>#N/A</v>
      </c>
    </row>
    <row r="2292" spans="1:32" x14ac:dyDescent="0.3">
      <c r="A2292" s="130" t="s">
        <v>1366</v>
      </c>
      <c r="B2292" s="130">
        <v>-4.03</v>
      </c>
      <c r="C2292" s="130">
        <v>-18.149999999999999</v>
      </c>
      <c r="D2292" s="130">
        <v>-24.37</v>
      </c>
      <c r="E2292" s="130">
        <v>-24.49</v>
      </c>
      <c r="F2292" s="130">
        <v>-16.920000000000002</v>
      </c>
      <c r="G2292" s="130" t="s">
        <v>3713</v>
      </c>
      <c r="H2292" s="130" t="s">
        <v>3690</v>
      </c>
      <c r="I2292" s="130">
        <v>15.5</v>
      </c>
      <c r="J2292" s="130">
        <v>-70</v>
      </c>
      <c r="K2292" s="130">
        <v>-65</v>
      </c>
      <c r="L2292" s="130" t="b">
        <v>0</v>
      </c>
      <c r="M2292" s="130">
        <v>-45.607999999999997</v>
      </c>
      <c r="N2292" s="130">
        <v>6.8150000000000004</v>
      </c>
      <c r="O2292" s="130">
        <v>-6.6920000000000002</v>
      </c>
      <c r="P2292" s="130">
        <v>6.9939999999999998</v>
      </c>
      <c r="Q2292" s="130">
        <v>-68.198999999999998</v>
      </c>
      <c r="R2292" s="130">
        <v>141.80000000000001</v>
      </c>
      <c r="S2292" s="130">
        <v>165.06299999999999</v>
      </c>
      <c r="T2292" s="130">
        <v>-1</v>
      </c>
      <c r="U2292" s="130">
        <v>28</v>
      </c>
      <c r="V2292" s="130" t="s">
        <v>1366</v>
      </c>
      <c r="W2292" s="130" t="b">
        <v>1</v>
      </c>
      <c r="X2292" s="130">
        <v>0</v>
      </c>
      <c r="Y2292" s="130" t="b">
        <v>0</v>
      </c>
      <c r="Z2292" s="130">
        <v>42</v>
      </c>
      <c r="AA2292" s="130">
        <v>6.8000000000000005E-2</v>
      </c>
      <c r="AB2292" s="130" t="s">
        <v>3690</v>
      </c>
      <c r="AC2292" s="130" t="s">
        <v>3713</v>
      </c>
      <c r="AD2292" s="130" t="s">
        <v>6161</v>
      </c>
      <c r="AE2292" s="130" t="e" cm="1">
        <f t="array" aca="1" ref="AE2292" ca="1">INDIRECT(ADDRESS(MATCH(AG2292,'rs_industries'!B:B,0),5,1,TRUE,"rs_industries"))</f>
        <v>#N/A</v>
      </c>
      <c r="AF2292" s="130" t="e" cm="1">
        <f t="array" aca="1" ref="AF2292" ca="1">INDIRECT(ADDRESS(MATCH(A2292,'rs_stocks'!B:B,0),7,1,TRUE,"rs_stocks"))</f>
        <v>#N/A</v>
      </c>
    </row>
    <row r="2293" spans="1:32" x14ac:dyDescent="0.3">
      <c r="A2293" s="130" t="s">
        <v>2083</v>
      </c>
      <c r="B2293" s="130">
        <v>-1.24</v>
      </c>
      <c r="C2293" s="130">
        <v>-8.2100000000000009</v>
      </c>
      <c r="D2293" s="130">
        <v>-6.18</v>
      </c>
      <c r="E2293" s="130">
        <v>-7.1</v>
      </c>
      <c r="F2293" s="130">
        <v>-9.7899999999999991</v>
      </c>
      <c r="G2293" s="130" t="s">
        <v>3929</v>
      </c>
      <c r="H2293" s="130" t="s">
        <v>117</v>
      </c>
      <c r="I2293" s="130">
        <v>2.5299999999999998</v>
      </c>
      <c r="J2293" s="130">
        <v>-87</v>
      </c>
      <c r="K2293" s="130">
        <v>-24</v>
      </c>
      <c r="L2293" s="130" t="b">
        <v>0</v>
      </c>
      <c r="M2293" s="130">
        <v>-33.744</v>
      </c>
      <c r="N2293" s="130">
        <v>5.0049999999999999</v>
      </c>
      <c r="O2293" s="130">
        <v>-6.7430000000000003</v>
      </c>
      <c r="P2293" s="130">
        <v>0.58899999999999997</v>
      </c>
      <c r="Q2293" s="130">
        <v>-13.577999999999999</v>
      </c>
      <c r="R2293" s="130">
        <v>19.899999999999999</v>
      </c>
      <c r="S2293" s="130">
        <v>21.478999999999999</v>
      </c>
      <c r="T2293" s="130">
        <v>-1</v>
      </c>
      <c r="U2293" s="130">
        <v>339</v>
      </c>
      <c r="V2293" s="130" t="s">
        <v>2083</v>
      </c>
      <c r="W2293" s="130" t="b">
        <v>1</v>
      </c>
      <c r="X2293" s="130">
        <v>0</v>
      </c>
      <c r="Y2293" s="130" t="b">
        <v>0</v>
      </c>
      <c r="Z2293" s="130">
        <v>48</v>
      </c>
      <c r="AA2293" s="130">
        <v>6.8000000000000005E-2</v>
      </c>
      <c r="AB2293" s="130" t="s">
        <v>117</v>
      </c>
      <c r="AC2293" s="130" t="s">
        <v>3929</v>
      </c>
      <c r="AD2293" s="130" t="s">
        <v>6169</v>
      </c>
      <c r="AE2293" s="130" t="e" cm="1">
        <f t="array" aca="1" ref="AE2293" ca="1">INDIRECT(ADDRESS(MATCH(AG2293,'rs_industries'!B:B,0),5,1,TRUE,"rs_industries"))</f>
        <v>#N/A</v>
      </c>
      <c r="AF2293" s="130" t="e" cm="1">
        <f t="array" aca="1" ref="AF2293" ca="1">INDIRECT(ADDRESS(MATCH(A2293,'rs_stocks'!B:B,0),7,1,TRUE,"rs_stocks"))</f>
        <v>#N/A</v>
      </c>
    </row>
    <row r="2294" spans="1:32" x14ac:dyDescent="0.3">
      <c r="A2294" s="130" t="s">
        <v>1086</v>
      </c>
      <c r="B2294" s="130">
        <v>2.7</v>
      </c>
      <c r="C2294" s="130">
        <v>0.72</v>
      </c>
      <c r="D2294" s="130">
        <v>2.4</v>
      </c>
      <c r="E2294" s="130">
        <v>-11.99</v>
      </c>
      <c r="F2294" s="130">
        <v>-9.6300000000000008</v>
      </c>
      <c r="G2294" s="130" t="s">
        <v>3792</v>
      </c>
      <c r="H2294" s="130" t="s">
        <v>4325</v>
      </c>
      <c r="I2294" s="130">
        <v>6.7130000000000001</v>
      </c>
      <c r="J2294" s="130">
        <v>-68</v>
      </c>
      <c r="K2294" s="130">
        <v>-39</v>
      </c>
      <c r="L2294" s="130" t="b">
        <v>0</v>
      </c>
      <c r="M2294" s="130">
        <v>-19.789000000000001</v>
      </c>
      <c r="N2294" s="130">
        <v>2.9180000000000001</v>
      </c>
      <c r="O2294" s="130">
        <v>-6.7809999999999997</v>
      </c>
      <c r="P2294" s="130">
        <v>0.51300000000000001</v>
      </c>
      <c r="Q2294" s="130">
        <v>-105.28400000000001</v>
      </c>
      <c r="R2294" s="130">
        <v>20.92</v>
      </c>
      <c r="S2294" s="130">
        <v>20.123000000000001</v>
      </c>
      <c r="T2294" s="130">
        <v>1</v>
      </c>
      <c r="U2294" s="130">
        <v>389</v>
      </c>
      <c r="V2294" s="130" t="s">
        <v>1086</v>
      </c>
      <c r="W2294" s="130" t="b">
        <v>1</v>
      </c>
      <c r="X2294" s="130">
        <v>0</v>
      </c>
      <c r="Y2294" s="130" t="b">
        <v>0</v>
      </c>
      <c r="Z2294" s="130">
        <v>44</v>
      </c>
      <c r="AA2294" s="130">
        <v>6.8000000000000005E-2</v>
      </c>
      <c r="AB2294" s="130" t="s">
        <v>4325</v>
      </c>
      <c r="AC2294" s="130" t="s">
        <v>3792</v>
      </c>
      <c r="AD2294" s="130" t="s">
        <v>6188</v>
      </c>
      <c r="AE2294" s="130" t="e" cm="1">
        <f t="array" aca="1" ref="AE2294" ca="1">INDIRECT(ADDRESS(MATCH(AG2294,'rs_industries'!B:B,0),5,1,TRUE,"rs_industries"))</f>
        <v>#N/A</v>
      </c>
      <c r="AF2294" s="130" t="e" cm="1">
        <f t="array" aca="1" ref="AF2294" ca="1">INDIRECT(ADDRESS(MATCH(A2294,'rs_stocks'!B:B,0),7,1,TRUE,"rs_stocks"))</f>
        <v>#N/A</v>
      </c>
    </row>
    <row r="2295" spans="1:32" x14ac:dyDescent="0.3">
      <c r="A2295" s="130" t="s">
        <v>1442</v>
      </c>
      <c r="B2295" s="130">
        <v>2.58</v>
      </c>
      <c r="C2295" s="130">
        <v>5.15</v>
      </c>
      <c r="D2295" s="130">
        <v>-1.37</v>
      </c>
      <c r="E2295" s="130">
        <v>-0.61</v>
      </c>
      <c r="F2295" s="130">
        <v>2.72</v>
      </c>
      <c r="G2295" s="130" t="s">
        <v>4294</v>
      </c>
      <c r="H2295" s="130" t="s">
        <v>117</v>
      </c>
      <c r="I2295" s="130">
        <v>4.3490000000000002</v>
      </c>
      <c r="J2295" s="130">
        <v>-95</v>
      </c>
      <c r="K2295" s="130">
        <v>-31</v>
      </c>
      <c r="L2295" s="130" t="b">
        <v>1</v>
      </c>
      <c r="M2295" s="130">
        <v>-30.059000000000001</v>
      </c>
      <c r="N2295" s="130">
        <v>4.42</v>
      </c>
      <c r="O2295" s="130">
        <v>-6.8</v>
      </c>
      <c r="P2295" s="130">
        <v>1.0680000000000001</v>
      </c>
      <c r="Q2295" s="130">
        <v>-61.820999999999998</v>
      </c>
      <c r="R2295" s="130">
        <v>37.39</v>
      </c>
      <c r="S2295" s="130">
        <v>39.030999999999999</v>
      </c>
      <c r="T2295" s="130">
        <v>-1</v>
      </c>
      <c r="U2295" s="130">
        <v>187</v>
      </c>
      <c r="V2295" s="130" t="s">
        <v>1442</v>
      </c>
      <c r="W2295" s="130" t="b">
        <v>1</v>
      </c>
      <c r="X2295" s="130">
        <v>0</v>
      </c>
      <c r="Y2295" s="130" t="b">
        <v>0</v>
      </c>
      <c r="Z2295" s="130">
        <v>46</v>
      </c>
      <c r="AA2295" s="130">
        <v>6.7000000000000004E-2</v>
      </c>
      <c r="AB2295" s="130" t="s">
        <v>117</v>
      </c>
      <c r="AC2295" s="130" t="s">
        <v>4294</v>
      </c>
      <c r="AD2295" s="130" t="s">
        <v>6168</v>
      </c>
      <c r="AE2295" s="130" t="e" cm="1">
        <f t="array" aca="1" ref="AE2295" ca="1">INDIRECT(ADDRESS(MATCH(AG2295,'rs_industries'!B:B,0),5,1,TRUE,"rs_industries"))</f>
        <v>#N/A</v>
      </c>
      <c r="AF2295" s="130" t="e" cm="1">
        <f t="array" aca="1" ref="AF2295" ca="1">INDIRECT(ADDRESS(MATCH(A2295,'rs_stocks'!B:B,0),7,1,TRUE,"rs_stocks"))</f>
        <v>#N/A</v>
      </c>
    </row>
    <row r="2296" spans="1:32" x14ac:dyDescent="0.3">
      <c r="A2296" s="130" t="s">
        <v>634</v>
      </c>
      <c r="B2296" s="130">
        <v>-0.2</v>
      </c>
      <c r="C2296" s="130">
        <v>0.44</v>
      </c>
      <c r="D2296" s="130">
        <v>-6.1</v>
      </c>
      <c r="E2296" s="130">
        <v>-13.36</v>
      </c>
      <c r="F2296" s="130">
        <v>-9.16</v>
      </c>
      <c r="G2296" s="130" t="s">
        <v>4294</v>
      </c>
      <c r="H2296" s="130" t="s">
        <v>117</v>
      </c>
      <c r="I2296" s="130">
        <v>6.1849999999999996</v>
      </c>
      <c r="J2296" s="130">
        <v>-38</v>
      </c>
      <c r="K2296" s="130">
        <v>-19</v>
      </c>
      <c r="L2296" s="130" t="b">
        <v>0</v>
      </c>
      <c r="M2296" s="130">
        <v>-24.001000000000001</v>
      </c>
      <c r="N2296" s="130">
        <v>3.5059999999999998</v>
      </c>
      <c r="O2296" s="130">
        <v>-6.8460000000000001</v>
      </c>
      <c r="P2296" s="130">
        <v>1.1639999999999999</v>
      </c>
      <c r="Q2296" s="130">
        <v>-69.593999999999994</v>
      </c>
      <c r="R2296" s="130">
        <v>43.85</v>
      </c>
      <c r="S2296" s="130">
        <v>46.737000000000002</v>
      </c>
      <c r="T2296" s="130">
        <v>-1</v>
      </c>
      <c r="U2296" s="130">
        <v>171</v>
      </c>
      <c r="V2296" s="130" t="s">
        <v>634</v>
      </c>
      <c r="W2296" s="130" t="b">
        <v>1</v>
      </c>
      <c r="X2296" s="130">
        <v>0</v>
      </c>
      <c r="Y2296" s="130" t="b">
        <v>0</v>
      </c>
      <c r="Z2296" s="130">
        <v>43</v>
      </c>
      <c r="AA2296" s="130">
        <v>6.7000000000000004E-2</v>
      </c>
      <c r="AB2296" s="130" t="s">
        <v>117</v>
      </c>
      <c r="AC2296" s="130" t="s">
        <v>4294</v>
      </c>
      <c r="AD2296" s="130" t="s">
        <v>6183</v>
      </c>
      <c r="AE2296" s="130" t="e" cm="1">
        <f t="array" aca="1" ref="AE2296" ca="1">INDIRECT(ADDRESS(MATCH(AG2296,'rs_industries'!B:B,0),5,1,TRUE,"rs_industries"))</f>
        <v>#N/A</v>
      </c>
      <c r="AF2296" s="130" t="e" cm="1">
        <f t="array" aca="1" ref="AF2296" ca="1">INDIRECT(ADDRESS(MATCH(A2296,'rs_stocks'!B:B,0),7,1,TRUE,"rs_stocks"))</f>
        <v>#N/A</v>
      </c>
    </row>
    <row r="2297" spans="1:32" x14ac:dyDescent="0.3">
      <c r="A2297" s="130" t="s">
        <v>85</v>
      </c>
      <c r="B2297" s="130">
        <v>-1.26</v>
      </c>
      <c r="C2297" s="130">
        <v>-1.39</v>
      </c>
      <c r="D2297" s="130">
        <v>-17.690000000000001</v>
      </c>
      <c r="E2297" s="130">
        <v>-21.94</v>
      </c>
      <c r="F2297" s="130">
        <v>-12.61</v>
      </c>
      <c r="G2297" s="130" t="s">
        <v>4034</v>
      </c>
      <c r="H2297" s="130" t="s">
        <v>3674</v>
      </c>
      <c r="I2297" s="130">
        <v>29.951000000000001</v>
      </c>
      <c r="J2297" s="130">
        <v>-69</v>
      </c>
      <c r="K2297" s="130">
        <v>-36</v>
      </c>
      <c r="L2297" s="130" t="b">
        <v>0</v>
      </c>
      <c r="M2297" s="130">
        <v>-59.578000000000003</v>
      </c>
      <c r="N2297" s="130">
        <v>8.6910000000000007</v>
      </c>
      <c r="O2297" s="130">
        <v>-6.8550000000000004</v>
      </c>
      <c r="P2297" s="130">
        <v>1.2150000000000001</v>
      </c>
      <c r="Q2297" s="130">
        <v>-48.548000000000002</v>
      </c>
      <c r="R2297" s="130">
        <v>29.88</v>
      </c>
      <c r="S2297" s="130">
        <v>31.638000000000002</v>
      </c>
      <c r="T2297" s="130">
        <v>-1</v>
      </c>
      <c r="U2297" s="130">
        <v>164</v>
      </c>
      <c r="V2297" s="130" t="s">
        <v>85</v>
      </c>
      <c r="W2297" s="130" t="b">
        <v>1</v>
      </c>
      <c r="X2297" s="130">
        <v>0</v>
      </c>
      <c r="Y2297" s="130" t="b">
        <v>0</v>
      </c>
      <c r="Z2297" s="130">
        <v>39</v>
      </c>
      <c r="AA2297" s="130">
        <v>6.6000000000000003E-2</v>
      </c>
      <c r="AB2297" s="130" t="s">
        <v>3674</v>
      </c>
      <c r="AC2297" s="130" t="s">
        <v>4034</v>
      </c>
      <c r="AD2297" s="130" t="s">
        <v>6176</v>
      </c>
      <c r="AE2297" s="130" t="e" cm="1">
        <f t="array" aca="1" ref="AE2297" ca="1">INDIRECT(ADDRESS(MATCH(AG2297,'rs_industries'!B:B,0),5,1,TRUE,"rs_industries"))</f>
        <v>#N/A</v>
      </c>
      <c r="AF2297" s="130" t="e" cm="1">
        <f t="array" aca="1" ref="AF2297" ca="1">INDIRECT(ADDRESS(MATCH(A2297,'rs_stocks'!B:B,0),7,1,TRUE,"rs_stocks"))</f>
        <v>#N/A</v>
      </c>
    </row>
    <row r="2298" spans="1:32" x14ac:dyDescent="0.3">
      <c r="A2298" s="130" t="s">
        <v>1956</v>
      </c>
      <c r="B2298" s="130">
        <v>-0.28999999999999998</v>
      </c>
      <c r="C2298" s="130">
        <v>-11.38</v>
      </c>
      <c r="D2298" s="130">
        <v>-16.77</v>
      </c>
      <c r="E2298" s="130">
        <v>-24.14</v>
      </c>
      <c r="F2298" s="130">
        <v>-20.72</v>
      </c>
      <c r="G2298" s="130" t="s">
        <v>3687</v>
      </c>
      <c r="H2298" s="130" t="s">
        <v>248</v>
      </c>
      <c r="I2298" s="130">
        <v>2.14</v>
      </c>
      <c r="J2298" s="130">
        <v>-55</v>
      </c>
      <c r="K2298" s="130">
        <v>-42</v>
      </c>
      <c r="L2298" s="130" t="b">
        <v>0</v>
      </c>
      <c r="M2298" s="130">
        <v>-31.96</v>
      </c>
      <c r="N2298" s="130">
        <v>4.5090000000000003</v>
      </c>
      <c r="O2298" s="130">
        <v>-7.0869999999999997</v>
      </c>
      <c r="P2298" s="130">
        <v>0.188</v>
      </c>
      <c r="Q2298" s="130">
        <v>-96</v>
      </c>
      <c r="R2298" s="130">
        <v>6.85</v>
      </c>
      <c r="S2298" s="130">
        <v>7.4379999999999997</v>
      </c>
      <c r="T2298" s="130">
        <v>-1</v>
      </c>
      <c r="U2298" s="130">
        <v>1066</v>
      </c>
      <c r="V2298" s="130" t="s">
        <v>1956</v>
      </c>
      <c r="W2298" s="130" t="b">
        <v>1</v>
      </c>
      <c r="X2298" s="130">
        <v>0</v>
      </c>
      <c r="Y2298" s="130" t="b">
        <v>0</v>
      </c>
      <c r="Z2298" s="130">
        <v>40</v>
      </c>
      <c r="AA2298" s="130">
        <v>6.6000000000000003E-2</v>
      </c>
      <c r="AB2298" s="130" t="s">
        <v>248</v>
      </c>
      <c r="AC2298" s="130" t="s">
        <v>3687</v>
      </c>
      <c r="AD2298" s="130" t="s">
        <v>6181</v>
      </c>
      <c r="AE2298" s="130" t="e" cm="1">
        <f t="array" aca="1" ref="AE2298" ca="1">INDIRECT(ADDRESS(MATCH(AG2298,'rs_industries'!B:B,0),5,1,TRUE,"rs_industries"))</f>
        <v>#N/A</v>
      </c>
      <c r="AF2298" s="130" t="e" cm="1">
        <f t="array" aca="1" ref="AF2298" ca="1">INDIRECT(ADDRESS(MATCH(A2298,'rs_stocks'!B:B,0),7,1,TRUE,"rs_stocks"))</f>
        <v>#N/A</v>
      </c>
    </row>
    <row r="2299" spans="1:32" x14ac:dyDescent="0.3">
      <c r="A2299" s="130" t="s">
        <v>1544</v>
      </c>
      <c r="B2299" s="130">
        <v>-1.81</v>
      </c>
      <c r="C2299" s="130">
        <v>-12.75</v>
      </c>
      <c r="D2299" s="130">
        <v>-27.43</v>
      </c>
      <c r="E2299" s="130">
        <v>-12.18</v>
      </c>
      <c r="F2299" s="130">
        <v>-17.23</v>
      </c>
      <c r="G2299" s="130" t="s">
        <v>3929</v>
      </c>
      <c r="H2299" s="130" t="s">
        <v>117</v>
      </c>
      <c r="I2299" s="130">
        <v>2.4300000000000002</v>
      </c>
      <c r="J2299" s="130">
        <v>-90</v>
      </c>
      <c r="K2299" s="130">
        <v>-27</v>
      </c>
      <c r="L2299" s="130" t="b">
        <v>0</v>
      </c>
      <c r="M2299" s="130">
        <v>-37.28</v>
      </c>
      <c r="N2299" s="130">
        <v>5.2439999999999998</v>
      </c>
      <c r="O2299" s="130">
        <v>-7.109</v>
      </c>
      <c r="P2299" s="130">
        <v>3.9870000000000001</v>
      </c>
      <c r="Q2299" s="130">
        <v>-46.396000000000001</v>
      </c>
      <c r="R2299" s="130">
        <v>82.07</v>
      </c>
      <c r="S2299" s="130">
        <v>95.372</v>
      </c>
      <c r="T2299" s="130">
        <v>-1</v>
      </c>
      <c r="U2299" s="130">
        <v>50</v>
      </c>
      <c r="V2299" s="130" t="s">
        <v>1544</v>
      </c>
      <c r="W2299" s="130" t="b">
        <v>1</v>
      </c>
      <c r="X2299" s="130">
        <v>0</v>
      </c>
      <c r="Y2299" s="130" t="b">
        <v>0</v>
      </c>
      <c r="Z2299" s="130">
        <v>46</v>
      </c>
      <c r="AA2299" s="130">
        <v>6.6000000000000003E-2</v>
      </c>
      <c r="AB2299" s="130" t="s">
        <v>117</v>
      </c>
      <c r="AC2299" s="130" t="s">
        <v>3929</v>
      </c>
      <c r="AD2299" s="130" t="s">
        <v>6171</v>
      </c>
      <c r="AE2299" s="130" t="e" cm="1">
        <f t="array" aca="1" ref="AE2299" ca="1">INDIRECT(ADDRESS(MATCH(AG2299,'rs_industries'!B:B,0),5,1,TRUE,"rs_industries"))</f>
        <v>#N/A</v>
      </c>
      <c r="AF2299" s="130" t="e" cm="1">
        <f t="array" aca="1" ref="AF2299" ca="1">INDIRECT(ADDRESS(MATCH(A2299,'rs_stocks'!B:B,0),7,1,TRUE,"rs_stocks"))</f>
        <v>#N/A</v>
      </c>
    </row>
    <row r="2300" spans="1:32" x14ac:dyDescent="0.3">
      <c r="A2300" s="130" t="s">
        <v>1823</v>
      </c>
      <c r="B2300" s="130">
        <v>5.13</v>
      </c>
      <c r="C2300" s="130">
        <v>-5.1100000000000003</v>
      </c>
      <c r="D2300" s="130">
        <v>-8.61</v>
      </c>
      <c r="E2300" s="130">
        <v>-8.41</v>
      </c>
      <c r="F2300" s="130">
        <v>-7.86</v>
      </c>
      <c r="G2300" s="130" t="s">
        <v>4350</v>
      </c>
      <c r="H2300" s="130" t="s">
        <v>3707</v>
      </c>
      <c r="I2300" s="130">
        <v>2.5830000000000002</v>
      </c>
      <c r="J2300" s="130">
        <v>-54</v>
      </c>
      <c r="K2300" s="130">
        <v>-44</v>
      </c>
      <c r="L2300" s="130" t="b">
        <v>0</v>
      </c>
      <c r="M2300" s="130">
        <v>-26.58</v>
      </c>
      <c r="N2300" s="130">
        <v>3.7330000000000001</v>
      </c>
      <c r="O2300" s="130">
        <v>-7.12</v>
      </c>
      <c r="P2300" s="130">
        <v>0.627</v>
      </c>
      <c r="Q2300" s="130">
        <v>19.145</v>
      </c>
      <c r="R2300" s="130">
        <v>26.02</v>
      </c>
      <c r="S2300" s="130">
        <v>26.099</v>
      </c>
      <c r="T2300" s="130">
        <v>-1</v>
      </c>
      <c r="U2300" s="130">
        <v>319</v>
      </c>
      <c r="V2300" s="130" t="s">
        <v>1823</v>
      </c>
      <c r="W2300" s="130" t="b">
        <v>1</v>
      </c>
      <c r="X2300" s="130">
        <v>0</v>
      </c>
      <c r="Y2300" s="130" t="b">
        <v>0</v>
      </c>
      <c r="Z2300" s="130">
        <v>46</v>
      </c>
      <c r="AA2300" s="130">
        <v>6.5000000000000002E-2</v>
      </c>
      <c r="AB2300" s="130" t="s">
        <v>3707</v>
      </c>
      <c r="AC2300" s="130" t="s">
        <v>4350</v>
      </c>
      <c r="AD2300" s="130" t="s">
        <v>6187</v>
      </c>
      <c r="AE2300" s="130" t="e" cm="1">
        <f t="array" aca="1" ref="AE2300" ca="1">INDIRECT(ADDRESS(MATCH(AG2300,'rs_industries'!B:B,0),5,1,TRUE,"rs_industries"))</f>
        <v>#N/A</v>
      </c>
      <c r="AF2300" s="130" t="e" cm="1">
        <f t="array" aca="1" ref="AF2300" ca="1">INDIRECT(ADDRESS(MATCH(A2300,'rs_stocks'!B:B,0),7,1,TRUE,"rs_stocks"))</f>
        <v>#N/A</v>
      </c>
    </row>
    <row r="2301" spans="1:32" x14ac:dyDescent="0.3">
      <c r="A2301" s="130" t="s">
        <v>945</v>
      </c>
      <c r="B2301" s="130">
        <v>0.49</v>
      </c>
      <c r="C2301" s="130">
        <v>-7.19</v>
      </c>
      <c r="D2301" s="130">
        <v>-15.99</v>
      </c>
      <c r="E2301" s="130">
        <v>-9.09</v>
      </c>
      <c r="F2301" s="130">
        <v>-10.4</v>
      </c>
      <c r="G2301" s="130" t="s">
        <v>3680</v>
      </c>
      <c r="H2301" s="130" t="s">
        <v>31</v>
      </c>
      <c r="I2301" s="130">
        <v>6.7460000000000004</v>
      </c>
      <c r="J2301" s="130">
        <v>-78</v>
      </c>
      <c r="K2301" s="130">
        <v>-71</v>
      </c>
      <c r="L2301" s="130" t="b">
        <v>0</v>
      </c>
      <c r="M2301" s="130">
        <v>-32.25</v>
      </c>
      <c r="N2301" s="130">
        <v>4.5209999999999999</v>
      </c>
      <c r="O2301" s="130">
        <v>-7.133</v>
      </c>
      <c r="P2301" s="130">
        <v>0.28100000000000003</v>
      </c>
      <c r="Q2301" s="130">
        <v>-46.345999999999997</v>
      </c>
      <c r="R2301" s="130">
        <v>6.2</v>
      </c>
      <c r="S2301" s="130">
        <v>6.7990000000000004</v>
      </c>
      <c r="T2301" s="130">
        <v>-1</v>
      </c>
      <c r="U2301" s="130">
        <v>713</v>
      </c>
      <c r="V2301" s="130" t="s">
        <v>945</v>
      </c>
      <c r="W2301" s="130" t="b">
        <v>1</v>
      </c>
      <c r="X2301" s="130">
        <v>0</v>
      </c>
      <c r="Y2301" s="130" t="b">
        <v>0</v>
      </c>
      <c r="Z2301" s="130">
        <v>37</v>
      </c>
      <c r="AA2301" s="130">
        <v>6.5000000000000002E-2</v>
      </c>
      <c r="AB2301" s="130" t="s">
        <v>31</v>
      </c>
      <c r="AC2301" s="130" t="s">
        <v>3680</v>
      </c>
      <c r="AD2301" s="130" t="s">
        <v>6180</v>
      </c>
      <c r="AE2301" s="130" t="e" cm="1">
        <f t="array" aca="1" ref="AE2301" ca="1">INDIRECT(ADDRESS(MATCH(AG2301,'rs_industries'!B:B,0),5,1,TRUE,"rs_industries"))</f>
        <v>#N/A</v>
      </c>
      <c r="AF2301" s="130" t="e" cm="1">
        <f t="array" aca="1" ref="AF2301" ca="1">INDIRECT(ADDRESS(MATCH(A2301,'rs_stocks'!B:B,0),7,1,TRUE,"rs_stocks"))</f>
        <v>#N/A</v>
      </c>
    </row>
    <row r="2302" spans="1:32" x14ac:dyDescent="0.3">
      <c r="A2302" s="130" t="s">
        <v>223</v>
      </c>
      <c r="B2302" s="130">
        <v>-0.47</v>
      </c>
      <c r="C2302" s="130">
        <v>1.82</v>
      </c>
      <c r="D2302" s="130">
        <v>-8.17</v>
      </c>
      <c r="E2302" s="130">
        <v>-7</v>
      </c>
      <c r="F2302" s="130">
        <v>-0.11</v>
      </c>
      <c r="G2302" s="130" t="s">
        <v>3751</v>
      </c>
      <c r="H2302" s="130" t="s">
        <v>24</v>
      </c>
      <c r="I2302" s="130">
        <v>8.2690000000000001</v>
      </c>
      <c r="J2302" s="130">
        <v>-82</v>
      </c>
      <c r="K2302" s="130">
        <v>-15</v>
      </c>
      <c r="L2302" s="130" t="b">
        <v>0</v>
      </c>
      <c r="M2302" s="130">
        <v>-28.295999999999999</v>
      </c>
      <c r="N2302" s="130">
        <v>3.9630000000000001</v>
      </c>
      <c r="O2302" s="130">
        <v>-7.14</v>
      </c>
      <c r="P2302" s="130">
        <v>0.46400000000000002</v>
      </c>
      <c r="Q2302" s="130">
        <v>-45.259</v>
      </c>
      <c r="R2302" s="130">
        <v>18.989999999999998</v>
      </c>
      <c r="S2302" s="130">
        <v>20.486999999999998</v>
      </c>
      <c r="T2302" s="130">
        <v>-1</v>
      </c>
      <c r="U2302" s="130">
        <v>431</v>
      </c>
      <c r="V2302" s="130" t="s">
        <v>223</v>
      </c>
      <c r="W2302" s="130" t="b">
        <v>1</v>
      </c>
      <c r="X2302" s="130">
        <v>0</v>
      </c>
      <c r="Y2302" s="130" t="b">
        <v>0</v>
      </c>
      <c r="Z2302" s="130">
        <v>42</v>
      </c>
      <c r="AA2302" s="130">
        <v>6.4000000000000001E-2</v>
      </c>
      <c r="AB2302" s="130" t="s">
        <v>24</v>
      </c>
      <c r="AC2302" s="130" t="s">
        <v>3751</v>
      </c>
      <c r="AD2302" s="130" t="s">
        <v>6170</v>
      </c>
      <c r="AE2302" s="130" t="e" cm="1">
        <f t="array" aca="1" ref="AE2302" ca="1">INDIRECT(ADDRESS(MATCH(AG2302,'rs_industries'!B:B,0),5,1,TRUE,"rs_industries"))</f>
        <v>#N/A</v>
      </c>
      <c r="AF2302" s="130" t="e" cm="1">
        <f t="array" aca="1" ref="AF2302" ca="1">INDIRECT(ADDRESS(MATCH(A2302,'rs_stocks'!B:B,0),7,1,TRUE,"rs_stocks"))</f>
        <v>#N/A</v>
      </c>
    </row>
    <row r="2303" spans="1:32" x14ac:dyDescent="0.3">
      <c r="A2303" s="130" t="s">
        <v>6185</v>
      </c>
      <c r="B2303" s="130">
        <v>0</v>
      </c>
      <c r="C2303" s="130">
        <v>-10</v>
      </c>
      <c r="D2303" s="130">
        <v>-17.72</v>
      </c>
      <c r="E2303" s="130">
        <v>-20.47</v>
      </c>
      <c r="F2303" s="130">
        <v>-18.04</v>
      </c>
      <c r="G2303" s="130" t="s">
        <v>3733</v>
      </c>
      <c r="H2303" s="130" t="s">
        <v>248</v>
      </c>
      <c r="I2303" s="130">
        <v>0.96699999999999997</v>
      </c>
      <c r="J2303" s="130">
        <v>-55</v>
      </c>
      <c r="K2303" s="130">
        <v>-55</v>
      </c>
      <c r="L2303" s="130" t="b">
        <v>0</v>
      </c>
      <c r="M2303" s="130">
        <v>-38.411999999999999</v>
      </c>
      <c r="N2303" s="130">
        <v>5.2329999999999997</v>
      </c>
      <c r="O2303" s="130">
        <v>-7.34</v>
      </c>
      <c r="P2303" s="130">
        <v>1.9830000000000001</v>
      </c>
      <c r="Q2303" s="130">
        <v>-165.92699999999999</v>
      </c>
      <c r="R2303" s="130">
        <v>54.29</v>
      </c>
      <c r="S2303" s="130">
        <v>60.429000000000002</v>
      </c>
      <c r="T2303" s="130">
        <v>-1</v>
      </c>
      <c r="U2303" s="130">
        <v>100</v>
      </c>
      <c r="V2303" s="130" t="s">
        <v>6185</v>
      </c>
      <c r="W2303" s="130" t="b">
        <v>1</v>
      </c>
      <c r="X2303" s="130">
        <v>0</v>
      </c>
      <c r="Y2303" s="130" t="b">
        <v>0</v>
      </c>
      <c r="Z2303" s="130">
        <v>40</v>
      </c>
      <c r="AA2303" s="130">
        <v>6.4000000000000001E-2</v>
      </c>
      <c r="AB2303" s="130" t="s">
        <v>248</v>
      </c>
      <c r="AC2303" s="130" t="s">
        <v>3733</v>
      </c>
      <c r="AD2303" s="130" t="s">
        <v>6186</v>
      </c>
      <c r="AE2303" s="130" t="e" cm="1">
        <f t="array" aca="1" ref="AE2303" ca="1">INDIRECT(ADDRESS(MATCH(AG2303,'rs_industries'!B:B,0),5,1,TRUE,"rs_industries"))</f>
        <v>#N/A</v>
      </c>
      <c r="AF2303" s="130" t="e" cm="1">
        <f t="array" aca="1" ref="AF2303" ca="1">INDIRECT(ADDRESS(MATCH(A2303,'rs_stocks'!B:B,0),7,1,TRUE,"rs_stocks"))</f>
        <v>#N/A</v>
      </c>
    </row>
    <row r="2304" spans="1:32" x14ac:dyDescent="0.3">
      <c r="A2304" s="130" t="s">
        <v>2196</v>
      </c>
      <c r="B2304" s="130">
        <v>-0.08</v>
      </c>
      <c r="C2304" s="130">
        <v>-8.11</v>
      </c>
      <c r="D2304" s="130">
        <v>-13.41</v>
      </c>
      <c r="E2304" s="130">
        <v>-12.69</v>
      </c>
      <c r="F2304" s="130">
        <v>-9.07</v>
      </c>
      <c r="G2304" s="130" t="s">
        <v>3687</v>
      </c>
      <c r="H2304" s="130" t="s">
        <v>117</v>
      </c>
      <c r="I2304" s="130">
        <v>2.3239999999999998</v>
      </c>
      <c r="J2304" s="130">
        <v>-34</v>
      </c>
      <c r="K2304" s="130">
        <v>-25</v>
      </c>
      <c r="L2304" s="130" t="b">
        <v>0</v>
      </c>
      <c r="M2304" s="130">
        <v>-26.433</v>
      </c>
      <c r="N2304" s="130">
        <v>3.5990000000000002</v>
      </c>
      <c r="O2304" s="130">
        <v>-7.3440000000000003</v>
      </c>
      <c r="P2304" s="130">
        <v>1.4810000000000001</v>
      </c>
      <c r="Q2304" s="130">
        <v>-124.24</v>
      </c>
      <c r="R2304" s="130">
        <v>64.25</v>
      </c>
      <c r="S2304" s="130">
        <v>67.453999999999994</v>
      </c>
      <c r="T2304" s="130">
        <v>-1</v>
      </c>
      <c r="U2304" s="130">
        <v>135</v>
      </c>
      <c r="V2304" s="130" t="s">
        <v>2196</v>
      </c>
      <c r="W2304" s="130" t="b">
        <v>1</v>
      </c>
      <c r="X2304" s="130">
        <v>0</v>
      </c>
      <c r="Y2304" s="130" t="b">
        <v>0</v>
      </c>
      <c r="Z2304" s="130">
        <v>42</v>
      </c>
      <c r="AA2304" s="130">
        <v>6.3E-2</v>
      </c>
      <c r="AB2304" s="130" t="s">
        <v>117</v>
      </c>
      <c r="AC2304" s="130" t="s">
        <v>3687</v>
      </c>
      <c r="AD2304" s="130" t="s">
        <v>6179</v>
      </c>
      <c r="AE2304" s="130" t="e" cm="1">
        <f t="array" aca="1" ref="AE2304" ca="1">INDIRECT(ADDRESS(MATCH(AG2304,'rs_industries'!B:B,0),5,1,TRUE,"rs_industries"))</f>
        <v>#N/A</v>
      </c>
      <c r="AF2304" s="130" t="e" cm="1">
        <f t="array" aca="1" ref="AF2304" ca="1">INDIRECT(ADDRESS(MATCH(A2304,'rs_stocks'!B:B,0),7,1,TRUE,"rs_stocks"))</f>
        <v>#N/A</v>
      </c>
    </row>
    <row r="2305" spans="1:32" x14ac:dyDescent="0.3">
      <c r="A2305" s="130" t="s">
        <v>870</v>
      </c>
      <c r="B2305" s="130">
        <v>0.86</v>
      </c>
      <c r="C2305" s="130">
        <v>1.1200000000000001</v>
      </c>
      <c r="D2305" s="130">
        <v>0.93</v>
      </c>
      <c r="E2305" s="130">
        <v>-7.79</v>
      </c>
      <c r="F2305" s="130">
        <v>-4.97</v>
      </c>
      <c r="G2305" s="130" t="s">
        <v>4374</v>
      </c>
      <c r="H2305" s="130" t="s">
        <v>24</v>
      </c>
      <c r="I2305" s="130">
        <v>14.715</v>
      </c>
      <c r="J2305" s="130">
        <v>-60</v>
      </c>
      <c r="K2305" s="130">
        <v>-35</v>
      </c>
      <c r="L2305" s="130" t="b">
        <v>0</v>
      </c>
      <c r="M2305" s="130">
        <v>-21.640999999999998</v>
      </c>
      <c r="N2305" s="130">
        <v>2.923</v>
      </c>
      <c r="O2305" s="130">
        <v>-7.4029999999999996</v>
      </c>
      <c r="P2305" s="130">
        <v>1.704</v>
      </c>
      <c r="Q2305" s="130">
        <v>-107.994</v>
      </c>
      <c r="R2305" s="130">
        <v>77.02</v>
      </c>
      <c r="S2305" s="130">
        <v>80.840999999999994</v>
      </c>
      <c r="T2305" s="130">
        <v>-1</v>
      </c>
      <c r="U2305" s="130">
        <v>117</v>
      </c>
      <c r="V2305" s="130" t="s">
        <v>870</v>
      </c>
      <c r="W2305" s="130" t="b">
        <v>1</v>
      </c>
      <c r="X2305" s="130">
        <v>0</v>
      </c>
      <c r="Y2305" s="130" t="b">
        <v>0</v>
      </c>
      <c r="Z2305" s="130">
        <v>39</v>
      </c>
      <c r="AA2305" s="130">
        <v>6.3E-2</v>
      </c>
      <c r="AB2305" s="130" t="s">
        <v>24</v>
      </c>
      <c r="AC2305" s="130" t="s">
        <v>4374</v>
      </c>
      <c r="AD2305" s="130" t="s">
        <v>6189</v>
      </c>
      <c r="AE2305" s="130" t="e" cm="1">
        <f t="array" aca="1" ref="AE2305" ca="1">INDIRECT(ADDRESS(MATCH(AG2305,'rs_industries'!B:B,0),5,1,TRUE,"rs_industries"))</f>
        <v>#N/A</v>
      </c>
      <c r="AF2305" s="130" t="e" cm="1">
        <f t="array" aca="1" ref="AF2305" ca="1">INDIRECT(ADDRESS(MATCH(A2305,'rs_stocks'!B:B,0),7,1,TRUE,"rs_stocks"))</f>
        <v>#N/A</v>
      </c>
    </row>
    <row r="2306" spans="1:32" x14ac:dyDescent="0.3">
      <c r="A2306" s="130" t="s">
        <v>594</v>
      </c>
      <c r="B2306" s="130">
        <v>-9.99</v>
      </c>
      <c r="C2306" s="130">
        <v>-1.07</v>
      </c>
      <c r="D2306" s="130">
        <v>-5.97</v>
      </c>
      <c r="E2306" s="130">
        <v>-23.43</v>
      </c>
      <c r="F2306" s="130">
        <v>-25.54</v>
      </c>
      <c r="G2306" s="130" t="s">
        <v>3792</v>
      </c>
      <c r="H2306" s="130" t="s">
        <v>31</v>
      </c>
      <c r="I2306" s="130">
        <v>3.8679999999999999</v>
      </c>
      <c r="J2306" s="130">
        <v>-53</v>
      </c>
      <c r="K2306" s="130">
        <v>-41</v>
      </c>
      <c r="L2306" s="130" t="b">
        <v>0</v>
      </c>
      <c r="M2306" s="130">
        <v>-45.609000000000002</v>
      </c>
      <c r="N2306" s="130">
        <v>6.077</v>
      </c>
      <c r="O2306" s="130">
        <v>-7.5049999999999999</v>
      </c>
      <c r="P2306" s="130">
        <v>6.5449999999999999</v>
      </c>
      <c r="Q2306" s="130">
        <v>-60.652999999999999</v>
      </c>
      <c r="R2306" s="130">
        <v>118.35</v>
      </c>
      <c r="S2306" s="130">
        <v>140.131</v>
      </c>
      <c r="T2306" s="130">
        <v>-1</v>
      </c>
      <c r="U2306" s="130">
        <v>30</v>
      </c>
      <c r="V2306" s="130" t="s">
        <v>594</v>
      </c>
      <c r="W2306" s="130" t="b">
        <v>1</v>
      </c>
      <c r="X2306" s="130">
        <v>0</v>
      </c>
      <c r="Y2306" s="130" t="b">
        <v>0</v>
      </c>
      <c r="Z2306" s="130">
        <v>41</v>
      </c>
      <c r="AA2306" s="130">
        <v>6.3E-2</v>
      </c>
      <c r="AB2306" s="130" t="s">
        <v>31</v>
      </c>
      <c r="AC2306" s="130" t="s">
        <v>3792</v>
      </c>
      <c r="AD2306" s="130" t="s">
        <v>6191</v>
      </c>
      <c r="AE2306" s="130" t="e" cm="1">
        <f t="array" aca="1" ref="AE2306" ca="1">INDIRECT(ADDRESS(MATCH(AG2306,'rs_industries'!B:B,0),5,1,TRUE,"rs_industries"))</f>
        <v>#N/A</v>
      </c>
      <c r="AF2306" s="130" t="e" cm="1">
        <f t="array" aca="1" ref="AF2306" ca="1">INDIRECT(ADDRESS(MATCH(A2306,'rs_stocks'!B:B,0),7,1,TRUE,"rs_stocks"))</f>
        <v>#N/A</v>
      </c>
    </row>
    <row r="2307" spans="1:32" x14ac:dyDescent="0.3">
      <c r="A2307" s="130" t="s">
        <v>6195</v>
      </c>
      <c r="B2307" s="130">
        <v>1.45</v>
      </c>
      <c r="C2307" s="130">
        <v>-0.94</v>
      </c>
      <c r="D2307" s="130">
        <v>-3.22</v>
      </c>
      <c r="E2307" s="130">
        <v>-23.81</v>
      </c>
      <c r="F2307" s="130">
        <v>-17.22</v>
      </c>
      <c r="G2307" s="130" t="s">
        <v>4237</v>
      </c>
      <c r="H2307" s="130" t="s">
        <v>3674</v>
      </c>
      <c r="I2307" s="130">
        <v>0.90100000000000002</v>
      </c>
      <c r="J2307" s="130">
        <v>-89</v>
      </c>
      <c r="K2307" s="130">
        <v>-59</v>
      </c>
      <c r="L2307" s="130" t="b">
        <v>0</v>
      </c>
      <c r="M2307" s="130">
        <v>-27.690999999999999</v>
      </c>
      <c r="N2307" s="130">
        <v>3.6850000000000001</v>
      </c>
      <c r="O2307" s="130">
        <v>-7.5140000000000002</v>
      </c>
      <c r="P2307" s="130">
        <v>0.39300000000000002</v>
      </c>
      <c r="Q2307" s="130">
        <v>-168.06700000000001</v>
      </c>
      <c r="R2307" s="130">
        <v>10.53</v>
      </c>
      <c r="S2307" s="130">
        <v>11.228</v>
      </c>
      <c r="T2307" s="130">
        <v>-1</v>
      </c>
      <c r="U2307" s="130">
        <v>509</v>
      </c>
      <c r="V2307" s="130" t="s">
        <v>6195</v>
      </c>
      <c r="W2307" s="130" t="b">
        <v>0</v>
      </c>
      <c r="X2307" s="130">
        <v>0</v>
      </c>
      <c r="Y2307" s="130" t="b">
        <v>0</v>
      </c>
      <c r="Z2307" s="130">
        <v>47</v>
      </c>
      <c r="AA2307" s="130">
        <v>6.2E-2</v>
      </c>
      <c r="AB2307" s="130" t="s">
        <v>3674</v>
      </c>
      <c r="AC2307" s="130" t="s">
        <v>4237</v>
      </c>
      <c r="AD2307" s="130" t="s">
        <v>6196</v>
      </c>
      <c r="AE2307" s="130" t="e" cm="1">
        <f t="array" aca="1" ref="AE2307" ca="1">INDIRECT(ADDRESS(MATCH(AG2307,'rs_industries'!B:B,0),5,1,TRUE,"rs_industries"))</f>
        <v>#N/A</v>
      </c>
      <c r="AF2307" s="130" t="e" cm="1">
        <f t="array" aca="1" ref="AF2307" ca="1">INDIRECT(ADDRESS(MATCH(A2307,'rs_stocks'!B:B,0),7,1,TRUE,"rs_stocks"))</f>
        <v>#N/A</v>
      </c>
    </row>
    <row r="2308" spans="1:32" x14ac:dyDescent="0.3">
      <c r="A2308" s="130" t="s">
        <v>682</v>
      </c>
      <c r="B2308" s="130">
        <v>5.14</v>
      </c>
      <c r="C2308" s="130">
        <v>0.35</v>
      </c>
      <c r="D2308" s="130">
        <v>-6.21</v>
      </c>
      <c r="E2308" s="130">
        <v>-10.36</v>
      </c>
      <c r="F2308" s="130">
        <v>-7.3</v>
      </c>
      <c r="G2308" s="130" t="s">
        <v>4294</v>
      </c>
      <c r="H2308" s="130" t="s">
        <v>117</v>
      </c>
      <c r="I2308" s="130">
        <v>4.7699999999999996</v>
      </c>
      <c r="J2308" s="130">
        <v>-38</v>
      </c>
      <c r="K2308" s="130">
        <v>-17</v>
      </c>
      <c r="L2308" s="130" t="b">
        <v>0</v>
      </c>
      <c r="M2308" s="130">
        <v>-23.145</v>
      </c>
      <c r="N2308" s="130">
        <v>3.0550000000000002</v>
      </c>
      <c r="O2308" s="130">
        <v>-7.577</v>
      </c>
      <c r="P2308" s="130">
        <v>2.1859999999999999</v>
      </c>
      <c r="Q2308" s="130">
        <v>-36.137</v>
      </c>
      <c r="R2308" s="130">
        <v>65.44</v>
      </c>
      <c r="S2308" s="130">
        <v>67.891999999999996</v>
      </c>
      <c r="T2308" s="130">
        <v>-1</v>
      </c>
      <c r="U2308" s="130">
        <v>91</v>
      </c>
      <c r="V2308" s="130" t="s">
        <v>682</v>
      </c>
      <c r="W2308" s="130" t="b">
        <v>1</v>
      </c>
      <c r="X2308" s="130">
        <v>0</v>
      </c>
      <c r="Y2308" s="130" t="b">
        <v>0</v>
      </c>
      <c r="Z2308" s="130">
        <v>43</v>
      </c>
      <c r="AA2308" s="130">
        <v>6.2E-2</v>
      </c>
      <c r="AB2308" s="130" t="s">
        <v>117</v>
      </c>
      <c r="AC2308" s="130" t="s">
        <v>4294</v>
      </c>
      <c r="AD2308" s="130" t="s">
        <v>6190</v>
      </c>
      <c r="AE2308" s="130" t="e" cm="1">
        <f t="array" aca="1" ref="AE2308" ca="1">INDIRECT(ADDRESS(MATCH(AG2308,'rs_industries'!B:B,0),5,1,TRUE,"rs_industries"))</f>
        <v>#N/A</v>
      </c>
      <c r="AF2308" s="130" t="e" cm="1">
        <f t="array" aca="1" ref="AF2308" ca="1">INDIRECT(ADDRESS(MATCH(A2308,'rs_stocks'!B:B,0),7,1,TRUE,"rs_stocks"))</f>
        <v>#N/A</v>
      </c>
    </row>
    <row r="2309" spans="1:32" x14ac:dyDescent="0.3">
      <c r="A2309" s="130" t="s">
        <v>1937</v>
      </c>
      <c r="B2309" s="130">
        <v>0.64</v>
      </c>
      <c r="C2309" s="130">
        <v>-1.29</v>
      </c>
      <c r="D2309" s="130">
        <v>0.57999999999999996</v>
      </c>
      <c r="E2309" s="130">
        <v>-34.5</v>
      </c>
      <c r="F2309" s="130">
        <v>-31.82</v>
      </c>
      <c r="G2309" s="130" t="s">
        <v>5017</v>
      </c>
      <c r="H2309" s="130" t="s">
        <v>3674</v>
      </c>
      <c r="I2309" s="130">
        <v>2.7210000000000001</v>
      </c>
      <c r="J2309" s="130">
        <v>-71</v>
      </c>
      <c r="K2309" s="130">
        <v>-66</v>
      </c>
      <c r="L2309" s="130" t="b">
        <v>0</v>
      </c>
      <c r="M2309" s="130">
        <v>-69.174999999999997</v>
      </c>
      <c r="N2309" s="130">
        <v>9.125</v>
      </c>
      <c r="O2309" s="130">
        <v>-7.5810000000000004</v>
      </c>
      <c r="P2309" s="130">
        <v>2.5640000000000001</v>
      </c>
      <c r="Q2309" s="130">
        <v>-203.214</v>
      </c>
      <c r="R2309" s="130">
        <v>64.2</v>
      </c>
      <c r="S2309" s="130">
        <v>62.732999999999997</v>
      </c>
      <c r="T2309" s="130">
        <v>1</v>
      </c>
      <c r="U2309" s="130">
        <v>78</v>
      </c>
      <c r="V2309" s="130" t="s">
        <v>1937</v>
      </c>
      <c r="W2309" s="130" t="b">
        <v>0</v>
      </c>
      <c r="X2309" s="130">
        <v>0</v>
      </c>
      <c r="Y2309" s="130" t="b">
        <v>0</v>
      </c>
      <c r="Z2309" s="130">
        <v>48</v>
      </c>
      <c r="AA2309" s="130">
        <v>6.0999999999999999E-2</v>
      </c>
      <c r="AB2309" s="130" t="s">
        <v>3674</v>
      </c>
      <c r="AC2309" s="130" t="s">
        <v>5017</v>
      </c>
      <c r="AD2309" s="130" t="s">
        <v>6200</v>
      </c>
      <c r="AE2309" s="130" t="e" cm="1">
        <f t="array" aca="1" ref="AE2309" ca="1">INDIRECT(ADDRESS(MATCH(AG2309,'rs_industries'!B:B,0),5,1,TRUE,"rs_industries"))</f>
        <v>#N/A</v>
      </c>
      <c r="AF2309" s="130" t="e" cm="1">
        <f t="array" aca="1" ref="AF2309" ca="1">INDIRECT(ADDRESS(MATCH(A2309,'rs_stocks'!B:B,0),7,1,TRUE,"rs_stocks"))</f>
        <v>#N/A</v>
      </c>
    </row>
    <row r="2310" spans="1:32" x14ac:dyDescent="0.3">
      <c r="A2310" s="130" t="s">
        <v>626</v>
      </c>
      <c r="B2310" s="130">
        <v>0.64</v>
      </c>
      <c r="C2310" s="130">
        <v>1.56</v>
      </c>
      <c r="D2310" s="130">
        <v>-6.18</v>
      </c>
      <c r="E2310" s="130">
        <v>-4.57</v>
      </c>
      <c r="F2310" s="130">
        <v>-12.76</v>
      </c>
      <c r="G2310" s="130" t="s">
        <v>3680</v>
      </c>
      <c r="H2310" s="130" t="s">
        <v>31</v>
      </c>
      <c r="I2310" s="130">
        <v>6.6760000000000002</v>
      </c>
      <c r="J2310" s="130">
        <v>-49</v>
      </c>
      <c r="K2310" s="130">
        <v>-25</v>
      </c>
      <c r="L2310" s="130" t="b">
        <v>0</v>
      </c>
      <c r="M2310" s="130">
        <v>-26.527000000000001</v>
      </c>
      <c r="N2310" s="130">
        <v>3.363</v>
      </c>
      <c r="O2310" s="130">
        <v>-7.8890000000000002</v>
      </c>
      <c r="P2310" s="130">
        <v>0.21</v>
      </c>
      <c r="Q2310" s="130">
        <v>-76.263000000000005</v>
      </c>
      <c r="R2310" s="130">
        <v>11.08</v>
      </c>
      <c r="S2310" s="130">
        <v>11.445</v>
      </c>
      <c r="T2310" s="130">
        <v>-1</v>
      </c>
      <c r="U2310" s="130">
        <v>953</v>
      </c>
      <c r="V2310" s="130" t="s">
        <v>626</v>
      </c>
      <c r="W2310" s="130" t="b">
        <v>1</v>
      </c>
      <c r="X2310" s="130">
        <v>0</v>
      </c>
      <c r="Y2310" s="130" t="b">
        <v>0</v>
      </c>
      <c r="Z2310" s="130">
        <v>39</v>
      </c>
      <c r="AA2310" s="130">
        <v>6.0999999999999999E-2</v>
      </c>
      <c r="AB2310" s="130" t="s">
        <v>31</v>
      </c>
      <c r="AC2310" s="130" t="s">
        <v>3680</v>
      </c>
      <c r="AD2310" s="130" t="s">
        <v>6205</v>
      </c>
      <c r="AE2310" s="130" t="e" cm="1">
        <f t="array" aca="1" ref="AE2310" ca="1">INDIRECT(ADDRESS(MATCH(AG2310,'rs_industries'!B:B,0),5,1,TRUE,"rs_industries"))</f>
        <v>#N/A</v>
      </c>
      <c r="AF2310" s="130" t="e" cm="1">
        <f t="array" aca="1" ref="AF2310" ca="1">INDIRECT(ADDRESS(MATCH(A2310,'rs_stocks'!B:B,0),7,1,TRUE,"rs_stocks"))</f>
        <v>#N/A</v>
      </c>
    </row>
    <row r="2311" spans="1:32" x14ac:dyDescent="0.3">
      <c r="A2311" s="130" t="s">
        <v>476</v>
      </c>
      <c r="B2311" s="130">
        <v>-2.73</v>
      </c>
      <c r="C2311" s="130">
        <v>-12.98</v>
      </c>
      <c r="D2311" s="130">
        <v>-20.28</v>
      </c>
      <c r="E2311" s="130">
        <v>-32.54</v>
      </c>
      <c r="F2311" s="130">
        <v>-34.18</v>
      </c>
      <c r="G2311" s="130" t="s">
        <v>4034</v>
      </c>
      <c r="H2311" s="130" t="s">
        <v>3674</v>
      </c>
      <c r="I2311" s="130">
        <v>11.986000000000001</v>
      </c>
      <c r="J2311" s="130">
        <v>-91</v>
      </c>
      <c r="K2311" s="130">
        <v>-91</v>
      </c>
      <c r="L2311" s="130" t="b">
        <v>0</v>
      </c>
      <c r="M2311" s="130">
        <v>-67.242999999999995</v>
      </c>
      <c r="N2311" s="130">
        <v>8.4879999999999995</v>
      </c>
      <c r="O2311" s="130">
        <v>-7.9219999999999997</v>
      </c>
      <c r="P2311" s="130">
        <v>0.36799999999999999</v>
      </c>
      <c r="Q2311" s="130">
        <v>-103.289</v>
      </c>
      <c r="R2311" s="130">
        <v>5.7</v>
      </c>
      <c r="S2311" s="130">
        <v>6.5839999999999996</v>
      </c>
      <c r="T2311" s="130">
        <v>-1</v>
      </c>
      <c r="U2311" s="130">
        <v>543</v>
      </c>
      <c r="V2311" s="130" t="s">
        <v>476</v>
      </c>
      <c r="W2311" s="130" t="b">
        <v>1</v>
      </c>
      <c r="X2311" s="130">
        <v>0</v>
      </c>
      <c r="Y2311" s="130" t="b">
        <v>0</v>
      </c>
      <c r="Z2311" s="130">
        <v>40</v>
      </c>
      <c r="AA2311" s="130">
        <v>6.0999999999999999E-2</v>
      </c>
      <c r="AB2311" s="130" t="s">
        <v>3674</v>
      </c>
      <c r="AC2311" s="130" t="s">
        <v>4034</v>
      </c>
      <c r="AD2311" s="130" t="s">
        <v>6198</v>
      </c>
      <c r="AE2311" s="130" t="e" cm="1">
        <f t="array" aca="1" ref="AE2311" ca="1">INDIRECT(ADDRESS(MATCH(AG2311,'rs_industries'!B:B,0),5,1,TRUE,"rs_industries"))</f>
        <v>#N/A</v>
      </c>
      <c r="AF2311" s="130" t="e" cm="1">
        <f t="array" aca="1" ref="AF2311" ca="1">INDIRECT(ADDRESS(MATCH(A2311,'rs_stocks'!B:B,0),7,1,TRUE,"rs_stocks"))</f>
        <v>#N/A</v>
      </c>
    </row>
    <row r="2312" spans="1:32" x14ac:dyDescent="0.3">
      <c r="A2312" s="130" t="s">
        <v>2539</v>
      </c>
      <c r="B2312" s="130">
        <v>-7.43</v>
      </c>
      <c r="C2312" s="130">
        <v>-16.72</v>
      </c>
      <c r="D2312" s="130">
        <v>-26.98</v>
      </c>
      <c r="E2312" s="130">
        <v>-19.940000000000001</v>
      </c>
      <c r="F2312" s="130">
        <v>-13.24</v>
      </c>
      <c r="G2312" s="130" t="s">
        <v>4485</v>
      </c>
      <c r="H2312" s="130" t="s">
        <v>48</v>
      </c>
      <c r="I2312" s="130">
        <v>3.2570000000000001</v>
      </c>
      <c r="J2312" s="130">
        <v>-66</v>
      </c>
      <c r="K2312" s="130">
        <v>-66</v>
      </c>
      <c r="L2312" s="130" t="b">
        <v>0</v>
      </c>
      <c r="M2312" s="130">
        <v>-44.357999999999997</v>
      </c>
      <c r="N2312" s="130">
        <v>5.5670000000000002</v>
      </c>
      <c r="O2312" s="130">
        <v>-7.968</v>
      </c>
      <c r="P2312" s="130">
        <v>8.7999999999999995E-2</v>
      </c>
      <c r="Q2312" s="130">
        <v>-169.68299999999999</v>
      </c>
      <c r="R2312" s="130">
        <v>2.4900000000000002</v>
      </c>
      <c r="S2312" s="130">
        <v>2.8149999999999999</v>
      </c>
      <c r="T2312" s="130">
        <v>-1</v>
      </c>
      <c r="U2312" s="130">
        <v>2262</v>
      </c>
      <c r="V2312" s="130" t="s">
        <v>2539</v>
      </c>
      <c r="W2312" s="130" t="b">
        <v>1</v>
      </c>
      <c r="X2312" s="130">
        <v>0</v>
      </c>
      <c r="Y2312" s="130" t="b">
        <v>0</v>
      </c>
      <c r="Z2312" s="130">
        <v>39</v>
      </c>
      <c r="AA2312" s="130">
        <v>0.06</v>
      </c>
      <c r="AB2312" s="130" t="s">
        <v>48</v>
      </c>
      <c r="AC2312" s="130" t="s">
        <v>4485</v>
      </c>
      <c r="AD2312" s="130" t="s">
        <v>6184</v>
      </c>
      <c r="AE2312" s="130" t="e" cm="1">
        <f t="array" aca="1" ref="AE2312" ca="1">INDIRECT(ADDRESS(MATCH(AG2312,'rs_industries'!B:B,0),5,1,TRUE,"rs_industries"))</f>
        <v>#N/A</v>
      </c>
      <c r="AF2312" s="130" t="e" cm="1">
        <f t="array" aca="1" ref="AF2312" ca="1">INDIRECT(ADDRESS(MATCH(A2312,'rs_stocks'!B:B,0),7,1,TRUE,"rs_stocks"))</f>
        <v>#N/A</v>
      </c>
    </row>
    <row r="2313" spans="1:32" x14ac:dyDescent="0.3">
      <c r="A2313" s="130" t="s">
        <v>2167</v>
      </c>
      <c r="B2313" s="130">
        <v>-13.95</v>
      </c>
      <c r="C2313" s="130">
        <v>6.98</v>
      </c>
      <c r="D2313" s="130">
        <v>2.85</v>
      </c>
      <c r="E2313" s="130">
        <v>-43.15</v>
      </c>
      <c r="F2313" s="130">
        <v>-40.47</v>
      </c>
      <c r="G2313" s="130" t="s">
        <v>3754</v>
      </c>
      <c r="H2313" s="130" t="s">
        <v>3674</v>
      </c>
      <c r="I2313" s="130">
        <v>1.0169999999999999</v>
      </c>
      <c r="J2313" s="130">
        <v>-95</v>
      </c>
      <c r="K2313" s="130">
        <v>-94</v>
      </c>
      <c r="L2313" s="130" t="b">
        <v>0</v>
      </c>
      <c r="M2313" s="130">
        <v>-77.212999999999994</v>
      </c>
      <c r="N2313" s="130">
        <v>9.6120000000000001</v>
      </c>
      <c r="O2313" s="130">
        <v>-8.0329999999999995</v>
      </c>
      <c r="P2313" s="130">
        <v>0.24299999999999999</v>
      </c>
      <c r="Q2313" s="130">
        <v>-139.91800000000001</v>
      </c>
      <c r="R2313" s="130">
        <v>2.5299999999999998</v>
      </c>
      <c r="S2313" s="130">
        <v>2.27</v>
      </c>
      <c r="T2313" s="130">
        <v>1</v>
      </c>
      <c r="U2313" s="130">
        <v>823</v>
      </c>
      <c r="V2313" s="130" t="s">
        <v>2167</v>
      </c>
      <c r="W2313" s="130" t="b">
        <v>0</v>
      </c>
      <c r="X2313" s="130">
        <v>0</v>
      </c>
      <c r="Y2313" s="130" t="b">
        <v>0</v>
      </c>
      <c r="Z2313" s="130">
        <v>43</v>
      </c>
      <c r="AA2313" s="130">
        <v>0.06</v>
      </c>
      <c r="AB2313" s="130" t="s">
        <v>3674</v>
      </c>
      <c r="AC2313" s="130" t="s">
        <v>3754</v>
      </c>
      <c r="AD2313" s="130" t="s">
        <v>6206</v>
      </c>
      <c r="AE2313" s="130" t="e" cm="1">
        <f t="array" aca="1" ref="AE2313" ca="1">INDIRECT(ADDRESS(MATCH(AG2313,'rs_industries'!B:B,0),5,1,TRUE,"rs_industries"))</f>
        <v>#N/A</v>
      </c>
      <c r="AF2313" s="130" t="e" cm="1">
        <f t="array" aca="1" ref="AF2313" ca="1">INDIRECT(ADDRESS(MATCH(A2313,'rs_stocks'!B:B,0),7,1,TRUE,"rs_stocks"))</f>
        <v>#N/A</v>
      </c>
    </row>
    <row r="2314" spans="1:32" x14ac:dyDescent="0.3">
      <c r="A2314" s="130" t="s">
        <v>1525</v>
      </c>
      <c r="B2314" s="130">
        <v>-2.73</v>
      </c>
      <c r="C2314" s="130">
        <v>-3.95</v>
      </c>
      <c r="D2314" s="130">
        <v>-2.2999999999999998</v>
      </c>
      <c r="E2314" s="130">
        <v>-18.079999999999998</v>
      </c>
      <c r="F2314" s="130">
        <v>-7.94</v>
      </c>
      <c r="G2314" s="130" t="s">
        <v>4294</v>
      </c>
      <c r="H2314" s="130" t="s">
        <v>117</v>
      </c>
      <c r="I2314" s="130">
        <v>2.036</v>
      </c>
      <c r="J2314" s="130">
        <v>-95</v>
      </c>
      <c r="K2314" s="130">
        <v>-64</v>
      </c>
      <c r="L2314" s="130" t="b">
        <v>0</v>
      </c>
      <c r="M2314" s="130">
        <v>-49.371000000000002</v>
      </c>
      <c r="N2314" s="130">
        <v>6.1219999999999999</v>
      </c>
      <c r="O2314" s="130">
        <v>-8.0640000000000001</v>
      </c>
      <c r="P2314" s="130">
        <v>0.94099999999999995</v>
      </c>
      <c r="Q2314" s="130">
        <v>-99.915000000000006</v>
      </c>
      <c r="R2314" s="130">
        <v>30.63</v>
      </c>
      <c r="S2314" s="130">
        <v>33.881999999999998</v>
      </c>
      <c r="T2314" s="130">
        <v>-1</v>
      </c>
      <c r="U2314" s="130">
        <v>212</v>
      </c>
      <c r="V2314" s="130" t="s">
        <v>1525</v>
      </c>
      <c r="W2314" s="130" t="b">
        <v>1</v>
      </c>
      <c r="X2314" s="130">
        <v>0</v>
      </c>
      <c r="Y2314" s="130" t="b">
        <v>0</v>
      </c>
      <c r="Z2314" s="130">
        <v>41</v>
      </c>
      <c r="AA2314" s="130">
        <v>5.8999999999999997E-2</v>
      </c>
      <c r="AB2314" s="130" t="s">
        <v>117</v>
      </c>
      <c r="AC2314" s="130" t="s">
        <v>4294</v>
      </c>
      <c r="AD2314" s="130" t="s">
        <v>6192</v>
      </c>
      <c r="AE2314" s="130" t="e" cm="1">
        <f t="array" aca="1" ref="AE2314" ca="1">INDIRECT(ADDRESS(MATCH(AG2314,'rs_industries'!B:B,0),5,1,TRUE,"rs_industries"))</f>
        <v>#N/A</v>
      </c>
      <c r="AF2314" s="130" t="e" cm="1">
        <f t="array" aca="1" ref="AF2314" ca="1">INDIRECT(ADDRESS(MATCH(A2314,'rs_stocks'!B:B,0),7,1,TRUE,"rs_stocks"))</f>
        <v>#N/A</v>
      </c>
    </row>
    <row r="2315" spans="1:32" x14ac:dyDescent="0.3">
      <c r="A2315" s="130" t="s">
        <v>925</v>
      </c>
      <c r="B2315" s="130">
        <v>-8.2200000000000006</v>
      </c>
      <c r="C2315" s="130">
        <v>-6.22</v>
      </c>
      <c r="D2315" s="130">
        <v>-8.5399999999999991</v>
      </c>
      <c r="E2315" s="130">
        <v>-22.57</v>
      </c>
      <c r="F2315" s="130">
        <v>-19.68</v>
      </c>
      <c r="G2315" s="130" t="s">
        <v>3754</v>
      </c>
      <c r="H2315" s="130" t="s">
        <v>3674</v>
      </c>
      <c r="I2315" s="130">
        <v>7.1349999999999998</v>
      </c>
      <c r="J2315" s="130">
        <v>-57</v>
      </c>
      <c r="K2315" s="130">
        <v>-35</v>
      </c>
      <c r="L2315" s="130" t="b">
        <v>0</v>
      </c>
      <c r="M2315" s="130">
        <v>-35.484999999999999</v>
      </c>
      <c r="N2315" s="130">
        <v>4.3780000000000001</v>
      </c>
      <c r="O2315" s="130">
        <v>-8.1050000000000004</v>
      </c>
      <c r="P2315" s="130">
        <v>1.0620000000000001</v>
      </c>
      <c r="Q2315" s="130">
        <v>-119.55200000000001</v>
      </c>
      <c r="R2315" s="130">
        <v>31.05</v>
      </c>
      <c r="S2315" s="130">
        <v>34.576999999999998</v>
      </c>
      <c r="T2315" s="130">
        <v>-1</v>
      </c>
      <c r="U2315" s="130">
        <v>188</v>
      </c>
      <c r="V2315" s="130" t="s">
        <v>925</v>
      </c>
      <c r="W2315" s="130" t="b">
        <v>1</v>
      </c>
      <c r="X2315" s="130">
        <v>0</v>
      </c>
      <c r="Y2315" s="130" t="b">
        <v>0</v>
      </c>
      <c r="Z2315" s="130">
        <v>49</v>
      </c>
      <c r="AA2315" s="130">
        <v>5.8999999999999997E-2</v>
      </c>
      <c r="AB2315" s="130" t="s">
        <v>3674</v>
      </c>
      <c r="AC2315" s="130" t="s">
        <v>3754</v>
      </c>
      <c r="AD2315" s="130" t="s">
        <v>6203</v>
      </c>
      <c r="AE2315" s="130" t="e" cm="1">
        <f t="array" aca="1" ref="AE2315" ca="1">INDIRECT(ADDRESS(MATCH(AG2315,'rs_industries'!B:B,0),5,1,TRUE,"rs_industries"))</f>
        <v>#N/A</v>
      </c>
      <c r="AF2315" s="130" t="e" cm="1">
        <f t="array" aca="1" ref="AF2315" ca="1">INDIRECT(ADDRESS(MATCH(A2315,'rs_stocks'!B:B,0),7,1,TRUE,"rs_stocks"))</f>
        <v>#N/A</v>
      </c>
    </row>
    <row r="2316" spans="1:32" x14ac:dyDescent="0.3">
      <c r="A2316" s="130" t="s">
        <v>959</v>
      </c>
      <c r="B2316" s="130">
        <v>-3.99</v>
      </c>
      <c r="C2316" s="130">
        <v>-6.15</v>
      </c>
      <c r="D2316" s="130">
        <v>-18.52</v>
      </c>
      <c r="E2316" s="130">
        <v>-25.76</v>
      </c>
      <c r="F2316" s="130">
        <v>-22.76</v>
      </c>
      <c r="G2316" s="130" t="s">
        <v>3800</v>
      </c>
      <c r="H2316" s="130" t="s">
        <v>3674</v>
      </c>
      <c r="I2316" s="130">
        <v>34.822000000000003</v>
      </c>
      <c r="J2316" s="130">
        <v>-80</v>
      </c>
      <c r="K2316" s="130">
        <v>-79</v>
      </c>
      <c r="L2316" s="130" t="b">
        <v>0</v>
      </c>
      <c r="M2316" s="130">
        <v>-46.881</v>
      </c>
      <c r="N2316" s="130">
        <v>5.7430000000000003</v>
      </c>
      <c r="O2316" s="130">
        <v>-8.1639999999999997</v>
      </c>
      <c r="P2316" s="130">
        <v>0.96099999999999997</v>
      </c>
      <c r="Q2316" s="130">
        <v>-79.051000000000002</v>
      </c>
      <c r="R2316" s="130">
        <v>22.13</v>
      </c>
      <c r="S2316" s="130">
        <v>24.494</v>
      </c>
      <c r="T2316" s="130">
        <v>-1</v>
      </c>
      <c r="U2316" s="130">
        <v>208</v>
      </c>
      <c r="V2316" s="130" t="s">
        <v>959</v>
      </c>
      <c r="W2316" s="130" t="b">
        <v>0</v>
      </c>
      <c r="X2316" s="130">
        <v>0</v>
      </c>
      <c r="Y2316" s="130" t="b">
        <v>0</v>
      </c>
      <c r="Z2316" s="130">
        <v>39</v>
      </c>
      <c r="AA2316" s="130">
        <v>5.8999999999999997E-2</v>
      </c>
      <c r="AB2316" s="130" t="s">
        <v>3674</v>
      </c>
      <c r="AC2316" s="130" t="s">
        <v>3800</v>
      </c>
      <c r="AD2316" s="130" t="s">
        <v>6201</v>
      </c>
      <c r="AE2316" s="130" t="e" cm="1">
        <f t="array" aca="1" ref="AE2316" ca="1">INDIRECT(ADDRESS(MATCH(AG2316,'rs_industries'!B:B,0),5,1,TRUE,"rs_industries"))</f>
        <v>#N/A</v>
      </c>
      <c r="AF2316" s="130" t="e" cm="1">
        <f t="array" aca="1" ref="AF2316" ca="1">INDIRECT(ADDRESS(MATCH(A2316,'rs_stocks'!B:B,0),7,1,TRUE,"rs_stocks"))</f>
        <v>#N/A</v>
      </c>
    </row>
    <row r="2317" spans="1:32" x14ac:dyDescent="0.3">
      <c r="A2317" s="130" t="s">
        <v>1574</v>
      </c>
      <c r="B2317" s="130">
        <v>-6.1</v>
      </c>
      <c r="C2317" s="130">
        <v>9.98</v>
      </c>
      <c r="D2317" s="130">
        <v>-0.19</v>
      </c>
      <c r="E2317" s="130">
        <v>-14.53</v>
      </c>
      <c r="F2317" s="130">
        <v>-4.58</v>
      </c>
      <c r="G2317" s="130" t="s">
        <v>4294</v>
      </c>
      <c r="H2317" s="130" t="s">
        <v>117</v>
      </c>
      <c r="I2317" s="130">
        <v>3.6040000000000001</v>
      </c>
      <c r="J2317" s="130">
        <v>-80</v>
      </c>
      <c r="K2317" s="130">
        <v>-43</v>
      </c>
      <c r="L2317" s="130" t="b">
        <v>0</v>
      </c>
      <c r="M2317" s="130">
        <v>-42.106000000000002</v>
      </c>
      <c r="N2317" s="130">
        <v>5.1340000000000003</v>
      </c>
      <c r="O2317" s="130">
        <v>-8.202</v>
      </c>
      <c r="P2317" s="130">
        <v>1.4279999999999999</v>
      </c>
      <c r="Q2317" s="130">
        <v>-85.421999999999997</v>
      </c>
      <c r="R2317" s="130">
        <v>36.47</v>
      </c>
      <c r="S2317" s="130">
        <v>41.27</v>
      </c>
      <c r="T2317" s="130">
        <v>-1</v>
      </c>
      <c r="U2317" s="130">
        <v>140</v>
      </c>
      <c r="V2317" s="130" t="s">
        <v>1574</v>
      </c>
      <c r="W2317" s="130" t="b">
        <v>0</v>
      </c>
      <c r="X2317" s="130">
        <v>0</v>
      </c>
      <c r="Y2317" s="130" t="b">
        <v>0</v>
      </c>
      <c r="Z2317" s="130">
        <v>42</v>
      </c>
      <c r="AA2317" s="130">
        <v>5.8000000000000003E-2</v>
      </c>
      <c r="AB2317" s="130" t="s">
        <v>117</v>
      </c>
      <c r="AC2317" s="130" t="s">
        <v>4294</v>
      </c>
      <c r="AD2317" s="130" t="s">
        <v>6204</v>
      </c>
      <c r="AE2317" s="130" t="e" cm="1">
        <f t="array" aca="1" ref="AE2317" ca="1">INDIRECT(ADDRESS(MATCH(AG2317,'rs_industries'!B:B,0),5,1,TRUE,"rs_industries"))</f>
        <v>#N/A</v>
      </c>
      <c r="AF2317" s="130" t="e" cm="1">
        <f t="array" aca="1" ref="AF2317" ca="1">INDIRECT(ADDRESS(MATCH(A2317,'rs_stocks'!B:B,0),7,1,TRUE,"rs_stocks"))</f>
        <v>#N/A</v>
      </c>
    </row>
    <row r="2318" spans="1:32" x14ac:dyDescent="0.3">
      <c r="A2318" s="130" t="s">
        <v>1128</v>
      </c>
      <c r="B2318" s="130">
        <v>-0.81</v>
      </c>
      <c r="C2318" s="130">
        <v>-5.7</v>
      </c>
      <c r="D2318" s="130">
        <v>-14.97</v>
      </c>
      <c r="E2318" s="130">
        <v>-15.19</v>
      </c>
      <c r="F2318" s="130">
        <v>-12.13</v>
      </c>
      <c r="G2318" s="130" t="s">
        <v>153</v>
      </c>
      <c r="H2318" s="130" t="s">
        <v>3677</v>
      </c>
      <c r="I2318" s="130">
        <v>16.43</v>
      </c>
      <c r="J2318" s="130">
        <v>-88</v>
      </c>
      <c r="K2318" s="130">
        <v>-83</v>
      </c>
      <c r="L2318" s="130" t="b">
        <v>0</v>
      </c>
      <c r="M2318" s="130">
        <v>-33.457999999999998</v>
      </c>
      <c r="N2318" s="130">
        <v>4.05</v>
      </c>
      <c r="O2318" s="130">
        <v>-8.26</v>
      </c>
      <c r="P2318" s="130">
        <v>0.47199999999999998</v>
      </c>
      <c r="Q2318" s="130">
        <v>-44.481999999999999</v>
      </c>
      <c r="R2318" s="130">
        <v>13.4</v>
      </c>
      <c r="S2318" s="130">
        <v>14.89</v>
      </c>
      <c r="T2318" s="130">
        <v>-1</v>
      </c>
      <c r="U2318" s="130">
        <v>423</v>
      </c>
      <c r="V2318" s="130" t="s">
        <v>1128</v>
      </c>
      <c r="W2318" s="130" t="b">
        <v>1</v>
      </c>
      <c r="X2318" s="130">
        <v>0</v>
      </c>
      <c r="Y2318" s="130" t="b">
        <v>0</v>
      </c>
      <c r="Z2318" s="130">
        <v>38</v>
      </c>
      <c r="AA2318" s="130">
        <v>5.8000000000000003E-2</v>
      </c>
      <c r="AB2318" s="130" t="s">
        <v>3677</v>
      </c>
      <c r="AC2318" s="130" t="s">
        <v>153</v>
      </c>
      <c r="AD2318" s="130" t="s">
        <v>6199</v>
      </c>
      <c r="AE2318" s="130" t="e" cm="1">
        <f t="array" aca="1" ref="AE2318" ca="1">INDIRECT(ADDRESS(MATCH(AG2318,'rs_industries'!B:B,0),5,1,TRUE,"rs_industries"))</f>
        <v>#N/A</v>
      </c>
      <c r="AF2318" s="130" t="e" cm="1">
        <f t="array" aca="1" ref="AF2318" ca="1">INDIRECT(ADDRESS(MATCH(A2318,'rs_stocks'!B:B,0),7,1,TRUE,"rs_stocks"))</f>
        <v>#N/A</v>
      </c>
    </row>
    <row r="2319" spans="1:32" x14ac:dyDescent="0.3">
      <c r="A2319" s="130" t="s">
        <v>2117</v>
      </c>
      <c r="B2319" s="130">
        <v>-3.26</v>
      </c>
      <c r="C2319" s="130">
        <v>-1.46</v>
      </c>
      <c r="D2319" s="130">
        <v>1.43</v>
      </c>
      <c r="E2319" s="130">
        <v>-25.05</v>
      </c>
      <c r="F2319" s="130">
        <v>-25.38</v>
      </c>
      <c r="G2319" s="130" t="s">
        <v>3751</v>
      </c>
      <c r="H2319" s="130" t="s">
        <v>24</v>
      </c>
      <c r="I2319" s="130">
        <v>1.335</v>
      </c>
      <c r="J2319" s="130">
        <v>-67</v>
      </c>
      <c r="K2319" s="130">
        <v>-65</v>
      </c>
      <c r="L2319" s="130" t="b">
        <v>0</v>
      </c>
      <c r="M2319" s="130">
        <v>-57.857999999999997</v>
      </c>
      <c r="N2319" s="130">
        <v>6.8730000000000002</v>
      </c>
      <c r="O2319" s="130">
        <v>-8.4190000000000005</v>
      </c>
      <c r="P2319" s="130">
        <v>1.5589999999999999</v>
      </c>
      <c r="Q2319" s="130">
        <v>-118.696</v>
      </c>
      <c r="R2319" s="130">
        <v>40.4</v>
      </c>
      <c r="S2319" s="130">
        <v>44.542999999999999</v>
      </c>
      <c r="T2319" s="130">
        <v>-1</v>
      </c>
      <c r="U2319" s="130">
        <v>128</v>
      </c>
      <c r="V2319" s="130" t="s">
        <v>2117</v>
      </c>
      <c r="W2319" s="130" t="b">
        <v>0</v>
      </c>
      <c r="X2319" s="130">
        <v>0</v>
      </c>
      <c r="Y2319" s="130" t="b">
        <v>0</v>
      </c>
      <c r="Z2319" s="130">
        <v>45</v>
      </c>
      <c r="AA2319" s="130">
        <v>5.7000000000000002E-2</v>
      </c>
      <c r="AB2319" s="130" t="s">
        <v>24</v>
      </c>
      <c r="AC2319" s="130" t="s">
        <v>3751</v>
      </c>
      <c r="AD2319" s="130" t="s">
        <v>6211</v>
      </c>
      <c r="AE2319" s="130" t="e" cm="1">
        <f t="array" aca="1" ref="AE2319" ca="1">INDIRECT(ADDRESS(MATCH(AG2319,'rs_industries'!B:B,0),5,1,TRUE,"rs_industries"))</f>
        <v>#N/A</v>
      </c>
      <c r="AF2319" s="130" t="e" cm="1">
        <f t="array" aca="1" ref="AF2319" ca="1">INDIRECT(ADDRESS(MATCH(A2319,'rs_stocks'!B:B,0),7,1,TRUE,"rs_stocks"))</f>
        <v>#N/A</v>
      </c>
    </row>
    <row r="2320" spans="1:32" x14ac:dyDescent="0.3">
      <c r="A2320" s="130" t="s">
        <v>1507</v>
      </c>
      <c r="B2320" s="130">
        <v>1</v>
      </c>
      <c r="C2320" s="130">
        <v>-7.31</v>
      </c>
      <c r="D2320" s="130">
        <v>-4.47</v>
      </c>
      <c r="E2320" s="130">
        <v>-16.14</v>
      </c>
      <c r="F2320" s="130">
        <v>-16.27</v>
      </c>
      <c r="G2320" s="130" t="s">
        <v>3848</v>
      </c>
      <c r="H2320" s="130" t="s">
        <v>3707</v>
      </c>
      <c r="I2320" s="130">
        <v>1.869</v>
      </c>
      <c r="J2320" s="130">
        <v>-74</v>
      </c>
      <c r="K2320" s="130">
        <v>-32</v>
      </c>
      <c r="L2320" s="130" t="b">
        <v>0</v>
      </c>
      <c r="M2320" s="130">
        <v>-32.911999999999999</v>
      </c>
      <c r="N2320" s="130">
        <v>3.8759999999999999</v>
      </c>
      <c r="O2320" s="130">
        <v>-8.4909999999999997</v>
      </c>
      <c r="P2320" s="130">
        <v>2.931</v>
      </c>
      <c r="Q2320" s="130">
        <v>-113.629</v>
      </c>
      <c r="R2320" s="130">
        <v>84.9</v>
      </c>
      <c r="S2320" s="130">
        <v>91.128</v>
      </c>
      <c r="T2320" s="130">
        <v>-1</v>
      </c>
      <c r="U2320" s="130">
        <v>68</v>
      </c>
      <c r="V2320" s="130" t="s">
        <v>1507</v>
      </c>
      <c r="W2320" s="130" t="b">
        <v>1</v>
      </c>
      <c r="X2320" s="130">
        <v>0</v>
      </c>
      <c r="Y2320" s="130" t="b">
        <v>0</v>
      </c>
      <c r="Z2320" s="130">
        <v>43</v>
      </c>
      <c r="AA2320" s="130">
        <v>5.7000000000000002E-2</v>
      </c>
      <c r="AB2320" s="130" t="s">
        <v>3707</v>
      </c>
      <c r="AC2320" s="130" t="s">
        <v>3848</v>
      </c>
      <c r="AD2320" s="130" t="s">
        <v>6208</v>
      </c>
      <c r="AE2320" s="130" t="e" cm="1">
        <f t="array" aca="1" ref="AE2320" ca="1">INDIRECT(ADDRESS(MATCH(AG2320,'rs_industries'!B:B,0),5,1,TRUE,"rs_industries"))</f>
        <v>#N/A</v>
      </c>
      <c r="AF2320" s="130" t="e" cm="1">
        <f t="array" aca="1" ref="AF2320" ca="1">INDIRECT(ADDRESS(MATCH(A2320,'rs_stocks'!B:B,0),7,1,TRUE,"rs_stocks"))</f>
        <v>#N/A</v>
      </c>
    </row>
    <row r="2321" spans="1:32" x14ac:dyDescent="0.3">
      <c r="A2321" s="130" t="s">
        <v>6193</v>
      </c>
      <c r="B2321" s="130">
        <v>-6.61</v>
      </c>
      <c r="C2321" s="130">
        <v>-11.28</v>
      </c>
      <c r="D2321" s="130">
        <v>-31.41</v>
      </c>
      <c r="E2321" s="130">
        <v>-22.85</v>
      </c>
      <c r="F2321" s="130">
        <v>-17.100000000000001</v>
      </c>
      <c r="G2321" s="130" t="s">
        <v>4485</v>
      </c>
      <c r="H2321" s="130" t="s">
        <v>48</v>
      </c>
      <c r="I2321" s="130">
        <v>0.86499999999999999</v>
      </c>
      <c r="J2321" s="130">
        <v>-65</v>
      </c>
      <c r="K2321" s="130">
        <v>-65</v>
      </c>
      <c r="L2321" s="130" t="b">
        <v>0</v>
      </c>
      <c r="M2321" s="130">
        <v>-52.101999999999997</v>
      </c>
      <c r="N2321" s="130">
        <v>6.1130000000000004</v>
      </c>
      <c r="O2321" s="130">
        <v>-8.5229999999999997</v>
      </c>
      <c r="P2321" s="130">
        <v>0.33300000000000002</v>
      </c>
      <c r="Q2321" s="130">
        <v>-195.19499999999999</v>
      </c>
      <c r="R2321" s="130">
        <v>8.34</v>
      </c>
      <c r="S2321" s="130">
        <v>9.5739999999999998</v>
      </c>
      <c r="T2321" s="130">
        <v>-1</v>
      </c>
      <c r="U2321" s="130">
        <v>600</v>
      </c>
      <c r="V2321" s="130" t="s">
        <v>6193</v>
      </c>
      <c r="W2321" s="130" t="b">
        <v>1</v>
      </c>
      <c r="X2321" s="130">
        <v>0</v>
      </c>
      <c r="Y2321" s="130" t="b">
        <v>0</v>
      </c>
      <c r="Z2321" s="130">
        <v>43</v>
      </c>
      <c r="AA2321" s="130">
        <v>5.7000000000000002E-2</v>
      </c>
      <c r="AB2321" s="130" t="s">
        <v>48</v>
      </c>
      <c r="AC2321" s="130" t="s">
        <v>4485</v>
      </c>
      <c r="AD2321" s="130" t="s">
        <v>6194</v>
      </c>
      <c r="AE2321" s="130" t="e" cm="1">
        <f t="array" aca="1" ref="AE2321" ca="1">INDIRECT(ADDRESS(MATCH(AG2321,'rs_industries'!B:B,0),5,1,TRUE,"rs_industries"))</f>
        <v>#N/A</v>
      </c>
      <c r="AF2321" s="130" t="e" cm="1">
        <f t="array" aca="1" ref="AF2321" ca="1">INDIRECT(ADDRESS(MATCH(A2321,'rs_stocks'!B:B,0),7,1,TRUE,"rs_stocks"))</f>
        <v>#N/A</v>
      </c>
    </row>
    <row r="2322" spans="1:32" x14ac:dyDescent="0.3">
      <c r="A2322" s="130" t="s">
        <v>6215</v>
      </c>
      <c r="B2322" s="130">
        <v>0.9</v>
      </c>
      <c r="C2322" s="130">
        <v>5.37</v>
      </c>
      <c r="D2322" s="130">
        <v>2.58</v>
      </c>
      <c r="E2322" s="130">
        <v>-4.1100000000000003</v>
      </c>
      <c r="F2322" s="130">
        <v>-3.6</v>
      </c>
      <c r="G2322" s="130" t="s">
        <v>3676</v>
      </c>
      <c r="H2322" s="130" t="s">
        <v>3677</v>
      </c>
      <c r="I2322" s="130">
        <v>0.94499999999999995</v>
      </c>
      <c r="J2322" s="130">
        <v>-41</v>
      </c>
      <c r="K2322" s="130">
        <v>-35</v>
      </c>
      <c r="L2322" s="130" t="b">
        <v>0</v>
      </c>
      <c r="M2322" s="130">
        <v>-26.024999999999999</v>
      </c>
      <c r="N2322" s="130">
        <v>3.0449999999999999</v>
      </c>
      <c r="O2322" s="130">
        <v>-8.5459999999999994</v>
      </c>
      <c r="P2322" s="130">
        <v>0.995</v>
      </c>
      <c r="Q2322" s="130">
        <v>-154.75800000000001</v>
      </c>
      <c r="R2322" s="130">
        <v>49.25</v>
      </c>
      <c r="S2322" s="130">
        <v>48.194000000000003</v>
      </c>
      <c r="T2322" s="130">
        <v>1</v>
      </c>
      <c r="U2322" s="130">
        <v>200</v>
      </c>
      <c r="V2322" s="130" t="s">
        <v>6215</v>
      </c>
      <c r="W2322" s="130" t="b">
        <v>0</v>
      </c>
      <c r="X2322" s="130">
        <v>0</v>
      </c>
      <c r="Y2322" s="130" t="b">
        <v>0</v>
      </c>
      <c r="Z2322" s="130">
        <v>47</v>
      </c>
      <c r="AA2322" s="130">
        <v>5.6000000000000001E-2</v>
      </c>
      <c r="AB2322" s="130" t="s">
        <v>3677</v>
      </c>
      <c r="AC2322" s="130" t="s">
        <v>3676</v>
      </c>
      <c r="AD2322" s="130" t="s">
        <v>6216</v>
      </c>
      <c r="AE2322" s="130" t="e" cm="1">
        <f t="array" aca="1" ref="AE2322" ca="1">INDIRECT(ADDRESS(MATCH(AG2322,'rs_industries'!B:B,0),5,1,TRUE,"rs_industries"))</f>
        <v>#N/A</v>
      </c>
      <c r="AF2322" s="130" t="e" cm="1">
        <f t="array" aca="1" ref="AF2322" ca="1">INDIRECT(ADDRESS(MATCH(A2322,'rs_stocks'!B:B,0),7,1,TRUE,"rs_stocks"))</f>
        <v>#N/A</v>
      </c>
    </row>
    <row r="2323" spans="1:32" x14ac:dyDescent="0.3">
      <c r="A2323" s="130" t="s">
        <v>1699</v>
      </c>
      <c r="B2323" s="130">
        <v>-0.94</v>
      </c>
      <c r="C2323" s="130">
        <v>-1.65</v>
      </c>
      <c r="D2323" s="130">
        <v>-6.48</v>
      </c>
      <c r="E2323" s="130">
        <v>-16.11</v>
      </c>
      <c r="F2323" s="130">
        <v>-16.989999999999998</v>
      </c>
      <c r="G2323" s="130" t="s">
        <v>3751</v>
      </c>
      <c r="H2323" s="130" t="s">
        <v>24</v>
      </c>
      <c r="I2323" s="130">
        <v>1.0129999999999999</v>
      </c>
      <c r="J2323" s="130">
        <v>-74</v>
      </c>
      <c r="K2323" s="130">
        <v>-40</v>
      </c>
      <c r="L2323" s="130" t="b">
        <v>0</v>
      </c>
      <c r="M2323" s="130">
        <v>-37.366999999999997</v>
      </c>
      <c r="N2323" s="130">
        <v>4.359</v>
      </c>
      <c r="O2323" s="130">
        <v>-8.5719999999999992</v>
      </c>
      <c r="P2323" s="130">
        <v>0.312</v>
      </c>
      <c r="Q2323" s="130">
        <v>-137.64400000000001</v>
      </c>
      <c r="R2323" s="130">
        <v>9.5299999999999994</v>
      </c>
      <c r="S2323" s="130">
        <v>10.516999999999999</v>
      </c>
      <c r="T2323" s="130">
        <v>-1</v>
      </c>
      <c r="U2323" s="130">
        <v>640</v>
      </c>
      <c r="V2323" s="130" t="s">
        <v>1699</v>
      </c>
      <c r="W2323" s="130" t="b">
        <v>1</v>
      </c>
      <c r="X2323" s="130">
        <v>0</v>
      </c>
      <c r="Y2323" s="130" t="b">
        <v>0</v>
      </c>
      <c r="Z2323" s="130">
        <v>39</v>
      </c>
      <c r="AA2323" s="130">
        <v>5.6000000000000001E-2</v>
      </c>
      <c r="AB2323" s="130" t="s">
        <v>24</v>
      </c>
      <c r="AC2323" s="130" t="s">
        <v>3751</v>
      </c>
      <c r="AD2323" s="130" t="s">
        <v>6209</v>
      </c>
      <c r="AE2323" s="130" t="e" cm="1">
        <f t="array" aca="1" ref="AE2323" ca="1">INDIRECT(ADDRESS(MATCH(AG2323,'rs_industries'!B:B,0),5,1,TRUE,"rs_industries"))</f>
        <v>#N/A</v>
      </c>
      <c r="AF2323" s="130" t="e" cm="1">
        <f t="array" aca="1" ref="AF2323" ca="1">INDIRECT(ADDRESS(MATCH(A2323,'rs_stocks'!B:B,0),7,1,TRUE,"rs_stocks"))</f>
        <v>#N/A</v>
      </c>
    </row>
    <row r="2324" spans="1:32" x14ac:dyDescent="0.3">
      <c r="A2324" s="130" t="s">
        <v>1926</v>
      </c>
      <c r="B2324" s="130">
        <v>3.26</v>
      </c>
      <c r="C2324" s="130">
        <v>-19.88</v>
      </c>
      <c r="D2324" s="130">
        <v>-26.02</v>
      </c>
      <c r="E2324" s="130">
        <v>-19.37</v>
      </c>
      <c r="F2324" s="130">
        <v>-22.18</v>
      </c>
      <c r="G2324" s="130" t="s">
        <v>3848</v>
      </c>
      <c r="H2324" s="130" t="s">
        <v>3707</v>
      </c>
      <c r="I2324" s="130">
        <v>1.1679999999999999</v>
      </c>
      <c r="J2324" s="130">
        <v>-57</v>
      </c>
      <c r="K2324" s="130">
        <v>-35</v>
      </c>
      <c r="L2324" s="130" t="b">
        <v>0</v>
      </c>
      <c r="M2324" s="130">
        <v>-69.260000000000005</v>
      </c>
      <c r="N2324" s="130">
        <v>8.0579999999999998</v>
      </c>
      <c r="O2324" s="130">
        <v>-8.5950000000000006</v>
      </c>
      <c r="P2324" s="130">
        <v>0.69099999999999995</v>
      </c>
      <c r="Q2324" s="130">
        <v>-13.021000000000001</v>
      </c>
      <c r="R2324" s="130">
        <v>20.56</v>
      </c>
      <c r="S2324" s="130">
        <v>21.922000000000001</v>
      </c>
      <c r="T2324" s="130">
        <v>-1</v>
      </c>
      <c r="U2324" s="130">
        <v>289</v>
      </c>
      <c r="V2324" s="130" t="s">
        <v>1926</v>
      </c>
      <c r="W2324" s="130" t="b">
        <v>1</v>
      </c>
      <c r="X2324" s="130">
        <v>0</v>
      </c>
      <c r="Y2324" s="130" t="b">
        <v>0</v>
      </c>
      <c r="Z2324" s="130">
        <v>42</v>
      </c>
      <c r="AA2324" s="130">
        <v>5.5E-2</v>
      </c>
      <c r="AB2324" s="130" t="s">
        <v>3707</v>
      </c>
      <c r="AC2324" s="130" t="s">
        <v>3848</v>
      </c>
      <c r="AD2324" s="130" t="s">
        <v>6207</v>
      </c>
      <c r="AE2324" s="130" t="e" cm="1">
        <f t="array" aca="1" ref="AE2324" ca="1">INDIRECT(ADDRESS(MATCH(AG2324,'rs_industries'!B:B,0),5,1,TRUE,"rs_industries"))</f>
        <v>#N/A</v>
      </c>
      <c r="AF2324" s="130" t="e" cm="1">
        <f t="array" aca="1" ref="AF2324" ca="1">INDIRECT(ADDRESS(MATCH(A2324,'rs_stocks'!B:B,0),7,1,TRUE,"rs_stocks"))</f>
        <v>#N/A</v>
      </c>
    </row>
    <row r="2325" spans="1:32" x14ac:dyDescent="0.3">
      <c r="A2325" s="130" t="s">
        <v>756</v>
      </c>
      <c r="B2325" s="130">
        <v>-0.17</v>
      </c>
      <c r="C2325" s="130">
        <v>1.73</v>
      </c>
      <c r="D2325" s="130">
        <v>0.34</v>
      </c>
      <c r="E2325" s="130">
        <v>-9.8000000000000007</v>
      </c>
      <c r="F2325" s="130">
        <v>-8.42</v>
      </c>
      <c r="G2325" s="130" t="s">
        <v>3735</v>
      </c>
      <c r="H2325" s="130" t="s">
        <v>3690</v>
      </c>
      <c r="I2325" s="130">
        <v>69.067999999999998</v>
      </c>
      <c r="J2325" s="130">
        <v>-30</v>
      </c>
      <c r="K2325" s="130">
        <v>-16</v>
      </c>
      <c r="L2325" s="130" t="b">
        <v>0</v>
      </c>
      <c r="M2325" s="130">
        <v>-23.965</v>
      </c>
      <c r="N2325" s="130">
        <v>2.7690000000000001</v>
      </c>
      <c r="O2325" s="130">
        <v>-8.6549999999999994</v>
      </c>
      <c r="P2325" s="130">
        <v>4.9729999999999999</v>
      </c>
      <c r="Q2325" s="130">
        <v>-86.47</v>
      </c>
      <c r="R2325" s="130">
        <v>239.07</v>
      </c>
      <c r="S2325" s="130">
        <v>248.70400000000001</v>
      </c>
      <c r="T2325" s="130">
        <v>-1</v>
      </c>
      <c r="U2325" s="130">
        <v>40</v>
      </c>
      <c r="V2325" s="130" t="s">
        <v>756</v>
      </c>
      <c r="W2325" s="130" t="b">
        <v>1</v>
      </c>
      <c r="X2325" s="130">
        <v>0</v>
      </c>
      <c r="Y2325" s="130" t="b">
        <v>0</v>
      </c>
      <c r="Z2325" s="130">
        <v>52</v>
      </c>
      <c r="AA2325" s="130">
        <v>5.5E-2</v>
      </c>
      <c r="AB2325" s="130" t="s">
        <v>3690</v>
      </c>
      <c r="AC2325" s="130" t="s">
        <v>3735</v>
      </c>
      <c r="AD2325" s="130" t="s">
        <v>6219</v>
      </c>
      <c r="AE2325" s="130" t="e" cm="1">
        <f t="array" aca="1" ref="AE2325" ca="1">INDIRECT(ADDRESS(MATCH(AG2325,'rs_industries'!B:B,0),5,1,TRUE,"rs_industries"))</f>
        <v>#N/A</v>
      </c>
      <c r="AF2325" s="130" t="e" cm="1">
        <f t="array" aca="1" ref="AF2325" ca="1">INDIRECT(ADDRESS(MATCH(A2325,'rs_stocks'!B:B,0),7,1,TRUE,"rs_stocks"))</f>
        <v>#N/A</v>
      </c>
    </row>
    <row r="2326" spans="1:32" x14ac:dyDescent="0.3">
      <c r="A2326" s="130" t="s">
        <v>1060</v>
      </c>
      <c r="B2326" s="130">
        <v>3.53</v>
      </c>
      <c r="C2326" s="130">
        <v>4.07</v>
      </c>
      <c r="D2326" s="130">
        <v>-4.3499999999999996</v>
      </c>
      <c r="E2326" s="130">
        <v>-7.59</v>
      </c>
      <c r="F2326" s="130">
        <v>-4.08</v>
      </c>
      <c r="G2326" s="130" t="s">
        <v>3796</v>
      </c>
      <c r="H2326" s="130" t="s">
        <v>3677</v>
      </c>
      <c r="I2326" s="130">
        <v>62.07</v>
      </c>
      <c r="J2326" s="130">
        <v>-39</v>
      </c>
      <c r="K2326" s="130">
        <v>-9</v>
      </c>
      <c r="L2326" s="130" t="b">
        <v>1</v>
      </c>
      <c r="M2326" s="130">
        <v>-28.358000000000001</v>
      </c>
      <c r="N2326" s="130">
        <v>3.2749999999999999</v>
      </c>
      <c r="O2326" s="130">
        <v>-8.66</v>
      </c>
      <c r="P2326" s="130">
        <v>5.5860000000000003</v>
      </c>
      <c r="Q2326" s="130">
        <v>44.935000000000002</v>
      </c>
      <c r="R2326" s="130">
        <v>312.54000000000002</v>
      </c>
      <c r="S2326" s="130">
        <v>313.85500000000002</v>
      </c>
      <c r="T2326" s="130">
        <v>-1</v>
      </c>
      <c r="U2326" s="130">
        <v>35</v>
      </c>
      <c r="V2326" s="130" t="s">
        <v>1060</v>
      </c>
      <c r="W2326" s="130" t="b">
        <v>1</v>
      </c>
      <c r="X2326" s="130">
        <v>0</v>
      </c>
      <c r="Y2326" s="130" t="b">
        <v>0</v>
      </c>
      <c r="Z2326" s="130">
        <v>50</v>
      </c>
      <c r="AA2326" s="130">
        <v>5.5E-2</v>
      </c>
      <c r="AB2326" s="130" t="s">
        <v>3677</v>
      </c>
      <c r="AC2326" s="130" t="s">
        <v>3796</v>
      </c>
      <c r="AD2326" s="130" t="s">
        <v>6218</v>
      </c>
      <c r="AE2326" s="130" t="e" cm="1">
        <f t="array" aca="1" ref="AE2326" ca="1">INDIRECT(ADDRESS(MATCH(AG2326,'rs_industries'!B:B,0),5,1,TRUE,"rs_industries"))</f>
        <v>#N/A</v>
      </c>
      <c r="AF2326" s="130" t="e" cm="1">
        <f t="array" aca="1" ref="AF2326" ca="1">INDIRECT(ADDRESS(MATCH(A2326,'rs_stocks'!B:B,0),7,1,TRUE,"rs_stocks"))</f>
        <v>#N/A</v>
      </c>
    </row>
    <row r="2327" spans="1:32" x14ac:dyDescent="0.3">
      <c r="A2327" s="130" t="s">
        <v>1203</v>
      </c>
      <c r="B2327" s="130">
        <v>-0.36</v>
      </c>
      <c r="C2327" s="130">
        <v>5.13</v>
      </c>
      <c r="D2327" s="130">
        <v>0.17</v>
      </c>
      <c r="E2327" s="130">
        <v>-5.43</v>
      </c>
      <c r="F2327" s="130">
        <v>-1.02</v>
      </c>
      <c r="G2327" s="130" t="s">
        <v>3908</v>
      </c>
      <c r="H2327" s="130" t="s">
        <v>117</v>
      </c>
      <c r="I2327" s="130">
        <v>103.258</v>
      </c>
      <c r="J2327" s="130">
        <v>-67</v>
      </c>
      <c r="K2327" s="130">
        <v>-20</v>
      </c>
      <c r="L2327" s="130" t="b">
        <v>1</v>
      </c>
      <c r="M2327" s="130">
        <v>-29.384</v>
      </c>
      <c r="N2327" s="130">
        <v>3.3889999999999998</v>
      </c>
      <c r="O2327" s="130">
        <v>-8.6720000000000006</v>
      </c>
      <c r="P2327" s="130">
        <v>0.66300000000000003</v>
      </c>
      <c r="Q2327" s="130">
        <v>-58.85</v>
      </c>
      <c r="R2327" s="130">
        <v>36.04</v>
      </c>
      <c r="S2327" s="130">
        <v>34.552</v>
      </c>
      <c r="T2327" s="130">
        <v>1</v>
      </c>
      <c r="U2327" s="130">
        <v>301</v>
      </c>
      <c r="V2327" s="130" t="s">
        <v>1203</v>
      </c>
      <c r="W2327" s="130" t="b">
        <v>1</v>
      </c>
      <c r="X2327" s="130">
        <v>0</v>
      </c>
      <c r="Y2327" s="130" t="b">
        <v>0</v>
      </c>
      <c r="Z2327" s="130">
        <v>45</v>
      </c>
      <c r="AA2327" s="130">
        <v>5.3999999999999999E-2</v>
      </c>
      <c r="AB2327" s="130" t="s">
        <v>117</v>
      </c>
      <c r="AC2327" s="130" t="s">
        <v>3908</v>
      </c>
      <c r="AD2327" s="130" t="s">
        <v>6212</v>
      </c>
      <c r="AE2327" s="130" t="e" cm="1">
        <f t="array" aca="1" ref="AE2327" ca="1">INDIRECT(ADDRESS(MATCH(AG2327,'rs_industries'!B:B,0),5,1,TRUE,"rs_industries"))</f>
        <v>#N/A</v>
      </c>
      <c r="AF2327" s="130" t="e" cm="1">
        <f t="array" aca="1" ref="AF2327" ca="1">INDIRECT(ADDRESS(MATCH(A2327,'rs_stocks'!B:B,0),7,1,TRUE,"rs_stocks"))</f>
        <v>#N/A</v>
      </c>
    </row>
    <row r="2328" spans="1:32" x14ac:dyDescent="0.3">
      <c r="A2328" s="130" t="s">
        <v>983</v>
      </c>
      <c r="B2328" s="130">
        <v>-0.1</v>
      </c>
      <c r="C2328" s="130">
        <v>-3.85</v>
      </c>
      <c r="D2328" s="130">
        <v>-10.54</v>
      </c>
      <c r="E2328" s="130">
        <v>-14.32</v>
      </c>
      <c r="F2328" s="130">
        <v>-6.89</v>
      </c>
      <c r="G2328" s="130" t="s">
        <v>3687</v>
      </c>
      <c r="H2328" s="130" t="s">
        <v>248</v>
      </c>
      <c r="I2328" s="130">
        <v>7.617</v>
      </c>
      <c r="J2328" s="130">
        <v>-42</v>
      </c>
      <c r="K2328" s="130">
        <v>-35</v>
      </c>
      <c r="L2328" s="130" t="b">
        <v>0</v>
      </c>
      <c r="M2328" s="130">
        <v>-23.041</v>
      </c>
      <c r="N2328" s="130">
        <v>2.6349999999999998</v>
      </c>
      <c r="O2328" s="130">
        <v>-8.7439999999999998</v>
      </c>
      <c r="P2328" s="130">
        <v>1.55</v>
      </c>
      <c r="Q2328" s="130">
        <v>-59.354999999999997</v>
      </c>
      <c r="R2328" s="130">
        <v>67.17</v>
      </c>
      <c r="S2328" s="130">
        <v>71.462999999999994</v>
      </c>
      <c r="T2328" s="130">
        <v>-1</v>
      </c>
      <c r="U2328" s="130">
        <v>129</v>
      </c>
      <c r="V2328" s="130" t="s">
        <v>983</v>
      </c>
      <c r="W2328" s="130" t="b">
        <v>1</v>
      </c>
      <c r="X2328" s="130">
        <v>0</v>
      </c>
      <c r="Y2328" s="130" t="b">
        <v>0</v>
      </c>
      <c r="Z2328" s="130">
        <v>46</v>
      </c>
      <c r="AA2328" s="130">
        <v>5.3999999999999999E-2</v>
      </c>
      <c r="AB2328" s="130" t="s">
        <v>248</v>
      </c>
      <c r="AC2328" s="130" t="s">
        <v>3687</v>
      </c>
      <c r="AD2328" s="130" t="s">
        <v>6202</v>
      </c>
      <c r="AE2328" s="130" t="e" cm="1">
        <f t="array" aca="1" ref="AE2328" ca="1">INDIRECT(ADDRESS(MATCH(AG2328,'rs_industries'!B:B,0),5,1,TRUE,"rs_industries"))</f>
        <v>#N/A</v>
      </c>
      <c r="AF2328" s="130" t="e" cm="1">
        <f t="array" aca="1" ref="AF2328" ca="1">INDIRECT(ADDRESS(MATCH(A2328,'rs_stocks'!B:B,0),7,1,TRUE,"rs_stocks"))</f>
        <v>#N/A</v>
      </c>
    </row>
    <row r="2329" spans="1:32" x14ac:dyDescent="0.3">
      <c r="A2329" s="130" t="s">
        <v>1233</v>
      </c>
      <c r="B2329" s="130">
        <v>2.5299999999999998</v>
      </c>
      <c r="C2329" s="130">
        <v>0.92</v>
      </c>
      <c r="D2329" s="130">
        <v>3.19</v>
      </c>
      <c r="E2329" s="130">
        <v>-6.29</v>
      </c>
      <c r="F2329" s="130">
        <v>-0.97</v>
      </c>
      <c r="G2329" s="130" t="s">
        <v>3805</v>
      </c>
      <c r="H2329" s="130" t="s">
        <v>3674</v>
      </c>
      <c r="I2329" s="130">
        <v>9.0269999999999992</v>
      </c>
      <c r="J2329" s="130">
        <v>-33</v>
      </c>
      <c r="K2329" s="130">
        <v>-15</v>
      </c>
      <c r="L2329" s="130" t="b">
        <v>1</v>
      </c>
      <c r="M2329" s="130">
        <v>-17.634</v>
      </c>
      <c r="N2329" s="130">
        <v>2.0139999999999998</v>
      </c>
      <c r="O2329" s="130">
        <v>-8.7539999999999996</v>
      </c>
      <c r="P2329" s="130">
        <v>1.218</v>
      </c>
      <c r="Q2329" s="130">
        <v>0.82099999999999995</v>
      </c>
      <c r="R2329" s="130">
        <v>67.680000000000007</v>
      </c>
      <c r="S2329" s="130">
        <v>68.706000000000003</v>
      </c>
      <c r="T2329" s="130">
        <v>-1</v>
      </c>
      <c r="U2329" s="130">
        <v>164</v>
      </c>
      <c r="V2329" s="130" t="s">
        <v>1233</v>
      </c>
      <c r="W2329" s="130" t="b">
        <v>1</v>
      </c>
      <c r="X2329" s="130">
        <v>0</v>
      </c>
      <c r="Y2329" s="130" t="b">
        <v>0</v>
      </c>
      <c r="Z2329" s="130">
        <v>49</v>
      </c>
      <c r="AA2329" s="130">
        <v>5.2999999999999999E-2</v>
      </c>
      <c r="AB2329" s="130" t="s">
        <v>3674</v>
      </c>
      <c r="AC2329" s="130" t="s">
        <v>3805</v>
      </c>
      <c r="AD2329" s="130" t="s">
        <v>6223</v>
      </c>
      <c r="AE2329" s="130" t="e" cm="1">
        <f t="array" aca="1" ref="AE2329" ca="1">INDIRECT(ADDRESS(MATCH(AG2329,'rs_industries'!B:B,0),5,1,TRUE,"rs_industries"))</f>
        <v>#N/A</v>
      </c>
      <c r="AF2329" s="130" t="e" cm="1">
        <f t="array" aca="1" ref="AF2329" ca="1">INDIRECT(ADDRESS(MATCH(A2329,'rs_stocks'!B:B,0),7,1,TRUE,"rs_stocks"))</f>
        <v>#N/A</v>
      </c>
    </row>
    <row r="2330" spans="1:32" x14ac:dyDescent="0.3">
      <c r="A2330" s="130" t="s">
        <v>1014</v>
      </c>
      <c r="B2330" s="130">
        <v>2.5499999999999998</v>
      </c>
      <c r="C2330" s="130">
        <v>-6.19</v>
      </c>
      <c r="D2330" s="130">
        <v>-7.3</v>
      </c>
      <c r="E2330" s="130">
        <v>-12.55</v>
      </c>
      <c r="F2330" s="130">
        <v>-11.94</v>
      </c>
      <c r="G2330" s="130" t="s">
        <v>3729</v>
      </c>
      <c r="H2330" s="130" t="s">
        <v>3674</v>
      </c>
      <c r="I2330" s="130">
        <v>4.7839999999999998</v>
      </c>
      <c r="J2330" s="130">
        <v>-86</v>
      </c>
      <c r="K2330" s="130">
        <v>-76</v>
      </c>
      <c r="L2330" s="130" t="b">
        <v>0</v>
      </c>
      <c r="M2330" s="130">
        <v>-26.652999999999999</v>
      </c>
      <c r="N2330" s="130">
        <v>3.028</v>
      </c>
      <c r="O2330" s="130">
        <v>-8.8040000000000003</v>
      </c>
      <c r="P2330" s="130">
        <v>0.53700000000000003</v>
      </c>
      <c r="Q2330" s="130">
        <v>-83.768000000000001</v>
      </c>
      <c r="R2330" s="130">
        <v>16.52</v>
      </c>
      <c r="S2330" s="130">
        <v>17.748999999999999</v>
      </c>
      <c r="T2330" s="130">
        <v>-1</v>
      </c>
      <c r="U2330" s="130">
        <v>372</v>
      </c>
      <c r="V2330" s="130" t="s">
        <v>1014</v>
      </c>
      <c r="W2330" s="130" t="b">
        <v>1</v>
      </c>
      <c r="X2330" s="130">
        <v>0</v>
      </c>
      <c r="Y2330" s="130" t="b">
        <v>0</v>
      </c>
      <c r="Z2330" s="130">
        <v>43</v>
      </c>
      <c r="AA2330" s="130">
        <v>5.2999999999999999E-2</v>
      </c>
      <c r="AB2330" s="130" t="s">
        <v>3674</v>
      </c>
      <c r="AC2330" s="130" t="s">
        <v>3729</v>
      </c>
      <c r="AD2330" s="130" t="s">
        <v>6217</v>
      </c>
      <c r="AE2330" s="130" t="e" cm="1">
        <f t="array" aca="1" ref="AE2330" ca="1">INDIRECT(ADDRESS(MATCH(AG2330,'rs_industries'!B:B,0),5,1,TRUE,"rs_industries"))</f>
        <v>#N/A</v>
      </c>
      <c r="AF2330" s="130" t="e" cm="1">
        <f t="array" aca="1" ref="AF2330" ca="1">INDIRECT(ADDRESS(MATCH(A2330,'rs_stocks'!B:B,0),7,1,TRUE,"rs_stocks"))</f>
        <v>#N/A</v>
      </c>
    </row>
    <row r="2331" spans="1:32" x14ac:dyDescent="0.3">
      <c r="A2331" s="130" t="s">
        <v>984</v>
      </c>
      <c r="B2331" s="130">
        <v>-0.42</v>
      </c>
      <c r="C2331" s="130">
        <v>4.04</v>
      </c>
      <c r="D2331" s="130">
        <v>-2.2999999999999998</v>
      </c>
      <c r="E2331" s="130">
        <v>1.72</v>
      </c>
      <c r="F2331" s="130">
        <v>5.51</v>
      </c>
      <c r="G2331" s="130" t="s">
        <v>4294</v>
      </c>
      <c r="H2331" s="130" t="s">
        <v>117</v>
      </c>
      <c r="I2331" s="130">
        <v>52.988</v>
      </c>
      <c r="J2331" s="130">
        <v>-68</v>
      </c>
      <c r="K2331" s="130">
        <v>-20</v>
      </c>
      <c r="L2331" s="130" t="b">
        <v>0</v>
      </c>
      <c r="M2331" s="130">
        <v>-27.518000000000001</v>
      </c>
      <c r="N2331" s="130">
        <v>3.0339999999999998</v>
      </c>
      <c r="O2331" s="130">
        <v>-9.0709999999999997</v>
      </c>
      <c r="P2331" s="130">
        <v>4.383</v>
      </c>
      <c r="Q2331" s="130">
        <v>-57.72</v>
      </c>
      <c r="R2331" s="130">
        <v>226.81</v>
      </c>
      <c r="S2331" s="130">
        <v>222.05600000000001</v>
      </c>
      <c r="T2331" s="130">
        <v>1</v>
      </c>
      <c r="U2331" s="130">
        <v>45</v>
      </c>
      <c r="V2331" s="130" t="s">
        <v>984</v>
      </c>
      <c r="W2331" s="130" t="b">
        <v>1</v>
      </c>
      <c r="X2331" s="130">
        <v>0</v>
      </c>
      <c r="Y2331" s="130" t="b">
        <v>0</v>
      </c>
      <c r="Z2331" s="130">
        <v>42</v>
      </c>
      <c r="AA2331" s="130">
        <v>5.1999999999999998E-2</v>
      </c>
      <c r="AB2331" s="130" t="s">
        <v>117</v>
      </c>
      <c r="AC2331" s="130" t="s">
        <v>4294</v>
      </c>
      <c r="AD2331" s="130" t="s">
        <v>6197</v>
      </c>
      <c r="AE2331" s="130" t="e" cm="1">
        <f t="array" aca="1" ref="AE2331" ca="1">INDIRECT(ADDRESS(MATCH(AG2331,'rs_industries'!B:B,0),5,1,TRUE,"rs_industries"))</f>
        <v>#N/A</v>
      </c>
      <c r="AF2331" s="130" t="e" cm="1">
        <f t="array" aca="1" ref="AF2331" ca="1">INDIRECT(ADDRESS(MATCH(A2331,'rs_stocks'!B:B,0),7,1,TRUE,"rs_stocks"))</f>
        <v>#N/A</v>
      </c>
    </row>
    <row r="2332" spans="1:32" x14ac:dyDescent="0.3">
      <c r="A2332" s="130" t="s">
        <v>650</v>
      </c>
      <c r="B2332" s="130">
        <v>1.64</v>
      </c>
      <c r="C2332" s="130">
        <v>12.25</v>
      </c>
      <c r="D2332" s="130">
        <v>-3.04</v>
      </c>
      <c r="E2332" s="130">
        <v>-30.11</v>
      </c>
      <c r="F2332" s="130">
        <v>-23.35</v>
      </c>
      <c r="G2332" s="130" t="s">
        <v>3709</v>
      </c>
      <c r="H2332" s="130" t="s">
        <v>3674</v>
      </c>
      <c r="I2332" s="130">
        <v>4.42</v>
      </c>
      <c r="J2332" s="130">
        <v>-77</v>
      </c>
      <c r="K2332" s="130">
        <v>-66</v>
      </c>
      <c r="L2332" s="130" t="b">
        <v>0</v>
      </c>
      <c r="M2332" s="130">
        <v>-48.401000000000003</v>
      </c>
      <c r="N2332" s="130">
        <v>5.2619999999999996</v>
      </c>
      <c r="O2332" s="130">
        <v>-9.1980000000000004</v>
      </c>
      <c r="P2332" s="130">
        <v>0.48399999999999999</v>
      </c>
      <c r="Q2332" s="130">
        <v>-72.254000000000005</v>
      </c>
      <c r="R2332" s="130">
        <v>10.54</v>
      </c>
      <c r="S2332" s="130">
        <v>9.4440000000000008</v>
      </c>
      <c r="T2332" s="130">
        <v>1</v>
      </c>
      <c r="U2332" s="130">
        <v>412</v>
      </c>
      <c r="V2332" s="130" t="s">
        <v>650</v>
      </c>
      <c r="W2332" s="130" t="b">
        <v>0</v>
      </c>
      <c r="X2332" s="130">
        <v>0</v>
      </c>
      <c r="Y2332" s="130" t="b">
        <v>0</v>
      </c>
      <c r="Z2332" s="130">
        <v>48</v>
      </c>
      <c r="AA2332" s="130">
        <v>5.1999999999999998E-2</v>
      </c>
      <c r="AB2332" s="130" t="s">
        <v>3674</v>
      </c>
      <c r="AC2332" s="130" t="s">
        <v>3709</v>
      </c>
      <c r="AD2332" s="130" t="s">
        <v>6225</v>
      </c>
      <c r="AE2332" s="130" t="e" cm="1">
        <f t="array" aca="1" ref="AE2332" ca="1">INDIRECT(ADDRESS(MATCH(AG2332,'rs_industries'!B:B,0),5,1,TRUE,"rs_industries"))</f>
        <v>#N/A</v>
      </c>
      <c r="AF2332" s="130" t="e" cm="1">
        <f t="array" aca="1" ref="AF2332" ca="1">INDIRECT(ADDRESS(MATCH(A2332,'rs_stocks'!B:B,0),7,1,TRUE,"rs_stocks"))</f>
        <v>#N/A</v>
      </c>
    </row>
    <row r="2333" spans="1:32" x14ac:dyDescent="0.3">
      <c r="A2333" s="130" t="s">
        <v>988</v>
      </c>
      <c r="B2333" s="130">
        <v>-3.4</v>
      </c>
      <c r="C2333" s="130">
        <v>-8.3000000000000007</v>
      </c>
      <c r="D2333" s="130">
        <v>-8.3000000000000007</v>
      </c>
      <c r="E2333" s="130">
        <v>-26.98</v>
      </c>
      <c r="F2333" s="130">
        <v>-23.11</v>
      </c>
      <c r="G2333" s="130" t="s">
        <v>4239</v>
      </c>
      <c r="H2333" s="130" t="s">
        <v>3707</v>
      </c>
      <c r="I2333" s="130">
        <v>15.705</v>
      </c>
      <c r="J2333" s="130">
        <v>-48</v>
      </c>
      <c r="K2333" s="130">
        <v>-48</v>
      </c>
      <c r="L2333" s="130" t="b">
        <v>0</v>
      </c>
      <c r="M2333" s="130">
        <v>-25.905999999999999</v>
      </c>
      <c r="N2333" s="130">
        <v>2.8130000000000002</v>
      </c>
      <c r="O2333" s="130">
        <v>-9.2089999999999996</v>
      </c>
      <c r="P2333" s="130">
        <v>0.64900000000000002</v>
      </c>
      <c r="Q2333" s="130">
        <v>-135.51</v>
      </c>
      <c r="R2333" s="130">
        <v>28.72</v>
      </c>
      <c r="S2333" s="130">
        <v>30.986999999999998</v>
      </c>
      <c r="T2333" s="130">
        <v>-1</v>
      </c>
      <c r="U2333" s="130">
        <v>307</v>
      </c>
      <c r="V2333" s="130" t="s">
        <v>988</v>
      </c>
      <c r="W2333" s="130" t="b">
        <v>0</v>
      </c>
      <c r="X2333" s="130">
        <v>0</v>
      </c>
      <c r="Y2333" s="130" t="b">
        <v>0</v>
      </c>
      <c r="Z2333" s="130">
        <v>37</v>
      </c>
      <c r="AA2333" s="130">
        <v>5.1999999999999998E-2</v>
      </c>
      <c r="AB2333" s="130" t="s">
        <v>3707</v>
      </c>
      <c r="AC2333" s="130" t="s">
        <v>4239</v>
      </c>
      <c r="AD2333" s="130" t="s">
        <v>6220</v>
      </c>
      <c r="AE2333" s="130" t="e" cm="1">
        <f t="array" aca="1" ref="AE2333" ca="1">INDIRECT(ADDRESS(MATCH(AG2333,'rs_industries'!B:B,0),5,1,TRUE,"rs_industries"))</f>
        <v>#N/A</v>
      </c>
      <c r="AF2333" s="130" t="e" cm="1">
        <f t="array" aca="1" ref="AF2333" ca="1">INDIRECT(ADDRESS(MATCH(A2333,'rs_stocks'!B:B,0),7,1,TRUE,"rs_stocks"))</f>
        <v>#N/A</v>
      </c>
    </row>
    <row r="2334" spans="1:32" x14ac:dyDescent="0.3">
      <c r="A2334" s="130" t="s">
        <v>2489</v>
      </c>
      <c r="B2334" s="130">
        <v>0.53</v>
      </c>
      <c r="C2334" s="130">
        <v>-0.74</v>
      </c>
      <c r="D2334" s="130">
        <v>-25.61</v>
      </c>
      <c r="E2334" s="130">
        <v>-8.93</v>
      </c>
      <c r="F2334" s="130">
        <v>-19.739999999999998</v>
      </c>
      <c r="G2334" s="130" t="s">
        <v>4109</v>
      </c>
      <c r="H2334" s="130" t="s">
        <v>3690</v>
      </c>
      <c r="I2334" s="130">
        <v>3.7589999999999999</v>
      </c>
      <c r="J2334" s="130">
        <v>-69</v>
      </c>
      <c r="K2334" s="130">
        <v>-45</v>
      </c>
      <c r="L2334" s="130" t="b">
        <v>0</v>
      </c>
      <c r="M2334" s="130">
        <v>-64.751000000000005</v>
      </c>
      <c r="N2334" s="130">
        <v>6.95</v>
      </c>
      <c r="O2334" s="130">
        <v>-9.3170000000000002</v>
      </c>
      <c r="P2334" s="130">
        <v>2.036</v>
      </c>
      <c r="Q2334" s="130">
        <v>-81.528000000000006</v>
      </c>
      <c r="R2334" s="130">
        <v>54.89</v>
      </c>
      <c r="S2334" s="130">
        <v>60.728999999999999</v>
      </c>
      <c r="T2334" s="130">
        <v>-1</v>
      </c>
      <c r="U2334" s="130">
        <v>98</v>
      </c>
      <c r="V2334" s="130" t="s">
        <v>2489</v>
      </c>
      <c r="W2334" s="130" t="b">
        <v>1</v>
      </c>
      <c r="X2334" s="130">
        <v>0</v>
      </c>
      <c r="Y2334" s="130" t="b">
        <v>0</v>
      </c>
      <c r="Z2334" s="130">
        <v>51</v>
      </c>
      <c r="AA2334" s="130">
        <v>5.0999999999999997E-2</v>
      </c>
      <c r="AB2334" s="130" t="s">
        <v>3690</v>
      </c>
      <c r="AC2334" s="130" t="s">
        <v>4109</v>
      </c>
      <c r="AD2334" s="130" t="s">
        <v>6221</v>
      </c>
      <c r="AE2334" s="130" t="e" cm="1">
        <f t="array" aca="1" ref="AE2334" ca="1">INDIRECT(ADDRESS(MATCH(AG2334,'rs_industries'!B:B,0),5,1,TRUE,"rs_industries"))</f>
        <v>#N/A</v>
      </c>
      <c r="AF2334" s="130" t="e" cm="1">
        <f t="array" aca="1" ref="AF2334" ca="1">INDIRECT(ADDRESS(MATCH(A2334,'rs_stocks'!B:B,0),7,1,TRUE,"rs_stocks"))</f>
        <v>#N/A</v>
      </c>
    </row>
    <row r="2335" spans="1:32" x14ac:dyDescent="0.3">
      <c r="A2335" s="130" t="s">
        <v>2124</v>
      </c>
      <c r="B2335" s="130">
        <v>2.2599999999999998</v>
      </c>
      <c r="C2335" s="130">
        <v>-12.33</v>
      </c>
      <c r="D2335" s="130">
        <v>-24.52</v>
      </c>
      <c r="E2335" s="130">
        <v>-8.07</v>
      </c>
      <c r="F2335" s="130">
        <v>-14.63</v>
      </c>
      <c r="G2335" s="130" t="s">
        <v>3713</v>
      </c>
      <c r="H2335" s="130" t="s">
        <v>3690</v>
      </c>
      <c r="I2335" s="130">
        <v>2.4449999999999998</v>
      </c>
      <c r="J2335" s="130">
        <v>-82</v>
      </c>
      <c r="K2335" s="130">
        <v>-67</v>
      </c>
      <c r="L2335" s="130" t="b">
        <v>0</v>
      </c>
      <c r="M2335" s="130">
        <v>-88.576999999999998</v>
      </c>
      <c r="N2335" s="130">
        <v>9.407</v>
      </c>
      <c r="O2335" s="130">
        <v>-9.4160000000000004</v>
      </c>
      <c r="P2335" s="130">
        <v>0.629</v>
      </c>
      <c r="Q2335" s="130">
        <v>-17.477</v>
      </c>
      <c r="R2335" s="130">
        <v>14.01</v>
      </c>
      <c r="S2335" s="130">
        <v>14.175000000000001</v>
      </c>
      <c r="T2335" s="130">
        <v>-1</v>
      </c>
      <c r="U2335" s="130">
        <v>317</v>
      </c>
      <c r="V2335" s="130" t="s">
        <v>2124</v>
      </c>
      <c r="W2335" s="130" t="b">
        <v>1</v>
      </c>
      <c r="X2335" s="130">
        <v>0</v>
      </c>
      <c r="Y2335" s="130" t="b">
        <v>0</v>
      </c>
      <c r="Z2335" s="130">
        <v>42</v>
      </c>
      <c r="AA2335" s="130">
        <v>5.0999999999999997E-2</v>
      </c>
      <c r="AB2335" s="130" t="s">
        <v>3690</v>
      </c>
      <c r="AC2335" s="130" t="s">
        <v>3713</v>
      </c>
      <c r="AD2335" s="130" t="s">
        <v>6214</v>
      </c>
      <c r="AE2335" s="130" t="e" cm="1">
        <f t="array" aca="1" ref="AE2335" ca="1">INDIRECT(ADDRESS(MATCH(AG2335,'rs_industries'!B:B,0),5,1,TRUE,"rs_industries"))</f>
        <v>#N/A</v>
      </c>
      <c r="AF2335" s="130" t="e" cm="1">
        <f t="array" aca="1" ref="AF2335" ca="1">INDIRECT(ADDRESS(MATCH(A2335,'rs_stocks'!B:B,0),7,1,TRUE,"rs_stocks"))</f>
        <v>#N/A</v>
      </c>
    </row>
    <row r="2336" spans="1:32" x14ac:dyDescent="0.3">
      <c r="A2336" s="130" t="s">
        <v>681</v>
      </c>
      <c r="B2336" s="130">
        <v>3.26</v>
      </c>
      <c r="C2336" s="130">
        <v>4.72</v>
      </c>
      <c r="D2336" s="130">
        <v>-3.49</v>
      </c>
      <c r="E2336" s="130">
        <v>-2.35</v>
      </c>
      <c r="F2336" s="130">
        <v>4.59</v>
      </c>
      <c r="G2336" s="130" t="s">
        <v>4294</v>
      </c>
      <c r="H2336" s="130" t="s">
        <v>117</v>
      </c>
      <c r="I2336" s="130">
        <v>6.6820000000000004</v>
      </c>
      <c r="J2336" s="130">
        <v>-95</v>
      </c>
      <c r="K2336" s="130">
        <v>-24</v>
      </c>
      <c r="L2336" s="130" t="b">
        <v>0</v>
      </c>
      <c r="M2336" s="130">
        <v>-40.767000000000003</v>
      </c>
      <c r="N2336" s="130">
        <v>4.3179999999999996</v>
      </c>
      <c r="O2336" s="130">
        <v>-9.44</v>
      </c>
      <c r="P2336" s="130">
        <v>1.625</v>
      </c>
      <c r="Q2336" s="130">
        <v>-31.391999999999999</v>
      </c>
      <c r="R2336" s="130">
        <v>56.09</v>
      </c>
      <c r="S2336" s="130">
        <v>58.256</v>
      </c>
      <c r="T2336" s="130">
        <v>-1</v>
      </c>
      <c r="U2336" s="130">
        <v>123</v>
      </c>
      <c r="V2336" s="130" t="s">
        <v>681</v>
      </c>
      <c r="W2336" s="130" t="b">
        <v>1</v>
      </c>
      <c r="X2336" s="130">
        <v>0</v>
      </c>
      <c r="Y2336" s="130" t="b">
        <v>0</v>
      </c>
      <c r="Z2336" s="130">
        <v>46</v>
      </c>
      <c r="AA2336" s="130">
        <v>0.05</v>
      </c>
      <c r="AB2336" s="130" t="s">
        <v>117</v>
      </c>
      <c r="AC2336" s="130" t="s">
        <v>4294</v>
      </c>
      <c r="AD2336" s="130" t="s">
        <v>6213</v>
      </c>
      <c r="AE2336" s="130" t="e" cm="1">
        <f t="array" aca="1" ref="AE2336" ca="1">INDIRECT(ADDRESS(MATCH(AG2336,'rs_industries'!B:B,0),5,1,TRUE,"rs_industries"))</f>
        <v>#N/A</v>
      </c>
      <c r="AF2336" s="130" t="e" cm="1">
        <f t="array" aca="1" ref="AF2336" ca="1">INDIRECT(ADDRESS(MATCH(A2336,'rs_stocks'!B:B,0),7,1,TRUE,"rs_stocks"))</f>
        <v>#N/A</v>
      </c>
    </row>
    <row r="2337" spans="1:32" x14ac:dyDescent="0.3">
      <c r="A2337" s="130" t="s">
        <v>841</v>
      </c>
      <c r="B2337" s="130">
        <v>0.96</v>
      </c>
      <c r="C2337" s="130">
        <v>4.45</v>
      </c>
      <c r="D2337" s="130">
        <v>-5.52</v>
      </c>
      <c r="E2337" s="130">
        <v>2.58</v>
      </c>
      <c r="F2337" s="130">
        <v>0.01</v>
      </c>
      <c r="G2337" s="130" t="s">
        <v>3834</v>
      </c>
      <c r="H2337" s="130" t="s">
        <v>3677</v>
      </c>
      <c r="I2337" s="130">
        <v>74.673000000000002</v>
      </c>
      <c r="J2337" s="130">
        <v>-38</v>
      </c>
      <c r="K2337" s="130">
        <v>-17</v>
      </c>
      <c r="L2337" s="130" t="b">
        <v>1</v>
      </c>
      <c r="M2337" s="130">
        <v>-19.753</v>
      </c>
      <c r="N2337" s="130">
        <v>2.0870000000000002</v>
      </c>
      <c r="O2337" s="130">
        <v>-9.4629999999999992</v>
      </c>
      <c r="P2337" s="130">
        <v>3.3330000000000002</v>
      </c>
      <c r="Q2337" s="130">
        <v>18.303000000000001</v>
      </c>
      <c r="R2337" s="130">
        <v>207.43</v>
      </c>
      <c r="S2337" s="130">
        <v>208.81100000000001</v>
      </c>
      <c r="T2337" s="130">
        <v>-1</v>
      </c>
      <c r="U2337" s="130">
        <v>60</v>
      </c>
      <c r="V2337" s="130" t="s">
        <v>841</v>
      </c>
      <c r="W2337" s="130" t="b">
        <v>1</v>
      </c>
      <c r="X2337" s="130">
        <v>0</v>
      </c>
      <c r="Y2337" s="130" t="b">
        <v>1</v>
      </c>
      <c r="Z2337" s="130">
        <v>50</v>
      </c>
      <c r="AA2337" s="130">
        <v>0.05</v>
      </c>
      <c r="AB2337" s="130" t="s">
        <v>3677</v>
      </c>
      <c r="AC2337" s="130" t="s">
        <v>3834</v>
      </c>
      <c r="AD2337" s="130" t="s">
        <v>6210</v>
      </c>
      <c r="AE2337" s="130" t="e" cm="1">
        <f t="array" aca="1" ref="AE2337" ca="1">INDIRECT(ADDRESS(MATCH(AG2337,'rs_industries'!B:B,0),5,1,TRUE,"rs_industries"))</f>
        <v>#N/A</v>
      </c>
      <c r="AF2337" s="130" t="e" cm="1">
        <f t="array" aca="1" ref="AF2337" ca="1">INDIRECT(ADDRESS(MATCH(A2337,'rs_stocks'!B:B,0),7,1,TRUE,"rs_stocks"))</f>
        <v>#N/A</v>
      </c>
    </row>
    <row r="2338" spans="1:32" x14ac:dyDescent="0.3">
      <c r="A2338" s="130" t="s">
        <v>638</v>
      </c>
      <c r="B2338" s="130">
        <v>0</v>
      </c>
      <c r="C2338" s="130">
        <v>0.66</v>
      </c>
      <c r="D2338" s="130">
        <v>-5.98</v>
      </c>
      <c r="E2338" s="130">
        <v>-16.53</v>
      </c>
      <c r="F2338" s="130">
        <v>-13.62</v>
      </c>
      <c r="G2338" s="130" t="s">
        <v>4237</v>
      </c>
      <c r="H2338" s="130" t="s">
        <v>3674</v>
      </c>
      <c r="I2338" s="130">
        <v>5.202</v>
      </c>
      <c r="J2338" s="130">
        <v>-79</v>
      </c>
      <c r="K2338" s="130">
        <v>-23</v>
      </c>
      <c r="L2338" s="130" t="b">
        <v>0</v>
      </c>
      <c r="M2338" s="130">
        <v>-34.844999999999999</v>
      </c>
      <c r="N2338" s="130">
        <v>3.6739999999999999</v>
      </c>
      <c r="O2338" s="130">
        <v>-9.4849999999999994</v>
      </c>
      <c r="P2338" s="130">
        <v>0.72299999999999998</v>
      </c>
      <c r="Q2338" s="130">
        <v>-145.309</v>
      </c>
      <c r="R2338" s="130">
        <v>25.95</v>
      </c>
      <c r="S2338" s="130">
        <v>27.8</v>
      </c>
      <c r="T2338" s="130">
        <v>-1</v>
      </c>
      <c r="U2338" s="130">
        <v>276</v>
      </c>
      <c r="V2338" s="130" t="s">
        <v>638</v>
      </c>
      <c r="W2338" s="130" t="b">
        <v>1</v>
      </c>
      <c r="X2338" s="130">
        <v>0</v>
      </c>
      <c r="Y2338" s="130" t="b">
        <v>0</v>
      </c>
      <c r="Z2338" s="130">
        <v>47</v>
      </c>
      <c r="AA2338" s="130">
        <v>0.05</v>
      </c>
      <c r="AB2338" s="130" t="s">
        <v>3674</v>
      </c>
      <c r="AC2338" s="130" t="s">
        <v>4237</v>
      </c>
      <c r="AD2338" s="130" t="s">
        <v>6226</v>
      </c>
      <c r="AE2338" s="130" t="e" cm="1">
        <f t="array" aca="1" ref="AE2338" ca="1">INDIRECT(ADDRESS(MATCH(AG2338,'rs_industries'!B:B,0),5,1,TRUE,"rs_industries"))</f>
        <v>#N/A</v>
      </c>
      <c r="AF2338" s="130" t="e" cm="1">
        <f t="array" aca="1" ref="AF2338" ca="1">INDIRECT(ADDRESS(MATCH(A2338,'rs_stocks'!B:B,0),7,1,TRUE,"rs_stocks"))</f>
        <v>#N/A</v>
      </c>
    </row>
    <row r="2339" spans="1:32" x14ac:dyDescent="0.3">
      <c r="A2339" s="130" t="s">
        <v>2136</v>
      </c>
      <c r="B2339" s="130">
        <v>-1.37</v>
      </c>
      <c r="C2339" s="130">
        <v>4.7</v>
      </c>
      <c r="D2339" s="130">
        <v>-3</v>
      </c>
      <c r="E2339" s="130">
        <v>-12.08</v>
      </c>
      <c r="F2339" s="130">
        <v>-10.93</v>
      </c>
      <c r="G2339" s="130" t="s">
        <v>3693</v>
      </c>
      <c r="H2339" s="130" t="s">
        <v>31</v>
      </c>
      <c r="I2339" s="130">
        <v>3.1829999999999998</v>
      </c>
      <c r="J2339" s="130">
        <v>-84</v>
      </c>
      <c r="K2339" s="130">
        <v>-81</v>
      </c>
      <c r="L2339" s="130" t="b">
        <v>0</v>
      </c>
      <c r="M2339" s="130">
        <v>-29.65</v>
      </c>
      <c r="N2339" s="130">
        <v>3.109</v>
      </c>
      <c r="O2339" s="130">
        <v>-9.5370000000000008</v>
      </c>
      <c r="P2339" s="130">
        <v>0.94099999999999995</v>
      </c>
      <c r="Q2339" s="130">
        <v>-67.983999999999995</v>
      </c>
      <c r="R2339" s="130">
        <v>25.83</v>
      </c>
      <c r="S2339" s="130">
        <v>23.93</v>
      </c>
      <c r="T2339" s="130">
        <v>1</v>
      </c>
      <c r="U2339" s="130">
        <v>212</v>
      </c>
      <c r="V2339" s="130" t="s">
        <v>2136</v>
      </c>
      <c r="W2339" s="130" t="b">
        <v>1</v>
      </c>
      <c r="X2339" s="130">
        <v>0</v>
      </c>
      <c r="Y2339" s="130" t="b">
        <v>0</v>
      </c>
      <c r="Z2339" s="130">
        <v>41</v>
      </c>
      <c r="AA2339" s="130">
        <v>4.9000000000000002E-2</v>
      </c>
      <c r="AB2339" s="130" t="s">
        <v>31</v>
      </c>
      <c r="AC2339" s="130" t="s">
        <v>3693</v>
      </c>
      <c r="AD2339" s="130" t="s">
        <v>6227</v>
      </c>
      <c r="AE2339" s="130" t="e" cm="1">
        <f t="array" aca="1" ref="AE2339" ca="1">INDIRECT(ADDRESS(MATCH(AG2339,'rs_industries'!B:B,0),5,1,TRUE,"rs_industries"))</f>
        <v>#N/A</v>
      </c>
      <c r="AF2339" s="130" t="e" cm="1">
        <f t="array" aca="1" ref="AF2339" ca="1">INDIRECT(ADDRESS(MATCH(A2339,'rs_stocks'!B:B,0),7,1,TRUE,"rs_stocks"))</f>
        <v>#N/A</v>
      </c>
    </row>
    <row r="2340" spans="1:32" x14ac:dyDescent="0.3">
      <c r="A2340" s="130" t="s">
        <v>1590</v>
      </c>
      <c r="B2340" s="130">
        <v>3.34</v>
      </c>
      <c r="C2340" s="130">
        <v>7.09</v>
      </c>
      <c r="D2340" s="130">
        <v>0.24</v>
      </c>
      <c r="E2340" s="130">
        <v>-12.77</v>
      </c>
      <c r="F2340" s="130">
        <v>-11.08</v>
      </c>
      <c r="G2340" s="130" t="s">
        <v>5934</v>
      </c>
      <c r="H2340" s="130" t="s">
        <v>117</v>
      </c>
      <c r="I2340" s="130">
        <v>2.085</v>
      </c>
      <c r="J2340" s="130">
        <v>-90</v>
      </c>
      <c r="K2340" s="130">
        <v>-24</v>
      </c>
      <c r="L2340" s="130" t="b">
        <v>0</v>
      </c>
      <c r="M2340" s="130">
        <v>-50.283000000000001</v>
      </c>
      <c r="N2340" s="130">
        <v>5.2489999999999997</v>
      </c>
      <c r="O2340" s="130">
        <v>-9.5790000000000006</v>
      </c>
      <c r="P2340" s="130">
        <v>0.63900000000000001</v>
      </c>
      <c r="Q2340" s="130">
        <v>-76.718000000000004</v>
      </c>
      <c r="R2340" s="130">
        <v>20.7</v>
      </c>
      <c r="S2340" s="130">
        <v>19.835999999999999</v>
      </c>
      <c r="T2340" s="130">
        <v>1</v>
      </c>
      <c r="U2340" s="130">
        <v>313</v>
      </c>
      <c r="V2340" s="130" t="s">
        <v>1590</v>
      </c>
      <c r="W2340" s="130" t="b">
        <v>1</v>
      </c>
      <c r="X2340" s="130">
        <v>0</v>
      </c>
      <c r="Y2340" s="130" t="b">
        <v>0</v>
      </c>
      <c r="Z2340" s="130">
        <v>50</v>
      </c>
      <c r="AA2340" s="130">
        <v>4.9000000000000002E-2</v>
      </c>
      <c r="AB2340" s="130" t="s">
        <v>117</v>
      </c>
      <c r="AC2340" s="130" t="s">
        <v>5934</v>
      </c>
      <c r="AD2340" s="130" t="s">
        <v>6229</v>
      </c>
      <c r="AE2340" s="130" t="e" cm="1">
        <f t="array" aca="1" ref="AE2340" ca="1">INDIRECT(ADDRESS(MATCH(AG2340,'rs_industries'!B:B,0),5,1,TRUE,"rs_industries"))</f>
        <v>#N/A</v>
      </c>
      <c r="AF2340" s="130" t="e" cm="1">
        <f t="array" aca="1" ref="AF2340" ca="1">INDIRECT(ADDRESS(MATCH(A2340,'rs_stocks'!B:B,0),7,1,TRUE,"rs_stocks"))</f>
        <v>#N/A</v>
      </c>
    </row>
    <row r="2341" spans="1:32" x14ac:dyDescent="0.3">
      <c r="A2341" s="130" t="s">
        <v>2193</v>
      </c>
      <c r="B2341" s="130">
        <v>6.99</v>
      </c>
      <c r="C2341" s="130">
        <v>15.3</v>
      </c>
      <c r="D2341" s="130">
        <v>5.75</v>
      </c>
      <c r="E2341" s="130">
        <v>-13.06</v>
      </c>
      <c r="F2341" s="130">
        <v>-17.29</v>
      </c>
      <c r="G2341" s="130" t="s">
        <v>3943</v>
      </c>
      <c r="H2341" s="130" t="s">
        <v>3674</v>
      </c>
      <c r="I2341" s="130">
        <v>1.879</v>
      </c>
      <c r="J2341" s="130">
        <v>-84</v>
      </c>
      <c r="K2341" s="130">
        <v>-64</v>
      </c>
      <c r="L2341" s="130" t="b">
        <v>1</v>
      </c>
      <c r="M2341" s="130">
        <v>-48.930999999999997</v>
      </c>
      <c r="N2341" s="130">
        <v>5.0309999999999997</v>
      </c>
      <c r="O2341" s="130">
        <v>-9.7260000000000009</v>
      </c>
      <c r="P2341" s="130">
        <v>0.59299999999999997</v>
      </c>
      <c r="Q2341" s="130">
        <v>32.045999999999999</v>
      </c>
      <c r="R2341" s="130">
        <v>15.45</v>
      </c>
      <c r="S2341" s="130">
        <v>13.781000000000001</v>
      </c>
      <c r="T2341" s="130">
        <v>1</v>
      </c>
      <c r="U2341" s="130">
        <v>337</v>
      </c>
      <c r="V2341" s="130" t="s">
        <v>2193</v>
      </c>
      <c r="W2341" s="130" t="b">
        <v>1</v>
      </c>
      <c r="X2341" s="130">
        <v>0</v>
      </c>
      <c r="Y2341" s="130" t="b">
        <v>0</v>
      </c>
      <c r="Z2341" s="130">
        <v>47</v>
      </c>
      <c r="AA2341" s="130">
        <v>4.8000000000000001E-2</v>
      </c>
      <c r="AB2341" s="130" t="s">
        <v>3674</v>
      </c>
      <c r="AC2341" s="130" t="s">
        <v>3943</v>
      </c>
      <c r="AD2341" s="130" t="s">
        <v>6251</v>
      </c>
      <c r="AE2341" s="130" t="e" cm="1">
        <f t="array" aca="1" ref="AE2341" ca="1">INDIRECT(ADDRESS(MATCH(AG2341,'rs_industries'!B:B,0),5,1,TRUE,"rs_industries"))</f>
        <v>#N/A</v>
      </c>
      <c r="AF2341" s="130" t="e" cm="1">
        <f t="array" aca="1" ref="AF2341" ca="1">INDIRECT(ADDRESS(MATCH(A2341,'rs_stocks'!B:B,0),7,1,TRUE,"rs_stocks"))</f>
        <v>#N/A</v>
      </c>
    </row>
    <row r="2342" spans="1:32" x14ac:dyDescent="0.3">
      <c r="A2342" s="130" t="s">
        <v>1513</v>
      </c>
      <c r="B2342" s="130">
        <v>0.26</v>
      </c>
      <c r="C2342" s="130">
        <v>9.18</v>
      </c>
      <c r="D2342" s="130">
        <v>-0.33</v>
      </c>
      <c r="E2342" s="130">
        <v>-10.4</v>
      </c>
      <c r="F2342" s="130">
        <v>-8.64</v>
      </c>
      <c r="G2342" s="130" t="s">
        <v>3751</v>
      </c>
      <c r="H2342" s="130" t="s">
        <v>24</v>
      </c>
      <c r="I2342" s="130">
        <v>2.7970000000000002</v>
      </c>
      <c r="J2342" s="130">
        <v>-79</v>
      </c>
      <c r="K2342" s="130">
        <v>-31</v>
      </c>
      <c r="L2342" s="130" t="b">
        <v>0</v>
      </c>
      <c r="M2342" s="130">
        <v>-48.036000000000001</v>
      </c>
      <c r="N2342" s="130">
        <v>4.9169999999999998</v>
      </c>
      <c r="O2342" s="130">
        <v>-9.7690000000000001</v>
      </c>
      <c r="P2342" s="130">
        <v>1.3640000000000001</v>
      </c>
      <c r="Q2342" s="130">
        <v>-52.786000000000001</v>
      </c>
      <c r="R2342" s="130">
        <v>42.82</v>
      </c>
      <c r="S2342" s="130">
        <v>39.837000000000003</v>
      </c>
      <c r="T2342" s="130">
        <v>1</v>
      </c>
      <c r="U2342" s="130">
        <v>146</v>
      </c>
      <c r="V2342" s="130" t="s">
        <v>1513</v>
      </c>
      <c r="W2342" s="130" t="b">
        <v>1</v>
      </c>
      <c r="X2342" s="130">
        <v>0</v>
      </c>
      <c r="Y2342" s="130" t="b">
        <v>0</v>
      </c>
      <c r="Z2342" s="130">
        <v>43</v>
      </c>
      <c r="AA2342" s="130">
        <v>4.8000000000000001E-2</v>
      </c>
      <c r="AB2342" s="130" t="s">
        <v>24</v>
      </c>
      <c r="AC2342" s="130" t="s">
        <v>3751</v>
      </c>
      <c r="AD2342" s="130" t="s">
        <v>6232</v>
      </c>
      <c r="AE2342" s="130" t="e" cm="1">
        <f t="array" aca="1" ref="AE2342" ca="1">INDIRECT(ADDRESS(MATCH(AG2342,'rs_industries'!B:B,0),5,1,TRUE,"rs_industries"))</f>
        <v>#N/A</v>
      </c>
      <c r="AF2342" s="130" t="e" cm="1">
        <f t="array" aca="1" ref="AF2342" ca="1">INDIRECT(ADDRESS(MATCH(A2342,'rs_stocks'!B:B,0),7,1,TRUE,"rs_stocks"))</f>
        <v>#N/A</v>
      </c>
    </row>
    <row r="2343" spans="1:32" x14ac:dyDescent="0.3">
      <c r="A2343" s="130" t="s">
        <v>2369</v>
      </c>
      <c r="B2343" s="130">
        <v>-0.45</v>
      </c>
      <c r="C2343" s="130">
        <v>-20.02</v>
      </c>
      <c r="D2343" s="130">
        <v>-24.08</v>
      </c>
      <c r="E2343" s="130">
        <v>-48.04</v>
      </c>
      <c r="F2343" s="130">
        <v>-43.69</v>
      </c>
      <c r="G2343" s="130" t="s">
        <v>3713</v>
      </c>
      <c r="H2343" s="130" t="s">
        <v>3690</v>
      </c>
      <c r="I2343" s="130">
        <v>1.4219999999999999</v>
      </c>
      <c r="J2343" s="130">
        <v>-71</v>
      </c>
      <c r="K2343" s="130">
        <v>-66</v>
      </c>
      <c r="L2343" s="130" t="b">
        <v>0</v>
      </c>
      <c r="M2343" s="130">
        <v>-83.031000000000006</v>
      </c>
      <c r="N2343" s="130">
        <v>8.4670000000000005</v>
      </c>
      <c r="O2343" s="130">
        <v>-9.8059999999999992</v>
      </c>
      <c r="P2343" s="130">
        <v>2.1309999999999998</v>
      </c>
      <c r="Q2343" s="130">
        <v>-137.93100000000001</v>
      </c>
      <c r="R2343" s="130">
        <v>26.49</v>
      </c>
      <c r="S2343" s="130">
        <v>32.445999999999998</v>
      </c>
      <c r="T2343" s="130">
        <v>-1</v>
      </c>
      <c r="U2343" s="130">
        <v>93</v>
      </c>
      <c r="V2343" s="130" t="s">
        <v>2369</v>
      </c>
      <c r="W2343" s="130" t="b">
        <v>1</v>
      </c>
      <c r="X2343" s="130">
        <v>0</v>
      </c>
      <c r="Y2343" s="130" t="b">
        <v>0</v>
      </c>
      <c r="Z2343" s="130">
        <v>40</v>
      </c>
      <c r="AA2343" s="130">
        <v>4.8000000000000001E-2</v>
      </c>
      <c r="AB2343" s="130" t="s">
        <v>3690</v>
      </c>
      <c r="AC2343" s="130" t="s">
        <v>3713</v>
      </c>
      <c r="AD2343" s="130" t="s">
        <v>6228</v>
      </c>
      <c r="AE2343" s="130" t="e" cm="1">
        <f t="array" aca="1" ref="AE2343" ca="1">INDIRECT(ADDRESS(MATCH(AG2343,'rs_industries'!B:B,0),5,1,TRUE,"rs_industries"))</f>
        <v>#N/A</v>
      </c>
      <c r="AF2343" s="130" t="e" cm="1">
        <f t="array" aca="1" ref="AF2343" ca="1">INDIRECT(ADDRESS(MATCH(A2343,'rs_stocks'!B:B,0),7,1,TRUE,"rs_stocks"))</f>
        <v>#N/A</v>
      </c>
    </row>
    <row r="2344" spans="1:32" x14ac:dyDescent="0.3">
      <c r="A2344" s="130" t="s">
        <v>6230</v>
      </c>
      <c r="B2344" s="130">
        <v>-0.42</v>
      </c>
      <c r="C2344" s="130">
        <v>-9.7200000000000006</v>
      </c>
      <c r="D2344" s="130">
        <v>-10.68</v>
      </c>
      <c r="E2344" s="130">
        <v>-31.48</v>
      </c>
      <c r="F2344" s="130">
        <v>-33.159999999999997</v>
      </c>
      <c r="G2344" s="130" t="s">
        <v>3948</v>
      </c>
      <c r="H2344" s="130" t="s">
        <v>3674</v>
      </c>
      <c r="I2344" s="130">
        <v>0.93899999999999995</v>
      </c>
      <c r="J2344" s="130">
        <v>-58</v>
      </c>
      <c r="K2344" s="130">
        <v>-58</v>
      </c>
      <c r="L2344" s="130" t="b">
        <v>0</v>
      </c>
      <c r="M2344" s="130">
        <v>-66.554000000000002</v>
      </c>
      <c r="N2344" s="130">
        <v>6.758</v>
      </c>
      <c r="O2344" s="130">
        <v>-9.8490000000000002</v>
      </c>
      <c r="P2344" s="130">
        <v>0.56100000000000005</v>
      </c>
      <c r="Q2344" s="130">
        <v>-162.15299999999999</v>
      </c>
      <c r="R2344" s="130">
        <v>14.39</v>
      </c>
      <c r="S2344" s="130">
        <v>15.959</v>
      </c>
      <c r="T2344" s="130">
        <v>-1</v>
      </c>
      <c r="U2344" s="130">
        <v>356</v>
      </c>
      <c r="V2344" s="130" t="s">
        <v>6230</v>
      </c>
      <c r="W2344" s="130" t="b">
        <v>1</v>
      </c>
      <c r="X2344" s="130">
        <v>0</v>
      </c>
      <c r="Y2344" s="130" t="b">
        <v>0</v>
      </c>
      <c r="Z2344" s="130">
        <v>42</v>
      </c>
      <c r="AA2344" s="130">
        <v>4.7E-2</v>
      </c>
      <c r="AB2344" s="130" t="s">
        <v>3674</v>
      </c>
      <c r="AC2344" s="130" t="s">
        <v>3948</v>
      </c>
      <c r="AD2344" s="130" t="s">
        <v>6231</v>
      </c>
      <c r="AE2344" s="130" t="e" cm="1">
        <f t="array" aca="1" ref="AE2344" ca="1">INDIRECT(ADDRESS(MATCH(AG2344,'rs_industries'!B:B,0),5,1,TRUE,"rs_industries"))</f>
        <v>#N/A</v>
      </c>
      <c r="AF2344" s="130" t="e" cm="1">
        <f t="array" aca="1" ref="AF2344" ca="1">INDIRECT(ADDRESS(MATCH(A2344,'rs_stocks'!B:B,0),7,1,TRUE,"rs_stocks"))</f>
        <v>#N/A</v>
      </c>
    </row>
    <row r="2345" spans="1:32" x14ac:dyDescent="0.3">
      <c r="A2345" s="130" t="s">
        <v>876</v>
      </c>
      <c r="B2345" s="130">
        <v>-0.78</v>
      </c>
      <c r="C2345" s="130">
        <v>-24.07</v>
      </c>
      <c r="D2345" s="130">
        <v>-30.11</v>
      </c>
      <c r="E2345" s="130">
        <v>-33.479999999999997</v>
      </c>
      <c r="F2345" s="130">
        <v>-28.25</v>
      </c>
      <c r="G2345" s="130" t="s">
        <v>330</v>
      </c>
      <c r="H2345" s="130" t="s">
        <v>3707</v>
      </c>
      <c r="I2345" s="130">
        <v>27.986000000000001</v>
      </c>
      <c r="J2345" s="130">
        <v>-48</v>
      </c>
      <c r="K2345" s="130">
        <v>-47</v>
      </c>
      <c r="L2345" s="130" t="b">
        <v>0</v>
      </c>
      <c r="M2345" s="130">
        <v>-72.161000000000001</v>
      </c>
      <c r="N2345" s="130">
        <v>7.2869999999999999</v>
      </c>
      <c r="O2345" s="130">
        <v>-9.9030000000000005</v>
      </c>
      <c r="P2345" s="130">
        <v>1.68</v>
      </c>
      <c r="Q2345" s="130">
        <v>-75.594999999999999</v>
      </c>
      <c r="R2345" s="130">
        <v>52.47</v>
      </c>
      <c r="S2345" s="130">
        <v>58.36</v>
      </c>
      <c r="T2345" s="130">
        <v>-1</v>
      </c>
      <c r="U2345" s="130">
        <v>119</v>
      </c>
      <c r="V2345" s="130" t="s">
        <v>876</v>
      </c>
      <c r="W2345" s="130" t="b">
        <v>1</v>
      </c>
      <c r="X2345" s="130">
        <v>0</v>
      </c>
      <c r="Y2345" s="130" t="b">
        <v>0</v>
      </c>
      <c r="Z2345" s="130">
        <v>45</v>
      </c>
      <c r="AA2345" s="130">
        <v>4.7E-2</v>
      </c>
      <c r="AB2345" s="130" t="s">
        <v>3707</v>
      </c>
      <c r="AC2345" s="130" t="s">
        <v>330</v>
      </c>
      <c r="AD2345" s="130" t="s">
        <v>6224</v>
      </c>
      <c r="AE2345" s="130" t="e" cm="1">
        <f t="array" aca="1" ref="AE2345" ca="1">INDIRECT(ADDRESS(MATCH(AG2345,'rs_industries'!B:B,0),5,1,TRUE,"rs_industries"))</f>
        <v>#N/A</v>
      </c>
      <c r="AF2345" s="130" t="e" cm="1">
        <f t="array" aca="1" ref="AF2345" ca="1">INDIRECT(ADDRESS(MATCH(A2345,'rs_stocks'!B:B,0),7,1,TRUE,"rs_stocks"))</f>
        <v>#N/A</v>
      </c>
    </row>
    <row r="2346" spans="1:32" x14ac:dyDescent="0.3">
      <c r="A2346" s="130" t="s">
        <v>606</v>
      </c>
      <c r="B2346" s="130">
        <v>0.16</v>
      </c>
      <c r="C2346" s="130">
        <v>5.37</v>
      </c>
      <c r="D2346" s="130">
        <v>-3.29</v>
      </c>
      <c r="E2346" s="130">
        <v>-12.49</v>
      </c>
      <c r="F2346" s="130">
        <v>-9.1199999999999992</v>
      </c>
      <c r="G2346" s="130" t="s">
        <v>3913</v>
      </c>
      <c r="H2346" s="130" t="s">
        <v>3674</v>
      </c>
      <c r="I2346" s="130">
        <v>6.6550000000000002</v>
      </c>
      <c r="J2346" s="130">
        <v>-51</v>
      </c>
      <c r="K2346" s="130">
        <v>-30</v>
      </c>
      <c r="L2346" s="130" t="b">
        <v>0</v>
      </c>
      <c r="M2346" s="130">
        <v>-27.361000000000001</v>
      </c>
      <c r="N2346" s="130">
        <v>2.7549999999999999</v>
      </c>
      <c r="O2346" s="130">
        <v>-9.9309999999999992</v>
      </c>
      <c r="P2346" s="130">
        <v>0.52400000000000002</v>
      </c>
      <c r="Q2346" s="130">
        <v>-62.917000000000002</v>
      </c>
      <c r="R2346" s="130">
        <v>18.84</v>
      </c>
      <c r="S2346" s="130">
        <v>17.727</v>
      </c>
      <c r="T2346" s="130">
        <v>1</v>
      </c>
      <c r="U2346" s="130">
        <v>381</v>
      </c>
      <c r="V2346" s="130" t="s">
        <v>606</v>
      </c>
      <c r="W2346" s="130" t="b">
        <v>1</v>
      </c>
      <c r="X2346" s="130">
        <v>0</v>
      </c>
      <c r="Y2346" s="130" t="b">
        <v>0</v>
      </c>
      <c r="Z2346" s="130">
        <v>44</v>
      </c>
      <c r="AA2346" s="130">
        <v>4.5999999999999999E-2</v>
      </c>
      <c r="AB2346" s="130" t="s">
        <v>3674</v>
      </c>
      <c r="AC2346" s="130" t="s">
        <v>3913</v>
      </c>
      <c r="AD2346" s="130" t="s">
        <v>6246</v>
      </c>
      <c r="AE2346" s="130" t="e" cm="1">
        <f t="array" aca="1" ref="AE2346" ca="1">INDIRECT(ADDRESS(MATCH(AG2346,'rs_industries'!B:B,0),5,1,TRUE,"rs_industries"))</f>
        <v>#N/A</v>
      </c>
      <c r="AF2346" s="130" t="e" cm="1">
        <f t="array" aca="1" ref="AF2346" ca="1">INDIRECT(ADDRESS(MATCH(A2346,'rs_stocks'!B:B,0),7,1,TRUE,"rs_stocks"))</f>
        <v>#N/A</v>
      </c>
    </row>
    <row r="2347" spans="1:32" x14ac:dyDescent="0.3">
      <c r="A2347" s="130" t="s">
        <v>2171</v>
      </c>
      <c r="B2347" s="130">
        <v>1.69</v>
      </c>
      <c r="C2347" s="130">
        <v>7.94</v>
      </c>
      <c r="D2347" s="130">
        <v>-11.43</v>
      </c>
      <c r="E2347" s="130">
        <v>-41.85</v>
      </c>
      <c r="F2347" s="130">
        <v>-23.47</v>
      </c>
      <c r="G2347" s="130" t="s">
        <v>90</v>
      </c>
      <c r="H2347" s="130" t="s">
        <v>31</v>
      </c>
      <c r="I2347" s="130">
        <v>2.1789999999999998</v>
      </c>
      <c r="J2347" s="130">
        <v>-88</v>
      </c>
      <c r="K2347" s="130">
        <v>-72</v>
      </c>
      <c r="L2347" s="130" t="b">
        <v>0</v>
      </c>
      <c r="M2347" s="130">
        <v>-70.611000000000004</v>
      </c>
      <c r="N2347" s="130">
        <v>7.0759999999999996</v>
      </c>
      <c r="O2347" s="130">
        <v>-9.98</v>
      </c>
      <c r="P2347" s="130">
        <v>0.91400000000000003</v>
      </c>
      <c r="Q2347" s="130">
        <v>-159.702</v>
      </c>
      <c r="R2347" s="130">
        <v>14.41</v>
      </c>
      <c r="S2347" s="130">
        <v>13.5</v>
      </c>
      <c r="T2347" s="130">
        <v>1</v>
      </c>
      <c r="U2347" s="130">
        <v>218</v>
      </c>
      <c r="V2347" s="130" t="s">
        <v>2171</v>
      </c>
      <c r="W2347" s="130" t="b">
        <v>1</v>
      </c>
      <c r="X2347" s="130">
        <v>0</v>
      </c>
      <c r="Y2347" s="130" t="b">
        <v>0</v>
      </c>
      <c r="Z2347" s="130">
        <v>43</v>
      </c>
      <c r="AA2347" s="130">
        <v>4.5999999999999999E-2</v>
      </c>
      <c r="AB2347" s="130" t="s">
        <v>31</v>
      </c>
      <c r="AC2347" s="130" t="s">
        <v>90</v>
      </c>
      <c r="AD2347" s="130" t="s">
        <v>6235</v>
      </c>
      <c r="AE2347" s="130" t="e" cm="1">
        <f t="array" aca="1" ref="AE2347" ca="1">INDIRECT(ADDRESS(MATCH(AG2347,'rs_industries'!B:B,0),5,1,TRUE,"rs_industries"))</f>
        <v>#N/A</v>
      </c>
      <c r="AF2347" s="130" t="e" cm="1">
        <f t="array" aca="1" ref="AF2347" ca="1">INDIRECT(ADDRESS(MATCH(A2347,'rs_stocks'!B:B,0),7,1,TRUE,"rs_stocks"))</f>
        <v>#N/A</v>
      </c>
    </row>
    <row r="2348" spans="1:32" x14ac:dyDescent="0.3">
      <c r="A2348" s="130" t="s">
        <v>1057</v>
      </c>
      <c r="B2348" s="130">
        <v>1.51</v>
      </c>
      <c r="C2348" s="130">
        <v>7.31</v>
      </c>
      <c r="D2348" s="130">
        <v>-8.3800000000000008</v>
      </c>
      <c r="E2348" s="130">
        <v>-16.22</v>
      </c>
      <c r="F2348" s="130">
        <v>-14.08</v>
      </c>
      <c r="G2348" s="130" t="s">
        <v>4374</v>
      </c>
      <c r="H2348" s="130" t="s">
        <v>24</v>
      </c>
      <c r="I2348" s="130">
        <v>6.0609999999999999</v>
      </c>
      <c r="J2348" s="130">
        <v>-66</v>
      </c>
      <c r="K2348" s="130">
        <v>-63</v>
      </c>
      <c r="L2348" s="130" t="b">
        <v>0</v>
      </c>
      <c r="M2348" s="130">
        <v>-32.384999999999998</v>
      </c>
      <c r="N2348" s="130">
        <v>3.2280000000000002</v>
      </c>
      <c r="O2348" s="130">
        <v>-10.031000000000001</v>
      </c>
      <c r="P2348" s="130">
        <v>0.113</v>
      </c>
      <c r="Q2348" s="130">
        <v>61.837000000000003</v>
      </c>
      <c r="R2348" s="130">
        <v>4.7</v>
      </c>
      <c r="S2348" s="130">
        <v>4.7889999999999997</v>
      </c>
      <c r="T2348" s="130">
        <v>-1</v>
      </c>
      <c r="U2348" s="130">
        <v>1766</v>
      </c>
      <c r="V2348" s="130" t="s">
        <v>1057</v>
      </c>
      <c r="W2348" s="130" t="b">
        <v>0</v>
      </c>
      <c r="X2348" s="130">
        <v>0</v>
      </c>
      <c r="Y2348" s="130" t="b">
        <v>0</v>
      </c>
      <c r="Z2348" s="130">
        <v>40</v>
      </c>
      <c r="AA2348" s="130">
        <v>4.5999999999999999E-2</v>
      </c>
      <c r="AB2348" s="130" t="s">
        <v>24</v>
      </c>
      <c r="AC2348" s="130" t="s">
        <v>4374</v>
      </c>
      <c r="AD2348" s="130" t="s">
        <v>6241</v>
      </c>
      <c r="AE2348" s="130" t="e" cm="1">
        <f t="array" aca="1" ref="AE2348" ca="1">INDIRECT(ADDRESS(MATCH(AG2348,'rs_industries'!B:B,0),5,1,TRUE,"rs_industries"))</f>
        <v>#N/A</v>
      </c>
      <c r="AF2348" s="130" t="e" cm="1">
        <f t="array" aca="1" ref="AF2348" ca="1">INDIRECT(ADDRESS(MATCH(A2348,'rs_stocks'!B:B,0),7,1,TRUE,"rs_stocks"))</f>
        <v>#N/A</v>
      </c>
    </row>
    <row r="2349" spans="1:32" x14ac:dyDescent="0.3">
      <c r="A2349" s="130" t="s">
        <v>480</v>
      </c>
      <c r="B2349" s="130">
        <v>-2.27</v>
      </c>
      <c r="C2349" s="130">
        <v>1.04</v>
      </c>
      <c r="D2349" s="130">
        <v>-4.74</v>
      </c>
      <c r="E2349" s="130">
        <v>-7.81</v>
      </c>
      <c r="F2349" s="130">
        <v>-3.22</v>
      </c>
      <c r="G2349" s="130" t="s">
        <v>3908</v>
      </c>
      <c r="H2349" s="130" t="s">
        <v>117</v>
      </c>
      <c r="I2349" s="130">
        <v>129.32</v>
      </c>
      <c r="J2349" s="130">
        <v>-68</v>
      </c>
      <c r="K2349" s="130">
        <v>-19</v>
      </c>
      <c r="L2349" s="130" t="b">
        <v>0</v>
      </c>
      <c r="M2349" s="130">
        <v>-27.14</v>
      </c>
      <c r="N2349" s="130">
        <v>2.6869999999999998</v>
      </c>
      <c r="O2349" s="130">
        <v>-10.1</v>
      </c>
      <c r="P2349" s="130">
        <v>2.3679999999999999</v>
      </c>
      <c r="Q2349" s="130">
        <v>-56.158000000000001</v>
      </c>
      <c r="R2349" s="130">
        <v>109.77</v>
      </c>
      <c r="S2349" s="130">
        <v>114.23699999999999</v>
      </c>
      <c r="T2349" s="130">
        <v>-1</v>
      </c>
      <c r="U2349" s="130">
        <v>84</v>
      </c>
      <c r="V2349" s="130" t="s">
        <v>480</v>
      </c>
      <c r="W2349" s="130" t="b">
        <v>1</v>
      </c>
      <c r="X2349" s="130">
        <v>0</v>
      </c>
      <c r="Y2349" s="130" t="b">
        <v>0</v>
      </c>
      <c r="Z2349" s="130">
        <v>43</v>
      </c>
      <c r="AA2349" s="130">
        <v>4.4999999999999998E-2</v>
      </c>
      <c r="AB2349" s="130" t="s">
        <v>117</v>
      </c>
      <c r="AC2349" s="130" t="s">
        <v>3908</v>
      </c>
      <c r="AD2349" s="130" t="s">
        <v>6222</v>
      </c>
      <c r="AE2349" s="130" t="e" cm="1">
        <f t="array" aca="1" ref="AE2349" ca="1">INDIRECT(ADDRESS(MATCH(AG2349,'rs_industries'!B:B,0),5,1,TRUE,"rs_industries"))</f>
        <v>#N/A</v>
      </c>
      <c r="AF2349" s="130" t="e" cm="1">
        <f t="array" aca="1" ref="AF2349" ca="1">INDIRECT(ADDRESS(MATCH(A2349,'rs_stocks'!B:B,0),7,1,TRUE,"rs_stocks"))</f>
        <v>#N/A</v>
      </c>
    </row>
    <row r="2350" spans="1:32" x14ac:dyDescent="0.3">
      <c r="A2350" s="130" t="s">
        <v>1384</v>
      </c>
      <c r="B2350" s="130">
        <v>0.14000000000000001</v>
      </c>
      <c r="C2350" s="130">
        <v>-2.58</v>
      </c>
      <c r="D2350" s="130">
        <v>-2.77</v>
      </c>
      <c r="E2350" s="130">
        <v>-17.55</v>
      </c>
      <c r="F2350" s="130">
        <v>-13.67</v>
      </c>
      <c r="G2350" s="130" t="s">
        <v>3713</v>
      </c>
      <c r="H2350" s="130" t="s">
        <v>3690</v>
      </c>
      <c r="I2350" s="130">
        <v>98.501000000000005</v>
      </c>
      <c r="J2350" s="130">
        <v>-41</v>
      </c>
      <c r="K2350" s="130">
        <v>-40</v>
      </c>
      <c r="L2350" s="130" t="b">
        <v>0</v>
      </c>
      <c r="M2350" s="130">
        <v>-30.902000000000001</v>
      </c>
      <c r="N2350" s="130">
        <v>3.0590000000000002</v>
      </c>
      <c r="O2350" s="130">
        <v>-10.102</v>
      </c>
      <c r="P2350" s="130">
        <v>1.1419999999999999</v>
      </c>
      <c r="Q2350" s="130">
        <v>-91.091999999999999</v>
      </c>
      <c r="R2350" s="130">
        <v>48.71</v>
      </c>
      <c r="S2350" s="130">
        <v>51.238999999999997</v>
      </c>
      <c r="T2350" s="130">
        <v>-1</v>
      </c>
      <c r="U2350" s="130">
        <v>175</v>
      </c>
      <c r="V2350" s="130" t="s">
        <v>1384</v>
      </c>
      <c r="W2350" s="130" t="b">
        <v>0</v>
      </c>
      <c r="X2350" s="130">
        <v>0</v>
      </c>
      <c r="Y2350" s="130" t="b">
        <v>0</v>
      </c>
      <c r="Z2350" s="130">
        <v>42</v>
      </c>
      <c r="AA2350" s="130">
        <v>4.4999999999999998E-2</v>
      </c>
      <c r="AB2350" s="130" t="s">
        <v>3690</v>
      </c>
      <c r="AC2350" s="130" t="s">
        <v>3713</v>
      </c>
      <c r="AD2350" s="130" t="s">
        <v>6240</v>
      </c>
      <c r="AE2350" s="130" t="e" cm="1">
        <f t="array" aca="1" ref="AE2350" ca="1">INDIRECT(ADDRESS(MATCH(AG2350,'rs_industries'!B:B,0),5,1,TRUE,"rs_industries"))</f>
        <v>#N/A</v>
      </c>
      <c r="AF2350" s="130" t="e" cm="1">
        <f t="array" aca="1" ref="AF2350" ca="1">INDIRECT(ADDRESS(MATCH(A2350,'rs_stocks'!B:B,0),7,1,TRUE,"rs_stocks"))</f>
        <v>#N/A</v>
      </c>
    </row>
    <row r="2351" spans="1:32" x14ac:dyDescent="0.3">
      <c r="A2351" s="130" t="s">
        <v>353</v>
      </c>
      <c r="B2351" s="130">
        <v>1.42</v>
      </c>
      <c r="C2351" s="130">
        <v>0.92</v>
      </c>
      <c r="D2351" s="130">
        <v>-3.21</v>
      </c>
      <c r="E2351" s="130">
        <v>-10.53</v>
      </c>
      <c r="F2351" s="130">
        <v>-10.02</v>
      </c>
      <c r="G2351" s="130" t="s">
        <v>3796</v>
      </c>
      <c r="H2351" s="130" t="s">
        <v>3677</v>
      </c>
      <c r="I2351" s="130">
        <v>11.363</v>
      </c>
      <c r="J2351" s="130">
        <v>-30</v>
      </c>
      <c r="K2351" s="130">
        <v>-12</v>
      </c>
      <c r="L2351" s="130" t="b">
        <v>0</v>
      </c>
      <c r="M2351" s="130">
        <v>-23.850999999999999</v>
      </c>
      <c r="N2351" s="130">
        <v>2.3519999999999999</v>
      </c>
      <c r="O2351" s="130">
        <v>-10.143000000000001</v>
      </c>
      <c r="P2351" s="130">
        <v>0.74</v>
      </c>
      <c r="Q2351" s="130">
        <v>17.577000000000002</v>
      </c>
      <c r="R2351" s="130">
        <v>43.66</v>
      </c>
      <c r="S2351" s="130">
        <v>44.662999999999997</v>
      </c>
      <c r="T2351" s="130">
        <v>-1</v>
      </c>
      <c r="U2351" s="130">
        <v>270</v>
      </c>
      <c r="V2351" s="130" t="s">
        <v>353</v>
      </c>
      <c r="W2351" s="130" t="b">
        <v>1</v>
      </c>
      <c r="X2351" s="130">
        <v>0</v>
      </c>
      <c r="Y2351" s="130" t="b">
        <v>0</v>
      </c>
      <c r="Z2351" s="130">
        <v>45</v>
      </c>
      <c r="AA2351" s="130">
        <v>4.3999999999999997E-2</v>
      </c>
      <c r="AB2351" s="130" t="s">
        <v>3677</v>
      </c>
      <c r="AC2351" s="130" t="s">
        <v>3796</v>
      </c>
      <c r="AD2351" s="130" t="s">
        <v>6249</v>
      </c>
      <c r="AE2351" s="130" t="e" cm="1">
        <f t="array" aca="1" ref="AE2351" ca="1">INDIRECT(ADDRESS(MATCH(AG2351,'rs_industries'!B:B,0),5,1,TRUE,"rs_industries"))</f>
        <v>#N/A</v>
      </c>
      <c r="AF2351" s="130" t="e" cm="1">
        <f t="array" aca="1" ref="AF2351" ca="1">INDIRECT(ADDRESS(MATCH(A2351,'rs_stocks'!B:B,0),7,1,TRUE,"rs_stocks"))</f>
        <v>#N/A</v>
      </c>
    </row>
    <row r="2352" spans="1:32" x14ac:dyDescent="0.3">
      <c r="A2352" s="130" t="s">
        <v>6233</v>
      </c>
      <c r="B2352" s="130">
        <v>-8.33</v>
      </c>
      <c r="C2352" s="130">
        <v>6.21</v>
      </c>
      <c r="D2352" s="130">
        <v>-18.329999999999998</v>
      </c>
      <c r="E2352" s="130">
        <v>-23.41</v>
      </c>
      <c r="F2352" s="130">
        <v>-21.13</v>
      </c>
      <c r="G2352" s="130" t="s">
        <v>3815</v>
      </c>
      <c r="H2352" s="130" t="s">
        <v>48</v>
      </c>
      <c r="I2352" s="130">
        <v>0.85399999999999998</v>
      </c>
      <c r="J2352" s="130">
        <v>-74</v>
      </c>
      <c r="K2352" s="130">
        <v>-72</v>
      </c>
      <c r="L2352" s="130" t="b">
        <v>0</v>
      </c>
      <c r="M2352" s="130">
        <v>-55.088000000000001</v>
      </c>
      <c r="N2352" s="130">
        <v>5.3920000000000003</v>
      </c>
      <c r="O2352" s="130">
        <v>-10.217000000000001</v>
      </c>
      <c r="P2352" s="130">
        <v>1.319</v>
      </c>
      <c r="Q2352" s="130">
        <v>-159.18700000000001</v>
      </c>
      <c r="R2352" s="130">
        <v>20.68</v>
      </c>
      <c r="S2352" s="130">
        <v>24.372</v>
      </c>
      <c r="T2352" s="130">
        <v>-1</v>
      </c>
      <c r="U2352" s="130">
        <v>151</v>
      </c>
      <c r="V2352" s="130" t="s">
        <v>6233</v>
      </c>
      <c r="W2352" s="130" t="b">
        <v>0</v>
      </c>
      <c r="X2352" s="130">
        <v>0</v>
      </c>
      <c r="Y2352" s="130" t="b">
        <v>0</v>
      </c>
      <c r="Z2352" s="130">
        <v>44</v>
      </c>
      <c r="AA2352" s="130">
        <v>4.3999999999999997E-2</v>
      </c>
      <c r="AB2352" s="130" t="s">
        <v>48</v>
      </c>
      <c r="AC2352" s="130" t="s">
        <v>3815</v>
      </c>
      <c r="AD2352" s="130" t="s">
        <v>6234</v>
      </c>
      <c r="AE2352" s="130" t="e" cm="1">
        <f t="array" aca="1" ref="AE2352" ca="1">INDIRECT(ADDRESS(MATCH(AG2352,'rs_industries'!B:B,0),5,1,TRUE,"rs_industries"))</f>
        <v>#N/A</v>
      </c>
      <c r="AF2352" s="130" t="e" cm="1">
        <f t="array" aca="1" ref="AF2352" ca="1">INDIRECT(ADDRESS(MATCH(A2352,'rs_stocks'!B:B,0),7,1,TRUE,"rs_stocks"))</f>
        <v>#N/A</v>
      </c>
    </row>
    <row r="2353" spans="1:32" x14ac:dyDescent="0.3">
      <c r="A2353" s="130" t="s">
        <v>773</v>
      </c>
      <c r="B2353" s="130">
        <v>-1.18</v>
      </c>
      <c r="C2353" s="130">
        <v>37.17</v>
      </c>
      <c r="D2353" s="130">
        <v>-8.15</v>
      </c>
      <c r="E2353" s="130">
        <v>-45.13</v>
      </c>
      <c r="F2353" s="130">
        <v>-34.840000000000003</v>
      </c>
      <c r="G2353" s="130" t="s">
        <v>3792</v>
      </c>
      <c r="H2353" s="130" t="s">
        <v>117</v>
      </c>
      <c r="I2353" s="130">
        <v>2.5249999999999999</v>
      </c>
      <c r="J2353" s="130">
        <v>-97</v>
      </c>
      <c r="K2353" s="130">
        <v>-94</v>
      </c>
      <c r="L2353" s="130" t="b">
        <v>0</v>
      </c>
      <c r="M2353" s="130">
        <v>-134.517</v>
      </c>
      <c r="N2353" s="130">
        <v>13.105</v>
      </c>
      <c r="O2353" s="130">
        <v>-10.265000000000001</v>
      </c>
      <c r="P2353" s="130">
        <v>0.42599999999999999</v>
      </c>
      <c r="Q2353" s="130">
        <v>-93.808999999999997</v>
      </c>
      <c r="R2353" s="130">
        <v>4.17</v>
      </c>
      <c r="S2353" s="130">
        <v>3.45</v>
      </c>
      <c r="T2353" s="130">
        <v>1</v>
      </c>
      <c r="U2353" s="130">
        <v>469</v>
      </c>
      <c r="V2353" s="130" t="s">
        <v>773</v>
      </c>
      <c r="W2353" s="130" t="b">
        <v>0</v>
      </c>
      <c r="X2353" s="130">
        <v>0</v>
      </c>
      <c r="Y2353" s="130" t="b">
        <v>0</v>
      </c>
      <c r="Z2353" s="130">
        <v>35</v>
      </c>
      <c r="AA2353" s="130">
        <v>4.3999999999999997E-2</v>
      </c>
      <c r="AB2353" s="130" t="s">
        <v>117</v>
      </c>
      <c r="AC2353" s="130" t="s">
        <v>3792</v>
      </c>
      <c r="AD2353" s="130" t="s">
        <v>6250</v>
      </c>
      <c r="AE2353" s="130" t="e" cm="1">
        <f t="array" aca="1" ref="AE2353" ca="1">INDIRECT(ADDRESS(MATCH(AG2353,'rs_industries'!B:B,0),5,1,TRUE,"rs_industries"))</f>
        <v>#N/A</v>
      </c>
      <c r="AF2353" s="130" t="e" cm="1">
        <f t="array" aca="1" ref="AF2353" ca="1">INDIRECT(ADDRESS(MATCH(A2353,'rs_stocks'!B:B,0),7,1,TRUE,"rs_stocks"))</f>
        <v>#N/A</v>
      </c>
    </row>
    <row r="2354" spans="1:32" x14ac:dyDescent="0.3">
      <c r="A2354" s="130" t="s">
        <v>2231</v>
      </c>
      <c r="B2354" s="130">
        <v>-1.05</v>
      </c>
      <c r="C2354" s="130">
        <v>-10.210000000000001</v>
      </c>
      <c r="D2354" s="130">
        <v>-10.52</v>
      </c>
      <c r="E2354" s="130">
        <v>-23.89</v>
      </c>
      <c r="F2354" s="130">
        <v>-21.23</v>
      </c>
      <c r="G2354" s="130" t="s">
        <v>4099</v>
      </c>
      <c r="H2354" s="130" t="s">
        <v>3776</v>
      </c>
      <c r="I2354" s="130">
        <v>2.7290000000000001</v>
      </c>
      <c r="J2354" s="130">
        <v>-79</v>
      </c>
      <c r="K2354" s="130">
        <v>-79</v>
      </c>
      <c r="L2354" s="130" t="b">
        <v>0</v>
      </c>
      <c r="M2354" s="130">
        <v>-45.223999999999997</v>
      </c>
      <c r="N2354" s="130">
        <v>4.3559999999999999</v>
      </c>
      <c r="O2354" s="130">
        <v>-10.381</v>
      </c>
      <c r="P2354" s="130">
        <v>19.681999999999999</v>
      </c>
      <c r="Q2354" s="130">
        <v>-101.46299999999999</v>
      </c>
      <c r="R2354" s="130">
        <v>485.87</v>
      </c>
      <c r="S2354" s="130">
        <v>548.27099999999996</v>
      </c>
      <c r="T2354" s="130">
        <v>-1</v>
      </c>
      <c r="U2354" s="130">
        <v>10</v>
      </c>
      <c r="V2354" s="130" t="s">
        <v>2231</v>
      </c>
      <c r="W2354" s="130" t="b">
        <v>0</v>
      </c>
      <c r="X2354" s="130">
        <v>0</v>
      </c>
      <c r="Y2354" s="130" t="b">
        <v>0</v>
      </c>
      <c r="Z2354" s="130">
        <v>46</v>
      </c>
      <c r="AA2354" s="130">
        <v>4.2999999999999997E-2</v>
      </c>
      <c r="AB2354" s="130" t="s">
        <v>3776</v>
      </c>
      <c r="AC2354" s="130" t="s">
        <v>4099</v>
      </c>
      <c r="AD2354" s="130" t="s">
        <v>6239</v>
      </c>
      <c r="AE2354" s="130" t="e" cm="1">
        <f t="array" aca="1" ref="AE2354" ca="1">INDIRECT(ADDRESS(MATCH(AG2354,'rs_industries'!B:B,0),5,1,TRUE,"rs_industries"))</f>
        <v>#N/A</v>
      </c>
      <c r="AF2354" s="130" t="e" cm="1">
        <f t="array" aca="1" ref="AF2354" ca="1">INDIRECT(ADDRESS(MATCH(A2354,'rs_stocks'!B:B,0),7,1,TRUE,"rs_stocks"))</f>
        <v>#N/A</v>
      </c>
    </row>
    <row r="2355" spans="1:32" x14ac:dyDescent="0.3">
      <c r="A2355" s="130" t="s">
        <v>6237</v>
      </c>
      <c r="B2355" s="130">
        <v>-1.75</v>
      </c>
      <c r="C2355" s="130">
        <v>-18.54</v>
      </c>
      <c r="D2355" s="130">
        <v>-21.02</v>
      </c>
      <c r="E2355" s="130">
        <v>-32.479999999999997</v>
      </c>
      <c r="F2355" s="130">
        <v>-27.83</v>
      </c>
      <c r="G2355" s="130" t="s">
        <v>3751</v>
      </c>
      <c r="H2355" s="130" t="s">
        <v>3776</v>
      </c>
      <c r="I2355" s="130">
        <v>0.84499999999999997</v>
      </c>
      <c r="J2355" s="130">
        <v>-58</v>
      </c>
      <c r="K2355" s="130">
        <v>-43</v>
      </c>
      <c r="L2355" s="130" t="b">
        <v>0</v>
      </c>
      <c r="M2355" s="130">
        <v>-50.658000000000001</v>
      </c>
      <c r="N2355" s="130">
        <v>4.8280000000000003</v>
      </c>
      <c r="O2355" s="130">
        <v>-10.492000000000001</v>
      </c>
      <c r="P2355" s="130">
        <v>1.3129999999999999</v>
      </c>
      <c r="Q2355" s="130">
        <v>-175.96</v>
      </c>
      <c r="R2355" s="130">
        <v>27.54</v>
      </c>
      <c r="S2355" s="130">
        <v>32.188000000000002</v>
      </c>
      <c r="T2355" s="130">
        <v>-1</v>
      </c>
      <c r="U2355" s="130">
        <v>152</v>
      </c>
      <c r="V2355" s="130" t="s">
        <v>6237</v>
      </c>
      <c r="W2355" s="130" t="b">
        <v>1</v>
      </c>
      <c r="X2355" s="130">
        <v>0</v>
      </c>
      <c r="Y2355" s="130" t="b">
        <v>0</v>
      </c>
      <c r="Z2355" s="130">
        <v>45</v>
      </c>
      <c r="AA2355" s="130">
        <v>4.2999999999999997E-2</v>
      </c>
      <c r="AB2355" s="130" t="s">
        <v>3776</v>
      </c>
      <c r="AC2355" s="130" t="s">
        <v>3751</v>
      </c>
      <c r="AD2355" s="130" t="s">
        <v>6238</v>
      </c>
      <c r="AE2355" s="130" t="e" cm="1">
        <f t="array" aca="1" ref="AE2355" ca="1">INDIRECT(ADDRESS(MATCH(AG2355,'rs_industries'!B:B,0),5,1,TRUE,"rs_industries"))</f>
        <v>#N/A</v>
      </c>
      <c r="AF2355" s="130" t="e" cm="1">
        <f t="array" aca="1" ref="AF2355" ca="1">INDIRECT(ADDRESS(MATCH(A2355,'rs_stocks'!B:B,0),7,1,TRUE,"rs_stocks"))</f>
        <v>#N/A</v>
      </c>
    </row>
    <row r="2356" spans="1:32" x14ac:dyDescent="0.3">
      <c r="A2356" s="130" t="s">
        <v>1218</v>
      </c>
      <c r="B2356" s="130">
        <v>-0.86</v>
      </c>
      <c r="C2356" s="130">
        <v>3.74</v>
      </c>
      <c r="D2356" s="130">
        <v>-1.6</v>
      </c>
      <c r="E2356" s="130">
        <v>-11.69</v>
      </c>
      <c r="F2356" s="130">
        <v>-7.02</v>
      </c>
      <c r="G2356" s="130" t="s">
        <v>3908</v>
      </c>
      <c r="H2356" s="130" t="s">
        <v>117</v>
      </c>
      <c r="I2356" s="130">
        <v>402.42099999999999</v>
      </c>
      <c r="J2356" s="130">
        <v>-62</v>
      </c>
      <c r="K2356" s="130">
        <v>-16</v>
      </c>
      <c r="L2356" s="130" t="b">
        <v>0</v>
      </c>
      <c r="M2356" s="130">
        <v>-24.077000000000002</v>
      </c>
      <c r="N2356" s="130">
        <v>2.2919999999999998</v>
      </c>
      <c r="O2356" s="130">
        <v>-10.505000000000001</v>
      </c>
      <c r="P2356" s="130">
        <v>2.0550000000000002</v>
      </c>
      <c r="Q2356" s="130">
        <v>-89.055000000000007</v>
      </c>
      <c r="R2356" s="130">
        <v>101.34</v>
      </c>
      <c r="S2356" s="130">
        <v>99.299000000000007</v>
      </c>
      <c r="T2356" s="130">
        <v>1</v>
      </c>
      <c r="U2356" s="130">
        <v>97</v>
      </c>
      <c r="V2356" s="130" t="s">
        <v>1218</v>
      </c>
      <c r="W2356" s="130" t="b">
        <v>1</v>
      </c>
      <c r="X2356" s="130">
        <v>0</v>
      </c>
      <c r="Y2356" s="130" t="b">
        <v>0</v>
      </c>
      <c r="Z2356" s="130">
        <v>39</v>
      </c>
      <c r="AA2356" s="130">
        <v>4.2000000000000003E-2</v>
      </c>
      <c r="AB2356" s="130" t="s">
        <v>117</v>
      </c>
      <c r="AC2356" s="130" t="s">
        <v>3908</v>
      </c>
      <c r="AD2356" s="130" t="s">
        <v>6255</v>
      </c>
      <c r="AE2356" s="130" t="e" cm="1">
        <f t="array" aca="1" ref="AE2356" ca="1">INDIRECT(ADDRESS(MATCH(AG2356,'rs_industries'!B:B,0),5,1,TRUE,"rs_industries"))</f>
        <v>#N/A</v>
      </c>
      <c r="AF2356" s="130" t="e" cm="1">
        <f t="array" aca="1" ref="AF2356" ca="1">INDIRECT(ADDRESS(MATCH(A2356,'rs_stocks'!B:B,0),7,1,TRUE,"rs_stocks"))</f>
        <v>#N/A</v>
      </c>
    </row>
    <row r="2357" spans="1:32" x14ac:dyDescent="0.3">
      <c r="A2357" s="130" t="s">
        <v>950</v>
      </c>
      <c r="B2357" s="130">
        <v>1.04</v>
      </c>
      <c r="C2357" s="130">
        <v>-16.45</v>
      </c>
      <c r="D2357" s="130">
        <v>-20.18</v>
      </c>
      <c r="E2357" s="130">
        <v>-24.2</v>
      </c>
      <c r="F2357" s="130">
        <v>-22.24</v>
      </c>
      <c r="G2357" s="130" t="s">
        <v>3809</v>
      </c>
      <c r="H2357" s="130" t="s">
        <v>24</v>
      </c>
      <c r="I2357" s="130">
        <v>48.375</v>
      </c>
      <c r="J2357" s="130">
        <v>-34</v>
      </c>
      <c r="K2357" s="130">
        <v>-33</v>
      </c>
      <c r="L2357" s="130" t="b">
        <v>0</v>
      </c>
      <c r="M2357" s="130">
        <v>-41.597000000000001</v>
      </c>
      <c r="N2357" s="130">
        <v>3.9540000000000002</v>
      </c>
      <c r="O2357" s="130">
        <v>-10.519</v>
      </c>
      <c r="P2357" s="130">
        <v>6.95</v>
      </c>
      <c r="Q2357" s="130">
        <v>-71.653000000000006</v>
      </c>
      <c r="R2357" s="130">
        <v>217.61</v>
      </c>
      <c r="S2357" s="130">
        <v>240.89599999999999</v>
      </c>
      <c r="T2357" s="130">
        <v>-1</v>
      </c>
      <c r="U2357" s="130">
        <v>28</v>
      </c>
      <c r="V2357" s="130" t="s">
        <v>950</v>
      </c>
      <c r="W2357" s="130" t="b">
        <v>1</v>
      </c>
      <c r="X2357" s="130">
        <v>0</v>
      </c>
      <c r="Y2357" s="130" t="b">
        <v>0</v>
      </c>
      <c r="Z2357" s="130">
        <v>46</v>
      </c>
      <c r="AA2357" s="130">
        <v>4.2000000000000003E-2</v>
      </c>
      <c r="AB2357" s="130" t="s">
        <v>24</v>
      </c>
      <c r="AC2357" s="130" t="s">
        <v>3809</v>
      </c>
      <c r="AD2357" s="130" t="s">
        <v>6242</v>
      </c>
      <c r="AE2357" s="130" t="e" cm="1">
        <f t="array" aca="1" ref="AE2357" ca="1">INDIRECT(ADDRESS(MATCH(AG2357,'rs_industries'!B:B,0),5,1,TRUE,"rs_industries"))</f>
        <v>#N/A</v>
      </c>
      <c r="AF2357" s="130" t="e" cm="1">
        <f t="array" aca="1" ref="AF2357" ca="1">INDIRECT(ADDRESS(MATCH(A2357,'rs_stocks'!B:B,0),7,1,TRUE,"rs_stocks"))</f>
        <v>#N/A</v>
      </c>
    </row>
    <row r="2358" spans="1:32" x14ac:dyDescent="0.3">
      <c r="A2358" s="130" t="s">
        <v>2458</v>
      </c>
      <c r="B2358" s="130">
        <v>-0.92</v>
      </c>
      <c r="C2358" s="130">
        <v>-1.59</v>
      </c>
      <c r="D2358" s="130">
        <v>-4.21</v>
      </c>
      <c r="E2358" s="130">
        <v>-13.07</v>
      </c>
      <c r="F2358" s="130">
        <v>-5.88</v>
      </c>
      <c r="G2358" s="130" t="s">
        <v>3762</v>
      </c>
      <c r="H2358" s="130" t="s">
        <v>3677</v>
      </c>
      <c r="I2358" s="130">
        <v>3.141</v>
      </c>
      <c r="J2358" s="130">
        <v>-40</v>
      </c>
      <c r="K2358" s="130">
        <v>-34</v>
      </c>
      <c r="L2358" s="130" t="b">
        <v>0</v>
      </c>
      <c r="M2358" s="130">
        <v>-26.69</v>
      </c>
      <c r="N2358" s="130">
        <v>2.5179999999999998</v>
      </c>
      <c r="O2358" s="130">
        <v>-10.601000000000001</v>
      </c>
      <c r="P2358" s="130">
        <v>0.13700000000000001</v>
      </c>
      <c r="Q2358" s="130">
        <v>-51.207000000000001</v>
      </c>
      <c r="R2358" s="130">
        <v>8.65</v>
      </c>
      <c r="S2358" s="130">
        <v>8.6059999999999999</v>
      </c>
      <c r="T2358" s="130">
        <v>1</v>
      </c>
      <c r="U2358" s="130">
        <v>1463</v>
      </c>
      <c r="V2358" s="130" t="s">
        <v>2458</v>
      </c>
      <c r="W2358" s="130" t="b">
        <v>0</v>
      </c>
      <c r="X2358" s="130">
        <v>0</v>
      </c>
      <c r="Y2358" s="130" t="b">
        <v>0</v>
      </c>
      <c r="Z2358" s="130">
        <v>38</v>
      </c>
      <c r="AA2358" s="130">
        <v>4.1000000000000002E-2</v>
      </c>
      <c r="AB2358" s="130" t="s">
        <v>3677</v>
      </c>
      <c r="AC2358" s="130" t="s">
        <v>3762</v>
      </c>
      <c r="AD2358" s="130" t="s">
        <v>6248</v>
      </c>
      <c r="AE2358" s="130" t="e" cm="1">
        <f t="array" aca="1" ref="AE2358" ca="1">INDIRECT(ADDRESS(MATCH(AG2358,'rs_industries'!B:B,0),5,1,TRUE,"rs_industries"))</f>
        <v>#N/A</v>
      </c>
      <c r="AF2358" s="130" t="e" cm="1">
        <f t="array" aca="1" ref="AF2358" ca="1">INDIRECT(ADDRESS(MATCH(A2358,'rs_stocks'!B:B,0),7,1,TRUE,"rs_stocks"))</f>
        <v>#N/A</v>
      </c>
    </row>
    <row r="2359" spans="1:32" x14ac:dyDescent="0.3">
      <c r="A2359" s="130" t="s">
        <v>1869</v>
      </c>
      <c r="B2359" s="130">
        <v>-7.02</v>
      </c>
      <c r="C2359" s="130">
        <v>-13.3</v>
      </c>
      <c r="D2359" s="130">
        <v>-14.91</v>
      </c>
      <c r="E2359" s="130">
        <v>-20.41</v>
      </c>
      <c r="F2359" s="130">
        <v>-18.09</v>
      </c>
      <c r="G2359" s="130" t="s">
        <v>3735</v>
      </c>
      <c r="H2359" s="130" t="s">
        <v>3690</v>
      </c>
      <c r="I2359" s="130">
        <v>3.641</v>
      </c>
      <c r="J2359" s="130">
        <v>-69</v>
      </c>
      <c r="K2359" s="130">
        <v>-49</v>
      </c>
      <c r="L2359" s="130" t="b">
        <v>0</v>
      </c>
      <c r="M2359" s="130">
        <v>-35.046999999999997</v>
      </c>
      <c r="N2359" s="130">
        <v>3.234</v>
      </c>
      <c r="O2359" s="130">
        <v>-10.837</v>
      </c>
      <c r="P2359" s="130">
        <v>2.7890000000000001</v>
      </c>
      <c r="Q2359" s="130">
        <v>-110.083</v>
      </c>
      <c r="R2359" s="130">
        <v>71.7</v>
      </c>
      <c r="S2359" s="130">
        <v>81.195999999999998</v>
      </c>
      <c r="T2359" s="130">
        <v>-1</v>
      </c>
      <c r="U2359" s="130">
        <v>71</v>
      </c>
      <c r="V2359" s="130" t="s">
        <v>1869</v>
      </c>
      <c r="W2359" s="130" t="b">
        <v>1</v>
      </c>
      <c r="X2359" s="130">
        <v>0</v>
      </c>
      <c r="Y2359" s="130" t="b">
        <v>0</v>
      </c>
      <c r="Z2359" s="130">
        <v>45</v>
      </c>
      <c r="AA2359" s="130">
        <v>4.1000000000000002E-2</v>
      </c>
      <c r="AB2359" s="130" t="s">
        <v>3690</v>
      </c>
      <c r="AC2359" s="130" t="s">
        <v>3735</v>
      </c>
      <c r="AD2359" s="130" t="s">
        <v>6245</v>
      </c>
      <c r="AE2359" s="130" t="e" cm="1">
        <f t="array" aca="1" ref="AE2359" ca="1">INDIRECT(ADDRESS(MATCH(AG2359,'rs_industries'!B:B,0),5,1,TRUE,"rs_industries"))</f>
        <v>#N/A</v>
      </c>
      <c r="AF2359" s="130" t="e" cm="1">
        <f t="array" aca="1" ref="AF2359" ca="1">INDIRECT(ADDRESS(MATCH(A2359,'rs_stocks'!B:B,0),7,1,TRUE,"rs_stocks"))</f>
        <v>#N/A</v>
      </c>
    </row>
    <row r="2360" spans="1:32" x14ac:dyDescent="0.3">
      <c r="A2360" s="130" t="s">
        <v>6257</v>
      </c>
      <c r="B2360" s="130">
        <v>5.64</v>
      </c>
      <c r="C2360" s="130">
        <v>14.44</v>
      </c>
      <c r="D2360" s="130">
        <v>1.98</v>
      </c>
      <c r="E2360" s="130">
        <v>-59.53</v>
      </c>
      <c r="F2360" s="130">
        <v>-50.48</v>
      </c>
      <c r="G2360" s="130" t="s">
        <v>3778</v>
      </c>
      <c r="H2360" s="130" t="s">
        <v>4325</v>
      </c>
      <c r="I2360" s="130">
        <v>0.86099999999999999</v>
      </c>
      <c r="J2360" s="130">
        <v>-96</v>
      </c>
      <c r="K2360" s="130">
        <v>-96</v>
      </c>
      <c r="L2360" s="130" t="b">
        <v>0</v>
      </c>
      <c r="M2360" s="130">
        <v>-101.068</v>
      </c>
      <c r="N2360" s="130">
        <v>9.1839999999999993</v>
      </c>
      <c r="O2360" s="130">
        <v>-11.004</v>
      </c>
      <c r="P2360" s="130">
        <v>0.184</v>
      </c>
      <c r="Q2360" s="130">
        <v>-114.255</v>
      </c>
      <c r="R2360" s="130">
        <v>2.06</v>
      </c>
      <c r="S2360" s="130">
        <v>1.786</v>
      </c>
      <c r="T2360" s="130">
        <v>1</v>
      </c>
      <c r="U2360" s="130">
        <v>1088</v>
      </c>
      <c r="V2360" s="130" t="s">
        <v>6257</v>
      </c>
      <c r="W2360" s="130" t="b">
        <v>0</v>
      </c>
      <c r="X2360" s="130">
        <v>0</v>
      </c>
      <c r="Y2360" s="130" t="b">
        <v>0</v>
      </c>
      <c r="Z2360" s="130">
        <v>36</v>
      </c>
      <c r="AA2360" s="130">
        <v>4.1000000000000002E-2</v>
      </c>
      <c r="AB2360" s="130" t="s">
        <v>4325</v>
      </c>
      <c r="AC2360" s="130" t="s">
        <v>3778</v>
      </c>
      <c r="AD2360" s="130" t="s">
        <v>6258</v>
      </c>
      <c r="AE2360" s="130" t="e" cm="1">
        <f t="array" aca="1" ref="AE2360" ca="1">INDIRECT(ADDRESS(MATCH(AG2360,'rs_industries'!B:B,0),5,1,TRUE,"rs_industries"))</f>
        <v>#N/A</v>
      </c>
      <c r="AF2360" s="130" t="e" cm="1">
        <f t="array" aca="1" ref="AF2360" ca="1">INDIRECT(ADDRESS(MATCH(A2360,'rs_stocks'!B:B,0),7,1,TRUE,"rs_stocks"))</f>
        <v>#N/A</v>
      </c>
    </row>
    <row r="2361" spans="1:32" x14ac:dyDescent="0.3">
      <c r="A2361" s="130" t="s">
        <v>6243</v>
      </c>
      <c r="B2361" s="130">
        <v>1.76</v>
      </c>
      <c r="C2361" s="130">
        <v>-2.14</v>
      </c>
      <c r="D2361" s="130">
        <v>-13.63</v>
      </c>
      <c r="E2361" s="130">
        <v>-5.07</v>
      </c>
      <c r="F2361" s="130">
        <v>-10.68</v>
      </c>
      <c r="G2361" s="130" t="s">
        <v>3839</v>
      </c>
      <c r="H2361" s="130" t="s">
        <v>3776</v>
      </c>
      <c r="I2361" s="130">
        <v>0.98799999999999999</v>
      </c>
      <c r="J2361" s="130">
        <v>-74</v>
      </c>
      <c r="K2361" s="130">
        <v>-68</v>
      </c>
      <c r="L2361" s="130" t="b">
        <v>0</v>
      </c>
      <c r="M2361" s="130">
        <v>-46.820999999999998</v>
      </c>
      <c r="N2361" s="130">
        <v>4.2229999999999999</v>
      </c>
      <c r="O2361" s="130">
        <v>-11.087</v>
      </c>
      <c r="P2361" s="130">
        <v>0.624</v>
      </c>
      <c r="Q2361" s="130">
        <v>-158.78100000000001</v>
      </c>
      <c r="R2361" s="130">
        <v>19.649999999999999</v>
      </c>
      <c r="S2361" s="130">
        <v>21.088000000000001</v>
      </c>
      <c r="T2361" s="130">
        <v>-1</v>
      </c>
      <c r="U2361" s="130">
        <v>320</v>
      </c>
      <c r="V2361" s="130" t="s">
        <v>6243</v>
      </c>
      <c r="W2361" s="130" t="b">
        <v>1</v>
      </c>
      <c r="X2361" s="130">
        <v>0</v>
      </c>
      <c r="Y2361" s="130" t="b">
        <v>0</v>
      </c>
      <c r="Z2361" s="130">
        <v>38</v>
      </c>
      <c r="AA2361" s="130">
        <v>0.04</v>
      </c>
      <c r="AB2361" s="130" t="s">
        <v>3776</v>
      </c>
      <c r="AC2361" s="130" t="s">
        <v>3839</v>
      </c>
      <c r="AD2361" s="130" t="s">
        <v>6244</v>
      </c>
      <c r="AE2361" s="130" t="e" cm="1">
        <f t="array" aca="1" ref="AE2361" ca="1">INDIRECT(ADDRESS(MATCH(AG2361,'rs_industries'!B:B,0),5,1,TRUE,"rs_industries"))</f>
        <v>#N/A</v>
      </c>
      <c r="AF2361" s="130" t="e" cm="1">
        <f t="array" aca="1" ref="AF2361" ca="1">INDIRECT(ADDRESS(MATCH(A2361,'rs_stocks'!B:B,0),7,1,TRUE,"rs_stocks"))</f>
        <v>#N/A</v>
      </c>
    </row>
    <row r="2362" spans="1:32" x14ac:dyDescent="0.3">
      <c r="A2362" s="130" t="s">
        <v>1191</v>
      </c>
      <c r="B2362" s="130">
        <v>-1.78</v>
      </c>
      <c r="C2362" s="130">
        <v>15.28</v>
      </c>
      <c r="D2362" s="130">
        <v>-23.33</v>
      </c>
      <c r="E2362" s="130">
        <v>-35.78</v>
      </c>
      <c r="F2362" s="130">
        <v>-35.659999999999997</v>
      </c>
      <c r="G2362" s="130" t="s">
        <v>4034</v>
      </c>
      <c r="H2362" s="130" t="s">
        <v>3674</v>
      </c>
      <c r="I2362" s="130">
        <v>7.601</v>
      </c>
      <c r="J2362" s="130">
        <v>-95</v>
      </c>
      <c r="K2362" s="130">
        <v>-94</v>
      </c>
      <c r="L2362" s="130" t="b">
        <v>0</v>
      </c>
      <c r="M2362" s="130">
        <v>-87.441000000000003</v>
      </c>
      <c r="N2362" s="130">
        <v>7.8739999999999997</v>
      </c>
      <c r="O2362" s="130">
        <v>-11.106</v>
      </c>
      <c r="P2362" s="130">
        <v>0.316</v>
      </c>
      <c r="Q2362" s="130">
        <v>-85.47</v>
      </c>
      <c r="R2362" s="130">
        <v>3.32</v>
      </c>
      <c r="S2362" s="130">
        <v>2.742</v>
      </c>
      <c r="T2362" s="130">
        <v>1</v>
      </c>
      <c r="U2362" s="130">
        <v>633</v>
      </c>
      <c r="V2362" s="130" t="s">
        <v>1191</v>
      </c>
      <c r="W2362" s="130" t="b">
        <v>0</v>
      </c>
      <c r="X2362" s="130">
        <v>0</v>
      </c>
      <c r="Y2362" s="130" t="b">
        <v>0</v>
      </c>
      <c r="Z2362" s="130">
        <v>37</v>
      </c>
      <c r="AA2362" s="130">
        <v>0.04</v>
      </c>
      <c r="AB2362" s="130" t="s">
        <v>3674</v>
      </c>
      <c r="AC2362" s="130" t="s">
        <v>4034</v>
      </c>
      <c r="AD2362" s="130" t="s">
        <v>6259</v>
      </c>
      <c r="AE2362" s="130" t="e" cm="1">
        <f t="array" aca="1" ref="AE2362" ca="1">INDIRECT(ADDRESS(MATCH(AG2362,'rs_industries'!B:B,0),5,1,TRUE,"rs_industries"))</f>
        <v>#N/A</v>
      </c>
      <c r="AF2362" s="130" t="e" cm="1">
        <f t="array" aca="1" ref="AF2362" ca="1">INDIRECT(ADDRESS(MATCH(A2362,'rs_stocks'!B:B,0),7,1,TRUE,"rs_stocks"))</f>
        <v>#N/A</v>
      </c>
    </row>
    <row r="2363" spans="1:32" x14ac:dyDescent="0.3">
      <c r="A2363" s="130" t="s">
        <v>2383</v>
      </c>
      <c r="B2363" s="130">
        <v>12.09</v>
      </c>
      <c r="C2363" s="130">
        <v>-5.53</v>
      </c>
      <c r="D2363" s="130">
        <v>-14.63</v>
      </c>
      <c r="E2363" s="130">
        <v>-20.7</v>
      </c>
      <c r="F2363" s="130">
        <v>-16.86</v>
      </c>
      <c r="I2363" s="130">
        <v>1.7829999999999999</v>
      </c>
      <c r="J2363" s="130">
        <v>-72</v>
      </c>
      <c r="K2363" s="130">
        <v>-68</v>
      </c>
      <c r="L2363" s="130" t="b">
        <v>0</v>
      </c>
      <c r="M2363" s="130">
        <v>-59.747</v>
      </c>
      <c r="N2363" s="130">
        <v>5.3319999999999999</v>
      </c>
      <c r="O2363" s="130">
        <v>-11.205</v>
      </c>
      <c r="P2363" s="130">
        <v>1.514</v>
      </c>
      <c r="Q2363" s="130">
        <v>10.567</v>
      </c>
      <c r="R2363" s="130">
        <v>30.04</v>
      </c>
      <c r="S2363" s="130">
        <v>31.210999999999999</v>
      </c>
      <c r="T2363" s="130">
        <v>-1</v>
      </c>
      <c r="U2363" s="130">
        <v>132</v>
      </c>
      <c r="V2363" s="130" t="s">
        <v>2383</v>
      </c>
      <c r="W2363" s="130" t="b">
        <v>1</v>
      </c>
      <c r="X2363" s="130">
        <v>0</v>
      </c>
      <c r="Y2363" s="130" t="b">
        <v>0</v>
      </c>
      <c r="Z2363" s="130">
        <v>44</v>
      </c>
      <c r="AA2363" s="130">
        <v>3.9E-2</v>
      </c>
      <c r="AD2363" s="130" t="s">
        <v>6254</v>
      </c>
      <c r="AE2363" s="130" t="e" cm="1">
        <f t="array" aca="1" ref="AE2363" ca="1">INDIRECT(ADDRESS(MATCH(AG2363,'rs_industries'!B:B,0),5,1,TRUE,"rs_industries"))</f>
        <v>#N/A</v>
      </c>
      <c r="AF2363" s="130" t="e" cm="1">
        <f t="array" aca="1" ref="AF2363" ca="1">INDIRECT(ADDRESS(MATCH(A2363,'rs_stocks'!B:B,0),7,1,TRUE,"rs_stocks"))</f>
        <v>#N/A</v>
      </c>
    </row>
    <row r="2364" spans="1:32" x14ac:dyDescent="0.3">
      <c r="A2364" s="130" t="s">
        <v>2200</v>
      </c>
      <c r="B2364" s="130">
        <v>-4.9400000000000004</v>
      </c>
      <c r="C2364" s="130">
        <v>-21.58</v>
      </c>
      <c r="D2364" s="130">
        <v>-25.68</v>
      </c>
      <c r="E2364" s="130">
        <v>-29.37</v>
      </c>
      <c r="F2364" s="130">
        <v>-28.29</v>
      </c>
      <c r="G2364" s="130" t="s">
        <v>4025</v>
      </c>
      <c r="H2364" s="130" t="s">
        <v>3674</v>
      </c>
      <c r="I2364" s="130">
        <v>3.1419999999999999</v>
      </c>
      <c r="J2364" s="130">
        <v>-93</v>
      </c>
      <c r="K2364" s="130">
        <v>-89</v>
      </c>
      <c r="L2364" s="130" t="b">
        <v>0</v>
      </c>
      <c r="M2364" s="130">
        <v>-88.372</v>
      </c>
      <c r="N2364" s="130">
        <v>7.8630000000000004</v>
      </c>
      <c r="O2364" s="130">
        <v>-11.239000000000001</v>
      </c>
      <c r="P2364" s="130">
        <v>0.20100000000000001</v>
      </c>
      <c r="Q2364" s="130">
        <v>-109.398</v>
      </c>
      <c r="R2364" s="130">
        <v>3.27</v>
      </c>
      <c r="S2364" s="130">
        <v>3.7869999999999999</v>
      </c>
      <c r="T2364" s="130">
        <v>-1</v>
      </c>
      <c r="U2364" s="130">
        <v>994</v>
      </c>
      <c r="V2364" s="130" t="s">
        <v>2200</v>
      </c>
      <c r="W2364" s="130" t="b">
        <v>1</v>
      </c>
      <c r="X2364" s="130">
        <v>0</v>
      </c>
      <c r="Y2364" s="130" t="b">
        <v>0</v>
      </c>
      <c r="Z2364" s="130">
        <v>37</v>
      </c>
      <c r="AA2364" s="130">
        <v>3.9E-2</v>
      </c>
      <c r="AB2364" s="130" t="s">
        <v>3674</v>
      </c>
      <c r="AC2364" s="130" t="s">
        <v>4025</v>
      </c>
      <c r="AD2364" s="130" t="s">
        <v>6247</v>
      </c>
      <c r="AE2364" s="130" t="e" cm="1">
        <f t="array" aca="1" ref="AE2364" ca="1">INDIRECT(ADDRESS(MATCH(AG2364,'rs_industries'!B:B,0),5,1,TRUE,"rs_industries"))</f>
        <v>#N/A</v>
      </c>
      <c r="AF2364" s="130" t="e" cm="1">
        <f t="array" aca="1" ref="AF2364" ca="1">INDIRECT(ADDRESS(MATCH(A2364,'rs_stocks'!B:B,0),7,1,TRUE,"rs_stocks"))</f>
        <v>#N/A</v>
      </c>
    </row>
    <row r="2365" spans="1:32" x14ac:dyDescent="0.3">
      <c r="A2365" s="130" t="s">
        <v>1132</v>
      </c>
      <c r="B2365" s="130">
        <v>1.43</v>
      </c>
      <c r="C2365" s="130">
        <v>0.53</v>
      </c>
      <c r="D2365" s="130">
        <v>-7.24</v>
      </c>
      <c r="E2365" s="130">
        <v>-9.7200000000000006</v>
      </c>
      <c r="F2365" s="130">
        <v>-2.2200000000000002</v>
      </c>
      <c r="G2365" s="130" t="s">
        <v>4294</v>
      </c>
      <c r="H2365" s="130" t="s">
        <v>117</v>
      </c>
      <c r="I2365" s="130">
        <v>26.844999999999999</v>
      </c>
      <c r="J2365" s="130">
        <v>-85</v>
      </c>
      <c r="K2365" s="130">
        <v>-46</v>
      </c>
      <c r="L2365" s="130" t="b">
        <v>0</v>
      </c>
      <c r="M2365" s="130">
        <v>-37.353999999999999</v>
      </c>
      <c r="N2365" s="130">
        <v>3.3</v>
      </c>
      <c r="O2365" s="130">
        <v>-11.321</v>
      </c>
      <c r="P2365" s="130">
        <v>0.95499999999999996</v>
      </c>
      <c r="Q2365" s="130">
        <v>-35.613</v>
      </c>
      <c r="R2365" s="130">
        <v>41.9</v>
      </c>
      <c r="S2365" s="130">
        <v>43.71</v>
      </c>
      <c r="T2365" s="130">
        <v>-1</v>
      </c>
      <c r="U2365" s="130">
        <v>209</v>
      </c>
      <c r="V2365" s="130" t="s">
        <v>1132</v>
      </c>
      <c r="W2365" s="130" t="b">
        <v>1</v>
      </c>
      <c r="X2365" s="130">
        <v>0</v>
      </c>
      <c r="Y2365" s="130" t="b">
        <v>0</v>
      </c>
      <c r="Z2365" s="130">
        <v>42</v>
      </c>
      <c r="AA2365" s="130">
        <v>3.9E-2</v>
      </c>
      <c r="AB2365" s="130" t="s">
        <v>117</v>
      </c>
      <c r="AC2365" s="130" t="s">
        <v>4294</v>
      </c>
      <c r="AD2365" s="130" t="s">
        <v>6236</v>
      </c>
      <c r="AE2365" s="130" t="e" cm="1">
        <f t="array" aca="1" ref="AE2365" ca="1">INDIRECT(ADDRESS(MATCH(AG2365,'rs_industries'!B:B,0),5,1,TRUE,"rs_industries"))</f>
        <v>#N/A</v>
      </c>
      <c r="AF2365" s="130" t="e" cm="1">
        <f t="array" aca="1" ref="AF2365" ca="1">INDIRECT(ADDRESS(MATCH(A2365,'rs_stocks'!B:B,0),7,1,TRUE,"rs_stocks"))</f>
        <v>#N/A</v>
      </c>
    </row>
    <row r="2366" spans="1:32" x14ac:dyDescent="0.3">
      <c r="A2366" s="130" t="s">
        <v>6252</v>
      </c>
      <c r="B2366" s="130">
        <v>1.63</v>
      </c>
      <c r="C2366" s="130">
        <v>-3</v>
      </c>
      <c r="D2366" s="130">
        <v>-16.12</v>
      </c>
      <c r="E2366" s="130">
        <v>-27.17</v>
      </c>
      <c r="F2366" s="130">
        <v>-8.48</v>
      </c>
      <c r="G2366" s="130" t="s">
        <v>3848</v>
      </c>
      <c r="H2366" s="130" t="s">
        <v>3707</v>
      </c>
      <c r="I2366" s="130">
        <v>1.008</v>
      </c>
      <c r="J2366" s="130">
        <v>-64</v>
      </c>
      <c r="K2366" s="130">
        <v>-64</v>
      </c>
      <c r="L2366" s="130" t="b">
        <v>0</v>
      </c>
      <c r="M2366" s="130">
        <v>-51.5</v>
      </c>
      <c r="N2366" s="130">
        <v>4.5449999999999999</v>
      </c>
      <c r="O2366" s="130">
        <v>-11.332000000000001</v>
      </c>
      <c r="P2366" s="130">
        <v>0.32700000000000001</v>
      </c>
      <c r="Q2366" s="130">
        <v>-109.95699999999999</v>
      </c>
      <c r="R2366" s="130">
        <v>8.74</v>
      </c>
      <c r="S2366" s="130">
        <v>9.5289999999999999</v>
      </c>
      <c r="T2366" s="130">
        <v>-1</v>
      </c>
      <c r="U2366" s="130">
        <v>610</v>
      </c>
      <c r="V2366" s="130" t="s">
        <v>6252</v>
      </c>
      <c r="W2366" s="130" t="b">
        <v>0</v>
      </c>
      <c r="X2366" s="130">
        <v>0</v>
      </c>
      <c r="Y2366" s="130" t="b">
        <v>0</v>
      </c>
      <c r="Z2366" s="130">
        <v>47</v>
      </c>
      <c r="AA2366" s="130">
        <v>3.7999999999999999E-2</v>
      </c>
      <c r="AB2366" s="130" t="s">
        <v>3707</v>
      </c>
      <c r="AC2366" s="130" t="s">
        <v>3848</v>
      </c>
      <c r="AD2366" s="130" t="s">
        <v>6253</v>
      </c>
      <c r="AE2366" s="130" t="e" cm="1">
        <f t="array" aca="1" ref="AE2366" ca="1">INDIRECT(ADDRESS(MATCH(AG2366,'rs_industries'!B:B,0),5,1,TRUE,"rs_industries"))</f>
        <v>#N/A</v>
      </c>
      <c r="AF2366" s="130" t="e" cm="1">
        <f t="array" aca="1" ref="AF2366" ca="1">INDIRECT(ADDRESS(MATCH(A2366,'rs_stocks'!B:B,0),7,1,TRUE,"rs_stocks"))</f>
        <v>#N/A</v>
      </c>
    </row>
    <row r="2367" spans="1:32" x14ac:dyDescent="0.3">
      <c r="A2367" s="130" t="s">
        <v>2191</v>
      </c>
      <c r="B2367" s="130">
        <v>7.67</v>
      </c>
      <c r="C2367" s="130">
        <v>8.33</v>
      </c>
      <c r="D2367" s="130">
        <v>-32.630000000000003</v>
      </c>
      <c r="E2367" s="130">
        <v>-33.9</v>
      </c>
      <c r="F2367" s="130">
        <v>-33.770000000000003</v>
      </c>
      <c r="G2367" s="130" t="s">
        <v>3788</v>
      </c>
      <c r="H2367" s="130" t="s">
        <v>153</v>
      </c>
      <c r="I2367" s="130">
        <v>2.2200000000000002</v>
      </c>
      <c r="J2367" s="130">
        <v>-87</v>
      </c>
      <c r="K2367" s="130">
        <v>-85</v>
      </c>
      <c r="L2367" s="130" t="b">
        <v>0</v>
      </c>
      <c r="M2367" s="130">
        <v>-106.22</v>
      </c>
      <c r="N2367" s="130">
        <v>9.3439999999999994</v>
      </c>
      <c r="O2367" s="130">
        <v>-11.368</v>
      </c>
      <c r="P2367" s="130">
        <v>0.218</v>
      </c>
      <c r="Q2367" s="130">
        <v>-55.146999999999998</v>
      </c>
      <c r="R2367" s="130">
        <v>3.51</v>
      </c>
      <c r="S2367" s="130">
        <v>3.8610000000000002</v>
      </c>
      <c r="T2367" s="130">
        <v>-1</v>
      </c>
      <c r="U2367" s="130">
        <v>919</v>
      </c>
      <c r="V2367" s="130" t="s">
        <v>2191</v>
      </c>
      <c r="W2367" s="130" t="b">
        <v>0</v>
      </c>
      <c r="X2367" s="130">
        <v>0</v>
      </c>
      <c r="Y2367" s="130" t="b">
        <v>0</v>
      </c>
      <c r="Z2367" s="130">
        <v>42</v>
      </c>
      <c r="AA2367" s="130">
        <v>3.7999999999999999E-2</v>
      </c>
      <c r="AB2367" s="130" t="s">
        <v>153</v>
      </c>
      <c r="AC2367" s="130" t="s">
        <v>3788</v>
      </c>
      <c r="AD2367" s="130" t="s">
        <v>6260</v>
      </c>
      <c r="AE2367" s="130" t="e" cm="1">
        <f t="array" aca="1" ref="AE2367" ca="1">INDIRECT(ADDRESS(MATCH(AG2367,'rs_industries'!B:B,0),5,1,TRUE,"rs_industries"))</f>
        <v>#N/A</v>
      </c>
      <c r="AF2367" s="130" t="e" cm="1">
        <f t="array" aca="1" ref="AF2367" ca="1">INDIRECT(ADDRESS(MATCH(A2367,'rs_stocks'!B:B,0),7,1,TRUE,"rs_stocks"))</f>
        <v>#N/A</v>
      </c>
    </row>
    <row r="2368" spans="1:32" x14ac:dyDescent="0.3">
      <c r="A2368" s="130" t="s">
        <v>1743</v>
      </c>
      <c r="B2368" s="130">
        <v>-1.31</v>
      </c>
      <c r="C2368" s="130">
        <v>-1.84</v>
      </c>
      <c r="D2368" s="130">
        <v>-3.11</v>
      </c>
      <c r="E2368" s="130">
        <v>-9.69</v>
      </c>
      <c r="F2368" s="130">
        <v>-5.76</v>
      </c>
      <c r="G2368" s="130" t="s">
        <v>3709</v>
      </c>
      <c r="H2368" s="130" t="s">
        <v>153</v>
      </c>
      <c r="I2368" s="130">
        <v>2.0099999999999998</v>
      </c>
      <c r="J2368" s="130">
        <v>-65</v>
      </c>
      <c r="K2368" s="130">
        <v>-41</v>
      </c>
      <c r="L2368" s="130" t="b">
        <v>0</v>
      </c>
      <c r="M2368" s="130">
        <v>-30.419</v>
      </c>
      <c r="N2368" s="130">
        <v>2.589</v>
      </c>
      <c r="O2368" s="130">
        <v>-11.747</v>
      </c>
      <c r="P2368" s="130">
        <v>0.29799999999999999</v>
      </c>
      <c r="Q2368" s="130">
        <v>-161.07400000000001</v>
      </c>
      <c r="R2368" s="130">
        <v>12.77</v>
      </c>
      <c r="S2368" s="130">
        <v>13.590999999999999</v>
      </c>
      <c r="T2368" s="130">
        <v>-1</v>
      </c>
      <c r="U2368" s="130">
        <v>671</v>
      </c>
      <c r="V2368" s="130" t="s">
        <v>1743</v>
      </c>
      <c r="W2368" s="130" t="b">
        <v>1</v>
      </c>
      <c r="X2368" s="130">
        <v>0</v>
      </c>
      <c r="Y2368" s="130" t="b">
        <v>0</v>
      </c>
      <c r="Z2368" s="130">
        <v>45</v>
      </c>
      <c r="AA2368" s="130">
        <v>3.6999999999999998E-2</v>
      </c>
      <c r="AB2368" s="130" t="s">
        <v>153</v>
      </c>
      <c r="AC2368" s="130" t="s">
        <v>3709</v>
      </c>
      <c r="AD2368" s="130" t="s">
        <v>6262</v>
      </c>
      <c r="AE2368" s="130" t="e" cm="1">
        <f t="array" aca="1" ref="AE2368" ca="1">INDIRECT(ADDRESS(MATCH(AG2368,'rs_industries'!B:B,0),5,1,TRUE,"rs_industries"))</f>
        <v>#N/A</v>
      </c>
      <c r="AF2368" s="130" t="e" cm="1">
        <f t="array" aca="1" ref="AF2368" ca="1">INDIRECT(ADDRESS(MATCH(A2368,'rs_stocks'!B:B,0),7,1,TRUE,"rs_stocks"))</f>
        <v>#N/A</v>
      </c>
    </row>
    <row r="2369" spans="1:32" x14ac:dyDescent="0.3">
      <c r="A2369" s="130" t="s">
        <v>460</v>
      </c>
      <c r="B2369" s="130">
        <v>0.77</v>
      </c>
      <c r="C2369" s="130">
        <v>-6.51</v>
      </c>
      <c r="D2369" s="130">
        <v>-18.84</v>
      </c>
      <c r="E2369" s="130">
        <v>-21.73</v>
      </c>
      <c r="F2369" s="130">
        <v>-14.65</v>
      </c>
      <c r="G2369" s="130" t="s">
        <v>330</v>
      </c>
      <c r="H2369" s="130" t="s">
        <v>3707</v>
      </c>
      <c r="I2369" s="130">
        <v>12.877000000000001</v>
      </c>
      <c r="J2369" s="130">
        <v>-48</v>
      </c>
      <c r="K2369" s="130">
        <v>-30</v>
      </c>
      <c r="L2369" s="130" t="b">
        <v>0</v>
      </c>
      <c r="M2369" s="130">
        <v>-47.350999999999999</v>
      </c>
      <c r="N2369" s="130">
        <v>3.9870000000000001</v>
      </c>
      <c r="O2369" s="130">
        <v>-11.877000000000001</v>
      </c>
      <c r="P2369" s="130">
        <v>2.339</v>
      </c>
      <c r="Q2369" s="130">
        <v>-87.641000000000005</v>
      </c>
      <c r="R2369" s="130">
        <v>88.63</v>
      </c>
      <c r="S2369" s="130">
        <v>94.254999999999995</v>
      </c>
      <c r="T2369" s="130">
        <v>-1</v>
      </c>
      <c r="U2369" s="130">
        <v>85</v>
      </c>
      <c r="V2369" s="130" t="s">
        <v>460</v>
      </c>
      <c r="W2369" s="130" t="b">
        <v>1</v>
      </c>
      <c r="X2369" s="130">
        <v>0</v>
      </c>
      <c r="Y2369" s="130" t="b">
        <v>0</v>
      </c>
      <c r="Z2369" s="130">
        <v>38</v>
      </c>
      <c r="AA2369" s="130">
        <v>3.6999999999999998E-2</v>
      </c>
      <c r="AB2369" s="130" t="s">
        <v>3707</v>
      </c>
      <c r="AC2369" s="130" t="s">
        <v>330</v>
      </c>
      <c r="AD2369" s="130" t="s">
        <v>6261</v>
      </c>
      <c r="AE2369" s="130" t="e" cm="1">
        <f t="array" aca="1" ref="AE2369" ca="1">INDIRECT(ADDRESS(MATCH(AG2369,'rs_industries'!B:B,0),5,1,TRUE,"rs_industries"))</f>
        <v>#N/A</v>
      </c>
      <c r="AF2369" s="130" t="e" cm="1">
        <f t="array" aca="1" ref="AF2369" ca="1">INDIRECT(ADDRESS(MATCH(A2369,'rs_stocks'!B:B,0),7,1,TRUE,"rs_stocks"))</f>
        <v>#N/A</v>
      </c>
    </row>
    <row r="2370" spans="1:32" x14ac:dyDescent="0.3">
      <c r="A2370" s="130" t="s">
        <v>1259</v>
      </c>
      <c r="B2370" s="130">
        <v>-0.61</v>
      </c>
      <c r="C2370" s="130">
        <v>-4.13</v>
      </c>
      <c r="D2370" s="130">
        <v>-13.55</v>
      </c>
      <c r="E2370" s="130">
        <v>-14.79</v>
      </c>
      <c r="F2370" s="130">
        <v>-6.8</v>
      </c>
      <c r="G2370" s="130" t="s">
        <v>3725</v>
      </c>
      <c r="H2370" s="130" t="s">
        <v>248</v>
      </c>
      <c r="I2370" s="130">
        <v>17.951000000000001</v>
      </c>
      <c r="J2370" s="130">
        <v>-31</v>
      </c>
      <c r="K2370" s="130">
        <v>-31</v>
      </c>
      <c r="L2370" s="130" t="b">
        <v>0</v>
      </c>
      <c r="M2370" s="130">
        <v>-36.328000000000003</v>
      </c>
      <c r="N2370" s="130">
        <v>3.016</v>
      </c>
      <c r="O2370" s="130">
        <v>-12.045999999999999</v>
      </c>
      <c r="P2370" s="130">
        <v>1.4470000000000001</v>
      </c>
      <c r="Q2370" s="130">
        <v>-62.210999999999999</v>
      </c>
      <c r="R2370" s="130">
        <v>68.27</v>
      </c>
      <c r="S2370" s="130">
        <v>72.287999999999997</v>
      </c>
      <c r="T2370" s="130">
        <v>-1</v>
      </c>
      <c r="U2370" s="130">
        <v>138</v>
      </c>
      <c r="V2370" s="130" t="s">
        <v>1259</v>
      </c>
      <c r="W2370" s="130" t="b">
        <v>1</v>
      </c>
      <c r="X2370" s="130">
        <v>0</v>
      </c>
      <c r="Y2370" s="130" t="b">
        <v>0</v>
      </c>
      <c r="Z2370" s="130">
        <v>47</v>
      </c>
      <c r="AA2370" s="130">
        <v>3.6999999999999998E-2</v>
      </c>
      <c r="AB2370" s="130" t="s">
        <v>248</v>
      </c>
      <c r="AC2370" s="130" t="s">
        <v>3725</v>
      </c>
      <c r="AD2370" s="130" t="s">
        <v>6256</v>
      </c>
      <c r="AE2370" s="130" t="e" cm="1">
        <f t="array" aca="1" ref="AE2370" ca="1">INDIRECT(ADDRESS(MATCH(AG2370,'rs_industries'!B:B,0),5,1,TRUE,"rs_industries"))</f>
        <v>#N/A</v>
      </c>
      <c r="AF2370" s="130" t="e" cm="1">
        <f t="array" aca="1" ref="AF2370" ca="1">INDIRECT(ADDRESS(MATCH(A2370,'rs_stocks'!B:B,0),7,1,TRUE,"rs_stocks"))</f>
        <v>#N/A</v>
      </c>
    </row>
    <row r="2371" spans="1:32" x14ac:dyDescent="0.3">
      <c r="A2371" s="130" t="s">
        <v>1843</v>
      </c>
      <c r="B2371" s="130">
        <v>-0.05</v>
      </c>
      <c r="C2371" s="130">
        <v>6.85</v>
      </c>
      <c r="D2371" s="130">
        <v>-13.4</v>
      </c>
      <c r="E2371" s="130">
        <v>-28.93</v>
      </c>
      <c r="F2371" s="130">
        <v>-27.72</v>
      </c>
      <c r="G2371" s="130" t="s">
        <v>3680</v>
      </c>
      <c r="H2371" s="130" t="s">
        <v>31</v>
      </c>
      <c r="I2371" s="130">
        <v>2.633</v>
      </c>
      <c r="J2371" s="130">
        <v>-72</v>
      </c>
      <c r="K2371" s="130">
        <v>-60</v>
      </c>
      <c r="L2371" s="130" t="b">
        <v>0</v>
      </c>
      <c r="M2371" s="130">
        <v>-74.722999999999999</v>
      </c>
      <c r="N2371" s="130">
        <v>6.1630000000000003</v>
      </c>
      <c r="O2371" s="130">
        <v>-12.125</v>
      </c>
      <c r="P2371" s="130">
        <v>0.89600000000000002</v>
      </c>
      <c r="Q2371" s="130">
        <v>-122.768</v>
      </c>
      <c r="R2371" s="130">
        <v>21.69</v>
      </c>
      <c r="S2371" s="130">
        <v>20.507999999999999</v>
      </c>
      <c r="T2371" s="130">
        <v>1</v>
      </c>
      <c r="U2371" s="130">
        <v>223</v>
      </c>
      <c r="V2371" s="130" t="s">
        <v>1843</v>
      </c>
      <c r="W2371" s="130" t="b">
        <v>1</v>
      </c>
      <c r="X2371" s="130">
        <v>0</v>
      </c>
      <c r="Y2371" s="130" t="b">
        <v>0</v>
      </c>
      <c r="Z2371" s="130">
        <v>44</v>
      </c>
      <c r="AA2371" s="130">
        <v>3.5999999999999997E-2</v>
      </c>
      <c r="AB2371" s="130" t="s">
        <v>31</v>
      </c>
      <c r="AC2371" s="130" t="s">
        <v>3680</v>
      </c>
      <c r="AD2371" s="130" t="s">
        <v>6269</v>
      </c>
      <c r="AE2371" s="130" t="e" cm="1">
        <f t="array" aca="1" ref="AE2371" ca="1">INDIRECT(ADDRESS(MATCH(AG2371,'rs_industries'!B:B,0),5,1,TRUE,"rs_industries"))</f>
        <v>#N/A</v>
      </c>
      <c r="AF2371" s="130" t="e" cm="1">
        <f t="array" aca="1" ref="AF2371" ca="1">INDIRECT(ADDRESS(MATCH(A2371,'rs_stocks'!B:B,0),7,1,TRUE,"rs_stocks"))</f>
        <v>#N/A</v>
      </c>
    </row>
    <row r="2372" spans="1:32" x14ac:dyDescent="0.3">
      <c r="A2372" s="130" t="s">
        <v>614</v>
      </c>
      <c r="B2372" s="130">
        <v>-2.1</v>
      </c>
      <c r="C2372" s="130">
        <v>9.02</v>
      </c>
      <c r="D2372" s="130">
        <v>-3.79</v>
      </c>
      <c r="E2372" s="130">
        <v>-20.89</v>
      </c>
      <c r="F2372" s="130">
        <v>-13.78</v>
      </c>
      <c r="G2372" s="130" t="s">
        <v>3792</v>
      </c>
      <c r="H2372" s="130" t="s">
        <v>24</v>
      </c>
      <c r="I2372" s="130">
        <v>5.4269999999999996</v>
      </c>
      <c r="J2372" s="130">
        <v>-93</v>
      </c>
      <c r="K2372" s="130">
        <v>-34</v>
      </c>
      <c r="L2372" s="130" t="b">
        <v>0</v>
      </c>
      <c r="M2372" s="130">
        <v>-50.704999999999998</v>
      </c>
      <c r="N2372" s="130">
        <v>4.0910000000000002</v>
      </c>
      <c r="O2372" s="130">
        <v>-12.394</v>
      </c>
      <c r="P2372" s="130">
        <v>0.98</v>
      </c>
      <c r="Q2372" s="130">
        <v>-43.872999999999998</v>
      </c>
      <c r="R2372" s="130">
        <v>28.4</v>
      </c>
      <c r="S2372" s="130">
        <v>26.22</v>
      </c>
      <c r="T2372" s="130">
        <v>1</v>
      </c>
      <c r="U2372" s="130">
        <v>204</v>
      </c>
      <c r="V2372" s="130" t="s">
        <v>614</v>
      </c>
      <c r="W2372" s="130" t="b">
        <v>1</v>
      </c>
      <c r="X2372" s="130">
        <v>0</v>
      </c>
      <c r="Y2372" s="130" t="b">
        <v>0</v>
      </c>
      <c r="Z2372" s="130">
        <v>38</v>
      </c>
      <c r="AA2372" s="130">
        <v>3.5999999999999997E-2</v>
      </c>
      <c r="AB2372" s="130" t="s">
        <v>24</v>
      </c>
      <c r="AC2372" s="130" t="s">
        <v>3792</v>
      </c>
      <c r="AD2372" s="130" t="s">
        <v>6272</v>
      </c>
      <c r="AE2372" s="130" t="e" cm="1">
        <f t="array" aca="1" ref="AE2372" ca="1">INDIRECT(ADDRESS(MATCH(AG2372,'rs_industries'!B:B,0),5,1,TRUE,"rs_industries"))</f>
        <v>#N/A</v>
      </c>
      <c r="AF2372" s="130" t="e" cm="1">
        <f t="array" aca="1" ref="AF2372" ca="1">INDIRECT(ADDRESS(MATCH(A2372,'rs_stocks'!B:B,0),7,1,TRUE,"rs_stocks"))</f>
        <v>#N/A</v>
      </c>
    </row>
    <row r="2373" spans="1:32" x14ac:dyDescent="0.3">
      <c r="A2373" s="130" t="s">
        <v>6265</v>
      </c>
      <c r="B2373" s="130">
        <v>-0.87</v>
      </c>
      <c r="C2373" s="130">
        <v>2.1</v>
      </c>
      <c r="D2373" s="130">
        <v>-9.81</v>
      </c>
      <c r="E2373" s="130">
        <v>-17.27</v>
      </c>
      <c r="F2373" s="130">
        <v>-16.46</v>
      </c>
      <c r="G2373" s="130" t="s">
        <v>3713</v>
      </c>
      <c r="H2373" s="130" t="s">
        <v>3690</v>
      </c>
      <c r="I2373" s="130">
        <v>0.91700000000000004</v>
      </c>
      <c r="J2373" s="130">
        <v>-63</v>
      </c>
      <c r="K2373" s="130">
        <v>-45</v>
      </c>
      <c r="L2373" s="130" t="b">
        <v>0</v>
      </c>
      <c r="M2373" s="130">
        <v>-52.81</v>
      </c>
      <c r="N2373" s="130">
        <v>4.2530000000000001</v>
      </c>
      <c r="O2373" s="130">
        <v>-12.417</v>
      </c>
      <c r="P2373" s="130">
        <v>0.17</v>
      </c>
      <c r="Q2373" s="130">
        <v>-158.72999999999999</v>
      </c>
      <c r="R2373" s="130">
        <v>3.4</v>
      </c>
      <c r="S2373" s="130">
        <v>3.7450000000000001</v>
      </c>
      <c r="T2373" s="130">
        <v>-1</v>
      </c>
      <c r="U2373" s="130">
        <v>1175</v>
      </c>
      <c r="V2373" s="130" t="s">
        <v>6265</v>
      </c>
      <c r="W2373" s="130" t="b">
        <v>1</v>
      </c>
      <c r="X2373" s="130">
        <v>0</v>
      </c>
      <c r="Y2373" s="130" t="b">
        <v>0</v>
      </c>
      <c r="Z2373" s="130">
        <v>39</v>
      </c>
      <c r="AA2373" s="130">
        <v>3.5000000000000003E-2</v>
      </c>
      <c r="AB2373" s="130" t="s">
        <v>3690</v>
      </c>
      <c r="AC2373" s="130" t="s">
        <v>3713</v>
      </c>
      <c r="AD2373" s="130" t="s">
        <v>6266</v>
      </c>
      <c r="AE2373" s="130" t="e" cm="1">
        <f t="array" aca="1" ref="AE2373" ca="1">INDIRECT(ADDRESS(MATCH(AG2373,'rs_industries'!B:B,0),5,1,TRUE,"rs_industries"))</f>
        <v>#N/A</v>
      </c>
      <c r="AF2373" s="130" t="e" cm="1">
        <f t="array" aca="1" ref="AF2373" ca="1">INDIRECT(ADDRESS(MATCH(A2373,'rs_stocks'!B:B,0),7,1,TRUE,"rs_stocks"))</f>
        <v>#N/A</v>
      </c>
    </row>
    <row r="2374" spans="1:32" x14ac:dyDescent="0.3">
      <c r="A2374" s="130" t="s">
        <v>1526</v>
      </c>
      <c r="B2374" s="130">
        <v>-2.2000000000000002</v>
      </c>
      <c r="C2374" s="130">
        <v>-26.02</v>
      </c>
      <c r="D2374" s="130">
        <v>-26.74</v>
      </c>
      <c r="E2374" s="130">
        <v>-48.07</v>
      </c>
      <c r="F2374" s="130">
        <v>-47.14</v>
      </c>
      <c r="G2374" s="130" t="s">
        <v>3775</v>
      </c>
      <c r="H2374" s="130" t="s">
        <v>3776</v>
      </c>
      <c r="I2374" s="130">
        <v>1.5449999999999999</v>
      </c>
      <c r="J2374" s="130">
        <v>-78</v>
      </c>
      <c r="K2374" s="130">
        <v>-63</v>
      </c>
      <c r="L2374" s="130" t="b">
        <v>0</v>
      </c>
      <c r="M2374" s="130">
        <v>-90.528999999999996</v>
      </c>
      <c r="N2374" s="130">
        <v>7.2640000000000002</v>
      </c>
      <c r="O2374" s="130">
        <v>-12.462999999999999</v>
      </c>
      <c r="P2374" s="130">
        <v>0.57699999999999996</v>
      </c>
      <c r="Q2374" s="130">
        <v>-102.253</v>
      </c>
      <c r="R2374" s="130">
        <v>12</v>
      </c>
      <c r="S2374" s="130">
        <v>13.930999999999999</v>
      </c>
      <c r="T2374" s="130">
        <v>-1</v>
      </c>
      <c r="U2374" s="130">
        <v>346</v>
      </c>
      <c r="V2374" s="130" t="s">
        <v>1526</v>
      </c>
      <c r="W2374" s="130" t="b">
        <v>1</v>
      </c>
      <c r="X2374" s="130">
        <v>0</v>
      </c>
      <c r="Y2374" s="130" t="b">
        <v>0</v>
      </c>
      <c r="Z2374" s="130">
        <v>48</v>
      </c>
      <c r="AA2374" s="130">
        <v>3.5000000000000003E-2</v>
      </c>
      <c r="AB2374" s="130" t="s">
        <v>3776</v>
      </c>
      <c r="AC2374" s="130" t="s">
        <v>3775</v>
      </c>
      <c r="AD2374" s="130" t="s">
        <v>6268</v>
      </c>
      <c r="AE2374" s="130" t="e" cm="1">
        <f t="array" aca="1" ref="AE2374" ca="1">INDIRECT(ADDRESS(MATCH(AG2374,'rs_industries'!B:B,0),5,1,TRUE,"rs_industries"))</f>
        <v>#N/A</v>
      </c>
      <c r="AF2374" s="130" t="e" cm="1">
        <f t="array" aca="1" ref="AF2374" ca="1">INDIRECT(ADDRESS(MATCH(A2374,'rs_stocks'!B:B,0),7,1,TRUE,"rs_stocks"))</f>
        <v>#N/A</v>
      </c>
    </row>
    <row r="2375" spans="1:32" x14ac:dyDescent="0.3">
      <c r="A2375" s="130" t="s">
        <v>1150</v>
      </c>
      <c r="B2375" s="130">
        <v>-1.75</v>
      </c>
      <c r="C2375" s="130">
        <v>-1.27</v>
      </c>
      <c r="D2375" s="130">
        <v>-12.29</v>
      </c>
      <c r="E2375" s="130">
        <v>-21.59</v>
      </c>
      <c r="F2375" s="130">
        <v>-16.809999999999999</v>
      </c>
      <c r="G2375" s="130" t="s">
        <v>4374</v>
      </c>
      <c r="H2375" s="130" t="s">
        <v>24</v>
      </c>
      <c r="I2375" s="130">
        <v>24.343</v>
      </c>
      <c r="J2375" s="130">
        <v>-57</v>
      </c>
      <c r="K2375" s="130">
        <v>-57</v>
      </c>
      <c r="L2375" s="130" t="b">
        <v>0</v>
      </c>
      <c r="M2375" s="130">
        <v>-43.554000000000002</v>
      </c>
      <c r="N2375" s="130">
        <v>3.4460000000000002</v>
      </c>
      <c r="O2375" s="130">
        <v>-12.64</v>
      </c>
      <c r="P2375" s="130">
        <v>1.393</v>
      </c>
      <c r="Q2375" s="130">
        <v>-89.733999999999995</v>
      </c>
      <c r="R2375" s="130">
        <v>48.81</v>
      </c>
      <c r="S2375" s="130">
        <v>53.444000000000003</v>
      </c>
      <c r="T2375" s="130">
        <v>-1</v>
      </c>
      <c r="U2375" s="130">
        <v>143</v>
      </c>
      <c r="V2375" s="130" t="s">
        <v>1150</v>
      </c>
      <c r="W2375" s="130" t="b">
        <v>1</v>
      </c>
      <c r="X2375" s="130">
        <v>0</v>
      </c>
      <c r="Y2375" s="130" t="b">
        <v>0</v>
      </c>
      <c r="Z2375" s="130">
        <v>47</v>
      </c>
      <c r="AA2375" s="130">
        <v>3.5000000000000003E-2</v>
      </c>
      <c r="AB2375" s="130" t="s">
        <v>24</v>
      </c>
      <c r="AC2375" s="130" t="s">
        <v>4374</v>
      </c>
      <c r="AD2375" s="130" t="s">
        <v>6267</v>
      </c>
      <c r="AE2375" s="130" t="e" cm="1">
        <f t="array" aca="1" ref="AE2375" ca="1">INDIRECT(ADDRESS(MATCH(AG2375,'rs_industries'!B:B,0),5,1,TRUE,"rs_industries"))</f>
        <v>#N/A</v>
      </c>
      <c r="AF2375" s="130" t="e" cm="1">
        <f t="array" aca="1" ref="AF2375" ca="1">INDIRECT(ADDRESS(MATCH(A2375,'rs_stocks'!B:B,0),7,1,TRUE,"rs_stocks"))</f>
        <v>#N/A</v>
      </c>
    </row>
    <row r="2376" spans="1:32" x14ac:dyDescent="0.3">
      <c r="A2376" s="130" t="s">
        <v>2090</v>
      </c>
      <c r="B2376" s="130">
        <v>1.57</v>
      </c>
      <c r="C2376" s="130">
        <v>-15.93</v>
      </c>
      <c r="D2376" s="130">
        <v>-17.43</v>
      </c>
      <c r="E2376" s="130">
        <v>-35.61</v>
      </c>
      <c r="F2376" s="130">
        <v>-30.29</v>
      </c>
      <c r="G2376" s="130" t="s">
        <v>153</v>
      </c>
      <c r="H2376" s="130" t="s">
        <v>3677</v>
      </c>
      <c r="I2376" s="130">
        <v>1.353</v>
      </c>
      <c r="J2376" s="130">
        <v>-62</v>
      </c>
      <c r="K2376" s="130">
        <v>-61</v>
      </c>
      <c r="L2376" s="130" t="b">
        <v>0</v>
      </c>
      <c r="M2376" s="130">
        <v>-60.844000000000001</v>
      </c>
      <c r="N2376" s="130">
        <v>4.79</v>
      </c>
      <c r="O2376" s="130">
        <v>-12.701000000000001</v>
      </c>
      <c r="P2376" s="130">
        <v>0.39800000000000002</v>
      </c>
      <c r="Q2376" s="130">
        <v>-158.37100000000001</v>
      </c>
      <c r="R2376" s="130">
        <v>9.7100000000000009</v>
      </c>
      <c r="S2376" s="130">
        <v>10.833</v>
      </c>
      <c r="T2376" s="130">
        <v>-1</v>
      </c>
      <c r="U2376" s="130">
        <v>502</v>
      </c>
      <c r="V2376" s="130" t="s">
        <v>2090</v>
      </c>
      <c r="W2376" s="130" t="b">
        <v>1</v>
      </c>
      <c r="X2376" s="130">
        <v>0</v>
      </c>
      <c r="Y2376" s="130" t="b">
        <v>0</v>
      </c>
      <c r="Z2376" s="130">
        <v>40</v>
      </c>
      <c r="AA2376" s="130">
        <v>3.4000000000000002E-2</v>
      </c>
      <c r="AB2376" s="130" t="s">
        <v>3677</v>
      </c>
      <c r="AC2376" s="130" t="s">
        <v>153</v>
      </c>
      <c r="AD2376" s="130" t="s">
        <v>6271</v>
      </c>
      <c r="AE2376" s="130" t="e" cm="1">
        <f t="array" aca="1" ref="AE2376" ca="1">INDIRECT(ADDRESS(MATCH(AG2376,'rs_industries'!B:B,0),5,1,TRUE,"rs_industries"))</f>
        <v>#N/A</v>
      </c>
      <c r="AF2376" s="130" t="e" cm="1">
        <f t="array" aca="1" ref="AF2376" ca="1">INDIRECT(ADDRESS(MATCH(A2376,'rs_stocks'!B:B,0),7,1,TRUE,"rs_stocks"))</f>
        <v>#N/A</v>
      </c>
    </row>
    <row r="2377" spans="1:32" x14ac:dyDescent="0.3">
      <c r="A2377" s="130" t="s">
        <v>1010</v>
      </c>
      <c r="B2377" s="130">
        <v>-0.02</v>
      </c>
      <c r="C2377" s="130">
        <v>1.75</v>
      </c>
      <c r="D2377" s="130">
        <v>-2.0699999999999998</v>
      </c>
      <c r="E2377" s="130">
        <v>-7.91</v>
      </c>
      <c r="F2377" s="130">
        <v>-3.05</v>
      </c>
      <c r="G2377" s="130" t="s">
        <v>4294</v>
      </c>
      <c r="H2377" s="130" t="s">
        <v>117</v>
      </c>
      <c r="I2377" s="130">
        <v>50.557000000000002</v>
      </c>
      <c r="J2377" s="130">
        <v>-87</v>
      </c>
      <c r="K2377" s="130">
        <v>-24</v>
      </c>
      <c r="L2377" s="130" t="b">
        <v>0</v>
      </c>
      <c r="M2377" s="130">
        <v>-33.395000000000003</v>
      </c>
      <c r="N2377" s="130">
        <v>2.6230000000000002</v>
      </c>
      <c r="O2377" s="130">
        <v>-12.734</v>
      </c>
      <c r="P2377" s="130">
        <v>1.0620000000000001</v>
      </c>
      <c r="Q2377" s="130">
        <v>-39.548000000000002</v>
      </c>
      <c r="R2377" s="130">
        <v>57.61</v>
      </c>
      <c r="S2377" s="130">
        <v>59.747</v>
      </c>
      <c r="T2377" s="130">
        <v>-1</v>
      </c>
      <c r="U2377" s="130">
        <v>188</v>
      </c>
      <c r="V2377" s="130" t="s">
        <v>1010</v>
      </c>
      <c r="W2377" s="130" t="b">
        <v>1</v>
      </c>
      <c r="X2377" s="130">
        <v>0</v>
      </c>
      <c r="Y2377" s="130" t="b">
        <v>0</v>
      </c>
      <c r="Z2377" s="130">
        <v>40</v>
      </c>
      <c r="AA2377" s="130">
        <v>3.4000000000000002E-2</v>
      </c>
      <c r="AB2377" s="130" t="s">
        <v>117</v>
      </c>
      <c r="AC2377" s="130" t="s">
        <v>4294</v>
      </c>
      <c r="AD2377" s="130" t="s">
        <v>6264</v>
      </c>
      <c r="AE2377" s="130" t="e" cm="1">
        <f t="array" aca="1" ref="AE2377" ca="1">INDIRECT(ADDRESS(MATCH(AG2377,'rs_industries'!B:B,0),5,1,TRUE,"rs_industries"))</f>
        <v>#N/A</v>
      </c>
      <c r="AF2377" s="130" t="e" cm="1">
        <f t="array" aca="1" ref="AF2377" ca="1">INDIRECT(ADDRESS(MATCH(A2377,'rs_stocks'!B:B,0),7,1,TRUE,"rs_stocks"))</f>
        <v>#N/A</v>
      </c>
    </row>
    <row r="2378" spans="1:32" x14ac:dyDescent="0.3">
      <c r="A2378" s="130" t="s">
        <v>1593</v>
      </c>
      <c r="B2378" s="130">
        <v>0.59</v>
      </c>
      <c r="C2378" s="130">
        <v>2.42</v>
      </c>
      <c r="D2378" s="130">
        <v>-7.12</v>
      </c>
      <c r="E2378" s="130">
        <v>-8.7899999999999991</v>
      </c>
      <c r="F2378" s="130">
        <v>-5.61</v>
      </c>
      <c r="G2378" s="130" t="s">
        <v>4294</v>
      </c>
      <c r="H2378" s="130" t="s">
        <v>117</v>
      </c>
      <c r="I2378" s="130">
        <v>4.2110000000000003</v>
      </c>
      <c r="J2378" s="130">
        <v>-76</v>
      </c>
      <c r="K2378" s="130">
        <v>-32</v>
      </c>
      <c r="L2378" s="130" t="b">
        <v>0</v>
      </c>
      <c r="M2378" s="130">
        <v>-35.99</v>
      </c>
      <c r="N2378" s="130">
        <v>2.81</v>
      </c>
      <c r="O2378" s="130">
        <v>-12.807</v>
      </c>
      <c r="P2378" s="130">
        <v>0.52</v>
      </c>
      <c r="Q2378" s="130">
        <v>-71.180999999999997</v>
      </c>
      <c r="R2378" s="130">
        <v>20.34</v>
      </c>
      <c r="S2378" s="130">
        <v>21.596</v>
      </c>
      <c r="T2378" s="130">
        <v>-1</v>
      </c>
      <c r="U2378" s="130">
        <v>384</v>
      </c>
      <c r="V2378" s="130" t="s">
        <v>1593</v>
      </c>
      <c r="W2378" s="130" t="b">
        <v>1</v>
      </c>
      <c r="X2378" s="130">
        <v>0</v>
      </c>
      <c r="Y2378" s="130" t="b">
        <v>0</v>
      </c>
      <c r="Z2378" s="130">
        <v>45</v>
      </c>
      <c r="AA2378" s="130">
        <v>3.3000000000000002E-2</v>
      </c>
      <c r="AB2378" s="130" t="s">
        <v>117</v>
      </c>
      <c r="AC2378" s="130" t="s">
        <v>4294</v>
      </c>
      <c r="AD2378" s="130" t="s">
        <v>6263</v>
      </c>
      <c r="AE2378" s="130" t="e" cm="1">
        <f t="array" aca="1" ref="AE2378" ca="1">INDIRECT(ADDRESS(MATCH(AG2378,'rs_industries'!B:B,0),5,1,TRUE,"rs_industries"))</f>
        <v>#N/A</v>
      </c>
      <c r="AF2378" s="130" t="e" cm="1">
        <f t="array" aca="1" ref="AF2378" ca="1">INDIRECT(ADDRESS(MATCH(A2378,'rs_stocks'!B:B,0),7,1,TRUE,"rs_stocks"))</f>
        <v>#N/A</v>
      </c>
    </row>
    <row r="2379" spans="1:32" x14ac:dyDescent="0.3">
      <c r="A2379" s="130" t="s">
        <v>6390</v>
      </c>
      <c r="B2379" s="130">
        <v>4.21</v>
      </c>
      <c r="C2379" s="130">
        <v>-0.34</v>
      </c>
      <c r="D2379" s="130">
        <v>-1.36</v>
      </c>
      <c r="E2379" s="130">
        <v>-14.71</v>
      </c>
      <c r="F2379" s="130">
        <v>-9.5</v>
      </c>
      <c r="G2379" s="130" t="s">
        <v>3711</v>
      </c>
      <c r="H2379" s="130" t="s">
        <v>24</v>
      </c>
      <c r="I2379" s="130">
        <v>0.80400000000000005</v>
      </c>
      <c r="J2379" s="130">
        <v>-69</v>
      </c>
      <c r="K2379" s="130">
        <v>-20</v>
      </c>
      <c r="L2379" s="130" t="b">
        <v>0</v>
      </c>
      <c r="M2379" s="130">
        <v>-34.305</v>
      </c>
      <c r="N2379" s="130">
        <v>2.6539999999999999</v>
      </c>
      <c r="O2379" s="130">
        <v>-12.923999999999999</v>
      </c>
      <c r="P2379" s="130">
        <v>0.81200000000000006</v>
      </c>
      <c r="Q2379" s="130">
        <v>192.071</v>
      </c>
      <c r="R2379" s="130">
        <v>38.369999999999997</v>
      </c>
      <c r="S2379" s="130">
        <v>38.991999999999997</v>
      </c>
      <c r="T2379" s="130">
        <v>-1</v>
      </c>
      <c r="U2379" s="130">
        <v>246</v>
      </c>
      <c r="V2379" s="130" t="s">
        <v>6390</v>
      </c>
      <c r="W2379" s="130" t="b">
        <v>1</v>
      </c>
      <c r="X2379" s="130">
        <v>0</v>
      </c>
      <c r="Y2379" s="130" t="b">
        <v>0</v>
      </c>
      <c r="Z2379" s="130">
        <v>30</v>
      </c>
      <c r="AA2379" s="130">
        <v>3.3000000000000002E-2</v>
      </c>
      <c r="AB2379" s="130" t="s">
        <v>24</v>
      </c>
      <c r="AC2379" s="130" t="s">
        <v>3711</v>
      </c>
      <c r="AD2379" s="130" t="s">
        <v>6391</v>
      </c>
      <c r="AE2379" s="130" t="e" cm="1">
        <f t="array" aca="1" ref="AE2379" ca="1">INDIRECT(ADDRESS(MATCH(AG2379,'rs_industries'!B:B,0),5,1,TRUE,"rs_industries"))</f>
        <v>#N/A</v>
      </c>
      <c r="AF2379" s="130" t="e" cm="1">
        <f t="array" aca="1" ref="AF2379" ca="1">INDIRECT(ADDRESS(MATCH(A2379,'rs_stocks'!B:B,0),7,1,TRUE,"rs_stocks"))</f>
        <v>#N/A</v>
      </c>
    </row>
    <row r="2380" spans="1:32" x14ac:dyDescent="0.3">
      <c r="A2380" s="130" t="s">
        <v>2344</v>
      </c>
      <c r="B2380" s="130">
        <v>0.13</v>
      </c>
      <c r="C2380" s="130">
        <v>4.28</v>
      </c>
      <c r="D2380" s="130">
        <v>-2.96</v>
      </c>
      <c r="E2380" s="130">
        <v>-1.1100000000000001</v>
      </c>
      <c r="F2380" s="130">
        <v>-1.31</v>
      </c>
      <c r="G2380" s="130" t="s">
        <v>4294</v>
      </c>
      <c r="H2380" s="130" t="s">
        <v>117</v>
      </c>
      <c r="I2380" s="130">
        <v>1.554</v>
      </c>
      <c r="J2380" s="130">
        <v>-79</v>
      </c>
      <c r="K2380" s="130">
        <v>-25</v>
      </c>
      <c r="L2380" s="130" t="b">
        <v>0</v>
      </c>
      <c r="M2380" s="130">
        <v>-29.768000000000001</v>
      </c>
      <c r="N2380" s="130">
        <v>2.3029999999999999</v>
      </c>
      <c r="O2380" s="130">
        <v>-12.926</v>
      </c>
      <c r="P2380" s="130">
        <v>0.25900000000000001</v>
      </c>
      <c r="Q2380" s="130">
        <v>-46.277999999999999</v>
      </c>
      <c r="R2380" s="130">
        <v>15.1</v>
      </c>
      <c r="S2380" s="130">
        <v>15.337999999999999</v>
      </c>
      <c r="T2380" s="130">
        <v>-1</v>
      </c>
      <c r="U2380" s="130">
        <v>771</v>
      </c>
      <c r="V2380" s="130" t="s">
        <v>2344</v>
      </c>
      <c r="W2380" s="130" t="b">
        <v>1</v>
      </c>
      <c r="X2380" s="130">
        <v>0</v>
      </c>
      <c r="Y2380" s="130" t="b">
        <v>0</v>
      </c>
      <c r="Z2380" s="130">
        <v>43</v>
      </c>
      <c r="AA2380" s="130">
        <v>3.3000000000000002E-2</v>
      </c>
      <c r="AB2380" s="130" t="s">
        <v>117</v>
      </c>
      <c r="AC2380" s="130" t="s">
        <v>4294</v>
      </c>
      <c r="AD2380" s="130" t="s">
        <v>6270</v>
      </c>
      <c r="AE2380" s="130" t="e" cm="1">
        <f t="array" aca="1" ref="AE2380" ca="1">INDIRECT(ADDRESS(MATCH(AG2380,'rs_industries'!B:B,0),5,1,TRUE,"rs_industries"))</f>
        <v>#N/A</v>
      </c>
      <c r="AF2380" s="130" t="e" cm="1">
        <f t="array" aca="1" ref="AF2380" ca="1">INDIRECT(ADDRESS(MATCH(A2380,'rs_stocks'!B:B,0),7,1,TRUE,"rs_stocks"))</f>
        <v>#N/A</v>
      </c>
    </row>
    <row r="2381" spans="1:32" x14ac:dyDescent="0.3">
      <c r="A2381" s="130" t="s">
        <v>6283</v>
      </c>
      <c r="B2381" s="130">
        <v>10.59</v>
      </c>
      <c r="C2381" s="130">
        <v>0</v>
      </c>
      <c r="D2381" s="130">
        <v>4.4400000000000004</v>
      </c>
      <c r="E2381" s="130">
        <v>-21.93</v>
      </c>
      <c r="F2381" s="130">
        <v>-19.52</v>
      </c>
      <c r="G2381" s="130" t="s">
        <v>3693</v>
      </c>
      <c r="H2381" s="130" t="s">
        <v>31</v>
      </c>
      <c r="I2381" s="130">
        <v>0.93799999999999994</v>
      </c>
      <c r="J2381" s="130">
        <v>-74</v>
      </c>
      <c r="K2381" s="130">
        <v>-66</v>
      </c>
      <c r="L2381" s="130" t="b">
        <v>0</v>
      </c>
      <c r="M2381" s="130">
        <v>-53.207999999999998</v>
      </c>
      <c r="N2381" s="130">
        <v>4.0650000000000004</v>
      </c>
      <c r="O2381" s="130">
        <v>-13.087999999999999</v>
      </c>
      <c r="P2381" s="130">
        <v>0.23</v>
      </c>
      <c r="Q2381" s="130">
        <v>87.146000000000001</v>
      </c>
      <c r="R2381" s="130">
        <v>4.7</v>
      </c>
      <c r="S2381" s="130">
        <v>4.819</v>
      </c>
      <c r="T2381" s="130">
        <v>-1</v>
      </c>
      <c r="U2381" s="130">
        <v>871</v>
      </c>
      <c r="V2381" s="130" t="s">
        <v>6283</v>
      </c>
      <c r="W2381" s="130" t="b">
        <v>1</v>
      </c>
      <c r="X2381" s="130">
        <v>0</v>
      </c>
      <c r="Y2381" s="130" t="b">
        <v>0</v>
      </c>
      <c r="Z2381" s="130">
        <v>37</v>
      </c>
      <c r="AA2381" s="130">
        <v>3.2000000000000001E-2</v>
      </c>
      <c r="AB2381" s="130" t="s">
        <v>31</v>
      </c>
      <c r="AC2381" s="130" t="s">
        <v>3693</v>
      </c>
      <c r="AD2381" s="130" t="s">
        <v>6284</v>
      </c>
      <c r="AE2381" s="130" t="e" cm="1">
        <f t="array" aca="1" ref="AE2381" ca="1">INDIRECT(ADDRESS(MATCH(AG2381,'rs_industries'!B:B,0),5,1,TRUE,"rs_industries"))</f>
        <v>#N/A</v>
      </c>
      <c r="AF2381" s="130" t="e" cm="1">
        <f t="array" aca="1" ref="AF2381" ca="1">INDIRECT(ADDRESS(MATCH(A2381,'rs_stocks'!B:B,0),7,1,TRUE,"rs_stocks"))</f>
        <v>#N/A</v>
      </c>
    </row>
    <row r="2382" spans="1:32" x14ac:dyDescent="0.3">
      <c r="A2382" s="130" t="s">
        <v>1730</v>
      </c>
      <c r="B2382" s="130">
        <v>-2.7</v>
      </c>
      <c r="C2382" s="130">
        <v>5.21</v>
      </c>
      <c r="D2382" s="130">
        <v>-5.9</v>
      </c>
      <c r="E2382" s="130">
        <v>-21.15</v>
      </c>
      <c r="F2382" s="130">
        <v>-17.350000000000001</v>
      </c>
      <c r="G2382" s="130" t="s">
        <v>5934</v>
      </c>
      <c r="H2382" s="130" t="s">
        <v>117</v>
      </c>
      <c r="I2382" s="130">
        <v>1.4830000000000001</v>
      </c>
      <c r="J2382" s="130">
        <v>-85</v>
      </c>
      <c r="K2382" s="130">
        <v>-47</v>
      </c>
      <c r="L2382" s="130" t="b">
        <v>0</v>
      </c>
      <c r="M2382" s="130">
        <v>-66.492000000000004</v>
      </c>
      <c r="N2382" s="130">
        <v>5.048</v>
      </c>
      <c r="O2382" s="130">
        <v>-13.173</v>
      </c>
      <c r="P2382" s="130">
        <v>0.248</v>
      </c>
      <c r="Q2382" s="130">
        <v>-68.465999999999994</v>
      </c>
      <c r="R2382" s="130">
        <v>6.86</v>
      </c>
      <c r="S2382" s="130">
        <v>6.8150000000000004</v>
      </c>
      <c r="T2382" s="130">
        <v>1</v>
      </c>
      <c r="U2382" s="130">
        <v>805</v>
      </c>
      <c r="V2382" s="130" t="s">
        <v>1730</v>
      </c>
      <c r="W2382" s="130" t="b">
        <v>1</v>
      </c>
      <c r="X2382" s="130">
        <v>0</v>
      </c>
      <c r="Y2382" s="130" t="b">
        <v>0</v>
      </c>
      <c r="Z2382" s="130">
        <v>37</v>
      </c>
      <c r="AA2382" s="130">
        <v>3.2000000000000001E-2</v>
      </c>
      <c r="AB2382" s="130" t="s">
        <v>117</v>
      </c>
      <c r="AC2382" s="130" t="s">
        <v>5934</v>
      </c>
      <c r="AD2382" s="130" t="s">
        <v>6279</v>
      </c>
      <c r="AE2382" s="130" t="e" cm="1">
        <f t="array" aca="1" ref="AE2382" ca="1">INDIRECT(ADDRESS(MATCH(AG2382,'rs_industries'!B:B,0),5,1,TRUE,"rs_industries"))</f>
        <v>#N/A</v>
      </c>
      <c r="AF2382" s="130" t="e" cm="1">
        <f t="array" aca="1" ref="AF2382" ca="1">INDIRECT(ADDRESS(MATCH(A2382,'rs_stocks'!B:B,0),7,1,TRUE,"rs_stocks"))</f>
        <v>#N/A</v>
      </c>
    </row>
    <row r="2383" spans="1:32" x14ac:dyDescent="0.3">
      <c r="A2383" s="130" t="s">
        <v>436</v>
      </c>
      <c r="B2383" s="130">
        <v>1.3</v>
      </c>
      <c r="C2383" s="130">
        <v>-19.59</v>
      </c>
      <c r="D2383" s="130">
        <v>-45.74</v>
      </c>
      <c r="E2383" s="130">
        <v>-46.26</v>
      </c>
      <c r="F2383" s="130">
        <v>-52.42</v>
      </c>
      <c r="G2383" s="130" t="s">
        <v>4034</v>
      </c>
      <c r="H2383" s="130" t="s">
        <v>3674</v>
      </c>
      <c r="I2383" s="130">
        <v>8.0570000000000004</v>
      </c>
      <c r="J2383" s="130">
        <v>-91</v>
      </c>
      <c r="K2383" s="130">
        <v>-88</v>
      </c>
      <c r="L2383" s="130" t="b">
        <v>0</v>
      </c>
      <c r="M2383" s="130">
        <v>-133.68899999999999</v>
      </c>
      <c r="N2383" s="130">
        <v>10.106999999999999</v>
      </c>
      <c r="O2383" s="130">
        <v>-13.227</v>
      </c>
      <c r="P2383" s="130">
        <v>0.52800000000000002</v>
      </c>
      <c r="Q2383" s="130">
        <v>-53.06</v>
      </c>
      <c r="R2383" s="130">
        <v>8.5399999999999991</v>
      </c>
      <c r="S2383" s="130">
        <v>9.6199999999999992</v>
      </c>
      <c r="T2383" s="130">
        <v>-1</v>
      </c>
      <c r="U2383" s="130">
        <v>379</v>
      </c>
      <c r="V2383" s="130" t="s">
        <v>436</v>
      </c>
      <c r="W2383" s="130" t="b">
        <v>1</v>
      </c>
      <c r="X2383" s="130">
        <v>0</v>
      </c>
      <c r="Y2383" s="130" t="b">
        <v>0</v>
      </c>
      <c r="Z2383" s="130">
        <v>38</v>
      </c>
      <c r="AA2383" s="130">
        <v>3.1E-2</v>
      </c>
      <c r="AB2383" s="130" t="s">
        <v>3674</v>
      </c>
      <c r="AC2383" s="130" t="s">
        <v>4034</v>
      </c>
      <c r="AD2383" s="130" t="s">
        <v>6276</v>
      </c>
      <c r="AE2383" s="130" t="e" cm="1">
        <f t="array" aca="1" ref="AE2383" ca="1">INDIRECT(ADDRESS(MATCH(AG2383,'rs_industries'!B:B,0),5,1,TRUE,"rs_industries"))</f>
        <v>#N/A</v>
      </c>
      <c r="AF2383" s="130" t="e" cm="1">
        <f t="array" aca="1" ref="AF2383" ca="1">INDIRECT(ADDRESS(MATCH(A2383,'rs_stocks'!B:B,0),7,1,TRUE,"rs_stocks"))</f>
        <v>#N/A</v>
      </c>
    </row>
    <row r="2384" spans="1:32" x14ac:dyDescent="0.3">
      <c r="A2384" s="130" t="s">
        <v>2464</v>
      </c>
      <c r="B2384" s="130">
        <v>-4.38</v>
      </c>
      <c r="C2384" s="130">
        <v>-13.28</v>
      </c>
      <c r="D2384" s="130">
        <v>-25.14</v>
      </c>
      <c r="E2384" s="130">
        <v>-39.28</v>
      </c>
      <c r="F2384" s="130">
        <v>-29.12</v>
      </c>
      <c r="G2384" s="130" t="s">
        <v>90</v>
      </c>
      <c r="H2384" s="130" t="s">
        <v>31</v>
      </c>
      <c r="I2384" s="130">
        <v>1.23</v>
      </c>
      <c r="J2384" s="130">
        <v>-86</v>
      </c>
      <c r="K2384" s="130">
        <v>-85</v>
      </c>
      <c r="L2384" s="130" t="b">
        <v>0</v>
      </c>
      <c r="M2384" s="130">
        <v>-80.539000000000001</v>
      </c>
      <c r="N2384" s="130">
        <v>6.05</v>
      </c>
      <c r="O2384" s="130">
        <v>-13.311</v>
      </c>
      <c r="P2384" s="130">
        <v>1.028</v>
      </c>
      <c r="Q2384" s="130">
        <v>-148.76</v>
      </c>
      <c r="R2384" s="130">
        <v>18.55</v>
      </c>
      <c r="S2384" s="130">
        <v>20.687000000000001</v>
      </c>
      <c r="T2384" s="130">
        <v>-1</v>
      </c>
      <c r="U2384" s="130">
        <v>194</v>
      </c>
      <c r="V2384" s="130" t="s">
        <v>2464</v>
      </c>
      <c r="W2384" s="130" t="b">
        <v>1</v>
      </c>
      <c r="X2384" s="130">
        <v>0</v>
      </c>
      <c r="Y2384" s="130" t="b">
        <v>0</v>
      </c>
      <c r="Z2384" s="130">
        <v>40</v>
      </c>
      <c r="AA2384" s="130">
        <v>3.1E-2</v>
      </c>
      <c r="AB2384" s="130" t="s">
        <v>31</v>
      </c>
      <c r="AC2384" s="130" t="s">
        <v>90</v>
      </c>
      <c r="AD2384" s="130" t="s">
        <v>6278</v>
      </c>
      <c r="AE2384" s="130" t="e" cm="1">
        <f t="array" aca="1" ref="AE2384" ca="1">INDIRECT(ADDRESS(MATCH(AG2384,'rs_industries'!B:B,0),5,1,TRUE,"rs_industries"))</f>
        <v>#N/A</v>
      </c>
      <c r="AF2384" s="130" t="e" cm="1">
        <f t="array" aca="1" ref="AF2384" ca="1">INDIRECT(ADDRESS(MATCH(A2384,'rs_stocks'!B:B,0),7,1,TRUE,"rs_stocks"))</f>
        <v>#N/A</v>
      </c>
    </row>
    <row r="2385" spans="1:32" x14ac:dyDescent="0.3">
      <c r="A2385" s="130" t="s">
        <v>1342</v>
      </c>
      <c r="B2385" s="130">
        <v>1.59</v>
      </c>
      <c r="C2385" s="130">
        <v>-3.83</v>
      </c>
      <c r="D2385" s="130">
        <v>-10.09</v>
      </c>
      <c r="E2385" s="130">
        <v>-16.93</v>
      </c>
      <c r="F2385" s="130">
        <v>-12.09</v>
      </c>
      <c r="G2385" s="130" t="s">
        <v>3839</v>
      </c>
      <c r="H2385" s="130" t="s">
        <v>3776</v>
      </c>
      <c r="I2385" s="130">
        <v>22.448</v>
      </c>
      <c r="J2385" s="130">
        <v>-62</v>
      </c>
      <c r="K2385" s="130">
        <v>-61</v>
      </c>
      <c r="L2385" s="130" t="b">
        <v>0</v>
      </c>
      <c r="M2385" s="130">
        <v>-35.183</v>
      </c>
      <c r="N2385" s="130">
        <v>2.6190000000000002</v>
      </c>
      <c r="O2385" s="130">
        <v>-13.433999999999999</v>
      </c>
      <c r="P2385" s="130">
        <v>0.19400000000000001</v>
      </c>
      <c r="Q2385" s="130">
        <v>46.415999999999997</v>
      </c>
      <c r="R2385" s="130">
        <v>8.2899999999999991</v>
      </c>
      <c r="S2385" s="130">
        <v>8.6310000000000002</v>
      </c>
      <c r="T2385" s="130">
        <v>-1</v>
      </c>
      <c r="U2385" s="130">
        <v>1031</v>
      </c>
      <c r="V2385" s="130" t="s">
        <v>1342</v>
      </c>
      <c r="W2385" s="130" t="b">
        <v>1</v>
      </c>
      <c r="X2385" s="130">
        <v>0</v>
      </c>
      <c r="Y2385" s="130" t="b">
        <v>0</v>
      </c>
      <c r="Z2385" s="130">
        <v>42</v>
      </c>
      <c r="AA2385" s="130">
        <v>3.1E-2</v>
      </c>
      <c r="AB2385" s="130" t="s">
        <v>3776</v>
      </c>
      <c r="AC2385" s="130" t="s">
        <v>3839</v>
      </c>
      <c r="AD2385" s="130" t="s">
        <v>6273</v>
      </c>
      <c r="AE2385" s="130" t="e" cm="1">
        <f t="array" aca="1" ref="AE2385" ca="1">INDIRECT(ADDRESS(MATCH(AG2385,'rs_industries'!B:B,0),5,1,TRUE,"rs_industries"))</f>
        <v>#N/A</v>
      </c>
      <c r="AF2385" s="130" t="e" cm="1">
        <f t="array" aca="1" ref="AF2385" ca="1">INDIRECT(ADDRESS(MATCH(A2385,'rs_stocks'!B:B,0),7,1,TRUE,"rs_stocks"))</f>
        <v>#N/A</v>
      </c>
    </row>
    <row r="2386" spans="1:32" x14ac:dyDescent="0.3">
      <c r="A2386" s="130" t="s">
        <v>2166</v>
      </c>
      <c r="B2386" s="130">
        <v>1.38</v>
      </c>
      <c r="C2386" s="130">
        <v>-3.92</v>
      </c>
      <c r="D2386" s="130">
        <v>-16.170000000000002</v>
      </c>
      <c r="E2386" s="130">
        <v>-25.2</v>
      </c>
      <c r="F2386" s="130">
        <v>-20.260000000000002</v>
      </c>
      <c r="G2386" s="130" t="s">
        <v>3693</v>
      </c>
      <c r="H2386" s="130" t="s">
        <v>31</v>
      </c>
      <c r="I2386" s="130">
        <v>2.7029999999999998</v>
      </c>
      <c r="J2386" s="130">
        <v>-79</v>
      </c>
      <c r="K2386" s="130">
        <v>-79</v>
      </c>
      <c r="L2386" s="130" t="b">
        <v>0</v>
      </c>
      <c r="M2386" s="130">
        <v>-54.427999999999997</v>
      </c>
      <c r="N2386" s="130">
        <v>4.0389999999999997</v>
      </c>
      <c r="O2386" s="130">
        <v>-13.475</v>
      </c>
      <c r="P2386" s="130">
        <v>0.251</v>
      </c>
      <c r="Q2386" s="130">
        <v>-75.757999999999996</v>
      </c>
      <c r="R2386" s="130">
        <v>7.36</v>
      </c>
      <c r="S2386" s="130">
        <v>7.7960000000000003</v>
      </c>
      <c r="T2386" s="130">
        <v>-1</v>
      </c>
      <c r="U2386" s="130">
        <v>797</v>
      </c>
      <c r="V2386" s="130" t="s">
        <v>2166</v>
      </c>
      <c r="W2386" s="130" t="b">
        <v>1</v>
      </c>
      <c r="X2386" s="130">
        <v>0</v>
      </c>
      <c r="Y2386" s="130" t="b">
        <v>0</v>
      </c>
      <c r="Z2386" s="130">
        <v>43</v>
      </c>
      <c r="AA2386" s="130">
        <v>0.03</v>
      </c>
      <c r="AB2386" s="130" t="s">
        <v>31</v>
      </c>
      <c r="AC2386" s="130" t="s">
        <v>3693</v>
      </c>
      <c r="AD2386" s="130" t="s">
        <v>6281</v>
      </c>
      <c r="AE2386" s="130" t="e" cm="1">
        <f t="array" aca="1" ref="AE2386" ca="1">INDIRECT(ADDRESS(MATCH(AG2386,'rs_industries'!B:B,0),5,1,TRUE,"rs_industries"))</f>
        <v>#N/A</v>
      </c>
      <c r="AF2386" s="130" t="e" cm="1">
        <f t="array" aca="1" ref="AF2386" ca="1">INDIRECT(ADDRESS(MATCH(A2386,'rs_stocks'!B:B,0),7,1,TRUE,"rs_stocks"))</f>
        <v>#N/A</v>
      </c>
    </row>
    <row r="2387" spans="1:32" x14ac:dyDescent="0.3">
      <c r="A2387" s="130" t="s">
        <v>2326</v>
      </c>
      <c r="B2387" s="130">
        <v>13.6</v>
      </c>
      <c r="C2387" s="130">
        <v>14.19</v>
      </c>
      <c r="D2387" s="130">
        <v>-3.28</v>
      </c>
      <c r="E2387" s="130">
        <v>-4.5</v>
      </c>
      <c r="F2387" s="130">
        <v>2.74</v>
      </c>
      <c r="G2387" s="130" t="s">
        <v>4294</v>
      </c>
      <c r="H2387" s="130" t="s">
        <v>117</v>
      </c>
      <c r="I2387" s="130">
        <v>1.948</v>
      </c>
      <c r="J2387" s="130">
        <v>-71</v>
      </c>
      <c r="K2387" s="130">
        <v>-60</v>
      </c>
      <c r="L2387" s="130" t="b">
        <v>1</v>
      </c>
      <c r="M2387" s="130">
        <v>-80.11</v>
      </c>
      <c r="N2387" s="130">
        <v>5.9429999999999996</v>
      </c>
      <c r="O2387" s="130">
        <v>-13.478999999999999</v>
      </c>
      <c r="P2387" s="130">
        <v>0.79700000000000004</v>
      </c>
      <c r="Q2387" s="130">
        <v>-11.914999999999999</v>
      </c>
      <c r="R2387" s="130">
        <v>15.164999999999999</v>
      </c>
      <c r="S2387" s="130">
        <v>13.058</v>
      </c>
      <c r="T2387" s="130">
        <v>1</v>
      </c>
      <c r="U2387" s="130">
        <v>250</v>
      </c>
      <c r="V2387" s="130" t="s">
        <v>2326</v>
      </c>
      <c r="W2387" s="130" t="b">
        <v>1</v>
      </c>
      <c r="X2387" s="130">
        <v>0</v>
      </c>
      <c r="Y2387" s="130" t="b">
        <v>0</v>
      </c>
      <c r="Z2387" s="130">
        <v>46</v>
      </c>
      <c r="AA2387" s="130">
        <v>0.03</v>
      </c>
      <c r="AB2387" s="130" t="s">
        <v>117</v>
      </c>
      <c r="AC2387" s="130" t="s">
        <v>4294</v>
      </c>
      <c r="AD2387" s="130" t="s">
        <v>6274</v>
      </c>
      <c r="AE2387" s="130" t="e" cm="1">
        <f t="array" aca="1" ref="AE2387" ca="1">INDIRECT(ADDRESS(MATCH(AG2387,'rs_industries'!B:B,0),5,1,TRUE,"rs_industries"))</f>
        <v>#N/A</v>
      </c>
      <c r="AF2387" s="130" t="e" cm="1">
        <f t="array" aca="1" ref="AF2387" ca="1">INDIRECT(ADDRESS(MATCH(A2387,'rs_stocks'!B:B,0),7,1,TRUE,"rs_stocks"))</f>
        <v>#N/A</v>
      </c>
    </row>
    <row r="2388" spans="1:32" x14ac:dyDescent="0.3">
      <c r="A2388" s="130" t="s">
        <v>1845</v>
      </c>
      <c r="B2388" s="130">
        <v>-1.78</v>
      </c>
      <c r="C2388" s="130">
        <v>-6.75</v>
      </c>
      <c r="D2388" s="130">
        <v>-7.18</v>
      </c>
      <c r="E2388" s="130">
        <v>-12.52</v>
      </c>
      <c r="F2388" s="130">
        <v>-11.11</v>
      </c>
      <c r="G2388" s="130" t="s">
        <v>3680</v>
      </c>
      <c r="H2388" s="130" t="s">
        <v>31</v>
      </c>
      <c r="I2388" s="130">
        <v>1.1779999999999999</v>
      </c>
      <c r="J2388" s="130">
        <v>-90</v>
      </c>
      <c r="K2388" s="130">
        <v>-85</v>
      </c>
      <c r="L2388" s="130" t="b">
        <v>0</v>
      </c>
      <c r="M2388" s="130">
        <v>-48.073999999999998</v>
      </c>
      <c r="N2388" s="130">
        <v>3.53</v>
      </c>
      <c r="O2388" s="130">
        <v>-13.617000000000001</v>
      </c>
      <c r="P2388" s="130">
        <v>0.216</v>
      </c>
      <c r="Q2388" s="130">
        <v>-115.794</v>
      </c>
      <c r="R2388" s="130">
        <v>6.08</v>
      </c>
      <c r="S2388" s="130">
        <v>6.4139999999999997</v>
      </c>
      <c r="T2388" s="130">
        <v>-1</v>
      </c>
      <c r="U2388" s="130">
        <v>926</v>
      </c>
      <c r="V2388" s="130" t="s">
        <v>1845</v>
      </c>
      <c r="W2388" s="130" t="b">
        <v>1</v>
      </c>
      <c r="X2388" s="130">
        <v>0</v>
      </c>
      <c r="Y2388" s="130" t="b">
        <v>0</v>
      </c>
      <c r="Z2388" s="130">
        <v>41</v>
      </c>
      <c r="AA2388" s="130">
        <v>2.9000000000000001E-2</v>
      </c>
      <c r="AB2388" s="130" t="s">
        <v>31</v>
      </c>
      <c r="AC2388" s="130" t="s">
        <v>3680</v>
      </c>
      <c r="AD2388" s="130" t="s">
        <v>6275</v>
      </c>
      <c r="AE2388" s="130" t="e" cm="1">
        <f t="array" aca="1" ref="AE2388" ca="1">INDIRECT(ADDRESS(MATCH(AG2388,'rs_industries'!B:B,0),5,1,TRUE,"rs_industries"))</f>
        <v>#N/A</v>
      </c>
      <c r="AF2388" s="130" t="e" cm="1">
        <f t="array" aca="1" ref="AF2388" ca="1">INDIRECT(ADDRESS(MATCH(A2388,'rs_stocks'!B:B,0),7,1,TRUE,"rs_stocks"))</f>
        <v>#N/A</v>
      </c>
    </row>
    <row r="2389" spans="1:32" x14ac:dyDescent="0.3">
      <c r="A2389" s="130" t="s">
        <v>1726</v>
      </c>
      <c r="B2389" s="130">
        <v>-3.13</v>
      </c>
      <c r="C2389" s="130">
        <v>5.05</v>
      </c>
      <c r="D2389" s="130">
        <v>-14.38</v>
      </c>
      <c r="E2389" s="130">
        <v>-19.079999999999998</v>
      </c>
      <c r="F2389" s="130">
        <v>-17.489999999999998</v>
      </c>
      <c r="G2389" s="130" t="s">
        <v>3693</v>
      </c>
      <c r="H2389" s="130" t="s">
        <v>31</v>
      </c>
      <c r="I2389" s="130">
        <v>1.9359999999999999</v>
      </c>
      <c r="J2389" s="130">
        <v>-85</v>
      </c>
      <c r="K2389" s="130">
        <v>-78</v>
      </c>
      <c r="L2389" s="130" t="b">
        <v>0</v>
      </c>
      <c r="M2389" s="130">
        <v>-83.055000000000007</v>
      </c>
      <c r="N2389" s="130">
        <v>6.0270000000000001</v>
      </c>
      <c r="O2389" s="130">
        <v>-13.779</v>
      </c>
      <c r="P2389" s="130">
        <v>1.2290000000000001</v>
      </c>
      <c r="Q2389" s="130">
        <v>-159.46600000000001</v>
      </c>
      <c r="R2389" s="130">
        <v>31.85</v>
      </c>
      <c r="S2389" s="130">
        <v>30.510999999999999</v>
      </c>
      <c r="T2389" s="130">
        <v>1</v>
      </c>
      <c r="U2389" s="130">
        <v>162</v>
      </c>
      <c r="V2389" s="130" t="s">
        <v>1726</v>
      </c>
      <c r="W2389" s="130" t="b">
        <v>1</v>
      </c>
      <c r="X2389" s="130">
        <v>0</v>
      </c>
      <c r="Y2389" s="130" t="b">
        <v>0</v>
      </c>
      <c r="Z2389" s="130">
        <v>38</v>
      </c>
      <c r="AA2389" s="130">
        <v>2.9000000000000001E-2</v>
      </c>
      <c r="AB2389" s="130" t="s">
        <v>31</v>
      </c>
      <c r="AC2389" s="130" t="s">
        <v>3693</v>
      </c>
      <c r="AD2389" s="130" t="s">
        <v>6277</v>
      </c>
      <c r="AE2389" s="130" t="e" cm="1">
        <f t="array" aca="1" ref="AE2389" ca="1">INDIRECT(ADDRESS(MATCH(AG2389,'rs_industries'!B:B,0),5,1,TRUE,"rs_industries"))</f>
        <v>#N/A</v>
      </c>
      <c r="AF2389" s="130" t="e" cm="1">
        <f t="array" aca="1" ref="AF2389" ca="1">INDIRECT(ADDRESS(MATCH(A2389,'rs_stocks'!B:B,0),7,1,TRUE,"rs_stocks"))</f>
        <v>#N/A</v>
      </c>
    </row>
    <row r="2390" spans="1:32" x14ac:dyDescent="0.3">
      <c r="A2390" s="130" t="s">
        <v>482</v>
      </c>
      <c r="B2390" s="130">
        <v>0.79</v>
      </c>
      <c r="C2390" s="130">
        <v>3.9</v>
      </c>
      <c r="D2390" s="130">
        <v>-4.8</v>
      </c>
      <c r="E2390" s="130">
        <v>-6.88</v>
      </c>
      <c r="F2390" s="130">
        <v>-4.12</v>
      </c>
      <c r="G2390" s="130" t="s">
        <v>4294</v>
      </c>
      <c r="H2390" s="130" t="s">
        <v>117</v>
      </c>
      <c r="I2390" s="130">
        <v>11.433</v>
      </c>
      <c r="J2390" s="130">
        <v>-94</v>
      </c>
      <c r="K2390" s="130">
        <v>-32</v>
      </c>
      <c r="L2390" s="130" t="b">
        <v>0</v>
      </c>
      <c r="M2390" s="130">
        <v>-51.406999999999996</v>
      </c>
      <c r="N2390" s="130">
        <v>3.7210000000000001</v>
      </c>
      <c r="O2390" s="130">
        <v>-13.816000000000001</v>
      </c>
      <c r="P2390" s="130">
        <v>1.002</v>
      </c>
      <c r="Q2390" s="130">
        <v>-50.908000000000001</v>
      </c>
      <c r="R2390" s="130">
        <v>42.08</v>
      </c>
      <c r="S2390" s="130">
        <v>40.472999999999999</v>
      </c>
      <c r="T2390" s="130">
        <v>1</v>
      </c>
      <c r="U2390" s="130">
        <v>199</v>
      </c>
      <c r="V2390" s="130" t="s">
        <v>482</v>
      </c>
      <c r="W2390" s="130" t="b">
        <v>1</v>
      </c>
      <c r="X2390" s="130">
        <v>0</v>
      </c>
      <c r="Y2390" s="130" t="b">
        <v>0</v>
      </c>
      <c r="Z2390" s="130">
        <v>43</v>
      </c>
      <c r="AA2390" s="130">
        <v>2.8000000000000001E-2</v>
      </c>
      <c r="AB2390" s="130" t="s">
        <v>117</v>
      </c>
      <c r="AC2390" s="130" t="s">
        <v>4294</v>
      </c>
      <c r="AD2390" s="130" t="s">
        <v>483</v>
      </c>
      <c r="AE2390" s="130" t="e" cm="1">
        <f t="array" aca="1" ref="AE2390" ca="1">INDIRECT(ADDRESS(MATCH(AG2390,'rs_industries'!B:B,0),5,1,TRUE,"rs_industries"))</f>
        <v>#N/A</v>
      </c>
      <c r="AF2390" s="130" t="e" cm="1">
        <f t="array" aca="1" ref="AF2390" ca="1">INDIRECT(ADDRESS(MATCH(A2390,'rs_stocks'!B:B,0),7,1,TRUE,"rs_stocks"))</f>
        <v>#N/A</v>
      </c>
    </row>
    <row r="2391" spans="1:32" x14ac:dyDescent="0.3">
      <c r="A2391" s="130" t="s">
        <v>426</v>
      </c>
      <c r="B2391" s="130">
        <v>0.51</v>
      </c>
      <c r="C2391" s="130">
        <v>-2.83</v>
      </c>
      <c r="D2391" s="130">
        <v>-5.17</v>
      </c>
      <c r="E2391" s="130">
        <v>-7.58</v>
      </c>
      <c r="F2391" s="130">
        <v>-8.99</v>
      </c>
      <c r="G2391" s="130" t="s">
        <v>4294</v>
      </c>
      <c r="H2391" s="130" t="s">
        <v>117</v>
      </c>
      <c r="I2391" s="130">
        <v>9.9969999999999999</v>
      </c>
      <c r="J2391" s="130">
        <v>-32</v>
      </c>
      <c r="K2391" s="130">
        <v>-27</v>
      </c>
      <c r="L2391" s="130" t="b">
        <v>0</v>
      </c>
      <c r="M2391" s="130">
        <v>-45.536000000000001</v>
      </c>
      <c r="N2391" s="130">
        <v>3.2469999999999999</v>
      </c>
      <c r="O2391" s="130">
        <v>-14.023</v>
      </c>
      <c r="P2391" s="130">
        <v>1.8180000000000001</v>
      </c>
      <c r="Q2391" s="130">
        <v>-62.165999999999997</v>
      </c>
      <c r="R2391" s="130">
        <v>76.430000000000007</v>
      </c>
      <c r="S2391" s="130">
        <v>81.716999999999999</v>
      </c>
      <c r="T2391" s="130">
        <v>-1</v>
      </c>
      <c r="U2391" s="130">
        <v>110</v>
      </c>
      <c r="V2391" s="130" t="s">
        <v>426</v>
      </c>
      <c r="W2391" s="130" t="b">
        <v>1</v>
      </c>
      <c r="X2391" s="130">
        <v>0</v>
      </c>
      <c r="Y2391" s="130" t="b">
        <v>0</v>
      </c>
      <c r="Z2391" s="130">
        <v>44</v>
      </c>
      <c r="AA2391" s="130">
        <v>2.8000000000000001E-2</v>
      </c>
      <c r="AB2391" s="130" t="s">
        <v>117</v>
      </c>
      <c r="AC2391" s="130" t="s">
        <v>4294</v>
      </c>
      <c r="AD2391" s="130" t="s">
        <v>6282</v>
      </c>
      <c r="AE2391" s="130" t="e" cm="1">
        <f t="array" aca="1" ref="AE2391" ca="1">INDIRECT(ADDRESS(MATCH(AG2391,'rs_industries'!B:B,0),5,1,TRUE,"rs_industries"))</f>
        <v>#N/A</v>
      </c>
      <c r="AF2391" s="130" t="e" cm="1">
        <f t="array" aca="1" ref="AF2391" ca="1">INDIRECT(ADDRESS(MATCH(A2391,'rs_stocks'!B:B,0),7,1,TRUE,"rs_stocks"))</f>
        <v>#N/A</v>
      </c>
    </row>
    <row r="2392" spans="1:32" x14ac:dyDescent="0.3">
      <c r="A2392" s="130" t="s">
        <v>408</v>
      </c>
      <c r="B2392" s="130">
        <v>1.67</v>
      </c>
      <c r="C2392" s="130">
        <v>-4.76</v>
      </c>
      <c r="D2392" s="130">
        <v>-7.53</v>
      </c>
      <c r="E2392" s="130">
        <v>-14.06</v>
      </c>
      <c r="F2392" s="130">
        <v>-14.96</v>
      </c>
      <c r="G2392" s="130" t="s">
        <v>3759</v>
      </c>
      <c r="H2392" s="130" t="s">
        <v>3674</v>
      </c>
      <c r="I2392" s="130">
        <v>26.12</v>
      </c>
      <c r="J2392" s="130">
        <v>-81</v>
      </c>
      <c r="K2392" s="130">
        <v>-71</v>
      </c>
      <c r="L2392" s="130" t="b">
        <v>0</v>
      </c>
      <c r="M2392" s="130">
        <v>-50.527999999999999</v>
      </c>
      <c r="N2392" s="130">
        <v>3.585</v>
      </c>
      <c r="O2392" s="130">
        <v>-14.093999999999999</v>
      </c>
      <c r="P2392" s="130">
        <v>0.47399999999999998</v>
      </c>
      <c r="Q2392" s="130">
        <v>-82.209000000000003</v>
      </c>
      <c r="R2392" s="130">
        <v>14.61</v>
      </c>
      <c r="S2392" s="130">
        <v>15.273999999999999</v>
      </c>
      <c r="T2392" s="130">
        <v>-1</v>
      </c>
      <c r="U2392" s="130">
        <v>421</v>
      </c>
      <c r="V2392" s="130" t="s">
        <v>408</v>
      </c>
      <c r="W2392" s="130" t="b">
        <v>1</v>
      </c>
      <c r="X2392" s="130">
        <v>0</v>
      </c>
      <c r="Y2392" s="130" t="b">
        <v>0</v>
      </c>
      <c r="Z2392" s="130">
        <v>51</v>
      </c>
      <c r="AA2392" s="130">
        <v>2.8000000000000001E-2</v>
      </c>
      <c r="AB2392" s="130" t="s">
        <v>3674</v>
      </c>
      <c r="AC2392" s="130" t="s">
        <v>3759</v>
      </c>
      <c r="AD2392" s="130" t="s">
        <v>6285</v>
      </c>
      <c r="AE2392" s="130" t="e" cm="1">
        <f t="array" aca="1" ref="AE2392" ca="1">INDIRECT(ADDRESS(MATCH(AG2392,'rs_industries'!B:B,0),5,1,TRUE,"rs_industries"))</f>
        <v>#N/A</v>
      </c>
      <c r="AF2392" s="130" t="e" cm="1">
        <f t="array" aca="1" ref="AF2392" ca="1">INDIRECT(ADDRESS(MATCH(A2392,'rs_stocks'!B:B,0),7,1,TRUE,"rs_stocks"))</f>
        <v>#N/A</v>
      </c>
    </row>
    <row r="2393" spans="1:32" x14ac:dyDescent="0.3">
      <c r="A2393" s="130" t="s">
        <v>739</v>
      </c>
      <c r="B2393" s="130">
        <v>-0.41</v>
      </c>
      <c r="C2393" s="130">
        <v>-22.26</v>
      </c>
      <c r="D2393" s="130">
        <v>-28.7</v>
      </c>
      <c r="E2393" s="130">
        <v>-35.340000000000003</v>
      </c>
      <c r="F2393" s="130">
        <v>-32.86</v>
      </c>
      <c r="G2393" s="130" t="s">
        <v>4099</v>
      </c>
      <c r="H2393" s="130" t="s">
        <v>3776</v>
      </c>
      <c r="I2393" s="130">
        <v>8.7910000000000004</v>
      </c>
      <c r="J2393" s="130">
        <v>-69</v>
      </c>
      <c r="K2393" s="130">
        <v>-69</v>
      </c>
      <c r="L2393" s="130" t="b">
        <v>0</v>
      </c>
      <c r="M2393" s="130">
        <v>-67.734999999999999</v>
      </c>
      <c r="N2393" s="130">
        <v>4.7539999999999996</v>
      </c>
      <c r="O2393" s="130">
        <v>-14.249000000000001</v>
      </c>
      <c r="P2393" s="130">
        <v>2.7629999999999999</v>
      </c>
      <c r="Q2393" s="130">
        <v>-72.022999999999996</v>
      </c>
      <c r="R2393" s="130">
        <v>60.08</v>
      </c>
      <c r="S2393" s="130">
        <v>68.858999999999995</v>
      </c>
      <c r="T2393" s="130">
        <v>-1</v>
      </c>
      <c r="U2393" s="130">
        <v>72</v>
      </c>
      <c r="V2393" s="130" t="s">
        <v>739</v>
      </c>
      <c r="W2393" s="130" t="b">
        <v>1</v>
      </c>
      <c r="X2393" s="130">
        <v>0</v>
      </c>
      <c r="Y2393" s="130" t="b">
        <v>0</v>
      </c>
      <c r="Z2393" s="130">
        <v>48</v>
      </c>
      <c r="AA2393" s="130">
        <v>2.7E-2</v>
      </c>
      <c r="AB2393" s="130" t="s">
        <v>3776</v>
      </c>
      <c r="AC2393" s="130" t="s">
        <v>4099</v>
      </c>
      <c r="AD2393" s="130" t="s">
        <v>6286</v>
      </c>
      <c r="AE2393" s="130" t="e" cm="1">
        <f t="array" aca="1" ref="AE2393" ca="1">INDIRECT(ADDRESS(MATCH(AG2393,'rs_industries'!B:B,0),5,1,TRUE,"rs_industries"))</f>
        <v>#N/A</v>
      </c>
      <c r="AF2393" s="130" t="e" cm="1">
        <f t="array" aca="1" ref="AF2393" ca="1">INDIRECT(ADDRESS(MATCH(A2393,'rs_stocks'!B:B,0),7,1,TRUE,"rs_stocks"))</f>
        <v>#N/A</v>
      </c>
    </row>
    <row r="2394" spans="1:32" x14ac:dyDescent="0.3">
      <c r="A2394" s="130" t="s">
        <v>755</v>
      </c>
      <c r="B2394" s="130">
        <v>-1.69</v>
      </c>
      <c r="C2394" s="130">
        <v>-4.63</v>
      </c>
      <c r="D2394" s="130">
        <v>-12.06</v>
      </c>
      <c r="E2394" s="130">
        <v>-12.68</v>
      </c>
      <c r="F2394" s="130">
        <v>-14.5</v>
      </c>
      <c r="G2394" s="130" t="s">
        <v>4294</v>
      </c>
      <c r="H2394" s="130" t="s">
        <v>117</v>
      </c>
      <c r="I2394" s="130">
        <v>6.3109999999999999</v>
      </c>
      <c r="J2394" s="130">
        <v>-93</v>
      </c>
      <c r="K2394" s="130">
        <v>-57</v>
      </c>
      <c r="L2394" s="130" t="b">
        <v>0</v>
      </c>
      <c r="M2394" s="130">
        <v>-92.093000000000004</v>
      </c>
      <c r="N2394" s="130">
        <v>6.4219999999999997</v>
      </c>
      <c r="O2394" s="130">
        <v>-14.34</v>
      </c>
      <c r="P2394" s="130">
        <v>0.73699999999999999</v>
      </c>
      <c r="Q2394" s="130">
        <v>-67.852000000000004</v>
      </c>
      <c r="R2394" s="130">
        <v>21</v>
      </c>
      <c r="S2394" s="130">
        <v>23.350999999999999</v>
      </c>
      <c r="T2394" s="130">
        <v>-1</v>
      </c>
      <c r="U2394" s="130">
        <v>271</v>
      </c>
      <c r="V2394" s="130" t="s">
        <v>755</v>
      </c>
      <c r="W2394" s="130" t="b">
        <v>1</v>
      </c>
      <c r="X2394" s="130">
        <v>0</v>
      </c>
      <c r="Y2394" s="130" t="b">
        <v>0</v>
      </c>
      <c r="Z2394" s="130">
        <v>43</v>
      </c>
      <c r="AA2394" s="130">
        <v>2.7E-2</v>
      </c>
      <c r="AB2394" s="130" t="s">
        <v>117</v>
      </c>
      <c r="AC2394" s="130" t="s">
        <v>4294</v>
      </c>
      <c r="AD2394" s="130" t="s">
        <v>6280</v>
      </c>
      <c r="AE2394" s="130" t="e" cm="1">
        <f t="array" aca="1" ref="AE2394" ca="1">INDIRECT(ADDRESS(MATCH(AG2394,'rs_industries'!B:B,0),5,1,TRUE,"rs_industries"))</f>
        <v>#N/A</v>
      </c>
      <c r="AF2394" s="130" t="e" cm="1">
        <f t="array" aca="1" ref="AF2394" ca="1">INDIRECT(ADDRESS(MATCH(A2394,'rs_stocks'!B:B,0),7,1,TRUE,"rs_stocks"))</f>
        <v>#N/A</v>
      </c>
    </row>
    <row r="2395" spans="1:32" x14ac:dyDescent="0.3">
      <c r="A2395" s="130" t="s">
        <v>893</v>
      </c>
      <c r="B2395" s="130">
        <v>-2.77</v>
      </c>
      <c r="C2395" s="130">
        <v>3.08</v>
      </c>
      <c r="D2395" s="130">
        <v>-3.23</v>
      </c>
      <c r="E2395" s="130">
        <v>-14.87</v>
      </c>
      <c r="F2395" s="130">
        <v>-14.43</v>
      </c>
      <c r="G2395" s="130" t="s">
        <v>3970</v>
      </c>
      <c r="H2395" s="130" t="s">
        <v>3674</v>
      </c>
      <c r="I2395" s="130">
        <v>179</v>
      </c>
      <c r="J2395" s="130">
        <v>-80</v>
      </c>
      <c r="K2395" s="130">
        <v>-77</v>
      </c>
      <c r="L2395" s="130" t="b">
        <v>0</v>
      </c>
      <c r="M2395" s="130">
        <v>-50.396999999999998</v>
      </c>
      <c r="N2395" s="130">
        <v>3.44</v>
      </c>
      <c r="O2395" s="130">
        <v>-14.651999999999999</v>
      </c>
      <c r="P2395" s="130">
        <v>2.3969999999999998</v>
      </c>
      <c r="Q2395" s="130">
        <v>-64.233999999999995</v>
      </c>
      <c r="R2395" s="130">
        <v>71.599999999999994</v>
      </c>
      <c r="S2395" s="130">
        <v>79.507999999999996</v>
      </c>
      <c r="T2395" s="130">
        <v>-1</v>
      </c>
      <c r="U2395" s="130">
        <v>83</v>
      </c>
      <c r="V2395" s="130" t="s">
        <v>893</v>
      </c>
      <c r="W2395" s="130" t="b">
        <v>1</v>
      </c>
      <c r="X2395" s="130">
        <v>0</v>
      </c>
      <c r="Y2395" s="130" t="b">
        <v>0</v>
      </c>
      <c r="Z2395" s="130">
        <v>42</v>
      </c>
      <c r="AA2395" s="130">
        <v>2.5999999999999999E-2</v>
      </c>
      <c r="AB2395" s="130" t="s">
        <v>3674</v>
      </c>
      <c r="AC2395" s="130" t="s">
        <v>3970</v>
      </c>
      <c r="AD2395" s="130" t="s">
        <v>6294</v>
      </c>
      <c r="AE2395" s="130" t="e" cm="1">
        <f t="array" aca="1" ref="AE2395" ca="1">INDIRECT(ADDRESS(MATCH(AG2395,'rs_industries'!B:B,0),5,1,TRUE,"rs_industries"))</f>
        <v>#N/A</v>
      </c>
      <c r="AF2395" s="130" t="e" cm="1">
        <f t="array" aca="1" ref="AF2395" ca="1">INDIRECT(ADDRESS(MATCH(A2395,'rs_stocks'!B:B,0),7,1,TRUE,"rs_stocks"))</f>
        <v>#N/A</v>
      </c>
    </row>
    <row r="2396" spans="1:32" x14ac:dyDescent="0.3">
      <c r="A2396" s="130" t="s">
        <v>743</v>
      </c>
      <c r="B2396" s="130">
        <v>-0.23</v>
      </c>
      <c r="C2396" s="130">
        <v>-21.74</v>
      </c>
      <c r="D2396" s="130">
        <v>-28.42</v>
      </c>
      <c r="E2396" s="130">
        <v>-34.96</v>
      </c>
      <c r="F2396" s="130">
        <v>-32.5</v>
      </c>
      <c r="G2396" s="130" t="s">
        <v>4099</v>
      </c>
      <c r="H2396" s="130" t="s">
        <v>3776</v>
      </c>
      <c r="I2396" s="130">
        <v>8.7850000000000001</v>
      </c>
      <c r="J2396" s="130">
        <v>-68</v>
      </c>
      <c r="K2396" s="130">
        <v>-68</v>
      </c>
      <c r="L2396" s="130" t="b">
        <v>0</v>
      </c>
      <c r="M2396" s="130">
        <v>-69.075999999999993</v>
      </c>
      <c r="N2396" s="130">
        <v>4.625</v>
      </c>
      <c r="O2396" s="130">
        <v>-14.936999999999999</v>
      </c>
      <c r="P2396" s="130">
        <v>2.6819999999999999</v>
      </c>
      <c r="Q2396" s="130">
        <v>-70.471999999999994</v>
      </c>
      <c r="R2396" s="130">
        <v>60.21</v>
      </c>
      <c r="S2396" s="130">
        <v>68.710999999999999</v>
      </c>
      <c r="T2396" s="130">
        <v>-1</v>
      </c>
      <c r="U2396" s="130">
        <v>74</v>
      </c>
      <c r="V2396" s="130" t="s">
        <v>743</v>
      </c>
      <c r="W2396" s="130" t="b">
        <v>1</v>
      </c>
      <c r="X2396" s="130">
        <v>0</v>
      </c>
      <c r="Y2396" s="130" t="b">
        <v>0</v>
      </c>
      <c r="Z2396" s="130">
        <v>47</v>
      </c>
      <c r="AA2396" s="130">
        <v>2.5999999999999999E-2</v>
      </c>
      <c r="AB2396" s="130" t="s">
        <v>3776</v>
      </c>
      <c r="AC2396" s="130" t="s">
        <v>4099</v>
      </c>
      <c r="AD2396" s="36" t="s">
        <v>6295</v>
      </c>
      <c r="AE2396" s="130"/>
      <c r="AF2396" s="130"/>
    </row>
    <row r="2397" spans="1:32" x14ac:dyDescent="0.3">
      <c r="A2397" s="130" t="s">
        <v>2096</v>
      </c>
      <c r="B2397" s="130">
        <v>2.65</v>
      </c>
      <c r="C2397" s="130">
        <v>8.15</v>
      </c>
      <c r="D2397" s="130">
        <v>-8.69</v>
      </c>
      <c r="E2397" s="130">
        <v>-24.13</v>
      </c>
      <c r="F2397" s="130">
        <v>-17.12</v>
      </c>
      <c r="G2397" s="130" t="s">
        <v>3809</v>
      </c>
      <c r="H2397" s="130" t="s">
        <v>24</v>
      </c>
      <c r="I2397" s="130">
        <v>1.4930000000000001</v>
      </c>
      <c r="J2397" s="130">
        <v>-77</v>
      </c>
      <c r="K2397" s="130">
        <v>-47</v>
      </c>
      <c r="L2397" s="130" t="b">
        <v>0</v>
      </c>
      <c r="M2397" s="130">
        <v>-73.034000000000006</v>
      </c>
      <c r="N2397" s="130">
        <v>4.8550000000000004</v>
      </c>
      <c r="O2397" s="130">
        <v>-15.044</v>
      </c>
      <c r="P2397" s="130">
        <v>1.264</v>
      </c>
      <c r="Q2397" s="130">
        <v>-109.151</v>
      </c>
      <c r="R2397" s="130">
        <v>23.23</v>
      </c>
      <c r="S2397" s="130">
        <v>21.096</v>
      </c>
      <c r="T2397" s="130">
        <v>1</v>
      </c>
      <c r="U2397" s="130">
        <v>158</v>
      </c>
      <c r="V2397" s="130" t="s">
        <v>2096</v>
      </c>
      <c r="W2397" s="130" t="b">
        <v>1</v>
      </c>
      <c r="X2397" s="130">
        <v>0</v>
      </c>
      <c r="Y2397" s="130" t="b">
        <v>0</v>
      </c>
      <c r="Z2397" s="130">
        <v>36</v>
      </c>
      <c r="AA2397" s="130">
        <v>2.5999999999999999E-2</v>
      </c>
      <c r="AB2397" s="130" t="s">
        <v>24</v>
      </c>
      <c r="AC2397" s="130" t="s">
        <v>3809</v>
      </c>
      <c r="AD2397" s="36" t="s">
        <v>6302</v>
      </c>
      <c r="AE2397" s="130"/>
      <c r="AF2397" s="130"/>
    </row>
    <row r="2398" spans="1:32" x14ac:dyDescent="0.3">
      <c r="A2398" s="130" t="s">
        <v>1769</v>
      </c>
      <c r="B2398" s="130">
        <v>-1</v>
      </c>
      <c r="C2398" s="130">
        <v>-2.17</v>
      </c>
      <c r="D2398" s="130">
        <v>-9.25</v>
      </c>
      <c r="E2398" s="130">
        <v>-9.15</v>
      </c>
      <c r="F2398" s="130">
        <v>-8.89</v>
      </c>
      <c r="G2398" s="130" t="s">
        <v>4294</v>
      </c>
      <c r="H2398" s="130" t="s">
        <v>117</v>
      </c>
      <c r="I2398" s="130">
        <v>3.3159999999999998</v>
      </c>
      <c r="J2398" s="130">
        <v>-78</v>
      </c>
      <c r="K2398" s="130">
        <v>-20</v>
      </c>
      <c r="L2398" s="130" t="b">
        <v>0</v>
      </c>
      <c r="M2398" s="130">
        <v>-36.789000000000001</v>
      </c>
      <c r="N2398" s="130">
        <v>2.4420000000000002</v>
      </c>
      <c r="O2398" s="130">
        <v>-15.067</v>
      </c>
      <c r="P2398" s="130">
        <v>0.26900000000000002</v>
      </c>
      <c r="Q2398" s="130">
        <v>0</v>
      </c>
      <c r="R2398" s="130">
        <v>15.79</v>
      </c>
      <c r="S2398" s="130">
        <v>16.626000000000001</v>
      </c>
      <c r="T2398" s="130">
        <v>-1</v>
      </c>
      <c r="U2398" s="130">
        <v>744</v>
      </c>
      <c r="V2398" s="130" t="s">
        <v>1769</v>
      </c>
      <c r="W2398" s="130" t="b">
        <v>1</v>
      </c>
      <c r="X2398" s="130">
        <v>0</v>
      </c>
      <c r="Y2398" s="130" t="b">
        <v>0</v>
      </c>
      <c r="Z2398" s="130">
        <v>44</v>
      </c>
      <c r="AA2398" s="130">
        <v>2.5000000000000001E-2</v>
      </c>
      <c r="AB2398" s="130" t="s">
        <v>117</v>
      </c>
      <c r="AC2398" s="130" t="s">
        <v>4294</v>
      </c>
      <c r="AD2398" s="36" t="s">
        <v>6288</v>
      </c>
      <c r="AE2398" s="130"/>
      <c r="AF2398" s="130"/>
    </row>
    <row r="2399" spans="1:32" x14ac:dyDescent="0.3">
      <c r="A2399" s="130" t="s">
        <v>1451</v>
      </c>
      <c r="B2399" s="130">
        <v>-3.42</v>
      </c>
      <c r="C2399" s="130">
        <v>-0.21</v>
      </c>
      <c r="D2399" s="130">
        <v>-7.64</v>
      </c>
      <c r="E2399" s="130">
        <v>-8.64</v>
      </c>
      <c r="F2399" s="130">
        <v>-10.57</v>
      </c>
      <c r="G2399" s="130" t="s">
        <v>4294</v>
      </c>
      <c r="H2399" s="130" t="s">
        <v>117</v>
      </c>
      <c r="I2399" s="130">
        <v>2.9540000000000002</v>
      </c>
      <c r="J2399" s="130">
        <v>-55</v>
      </c>
      <c r="K2399" s="130">
        <v>-17</v>
      </c>
      <c r="L2399" s="130" t="b">
        <v>0</v>
      </c>
      <c r="M2399" s="130">
        <v>-40.823999999999998</v>
      </c>
      <c r="N2399" s="130">
        <v>2.7069999999999999</v>
      </c>
      <c r="O2399" s="130">
        <v>-15.08</v>
      </c>
      <c r="P2399" s="130">
        <v>0.51700000000000002</v>
      </c>
      <c r="Q2399" s="130">
        <v>-104.509</v>
      </c>
      <c r="R2399" s="130">
        <v>19.46</v>
      </c>
      <c r="S2399" s="130">
        <v>20.952000000000002</v>
      </c>
      <c r="T2399" s="130">
        <v>-1</v>
      </c>
      <c r="U2399" s="130">
        <v>387</v>
      </c>
      <c r="V2399" s="130" t="s">
        <v>1451</v>
      </c>
      <c r="W2399" s="130" t="b">
        <v>1</v>
      </c>
      <c r="X2399" s="130">
        <v>0</v>
      </c>
      <c r="Y2399" s="130" t="b">
        <v>0</v>
      </c>
      <c r="Z2399" s="130">
        <v>44</v>
      </c>
      <c r="AA2399" s="130">
        <v>2.5000000000000001E-2</v>
      </c>
      <c r="AB2399" s="130" t="s">
        <v>117</v>
      </c>
      <c r="AC2399" s="130" t="s">
        <v>4294</v>
      </c>
      <c r="AD2399" s="36" t="s">
        <v>6287</v>
      </c>
      <c r="AE2399" s="130"/>
      <c r="AF2399" s="130"/>
    </row>
    <row r="2400" spans="1:32" x14ac:dyDescent="0.3">
      <c r="A2400" s="130" t="s">
        <v>473</v>
      </c>
      <c r="B2400" s="130">
        <v>-1.96</v>
      </c>
      <c r="C2400" s="130">
        <v>1.64</v>
      </c>
      <c r="D2400" s="130">
        <v>-9.68</v>
      </c>
      <c r="E2400" s="130">
        <v>-16.440000000000001</v>
      </c>
      <c r="F2400" s="130">
        <v>-10.51</v>
      </c>
      <c r="G2400" s="130" t="s">
        <v>5934</v>
      </c>
      <c r="H2400" s="130" t="s">
        <v>117</v>
      </c>
      <c r="I2400" s="130">
        <v>30.317</v>
      </c>
      <c r="J2400" s="130">
        <v>-86</v>
      </c>
      <c r="K2400" s="130">
        <v>-21</v>
      </c>
      <c r="L2400" s="130" t="b">
        <v>0</v>
      </c>
      <c r="M2400" s="130">
        <v>-53.863</v>
      </c>
      <c r="N2400" s="130">
        <v>3.556</v>
      </c>
      <c r="O2400" s="130">
        <v>-15.147</v>
      </c>
      <c r="P2400" s="130">
        <v>0.89800000000000002</v>
      </c>
      <c r="Q2400" s="130">
        <v>-52.314999999999998</v>
      </c>
      <c r="R2400" s="130">
        <v>34.06</v>
      </c>
      <c r="S2400" s="130">
        <v>37.04</v>
      </c>
      <c r="T2400" s="130">
        <v>-1</v>
      </c>
      <c r="U2400" s="130">
        <v>222</v>
      </c>
      <c r="V2400" s="130" t="s">
        <v>473</v>
      </c>
      <c r="W2400" s="130" t="b">
        <v>1</v>
      </c>
      <c r="X2400" s="130">
        <v>0</v>
      </c>
      <c r="Y2400" s="130" t="b">
        <v>0</v>
      </c>
      <c r="Z2400" s="130">
        <v>42</v>
      </c>
      <c r="AA2400" s="130">
        <v>2.4E-2</v>
      </c>
      <c r="AB2400" s="130" t="s">
        <v>117</v>
      </c>
      <c r="AC2400" s="130" t="s">
        <v>5934</v>
      </c>
      <c r="AD2400" s="36" t="s">
        <v>6290</v>
      </c>
      <c r="AE2400" s="130"/>
      <c r="AF2400" s="130"/>
    </row>
    <row r="2401" spans="1:32" x14ac:dyDescent="0.3">
      <c r="A2401" s="130" t="s">
        <v>1502</v>
      </c>
      <c r="B2401" s="130">
        <v>2.09</v>
      </c>
      <c r="C2401" s="130">
        <v>-5.5</v>
      </c>
      <c r="D2401" s="130">
        <v>-13.46</v>
      </c>
      <c r="E2401" s="130">
        <v>-15.27</v>
      </c>
      <c r="F2401" s="130">
        <v>-12.9</v>
      </c>
      <c r="G2401" s="130" t="s">
        <v>4294</v>
      </c>
      <c r="H2401" s="130" t="s">
        <v>117</v>
      </c>
      <c r="I2401" s="130">
        <v>3.2970000000000002</v>
      </c>
      <c r="J2401" s="130">
        <v>-88</v>
      </c>
      <c r="K2401" s="130">
        <v>-24</v>
      </c>
      <c r="L2401" s="130" t="b">
        <v>0</v>
      </c>
      <c r="M2401" s="130">
        <v>-48.255000000000003</v>
      </c>
      <c r="N2401" s="130">
        <v>3.1789999999999998</v>
      </c>
      <c r="O2401" s="130">
        <v>-15.180999999999999</v>
      </c>
      <c r="P2401" s="130">
        <v>0.89300000000000002</v>
      </c>
      <c r="Q2401" s="130">
        <v>-51.523000000000003</v>
      </c>
      <c r="R2401" s="130">
        <v>32.799999999999997</v>
      </c>
      <c r="S2401" s="130">
        <v>34.808999999999997</v>
      </c>
      <c r="T2401" s="130">
        <v>-1</v>
      </c>
      <c r="U2401" s="130">
        <v>224</v>
      </c>
      <c r="V2401" s="130" t="s">
        <v>1502</v>
      </c>
      <c r="W2401" s="130" t="b">
        <v>1</v>
      </c>
      <c r="X2401" s="130">
        <v>0</v>
      </c>
      <c r="Y2401" s="130" t="b">
        <v>0</v>
      </c>
      <c r="Z2401" s="130">
        <v>44</v>
      </c>
      <c r="AA2401" s="130">
        <v>2.4E-2</v>
      </c>
      <c r="AB2401" s="130" t="s">
        <v>117</v>
      </c>
      <c r="AC2401" s="130" t="s">
        <v>4294</v>
      </c>
      <c r="AD2401" s="36" t="s">
        <v>6289</v>
      </c>
      <c r="AE2401" s="130"/>
      <c r="AF2401" s="130"/>
    </row>
    <row r="2402" spans="1:32" x14ac:dyDescent="0.3">
      <c r="A2402" s="130" t="s">
        <v>1117</v>
      </c>
      <c r="B2402" s="130">
        <v>-0.13</v>
      </c>
      <c r="C2402" s="130">
        <v>-1.45</v>
      </c>
      <c r="D2402" s="130">
        <v>-11.66</v>
      </c>
      <c r="E2402" s="130">
        <v>-17.79</v>
      </c>
      <c r="F2402" s="130">
        <v>-14.71</v>
      </c>
      <c r="G2402" s="130" t="s">
        <v>3722</v>
      </c>
      <c r="H2402" s="130" t="s">
        <v>3674</v>
      </c>
      <c r="I2402" s="130">
        <v>10.186999999999999</v>
      </c>
      <c r="J2402" s="130">
        <v>-64</v>
      </c>
      <c r="K2402" s="130">
        <v>-48</v>
      </c>
      <c r="L2402" s="130" t="b">
        <v>0</v>
      </c>
      <c r="M2402" s="130">
        <v>-41.901000000000003</v>
      </c>
      <c r="N2402" s="130">
        <v>2.7589999999999999</v>
      </c>
      <c r="O2402" s="130">
        <v>-15.185</v>
      </c>
      <c r="P2402" s="130">
        <v>0.96899999999999997</v>
      </c>
      <c r="Q2402" s="130">
        <v>-42.307000000000002</v>
      </c>
      <c r="R2402" s="130">
        <v>31.89</v>
      </c>
      <c r="S2402" s="130">
        <v>34.539000000000001</v>
      </c>
      <c r="T2402" s="130">
        <v>-1</v>
      </c>
      <c r="U2402" s="130">
        <v>206</v>
      </c>
      <c r="V2402" s="130" t="s">
        <v>1117</v>
      </c>
      <c r="W2402" s="130" t="b">
        <v>1</v>
      </c>
      <c r="X2402" s="130">
        <v>0</v>
      </c>
      <c r="Y2402" s="130" t="b">
        <v>0</v>
      </c>
      <c r="Z2402" s="130">
        <v>41</v>
      </c>
      <c r="AA2402" s="130">
        <v>2.4E-2</v>
      </c>
      <c r="AB2402" s="130" t="s">
        <v>3674</v>
      </c>
      <c r="AC2402" s="130" t="s">
        <v>3722</v>
      </c>
      <c r="AD2402" s="36" t="s">
        <v>6297</v>
      </c>
      <c r="AE2402" s="130"/>
      <c r="AF2402" s="130"/>
    </row>
    <row r="2403" spans="1:32" x14ac:dyDescent="0.3">
      <c r="A2403" s="130" t="s">
        <v>738</v>
      </c>
      <c r="B2403" s="130">
        <v>0.27</v>
      </c>
      <c r="C2403" s="130">
        <v>-1.49</v>
      </c>
      <c r="D2403" s="130">
        <v>-9.18</v>
      </c>
      <c r="E2403" s="130">
        <v>-19.11</v>
      </c>
      <c r="F2403" s="130">
        <v>-14.12</v>
      </c>
      <c r="G2403" s="130" t="s">
        <v>5934</v>
      </c>
      <c r="H2403" s="130" t="s">
        <v>117</v>
      </c>
      <c r="I2403" s="130">
        <v>67.897000000000006</v>
      </c>
      <c r="J2403" s="130">
        <v>-75</v>
      </c>
      <c r="K2403" s="130">
        <v>-23</v>
      </c>
      <c r="L2403" s="130" t="b">
        <v>0</v>
      </c>
      <c r="M2403" s="130">
        <v>-50.957999999999998</v>
      </c>
      <c r="N2403" s="130">
        <v>3.258</v>
      </c>
      <c r="O2403" s="130">
        <v>-15.641</v>
      </c>
      <c r="P2403" s="130">
        <v>1.3140000000000001</v>
      </c>
      <c r="Q2403" s="130">
        <v>-42.624000000000002</v>
      </c>
      <c r="R2403" s="130">
        <v>47.58</v>
      </c>
      <c r="S2403" s="130">
        <v>51.34</v>
      </c>
      <c r="T2403" s="130">
        <v>-1</v>
      </c>
      <c r="U2403" s="130">
        <v>152</v>
      </c>
      <c r="V2403" s="130" t="s">
        <v>738</v>
      </c>
      <c r="W2403" s="130" t="b">
        <v>1</v>
      </c>
      <c r="X2403" s="130">
        <v>0</v>
      </c>
      <c r="Y2403" s="130" t="b">
        <v>0</v>
      </c>
      <c r="Z2403" s="130">
        <v>42</v>
      </c>
      <c r="AA2403" s="130">
        <v>2.3E-2</v>
      </c>
      <c r="AB2403" s="130" t="s">
        <v>117</v>
      </c>
      <c r="AC2403" s="130" t="s">
        <v>5934</v>
      </c>
      <c r="AD2403" s="36" t="s">
        <v>6298</v>
      </c>
      <c r="AE2403" s="130"/>
      <c r="AF2403" s="130"/>
    </row>
    <row r="2404" spans="1:32" x14ac:dyDescent="0.3">
      <c r="A2404" s="130" t="s">
        <v>349</v>
      </c>
      <c r="B2404" s="130">
        <v>-0.38</v>
      </c>
      <c r="C2404" s="130">
        <v>-5.41</v>
      </c>
      <c r="D2404" s="130">
        <v>-14.15</v>
      </c>
      <c r="E2404" s="130">
        <v>-17.260000000000002</v>
      </c>
      <c r="F2404" s="130">
        <v>-13.01</v>
      </c>
      <c r="G2404" s="130" t="s">
        <v>3751</v>
      </c>
      <c r="H2404" s="130" t="s">
        <v>24</v>
      </c>
      <c r="I2404" s="130">
        <v>29.039000000000001</v>
      </c>
      <c r="J2404" s="130">
        <v>-67</v>
      </c>
      <c r="K2404" s="130">
        <v>-25</v>
      </c>
      <c r="L2404" s="130" t="b">
        <v>0</v>
      </c>
      <c r="M2404" s="130">
        <v>-49.716999999999999</v>
      </c>
      <c r="N2404" s="130">
        <v>3.1789999999999998</v>
      </c>
      <c r="O2404" s="130">
        <v>-15.641999999999999</v>
      </c>
      <c r="P2404" s="130">
        <v>0.76300000000000001</v>
      </c>
      <c r="Q2404" s="130">
        <v>-64.228999999999999</v>
      </c>
      <c r="R2404" s="130">
        <v>29.01</v>
      </c>
      <c r="S2404" s="130">
        <v>31.341000000000001</v>
      </c>
      <c r="T2404" s="130">
        <v>-1</v>
      </c>
      <c r="U2404" s="130">
        <v>262</v>
      </c>
      <c r="V2404" s="130" t="s">
        <v>349</v>
      </c>
      <c r="W2404" s="130" t="b">
        <v>1</v>
      </c>
      <c r="X2404" s="130">
        <v>0</v>
      </c>
      <c r="Y2404" s="130" t="b">
        <v>0</v>
      </c>
      <c r="Z2404" s="130">
        <v>45</v>
      </c>
      <c r="AA2404" s="130">
        <v>2.3E-2</v>
      </c>
      <c r="AB2404" s="130" t="s">
        <v>24</v>
      </c>
      <c r="AC2404" s="130" t="s">
        <v>3751</v>
      </c>
      <c r="AD2404" s="36" t="s">
        <v>6291</v>
      </c>
      <c r="AE2404" s="130"/>
      <c r="AF2404" s="130"/>
    </row>
    <row r="2405" spans="1:32" x14ac:dyDescent="0.3">
      <c r="A2405" s="130" t="s">
        <v>1483</v>
      </c>
      <c r="B2405" s="130">
        <v>0.74</v>
      </c>
      <c r="C2405" s="130">
        <v>-2.77</v>
      </c>
      <c r="D2405" s="130">
        <v>-11.64</v>
      </c>
      <c r="E2405" s="130">
        <v>-22.15</v>
      </c>
      <c r="F2405" s="130">
        <v>-17.28</v>
      </c>
      <c r="G2405" s="130" t="s">
        <v>4294</v>
      </c>
      <c r="H2405" s="130" t="s">
        <v>117</v>
      </c>
      <c r="I2405" s="130">
        <v>1.95</v>
      </c>
      <c r="J2405" s="130">
        <v>-84</v>
      </c>
      <c r="K2405" s="130">
        <v>-61</v>
      </c>
      <c r="L2405" s="130" t="b">
        <v>0</v>
      </c>
      <c r="M2405" s="130">
        <v>-64.213999999999999</v>
      </c>
      <c r="N2405" s="130">
        <v>4.0369999999999999</v>
      </c>
      <c r="O2405" s="130">
        <v>-15.907</v>
      </c>
      <c r="P2405" s="130">
        <v>0.48199999999999998</v>
      </c>
      <c r="Q2405" s="130">
        <v>-68.478999999999999</v>
      </c>
      <c r="R2405" s="130">
        <v>12.3</v>
      </c>
      <c r="S2405" s="130">
        <v>13.64</v>
      </c>
      <c r="T2405" s="130">
        <v>-1</v>
      </c>
      <c r="U2405" s="130">
        <v>415</v>
      </c>
      <c r="V2405" s="130" t="s">
        <v>1483</v>
      </c>
      <c r="W2405" s="130" t="b">
        <v>1</v>
      </c>
      <c r="X2405" s="130">
        <v>0</v>
      </c>
      <c r="Y2405" s="130" t="b">
        <v>0</v>
      </c>
      <c r="Z2405" s="130">
        <v>43</v>
      </c>
      <c r="AA2405" s="130">
        <v>2.1999999999999999E-2</v>
      </c>
      <c r="AB2405" s="130" t="s">
        <v>117</v>
      </c>
      <c r="AC2405" s="130" t="s">
        <v>4294</v>
      </c>
      <c r="AD2405" s="36" t="s">
        <v>6299</v>
      </c>
      <c r="AE2405" s="130"/>
      <c r="AF2405" s="130"/>
    </row>
    <row r="2406" spans="1:32" x14ac:dyDescent="0.3">
      <c r="A2406" s="130" t="s">
        <v>467</v>
      </c>
      <c r="B2406" s="130">
        <v>3.17</v>
      </c>
      <c r="C2406" s="130">
        <v>-20.55</v>
      </c>
      <c r="D2406" s="130">
        <v>-27.18</v>
      </c>
      <c r="E2406" s="130">
        <v>-34.5</v>
      </c>
      <c r="F2406" s="130">
        <v>-32.22</v>
      </c>
      <c r="G2406" s="130" t="s">
        <v>4099</v>
      </c>
      <c r="H2406" s="130" t="s">
        <v>3776</v>
      </c>
      <c r="I2406" s="130">
        <v>42.5</v>
      </c>
      <c r="J2406" s="130">
        <v>-66</v>
      </c>
      <c r="K2406" s="130">
        <v>-64</v>
      </c>
      <c r="L2406" s="130" t="b">
        <v>0</v>
      </c>
      <c r="M2406" s="130">
        <v>-72.930999999999997</v>
      </c>
      <c r="N2406" s="130">
        <v>4.5739999999999998</v>
      </c>
      <c r="O2406" s="130">
        <v>-15.946</v>
      </c>
      <c r="P2406" s="130">
        <v>12.933</v>
      </c>
      <c r="Q2406" s="130">
        <v>-40.671999999999997</v>
      </c>
      <c r="R2406" s="130">
        <v>292.64999999999998</v>
      </c>
      <c r="S2406" s="130">
        <v>327.358</v>
      </c>
      <c r="T2406" s="130">
        <v>-1</v>
      </c>
      <c r="U2406" s="130">
        <v>15</v>
      </c>
      <c r="V2406" s="130" t="s">
        <v>467</v>
      </c>
      <c r="W2406" s="130" t="b">
        <v>1</v>
      </c>
      <c r="X2406" s="130">
        <v>0</v>
      </c>
      <c r="Y2406" s="130" t="b">
        <v>0</v>
      </c>
      <c r="Z2406" s="130">
        <v>46</v>
      </c>
      <c r="AA2406" s="130">
        <v>2.1999999999999999E-2</v>
      </c>
      <c r="AB2406" s="130" t="s">
        <v>3776</v>
      </c>
      <c r="AC2406" s="130" t="s">
        <v>4099</v>
      </c>
      <c r="AD2406" s="36" t="s">
        <v>6307</v>
      </c>
      <c r="AE2406" s="130"/>
      <c r="AF2406" s="130"/>
    </row>
    <row r="2407" spans="1:32" x14ac:dyDescent="0.3">
      <c r="A2407" s="130" t="s">
        <v>1176</v>
      </c>
      <c r="B2407" s="130">
        <v>0.26</v>
      </c>
      <c r="C2407" s="130">
        <v>-4.2300000000000004</v>
      </c>
      <c r="D2407" s="130">
        <v>-12.31</v>
      </c>
      <c r="E2407" s="130">
        <v>-15.5</v>
      </c>
      <c r="F2407" s="130">
        <v>-8.61</v>
      </c>
      <c r="G2407" s="130" t="s">
        <v>3725</v>
      </c>
      <c r="H2407" s="130" t="s">
        <v>248</v>
      </c>
      <c r="I2407" s="130">
        <v>34.033999999999999</v>
      </c>
      <c r="J2407" s="130">
        <v>-41</v>
      </c>
      <c r="K2407" s="130">
        <v>-32</v>
      </c>
      <c r="L2407" s="130" t="b">
        <v>0</v>
      </c>
      <c r="M2407" s="130">
        <v>-47.414000000000001</v>
      </c>
      <c r="N2407" s="130">
        <v>2.9729999999999999</v>
      </c>
      <c r="O2407" s="130">
        <v>-15.951000000000001</v>
      </c>
      <c r="P2407" s="130">
        <v>0.751</v>
      </c>
      <c r="Q2407" s="130">
        <v>-25.303000000000001</v>
      </c>
      <c r="R2407" s="130">
        <v>34.19</v>
      </c>
      <c r="S2407" s="130">
        <v>35.926000000000002</v>
      </c>
      <c r="T2407" s="130">
        <v>-1</v>
      </c>
      <c r="U2407" s="130">
        <v>266</v>
      </c>
      <c r="V2407" s="130" t="s">
        <v>1176</v>
      </c>
      <c r="W2407" s="130" t="b">
        <v>1</v>
      </c>
      <c r="X2407" s="130">
        <v>0</v>
      </c>
      <c r="Y2407" s="130" t="b">
        <v>0</v>
      </c>
      <c r="Z2407" s="130">
        <v>43</v>
      </c>
      <c r="AA2407" s="130">
        <v>2.1999999999999999E-2</v>
      </c>
      <c r="AB2407" s="130" t="s">
        <v>248</v>
      </c>
      <c r="AC2407" s="130" t="s">
        <v>3725</v>
      </c>
      <c r="AD2407" s="36" t="s">
        <v>6293</v>
      </c>
      <c r="AE2407" s="130"/>
      <c r="AF2407" s="130"/>
    </row>
    <row r="2408" spans="1:32" x14ac:dyDescent="0.3">
      <c r="A2408" s="130" t="s">
        <v>6300</v>
      </c>
      <c r="B2408" s="130">
        <v>-5.86</v>
      </c>
      <c r="C2408" s="130">
        <v>-23.17</v>
      </c>
      <c r="D2408" s="130">
        <v>-36.39</v>
      </c>
      <c r="E2408" s="130">
        <v>-34.340000000000003</v>
      </c>
      <c r="F2408" s="130">
        <v>-35.99</v>
      </c>
      <c r="G2408" s="130" t="s">
        <v>3961</v>
      </c>
      <c r="H2408" s="130" t="s">
        <v>248</v>
      </c>
      <c r="I2408" s="130">
        <v>0.876</v>
      </c>
      <c r="J2408" s="130">
        <v>-70</v>
      </c>
      <c r="K2408" s="130">
        <v>-70</v>
      </c>
      <c r="L2408" s="130" t="b">
        <v>0</v>
      </c>
      <c r="M2408" s="130">
        <v>-99.144999999999996</v>
      </c>
      <c r="N2408" s="130">
        <v>6.18</v>
      </c>
      <c r="O2408" s="130">
        <v>-16.044</v>
      </c>
      <c r="P2408" s="130">
        <v>0.34699999999999998</v>
      </c>
      <c r="Q2408" s="130">
        <v>-172.761</v>
      </c>
      <c r="R2408" s="130">
        <v>6.1</v>
      </c>
      <c r="S2408" s="130">
        <v>7.3470000000000004</v>
      </c>
      <c r="T2408" s="130">
        <v>-1</v>
      </c>
      <c r="U2408" s="130">
        <v>575</v>
      </c>
      <c r="V2408" s="130" t="s">
        <v>6300</v>
      </c>
      <c r="W2408" s="130" t="b">
        <v>1</v>
      </c>
      <c r="X2408" s="130">
        <v>0</v>
      </c>
      <c r="Y2408" s="130" t="b">
        <v>0</v>
      </c>
      <c r="Z2408" s="130">
        <v>39</v>
      </c>
      <c r="AA2408" s="130">
        <v>2.1000000000000001E-2</v>
      </c>
      <c r="AB2408" s="130" t="s">
        <v>248</v>
      </c>
      <c r="AC2408" s="130" t="s">
        <v>3961</v>
      </c>
      <c r="AD2408" s="36" t="s">
        <v>6301</v>
      </c>
      <c r="AE2408" s="130"/>
      <c r="AF2408" s="130"/>
    </row>
    <row r="2409" spans="1:32" x14ac:dyDescent="0.3">
      <c r="A2409" s="130" t="s">
        <v>680</v>
      </c>
      <c r="B2409" s="130">
        <v>0.87</v>
      </c>
      <c r="C2409" s="130">
        <v>-27.65</v>
      </c>
      <c r="D2409" s="130">
        <v>-32.76</v>
      </c>
      <c r="E2409" s="130">
        <v>-35.159999999999997</v>
      </c>
      <c r="F2409" s="130">
        <v>-32.11</v>
      </c>
      <c r="G2409" s="130" t="s">
        <v>3805</v>
      </c>
      <c r="H2409" s="130" t="s">
        <v>3674</v>
      </c>
      <c r="I2409" s="130">
        <v>5.1790000000000003</v>
      </c>
      <c r="J2409" s="130">
        <v>-87</v>
      </c>
      <c r="K2409" s="130">
        <v>-53</v>
      </c>
      <c r="L2409" s="130" t="b">
        <v>0</v>
      </c>
      <c r="M2409" s="130">
        <v>-116.73399999999999</v>
      </c>
      <c r="N2409" s="130">
        <v>7.2510000000000003</v>
      </c>
      <c r="O2409" s="130">
        <v>-16.099</v>
      </c>
      <c r="P2409" s="130">
        <v>0.89800000000000002</v>
      </c>
      <c r="Q2409" s="130">
        <v>-60.127000000000002</v>
      </c>
      <c r="R2409" s="130">
        <v>16.3</v>
      </c>
      <c r="S2409" s="130">
        <v>19.149000000000001</v>
      </c>
      <c r="T2409" s="130">
        <v>-1</v>
      </c>
      <c r="U2409" s="130">
        <v>222</v>
      </c>
      <c r="V2409" s="130" t="s">
        <v>680</v>
      </c>
      <c r="W2409" s="130" t="b">
        <v>1</v>
      </c>
      <c r="X2409" s="130">
        <v>0</v>
      </c>
      <c r="Y2409" s="130" t="b">
        <v>0</v>
      </c>
      <c r="Z2409" s="130">
        <v>46</v>
      </c>
      <c r="AA2409" s="130">
        <v>2.1000000000000001E-2</v>
      </c>
      <c r="AB2409" s="130" t="s">
        <v>3674</v>
      </c>
      <c r="AC2409" s="130" t="s">
        <v>3805</v>
      </c>
      <c r="AD2409" s="36" t="s">
        <v>6303</v>
      </c>
      <c r="AE2409" s="130"/>
      <c r="AF2409" s="130"/>
    </row>
    <row r="2410" spans="1:32" x14ac:dyDescent="0.3">
      <c r="A2410" s="130" t="s">
        <v>805</v>
      </c>
      <c r="B2410" s="130">
        <v>-1.32</v>
      </c>
      <c r="C2410" s="130">
        <v>-0.99</v>
      </c>
      <c r="D2410" s="130">
        <v>-10.17</v>
      </c>
      <c r="E2410" s="130">
        <v>-9.43</v>
      </c>
      <c r="F2410" s="130">
        <v>-6.27</v>
      </c>
      <c r="G2410" s="130" t="s">
        <v>4294</v>
      </c>
      <c r="H2410" s="130" t="s">
        <v>117</v>
      </c>
      <c r="I2410" s="130">
        <v>64.747</v>
      </c>
      <c r="J2410" s="130">
        <v>-72</v>
      </c>
      <c r="K2410" s="130">
        <v>-25</v>
      </c>
      <c r="L2410" s="130" t="b">
        <v>0</v>
      </c>
      <c r="M2410" s="130">
        <v>-45.167999999999999</v>
      </c>
      <c r="N2410" s="130">
        <v>2.8039999999999998</v>
      </c>
      <c r="O2410" s="130">
        <v>-16.11</v>
      </c>
      <c r="P2410" s="130">
        <v>2.6230000000000002</v>
      </c>
      <c r="Q2410" s="130">
        <v>-69.378</v>
      </c>
      <c r="R2410" s="130">
        <v>111.03</v>
      </c>
      <c r="S2410" s="130">
        <v>117.73399999999999</v>
      </c>
      <c r="T2410" s="130">
        <v>-1</v>
      </c>
      <c r="U2410" s="130">
        <v>76</v>
      </c>
      <c r="V2410" s="130" t="s">
        <v>805</v>
      </c>
      <c r="W2410" s="130" t="b">
        <v>1</v>
      </c>
      <c r="X2410" s="130">
        <v>0</v>
      </c>
      <c r="Y2410" s="130" t="b">
        <v>0</v>
      </c>
      <c r="Z2410" s="130">
        <v>41</v>
      </c>
      <c r="AA2410" s="130">
        <v>0.02</v>
      </c>
      <c r="AB2410" s="130" t="s">
        <v>117</v>
      </c>
      <c r="AC2410" s="130" t="s">
        <v>4294</v>
      </c>
      <c r="AD2410" s="36" t="s">
        <v>6292</v>
      </c>
      <c r="AE2410" s="130"/>
      <c r="AF2410" s="130"/>
    </row>
    <row r="2411" spans="1:32" x14ac:dyDescent="0.3">
      <c r="A2411" s="130" t="s">
        <v>1608</v>
      </c>
      <c r="B2411" s="130">
        <v>9.42</v>
      </c>
      <c r="C2411" s="130">
        <v>10.73</v>
      </c>
      <c r="D2411" s="130">
        <v>-1.69</v>
      </c>
      <c r="E2411" s="130">
        <v>-5.88</v>
      </c>
      <c r="F2411" s="130">
        <v>-2.91</v>
      </c>
      <c r="G2411" s="130" t="s">
        <v>4294</v>
      </c>
      <c r="H2411" s="130" t="s">
        <v>117</v>
      </c>
      <c r="I2411" s="130">
        <v>3.2509999999999999</v>
      </c>
      <c r="J2411" s="130">
        <v>-87</v>
      </c>
      <c r="K2411" s="130">
        <v>-18</v>
      </c>
      <c r="L2411" s="130" t="b">
        <v>1</v>
      </c>
      <c r="M2411" s="130">
        <v>-58.021999999999998</v>
      </c>
      <c r="N2411" s="130">
        <v>3.577</v>
      </c>
      <c r="O2411" s="130">
        <v>-16.22</v>
      </c>
      <c r="P2411" s="130">
        <v>0.45800000000000002</v>
      </c>
      <c r="Q2411" s="130">
        <v>-50.250999999999998</v>
      </c>
      <c r="R2411" s="130">
        <v>15.68</v>
      </c>
      <c r="S2411" s="130">
        <v>14.576000000000001</v>
      </c>
      <c r="T2411" s="130">
        <v>1</v>
      </c>
      <c r="U2411" s="130">
        <v>436</v>
      </c>
      <c r="V2411" s="130" t="s">
        <v>1608</v>
      </c>
      <c r="W2411" s="130" t="b">
        <v>1</v>
      </c>
      <c r="X2411" s="130">
        <v>0</v>
      </c>
      <c r="Y2411" s="130" t="b">
        <v>0</v>
      </c>
      <c r="Z2411" s="130">
        <v>44</v>
      </c>
      <c r="AA2411" s="130">
        <v>0.02</v>
      </c>
      <c r="AB2411" s="130" t="s">
        <v>117</v>
      </c>
      <c r="AC2411" s="130" t="s">
        <v>4294</v>
      </c>
      <c r="AD2411" s="36" t="s">
        <v>6315</v>
      </c>
      <c r="AE2411" s="130"/>
      <c r="AF2411" s="130"/>
    </row>
    <row r="2412" spans="1:32" x14ac:dyDescent="0.3">
      <c r="A2412" s="130" t="s">
        <v>847</v>
      </c>
      <c r="B2412" s="130">
        <v>1.04</v>
      </c>
      <c r="C2412" s="130">
        <v>-3.16</v>
      </c>
      <c r="D2412" s="130">
        <v>-10.19</v>
      </c>
      <c r="E2412" s="130">
        <v>-20.420000000000002</v>
      </c>
      <c r="F2412" s="130">
        <v>-10.71</v>
      </c>
      <c r="G2412" s="130" t="s">
        <v>4294</v>
      </c>
      <c r="H2412" s="130" t="s">
        <v>117</v>
      </c>
      <c r="I2412" s="130">
        <v>6.2809999999999997</v>
      </c>
      <c r="J2412" s="130">
        <v>-65</v>
      </c>
      <c r="K2412" s="130">
        <v>-27</v>
      </c>
      <c r="L2412" s="130" t="b">
        <v>0</v>
      </c>
      <c r="M2412" s="130">
        <v>-52.652000000000001</v>
      </c>
      <c r="N2412" s="130">
        <v>3.2210000000000001</v>
      </c>
      <c r="O2412" s="130">
        <v>-16.344999999999999</v>
      </c>
      <c r="P2412" s="130">
        <v>1.738</v>
      </c>
      <c r="Q2412" s="130">
        <v>-95.495999999999995</v>
      </c>
      <c r="R2412" s="130">
        <v>62.22</v>
      </c>
      <c r="S2412" s="130">
        <v>66.864999999999995</v>
      </c>
      <c r="T2412" s="130">
        <v>-1</v>
      </c>
      <c r="U2412" s="130">
        <v>115</v>
      </c>
      <c r="V2412" s="130" t="s">
        <v>847</v>
      </c>
      <c r="W2412" s="130" t="b">
        <v>1</v>
      </c>
      <c r="X2412" s="130">
        <v>0</v>
      </c>
      <c r="Y2412" s="130" t="b">
        <v>0</v>
      </c>
      <c r="Z2412" s="130">
        <v>42</v>
      </c>
      <c r="AA2412" s="130">
        <v>0.02</v>
      </c>
      <c r="AB2412" s="130" t="s">
        <v>117</v>
      </c>
      <c r="AC2412" s="130" t="s">
        <v>4294</v>
      </c>
      <c r="AD2412" s="36" t="s">
        <v>6304</v>
      </c>
      <c r="AE2412" s="130"/>
      <c r="AF2412" s="130"/>
    </row>
    <row r="2413" spans="1:32" x14ac:dyDescent="0.3">
      <c r="A2413" s="130" t="s">
        <v>1335</v>
      </c>
      <c r="B2413" s="130">
        <v>-2.14</v>
      </c>
      <c r="C2413" s="130">
        <v>-4.7699999999999996</v>
      </c>
      <c r="D2413" s="130">
        <v>-6.71</v>
      </c>
      <c r="E2413" s="130">
        <v>-17.899999999999999</v>
      </c>
      <c r="F2413" s="130">
        <v>-19.420000000000002</v>
      </c>
      <c r="G2413" s="130" t="s">
        <v>3713</v>
      </c>
      <c r="H2413" s="130" t="s">
        <v>3690</v>
      </c>
      <c r="I2413" s="130">
        <v>152.28399999999999</v>
      </c>
      <c r="J2413" s="130">
        <v>-57</v>
      </c>
      <c r="K2413" s="130">
        <v>-56</v>
      </c>
      <c r="L2413" s="130" t="b">
        <v>0</v>
      </c>
      <c r="M2413" s="130">
        <v>-43.832000000000001</v>
      </c>
      <c r="N2413" s="130">
        <v>2.6619999999999999</v>
      </c>
      <c r="O2413" s="130">
        <v>-16.463000000000001</v>
      </c>
      <c r="P2413" s="130">
        <v>0.61299999999999999</v>
      </c>
      <c r="Q2413" s="130">
        <v>-112.506</v>
      </c>
      <c r="R2413" s="130">
        <v>26.97</v>
      </c>
      <c r="S2413" s="130">
        <v>28.681999999999999</v>
      </c>
      <c r="T2413" s="130">
        <v>-1</v>
      </c>
      <c r="U2413" s="130">
        <v>326</v>
      </c>
      <c r="V2413" s="130" t="s">
        <v>1335</v>
      </c>
      <c r="W2413" s="130" t="b">
        <v>0</v>
      </c>
      <c r="X2413" s="130">
        <v>0</v>
      </c>
      <c r="Y2413" s="130" t="b">
        <v>0</v>
      </c>
      <c r="Z2413" s="130">
        <v>43</v>
      </c>
      <c r="AA2413" s="130">
        <v>1.9E-2</v>
      </c>
      <c r="AB2413" s="130" t="s">
        <v>3690</v>
      </c>
      <c r="AC2413" s="130" t="s">
        <v>3713</v>
      </c>
      <c r="AD2413" s="36" t="s">
        <v>6312</v>
      </c>
      <c r="AE2413" s="130"/>
      <c r="AF2413" s="130"/>
    </row>
    <row r="2414" spans="1:32" x14ac:dyDescent="0.3">
      <c r="A2414" s="130" t="s">
        <v>2521</v>
      </c>
      <c r="B2414" s="130">
        <v>-0.56999999999999995</v>
      </c>
      <c r="C2414" s="130">
        <v>-1.93</v>
      </c>
      <c r="D2414" s="130">
        <v>-10.61</v>
      </c>
      <c r="E2414" s="130">
        <v>-25.13</v>
      </c>
      <c r="F2414" s="130">
        <v>-22.15</v>
      </c>
      <c r="G2414" s="130" t="s">
        <v>3984</v>
      </c>
      <c r="H2414" s="130" t="s">
        <v>3690</v>
      </c>
      <c r="I2414" s="130">
        <v>1.44</v>
      </c>
      <c r="J2414" s="130">
        <v>-83</v>
      </c>
      <c r="K2414" s="130">
        <v>-82</v>
      </c>
      <c r="L2414" s="130" t="b">
        <v>0</v>
      </c>
      <c r="M2414" s="130">
        <v>-93.992999999999995</v>
      </c>
      <c r="N2414" s="130">
        <v>5.633</v>
      </c>
      <c r="O2414" s="130">
        <v>-16.687000000000001</v>
      </c>
      <c r="P2414" s="130">
        <v>1.6319999999999999</v>
      </c>
      <c r="Q2414" s="130">
        <v>-113.33</v>
      </c>
      <c r="R2414" s="130">
        <v>29.49</v>
      </c>
      <c r="S2414" s="130">
        <v>32.168999999999997</v>
      </c>
      <c r="T2414" s="130">
        <v>-1</v>
      </c>
      <c r="U2414" s="130">
        <v>122</v>
      </c>
      <c r="V2414" s="130" t="s">
        <v>2521</v>
      </c>
      <c r="W2414" s="130" t="b">
        <v>0</v>
      </c>
      <c r="X2414" s="130">
        <v>0</v>
      </c>
      <c r="Y2414" s="130" t="b">
        <v>0</v>
      </c>
      <c r="Z2414" s="130">
        <v>39</v>
      </c>
      <c r="AA2414" s="130">
        <v>1.9E-2</v>
      </c>
      <c r="AB2414" s="130" t="s">
        <v>3690</v>
      </c>
      <c r="AC2414" s="130" t="s">
        <v>3984</v>
      </c>
      <c r="AD2414" s="36" t="s">
        <v>6313</v>
      </c>
      <c r="AE2414" s="130"/>
      <c r="AF2414" s="130"/>
    </row>
    <row r="2415" spans="1:32" x14ac:dyDescent="0.3">
      <c r="A2415" s="130" t="s">
        <v>1332</v>
      </c>
      <c r="B2415" s="130">
        <v>-1.19</v>
      </c>
      <c r="C2415" s="130">
        <v>-2.64</v>
      </c>
      <c r="D2415" s="130">
        <v>-5.8</v>
      </c>
      <c r="E2415" s="130">
        <v>-24.07</v>
      </c>
      <c r="F2415" s="130">
        <v>-18.45</v>
      </c>
      <c r="I2415" s="130">
        <v>20.654</v>
      </c>
      <c r="J2415" s="130">
        <v>-38</v>
      </c>
      <c r="K2415" s="130">
        <v>-37</v>
      </c>
      <c r="L2415" s="130" t="b">
        <v>0</v>
      </c>
      <c r="M2415" s="130">
        <v>-70.658000000000001</v>
      </c>
      <c r="N2415" s="130">
        <v>4.2130000000000001</v>
      </c>
      <c r="O2415" s="130">
        <v>-16.77</v>
      </c>
      <c r="P2415" s="130">
        <v>2.5059999999999998</v>
      </c>
      <c r="Q2415" s="130">
        <v>-104.94</v>
      </c>
      <c r="R2415" s="130">
        <v>106.6</v>
      </c>
      <c r="S2415" s="130">
        <v>114.032</v>
      </c>
      <c r="T2415" s="130">
        <v>-1</v>
      </c>
      <c r="U2415" s="130">
        <v>79</v>
      </c>
      <c r="V2415" s="130" t="s">
        <v>1332</v>
      </c>
      <c r="W2415" s="130" t="b">
        <v>1</v>
      </c>
      <c r="X2415" s="130">
        <v>0</v>
      </c>
      <c r="Y2415" s="130" t="b">
        <v>0</v>
      </c>
      <c r="Z2415" s="130">
        <v>40</v>
      </c>
      <c r="AA2415" s="130">
        <v>1.7999999999999999E-2</v>
      </c>
      <c r="AD2415" s="36" t="s">
        <v>1333</v>
      </c>
      <c r="AE2415" s="130"/>
      <c r="AF2415" s="130"/>
    </row>
    <row r="2416" spans="1:32" x14ac:dyDescent="0.3">
      <c r="A2416" s="130" t="s">
        <v>674</v>
      </c>
      <c r="B2416" s="130">
        <v>0.45</v>
      </c>
      <c r="C2416" s="130">
        <v>-0.05</v>
      </c>
      <c r="D2416" s="130">
        <v>-11.84</v>
      </c>
      <c r="E2416" s="130">
        <v>-12.5</v>
      </c>
      <c r="F2416" s="130">
        <v>-9.4700000000000006</v>
      </c>
      <c r="G2416" s="130" t="s">
        <v>4294</v>
      </c>
      <c r="H2416" s="130" t="s">
        <v>117</v>
      </c>
      <c r="I2416" s="130">
        <v>5.8239999999999998</v>
      </c>
      <c r="J2416" s="130">
        <v>-85</v>
      </c>
      <c r="K2416" s="130">
        <v>-25</v>
      </c>
      <c r="L2416" s="130" t="b">
        <v>0</v>
      </c>
      <c r="M2416" s="130">
        <v>-55.165999999999997</v>
      </c>
      <c r="N2416" s="130">
        <v>3.2879999999999998</v>
      </c>
      <c r="O2416" s="130">
        <v>-16.78</v>
      </c>
      <c r="P2416" s="130">
        <v>0.98899999999999999</v>
      </c>
      <c r="Q2416" s="130">
        <v>-57.651000000000003</v>
      </c>
      <c r="R2416" s="130">
        <v>38.14</v>
      </c>
      <c r="S2416" s="130">
        <v>41.014000000000003</v>
      </c>
      <c r="T2416" s="130">
        <v>-1</v>
      </c>
      <c r="U2416" s="130">
        <v>202</v>
      </c>
      <c r="V2416" s="130" t="s">
        <v>674</v>
      </c>
      <c r="W2416" s="130" t="b">
        <v>1</v>
      </c>
      <c r="X2416" s="130">
        <v>0</v>
      </c>
      <c r="Y2416" s="130" t="b">
        <v>0</v>
      </c>
      <c r="Z2416" s="130">
        <v>38</v>
      </c>
      <c r="AA2416" s="130">
        <v>1.7999999999999999E-2</v>
      </c>
      <c r="AB2416" s="130" t="s">
        <v>117</v>
      </c>
      <c r="AC2416" s="130" t="s">
        <v>4294</v>
      </c>
      <c r="AD2416" s="36" t="s">
        <v>6306</v>
      </c>
      <c r="AE2416" s="130"/>
      <c r="AF2416" s="130"/>
    </row>
    <row r="2417" spans="1:32" x14ac:dyDescent="0.3">
      <c r="A2417" s="130" t="s">
        <v>879</v>
      </c>
      <c r="B2417" s="130">
        <v>-1.59</v>
      </c>
      <c r="C2417" s="130">
        <v>-1.46</v>
      </c>
      <c r="D2417" s="130">
        <v>-12.22</v>
      </c>
      <c r="E2417" s="130">
        <v>-13.68</v>
      </c>
      <c r="F2417" s="130">
        <v>-7.88</v>
      </c>
      <c r="G2417" s="130" t="s">
        <v>4294</v>
      </c>
      <c r="H2417" s="130" t="s">
        <v>117</v>
      </c>
      <c r="I2417" s="130">
        <v>13.069000000000001</v>
      </c>
      <c r="J2417" s="130">
        <v>-83</v>
      </c>
      <c r="K2417" s="130">
        <v>-32</v>
      </c>
      <c r="L2417" s="130" t="b">
        <v>0</v>
      </c>
      <c r="M2417" s="130">
        <v>-63.945</v>
      </c>
      <c r="N2417" s="130">
        <v>3.8109999999999999</v>
      </c>
      <c r="O2417" s="130">
        <v>-16.78</v>
      </c>
      <c r="P2417" s="130">
        <v>0.52800000000000002</v>
      </c>
      <c r="Q2417" s="130">
        <v>-60.572000000000003</v>
      </c>
      <c r="R2417" s="130">
        <v>22.33</v>
      </c>
      <c r="S2417" s="130">
        <v>24.024999999999999</v>
      </c>
      <c r="T2417" s="130">
        <v>-1</v>
      </c>
      <c r="U2417" s="130">
        <v>378</v>
      </c>
      <c r="V2417" s="130" t="s">
        <v>879</v>
      </c>
      <c r="W2417" s="130" t="b">
        <v>1</v>
      </c>
      <c r="X2417" s="130">
        <v>0</v>
      </c>
      <c r="Y2417" s="130" t="b">
        <v>0</v>
      </c>
      <c r="Z2417" s="130">
        <v>43</v>
      </c>
      <c r="AA2417" s="130">
        <v>1.7000000000000001E-2</v>
      </c>
      <c r="AB2417" s="130" t="s">
        <v>117</v>
      </c>
      <c r="AC2417" s="130" t="s">
        <v>4294</v>
      </c>
      <c r="AD2417" s="36" t="s">
        <v>6296</v>
      </c>
      <c r="AE2417" s="130"/>
      <c r="AF2417" s="130"/>
    </row>
    <row r="2418" spans="1:32" x14ac:dyDescent="0.3">
      <c r="A2418" s="130" t="s">
        <v>1694</v>
      </c>
      <c r="B2418" s="130">
        <v>1.44</v>
      </c>
      <c r="C2418" s="130">
        <v>-1.4</v>
      </c>
      <c r="D2418" s="130">
        <v>-10.44</v>
      </c>
      <c r="E2418" s="130">
        <v>-19.82</v>
      </c>
      <c r="F2418" s="130">
        <v>-15.22</v>
      </c>
      <c r="G2418" s="130" t="s">
        <v>4294</v>
      </c>
      <c r="H2418" s="130" t="s">
        <v>117</v>
      </c>
      <c r="I2418" s="130">
        <v>4.0190000000000001</v>
      </c>
      <c r="J2418" s="130">
        <v>-87</v>
      </c>
      <c r="K2418" s="130">
        <v>-41</v>
      </c>
      <c r="L2418" s="130" t="b">
        <v>0</v>
      </c>
      <c r="M2418" s="130">
        <v>-70.757000000000005</v>
      </c>
      <c r="N2418" s="130">
        <v>4.2009999999999996</v>
      </c>
      <c r="O2418" s="130">
        <v>-16.841000000000001</v>
      </c>
      <c r="P2418" s="130">
        <v>0.17100000000000001</v>
      </c>
      <c r="Q2418" s="130">
        <v>-81.870999999999995</v>
      </c>
      <c r="R2418" s="130">
        <v>6.35</v>
      </c>
      <c r="S2418" s="130">
        <v>6.7110000000000003</v>
      </c>
      <c r="T2418" s="130">
        <v>-1</v>
      </c>
      <c r="U2418" s="130">
        <v>1169</v>
      </c>
      <c r="V2418" s="130" t="s">
        <v>1694</v>
      </c>
      <c r="W2418" s="130" t="b">
        <v>1</v>
      </c>
      <c r="X2418" s="130">
        <v>0</v>
      </c>
      <c r="Y2418" s="130" t="b">
        <v>0</v>
      </c>
      <c r="Z2418" s="130">
        <v>41</v>
      </c>
      <c r="AA2418" s="130">
        <v>1.7000000000000001E-2</v>
      </c>
      <c r="AB2418" s="130" t="s">
        <v>117</v>
      </c>
      <c r="AC2418" s="130" t="s">
        <v>4294</v>
      </c>
      <c r="AD2418" s="36" t="s">
        <v>6311</v>
      </c>
      <c r="AE2418" s="130"/>
      <c r="AF2418" s="130"/>
    </row>
    <row r="2419" spans="1:32" x14ac:dyDescent="0.3">
      <c r="A2419" s="130" t="s">
        <v>1819</v>
      </c>
      <c r="B2419" s="130">
        <v>-1.77</v>
      </c>
      <c r="C2419" s="130">
        <v>-3.88</v>
      </c>
      <c r="D2419" s="130">
        <v>-15.95</v>
      </c>
      <c r="E2419" s="130">
        <v>-26.39</v>
      </c>
      <c r="F2419" s="130">
        <v>-23.26</v>
      </c>
      <c r="G2419" s="130" t="s">
        <v>3680</v>
      </c>
      <c r="H2419" s="130" t="s">
        <v>31</v>
      </c>
      <c r="I2419" s="130">
        <v>2.3199999999999998</v>
      </c>
      <c r="J2419" s="130">
        <v>-87</v>
      </c>
      <c r="K2419" s="130">
        <v>-87</v>
      </c>
      <c r="L2419" s="130" t="b">
        <v>0</v>
      </c>
      <c r="M2419" s="130">
        <v>-62.767000000000003</v>
      </c>
      <c r="N2419" s="130">
        <v>3.6989999999999998</v>
      </c>
      <c r="O2419" s="130">
        <v>-16.97</v>
      </c>
      <c r="P2419" s="130">
        <v>1.367</v>
      </c>
      <c r="Q2419" s="130">
        <v>-155.816</v>
      </c>
      <c r="R2419" s="130">
        <v>31.68</v>
      </c>
      <c r="S2419" s="130">
        <v>35.968000000000004</v>
      </c>
      <c r="T2419" s="130">
        <v>-1</v>
      </c>
      <c r="U2419" s="130">
        <v>146</v>
      </c>
      <c r="V2419" s="130" t="s">
        <v>1819</v>
      </c>
      <c r="W2419" s="130" t="b">
        <v>1</v>
      </c>
      <c r="X2419" s="130">
        <v>0</v>
      </c>
      <c r="Y2419" s="130" t="b">
        <v>0</v>
      </c>
      <c r="Z2419" s="130">
        <v>43</v>
      </c>
      <c r="AA2419" s="130">
        <v>1.7000000000000001E-2</v>
      </c>
      <c r="AB2419" s="130" t="s">
        <v>31</v>
      </c>
      <c r="AC2419" s="130" t="s">
        <v>3680</v>
      </c>
      <c r="AD2419" s="36" t="s">
        <v>6318</v>
      </c>
      <c r="AE2419" s="130"/>
      <c r="AF2419" s="130"/>
    </row>
    <row r="2420" spans="1:32" x14ac:dyDescent="0.3">
      <c r="A2420" s="130" t="s">
        <v>455</v>
      </c>
      <c r="B2420" s="130">
        <v>-1.31</v>
      </c>
      <c r="C2420" s="130">
        <v>2.2999999999999998</v>
      </c>
      <c r="D2420" s="130">
        <v>-14.77</v>
      </c>
      <c r="E2420" s="130">
        <v>-23.46</v>
      </c>
      <c r="F2420" s="130">
        <v>-20.83</v>
      </c>
      <c r="G2420" s="130" t="s">
        <v>3812</v>
      </c>
      <c r="H2420" s="130" t="s">
        <v>3690</v>
      </c>
      <c r="I2420" s="130">
        <v>23.163</v>
      </c>
      <c r="J2420" s="130">
        <v>-38</v>
      </c>
      <c r="K2420" s="130">
        <v>-29</v>
      </c>
      <c r="L2420" s="130" t="b">
        <v>0</v>
      </c>
      <c r="M2420" s="130">
        <v>-87.935000000000002</v>
      </c>
      <c r="N2420" s="130">
        <v>5.1639999999999997</v>
      </c>
      <c r="O2420" s="130">
        <v>-17.03</v>
      </c>
      <c r="P2420" s="130">
        <v>10.705</v>
      </c>
      <c r="Q2420" s="130">
        <v>-54.835999999999999</v>
      </c>
      <c r="R2420" s="130">
        <v>386.83</v>
      </c>
      <c r="S2420" s="130">
        <v>370.85700000000003</v>
      </c>
      <c r="T2420" s="130">
        <v>1</v>
      </c>
      <c r="U2420" s="130">
        <v>18</v>
      </c>
      <c r="V2420" s="130" t="s">
        <v>455</v>
      </c>
      <c r="W2420" s="130" t="b">
        <v>1</v>
      </c>
      <c r="X2420" s="130">
        <v>0</v>
      </c>
      <c r="Y2420" s="130" t="b">
        <v>0</v>
      </c>
      <c r="Z2420" s="130">
        <v>47</v>
      </c>
      <c r="AA2420" s="130">
        <v>1.6E-2</v>
      </c>
      <c r="AB2420" s="130" t="s">
        <v>3690</v>
      </c>
      <c r="AC2420" s="130" t="s">
        <v>3812</v>
      </c>
      <c r="AD2420" s="36" t="s">
        <v>6314</v>
      </c>
      <c r="AE2420" s="130"/>
      <c r="AF2420" s="130"/>
    </row>
    <row r="2421" spans="1:32" x14ac:dyDescent="0.3">
      <c r="A2421" s="130" t="s">
        <v>777</v>
      </c>
      <c r="B2421" s="130">
        <v>-5.46</v>
      </c>
      <c r="C2421" s="130">
        <v>-11.69</v>
      </c>
      <c r="D2421" s="130">
        <v>-19.239999999999998</v>
      </c>
      <c r="E2421" s="130">
        <v>-20.34</v>
      </c>
      <c r="F2421" s="130">
        <v>-17.440000000000001</v>
      </c>
      <c r="G2421" s="130" t="s">
        <v>3908</v>
      </c>
      <c r="H2421" s="130" t="s">
        <v>117</v>
      </c>
      <c r="I2421" s="130">
        <v>75.991</v>
      </c>
      <c r="J2421" s="130">
        <v>-63</v>
      </c>
      <c r="K2421" s="130">
        <v>-39</v>
      </c>
      <c r="L2421" s="130" t="b">
        <v>0</v>
      </c>
      <c r="M2421" s="130">
        <v>-57.834000000000003</v>
      </c>
      <c r="N2421" s="130">
        <v>3.3860000000000001</v>
      </c>
      <c r="O2421" s="130">
        <v>-17.079000000000001</v>
      </c>
      <c r="P2421" s="130">
        <v>0.75700000000000001</v>
      </c>
      <c r="Q2421" s="130">
        <v>-100.396</v>
      </c>
      <c r="R2421" s="130">
        <v>25.61</v>
      </c>
      <c r="S2421" s="130">
        <v>28.146000000000001</v>
      </c>
      <c r="T2421" s="130">
        <v>-1</v>
      </c>
      <c r="U2421" s="130">
        <v>264</v>
      </c>
      <c r="V2421" s="130" t="s">
        <v>777</v>
      </c>
      <c r="W2421" s="130" t="b">
        <v>1</v>
      </c>
      <c r="X2421" s="130">
        <v>0</v>
      </c>
      <c r="Y2421" s="130" t="b">
        <v>0</v>
      </c>
      <c r="Z2421" s="130">
        <v>40</v>
      </c>
      <c r="AA2421" s="130">
        <v>1.6E-2</v>
      </c>
      <c r="AB2421" s="130" t="s">
        <v>117</v>
      </c>
      <c r="AC2421" s="130" t="s">
        <v>3908</v>
      </c>
      <c r="AD2421" s="36" t="s">
        <v>778</v>
      </c>
      <c r="AE2421" s="130"/>
      <c r="AF2421" s="130"/>
    </row>
    <row r="2422" spans="1:32" x14ac:dyDescent="0.3">
      <c r="A2422" s="130" t="s">
        <v>1802</v>
      </c>
      <c r="B2422" s="130">
        <v>-2.29</v>
      </c>
      <c r="C2422" s="130">
        <v>-13.71</v>
      </c>
      <c r="D2422" s="130">
        <v>-17.68</v>
      </c>
      <c r="E2422" s="130">
        <v>-21.42</v>
      </c>
      <c r="F2422" s="130">
        <v>-21.86</v>
      </c>
      <c r="G2422" s="130" t="s">
        <v>4294</v>
      </c>
      <c r="H2422" s="130" t="s">
        <v>117</v>
      </c>
      <c r="I2422" s="130">
        <v>2.5489999999999999</v>
      </c>
      <c r="J2422" s="130">
        <v>-93</v>
      </c>
      <c r="K2422" s="130">
        <v>-35</v>
      </c>
      <c r="L2422" s="130" t="b">
        <v>0</v>
      </c>
      <c r="M2422" s="130">
        <v>-65.296999999999997</v>
      </c>
      <c r="N2422" s="130">
        <v>3.806</v>
      </c>
      <c r="O2422" s="130">
        <v>-17.155999999999999</v>
      </c>
      <c r="P2422" s="130">
        <v>0.27400000000000002</v>
      </c>
      <c r="Q2422" s="130">
        <v>-87.463999999999999</v>
      </c>
      <c r="R2422" s="130">
        <v>5.54</v>
      </c>
      <c r="S2422" s="130">
        <v>6.2869999999999999</v>
      </c>
      <c r="T2422" s="130">
        <v>-1</v>
      </c>
      <c r="U2422" s="130">
        <v>728</v>
      </c>
      <c r="V2422" s="130" t="s">
        <v>1802</v>
      </c>
      <c r="W2422" s="130" t="b">
        <v>1</v>
      </c>
      <c r="X2422" s="130">
        <v>0</v>
      </c>
      <c r="Y2422" s="130" t="b">
        <v>0</v>
      </c>
      <c r="Z2422" s="130">
        <v>41</v>
      </c>
      <c r="AA2422" s="130">
        <v>1.4999999999999999E-2</v>
      </c>
      <c r="AB2422" s="130" t="s">
        <v>117</v>
      </c>
      <c r="AC2422" s="130" t="s">
        <v>4294</v>
      </c>
      <c r="AD2422" s="36" t="s">
        <v>6310</v>
      </c>
      <c r="AE2422" s="130"/>
      <c r="AF2422" s="130"/>
    </row>
    <row r="2423" spans="1:32" x14ac:dyDescent="0.3">
      <c r="A2423" s="130" t="s">
        <v>781</v>
      </c>
      <c r="B2423" s="130">
        <v>0.09</v>
      </c>
      <c r="C2423" s="130">
        <v>-2.78</v>
      </c>
      <c r="D2423" s="130">
        <v>-2.2000000000000002</v>
      </c>
      <c r="E2423" s="130">
        <v>-7.66</v>
      </c>
      <c r="F2423" s="130">
        <v>-10.51</v>
      </c>
      <c r="G2423" s="130" t="s">
        <v>3713</v>
      </c>
      <c r="H2423" s="130" t="s">
        <v>3690</v>
      </c>
      <c r="I2423" s="130">
        <v>10.839</v>
      </c>
      <c r="J2423" s="130">
        <v>-46</v>
      </c>
      <c r="K2423" s="130">
        <v>-23</v>
      </c>
      <c r="L2423" s="130" t="b">
        <v>0</v>
      </c>
      <c r="M2423" s="130">
        <v>-46.597000000000001</v>
      </c>
      <c r="N2423" s="130">
        <v>2.7080000000000002</v>
      </c>
      <c r="O2423" s="130">
        <v>-17.207999999999998</v>
      </c>
      <c r="P2423" s="130">
        <v>2.2429999999999999</v>
      </c>
      <c r="Q2423" s="130">
        <v>-80.698999999999998</v>
      </c>
      <c r="R2423" s="130">
        <v>58.67</v>
      </c>
      <c r="S2423" s="130">
        <v>62.720999999999997</v>
      </c>
      <c r="T2423" s="130">
        <v>-1</v>
      </c>
      <c r="U2423" s="130">
        <v>89</v>
      </c>
      <c r="V2423" s="130" t="s">
        <v>781</v>
      </c>
      <c r="W2423" s="130" t="b">
        <v>1</v>
      </c>
      <c r="X2423" s="130">
        <v>0</v>
      </c>
      <c r="Y2423" s="130" t="b">
        <v>0</v>
      </c>
      <c r="Z2423" s="130">
        <v>39</v>
      </c>
      <c r="AA2423" s="130">
        <v>1.4999999999999999E-2</v>
      </c>
      <c r="AB2423" s="130" t="s">
        <v>3690</v>
      </c>
      <c r="AC2423" s="130" t="s">
        <v>3713</v>
      </c>
      <c r="AD2423" s="36" t="s">
        <v>6317</v>
      </c>
      <c r="AE2423" s="130"/>
      <c r="AF2423" s="130"/>
    </row>
    <row r="2424" spans="1:32" x14ac:dyDescent="0.3">
      <c r="A2424" s="130" t="s">
        <v>2123</v>
      </c>
      <c r="B2424" s="130">
        <v>2.66</v>
      </c>
      <c r="C2424" s="130">
        <v>-4.3099999999999996</v>
      </c>
      <c r="D2424" s="130">
        <v>-8.6999999999999993</v>
      </c>
      <c r="E2424" s="130">
        <v>-10.67</v>
      </c>
      <c r="F2424" s="130">
        <v>-7.98</v>
      </c>
      <c r="G2424" s="130" t="s">
        <v>4294</v>
      </c>
      <c r="H2424" s="130" t="s">
        <v>117</v>
      </c>
      <c r="I2424" s="130">
        <v>4.3330000000000002</v>
      </c>
      <c r="J2424" s="130">
        <v>-46</v>
      </c>
      <c r="K2424" s="130">
        <v>-38</v>
      </c>
      <c r="L2424" s="130" t="b">
        <v>0</v>
      </c>
      <c r="M2424" s="130">
        <v>-35.433999999999997</v>
      </c>
      <c r="N2424" s="130">
        <v>2.0310000000000001</v>
      </c>
      <c r="O2424" s="130">
        <v>-17.443999999999999</v>
      </c>
      <c r="P2424" s="130">
        <v>1.2390000000000001</v>
      </c>
      <c r="Q2424" s="130">
        <v>-121.04600000000001</v>
      </c>
      <c r="R2424" s="130">
        <v>47.03</v>
      </c>
      <c r="S2424" s="130">
        <v>48.798000000000002</v>
      </c>
      <c r="T2424" s="130">
        <v>-1</v>
      </c>
      <c r="U2424" s="130">
        <v>161</v>
      </c>
      <c r="V2424" s="130" t="s">
        <v>2123</v>
      </c>
      <c r="W2424" s="130" t="b">
        <v>1</v>
      </c>
      <c r="X2424" s="130">
        <v>0</v>
      </c>
      <c r="Y2424" s="130" t="b">
        <v>0</v>
      </c>
      <c r="Z2424" s="130">
        <v>42</v>
      </c>
      <c r="AA2424" s="130">
        <v>1.4999999999999999E-2</v>
      </c>
      <c r="AB2424" s="130" t="s">
        <v>117</v>
      </c>
      <c r="AC2424" s="130" t="s">
        <v>4294</v>
      </c>
      <c r="AD2424" s="36" t="s">
        <v>6308</v>
      </c>
      <c r="AE2424" s="130"/>
      <c r="AF2424" s="130"/>
    </row>
    <row r="2425" spans="1:32" x14ac:dyDescent="0.3">
      <c r="A2425" s="130" t="s">
        <v>1283</v>
      </c>
      <c r="B2425" s="130">
        <v>-1.1299999999999999</v>
      </c>
      <c r="C2425" s="130">
        <v>-4.08</v>
      </c>
      <c r="D2425" s="130">
        <v>-16.329999999999998</v>
      </c>
      <c r="E2425" s="130">
        <v>-25.52</v>
      </c>
      <c r="F2425" s="130">
        <v>-26.71</v>
      </c>
      <c r="G2425" s="130" t="s">
        <v>3693</v>
      </c>
      <c r="H2425" s="130" t="s">
        <v>31</v>
      </c>
      <c r="I2425" s="130">
        <v>4.0149999999999997</v>
      </c>
      <c r="J2425" s="130">
        <v>-94</v>
      </c>
      <c r="K2425" s="130">
        <v>-94</v>
      </c>
      <c r="L2425" s="130" t="b">
        <v>0</v>
      </c>
      <c r="M2425" s="130">
        <v>-111.092</v>
      </c>
      <c r="N2425" s="130">
        <v>6.3540000000000001</v>
      </c>
      <c r="O2425" s="130">
        <v>-17.483000000000001</v>
      </c>
      <c r="P2425" s="130">
        <v>0.57199999999999995</v>
      </c>
      <c r="Q2425" s="130">
        <v>-99.632999999999996</v>
      </c>
      <c r="R2425" s="130">
        <v>9.6300000000000008</v>
      </c>
      <c r="S2425" s="130">
        <v>10.661</v>
      </c>
      <c r="T2425" s="130">
        <v>-1</v>
      </c>
      <c r="U2425" s="130">
        <v>349</v>
      </c>
      <c r="V2425" s="130" t="s">
        <v>1283</v>
      </c>
      <c r="W2425" s="130" t="b">
        <v>1</v>
      </c>
      <c r="X2425" s="130">
        <v>0</v>
      </c>
      <c r="Y2425" s="130" t="b">
        <v>0</v>
      </c>
      <c r="Z2425" s="130">
        <v>36</v>
      </c>
      <c r="AA2425" s="130">
        <v>1.4E-2</v>
      </c>
      <c r="AB2425" s="130" t="s">
        <v>31</v>
      </c>
      <c r="AC2425" s="130" t="s">
        <v>3693</v>
      </c>
      <c r="AD2425" s="36" t="s">
        <v>6316</v>
      </c>
      <c r="AE2425" s="130"/>
      <c r="AF2425" s="130"/>
    </row>
    <row r="2426" spans="1:32" x14ac:dyDescent="0.3">
      <c r="A2426" s="130" t="s">
        <v>6319</v>
      </c>
      <c r="B2426" s="130">
        <v>1.94</v>
      </c>
      <c r="C2426" s="130">
        <v>-28.08</v>
      </c>
      <c r="D2426" s="130">
        <v>-33.96</v>
      </c>
      <c r="E2426" s="130">
        <v>-34.65</v>
      </c>
      <c r="F2426" s="130">
        <v>-43.75</v>
      </c>
      <c r="G2426" s="130" t="s">
        <v>3839</v>
      </c>
      <c r="H2426" s="130" t="s">
        <v>3776</v>
      </c>
      <c r="I2426" s="130">
        <v>1.05</v>
      </c>
      <c r="J2426" s="130">
        <v>-85</v>
      </c>
      <c r="K2426" s="130">
        <v>-82</v>
      </c>
      <c r="L2426" s="130" t="b">
        <v>0</v>
      </c>
      <c r="M2426" s="130">
        <v>-113.809</v>
      </c>
      <c r="N2426" s="130">
        <v>6.4829999999999997</v>
      </c>
      <c r="O2426" s="130">
        <v>-17.553999999999998</v>
      </c>
      <c r="P2426" s="130">
        <v>0.32500000000000001</v>
      </c>
      <c r="Q2426" s="130">
        <v>-73.822999999999993</v>
      </c>
      <c r="R2426" s="130">
        <v>3.15</v>
      </c>
      <c r="S2426" s="130">
        <v>3.7069999999999999</v>
      </c>
      <c r="T2426" s="130">
        <v>-1</v>
      </c>
      <c r="U2426" s="130">
        <v>615</v>
      </c>
      <c r="V2426" s="130" t="s">
        <v>6319</v>
      </c>
      <c r="W2426" s="130" t="b">
        <v>1</v>
      </c>
      <c r="X2426" s="130">
        <v>0</v>
      </c>
      <c r="Y2426" s="130" t="b">
        <v>0</v>
      </c>
      <c r="Z2426" s="130">
        <v>34</v>
      </c>
      <c r="AA2426" s="130">
        <v>1.4E-2</v>
      </c>
      <c r="AB2426" s="130" t="s">
        <v>3776</v>
      </c>
      <c r="AC2426" s="130" t="s">
        <v>3839</v>
      </c>
      <c r="AD2426" s="36" t="s">
        <v>6320</v>
      </c>
      <c r="AE2426" s="130"/>
      <c r="AF2426" s="130"/>
    </row>
    <row r="2427" spans="1:32" x14ac:dyDescent="0.3">
      <c r="A2427" s="130" t="s">
        <v>786</v>
      </c>
      <c r="B2427" s="130">
        <v>-1.1499999999999999</v>
      </c>
      <c r="C2427" s="130">
        <v>-2.98</v>
      </c>
      <c r="D2427" s="130">
        <v>-7.88</v>
      </c>
      <c r="E2427" s="130">
        <v>-7.74</v>
      </c>
      <c r="F2427" s="130">
        <v>-7.77</v>
      </c>
      <c r="G2427" s="130" t="s">
        <v>4294</v>
      </c>
      <c r="H2427" s="130" t="s">
        <v>117</v>
      </c>
      <c r="I2427" s="130">
        <v>18.113</v>
      </c>
      <c r="J2427" s="130">
        <v>-51</v>
      </c>
      <c r="K2427" s="130">
        <v>-33</v>
      </c>
      <c r="L2427" s="130" t="b">
        <v>0</v>
      </c>
      <c r="M2427" s="130">
        <v>-47.869</v>
      </c>
      <c r="N2427" s="130">
        <v>2.6890000000000001</v>
      </c>
      <c r="O2427" s="130">
        <v>-17.803000000000001</v>
      </c>
      <c r="P2427" s="130">
        <v>0.46400000000000002</v>
      </c>
      <c r="Q2427" s="130">
        <v>-114.15</v>
      </c>
      <c r="R2427" s="130">
        <v>24.08</v>
      </c>
      <c r="S2427" s="130">
        <v>25.718</v>
      </c>
      <c r="T2427" s="130">
        <v>-1</v>
      </c>
      <c r="U2427" s="130">
        <v>430</v>
      </c>
      <c r="V2427" s="130" t="s">
        <v>786</v>
      </c>
      <c r="W2427" s="130" t="b">
        <v>1</v>
      </c>
      <c r="X2427" s="130">
        <v>0</v>
      </c>
      <c r="Y2427" s="130" t="b">
        <v>0</v>
      </c>
      <c r="Z2427" s="130">
        <v>45</v>
      </c>
      <c r="AA2427" s="130">
        <v>1.2999999999999999E-2</v>
      </c>
      <c r="AB2427" s="130" t="s">
        <v>117</v>
      </c>
      <c r="AC2427" s="130" t="s">
        <v>4294</v>
      </c>
      <c r="AD2427" s="36" t="s">
        <v>6309</v>
      </c>
    </row>
    <row r="2428" spans="1:32" x14ac:dyDescent="0.3">
      <c r="A2428" s="130" t="s">
        <v>6323</v>
      </c>
      <c r="B2428" s="130">
        <v>0.54</v>
      </c>
      <c r="C2428" s="130">
        <v>-5.46</v>
      </c>
      <c r="D2428" s="130">
        <v>-9.5399999999999991</v>
      </c>
      <c r="E2428" s="130">
        <v>-19.75</v>
      </c>
      <c r="F2428" s="130">
        <v>-19.079999999999998</v>
      </c>
      <c r="G2428" s="130" t="s">
        <v>4433</v>
      </c>
      <c r="H2428" s="130" t="s">
        <v>3690</v>
      </c>
      <c r="I2428" s="130">
        <v>0.92200000000000004</v>
      </c>
      <c r="J2428" s="130">
        <v>-55</v>
      </c>
      <c r="K2428" s="130">
        <v>-47</v>
      </c>
      <c r="L2428" s="130" t="b">
        <v>0</v>
      </c>
      <c r="M2428" s="130">
        <v>-33.69</v>
      </c>
      <c r="N2428" s="130">
        <v>1.89</v>
      </c>
      <c r="O2428" s="130">
        <v>-17.827000000000002</v>
      </c>
      <c r="P2428" s="130">
        <v>1.034</v>
      </c>
      <c r="Q2428" s="130">
        <v>-140.25899999999999</v>
      </c>
      <c r="R2428" s="130">
        <v>37.54</v>
      </c>
      <c r="S2428" s="130">
        <v>40.021999999999998</v>
      </c>
      <c r="T2428" s="130">
        <v>-1</v>
      </c>
      <c r="U2428" s="130">
        <v>193</v>
      </c>
      <c r="V2428" s="130" t="s">
        <v>6323</v>
      </c>
      <c r="W2428" s="130" t="b">
        <v>1</v>
      </c>
      <c r="X2428" s="130">
        <v>0</v>
      </c>
      <c r="Y2428" s="130" t="b">
        <v>0</v>
      </c>
      <c r="Z2428" s="130">
        <v>36</v>
      </c>
      <c r="AA2428" s="130">
        <v>1.2999999999999999E-2</v>
      </c>
      <c r="AB2428" s="130" t="s">
        <v>3690</v>
      </c>
      <c r="AC2428" s="130" t="s">
        <v>4433</v>
      </c>
      <c r="AD2428" s="36" t="s">
        <v>6324</v>
      </c>
    </row>
    <row r="2429" spans="1:32" x14ac:dyDescent="0.3">
      <c r="A2429" s="130" t="s">
        <v>2244</v>
      </c>
      <c r="B2429" s="130">
        <v>-1.01</v>
      </c>
      <c r="C2429" s="130">
        <v>11.2</v>
      </c>
      <c r="D2429" s="130">
        <v>-5.39</v>
      </c>
      <c r="E2429" s="130">
        <v>-21.49</v>
      </c>
      <c r="F2429" s="130">
        <v>-14.82</v>
      </c>
      <c r="G2429" s="130" t="s">
        <v>3839</v>
      </c>
      <c r="H2429" s="130" t="s">
        <v>3674</v>
      </c>
      <c r="I2429" s="130">
        <v>1.266</v>
      </c>
      <c r="J2429" s="130">
        <v>-80</v>
      </c>
      <c r="K2429" s="130">
        <v>-58</v>
      </c>
      <c r="L2429" s="130" t="b">
        <v>0</v>
      </c>
      <c r="M2429" s="130">
        <v>-61.53</v>
      </c>
      <c r="N2429" s="130">
        <v>3.45</v>
      </c>
      <c r="O2429" s="130">
        <v>-17.835999999999999</v>
      </c>
      <c r="P2429" s="130">
        <v>0.39500000000000002</v>
      </c>
      <c r="Q2429" s="130">
        <v>-80.971999999999994</v>
      </c>
      <c r="R2429" s="130">
        <v>9.83</v>
      </c>
      <c r="S2429" s="130">
        <v>9.2479999999999993</v>
      </c>
      <c r="T2429" s="130">
        <v>1</v>
      </c>
      <c r="U2429" s="130">
        <v>506</v>
      </c>
      <c r="V2429" s="130" t="s">
        <v>2244</v>
      </c>
      <c r="W2429" s="130" t="b">
        <v>0</v>
      </c>
      <c r="X2429" s="130">
        <v>0</v>
      </c>
      <c r="Y2429" s="130" t="b">
        <v>0</v>
      </c>
      <c r="Z2429" s="130">
        <v>43</v>
      </c>
      <c r="AA2429" s="130">
        <v>1.2999999999999999E-2</v>
      </c>
      <c r="AB2429" s="130" t="s">
        <v>3674</v>
      </c>
      <c r="AC2429" s="130" t="s">
        <v>3839</v>
      </c>
      <c r="AD2429" s="36" t="s">
        <v>6331</v>
      </c>
    </row>
    <row r="2430" spans="1:32" x14ac:dyDescent="0.3">
      <c r="A2430" s="130" t="s">
        <v>620</v>
      </c>
      <c r="B2430" s="130">
        <v>2.04</v>
      </c>
      <c r="C2430" s="130">
        <v>-4.1399999999999997</v>
      </c>
      <c r="D2430" s="130">
        <v>-13.02</v>
      </c>
      <c r="E2430" s="130">
        <v>-5.04</v>
      </c>
      <c r="F2430" s="130">
        <v>-9.1300000000000008</v>
      </c>
      <c r="G2430" s="130" t="s">
        <v>4294</v>
      </c>
      <c r="H2430" s="130" t="s">
        <v>117</v>
      </c>
      <c r="I2430" s="130">
        <v>6.87</v>
      </c>
      <c r="J2430" s="130">
        <v>-83</v>
      </c>
      <c r="K2430" s="130">
        <v>-24</v>
      </c>
      <c r="L2430" s="130" t="b">
        <v>0</v>
      </c>
      <c r="M2430" s="130">
        <v>-67.968000000000004</v>
      </c>
      <c r="N2430" s="130">
        <v>3.7549999999999999</v>
      </c>
      <c r="O2430" s="130">
        <v>-18.099</v>
      </c>
      <c r="P2430" s="130">
        <v>0.84299999999999997</v>
      </c>
      <c r="Q2430" s="130">
        <v>-30.846</v>
      </c>
      <c r="R2430" s="130">
        <v>28.47</v>
      </c>
      <c r="S2430" s="130">
        <v>30.681000000000001</v>
      </c>
      <c r="T2430" s="130">
        <v>-1</v>
      </c>
      <c r="U2430" s="130">
        <v>237</v>
      </c>
      <c r="V2430" s="130" t="s">
        <v>620</v>
      </c>
      <c r="W2430" s="130" t="b">
        <v>1</v>
      </c>
      <c r="X2430" s="130">
        <v>0</v>
      </c>
      <c r="Y2430" s="130" t="b">
        <v>0</v>
      </c>
      <c r="Z2430" s="130">
        <v>43</v>
      </c>
      <c r="AA2430" s="130">
        <v>1.2E-2</v>
      </c>
      <c r="AB2430" s="130" t="s">
        <v>117</v>
      </c>
      <c r="AC2430" s="130" t="s">
        <v>4294</v>
      </c>
      <c r="AD2430" s="36" t="s">
        <v>6305</v>
      </c>
    </row>
    <row r="2431" spans="1:32" x14ac:dyDescent="0.3">
      <c r="A2431" s="130" t="s">
        <v>1652</v>
      </c>
      <c r="B2431" s="130">
        <v>-1.23</v>
      </c>
      <c r="C2431" s="130">
        <v>-1.1200000000000001</v>
      </c>
      <c r="D2431" s="130">
        <v>-15.58</v>
      </c>
      <c r="E2431" s="130">
        <v>-28.92</v>
      </c>
      <c r="F2431" s="130">
        <v>-31.7</v>
      </c>
      <c r="G2431" s="130" t="s">
        <v>3680</v>
      </c>
      <c r="H2431" s="130" t="s">
        <v>31</v>
      </c>
      <c r="I2431" s="130">
        <v>3.2719999999999998</v>
      </c>
      <c r="J2431" s="130">
        <v>-84</v>
      </c>
      <c r="K2431" s="130">
        <v>-60</v>
      </c>
      <c r="L2431" s="130" t="b">
        <v>0</v>
      </c>
      <c r="M2431" s="130">
        <v>-116.48099999999999</v>
      </c>
      <c r="N2431" s="130">
        <v>6.3869999999999996</v>
      </c>
      <c r="O2431" s="130">
        <v>-18.238</v>
      </c>
      <c r="P2431" s="130">
        <v>0.622</v>
      </c>
      <c r="Q2431" s="130">
        <v>-125.422</v>
      </c>
      <c r="R2431" s="130">
        <v>17.670000000000002</v>
      </c>
      <c r="S2431" s="130">
        <v>16.759</v>
      </c>
      <c r="T2431" s="130">
        <v>1</v>
      </c>
      <c r="U2431" s="130">
        <v>321</v>
      </c>
      <c r="V2431" s="130" t="s">
        <v>1652</v>
      </c>
      <c r="W2431" s="130" t="b">
        <v>1</v>
      </c>
      <c r="X2431" s="130">
        <v>0</v>
      </c>
      <c r="Y2431" s="130" t="b">
        <v>0</v>
      </c>
      <c r="Z2431" s="130">
        <v>48</v>
      </c>
      <c r="AA2431" s="130">
        <v>1.2E-2</v>
      </c>
      <c r="AB2431" s="130" t="s">
        <v>31</v>
      </c>
      <c r="AC2431" s="130" t="s">
        <v>3680</v>
      </c>
      <c r="AD2431" s="36" t="s">
        <v>6329</v>
      </c>
    </row>
    <row r="2432" spans="1:32" x14ac:dyDescent="0.3">
      <c r="A2432" s="130" t="s">
        <v>6325</v>
      </c>
      <c r="B2432" s="130">
        <v>-1.37</v>
      </c>
      <c r="C2432" s="130">
        <v>-10.54</v>
      </c>
      <c r="D2432" s="130">
        <v>-43.82</v>
      </c>
      <c r="E2432" s="130">
        <v>-43.26</v>
      </c>
      <c r="F2432" s="130">
        <v>-45.46</v>
      </c>
      <c r="G2432" s="130" t="s">
        <v>4036</v>
      </c>
      <c r="H2432" s="130" t="s">
        <v>31</v>
      </c>
      <c r="I2432" s="130">
        <v>1.0880000000000001</v>
      </c>
      <c r="J2432" s="130">
        <v>-96</v>
      </c>
      <c r="K2432" s="130">
        <v>-95</v>
      </c>
      <c r="L2432" s="130" t="b">
        <v>0</v>
      </c>
      <c r="M2432" s="130">
        <v>-166.21100000000001</v>
      </c>
      <c r="N2432" s="130">
        <v>9.0920000000000005</v>
      </c>
      <c r="O2432" s="130">
        <v>-18.282</v>
      </c>
      <c r="P2432" s="130">
        <v>0.47</v>
      </c>
      <c r="Q2432" s="130">
        <v>-108.464</v>
      </c>
      <c r="R2432" s="130">
        <v>5.77</v>
      </c>
      <c r="S2432" s="130">
        <v>6.4379999999999997</v>
      </c>
      <c r="T2432" s="130">
        <v>-1</v>
      </c>
      <c r="U2432" s="130">
        <v>425</v>
      </c>
      <c r="V2432" s="130" t="s">
        <v>6325</v>
      </c>
      <c r="W2432" s="130" t="b">
        <v>1</v>
      </c>
      <c r="X2432" s="130">
        <v>0</v>
      </c>
      <c r="Y2432" s="130" t="b">
        <v>0</v>
      </c>
      <c r="Z2432" s="130">
        <v>37</v>
      </c>
      <c r="AA2432" s="130">
        <v>1.0999999999999999E-2</v>
      </c>
      <c r="AB2432" s="130" t="s">
        <v>31</v>
      </c>
      <c r="AC2432" s="130" t="s">
        <v>4036</v>
      </c>
      <c r="AD2432" s="36" t="s">
        <v>6326</v>
      </c>
    </row>
    <row r="2433" spans="1:30" x14ac:dyDescent="0.3">
      <c r="A2433" s="130" t="s">
        <v>1266</v>
      </c>
      <c r="B2433" s="130">
        <v>-1.1100000000000001</v>
      </c>
      <c r="C2433" s="130">
        <v>-16.940000000000001</v>
      </c>
      <c r="D2433" s="130">
        <v>-26.4</v>
      </c>
      <c r="E2433" s="130">
        <v>-26.23</v>
      </c>
      <c r="F2433" s="130">
        <v>-25.46</v>
      </c>
      <c r="G2433" s="130" t="s">
        <v>3802</v>
      </c>
      <c r="H2433" s="130" t="s">
        <v>3690</v>
      </c>
      <c r="I2433" s="130">
        <v>44.548000000000002</v>
      </c>
      <c r="J2433" s="130">
        <v>-44</v>
      </c>
      <c r="K2433" s="130">
        <v>-35</v>
      </c>
      <c r="L2433" s="130" t="b">
        <v>0</v>
      </c>
      <c r="M2433" s="130">
        <v>-87.688000000000002</v>
      </c>
      <c r="N2433" s="130">
        <v>4.7690000000000001</v>
      </c>
      <c r="O2433" s="130">
        <v>-18.388000000000002</v>
      </c>
      <c r="P2433" s="130">
        <v>11.239000000000001</v>
      </c>
      <c r="Q2433" s="130">
        <v>-41.463999999999999</v>
      </c>
      <c r="R2433" s="130">
        <v>364.48</v>
      </c>
      <c r="S2433" s="130">
        <v>402.59100000000001</v>
      </c>
      <c r="T2433" s="130">
        <v>-1</v>
      </c>
      <c r="U2433" s="130">
        <v>17</v>
      </c>
      <c r="V2433" s="130" t="s">
        <v>1266</v>
      </c>
      <c r="W2433" s="130" t="b">
        <v>1</v>
      </c>
      <c r="X2433" s="130">
        <v>0</v>
      </c>
      <c r="Y2433" s="130" t="b">
        <v>0</v>
      </c>
      <c r="Z2433" s="130">
        <v>47</v>
      </c>
      <c r="AA2433" s="130">
        <v>1.0999999999999999E-2</v>
      </c>
      <c r="AB2433" s="130" t="s">
        <v>3690</v>
      </c>
      <c r="AC2433" s="130" t="s">
        <v>3802</v>
      </c>
      <c r="AD2433" s="36" t="s">
        <v>6322</v>
      </c>
    </row>
    <row r="2434" spans="1:30" x14ac:dyDescent="0.3">
      <c r="A2434" s="130" t="s">
        <v>888</v>
      </c>
      <c r="B2434" s="130">
        <v>-1.0900000000000001</v>
      </c>
      <c r="C2434" s="130">
        <v>3.41</v>
      </c>
      <c r="D2434" s="130">
        <v>-11.85</v>
      </c>
      <c r="E2434" s="130">
        <v>-15.96</v>
      </c>
      <c r="F2434" s="130">
        <v>-10.17</v>
      </c>
      <c r="G2434" s="130" t="s">
        <v>3834</v>
      </c>
      <c r="H2434" s="130" t="s">
        <v>3677</v>
      </c>
      <c r="I2434" s="130">
        <v>6.6989999999999998</v>
      </c>
      <c r="J2434" s="130">
        <v>-87</v>
      </c>
      <c r="K2434" s="130">
        <v>-75</v>
      </c>
      <c r="L2434" s="130" t="b">
        <v>0</v>
      </c>
      <c r="M2434" s="130">
        <v>-80.465999999999994</v>
      </c>
      <c r="N2434" s="130">
        <v>4.3559999999999999</v>
      </c>
      <c r="O2434" s="130">
        <v>-18.474</v>
      </c>
      <c r="P2434" s="130">
        <v>1.7270000000000001</v>
      </c>
      <c r="Q2434" s="130">
        <v>-43.423000000000002</v>
      </c>
      <c r="R2434" s="130">
        <v>47.98</v>
      </c>
      <c r="S2434" s="130">
        <v>51.505000000000003</v>
      </c>
      <c r="T2434" s="130">
        <v>-1</v>
      </c>
      <c r="U2434" s="130">
        <v>115</v>
      </c>
      <c r="V2434" s="130" t="s">
        <v>888</v>
      </c>
      <c r="W2434" s="130" t="b">
        <v>1</v>
      </c>
      <c r="X2434" s="130">
        <v>0</v>
      </c>
      <c r="Y2434" s="130" t="b">
        <v>0</v>
      </c>
      <c r="Z2434" s="130">
        <v>42</v>
      </c>
      <c r="AA2434" s="130">
        <v>1.0999999999999999E-2</v>
      </c>
      <c r="AB2434" s="130" t="s">
        <v>3677</v>
      </c>
      <c r="AC2434" s="130" t="s">
        <v>3834</v>
      </c>
      <c r="AD2434" s="36" t="s">
        <v>6321</v>
      </c>
    </row>
    <row r="2435" spans="1:30" x14ac:dyDescent="0.3">
      <c r="A2435" s="130" t="s">
        <v>6327</v>
      </c>
      <c r="B2435" s="130">
        <v>-0.9</v>
      </c>
      <c r="C2435" s="130">
        <v>1.44</v>
      </c>
      <c r="D2435" s="130">
        <v>-15.15</v>
      </c>
      <c r="E2435" s="130">
        <v>-22.7</v>
      </c>
      <c r="F2435" s="130">
        <v>-15.61</v>
      </c>
      <c r="G2435" s="130" t="s">
        <v>5934</v>
      </c>
      <c r="H2435" s="130" t="s">
        <v>117</v>
      </c>
      <c r="I2435" s="130">
        <v>0.85199999999999998</v>
      </c>
      <c r="J2435" s="130">
        <v>-94</v>
      </c>
      <c r="K2435" s="130">
        <v>-69</v>
      </c>
      <c r="L2435" s="130" t="b">
        <v>0</v>
      </c>
      <c r="M2435" s="130">
        <v>-88.152000000000001</v>
      </c>
      <c r="N2435" s="130">
        <v>4.6630000000000003</v>
      </c>
      <c r="O2435" s="130">
        <v>-18.905000000000001</v>
      </c>
      <c r="P2435" s="130">
        <v>0.309</v>
      </c>
      <c r="Q2435" s="130">
        <v>-58.158000000000001</v>
      </c>
      <c r="R2435" s="130">
        <v>7.73</v>
      </c>
      <c r="S2435" s="130">
        <v>8.7639999999999993</v>
      </c>
      <c r="T2435" s="130">
        <v>-1</v>
      </c>
      <c r="U2435" s="130">
        <v>646</v>
      </c>
      <c r="V2435" s="130" t="s">
        <v>6327</v>
      </c>
      <c r="W2435" s="130" t="b">
        <v>1</v>
      </c>
      <c r="X2435" s="130">
        <v>0</v>
      </c>
      <c r="Y2435" s="130" t="b">
        <v>0</v>
      </c>
      <c r="Z2435" s="130">
        <v>39</v>
      </c>
      <c r="AA2435" s="130">
        <v>0.01</v>
      </c>
      <c r="AB2435" s="130" t="s">
        <v>117</v>
      </c>
      <c r="AC2435" s="130" t="s">
        <v>5934</v>
      </c>
      <c r="AD2435" s="36" t="s">
        <v>6328</v>
      </c>
    </row>
    <row r="2436" spans="1:30" x14ac:dyDescent="0.3">
      <c r="A2436" s="130" t="s">
        <v>776</v>
      </c>
      <c r="B2436" s="130">
        <v>2.0099999999999998</v>
      </c>
      <c r="C2436" s="130">
        <v>6.01</v>
      </c>
      <c r="D2436" s="130">
        <v>-8.41</v>
      </c>
      <c r="E2436" s="130">
        <v>-17.62</v>
      </c>
      <c r="F2436" s="130">
        <v>-15.34</v>
      </c>
      <c r="G2436" s="130" t="s">
        <v>4294</v>
      </c>
      <c r="H2436" s="130" t="s">
        <v>117</v>
      </c>
      <c r="I2436" s="130">
        <v>30.8</v>
      </c>
      <c r="J2436" s="130">
        <v>-85</v>
      </c>
      <c r="K2436" s="130">
        <v>-34</v>
      </c>
      <c r="L2436" s="130" t="b">
        <v>0</v>
      </c>
      <c r="M2436" s="130">
        <v>-76.741</v>
      </c>
      <c r="N2436" s="130">
        <v>4.0380000000000003</v>
      </c>
      <c r="O2436" s="130">
        <v>-19.004999999999999</v>
      </c>
      <c r="P2436" s="130">
        <v>0.40899999999999997</v>
      </c>
      <c r="Q2436" s="130">
        <v>-83.108999999999995</v>
      </c>
      <c r="R2436" s="130">
        <v>16.22</v>
      </c>
      <c r="S2436" s="130">
        <v>15.382</v>
      </c>
      <c r="T2436" s="130">
        <v>1</v>
      </c>
      <c r="U2436" s="130">
        <v>488</v>
      </c>
      <c r="V2436" s="130" t="s">
        <v>776</v>
      </c>
      <c r="W2436" s="130" t="b">
        <v>1</v>
      </c>
      <c r="X2436" s="130">
        <v>0</v>
      </c>
      <c r="Y2436" s="130" t="b">
        <v>0</v>
      </c>
      <c r="Z2436" s="130">
        <v>39</v>
      </c>
      <c r="AA2436" s="130">
        <v>0.01</v>
      </c>
      <c r="AB2436" s="130" t="s">
        <v>117</v>
      </c>
      <c r="AC2436" s="130" t="s">
        <v>4294</v>
      </c>
      <c r="AD2436" s="36" t="s">
        <v>6332</v>
      </c>
    </row>
    <row r="2437" spans="1:30" x14ac:dyDescent="0.3">
      <c r="A2437" s="130" t="s">
        <v>2502</v>
      </c>
      <c r="B2437" s="130">
        <v>-1.84</v>
      </c>
      <c r="C2437" s="130">
        <v>-0.55000000000000004</v>
      </c>
      <c r="D2437" s="130">
        <v>-14.13</v>
      </c>
      <c r="E2437" s="130">
        <v>-19.11</v>
      </c>
      <c r="F2437" s="130">
        <v>-16.920000000000002</v>
      </c>
      <c r="G2437" s="130" t="s">
        <v>3687</v>
      </c>
      <c r="H2437" s="130" t="s">
        <v>248</v>
      </c>
      <c r="I2437" s="130">
        <v>3.1139999999999999</v>
      </c>
      <c r="J2437" s="130">
        <v>-46</v>
      </c>
      <c r="K2437" s="130">
        <v>-35</v>
      </c>
      <c r="L2437" s="130" t="b">
        <v>0</v>
      </c>
      <c r="M2437" s="130">
        <v>-56.792000000000002</v>
      </c>
      <c r="N2437" s="130">
        <v>2.9780000000000002</v>
      </c>
      <c r="O2437" s="130">
        <v>-19.071000000000002</v>
      </c>
      <c r="P2437" s="130">
        <v>0.93100000000000005</v>
      </c>
      <c r="Q2437" s="130">
        <v>-121.42700000000001</v>
      </c>
      <c r="R2437" s="130">
        <v>36.28</v>
      </c>
      <c r="S2437" s="130">
        <v>37.57</v>
      </c>
      <c r="T2437" s="130">
        <v>-1</v>
      </c>
      <c r="U2437" s="130">
        <v>214</v>
      </c>
      <c r="V2437" s="130" t="s">
        <v>2502</v>
      </c>
      <c r="W2437" s="130" t="b">
        <v>1</v>
      </c>
      <c r="X2437" s="130">
        <v>0</v>
      </c>
      <c r="Y2437" s="130" t="b">
        <v>0</v>
      </c>
      <c r="Z2437" s="130">
        <v>40</v>
      </c>
      <c r="AA2437" s="130">
        <v>8.9999999999999993E-3</v>
      </c>
      <c r="AB2437" s="130" t="s">
        <v>248</v>
      </c>
      <c r="AC2437" s="130" t="s">
        <v>3687</v>
      </c>
      <c r="AD2437" s="36" t="s">
        <v>6330</v>
      </c>
    </row>
    <row r="2438" spans="1:30" x14ac:dyDescent="0.3">
      <c r="A2438" s="130" t="s">
        <v>2347</v>
      </c>
      <c r="B2438" s="130">
        <v>-52.03</v>
      </c>
      <c r="C2438" s="130">
        <v>-55.8</v>
      </c>
      <c r="D2438" s="130">
        <v>-62.47</v>
      </c>
      <c r="E2438" s="130">
        <v>-68.88</v>
      </c>
      <c r="F2438" s="130">
        <v>-64.37</v>
      </c>
      <c r="I2438" s="130">
        <v>0.92300000000000004</v>
      </c>
      <c r="J2438" s="130">
        <v>-82</v>
      </c>
      <c r="K2438" s="130">
        <v>-82</v>
      </c>
      <c r="L2438" s="130" t="b">
        <v>0</v>
      </c>
      <c r="M2438" s="130">
        <v>-110.202</v>
      </c>
      <c r="N2438" s="130">
        <v>5.6790000000000003</v>
      </c>
      <c r="O2438" s="130">
        <v>-19.405999999999999</v>
      </c>
      <c r="P2438" s="130">
        <v>0.82599999999999996</v>
      </c>
      <c r="Q2438" s="130">
        <v>-632.19100000000003</v>
      </c>
      <c r="R2438" s="130">
        <v>4.5</v>
      </c>
      <c r="S2438" s="130">
        <v>8.8770000000000007</v>
      </c>
      <c r="T2438" s="130">
        <v>-1</v>
      </c>
      <c r="U2438" s="130">
        <v>242</v>
      </c>
      <c r="V2438" s="130" t="s">
        <v>2347</v>
      </c>
      <c r="W2438" s="130" t="b">
        <v>1</v>
      </c>
      <c r="X2438" s="130">
        <v>0</v>
      </c>
      <c r="Y2438" s="130" t="b">
        <v>0</v>
      </c>
      <c r="Z2438" s="130">
        <v>40</v>
      </c>
      <c r="AA2438" s="130">
        <v>8.9999999999999993E-3</v>
      </c>
      <c r="AD2438" s="36" t="s">
        <v>6347</v>
      </c>
    </row>
    <row r="2439" spans="1:30" x14ac:dyDescent="0.3">
      <c r="A2439" s="130" t="s">
        <v>2311</v>
      </c>
      <c r="B2439" s="130">
        <v>-8.76</v>
      </c>
      <c r="C2439" s="130">
        <v>-24.64</v>
      </c>
      <c r="D2439" s="130">
        <v>-38.380000000000003</v>
      </c>
      <c r="E2439" s="130">
        <v>-39.47</v>
      </c>
      <c r="F2439" s="130">
        <v>-42.75</v>
      </c>
      <c r="G2439" s="130" t="s">
        <v>3717</v>
      </c>
      <c r="H2439" s="130" t="s">
        <v>3674</v>
      </c>
      <c r="I2439" s="130">
        <v>1.244</v>
      </c>
      <c r="J2439" s="130">
        <v>-68</v>
      </c>
      <c r="K2439" s="130">
        <v>-68</v>
      </c>
      <c r="L2439" s="130" t="b">
        <v>0</v>
      </c>
      <c r="M2439" s="130">
        <v>-116.297</v>
      </c>
      <c r="N2439" s="130">
        <v>5.8550000000000004</v>
      </c>
      <c r="O2439" s="130">
        <v>-19.863</v>
      </c>
      <c r="P2439" s="130">
        <v>2.1920000000000002</v>
      </c>
      <c r="Q2439" s="130">
        <v>-109.008</v>
      </c>
      <c r="R2439" s="130">
        <v>40.409999999999997</v>
      </c>
      <c r="S2439" s="130">
        <v>47.822000000000003</v>
      </c>
      <c r="T2439" s="130">
        <v>-1</v>
      </c>
      <c r="U2439" s="130">
        <v>91</v>
      </c>
      <c r="V2439" s="130" t="s">
        <v>2311</v>
      </c>
      <c r="W2439" s="130" t="b">
        <v>1</v>
      </c>
      <c r="X2439" s="130">
        <v>0</v>
      </c>
      <c r="Y2439" s="130" t="b">
        <v>0</v>
      </c>
      <c r="Z2439" s="130">
        <v>37</v>
      </c>
      <c r="AA2439" s="130">
        <v>8.9999999999999993E-3</v>
      </c>
      <c r="AB2439" s="130" t="s">
        <v>3674</v>
      </c>
      <c r="AC2439" s="130" t="s">
        <v>3717</v>
      </c>
      <c r="AD2439" s="36" t="s">
        <v>6333</v>
      </c>
    </row>
    <row r="2440" spans="1:30" x14ac:dyDescent="0.3">
      <c r="A2440" s="130" t="s">
        <v>592</v>
      </c>
      <c r="B2440" s="130">
        <v>9.68</v>
      </c>
      <c r="C2440" s="130">
        <v>2.02</v>
      </c>
      <c r="D2440" s="130">
        <v>-4.08</v>
      </c>
      <c r="E2440" s="130">
        <v>-7.86</v>
      </c>
      <c r="F2440" s="130">
        <v>-7</v>
      </c>
      <c r="G2440" s="130" t="s">
        <v>3788</v>
      </c>
      <c r="H2440" s="130" t="s">
        <v>153</v>
      </c>
      <c r="I2440" s="130">
        <v>7.7729999999999997</v>
      </c>
      <c r="J2440" s="130">
        <v>-67</v>
      </c>
      <c r="K2440" s="130">
        <v>-31</v>
      </c>
      <c r="L2440" s="130" t="b">
        <v>1</v>
      </c>
      <c r="M2440" s="130">
        <v>-41.746000000000002</v>
      </c>
      <c r="N2440" s="130">
        <v>2.0960000000000001</v>
      </c>
      <c r="O2440" s="130">
        <v>-19.916</v>
      </c>
      <c r="P2440" s="130">
        <v>0.81200000000000006</v>
      </c>
      <c r="Q2440" s="130">
        <v>-2.4630000000000001</v>
      </c>
      <c r="R2440" s="130">
        <v>30.81</v>
      </c>
      <c r="S2440" s="130">
        <v>28.445</v>
      </c>
      <c r="T2440" s="130">
        <v>1</v>
      </c>
      <c r="U2440" s="130">
        <v>246</v>
      </c>
      <c r="V2440" s="130" t="s">
        <v>592</v>
      </c>
      <c r="W2440" s="130" t="b">
        <v>1</v>
      </c>
      <c r="X2440" s="130">
        <v>0</v>
      </c>
      <c r="Y2440" s="130" t="b">
        <v>0</v>
      </c>
      <c r="Z2440" s="130">
        <v>48</v>
      </c>
      <c r="AA2440" s="130">
        <v>8.0000000000000002E-3</v>
      </c>
      <c r="AB2440" s="130" t="s">
        <v>153</v>
      </c>
      <c r="AC2440" s="130" t="s">
        <v>3788</v>
      </c>
      <c r="AD2440" s="36" t="s">
        <v>6341</v>
      </c>
    </row>
    <row r="2441" spans="1:30" x14ac:dyDescent="0.3">
      <c r="A2441" s="130" t="s">
        <v>1571</v>
      </c>
      <c r="B2441" s="130">
        <v>-3.1</v>
      </c>
      <c r="C2441" s="130">
        <v>2.89</v>
      </c>
      <c r="D2441" s="130">
        <v>-12.23</v>
      </c>
      <c r="E2441" s="130">
        <v>-28.36</v>
      </c>
      <c r="F2441" s="130">
        <v>-15.4</v>
      </c>
      <c r="G2441" s="130" t="s">
        <v>4294</v>
      </c>
      <c r="H2441" s="130" t="s">
        <v>117</v>
      </c>
      <c r="I2441" s="130">
        <v>4.3109999999999999</v>
      </c>
      <c r="J2441" s="130">
        <v>-89</v>
      </c>
      <c r="K2441" s="130">
        <v>-48</v>
      </c>
      <c r="L2441" s="130" t="b">
        <v>0</v>
      </c>
      <c r="M2441" s="130">
        <v>-79.08</v>
      </c>
      <c r="N2441" s="130">
        <v>3.9159999999999999</v>
      </c>
      <c r="O2441" s="130">
        <v>-20.192</v>
      </c>
      <c r="P2441" s="130">
        <v>0.38400000000000001</v>
      </c>
      <c r="Q2441" s="130">
        <v>-33.844999999999999</v>
      </c>
      <c r="R2441" s="130">
        <v>10.33</v>
      </c>
      <c r="S2441" s="130">
        <v>11.510999999999999</v>
      </c>
      <c r="T2441" s="130">
        <v>-1</v>
      </c>
      <c r="U2441" s="130">
        <v>520</v>
      </c>
      <c r="V2441" s="130" t="s">
        <v>1571</v>
      </c>
      <c r="W2441" s="130" t="b">
        <v>1</v>
      </c>
      <c r="X2441" s="130">
        <v>0</v>
      </c>
      <c r="Y2441" s="130" t="b">
        <v>0</v>
      </c>
      <c r="Z2441" s="130">
        <v>38</v>
      </c>
      <c r="AA2441" s="130">
        <v>8.0000000000000002E-3</v>
      </c>
      <c r="AB2441" s="130" t="s">
        <v>117</v>
      </c>
      <c r="AC2441" s="130" t="s">
        <v>4294</v>
      </c>
      <c r="AD2441" s="36" t="s">
        <v>6334</v>
      </c>
    </row>
    <row r="2442" spans="1:30" x14ac:dyDescent="0.3">
      <c r="A2442" s="130" t="s">
        <v>3628</v>
      </c>
      <c r="B2442" s="130">
        <v>-4.28</v>
      </c>
      <c r="C2442" s="130">
        <v>-0.54</v>
      </c>
      <c r="D2442" s="130">
        <v>-17.98</v>
      </c>
      <c r="E2442" s="130">
        <v>-35.74</v>
      </c>
      <c r="F2442" s="130">
        <v>-42</v>
      </c>
      <c r="G2442" s="130" t="s">
        <v>3722</v>
      </c>
      <c r="H2442" s="130" t="s">
        <v>3674</v>
      </c>
      <c r="I2442" s="130">
        <v>0.93200000000000005</v>
      </c>
      <c r="J2442" s="130">
        <v>-92</v>
      </c>
      <c r="K2442" s="130">
        <v>-49</v>
      </c>
      <c r="L2442" s="130" t="b">
        <v>0</v>
      </c>
      <c r="M2442" s="130">
        <v>-123.148</v>
      </c>
      <c r="N2442" s="130">
        <v>6.0330000000000004</v>
      </c>
      <c r="O2442" s="130">
        <v>-20.413</v>
      </c>
      <c r="P2442" s="130">
        <v>0.28799999999999998</v>
      </c>
      <c r="Q2442" s="130">
        <v>-97.29</v>
      </c>
      <c r="R2442" s="130">
        <v>9.17</v>
      </c>
      <c r="S2442" s="130">
        <v>10.042</v>
      </c>
      <c r="T2442" s="130">
        <v>-1</v>
      </c>
      <c r="U2442" s="130">
        <v>694</v>
      </c>
      <c r="V2442" s="130" t="s">
        <v>3628</v>
      </c>
      <c r="W2442" s="130" t="b">
        <v>1</v>
      </c>
      <c r="X2442" s="130">
        <v>0</v>
      </c>
      <c r="Y2442" s="130" t="b">
        <v>0</v>
      </c>
      <c r="Z2442" s="130">
        <v>33</v>
      </c>
      <c r="AA2442" s="130">
        <v>7.0000000000000001E-3</v>
      </c>
      <c r="AB2442" s="130" t="s">
        <v>3674</v>
      </c>
      <c r="AC2442" s="130" t="s">
        <v>3722</v>
      </c>
      <c r="AD2442" s="36" t="s">
        <v>6340</v>
      </c>
    </row>
    <row r="2443" spans="1:30" x14ac:dyDescent="0.3">
      <c r="A2443" s="130" t="s">
        <v>2459</v>
      </c>
      <c r="B2443" s="130">
        <v>-1.9</v>
      </c>
      <c r="C2443" s="130">
        <v>1.86</v>
      </c>
      <c r="D2443" s="130">
        <v>-11.59</v>
      </c>
      <c r="E2443" s="130">
        <v>-25.61</v>
      </c>
      <c r="F2443" s="130">
        <v>-25.43</v>
      </c>
      <c r="G2443" s="130" t="s">
        <v>4036</v>
      </c>
      <c r="H2443" s="130" t="s">
        <v>31</v>
      </c>
      <c r="I2443" s="130">
        <v>2.1429999999999998</v>
      </c>
      <c r="J2443" s="130">
        <v>-89</v>
      </c>
      <c r="K2443" s="130">
        <v>-88</v>
      </c>
      <c r="L2443" s="130" t="b">
        <v>0</v>
      </c>
      <c r="M2443" s="130">
        <v>-104.866</v>
      </c>
      <c r="N2443" s="130">
        <v>5.1020000000000003</v>
      </c>
      <c r="O2443" s="130">
        <v>-20.555</v>
      </c>
      <c r="P2443" s="130">
        <v>0.42</v>
      </c>
      <c r="Q2443" s="130">
        <v>-111.905</v>
      </c>
      <c r="R2443" s="130">
        <v>8.77</v>
      </c>
      <c r="S2443" s="130">
        <v>9.3520000000000003</v>
      </c>
      <c r="T2443" s="130">
        <v>-1</v>
      </c>
      <c r="U2443" s="130">
        <v>476</v>
      </c>
      <c r="V2443" s="130" t="s">
        <v>2459</v>
      </c>
      <c r="W2443" s="130" t="b">
        <v>1</v>
      </c>
      <c r="X2443" s="130">
        <v>0</v>
      </c>
      <c r="Y2443" s="130" t="b">
        <v>0</v>
      </c>
      <c r="Z2443" s="130">
        <v>35</v>
      </c>
      <c r="AA2443" s="130">
        <v>7.0000000000000001E-3</v>
      </c>
      <c r="AB2443" s="130" t="s">
        <v>31</v>
      </c>
      <c r="AC2443" s="130" t="s">
        <v>4036</v>
      </c>
      <c r="AD2443" s="36" t="s">
        <v>6339</v>
      </c>
    </row>
    <row r="2444" spans="1:30" x14ac:dyDescent="0.3">
      <c r="A2444" s="130" t="s">
        <v>1322</v>
      </c>
      <c r="B2444" s="130">
        <v>-1.68</v>
      </c>
      <c r="C2444" s="130">
        <v>9.91</v>
      </c>
      <c r="D2444" s="130">
        <v>-9.19</v>
      </c>
      <c r="E2444" s="130">
        <v>-27.96</v>
      </c>
      <c r="F2444" s="130">
        <v>-25.13</v>
      </c>
      <c r="G2444" s="130" t="s">
        <v>205</v>
      </c>
      <c r="H2444" s="130" t="s">
        <v>3674</v>
      </c>
      <c r="I2444" s="130">
        <v>16.077999999999999</v>
      </c>
      <c r="J2444" s="130">
        <v>-50</v>
      </c>
      <c r="K2444" s="130">
        <v>-43</v>
      </c>
      <c r="L2444" s="130" t="b">
        <v>0</v>
      </c>
      <c r="M2444" s="130">
        <v>-96.474999999999994</v>
      </c>
      <c r="N2444" s="130">
        <v>4.6909999999999998</v>
      </c>
      <c r="O2444" s="130">
        <v>-20.567</v>
      </c>
      <c r="P2444" s="130">
        <v>1.546</v>
      </c>
      <c r="Q2444" s="130">
        <v>-89.921000000000006</v>
      </c>
      <c r="R2444" s="130">
        <v>39.71</v>
      </c>
      <c r="S2444" s="130">
        <v>36.744</v>
      </c>
      <c r="T2444" s="130">
        <v>1</v>
      </c>
      <c r="U2444" s="130">
        <v>129</v>
      </c>
      <c r="V2444" s="130" t="s">
        <v>1322</v>
      </c>
      <c r="W2444" s="130" t="b">
        <v>1</v>
      </c>
      <c r="X2444" s="130">
        <v>0</v>
      </c>
      <c r="Y2444" s="130" t="b">
        <v>0</v>
      </c>
      <c r="Z2444" s="130">
        <v>40</v>
      </c>
      <c r="AA2444" s="130">
        <v>7.0000000000000001E-3</v>
      </c>
      <c r="AB2444" s="130" t="s">
        <v>3674</v>
      </c>
      <c r="AC2444" s="130" t="s">
        <v>205</v>
      </c>
      <c r="AD2444" s="36" t="s">
        <v>6343</v>
      </c>
    </row>
    <row r="2445" spans="1:30" x14ac:dyDescent="0.3">
      <c r="A2445" s="130" t="s">
        <v>990</v>
      </c>
      <c r="B2445" s="130">
        <v>-4.45</v>
      </c>
      <c r="C2445" s="130">
        <v>-3.43</v>
      </c>
      <c r="D2445" s="130">
        <v>-18.420000000000002</v>
      </c>
      <c r="E2445" s="130">
        <v>-23.84</v>
      </c>
      <c r="F2445" s="130">
        <v>-19.440000000000001</v>
      </c>
      <c r="G2445" s="130" t="s">
        <v>4294</v>
      </c>
      <c r="H2445" s="130" t="s">
        <v>117</v>
      </c>
      <c r="I2445" s="130">
        <v>10.933</v>
      </c>
      <c r="J2445" s="130">
        <v>-66</v>
      </c>
      <c r="K2445" s="130">
        <v>-48</v>
      </c>
      <c r="L2445" s="130" t="b">
        <v>0</v>
      </c>
      <c r="M2445" s="130">
        <v>-72.39</v>
      </c>
      <c r="N2445" s="130">
        <v>3.448</v>
      </c>
      <c r="O2445" s="130">
        <v>-20.992000000000001</v>
      </c>
      <c r="P2445" s="130">
        <v>39.701999999999998</v>
      </c>
      <c r="Q2445" s="130">
        <v>-105.31100000000001</v>
      </c>
      <c r="R2445" s="130">
        <v>1424.54</v>
      </c>
      <c r="S2445" s="130">
        <v>1551.357</v>
      </c>
      <c r="T2445" s="130">
        <v>-1</v>
      </c>
      <c r="U2445" s="130">
        <v>5</v>
      </c>
      <c r="V2445" s="130" t="s">
        <v>990</v>
      </c>
      <c r="W2445" s="130" t="b">
        <v>1</v>
      </c>
      <c r="X2445" s="130">
        <v>0</v>
      </c>
      <c r="Y2445" s="130" t="b">
        <v>0</v>
      </c>
      <c r="Z2445" s="130">
        <v>44</v>
      </c>
      <c r="AA2445" s="130">
        <v>6.0000000000000001E-3</v>
      </c>
      <c r="AB2445" s="130" t="s">
        <v>117</v>
      </c>
      <c r="AC2445" s="130" t="s">
        <v>4294</v>
      </c>
      <c r="AD2445" s="36" t="s">
        <v>6338</v>
      </c>
    </row>
    <row r="2446" spans="1:30" x14ac:dyDescent="0.3">
      <c r="A2446" s="130" t="s">
        <v>1596</v>
      </c>
      <c r="B2446" s="130">
        <v>1.85</v>
      </c>
      <c r="C2446" s="130">
        <v>-4.82</v>
      </c>
      <c r="D2446" s="130">
        <v>-16.32</v>
      </c>
      <c r="E2446" s="130">
        <v>-25.45</v>
      </c>
      <c r="F2446" s="130">
        <v>-20.03</v>
      </c>
      <c r="I2446" s="130">
        <v>1.728</v>
      </c>
      <c r="J2446" s="130">
        <v>-94</v>
      </c>
      <c r="K2446" s="130">
        <v>-64</v>
      </c>
      <c r="L2446" s="130" t="b">
        <v>0</v>
      </c>
      <c r="M2446" s="130">
        <v>-100.015</v>
      </c>
      <c r="N2446" s="130">
        <v>4.6849999999999996</v>
      </c>
      <c r="O2446" s="130">
        <v>-21.347000000000001</v>
      </c>
      <c r="P2446" s="130">
        <v>0.36099999999999999</v>
      </c>
      <c r="Q2446" s="130">
        <v>-107.944</v>
      </c>
      <c r="R2446" s="130">
        <v>10.46</v>
      </c>
      <c r="S2446" s="130">
        <v>11.231999999999999</v>
      </c>
      <c r="T2446" s="130">
        <v>-1</v>
      </c>
      <c r="U2446" s="130">
        <v>553</v>
      </c>
      <c r="V2446" s="130" t="s">
        <v>1596</v>
      </c>
      <c r="W2446" s="130" t="b">
        <v>1</v>
      </c>
      <c r="X2446" s="130">
        <v>0</v>
      </c>
      <c r="Y2446" s="130" t="b">
        <v>0</v>
      </c>
      <c r="Z2446" s="130">
        <v>42</v>
      </c>
      <c r="AA2446" s="130">
        <v>6.0000000000000001E-3</v>
      </c>
      <c r="AD2446" s="36" t="s">
        <v>6337</v>
      </c>
    </row>
    <row r="2447" spans="1:30" x14ac:dyDescent="0.3">
      <c r="A2447" s="130" t="s">
        <v>1354</v>
      </c>
      <c r="B2447" s="130">
        <v>6.87</v>
      </c>
      <c r="C2447" s="130">
        <v>-6.54</v>
      </c>
      <c r="D2447" s="130">
        <v>-37.94</v>
      </c>
      <c r="E2447" s="130">
        <v>-61.94</v>
      </c>
      <c r="F2447" s="130">
        <v>-61.45</v>
      </c>
      <c r="G2447" s="130" t="s">
        <v>5400</v>
      </c>
      <c r="H2447" s="130" t="s">
        <v>3690</v>
      </c>
      <c r="I2447" s="130">
        <v>2.8420000000000001</v>
      </c>
      <c r="J2447" s="130">
        <v>-87</v>
      </c>
      <c r="K2447" s="130">
        <v>-84</v>
      </c>
      <c r="L2447" s="130" t="b">
        <v>0</v>
      </c>
      <c r="M2447" s="130">
        <v>-203.94499999999999</v>
      </c>
      <c r="N2447" s="130">
        <v>9.3149999999999995</v>
      </c>
      <c r="O2447" s="130">
        <v>-21.893999999999998</v>
      </c>
      <c r="P2447" s="130">
        <v>0.54500000000000004</v>
      </c>
      <c r="Q2447" s="130">
        <v>-82.522999999999996</v>
      </c>
      <c r="R2447" s="130">
        <v>7</v>
      </c>
      <c r="S2447" s="130">
        <v>5.8540000000000001</v>
      </c>
      <c r="T2447" s="130">
        <v>1</v>
      </c>
      <c r="U2447" s="130">
        <v>366</v>
      </c>
      <c r="V2447" s="130" t="s">
        <v>1354</v>
      </c>
      <c r="W2447" s="130" t="b">
        <v>1</v>
      </c>
      <c r="X2447" s="130">
        <v>0</v>
      </c>
      <c r="Y2447" s="130" t="b">
        <v>0</v>
      </c>
      <c r="Z2447" s="130">
        <v>42</v>
      </c>
      <c r="AA2447" s="130">
        <v>5.0000000000000001E-3</v>
      </c>
      <c r="AB2447" s="130" t="s">
        <v>3690</v>
      </c>
      <c r="AC2447" s="130" t="s">
        <v>5400</v>
      </c>
      <c r="AD2447" s="36" t="s">
        <v>6345</v>
      </c>
    </row>
    <row r="2448" spans="1:30" x14ac:dyDescent="0.3">
      <c r="A2448" s="130" t="s">
        <v>1871</v>
      </c>
      <c r="B2448" s="130">
        <v>4.54</v>
      </c>
      <c r="C2448" s="130">
        <v>4.75</v>
      </c>
      <c r="D2448" s="130">
        <v>-3.61</v>
      </c>
      <c r="E2448" s="130">
        <v>-16.61</v>
      </c>
      <c r="F2448" s="130">
        <v>-17.29</v>
      </c>
      <c r="G2448" s="130" t="s">
        <v>3693</v>
      </c>
      <c r="H2448" s="130" t="s">
        <v>31</v>
      </c>
      <c r="I2448" s="130">
        <v>1.8340000000000001</v>
      </c>
      <c r="J2448" s="130">
        <v>-76</v>
      </c>
      <c r="K2448" s="130">
        <v>-65</v>
      </c>
      <c r="L2448" s="130" t="b">
        <v>0</v>
      </c>
      <c r="M2448" s="130">
        <v>-59.573</v>
      </c>
      <c r="N2448" s="130">
        <v>2.7040000000000002</v>
      </c>
      <c r="O2448" s="130">
        <v>-22.032</v>
      </c>
      <c r="P2448" s="130">
        <v>0.17</v>
      </c>
      <c r="Q2448" s="130">
        <v>-47.030999999999999</v>
      </c>
      <c r="R2448" s="130">
        <v>5.07</v>
      </c>
      <c r="S2448" s="130">
        <v>5.2530000000000001</v>
      </c>
      <c r="T2448" s="130">
        <v>-1</v>
      </c>
      <c r="U2448" s="130">
        <v>1175</v>
      </c>
      <c r="V2448" s="130" t="s">
        <v>1871</v>
      </c>
      <c r="W2448" s="130" t="b">
        <v>1</v>
      </c>
      <c r="X2448" s="130">
        <v>0</v>
      </c>
      <c r="Y2448" s="130" t="b">
        <v>0</v>
      </c>
      <c r="Z2448" s="130">
        <v>42</v>
      </c>
      <c r="AA2448" s="130">
        <v>5.0000000000000001E-3</v>
      </c>
      <c r="AB2448" s="130" t="s">
        <v>31</v>
      </c>
      <c r="AC2448" s="130" t="s">
        <v>3693</v>
      </c>
      <c r="AD2448" s="36" t="s">
        <v>6348</v>
      </c>
    </row>
    <row r="2449" spans="1:30" x14ac:dyDescent="0.3">
      <c r="A2449" s="130" t="s">
        <v>652</v>
      </c>
      <c r="B2449" s="130">
        <v>4.0199999999999996</v>
      </c>
      <c r="C2449" s="130">
        <v>-4.08</v>
      </c>
      <c r="D2449" s="130">
        <v>-21.19</v>
      </c>
      <c r="E2449" s="130">
        <v>-34.97</v>
      </c>
      <c r="F2449" s="130">
        <v>-32.15</v>
      </c>
      <c r="G2449" s="130" t="s">
        <v>4294</v>
      </c>
      <c r="H2449" s="130" t="s">
        <v>117</v>
      </c>
      <c r="I2449" s="130">
        <v>4.1829999999999998</v>
      </c>
      <c r="J2449" s="130">
        <v>-93</v>
      </c>
      <c r="K2449" s="130">
        <v>-46</v>
      </c>
      <c r="L2449" s="130" t="b">
        <v>0</v>
      </c>
      <c r="M2449" s="130">
        <v>-85.715000000000003</v>
      </c>
      <c r="N2449" s="130">
        <v>3.85</v>
      </c>
      <c r="O2449" s="130">
        <v>-22.262</v>
      </c>
      <c r="P2449" s="130">
        <v>0.252</v>
      </c>
      <c r="Q2449" s="130">
        <v>-63.442</v>
      </c>
      <c r="R2449" s="130">
        <v>5.17</v>
      </c>
      <c r="S2449" s="130">
        <v>5.85</v>
      </c>
      <c r="T2449" s="130">
        <v>-1</v>
      </c>
      <c r="U2449" s="130">
        <v>793</v>
      </c>
      <c r="V2449" s="130" t="s">
        <v>652</v>
      </c>
      <c r="W2449" s="130" t="b">
        <v>1</v>
      </c>
      <c r="X2449" s="130">
        <v>0</v>
      </c>
      <c r="Y2449" s="130" t="b">
        <v>0</v>
      </c>
      <c r="Z2449" s="130">
        <v>37</v>
      </c>
      <c r="AA2449" s="130">
        <v>4.0000000000000001E-3</v>
      </c>
      <c r="AB2449" s="130" t="s">
        <v>117</v>
      </c>
      <c r="AC2449" s="130" t="s">
        <v>4294</v>
      </c>
      <c r="AD2449" s="36" t="s">
        <v>6346</v>
      </c>
    </row>
    <row r="2450" spans="1:30" x14ac:dyDescent="0.3">
      <c r="A2450" s="130" t="s">
        <v>868</v>
      </c>
      <c r="B2450" s="130">
        <v>-3.01</v>
      </c>
      <c r="C2450" s="130">
        <v>-5.24</v>
      </c>
      <c r="D2450" s="130">
        <v>-18.149999999999999</v>
      </c>
      <c r="E2450" s="130">
        <v>-26.18</v>
      </c>
      <c r="F2450" s="130">
        <v>-21.47</v>
      </c>
      <c r="G2450" s="130" t="s">
        <v>4294</v>
      </c>
      <c r="H2450" s="130" t="s">
        <v>117</v>
      </c>
      <c r="I2450" s="130">
        <v>8.9789999999999992</v>
      </c>
      <c r="J2450" s="130">
        <v>-89</v>
      </c>
      <c r="K2450" s="130">
        <v>-42</v>
      </c>
      <c r="L2450" s="130" t="b">
        <v>0</v>
      </c>
      <c r="M2450" s="130">
        <v>-82.638999999999996</v>
      </c>
      <c r="N2450" s="130">
        <v>3.7040000000000002</v>
      </c>
      <c r="O2450" s="130">
        <v>-22.309000000000001</v>
      </c>
      <c r="P2450" s="130">
        <v>0.87</v>
      </c>
      <c r="Q2450" s="130">
        <v>-97.700999999999993</v>
      </c>
      <c r="R2450" s="130">
        <v>29.63</v>
      </c>
      <c r="S2450" s="130">
        <v>32.655000000000001</v>
      </c>
      <c r="T2450" s="130">
        <v>-1</v>
      </c>
      <c r="U2450" s="130">
        <v>229</v>
      </c>
      <c r="V2450" s="130" t="s">
        <v>868</v>
      </c>
      <c r="W2450" s="130" t="b">
        <v>1</v>
      </c>
      <c r="X2450" s="130">
        <v>0</v>
      </c>
      <c r="Y2450" s="130" t="b">
        <v>0</v>
      </c>
      <c r="Z2450" s="130">
        <v>41</v>
      </c>
      <c r="AA2450" s="130">
        <v>4.0000000000000001E-3</v>
      </c>
      <c r="AB2450" s="130" t="s">
        <v>117</v>
      </c>
      <c r="AC2450" s="130" t="s">
        <v>4294</v>
      </c>
      <c r="AD2450" s="36" t="s">
        <v>6342</v>
      </c>
    </row>
    <row r="2451" spans="1:30" x14ac:dyDescent="0.3">
      <c r="A2451" s="130" t="s">
        <v>122</v>
      </c>
      <c r="B2451" s="130">
        <v>-0.38</v>
      </c>
      <c r="C2451" s="130">
        <v>-6.06</v>
      </c>
      <c r="D2451" s="130">
        <v>-15.26</v>
      </c>
      <c r="E2451" s="130">
        <v>-11.98</v>
      </c>
      <c r="F2451" s="130">
        <v>-17.010000000000002</v>
      </c>
      <c r="G2451" s="130" t="s">
        <v>4294</v>
      </c>
      <c r="H2451" s="130" t="s">
        <v>117</v>
      </c>
      <c r="I2451" s="130">
        <v>14.026</v>
      </c>
      <c r="J2451" s="130">
        <v>-77</v>
      </c>
      <c r="K2451" s="130">
        <v>-33</v>
      </c>
      <c r="L2451" s="130" t="b">
        <v>0</v>
      </c>
      <c r="M2451" s="130">
        <v>-65.956000000000003</v>
      </c>
      <c r="N2451" s="130">
        <v>2.6930000000000001</v>
      </c>
      <c r="O2451" s="130">
        <v>-24.489000000000001</v>
      </c>
      <c r="P2451" s="130">
        <v>0.91400000000000003</v>
      </c>
      <c r="Q2451" s="130">
        <v>-90.849000000000004</v>
      </c>
      <c r="R2451" s="130">
        <v>34.1</v>
      </c>
      <c r="S2451" s="130">
        <v>37.024000000000001</v>
      </c>
      <c r="T2451" s="130">
        <v>-1</v>
      </c>
      <c r="U2451" s="130">
        <v>218</v>
      </c>
      <c r="V2451" s="130" t="s">
        <v>122</v>
      </c>
      <c r="W2451" s="130" t="b">
        <v>1</v>
      </c>
      <c r="X2451" s="130">
        <v>0</v>
      </c>
      <c r="Y2451" s="130" t="b">
        <v>0</v>
      </c>
      <c r="Z2451" s="130">
        <v>38</v>
      </c>
      <c r="AA2451" s="130">
        <v>4.0000000000000001E-3</v>
      </c>
      <c r="AB2451" s="130" t="s">
        <v>117</v>
      </c>
      <c r="AC2451" s="130" t="s">
        <v>4294</v>
      </c>
      <c r="AD2451" s="36" t="s">
        <v>6344</v>
      </c>
    </row>
    <row r="2452" spans="1:30" x14ac:dyDescent="0.3">
      <c r="A2452" s="130" t="s">
        <v>1196</v>
      </c>
      <c r="B2452" s="130">
        <v>-2.88</v>
      </c>
      <c r="C2452" s="130">
        <v>3.96</v>
      </c>
      <c r="D2452" s="130">
        <v>-35.450000000000003</v>
      </c>
      <c r="E2452" s="130">
        <v>-45.87</v>
      </c>
      <c r="F2452" s="130">
        <v>-44.34</v>
      </c>
      <c r="G2452" s="130" t="s">
        <v>3807</v>
      </c>
      <c r="H2452" s="130" t="s">
        <v>3677</v>
      </c>
      <c r="I2452" s="130">
        <v>2.7210000000000001</v>
      </c>
      <c r="J2452" s="130">
        <v>-97</v>
      </c>
      <c r="K2452" s="130">
        <v>-97</v>
      </c>
      <c r="L2452" s="130" t="b">
        <v>0</v>
      </c>
      <c r="M2452" s="130">
        <v>-151.215</v>
      </c>
      <c r="N2452" s="130">
        <v>5.7149999999999999</v>
      </c>
      <c r="O2452" s="130">
        <v>-26.457000000000001</v>
      </c>
      <c r="P2452" s="130">
        <v>0.153</v>
      </c>
      <c r="Q2452" s="130">
        <v>-58.67</v>
      </c>
      <c r="R2452" s="130">
        <v>2.36</v>
      </c>
      <c r="S2452" s="130">
        <v>2.6930000000000001</v>
      </c>
      <c r="T2452" s="130">
        <v>-1</v>
      </c>
      <c r="U2452" s="130">
        <v>1303</v>
      </c>
      <c r="V2452" s="130" t="s">
        <v>1196</v>
      </c>
      <c r="W2452" s="130" t="b">
        <v>0</v>
      </c>
      <c r="X2452" s="130">
        <v>0</v>
      </c>
      <c r="Y2452" s="130" t="b">
        <v>0</v>
      </c>
      <c r="Z2452" s="130">
        <v>38</v>
      </c>
      <c r="AA2452" s="130">
        <v>3.0000000000000001E-3</v>
      </c>
      <c r="AB2452" s="130" t="s">
        <v>3677</v>
      </c>
      <c r="AC2452" s="130" t="s">
        <v>3807</v>
      </c>
      <c r="AD2452" s="36" t="s">
        <v>6350</v>
      </c>
    </row>
    <row r="2453" spans="1:30" x14ac:dyDescent="0.3">
      <c r="A2453" s="130" t="s">
        <v>6392</v>
      </c>
      <c r="B2453" s="130">
        <v>-5.34</v>
      </c>
      <c r="C2453" s="130">
        <v>-54.67</v>
      </c>
      <c r="D2453" s="130">
        <v>-72.510000000000005</v>
      </c>
      <c r="E2453" s="130">
        <v>-82.6</v>
      </c>
      <c r="F2453" s="130">
        <v>-81.239999999999995</v>
      </c>
      <c r="G2453" s="130" t="s">
        <v>4409</v>
      </c>
      <c r="H2453" s="130" t="s">
        <v>3674</v>
      </c>
      <c r="I2453" s="130">
        <v>2.194</v>
      </c>
      <c r="J2453" s="130">
        <v>-100</v>
      </c>
      <c r="K2453" s="130">
        <v>-100</v>
      </c>
      <c r="L2453" s="130" t="b">
        <v>0</v>
      </c>
      <c r="M2453" s="130">
        <v>-222.90100000000001</v>
      </c>
      <c r="N2453" s="130">
        <v>8.2940000000000005</v>
      </c>
      <c r="O2453" s="130">
        <v>-26.876000000000001</v>
      </c>
      <c r="P2453" s="130">
        <v>2.8380000000000001</v>
      </c>
      <c r="Q2453" s="130">
        <v>-60.877000000000002</v>
      </c>
      <c r="R2453" s="130">
        <v>15.311999999999999</v>
      </c>
      <c r="S2453" s="130">
        <v>24.571999999999999</v>
      </c>
      <c r="T2453" s="130">
        <v>-1</v>
      </c>
      <c r="U2453" s="130">
        <v>70</v>
      </c>
      <c r="V2453" s="130" t="s">
        <v>6392</v>
      </c>
      <c r="W2453" s="130" t="b">
        <v>1</v>
      </c>
      <c r="X2453" s="130">
        <v>0</v>
      </c>
      <c r="Y2453" s="130" t="b">
        <v>0</v>
      </c>
      <c r="Z2453" s="130">
        <v>36</v>
      </c>
      <c r="AA2453" s="130">
        <v>3.0000000000000001E-3</v>
      </c>
      <c r="AB2453" s="130" t="s">
        <v>3674</v>
      </c>
      <c r="AC2453" s="130" t="s">
        <v>4409</v>
      </c>
      <c r="AD2453" s="36" t="s">
        <v>6393</v>
      </c>
    </row>
    <row r="2454" spans="1:30" x14ac:dyDescent="0.3">
      <c r="A2454" s="130" t="s">
        <v>1688</v>
      </c>
      <c r="B2454" s="130">
        <v>-1.47</v>
      </c>
      <c r="C2454" s="130">
        <v>-11.87</v>
      </c>
      <c r="D2454" s="130">
        <v>-27.23</v>
      </c>
      <c r="E2454" s="130">
        <v>-29.8</v>
      </c>
      <c r="F2454" s="130">
        <v>-32.26</v>
      </c>
      <c r="G2454" s="130" t="s">
        <v>4294</v>
      </c>
      <c r="H2454" s="130" t="s">
        <v>117</v>
      </c>
      <c r="I2454" s="130">
        <v>2.0459999999999998</v>
      </c>
      <c r="J2454" s="130">
        <v>-66</v>
      </c>
      <c r="K2454" s="130">
        <v>-66</v>
      </c>
      <c r="L2454" s="130" t="b">
        <v>0</v>
      </c>
      <c r="M2454" s="130">
        <v>-157.11099999999999</v>
      </c>
      <c r="N2454" s="130">
        <v>5.6040000000000001</v>
      </c>
      <c r="O2454" s="130">
        <v>-28.036999999999999</v>
      </c>
      <c r="P2454" s="130">
        <v>0.32500000000000001</v>
      </c>
      <c r="Q2454" s="130">
        <v>-110.94</v>
      </c>
      <c r="R2454" s="130">
        <v>7.35</v>
      </c>
      <c r="S2454" s="130">
        <v>8.3010000000000002</v>
      </c>
      <c r="T2454" s="130">
        <v>-1</v>
      </c>
      <c r="U2454" s="130">
        <v>616</v>
      </c>
      <c r="V2454" s="130" t="s">
        <v>1688</v>
      </c>
      <c r="W2454" s="130" t="b">
        <v>1</v>
      </c>
      <c r="X2454" s="130">
        <v>0</v>
      </c>
      <c r="Y2454" s="130" t="b">
        <v>0</v>
      </c>
      <c r="Z2454" s="130">
        <v>35</v>
      </c>
      <c r="AA2454" s="130">
        <v>2E-3</v>
      </c>
      <c r="AB2454" s="130" t="s">
        <v>117</v>
      </c>
      <c r="AC2454" s="130" t="s">
        <v>4294</v>
      </c>
      <c r="AD2454" s="36" t="s">
        <v>6349</v>
      </c>
    </row>
    <row r="2455" spans="1:30" x14ac:dyDescent="0.3">
      <c r="A2455" s="130" t="s">
        <v>6351</v>
      </c>
      <c r="B2455" s="130">
        <v>13.96</v>
      </c>
      <c r="C2455" s="130">
        <v>6.65</v>
      </c>
      <c r="D2455" s="130">
        <v>-34.549999999999997</v>
      </c>
      <c r="E2455" s="130">
        <v>-41.69</v>
      </c>
      <c r="F2455" s="130">
        <v>-45.9</v>
      </c>
      <c r="G2455" s="130" t="s">
        <v>3943</v>
      </c>
      <c r="H2455" s="130" t="s">
        <v>3674</v>
      </c>
      <c r="I2455" s="130">
        <v>1.113</v>
      </c>
      <c r="J2455" s="130">
        <v>-99</v>
      </c>
      <c r="K2455" s="130">
        <v>-99</v>
      </c>
      <c r="L2455" s="130" t="b">
        <v>0</v>
      </c>
      <c r="M2455" s="130">
        <v>-234.256</v>
      </c>
      <c r="N2455" s="130">
        <v>8.2910000000000004</v>
      </c>
      <c r="O2455" s="130">
        <v>-28.253</v>
      </c>
      <c r="P2455" s="130">
        <v>0.32400000000000001</v>
      </c>
      <c r="Q2455" s="130">
        <v>-21.625</v>
      </c>
      <c r="R2455" s="130">
        <v>4.49</v>
      </c>
      <c r="S2455" s="130">
        <v>4.6639999999999997</v>
      </c>
      <c r="T2455" s="130">
        <v>-1</v>
      </c>
      <c r="U2455" s="130">
        <v>617</v>
      </c>
      <c r="V2455" s="130" t="s">
        <v>6351</v>
      </c>
      <c r="W2455" s="130" t="b">
        <v>0</v>
      </c>
      <c r="X2455" s="130">
        <v>0</v>
      </c>
      <c r="Y2455" s="130" t="b">
        <v>0</v>
      </c>
      <c r="Z2455" s="130">
        <v>39</v>
      </c>
      <c r="AA2455" s="130">
        <v>2E-3</v>
      </c>
      <c r="AB2455" s="130" t="s">
        <v>3674</v>
      </c>
      <c r="AC2455" s="130" t="s">
        <v>3943</v>
      </c>
      <c r="AD2455" s="36" t="s">
        <v>6352</v>
      </c>
    </row>
    <row r="2456" spans="1:30" x14ac:dyDescent="0.3">
      <c r="A2456" s="130" t="s">
        <v>1682</v>
      </c>
      <c r="B2456" s="130">
        <v>-1.55</v>
      </c>
      <c r="C2456" s="130">
        <v>-11.94</v>
      </c>
      <c r="D2456" s="130">
        <v>-31.9</v>
      </c>
      <c r="E2456" s="130">
        <v>-34.29</v>
      </c>
      <c r="F2456" s="130">
        <v>-40.01</v>
      </c>
      <c r="G2456" s="130" t="s">
        <v>3693</v>
      </c>
      <c r="H2456" s="130" t="s">
        <v>31</v>
      </c>
      <c r="I2456" s="130">
        <v>0.90200000000000002</v>
      </c>
      <c r="J2456" s="130">
        <v>-64</v>
      </c>
      <c r="K2456" s="130">
        <v>-64</v>
      </c>
      <c r="L2456" s="130" t="b">
        <v>0</v>
      </c>
      <c r="M2456" s="130">
        <v>-119.06100000000001</v>
      </c>
      <c r="N2456" s="130">
        <v>3.927</v>
      </c>
      <c r="O2456" s="130">
        <v>-30.315000000000001</v>
      </c>
      <c r="P2456" s="130">
        <v>0.377</v>
      </c>
      <c r="Q2456" s="130">
        <v>-98.168999999999997</v>
      </c>
      <c r="R2456" s="130">
        <v>8.26</v>
      </c>
      <c r="S2456" s="130">
        <v>9.5809999999999995</v>
      </c>
      <c r="T2456" s="130">
        <v>-1</v>
      </c>
      <c r="U2456" s="130">
        <v>530</v>
      </c>
      <c r="V2456" s="130" t="s">
        <v>1682</v>
      </c>
      <c r="W2456" s="130" t="b">
        <v>1</v>
      </c>
      <c r="X2456" s="130">
        <v>0</v>
      </c>
      <c r="Y2456" s="130" t="b">
        <v>0</v>
      </c>
      <c r="Z2456" s="130">
        <v>41</v>
      </c>
      <c r="AA2456" s="130">
        <v>2E-3</v>
      </c>
      <c r="AB2456" s="130" t="s">
        <v>31</v>
      </c>
      <c r="AC2456" s="130" t="s">
        <v>3693</v>
      </c>
      <c r="AD2456" s="36" t="s">
        <v>6353</v>
      </c>
    </row>
    <row r="2457" spans="1:30" x14ac:dyDescent="0.3">
      <c r="A2457" s="130" t="s">
        <v>1263</v>
      </c>
      <c r="B2457" s="130">
        <v>-1.36</v>
      </c>
      <c r="C2457" s="130">
        <v>-3.28</v>
      </c>
      <c r="D2457" s="130">
        <v>-21.87</v>
      </c>
      <c r="E2457" s="130">
        <v>-28.16</v>
      </c>
      <c r="F2457" s="130">
        <v>-27.14</v>
      </c>
      <c r="G2457" s="130" t="s">
        <v>4089</v>
      </c>
      <c r="H2457" s="130" t="s">
        <v>24</v>
      </c>
      <c r="I2457" s="130">
        <v>14.144</v>
      </c>
      <c r="J2457" s="130">
        <v>-58</v>
      </c>
      <c r="K2457" s="130">
        <v>-55</v>
      </c>
      <c r="L2457" s="130" t="b">
        <v>0</v>
      </c>
      <c r="M2457" s="130">
        <v>-102.672</v>
      </c>
      <c r="N2457" s="130">
        <v>3.3079999999999998</v>
      </c>
      <c r="O2457" s="130">
        <v>-31.04</v>
      </c>
      <c r="P2457" s="130">
        <v>0.57699999999999996</v>
      </c>
      <c r="Q2457" s="130">
        <v>-10.401999999999999</v>
      </c>
      <c r="R2457" s="130">
        <v>17.399999999999999</v>
      </c>
      <c r="S2457" s="130">
        <v>17.91</v>
      </c>
      <c r="T2457" s="130">
        <v>-1</v>
      </c>
      <c r="U2457" s="130">
        <v>346</v>
      </c>
      <c r="V2457" s="130" t="s">
        <v>1263</v>
      </c>
      <c r="W2457" s="130" t="b">
        <v>1</v>
      </c>
      <c r="X2457" s="130">
        <v>0</v>
      </c>
      <c r="Y2457" s="130" t="b">
        <v>0</v>
      </c>
      <c r="Z2457" s="130">
        <v>33</v>
      </c>
      <c r="AA2457" s="130">
        <v>1E-3</v>
      </c>
      <c r="AB2457" s="130" t="s">
        <v>24</v>
      </c>
      <c r="AC2457" s="130" t="s">
        <v>4089</v>
      </c>
      <c r="AD2457" s="36" t="s">
        <v>6354</v>
      </c>
    </row>
    <row r="2458" spans="1:30" x14ac:dyDescent="0.3">
      <c r="A2458" s="130" t="s">
        <v>957</v>
      </c>
      <c r="B2458" s="130">
        <v>-6.56</v>
      </c>
      <c r="C2458" s="130">
        <v>-13.89</v>
      </c>
      <c r="D2458" s="130">
        <v>-31.4</v>
      </c>
      <c r="E2458" s="130">
        <v>-41.16</v>
      </c>
      <c r="F2458" s="130">
        <v>-36.92</v>
      </c>
      <c r="G2458" s="130" t="s">
        <v>4294</v>
      </c>
      <c r="H2458" s="130" t="s">
        <v>117</v>
      </c>
      <c r="I2458" s="130">
        <v>5</v>
      </c>
      <c r="J2458" s="130">
        <v>-96</v>
      </c>
      <c r="K2458" s="130">
        <v>-77</v>
      </c>
      <c r="L2458" s="130" t="b">
        <v>0</v>
      </c>
      <c r="M2458" s="130">
        <v>-138.28399999999999</v>
      </c>
      <c r="N2458" s="130">
        <v>4.2389999999999999</v>
      </c>
      <c r="O2458" s="130">
        <v>-32.619999999999997</v>
      </c>
      <c r="P2458" s="130">
        <v>0.314</v>
      </c>
      <c r="Q2458" s="130">
        <v>-105.096</v>
      </c>
      <c r="R2458" s="130">
        <v>7.69</v>
      </c>
      <c r="S2458" s="130">
        <v>8.6449999999999996</v>
      </c>
      <c r="T2458" s="130">
        <v>-1</v>
      </c>
      <c r="U2458" s="130">
        <v>636</v>
      </c>
      <c r="V2458" s="130" t="s">
        <v>957</v>
      </c>
      <c r="W2458" s="130" t="b">
        <v>1</v>
      </c>
      <c r="X2458" s="130">
        <v>0</v>
      </c>
      <c r="Y2458" s="130" t="b">
        <v>0</v>
      </c>
      <c r="Z2458" s="130">
        <v>40</v>
      </c>
      <c r="AA2458" s="130">
        <v>1E-3</v>
      </c>
      <c r="AB2458" s="130" t="s">
        <v>117</v>
      </c>
      <c r="AC2458" s="130" t="s">
        <v>4294</v>
      </c>
      <c r="AD2458" s="36" t="s">
        <v>6355</v>
      </c>
    </row>
    <row r="2459" spans="1:30" x14ac:dyDescent="0.3">
      <c r="A2459" s="130" t="s">
        <v>2156</v>
      </c>
      <c r="B2459" s="130">
        <v>-4.62</v>
      </c>
      <c r="C2459" s="130">
        <v>-20.51</v>
      </c>
      <c r="D2459" s="130">
        <v>-31.4</v>
      </c>
      <c r="E2459" s="130">
        <v>-45.55</v>
      </c>
      <c r="F2459" s="130">
        <v>-45.97</v>
      </c>
      <c r="G2459" s="130" t="s">
        <v>3897</v>
      </c>
      <c r="H2459" s="130" t="s">
        <v>24</v>
      </c>
      <c r="I2459" s="130">
        <v>1.087</v>
      </c>
      <c r="J2459" s="130">
        <v>-88</v>
      </c>
      <c r="K2459" s="130">
        <v>-88</v>
      </c>
      <c r="L2459" s="130" t="b">
        <v>0</v>
      </c>
      <c r="M2459" s="130">
        <v>-109.28700000000001</v>
      </c>
      <c r="N2459" s="130">
        <v>2.802</v>
      </c>
      <c r="O2459" s="130">
        <v>-39.01</v>
      </c>
      <c r="P2459" s="130">
        <v>0.315</v>
      </c>
      <c r="Q2459" s="130">
        <v>-133.46</v>
      </c>
      <c r="R2459" s="130">
        <v>4.96</v>
      </c>
      <c r="S2459" s="130">
        <v>6.0990000000000002</v>
      </c>
      <c r="T2459" s="130">
        <v>-1</v>
      </c>
      <c r="U2459" s="130">
        <v>635</v>
      </c>
      <c r="V2459" s="130" t="s">
        <v>2156</v>
      </c>
      <c r="W2459" s="130" t="b">
        <v>1</v>
      </c>
      <c r="X2459" s="130">
        <v>0</v>
      </c>
      <c r="Y2459" s="130" t="b">
        <v>0</v>
      </c>
      <c r="Z2459" s="130">
        <v>36</v>
      </c>
      <c r="AA2459" s="130">
        <v>0</v>
      </c>
      <c r="AB2459" s="130" t="s">
        <v>24</v>
      </c>
      <c r="AC2459" s="130" t="s">
        <v>3897</v>
      </c>
      <c r="AD2459" s="36" t="s">
        <v>6356</v>
      </c>
    </row>
    <row r="2460" spans="1:30" x14ac:dyDescent="0.3">
      <c r="A2460" s="130" t="s">
        <v>6319</v>
      </c>
      <c r="B2460" s="130">
        <v>17.3</v>
      </c>
      <c r="C2460" s="130">
        <v>-17.72</v>
      </c>
      <c r="D2460" s="130">
        <v>-27.1</v>
      </c>
      <c r="E2460" s="130">
        <v>-29.08</v>
      </c>
      <c r="F2460" s="130">
        <v>-34.68</v>
      </c>
      <c r="G2460" s="130" t="s">
        <v>3839</v>
      </c>
      <c r="H2460" s="130" t="s">
        <v>3776</v>
      </c>
      <c r="I2460" s="130">
        <v>1.129</v>
      </c>
      <c r="J2460" s="130">
        <v>-85</v>
      </c>
      <c r="K2460" s="130">
        <v>-81</v>
      </c>
      <c r="L2460" s="130" t="b">
        <v>0</v>
      </c>
      <c r="M2460" s="130">
        <v>-109.52500000000001</v>
      </c>
      <c r="N2460" s="130">
        <v>6.4249999999999998</v>
      </c>
      <c r="O2460" s="130">
        <v>-17.047000000000001</v>
      </c>
      <c r="P2460" s="130">
        <v>0.32400000000000001</v>
      </c>
      <c r="Q2460" s="130">
        <v>12.337999999999999</v>
      </c>
      <c r="R2460" s="130">
        <v>3.39</v>
      </c>
      <c r="S2460" s="130">
        <v>3.7069999999999999</v>
      </c>
      <c r="T2460" s="130">
        <v>-1</v>
      </c>
      <c r="U2460" s="130">
        <v>616</v>
      </c>
      <c r="V2460" s="130" t="s">
        <v>6319</v>
      </c>
      <c r="W2460" s="130" t="b">
        <v>1</v>
      </c>
      <c r="X2460" s="130">
        <v>0</v>
      </c>
      <c r="Y2460" s="130" t="b">
        <v>0</v>
      </c>
      <c r="Z2460" s="130">
        <v>34</v>
      </c>
      <c r="AA2460" s="130">
        <v>1.2999999999999999E-2</v>
      </c>
      <c r="AB2460" s="130" t="s">
        <v>3776</v>
      </c>
      <c r="AC2460" s="130" t="s">
        <v>3839</v>
      </c>
      <c r="AD2460" s="36" t="s">
        <v>6320</v>
      </c>
    </row>
    <row r="2461" spans="1:30" x14ac:dyDescent="0.3">
      <c r="A2461" s="130" t="s">
        <v>888</v>
      </c>
      <c r="B2461" s="130">
        <v>-0.75</v>
      </c>
      <c r="C2461" s="130">
        <v>1.97</v>
      </c>
      <c r="D2461" s="130">
        <v>-9.6300000000000008</v>
      </c>
      <c r="E2461" s="130">
        <v>-18.07</v>
      </c>
      <c r="F2461" s="130">
        <v>-10.54</v>
      </c>
      <c r="G2461" s="130" t="s">
        <v>3834</v>
      </c>
      <c r="H2461" s="130" t="s">
        <v>3677</v>
      </c>
      <c r="I2461" s="130">
        <v>6.8040000000000003</v>
      </c>
      <c r="J2461" s="130">
        <v>-87</v>
      </c>
      <c r="K2461" s="130">
        <v>-74</v>
      </c>
      <c r="L2461" s="130" t="b">
        <v>0</v>
      </c>
      <c r="M2461" s="130">
        <v>-77.424999999999997</v>
      </c>
      <c r="N2461" s="130">
        <v>4.5060000000000002</v>
      </c>
      <c r="O2461" s="130">
        <v>-17.183</v>
      </c>
      <c r="P2461" s="130">
        <v>1.744</v>
      </c>
      <c r="Q2461" s="130">
        <v>11.468999999999999</v>
      </c>
      <c r="R2461" s="130">
        <v>48.73</v>
      </c>
      <c r="S2461" s="130">
        <v>51.505000000000003</v>
      </c>
      <c r="T2461" s="130">
        <v>-1</v>
      </c>
      <c r="U2461" s="130">
        <v>114</v>
      </c>
      <c r="V2461" s="130" t="s">
        <v>888</v>
      </c>
      <c r="W2461" s="130" t="b">
        <v>1</v>
      </c>
      <c r="X2461" s="130">
        <v>0</v>
      </c>
      <c r="Y2461" s="130" t="b">
        <v>0</v>
      </c>
      <c r="Z2461" s="130">
        <v>42</v>
      </c>
      <c r="AA2461" s="130">
        <v>1.2E-2</v>
      </c>
      <c r="AB2461" s="130" t="s">
        <v>3677</v>
      </c>
      <c r="AC2461" s="130" t="s">
        <v>3834</v>
      </c>
      <c r="AD2461" s="36" t="s">
        <v>6321</v>
      </c>
    </row>
    <row r="2462" spans="1:30" x14ac:dyDescent="0.3">
      <c r="A2462" s="130" t="s">
        <v>1266</v>
      </c>
      <c r="B2462" s="130">
        <v>0.76</v>
      </c>
      <c r="C2462" s="130">
        <v>-15.86</v>
      </c>
      <c r="D2462" s="130">
        <v>-23.87</v>
      </c>
      <c r="E2462" s="130">
        <v>-23.85</v>
      </c>
      <c r="F2462" s="130">
        <v>-24.01</v>
      </c>
      <c r="G2462" s="130" t="s">
        <v>3802</v>
      </c>
      <c r="H2462" s="130" t="s">
        <v>3690</v>
      </c>
      <c r="I2462" s="130">
        <v>45.118000000000002</v>
      </c>
      <c r="J2462" s="130">
        <v>-44</v>
      </c>
      <c r="K2462" s="130">
        <v>-34</v>
      </c>
      <c r="L2462" s="130" t="b">
        <v>0</v>
      </c>
      <c r="M2462" s="130">
        <v>-84.18</v>
      </c>
      <c r="N2462" s="130">
        <v>4.8570000000000002</v>
      </c>
      <c r="O2462" s="130">
        <v>-17.332000000000001</v>
      </c>
      <c r="P2462" s="130">
        <v>11.481999999999999</v>
      </c>
      <c r="Q2462" s="130">
        <v>-9.9290000000000003</v>
      </c>
      <c r="R2462" s="130">
        <v>369.14</v>
      </c>
      <c r="S2462" s="130">
        <v>404.87</v>
      </c>
      <c r="T2462" s="130">
        <v>-1</v>
      </c>
      <c r="U2462" s="130">
        <v>17</v>
      </c>
      <c r="V2462" s="130" t="s">
        <v>1266</v>
      </c>
      <c r="W2462" s="130" t="b">
        <v>1</v>
      </c>
      <c r="X2462" s="130">
        <v>0</v>
      </c>
      <c r="Y2462" s="130" t="b">
        <v>0</v>
      </c>
      <c r="Z2462" s="130">
        <v>47</v>
      </c>
      <c r="AA2462" s="130">
        <v>1.2E-2</v>
      </c>
      <c r="AB2462" s="130" t="s">
        <v>3690</v>
      </c>
      <c r="AC2462" s="130" t="s">
        <v>3802</v>
      </c>
      <c r="AD2462" s="36" t="s">
        <v>6322</v>
      </c>
    </row>
    <row r="2463" spans="1:30" x14ac:dyDescent="0.3">
      <c r="A2463" s="130" t="s">
        <v>6323</v>
      </c>
      <c r="B2463" s="130">
        <v>3.83</v>
      </c>
      <c r="C2463" s="130">
        <v>-0.48</v>
      </c>
      <c r="D2463" s="130">
        <v>-5.89</v>
      </c>
      <c r="E2463" s="130">
        <v>-16.29</v>
      </c>
      <c r="F2463" s="130">
        <v>-15.53</v>
      </c>
      <c r="G2463" s="130" t="s">
        <v>4433</v>
      </c>
      <c r="H2463" s="130" t="s">
        <v>3690</v>
      </c>
      <c r="I2463" s="130">
        <v>0.95799999999999996</v>
      </c>
      <c r="J2463" s="130">
        <v>-55</v>
      </c>
      <c r="K2463" s="130">
        <v>-45</v>
      </c>
      <c r="L2463" s="130" t="b">
        <v>0</v>
      </c>
      <c r="M2463" s="130">
        <v>-35.710999999999999</v>
      </c>
      <c r="N2463" s="130">
        <v>2.0379999999999998</v>
      </c>
      <c r="O2463" s="130">
        <v>-17.521000000000001</v>
      </c>
      <c r="P2463" s="130">
        <v>0.95799999999999996</v>
      </c>
      <c r="Q2463" s="130">
        <v>54.256999999999998</v>
      </c>
      <c r="R2463" s="130">
        <v>38.99</v>
      </c>
      <c r="S2463" s="130">
        <v>40.021999999999998</v>
      </c>
      <c r="T2463" s="130">
        <v>-1</v>
      </c>
      <c r="U2463" s="130">
        <v>208</v>
      </c>
      <c r="V2463" s="130" t="s">
        <v>6323</v>
      </c>
      <c r="W2463" s="130" t="b">
        <v>1</v>
      </c>
      <c r="X2463" s="130">
        <v>0</v>
      </c>
      <c r="Y2463" s="130" t="b">
        <v>0</v>
      </c>
      <c r="Z2463" s="130">
        <v>37</v>
      </c>
      <c r="AA2463" s="130">
        <v>1.2E-2</v>
      </c>
      <c r="AB2463" s="130" t="s">
        <v>3690</v>
      </c>
      <c r="AC2463" s="130" t="s">
        <v>4433</v>
      </c>
      <c r="AD2463" s="36" t="s">
        <v>6324</v>
      </c>
    </row>
    <row r="2464" spans="1:30" x14ac:dyDescent="0.3">
      <c r="A2464" s="130" t="s">
        <v>6325</v>
      </c>
      <c r="B2464" s="130">
        <v>5.0199999999999996</v>
      </c>
      <c r="C2464" s="130">
        <v>-11.42</v>
      </c>
      <c r="D2464" s="130">
        <v>-38.729999999999997</v>
      </c>
      <c r="E2464" s="130">
        <v>-40.36</v>
      </c>
      <c r="F2464" s="130">
        <v>-38.729999999999997</v>
      </c>
      <c r="G2464" s="130" t="s">
        <v>4036</v>
      </c>
      <c r="H2464" s="130" t="s">
        <v>31</v>
      </c>
      <c r="I2464" s="130">
        <v>1.1839999999999999</v>
      </c>
      <c r="J2464" s="130">
        <v>-96</v>
      </c>
      <c r="K2464" s="130">
        <v>-95</v>
      </c>
      <c r="L2464" s="130" t="b">
        <v>0</v>
      </c>
      <c r="M2464" s="130">
        <v>-164.483</v>
      </c>
      <c r="N2464" s="130">
        <v>9.3350000000000009</v>
      </c>
      <c r="O2464" s="130">
        <v>-17.62</v>
      </c>
      <c r="P2464" s="130">
        <v>0.46300000000000002</v>
      </c>
      <c r="Q2464" s="130">
        <v>77.787000000000006</v>
      </c>
      <c r="R2464" s="130">
        <v>6.28</v>
      </c>
      <c r="S2464" s="130">
        <v>6.4379999999999997</v>
      </c>
      <c r="T2464" s="130">
        <v>-1</v>
      </c>
      <c r="U2464" s="130">
        <v>432</v>
      </c>
      <c r="V2464" s="130" t="s">
        <v>6325</v>
      </c>
      <c r="W2464" s="130" t="b">
        <v>1</v>
      </c>
      <c r="X2464" s="130">
        <v>0</v>
      </c>
      <c r="Y2464" s="130" t="b">
        <v>0</v>
      </c>
      <c r="Z2464" s="130">
        <v>37</v>
      </c>
      <c r="AA2464" s="130">
        <v>1.0999999999999999E-2</v>
      </c>
      <c r="AB2464" s="130" t="s">
        <v>31</v>
      </c>
      <c r="AC2464" s="130" t="s">
        <v>4036</v>
      </c>
      <c r="AD2464" s="36" t="s">
        <v>6326</v>
      </c>
    </row>
    <row r="2465" spans="1:30" x14ac:dyDescent="0.3">
      <c r="A2465" s="130" t="s">
        <v>6327</v>
      </c>
      <c r="B2465" s="130">
        <v>-0.25</v>
      </c>
      <c r="C2465" s="130">
        <v>0</v>
      </c>
      <c r="D2465" s="130">
        <v>-13.17</v>
      </c>
      <c r="E2465" s="130">
        <v>-23.35</v>
      </c>
      <c r="F2465" s="130">
        <v>-15.49</v>
      </c>
      <c r="G2465" s="130" t="s">
        <v>5934</v>
      </c>
      <c r="H2465" s="130" t="s">
        <v>117</v>
      </c>
      <c r="I2465" s="130">
        <v>0.872</v>
      </c>
      <c r="J2465" s="130">
        <v>-94</v>
      </c>
      <c r="K2465" s="130">
        <v>-68</v>
      </c>
      <c r="L2465" s="130" t="b">
        <v>0</v>
      </c>
      <c r="M2465" s="130">
        <v>-80.994</v>
      </c>
      <c r="N2465" s="130">
        <v>4.4989999999999997</v>
      </c>
      <c r="O2465" s="130">
        <v>-18.001999999999999</v>
      </c>
      <c r="P2465" s="130">
        <v>0.30599999999999999</v>
      </c>
      <c r="Q2465" s="130">
        <v>-6.53</v>
      </c>
      <c r="R2465" s="130">
        <v>7.91</v>
      </c>
      <c r="S2465" s="130">
        <v>8.8390000000000004</v>
      </c>
      <c r="T2465" s="130">
        <v>-1</v>
      </c>
      <c r="U2465" s="130">
        <v>652</v>
      </c>
      <c r="V2465" s="130" t="s">
        <v>6327</v>
      </c>
      <c r="W2465" s="130" t="b">
        <v>1</v>
      </c>
      <c r="X2465" s="130">
        <v>0</v>
      </c>
      <c r="Y2465" s="130" t="b">
        <v>0</v>
      </c>
      <c r="Z2465" s="130">
        <v>39</v>
      </c>
      <c r="AA2465" s="130">
        <v>1.0999999999999999E-2</v>
      </c>
      <c r="AB2465" s="130" t="s">
        <v>117</v>
      </c>
      <c r="AC2465" s="130" t="s">
        <v>5934</v>
      </c>
      <c r="AD2465" s="36" t="s">
        <v>6328</v>
      </c>
    </row>
    <row r="2466" spans="1:30" x14ac:dyDescent="0.3">
      <c r="A2466" s="130" t="s">
        <v>1652</v>
      </c>
      <c r="B2466" s="130">
        <v>3.07</v>
      </c>
      <c r="C2466" s="130">
        <v>2.1</v>
      </c>
      <c r="D2466" s="130">
        <v>-14.35</v>
      </c>
      <c r="E2466" s="130">
        <v>-27.02</v>
      </c>
      <c r="F2466" s="130">
        <v>-25.78</v>
      </c>
      <c r="G2466" s="130" t="s">
        <v>3680</v>
      </c>
      <c r="H2466" s="130" t="s">
        <v>31</v>
      </c>
      <c r="I2466" s="130">
        <v>3.4159999999999999</v>
      </c>
      <c r="J2466" s="130">
        <v>-84</v>
      </c>
      <c r="K2466" s="130">
        <v>-58</v>
      </c>
      <c r="L2466" s="130" t="b">
        <v>0</v>
      </c>
      <c r="M2466" s="130">
        <v>-118.782</v>
      </c>
      <c r="N2466" s="130">
        <v>6.4269999999999996</v>
      </c>
      <c r="O2466" s="130">
        <v>-18.481999999999999</v>
      </c>
      <c r="P2466" s="130">
        <v>0.58499999999999996</v>
      </c>
      <c r="Q2466" s="130">
        <v>41.012</v>
      </c>
      <c r="R2466" s="130">
        <v>18.45</v>
      </c>
      <c r="S2466" s="130">
        <v>16.759</v>
      </c>
      <c r="T2466" s="130">
        <v>1</v>
      </c>
      <c r="U2466" s="130">
        <v>341</v>
      </c>
      <c r="V2466" s="130" t="s">
        <v>1652</v>
      </c>
      <c r="W2466" s="130" t="b">
        <v>1</v>
      </c>
      <c r="X2466" s="130">
        <v>0</v>
      </c>
      <c r="Y2466" s="130" t="b">
        <v>0</v>
      </c>
      <c r="Z2466" s="130">
        <v>48</v>
      </c>
      <c r="AA2466" s="130">
        <v>0.01</v>
      </c>
      <c r="AB2466" s="130" t="s">
        <v>31</v>
      </c>
      <c r="AC2466" s="130" t="s">
        <v>3680</v>
      </c>
      <c r="AD2466" s="36" t="s">
        <v>6329</v>
      </c>
    </row>
    <row r="2467" spans="1:30" x14ac:dyDescent="0.3">
      <c r="A2467" s="130" t="s">
        <v>2502</v>
      </c>
      <c r="B2467" s="130">
        <v>3.34</v>
      </c>
      <c r="C2467" s="130">
        <v>0.65</v>
      </c>
      <c r="D2467" s="130">
        <v>-10.01</v>
      </c>
      <c r="E2467" s="130">
        <v>-16.48</v>
      </c>
      <c r="F2467" s="130">
        <v>-13.94</v>
      </c>
      <c r="G2467" s="130" t="s">
        <v>3687</v>
      </c>
      <c r="H2467" s="130" t="s">
        <v>248</v>
      </c>
      <c r="I2467" s="130">
        <v>3.2189999999999999</v>
      </c>
      <c r="J2467" s="130">
        <v>-46</v>
      </c>
      <c r="K2467" s="130">
        <v>-33</v>
      </c>
      <c r="L2467" s="130" t="b">
        <v>0</v>
      </c>
      <c r="M2467" s="130">
        <v>-55.856999999999999</v>
      </c>
      <c r="N2467" s="130">
        <v>3.0110000000000001</v>
      </c>
      <c r="O2467" s="130">
        <v>-18.553000000000001</v>
      </c>
      <c r="P2467" s="130">
        <v>0.88700000000000001</v>
      </c>
      <c r="Q2467" s="130">
        <v>47.350999999999999</v>
      </c>
      <c r="R2467" s="130">
        <v>37.409999999999997</v>
      </c>
      <c r="S2467" s="130">
        <v>37.57</v>
      </c>
      <c r="T2467" s="130">
        <v>-1</v>
      </c>
      <c r="U2467" s="130">
        <v>225</v>
      </c>
      <c r="V2467" s="130" t="s">
        <v>2502</v>
      </c>
      <c r="W2467" s="130" t="b">
        <v>1</v>
      </c>
      <c r="X2467" s="130">
        <v>0</v>
      </c>
      <c r="Y2467" s="130" t="b">
        <v>0</v>
      </c>
      <c r="Z2467" s="130">
        <v>40</v>
      </c>
      <c r="AA2467" s="130">
        <v>0.01</v>
      </c>
      <c r="AB2467" s="130" t="s">
        <v>248</v>
      </c>
      <c r="AC2467" s="130" t="s">
        <v>3687</v>
      </c>
      <c r="AD2467" s="36" t="s">
        <v>6330</v>
      </c>
    </row>
    <row r="2468" spans="1:30" x14ac:dyDescent="0.3">
      <c r="A2468" s="130" t="s">
        <v>2244</v>
      </c>
      <c r="B2468" s="130">
        <v>9.73</v>
      </c>
      <c r="C2468" s="130">
        <v>15.47</v>
      </c>
      <c r="D2468" s="130">
        <v>1.2</v>
      </c>
      <c r="E2468" s="130">
        <v>-19.32</v>
      </c>
      <c r="F2468" s="130">
        <v>-12.65</v>
      </c>
      <c r="G2468" s="130" t="s">
        <v>3839</v>
      </c>
      <c r="H2468" s="130" t="s">
        <v>3674</v>
      </c>
      <c r="I2468" s="130">
        <v>1.3089999999999999</v>
      </c>
      <c r="J2468" s="130">
        <v>-80</v>
      </c>
      <c r="K2468" s="130">
        <v>-56</v>
      </c>
      <c r="L2468" s="130" t="b">
        <v>0</v>
      </c>
      <c r="M2468" s="130">
        <v>-64.111999999999995</v>
      </c>
      <c r="N2468" s="130">
        <v>3.3639999999999999</v>
      </c>
      <c r="O2468" s="130">
        <v>-19.059000000000001</v>
      </c>
      <c r="P2468" s="130">
        <v>0.39400000000000002</v>
      </c>
      <c r="Q2468" s="130">
        <v>35.515000000000001</v>
      </c>
      <c r="R2468" s="130">
        <v>10.15</v>
      </c>
      <c r="S2468" s="130">
        <v>9.2479999999999993</v>
      </c>
      <c r="T2468" s="130">
        <v>1</v>
      </c>
      <c r="U2468" s="130">
        <v>507</v>
      </c>
      <c r="V2468" s="130" t="s">
        <v>2244</v>
      </c>
      <c r="W2468" s="130" t="b">
        <v>0</v>
      </c>
      <c r="X2468" s="130">
        <v>0</v>
      </c>
      <c r="Y2468" s="130" t="b">
        <v>0</v>
      </c>
      <c r="Z2468" s="130">
        <v>43</v>
      </c>
      <c r="AA2468" s="130">
        <v>0.01</v>
      </c>
      <c r="AB2468" s="130" t="s">
        <v>3674</v>
      </c>
      <c r="AC2468" s="130" t="s">
        <v>3839</v>
      </c>
      <c r="AD2468" s="36" t="s">
        <v>6331</v>
      </c>
    </row>
    <row r="2469" spans="1:30" x14ac:dyDescent="0.3">
      <c r="A2469" s="130" t="s">
        <v>776</v>
      </c>
      <c r="B2469" s="130">
        <v>4.55</v>
      </c>
      <c r="C2469" s="130">
        <v>6.09</v>
      </c>
      <c r="D2469" s="130">
        <v>-6.76</v>
      </c>
      <c r="E2469" s="130">
        <v>-17.82</v>
      </c>
      <c r="F2469" s="130">
        <v>-13.52</v>
      </c>
      <c r="G2469" s="130" t="s">
        <v>4294</v>
      </c>
      <c r="H2469" s="130" t="s">
        <v>117</v>
      </c>
      <c r="I2469" s="130">
        <v>31.303000000000001</v>
      </c>
      <c r="J2469" s="130">
        <v>-85</v>
      </c>
      <c r="K2469" s="130">
        <v>-33</v>
      </c>
      <c r="L2469" s="130" t="b">
        <v>0</v>
      </c>
      <c r="M2469" s="130">
        <v>-73.777000000000001</v>
      </c>
      <c r="N2469" s="130">
        <v>3.8279999999999998</v>
      </c>
      <c r="O2469" s="130">
        <v>-19.271999999999998</v>
      </c>
      <c r="P2469" s="130">
        <v>0.39400000000000002</v>
      </c>
      <c r="Q2469" s="130">
        <v>83.692999999999998</v>
      </c>
      <c r="R2469" s="130">
        <v>16.559999999999999</v>
      </c>
      <c r="S2469" s="130">
        <v>15.382</v>
      </c>
      <c r="T2469" s="130">
        <v>1</v>
      </c>
      <c r="U2469" s="130">
        <v>507</v>
      </c>
      <c r="V2469" s="130" t="s">
        <v>776</v>
      </c>
      <c r="W2469" s="130" t="b">
        <v>1</v>
      </c>
      <c r="X2469" s="130">
        <v>0</v>
      </c>
      <c r="Y2469" s="130" t="b">
        <v>0</v>
      </c>
      <c r="Z2469" s="130">
        <v>39</v>
      </c>
      <c r="AA2469" s="130">
        <v>8.9999999999999993E-3</v>
      </c>
      <c r="AB2469" s="130" t="s">
        <v>117</v>
      </c>
      <c r="AC2469" s="130" t="s">
        <v>4294</v>
      </c>
      <c r="AD2469" s="36" t="s">
        <v>6332</v>
      </c>
    </row>
    <row r="2470" spans="1:30" x14ac:dyDescent="0.3">
      <c r="A2470" s="130" t="s">
        <v>2311</v>
      </c>
      <c r="B2470" s="130">
        <v>-1.59</v>
      </c>
      <c r="C2470" s="130">
        <v>-24.03</v>
      </c>
      <c r="D2470" s="130">
        <v>-32.630000000000003</v>
      </c>
      <c r="E2470" s="130">
        <v>-35.99</v>
      </c>
      <c r="F2470" s="130">
        <v>-39.630000000000003</v>
      </c>
      <c r="G2470" s="130" t="s">
        <v>3717</v>
      </c>
      <c r="H2470" s="130" t="s">
        <v>3674</v>
      </c>
      <c r="I2470" s="130">
        <v>1.357</v>
      </c>
      <c r="J2470" s="130">
        <v>-67</v>
      </c>
      <c r="K2470" s="130">
        <v>-66</v>
      </c>
      <c r="L2470" s="130" t="b">
        <v>0</v>
      </c>
      <c r="M2470" s="130">
        <v>-115.017</v>
      </c>
      <c r="N2470" s="130">
        <v>5.9290000000000003</v>
      </c>
      <c r="O2470" s="130">
        <v>-19.399999999999999</v>
      </c>
      <c r="P2470" s="130">
        <v>2.1539999999999999</v>
      </c>
      <c r="Q2470" s="130">
        <v>63.613999999999997</v>
      </c>
      <c r="R2470" s="130">
        <v>42.8</v>
      </c>
      <c r="S2470" s="130">
        <v>48.637999999999998</v>
      </c>
      <c r="T2470" s="130">
        <v>-1</v>
      </c>
      <c r="U2470" s="130">
        <v>92</v>
      </c>
      <c r="V2470" s="130" t="s">
        <v>2311</v>
      </c>
      <c r="W2470" s="130" t="b">
        <v>1</v>
      </c>
      <c r="X2470" s="130">
        <v>0</v>
      </c>
      <c r="Y2470" s="130" t="b">
        <v>0</v>
      </c>
      <c r="Z2470" s="130">
        <v>38</v>
      </c>
      <c r="AA2470" s="130">
        <v>8.9999999999999993E-3</v>
      </c>
      <c r="AB2470" s="130" t="s">
        <v>3674</v>
      </c>
      <c r="AC2470" s="130" t="s">
        <v>3717</v>
      </c>
      <c r="AD2470" s="36" t="s">
        <v>6333</v>
      </c>
    </row>
    <row r="2471" spans="1:30" x14ac:dyDescent="0.3">
      <c r="A2471" s="130" t="s">
        <v>1571</v>
      </c>
      <c r="B2471" s="130">
        <v>-0.95</v>
      </c>
      <c r="C2471" s="130">
        <v>1.75</v>
      </c>
      <c r="D2471" s="130">
        <v>-10.67</v>
      </c>
      <c r="E2471" s="130">
        <v>-30.17</v>
      </c>
      <c r="F2471" s="130">
        <v>-15.03</v>
      </c>
      <c r="G2471" s="130" t="s">
        <v>4294</v>
      </c>
      <c r="H2471" s="130" t="s">
        <v>117</v>
      </c>
      <c r="I2471" s="130">
        <v>4.423</v>
      </c>
      <c r="J2471" s="130">
        <v>-89</v>
      </c>
      <c r="K2471" s="130">
        <v>-47</v>
      </c>
      <c r="L2471" s="130" t="b">
        <v>0</v>
      </c>
      <c r="M2471" s="130">
        <v>-74.031999999999996</v>
      </c>
      <c r="N2471" s="130">
        <v>3.7789999999999999</v>
      </c>
      <c r="O2471" s="130">
        <v>-19.588999999999999</v>
      </c>
      <c r="P2471" s="130">
        <v>0.375</v>
      </c>
      <c r="Q2471" s="130">
        <v>-10.678000000000001</v>
      </c>
      <c r="R2471" s="130">
        <v>10.46</v>
      </c>
      <c r="S2471" s="130">
        <v>11.510999999999999</v>
      </c>
      <c r="T2471" s="130">
        <v>-1</v>
      </c>
      <c r="U2471" s="130">
        <v>533</v>
      </c>
      <c r="V2471" s="130" t="s">
        <v>1571</v>
      </c>
      <c r="W2471" s="130" t="b">
        <v>1</v>
      </c>
      <c r="X2471" s="130">
        <v>0</v>
      </c>
      <c r="Y2471" s="130" t="b">
        <v>0</v>
      </c>
      <c r="Z2471" s="130">
        <v>38</v>
      </c>
      <c r="AA2471" s="130">
        <v>8.0000000000000002E-3</v>
      </c>
      <c r="AB2471" s="130" t="s">
        <v>117</v>
      </c>
      <c r="AC2471" s="130" t="s">
        <v>4294</v>
      </c>
      <c r="AD2471" s="36" t="s">
        <v>6334</v>
      </c>
    </row>
    <row r="2472" spans="1:30" x14ac:dyDescent="0.3">
      <c r="A2472" s="130" t="s">
        <v>6335</v>
      </c>
      <c r="B2472" s="130">
        <v>2.76</v>
      </c>
      <c r="C2472" s="130">
        <v>5.26</v>
      </c>
      <c r="D2472" s="130">
        <v>-24.2</v>
      </c>
      <c r="E2472" s="130">
        <v>-47.18</v>
      </c>
      <c r="F2472" s="130">
        <v>-48.11</v>
      </c>
      <c r="G2472" s="130" t="s">
        <v>4034</v>
      </c>
      <c r="H2472" s="130" t="s">
        <v>3674</v>
      </c>
      <c r="I2472" s="130">
        <v>0.85299999999999998</v>
      </c>
      <c r="J2472" s="130">
        <v>-99</v>
      </c>
      <c r="K2472" s="130">
        <v>-99</v>
      </c>
      <c r="L2472" s="130" t="b">
        <v>0</v>
      </c>
      <c r="M2472" s="130">
        <v>-119.303</v>
      </c>
      <c r="N2472" s="130">
        <v>6.0780000000000003</v>
      </c>
      <c r="O2472" s="130">
        <v>-19.628</v>
      </c>
      <c r="P2472" s="130">
        <v>5.8999999999999997E-2</v>
      </c>
      <c r="Q2472" s="130">
        <v>28.283000000000001</v>
      </c>
      <c r="R2472" s="130">
        <v>0.73699999999999999</v>
      </c>
      <c r="S2472" s="130">
        <v>0.85199999999999998</v>
      </c>
      <c r="T2472" s="130">
        <v>-1</v>
      </c>
      <c r="U2472" s="130">
        <v>3367</v>
      </c>
      <c r="V2472" s="130" t="s">
        <v>6335</v>
      </c>
      <c r="W2472" s="130" t="b">
        <v>0</v>
      </c>
      <c r="X2472" s="130">
        <v>0</v>
      </c>
      <c r="Y2472" s="130" t="b">
        <v>0</v>
      </c>
      <c r="Z2472" s="130">
        <v>40</v>
      </c>
      <c r="AA2472" s="130">
        <v>8.0000000000000002E-3</v>
      </c>
      <c r="AB2472" s="130" t="s">
        <v>3674</v>
      </c>
      <c r="AC2472" s="130" t="s">
        <v>4034</v>
      </c>
      <c r="AD2472" s="36" t="s">
        <v>6336</v>
      </c>
    </row>
    <row r="2473" spans="1:30" x14ac:dyDescent="0.3">
      <c r="A2473" s="130" t="s">
        <v>1596</v>
      </c>
      <c r="B2473" s="130">
        <v>6.37</v>
      </c>
      <c r="C2473" s="130">
        <v>-8.44</v>
      </c>
      <c r="D2473" s="130">
        <v>-14.09</v>
      </c>
      <c r="E2473" s="130">
        <v>-24.07</v>
      </c>
      <c r="F2473" s="130">
        <v>-15.7</v>
      </c>
      <c r="I2473" s="130">
        <v>1.776</v>
      </c>
      <c r="J2473" s="130">
        <v>-94</v>
      </c>
      <c r="K2473" s="130">
        <v>-63</v>
      </c>
      <c r="L2473" s="130" t="b">
        <v>0</v>
      </c>
      <c r="M2473" s="130">
        <v>-91.415999999999997</v>
      </c>
      <c r="N2473" s="130">
        <v>4.6260000000000003</v>
      </c>
      <c r="O2473" s="130">
        <v>-19.760000000000002</v>
      </c>
      <c r="P2473" s="130">
        <v>0.34599999999999997</v>
      </c>
      <c r="Q2473" s="130">
        <v>86.655000000000001</v>
      </c>
      <c r="R2473" s="130">
        <v>10.85</v>
      </c>
      <c r="S2473" s="130">
        <v>11.231999999999999</v>
      </c>
      <c r="T2473" s="130">
        <v>-1</v>
      </c>
      <c r="U2473" s="130">
        <v>577</v>
      </c>
      <c r="V2473" s="130" t="s">
        <v>1596</v>
      </c>
      <c r="W2473" s="130" t="b">
        <v>1</v>
      </c>
      <c r="X2473" s="130">
        <v>0</v>
      </c>
      <c r="Y2473" s="130" t="b">
        <v>0</v>
      </c>
      <c r="Z2473" s="130">
        <v>42</v>
      </c>
      <c r="AA2473" s="130">
        <v>8.0000000000000002E-3</v>
      </c>
      <c r="AD2473" s="36" t="s">
        <v>6337</v>
      </c>
    </row>
    <row r="2474" spans="1:30" x14ac:dyDescent="0.3">
      <c r="A2474" s="130" t="s">
        <v>990</v>
      </c>
      <c r="B2474" s="130">
        <v>1.52</v>
      </c>
      <c r="C2474" s="130">
        <v>-4.24</v>
      </c>
      <c r="D2474" s="130">
        <v>-12.3</v>
      </c>
      <c r="E2474" s="130">
        <v>-21.55</v>
      </c>
      <c r="F2474" s="130">
        <v>-16.53</v>
      </c>
      <c r="G2474" s="130" t="s">
        <v>4294</v>
      </c>
      <c r="H2474" s="130" t="s">
        <v>117</v>
      </c>
      <c r="I2474" s="130">
        <v>11.375</v>
      </c>
      <c r="J2474" s="130">
        <v>-66</v>
      </c>
      <c r="K2474" s="130">
        <v>-46</v>
      </c>
      <c r="L2474" s="130" t="b">
        <v>0</v>
      </c>
      <c r="M2474" s="130">
        <v>-70.313000000000002</v>
      </c>
      <c r="N2474" s="130">
        <v>3.4580000000000002</v>
      </c>
      <c r="O2474" s="130">
        <v>-20.334</v>
      </c>
      <c r="P2474" s="130">
        <v>37.826999999999998</v>
      </c>
      <c r="Q2474" s="130">
        <v>0.63400000000000001</v>
      </c>
      <c r="R2474" s="130">
        <v>1466.35</v>
      </c>
      <c r="S2474" s="130">
        <v>1551.357</v>
      </c>
      <c r="T2474" s="130">
        <v>-1</v>
      </c>
      <c r="U2474" s="130">
        <v>5</v>
      </c>
      <c r="V2474" s="130" t="s">
        <v>990</v>
      </c>
      <c r="W2474" s="130" t="b">
        <v>1</v>
      </c>
      <c r="X2474" s="130">
        <v>0</v>
      </c>
      <c r="Y2474" s="130" t="b">
        <v>0</v>
      </c>
      <c r="Z2474" s="130">
        <v>45</v>
      </c>
      <c r="AA2474" s="130">
        <v>7.0000000000000001E-3</v>
      </c>
      <c r="AB2474" s="130" t="s">
        <v>117</v>
      </c>
      <c r="AC2474" s="130" t="s">
        <v>4294</v>
      </c>
      <c r="AD2474" s="36" t="s">
        <v>6338</v>
      </c>
    </row>
    <row r="2475" spans="1:30" x14ac:dyDescent="0.3">
      <c r="A2475" s="130" t="s">
        <v>2459</v>
      </c>
      <c r="B2475" s="130">
        <v>2.21</v>
      </c>
      <c r="C2475" s="130">
        <v>2.33</v>
      </c>
      <c r="D2475" s="130">
        <v>-8.61</v>
      </c>
      <c r="E2475" s="130">
        <v>-22.55</v>
      </c>
      <c r="F2475" s="130">
        <v>-24.2</v>
      </c>
      <c r="G2475" s="130" t="s">
        <v>4036</v>
      </c>
      <c r="H2475" s="130" t="s">
        <v>31</v>
      </c>
      <c r="I2475" s="130">
        <v>2.2440000000000002</v>
      </c>
      <c r="J2475" s="130">
        <v>-89</v>
      </c>
      <c r="K2475" s="130">
        <v>-88</v>
      </c>
      <c r="L2475" s="130" t="b">
        <v>0</v>
      </c>
      <c r="M2475" s="130">
        <v>-104.524</v>
      </c>
      <c r="N2475" s="130">
        <v>5.1029999999999998</v>
      </c>
      <c r="O2475" s="130">
        <v>-20.483000000000001</v>
      </c>
      <c r="P2475" s="130">
        <v>0.41099999999999998</v>
      </c>
      <c r="Q2475" s="130">
        <v>104.496</v>
      </c>
      <c r="R2475" s="130">
        <v>9.24</v>
      </c>
      <c r="S2475" s="130">
        <v>9.3520000000000003</v>
      </c>
      <c r="T2475" s="130">
        <v>-1</v>
      </c>
      <c r="U2475" s="130">
        <v>486</v>
      </c>
      <c r="V2475" s="130" t="s">
        <v>2459</v>
      </c>
      <c r="W2475" s="130" t="b">
        <v>1</v>
      </c>
      <c r="X2475" s="130">
        <v>0</v>
      </c>
      <c r="Y2475" s="130" t="b">
        <v>0</v>
      </c>
      <c r="Z2475" s="130">
        <v>35</v>
      </c>
      <c r="AA2475" s="130">
        <v>7.0000000000000001E-3</v>
      </c>
      <c r="AB2475" s="130" t="s">
        <v>31</v>
      </c>
      <c r="AC2475" s="130" t="s">
        <v>4036</v>
      </c>
      <c r="AD2475" s="36" t="s">
        <v>6339</v>
      </c>
    </row>
    <row r="2476" spans="1:30" x14ac:dyDescent="0.3">
      <c r="A2476" s="130" t="s">
        <v>3628</v>
      </c>
      <c r="B2476" s="130">
        <v>0</v>
      </c>
      <c r="C2476" s="130">
        <v>2.27</v>
      </c>
      <c r="D2476" s="130">
        <v>-13.38</v>
      </c>
      <c r="E2476" s="130">
        <v>-35.49</v>
      </c>
      <c r="F2476" s="130">
        <v>-38.83</v>
      </c>
      <c r="G2476" s="130" t="s">
        <v>3722</v>
      </c>
      <c r="H2476" s="130" t="s">
        <v>3674</v>
      </c>
      <c r="I2476" s="130">
        <v>0.97</v>
      </c>
      <c r="J2476" s="130">
        <v>-92</v>
      </c>
      <c r="K2476" s="130">
        <v>-48</v>
      </c>
      <c r="L2476" s="130" t="b">
        <v>0</v>
      </c>
      <c r="M2476" s="130">
        <v>-125.11199999999999</v>
      </c>
      <c r="N2476" s="130">
        <v>5.9649999999999999</v>
      </c>
      <c r="O2476" s="130">
        <v>-20.975000000000001</v>
      </c>
      <c r="P2476" s="130">
        <v>0.28699999999999998</v>
      </c>
      <c r="Q2476" s="130">
        <v>90.435000000000002</v>
      </c>
      <c r="R2476" s="130">
        <v>9.4499999999999993</v>
      </c>
      <c r="S2476" s="130">
        <v>10.042</v>
      </c>
      <c r="T2476" s="130">
        <v>-1</v>
      </c>
      <c r="U2476" s="130">
        <v>695</v>
      </c>
      <c r="V2476" s="130" t="s">
        <v>3628</v>
      </c>
      <c r="W2476" s="130" t="b">
        <v>1</v>
      </c>
      <c r="X2476" s="130">
        <v>0</v>
      </c>
      <c r="Y2476" s="130" t="b">
        <v>0</v>
      </c>
      <c r="Z2476" s="130">
        <v>33</v>
      </c>
      <c r="AA2476" s="130">
        <v>6.0000000000000001E-3</v>
      </c>
      <c r="AB2476" s="130" t="s">
        <v>3674</v>
      </c>
      <c r="AC2476" s="130" t="s">
        <v>3722</v>
      </c>
      <c r="AD2476" s="36" t="s">
        <v>6340</v>
      </c>
    </row>
    <row r="2477" spans="1:30" x14ac:dyDescent="0.3">
      <c r="A2477" s="130" t="s">
        <v>592</v>
      </c>
      <c r="B2477" s="130">
        <v>10.23</v>
      </c>
      <c r="C2477" s="130">
        <v>0.62</v>
      </c>
      <c r="D2477" s="130">
        <v>-2.9</v>
      </c>
      <c r="E2477" s="130">
        <v>-8.11</v>
      </c>
      <c r="F2477" s="130">
        <v>-6.12</v>
      </c>
      <c r="G2477" s="130" t="s">
        <v>3788</v>
      </c>
      <c r="H2477" s="130" t="s">
        <v>153</v>
      </c>
      <c r="I2477" s="130">
        <v>7.5620000000000003</v>
      </c>
      <c r="J2477" s="130">
        <v>-67</v>
      </c>
      <c r="K2477" s="130">
        <v>-31</v>
      </c>
      <c r="L2477" s="130" t="b">
        <v>1</v>
      </c>
      <c r="M2477" s="130">
        <v>-43.411999999999999</v>
      </c>
      <c r="N2477" s="130">
        <v>2.069</v>
      </c>
      <c r="O2477" s="130">
        <v>-20.978000000000002</v>
      </c>
      <c r="P2477" s="130">
        <v>0.82699999999999996</v>
      </c>
      <c r="Q2477" s="130">
        <v>-13.304</v>
      </c>
      <c r="R2477" s="130">
        <v>30.83</v>
      </c>
      <c r="S2477" s="130">
        <v>28.445</v>
      </c>
      <c r="T2477" s="130">
        <v>1</v>
      </c>
      <c r="U2477" s="130">
        <v>241</v>
      </c>
      <c r="V2477" s="130" t="s">
        <v>592</v>
      </c>
      <c r="W2477" s="130" t="b">
        <v>1</v>
      </c>
      <c r="X2477" s="130">
        <v>0</v>
      </c>
      <c r="Y2477" s="130" t="b">
        <v>0</v>
      </c>
      <c r="Z2477" s="130">
        <v>48</v>
      </c>
      <c r="AA2477" s="130">
        <v>6.0000000000000001E-3</v>
      </c>
      <c r="AB2477" s="130" t="s">
        <v>153</v>
      </c>
      <c r="AC2477" s="130" t="s">
        <v>3788</v>
      </c>
      <c r="AD2477" s="36" t="s">
        <v>6341</v>
      </c>
    </row>
    <row r="2478" spans="1:30" x14ac:dyDescent="0.3">
      <c r="A2478" s="130" t="s">
        <v>868</v>
      </c>
      <c r="B2478" s="130">
        <v>-0.13</v>
      </c>
      <c r="C2478" s="130">
        <v>-6.33</v>
      </c>
      <c r="D2478" s="130">
        <v>-15.33</v>
      </c>
      <c r="E2478" s="130">
        <v>-26.16</v>
      </c>
      <c r="F2478" s="130">
        <v>-19.809999999999999</v>
      </c>
      <c r="G2478" s="130" t="s">
        <v>4294</v>
      </c>
      <c r="H2478" s="130" t="s">
        <v>117</v>
      </c>
      <c r="I2478" s="130">
        <v>9.4209999999999994</v>
      </c>
      <c r="J2478" s="130">
        <v>-89</v>
      </c>
      <c r="K2478" s="130">
        <v>-41</v>
      </c>
      <c r="L2478" s="130" t="b">
        <v>0</v>
      </c>
      <c r="M2478" s="130">
        <v>-77.379000000000005</v>
      </c>
      <c r="N2478" s="130">
        <v>3.657</v>
      </c>
      <c r="O2478" s="130">
        <v>-21.158000000000001</v>
      </c>
      <c r="P2478" s="130">
        <v>0.85499999999999998</v>
      </c>
      <c r="Q2478" s="130">
        <v>71.319999999999993</v>
      </c>
      <c r="R2478" s="130">
        <v>30.48</v>
      </c>
      <c r="S2478" s="130">
        <v>32.659999999999997</v>
      </c>
      <c r="T2478" s="130">
        <v>-1</v>
      </c>
      <c r="U2478" s="130">
        <v>233</v>
      </c>
      <c r="V2478" s="130" t="s">
        <v>868</v>
      </c>
      <c r="W2478" s="130" t="b">
        <v>1</v>
      </c>
      <c r="X2478" s="130">
        <v>0</v>
      </c>
      <c r="Y2478" s="130" t="b">
        <v>0</v>
      </c>
      <c r="Z2478" s="130">
        <v>42</v>
      </c>
      <c r="AA2478" s="130">
        <v>6.0000000000000001E-3</v>
      </c>
      <c r="AB2478" s="130" t="s">
        <v>117</v>
      </c>
      <c r="AC2478" s="130" t="s">
        <v>4294</v>
      </c>
      <c r="AD2478" s="36" t="s">
        <v>6342</v>
      </c>
    </row>
    <row r="2479" spans="1:30" x14ac:dyDescent="0.3">
      <c r="A2479" s="130" t="s">
        <v>1322</v>
      </c>
      <c r="B2479" s="130">
        <v>9.7799999999999994</v>
      </c>
      <c r="C2479" s="130">
        <v>9.66</v>
      </c>
      <c r="D2479" s="130">
        <v>-4.82</v>
      </c>
      <c r="E2479" s="130">
        <v>-26.74</v>
      </c>
      <c r="F2479" s="130">
        <v>-23</v>
      </c>
      <c r="G2479" s="130" t="s">
        <v>205</v>
      </c>
      <c r="H2479" s="130" t="s">
        <v>3674</v>
      </c>
      <c r="I2479" s="130">
        <v>16.681000000000001</v>
      </c>
      <c r="J2479" s="130">
        <v>-50</v>
      </c>
      <c r="K2479" s="130">
        <v>-41</v>
      </c>
      <c r="L2479" s="130" t="b">
        <v>0</v>
      </c>
      <c r="M2479" s="130">
        <v>-96.954999999999998</v>
      </c>
      <c r="N2479" s="130">
        <v>4.4809999999999999</v>
      </c>
      <c r="O2479" s="130">
        <v>-21.638000000000002</v>
      </c>
      <c r="P2479" s="130">
        <v>1.534</v>
      </c>
      <c r="Q2479" s="130">
        <v>51.509</v>
      </c>
      <c r="R2479" s="130">
        <v>41.1</v>
      </c>
      <c r="S2479" s="130">
        <v>36.744</v>
      </c>
      <c r="T2479" s="130">
        <v>1</v>
      </c>
      <c r="U2479" s="130">
        <v>130</v>
      </c>
      <c r="V2479" s="130" t="s">
        <v>1322</v>
      </c>
      <c r="W2479" s="130" t="b">
        <v>1</v>
      </c>
      <c r="X2479" s="130">
        <v>0</v>
      </c>
      <c r="Y2479" s="130" t="b">
        <v>0</v>
      </c>
      <c r="Z2479" s="130">
        <v>40</v>
      </c>
      <c r="AA2479" s="130">
        <v>5.0000000000000001E-3</v>
      </c>
      <c r="AB2479" s="130" t="s">
        <v>3674</v>
      </c>
      <c r="AC2479" s="130" t="s">
        <v>205</v>
      </c>
      <c r="AD2479" s="36" t="s">
        <v>6343</v>
      </c>
    </row>
    <row r="2480" spans="1:30" x14ac:dyDescent="0.3">
      <c r="A2480" s="130" t="s">
        <v>122</v>
      </c>
      <c r="B2480" s="130">
        <v>2.04</v>
      </c>
      <c r="C2480" s="130">
        <v>-7.64</v>
      </c>
      <c r="D2480" s="130">
        <v>-12.59</v>
      </c>
      <c r="E2480" s="130">
        <v>-12.68</v>
      </c>
      <c r="F2480" s="130">
        <v>-11.9</v>
      </c>
      <c r="G2480" s="130" t="s">
        <v>4294</v>
      </c>
      <c r="H2480" s="130" t="s">
        <v>117</v>
      </c>
      <c r="I2480" s="130">
        <v>14.544</v>
      </c>
      <c r="J2480" s="130">
        <v>-77</v>
      </c>
      <c r="K2480" s="130">
        <v>-31</v>
      </c>
      <c r="L2480" s="130" t="b">
        <v>0</v>
      </c>
      <c r="M2480" s="130">
        <v>-63.895000000000003</v>
      </c>
      <c r="N2480" s="130">
        <v>2.907</v>
      </c>
      <c r="O2480" s="130">
        <v>-21.978000000000002</v>
      </c>
      <c r="P2480" s="130">
        <v>0.88200000000000001</v>
      </c>
      <c r="Q2480" s="130">
        <v>68.004000000000005</v>
      </c>
      <c r="R2480" s="130">
        <v>34.93</v>
      </c>
      <c r="S2480" s="130">
        <v>37.024000000000001</v>
      </c>
      <c r="T2480" s="130">
        <v>-1</v>
      </c>
      <c r="U2480" s="130">
        <v>226</v>
      </c>
      <c r="V2480" s="130" t="s">
        <v>122</v>
      </c>
      <c r="W2480" s="130" t="b">
        <v>1</v>
      </c>
      <c r="X2480" s="130">
        <v>0</v>
      </c>
      <c r="Y2480" s="130" t="b">
        <v>0</v>
      </c>
      <c r="Z2480" s="130">
        <v>39</v>
      </c>
      <c r="AA2480" s="130">
        <v>5.0000000000000001E-3</v>
      </c>
      <c r="AB2480" s="130" t="s">
        <v>117</v>
      </c>
      <c r="AC2480" s="130" t="s">
        <v>4294</v>
      </c>
      <c r="AD2480" s="36" t="s">
        <v>6344</v>
      </c>
    </row>
    <row r="2481" spans="1:30" x14ac:dyDescent="0.3">
      <c r="A2481" s="130" t="s">
        <v>1354</v>
      </c>
      <c r="B2481" s="130">
        <v>25.84</v>
      </c>
      <c r="C2481" s="130">
        <v>0.95</v>
      </c>
      <c r="D2481" s="130">
        <v>-29.85</v>
      </c>
      <c r="E2481" s="130">
        <v>-58.89</v>
      </c>
      <c r="F2481" s="130">
        <v>-59.73</v>
      </c>
      <c r="G2481" s="130" t="s">
        <v>5400</v>
      </c>
      <c r="H2481" s="130" t="s">
        <v>3690</v>
      </c>
      <c r="I2481" s="130">
        <v>3.145</v>
      </c>
      <c r="J2481" s="130">
        <v>-87</v>
      </c>
      <c r="K2481" s="130">
        <v>-83</v>
      </c>
      <c r="L2481" s="130" t="b">
        <v>0</v>
      </c>
      <c r="M2481" s="130">
        <v>-221.47</v>
      </c>
      <c r="N2481" s="130">
        <v>9.9939999999999998</v>
      </c>
      <c r="O2481" s="130">
        <v>-22.161000000000001</v>
      </c>
      <c r="P2481" s="130">
        <v>0.54300000000000004</v>
      </c>
      <c r="Q2481" s="130">
        <v>115.958</v>
      </c>
      <c r="R2481" s="130">
        <v>7.45</v>
      </c>
      <c r="S2481" s="130">
        <v>5.8529999999999998</v>
      </c>
      <c r="T2481" s="130">
        <v>1</v>
      </c>
      <c r="U2481" s="130">
        <v>368</v>
      </c>
      <c r="V2481" s="130" t="s">
        <v>1354</v>
      </c>
      <c r="W2481" s="130" t="b">
        <v>1</v>
      </c>
      <c r="X2481" s="130">
        <v>0</v>
      </c>
      <c r="Y2481" s="130" t="b">
        <v>0</v>
      </c>
      <c r="Z2481" s="130">
        <v>42</v>
      </c>
      <c r="AA2481" s="130">
        <v>4.0000000000000001E-3</v>
      </c>
      <c r="AB2481" s="130" t="s">
        <v>3690</v>
      </c>
      <c r="AC2481" s="130" t="s">
        <v>5400</v>
      </c>
      <c r="AD2481" s="36" t="s">
        <v>6345</v>
      </c>
    </row>
    <row r="2482" spans="1:30" x14ac:dyDescent="0.3">
      <c r="A2482" s="130" t="s">
        <v>652</v>
      </c>
      <c r="B2482" s="130">
        <v>5.75</v>
      </c>
      <c r="C2482" s="130">
        <v>-4.3099999999999996</v>
      </c>
      <c r="D2482" s="130">
        <v>-16.190000000000001</v>
      </c>
      <c r="E2482" s="130">
        <v>-34.200000000000003</v>
      </c>
      <c r="F2482" s="130">
        <v>-28.17</v>
      </c>
      <c r="G2482" s="130" t="s">
        <v>4294</v>
      </c>
      <c r="H2482" s="130" t="s">
        <v>117</v>
      </c>
      <c r="I2482" s="130">
        <v>4.3789999999999996</v>
      </c>
      <c r="J2482" s="130">
        <v>-93</v>
      </c>
      <c r="K2482" s="130">
        <v>-45</v>
      </c>
      <c r="L2482" s="130" t="b">
        <v>0</v>
      </c>
      <c r="M2482" s="130">
        <v>-82.105999999999995</v>
      </c>
      <c r="N2482" s="130">
        <v>3.6859999999999999</v>
      </c>
      <c r="O2482" s="130">
        <v>-22.274000000000001</v>
      </c>
      <c r="P2482" s="130">
        <v>0.254</v>
      </c>
      <c r="Q2482" s="130">
        <v>70.866</v>
      </c>
      <c r="R2482" s="130">
        <v>5.33</v>
      </c>
      <c r="S2482" s="130">
        <v>5.85</v>
      </c>
      <c r="T2482" s="130">
        <v>-1</v>
      </c>
      <c r="U2482" s="130">
        <v>787</v>
      </c>
      <c r="V2482" s="130" t="s">
        <v>652</v>
      </c>
      <c r="W2482" s="130" t="b">
        <v>1</v>
      </c>
      <c r="X2482" s="130">
        <v>0</v>
      </c>
      <c r="Y2482" s="130" t="b">
        <v>0</v>
      </c>
      <c r="Z2482" s="130">
        <v>37</v>
      </c>
      <c r="AA2482" s="130">
        <v>4.0000000000000001E-3</v>
      </c>
      <c r="AB2482" s="130" t="s">
        <v>117</v>
      </c>
      <c r="AC2482" s="130" t="s">
        <v>4294</v>
      </c>
      <c r="AD2482" s="36" t="s">
        <v>6346</v>
      </c>
    </row>
    <row r="2483" spans="1:30" x14ac:dyDescent="0.3">
      <c r="A2483" s="130" t="s">
        <v>2347</v>
      </c>
      <c r="B2483" s="130">
        <v>2.86</v>
      </c>
      <c r="C2483" s="130">
        <v>-5.91</v>
      </c>
      <c r="D2483" s="130">
        <v>-17.63</v>
      </c>
      <c r="E2483" s="130">
        <v>-34.72</v>
      </c>
      <c r="F2483" s="130">
        <v>-22.73</v>
      </c>
      <c r="I2483" s="130">
        <v>1.982</v>
      </c>
      <c r="J2483" s="130">
        <v>-62</v>
      </c>
      <c r="K2483" s="130">
        <v>-60</v>
      </c>
      <c r="L2483" s="130" t="b">
        <v>0</v>
      </c>
      <c r="M2483" s="130">
        <v>-100.77800000000001</v>
      </c>
      <c r="N2483" s="130">
        <v>4.3419999999999996</v>
      </c>
      <c r="O2483" s="130">
        <v>-23.210999999999999</v>
      </c>
      <c r="P2483" s="130">
        <v>0.28499999999999998</v>
      </c>
      <c r="Q2483" s="130">
        <v>59.585999999999999</v>
      </c>
      <c r="R2483" s="130">
        <v>9.7200000000000006</v>
      </c>
      <c r="S2483" s="130">
        <v>10.242000000000001</v>
      </c>
      <c r="T2483" s="130">
        <v>-1</v>
      </c>
      <c r="U2483" s="130">
        <v>701</v>
      </c>
      <c r="V2483" s="130" t="s">
        <v>2347</v>
      </c>
      <c r="W2483" s="130" t="b">
        <v>1</v>
      </c>
      <c r="X2483" s="130">
        <v>0</v>
      </c>
      <c r="Y2483" s="130" t="b">
        <v>0</v>
      </c>
      <c r="Z2483" s="130">
        <v>40</v>
      </c>
      <c r="AA2483" s="130">
        <v>4.0000000000000001E-3</v>
      </c>
      <c r="AD2483" s="36" t="s">
        <v>6347</v>
      </c>
    </row>
    <row r="2484" spans="1:30" x14ac:dyDescent="0.3">
      <c r="A2484" s="130" t="s">
        <v>1871</v>
      </c>
      <c r="B2484" s="130">
        <v>5.32</v>
      </c>
      <c r="C2484" s="130">
        <v>6.85</v>
      </c>
      <c r="D2484" s="130">
        <v>-0.57999999999999996</v>
      </c>
      <c r="E2484" s="130">
        <v>-11.97</v>
      </c>
      <c r="F2484" s="130">
        <v>-14.74</v>
      </c>
      <c r="G2484" s="130" t="s">
        <v>3693</v>
      </c>
      <c r="H2484" s="130" t="s">
        <v>31</v>
      </c>
      <c r="I2484" s="130">
        <v>1.863</v>
      </c>
      <c r="J2484" s="130">
        <v>-76</v>
      </c>
      <c r="K2484" s="130">
        <v>-64</v>
      </c>
      <c r="L2484" s="130" t="b">
        <v>0</v>
      </c>
      <c r="M2484" s="130">
        <v>-62.555</v>
      </c>
      <c r="N2484" s="130">
        <v>2.6560000000000001</v>
      </c>
      <c r="O2484" s="130">
        <v>-23.553000000000001</v>
      </c>
      <c r="P2484" s="130">
        <v>0.16200000000000001</v>
      </c>
      <c r="Q2484" s="130">
        <v>74.212000000000003</v>
      </c>
      <c r="R2484" s="130">
        <v>5.15</v>
      </c>
      <c r="S2484" s="130">
        <v>5.2530000000000001</v>
      </c>
      <c r="T2484" s="130">
        <v>-1</v>
      </c>
      <c r="U2484" s="130">
        <v>1236</v>
      </c>
      <c r="V2484" s="130" t="s">
        <v>1871</v>
      </c>
      <c r="W2484" s="130" t="b">
        <v>1</v>
      </c>
      <c r="X2484" s="130">
        <v>0</v>
      </c>
      <c r="Y2484" s="130" t="b">
        <v>0</v>
      </c>
      <c r="Z2484" s="130">
        <v>42</v>
      </c>
      <c r="AA2484" s="130">
        <v>3.0000000000000001E-3</v>
      </c>
      <c r="AB2484" s="130" t="s">
        <v>31</v>
      </c>
      <c r="AC2484" s="130" t="s">
        <v>3693</v>
      </c>
      <c r="AD2484" s="36" t="s">
        <v>6348</v>
      </c>
    </row>
    <row r="2485" spans="1:30" x14ac:dyDescent="0.3">
      <c r="A2485" s="130" t="s">
        <v>1688</v>
      </c>
      <c r="B2485" s="130">
        <v>2.5299999999999998</v>
      </c>
      <c r="C2485" s="130">
        <v>-13.47</v>
      </c>
      <c r="D2485" s="130">
        <v>-21.88</v>
      </c>
      <c r="E2485" s="130">
        <v>-27.61</v>
      </c>
      <c r="F2485" s="130">
        <v>-25.29</v>
      </c>
      <c r="G2485" s="130" t="s">
        <v>4294</v>
      </c>
      <c r="H2485" s="130" t="s">
        <v>117</v>
      </c>
      <c r="I2485" s="130">
        <v>2.1880000000000002</v>
      </c>
      <c r="J2485" s="130">
        <v>-66</v>
      </c>
      <c r="K2485" s="130">
        <v>-64</v>
      </c>
      <c r="L2485" s="130" t="b">
        <v>0</v>
      </c>
      <c r="M2485" s="130">
        <v>-149.34299999999999</v>
      </c>
      <c r="N2485" s="130">
        <v>6.0049999999999999</v>
      </c>
      <c r="O2485" s="130">
        <v>-24.869</v>
      </c>
      <c r="P2485" s="130">
        <v>0.312</v>
      </c>
      <c r="Q2485" s="130">
        <v>112.251</v>
      </c>
      <c r="R2485" s="130">
        <v>7.71</v>
      </c>
      <c r="S2485" s="130">
        <v>8.3010000000000002</v>
      </c>
      <c r="T2485" s="130">
        <v>-1</v>
      </c>
      <c r="U2485" s="130">
        <v>641</v>
      </c>
      <c r="V2485" s="130" t="s">
        <v>1688</v>
      </c>
      <c r="W2485" s="130" t="b">
        <v>1</v>
      </c>
      <c r="X2485" s="130">
        <v>0</v>
      </c>
      <c r="Y2485" s="130" t="b">
        <v>0</v>
      </c>
      <c r="Z2485" s="130">
        <v>35</v>
      </c>
      <c r="AA2485" s="130">
        <v>3.0000000000000001E-3</v>
      </c>
      <c r="AB2485" s="130" t="s">
        <v>117</v>
      </c>
      <c r="AC2485" s="130" t="s">
        <v>4294</v>
      </c>
      <c r="AD2485" s="36" t="s">
        <v>6349</v>
      </c>
    </row>
    <row r="2486" spans="1:30" x14ac:dyDescent="0.3">
      <c r="A2486" s="130" t="s">
        <v>1196</v>
      </c>
      <c r="B2486" s="130">
        <v>-3.92</v>
      </c>
      <c r="C2486" s="130">
        <v>-3.54</v>
      </c>
      <c r="D2486" s="130">
        <v>-27.86</v>
      </c>
      <c r="E2486" s="130">
        <v>-45.31</v>
      </c>
      <c r="F2486" s="130">
        <v>-41.67</v>
      </c>
      <c r="G2486" s="130" t="s">
        <v>3807</v>
      </c>
      <c r="H2486" s="130" t="s">
        <v>3677</v>
      </c>
      <c r="I2486" s="130">
        <v>3.0840000000000001</v>
      </c>
      <c r="J2486" s="130">
        <v>-97</v>
      </c>
      <c r="K2486" s="130">
        <v>-97</v>
      </c>
      <c r="L2486" s="130" t="b">
        <v>0</v>
      </c>
      <c r="M2486" s="130">
        <v>-149.636</v>
      </c>
      <c r="N2486" s="130">
        <v>5.67</v>
      </c>
      <c r="O2486" s="130">
        <v>-26.390999999999998</v>
      </c>
      <c r="P2486" s="130">
        <v>0.155</v>
      </c>
      <c r="Q2486" s="130">
        <v>109.748</v>
      </c>
      <c r="R2486" s="130">
        <v>2.4500000000000002</v>
      </c>
      <c r="S2486" s="130">
        <v>2.6930000000000001</v>
      </c>
      <c r="T2486" s="130">
        <v>-1</v>
      </c>
      <c r="U2486" s="130">
        <v>1291</v>
      </c>
      <c r="V2486" s="130" t="s">
        <v>1196</v>
      </c>
      <c r="W2486" s="130" t="b">
        <v>0</v>
      </c>
      <c r="X2486" s="130">
        <v>0</v>
      </c>
      <c r="Y2486" s="130" t="b">
        <v>0</v>
      </c>
      <c r="Z2486" s="130">
        <v>38</v>
      </c>
      <c r="AA2486" s="130">
        <v>2E-3</v>
      </c>
      <c r="AB2486" s="130" t="s">
        <v>3677</v>
      </c>
      <c r="AC2486" s="130" t="s">
        <v>3807</v>
      </c>
      <c r="AD2486" s="36" t="s">
        <v>6350</v>
      </c>
    </row>
    <row r="2487" spans="1:30" x14ac:dyDescent="0.3">
      <c r="A2487" s="130" t="s">
        <v>6351</v>
      </c>
      <c r="B2487" s="130">
        <v>12.04</v>
      </c>
      <c r="C2487" s="130">
        <v>0</v>
      </c>
      <c r="D2487" s="130">
        <v>-31.43</v>
      </c>
      <c r="E2487" s="130">
        <v>-44.12</v>
      </c>
      <c r="F2487" s="130">
        <v>-45.32</v>
      </c>
      <c r="G2487" s="130" t="s">
        <v>3943</v>
      </c>
      <c r="H2487" s="130" t="s">
        <v>3674</v>
      </c>
      <c r="I2487" s="130">
        <v>1.131</v>
      </c>
      <c r="J2487" s="130">
        <v>-99</v>
      </c>
      <c r="K2487" s="130">
        <v>-99</v>
      </c>
      <c r="L2487" s="130" t="b">
        <v>0</v>
      </c>
      <c r="M2487" s="130">
        <v>-246.44900000000001</v>
      </c>
      <c r="N2487" s="130">
        <v>9.1349999999999998</v>
      </c>
      <c r="O2487" s="130">
        <v>-26.98</v>
      </c>
      <c r="P2487" s="130">
        <v>0.313</v>
      </c>
      <c r="Q2487" s="130">
        <v>57.582000000000001</v>
      </c>
      <c r="R2487" s="130">
        <v>4.5599999999999996</v>
      </c>
      <c r="S2487" s="130">
        <v>4.6639999999999997</v>
      </c>
      <c r="T2487" s="130">
        <v>-1</v>
      </c>
      <c r="U2487" s="130">
        <v>639</v>
      </c>
      <c r="V2487" s="130" t="s">
        <v>6351</v>
      </c>
      <c r="W2487" s="130" t="b">
        <v>0</v>
      </c>
      <c r="X2487" s="130">
        <v>0</v>
      </c>
      <c r="Y2487" s="130" t="b">
        <v>0</v>
      </c>
      <c r="Z2487" s="130">
        <v>39</v>
      </c>
      <c r="AA2487" s="130">
        <v>2E-3</v>
      </c>
      <c r="AB2487" s="130" t="s">
        <v>3674</v>
      </c>
      <c r="AC2487" s="130" t="s">
        <v>3943</v>
      </c>
      <c r="AD2487" s="36" t="s">
        <v>6352</v>
      </c>
    </row>
    <row r="2488" spans="1:30" x14ac:dyDescent="0.3">
      <c r="A2488" s="130" t="s">
        <v>1682</v>
      </c>
      <c r="B2488" s="130">
        <v>-3.68</v>
      </c>
      <c r="C2488" s="130">
        <v>-7.2</v>
      </c>
      <c r="D2488" s="130">
        <v>-24.83</v>
      </c>
      <c r="E2488" s="130">
        <v>-31.94</v>
      </c>
      <c r="F2488" s="130">
        <v>-36.4</v>
      </c>
      <c r="G2488" s="130" t="s">
        <v>3693</v>
      </c>
      <c r="H2488" s="130" t="s">
        <v>31</v>
      </c>
      <c r="I2488" s="130">
        <v>0.94299999999999995</v>
      </c>
      <c r="J2488" s="130">
        <v>-64</v>
      </c>
      <c r="K2488" s="130">
        <v>-63</v>
      </c>
      <c r="L2488" s="130" t="b">
        <v>0</v>
      </c>
      <c r="M2488" s="130">
        <v>-120.574</v>
      </c>
      <c r="N2488" s="130">
        <v>4.0419999999999998</v>
      </c>
      <c r="O2488" s="130">
        <v>-29.827000000000002</v>
      </c>
      <c r="P2488" s="130">
        <v>0.36899999999999999</v>
      </c>
      <c r="Q2488" s="130">
        <v>24.356999999999999</v>
      </c>
      <c r="R2488" s="130">
        <v>8.6300000000000008</v>
      </c>
      <c r="S2488" s="130">
        <v>9.7129999999999992</v>
      </c>
      <c r="T2488" s="130">
        <v>-1</v>
      </c>
      <c r="U2488" s="130">
        <v>541</v>
      </c>
      <c r="V2488" s="130" t="s">
        <v>1682</v>
      </c>
      <c r="W2488" s="130" t="b">
        <v>1</v>
      </c>
      <c r="X2488" s="130">
        <v>0</v>
      </c>
      <c r="Y2488" s="130" t="b">
        <v>0</v>
      </c>
      <c r="Z2488" s="130">
        <v>42</v>
      </c>
      <c r="AA2488" s="130">
        <v>2E-3</v>
      </c>
      <c r="AB2488" s="130" t="s">
        <v>31</v>
      </c>
      <c r="AC2488" s="130" t="s">
        <v>3693</v>
      </c>
      <c r="AD2488" s="36" t="s">
        <v>6353</v>
      </c>
    </row>
    <row r="2489" spans="1:30" x14ac:dyDescent="0.3">
      <c r="A2489" s="130" t="s">
        <v>1263</v>
      </c>
      <c r="B2489" s="130">
        <v>-2.02</v>
      </c>
      <c r="C2489" s="130">
        <v>-8.49</v>
      </c>
      <c r="D2489" s="130">
        <v>-21.77</v>
      </c>
      <c r="E2489" s="130">
        <v>-29.37</v>
      </c>
      <c r="F2489" s="130">
        <v>-26.61</v>
      </c>
      <c r="G2489" s="130" t="s">
        <v>4089</v>
      </c>
      <c r="H2489" s="130" t="s">
        <v>24</v>
      </c>
      <c r="I2489" s="130">
        <v>14.624000000000001</v>
      </c>
      <c r="J2489" s="130">
        <v>-58</v>
      </c>
      <c r="K2489" s="130">
        <v>-55</v>
      </c>
      <c r="L2489" s="130" t="b">
        <v>0</v>
      </c>
      <c r="M2489" s="130">
        <v>-101.09099999999999</v>
      </c>
      <c r="N2489" s="130">
        <v>3.355</v>
      </c>
      <c r="O2489" s="130">
        <v>-30.129000000000001</v>
      </c>
      <c r="P2489" s="130">
        <v>0.60199999999999998</v>
      </c>
      <c r="Q2489" s="130">
        <v>44.857999999999997</v>
      </c>
      <c r="R2489" s="130">
        <v>17.46</v>
      </c>
      <c r="S2489" s="130">
        <v>17.91</v>
      </c>
      <c r="T2489" s="130">
        <v>-1</v>
      </c>
      <c r="U2489" s="130">
        <v>332</v>
      </c>
      <c r="V2489" s="130" t="s">
        <v>1263</v>
      </c>
      <c r="W2489" s="130" t="b">
        <v>1</v>
      </c>
      <c r="X2489" s="130">
        <v>0</v>
      </c>
      <c r="Y2489" s="130" t="b">
        <v>0</v>
      </c>
      <c r="Z2489" s="130">
        <v>33</v>
      </c>
      <c r="AA2489" s="130">
        <v>1E-3</v>
      </c>
      <c r="AB2489" s="130" t="s">
        <v>24</v>
      </c>
      <c r="AC2489" s="130" t="s">
        <v>4089</v>
      </c>
      <c r="AD2489" s="36" t="s">
        <v>6354</v>
      </c>
    </row>
    <row r="2490" spans="1:30" x14ac:dyDescent="0.3">
      <c r="A2490" s="130" t="s">
        <v>957</v>
      </c>
      <c r="B2490" s="130">
        <v>-4.6399999999999997</v>
      </c>
      <c r="C2490" s="130">
        <v>-14.95</v>
      </c>
      <c r="D2490" s="130">
        <v>-27.29</v>
      </c>
      <c r="E2490" s="130">
        <v>-39.15</v>
      </c>
      <c r="F2490" s="130">
        <v>-35.53</v>
      </c>
      <c r="G2490" s="130" t="s">
        <v>4294</v>
      </c>
      <c r="H2490" s="130" t="s">
        <v>117</v>
      </c>
      <c r="I2490" s="130">
        <v>5.4130000000000003</v>
      </c>
      <c r="J2490" s="130">
        <v>-96</v>
      </c>
      <c r="K2490" s="130">
        <v>-76</v>
      </c>
      <c r="L2490" s="130" t="b">
        <v>0</v>
      </c>
      <c r="M2490" s="130">
        <v>-132.26900000000001</v>
      </c>
      <c r="N2490" s="130">
        <v>4.274</v>
      </c>
      <c r="O2490" s="130">
        <v>-30.945</v>
      </c>
      <c r="P2490" s="130">
        <v>0.31</v>
      </c>
      <c r="Q2490" s="130">
        <v>106.383</v>
      </c>
      <c r="R2490" s="130">
        <v>8.02</v>
      </c>
      <c r="S2490" s="130">
        <v>8.6449999999999996</v>
      </c>
      <c r="T2490" s="130">
        <v>-1</v>
      </c>
      <c r="U2490" s="130">
        <v>644</v>
      </c>
      <c r="V2490" s="130" t="s">
        <v>957</v>
      </c>
      <c r="W2490" s="130" t="b">
        <v>1</v>
      </c>
      <c r="X2490" s="130">
        <v>0</v>
      </c>
      <c r="Y2490" s="130" t="b">
        <v>0</v>
      </c>
      <c r="Z2490" s="130">
        <v>40</v>
      </c>
      <c r="AA2490" s="130">
        <v>1E-3</v>
      </c>
      <c r="AB2490" s="130" t="s">
        <v>117</v>
      </c>
      <c r="AC2490" s="130" t="s">
        <v>4294</v>
      </c>
      <c r="AD2490" s="36" t="s">
        <v>6355</v>
      </c>
    </row>
    <row r="2491" spans="1:30" x14ac:dyDescent="0.3">
      <c r="A2491" s="130" t="s">
        <v>2156</v>
      </c>
      <c r="B2491" s="130">
        <v>-2.1800000000000002</v>
      </c>
      <c r="C2491" s="130">
        <v>-13.64</v>
      </c>
      <c r="D2491" s="130">
        <v>-22.03</v>
      </c>
      <c r="E2491" s="130">
        <v>-39.549999999999997</v>
      </c>
      <c r="F2491" s="130">
        <v>-42.15</v>
      </c>
      <c r="G2491" s="130" t="s">
        <v>3897</v>
      </c>
      <c r="H2491" s="130" t="s">
        <v>24</v>
      </c>
      <c r="I2491" s="130">
        <v>1.151</v>
      </c>
      <c r="J2491" s="130">
        <v>-88</v>
      </c>
      <c r="K2491" s="130">
        <v>-87</v>
      </c>
      <c r="L2491" s="130" t="b">
        <v>0</v>
      </c>
      <c r="M2491" s="130">
        <v>-112.417</v>
      </c>
      <c r="N2491" s="130">
        <v>2.9060000000000001</v>
      </c>
      <c r="O2491" s="130">
        <v>-38.677999999999997</v>
      </c>
      <c r="P2491" s="130">
        <v>0.3</v>
      </c>
      <c r="Q2491" s="130">
        <v>50.05</v>
      </c>
      <c r="R2491" s="130">
        <v>5.38</v>
      </c>
      <c r="S2491" s="130">
        <v>6.218</v>
      </c>
      <c r="T2491" s="130">
        <v>-1</v>
      </c>
      <c r="U2491" s="130">
        <v>667</v>
      </c>
      <c r="V2491" s="130" t="s">
        <v>2156</v>
      </c>
      <c r="W2491" s="130" t="b">
        <v>1</v>
      </c>
      <c r="X2491" s="130">
        <v>0</v>
      </c>
      <c r="Y2491" s="130" t="b">
        <v>0</v>
      </c>
      <c r="Z2491" s="130">
        <v>36</v>
      </c>
      <c r="AA2491" s="130">
        <v>0</v>
      </c>
      <c r="AB2491" s="130" t="s">
        <v>24</v>
      </c>
      <c r="AC2491" s="130" t="s">
        <v>3897</v>
      </c>
      <c r="AD2491" s="36" t="s">
        <v>6356</v>
      </c>
    </row>
  </sheetData>
  <sortState xmlns:xlrd2="http://schemas.microsoft.com/office/spreadsheetml/2017/richdata2" ref="A2:AC2911">
    <sortCondition descending="1" ref="O2:O2911"/>
  </sortState>
  <conditionalFormatting sqref="O106:O104857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6:J1048576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{D9025D36-EC99-4929-A857-A985E5FADF34}</x14:id>
        </ext>
      </extLst>
    </cfRule>
  </conditionalFormatting>
  <conditionalFormatting sqref="L106:L1048576">
    <cfRule type="containsText" dxfId="269" priority="24" operator="containsText" text="False">
      <formula>NOT(ISERROR(SEARCH("False",L106)))</formula>
    </cfRule>
  </conditionalFormatting>
  <conditionalFormatting sqref="O16:O10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6:L1048576">
    <cfRule type="containsText" dxfId="268" priority="22" operator="containsText" text="False">
      <formula>NOT(ISERROR(SEARCH("False",L16)))</formula>
    </cfRule>
  </conditionalFormatting>
  <conditionalFormatting sqref="O1:O1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5">
    <cfRule type="containsText" dxfId="267" priority="20" operator="containsText" text="False">
      <formula>NOT(ISERROR(SEARCH("False",L1)))</formula>
    </cfRule>
  </conditionalFormatting>
  <conditionalFormatting sqref="J1:J1048576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{937FEDE8-CB1A-4EE3-BF0E-F1E9508AAF6B}</x14:id>
        </ext>
      </extLst>
    </cfRule>
  </conditionalFormatting>
  <conditionalFormatting sqref="L1:L1048576">
    <cfRule type="containsText" dxfId="266" priority="18" operator="containsText" text="False">
      <formula>NOT(ISERROR(SEARCH("False",L1)))</formula>
    </cfRule>
  </conditionalFormatting>
  <conditionalFormatting sqref="O1:O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048576">
    <cfRule type="cellIs" dxfId="265" priority="13" operator="lessThan">
      <formula>1</formula>
    </cfRule>
  </conditionalFormatting>
  <conditionalFormatting sqref="I1:I1048576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{07377971-6D54-4037-A7A0-C1F2CA72FFDC}</x14:id>
        </ext>
      </extLst>
    </cfRule>
  </conditionalFormatting>
  <conditionalFormatting sqref="X106:X1048576">
    <cfRule type="containsText" dxfId="264" priority="10" operator="containsText" text="False">
      <formula>NOT(ISERROR(SEARCH("False",X106)))</formula>
    </cfRule>
  </conditionalFormatting>
  <conditionalFormatting sqref="X16:X1048576">
    <cfRule type="containsText" dxfId="263" priority="9" operator="containsText" text="False">
      <formula>NOT(ISERROR(SEARCH("False",X16)))</formula>
    </cfRule>
  </conditionalFormatting>
  <conditionalFormatting sqref="X1:X15">
    <cfRule type="containsText" dxfId="262" priority="8" operator="containsText" text="False">
      <formula>NOT(ISERROR(SEARCH("False",X1)))</formula>
    </cfRule>
  </conditionalFormatting>
  <conditionalFormatting sqref="X1:X1048576">
    <cfRule type="containsText" dxfId="261" priority="7" operator="containsText" text="False">
      <formula>NOT(ISERROR(SEARCH("False",X1)))</formula>
    </cfRule>
  </conditionalFormatting>
  <conditionalFormatting sqref="Q2:Q820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{0012E539-906A-4935-86E0-F1F88BAD7FB7}</x14:id>
        </ext>
      </extLst>
    </cfRule>
  </conditionalFormatting>
  <conditionalFormatting sqref="Y106:Y238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:Y1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3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1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{74A9B4DC-D958-4BDA-BD7F-D80D68EB923C}</x14:id>
        </ext>
      </extLst>
    </cfRule>
  </conditionalFormatting>
  <pageMargins left="0.7" right="0.7" top="0.78740157499999996" bottom="0.78740157499999996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9025D36-EC99-4929-A857-A985E5FADF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J106:J1048576</xm:sqref>
        </x14:conditionalFormatting>
        <x14:conditionalFormatting xmlns:xm="http://schemas.microsoft.com/office/excel/2006/main">
          <x14:cfRule type="dataBar" id="{937FEDE8-CB1A-4EE3-BF0E-F1E9508AAF6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07377971-6D54-4037-A7A0-C1F2CA72FF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0012E539-906A-4935-86E0-F1F88BAD7F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Q2:Q820</xm:sqref>
        </x14:conditionalFormatting>
        <x14:conditionalFormatting xmlns:xm="http://schemas.microsoft.com/office/excel/2006/main">
          <x14:cfRule type="dataBar" id="{74A9B4DC-D958-4BDA-BD7F-D80D68EB92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A817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CR179"/>
  <sheetViews>
    <sheetView zoomScale="55" zoomScaleNormal="55" workbookViewId="0">
      <pane ySplit="1" topLeftCell="A2" activePane="bottomLeft" state="frozen"/>
      <selection pane="bottomLeft" activeCell="Z1" sqref="Z1:Z1048576"/>
    </sheetView>
  </sheetViews>
  <sheetFormatPr baseColWidth="10" defaultRowHeight="18" x14ac:dyDescent="0.35"/>
  <cols>
    <col min="3" max="3" width="14.88671875" bestFit="1" customWidth="1"/>
    <col min="4" max="4" width="12.44140625" customWidth="1"/>
    <col min="5" max="5" width="13.88671875" style="36" customWidth="1"/>
    <col min="6" max="6" width="11" style="38" customWidth="1"/>
    <col min="7" max="7" width="13.109375" bestFit="1" customWidth="1"/>
    <col min="9" max="9" width="15" bestFit="1" customWidth="1"/>
    <col min="10" max="10" width="18.88671875" customWidth="1"/>
    <col min="11" max="11" width="10.6640625" customWidth="1"/>
    <col min="12" max="12" width="10" customWidth="1"/>
    <col min="14" max="14" width="11.44140625" style="10"/>
    <col min="15" max="15" width="14" customWidth="1"/>
    <col min="17" max="17" width="11.44140625" style="36"/>
    <col min="18" max="18" width="11.5546875" style="9"/>
    <col min="19" max="19" width="11.109375" customWidth="1"/>
    <col min="20" max="20" width="16" bestFit="1" customWidth="1"/>
    <col min="21" max="21" width="14.44140625" bestFit="1" customWidth="1"/>
    <col min="22" max="22" width="21.33203125" customWidth="1"/>
    <col min="23" max="23" width="12.44140625" customWidth="1"/>
    <col min="25" max="25" width="15.33203125" customWidth="1"/>
  </cols>
  <sheetData>
    <row r="1" spans="1:31" ht="14.4" x14ac:dyDescent="0.3">
      <c r="A1" s="130"/>
      <c r="B1" s="130" t="s">
        <v>3</v>
      </c>
      <c r="C1" s="130" t="s">
        <v>2</v>
      </c>
      <c r="D1" s="130" t="s">
        <v>1</v>
      </c>
      <c r="E1" s="130" t="s">
        <v>2552</v>
      </c>
      <c r="F1" s="130" t="s">
        <v>0</v>
      </c>
      <c r="G1" s="130" t="s">
        <v>5</v>
      </c>
      <c r="H1" s="130" t="s">
        <v>6</v>
      </c>
      <c r="I1" s="130" t="s">
        <v>7</v>
      </c>
      <c r="J1" s="130" t="s">
        <v>8</v>
      </c>
      <c r="K1" s="130" t="s">
        <v>9</v>
      </c>
      <c r="L1" s="130" t="s">
        <v>10</v>
      </c>
      <c r="M1" s="130" t="s">
        <v>11</v>
      </c>
      <c r="N1" s="130" t="s">
        <v>12</v>
      </c>
      <c r="O1" s="130" t="s">
        <v>13</v>
      </c>
      <c r="P1" s="130" t="s">
        <v>14</v>
      </c>
      <c r="Q1" s="130" t="s">
        <v>15</v>
      </c>
      <c r="R1" s="130" t="s">
        <v>500</v>
      </c>
      <c r="S1" s="130" t="s">
        <v>2553</v>
      </c>
      <c r="T1" s="130" t="s">
        <v>2555</v>
      </c>
      <c r="U1" s="130" t="s">
        <v>16</v>
      </c>
      <c r="V1" s="130" t="s">
        <v>4</v>
      </c>
      <c r="W1" s="130" t="s">
        <v>706</v>
      </c>
      <c r="X1" s="130" t="s">
        <v>707</v>
      </c>
      <c r="Y1" s="130" t="s">
        <v>2554</v>
      </c>
      <c r="Z1" s="130" t="s">
        <v>2978</v>
      </c>
      <c r="AA1" s="130" t="s">
        <v>17</v>
      </c>
      <c r="AB1" s="130" t="s">
        <v>18</v>
      </c>
      <c r="AC1" s="130" t="s">
        <v>19</v>
      </c>
      <c r="AD1" s="130" t="s">
        <v>524</v>
      </c>
    </row>
    <row r="2" spans="1:31" s="130" customFormat="1" ht="14.4" x14ac:dyDescent="0.3">
      <c r="A2" s="133" t="s">
        <v>2534</v>
      </c>
      <c r="B2" s="133">
        <v>3.24</v>
      </c>
      <c r="C2" s="133">
        <v>11.04</v>
      </c>
      <c r="D2" s="133">
        <v>23.94</v>
      </c>
      <c r="E2" s="133">
        <v>79.31</v>
      </c>
      <c r="F2" s="133">
        <v>74.489999999999995</v>
      </c>
      <c r="G2" s="133" t="s">
        <v>205</v>
      </c>
      <c r="H2" s="133" t="s">
        <v>3674</v>
      </c>
      <c r="I2" s="133">
        <v>8.9329999999999998</v>
      </c>
      <c r="J2" s="133">
        <v>-63</v>
      </c>
      <c r="K2" s="133">
        <v>0</v>
      </c>
      <c r="L2" s="133" t="b">
        <v>1</v>
      </c>
      <c r="M2" s="133">
        <v>193.761</v>
      </c>
      <c r="N2" s="133">
        <v>4.859</v>
      </c>
      <c r="O2" s="133">
        <v>39.877000000000002</v>
      </c>
      <c r="P2" s="133">
        <v>6.8659999999999997</v>
      </c>
      <c r="Q2" s="133">
        <v>54.030999999999999</v>
      </c>
      <c r="R2" s="133">
        <v>303.68</v>
      </c>
      <c r="S2" s="133">
        <v>284.01299999999998</v>
      </c>
      <c r="T2" s="133">
        <v>1</v>
      </c>
      <c r="U2" s="133">
        <v>29</v>
      </c>
      <c r="V2" s="133" t="s">
        <v>2534</v>
      </c>
      <c r="W2" s="133" t="b">
        <v>0</v>
      </c>
      <c r="X2" s="133">
        <v>0</v>
      </c>
      <c r="Y2" s="133" t="b">
        <v>1</v>
      </c>
      <c r="Z2" s="133">
        <v>63</v>
      </c>
      <c r="AA2" s="133">
        <v>0.82399999999999995</v>
      </c>
      <c r="AB2" s="130" t="s">
        <v>3674</v>
      </c>
      <c r="AC2" s="130" t="s">
        <v>205</v>
      </c>
      <c r="AD2" s="130" t="s">
        <v>3685</v>
      </c>
      <c r="AE2" s="130">
        <f>MATCH(A2,'US_long freshly screened'!A:A,0)</f>
        <v>19</v>
      </c>
    </row>
    <row r="3" spans="1:31" s="130" customFormat="1" ht="14.4" x14ac:dyDescent="0.3">
      <c r="A3" s="133" t="s">
        <v>1602</v>
      </c>
      <c r="B3" s="133">
        <v>2.02</v>
      </c>
      <c r="C3" s="133">
        <v>10.51</v>
      </c>
      <c r="D3" s="133">
        <v>22.09</v>
      </c>
      <c r="E3" s="133">
        <v>38.229999999999997</v>
      </c>
      <c r="F3" s="133">
        <v>38.64</v>
      </c>
      <c r="G3" s="133" t="s">
        <v>3676</v>
      </c>
      <c r="H3" s="133" t="s">
        <v>3677</v>
      </c>
      <c r="I3" s="133">
        <v>4.7949999999999999</v>
      </c>
      <c r="J3" s="133">
        <v>-62</v>
      </c>
      <c r="K3" s="133">
        <v>0</v>
      </c>
      <c r="L3" s="133" t="b">
        <v>1</v>
      </c>
      <c r="M3" s="133">
        <v>117.399</v>
      </c>
      <c r="N3" s="133">
        <v>2.298</v>
      </c>
      <c r="O3" s="133">
        <v>51.093000000000004</v>
      </c>
      <c r="P3" s="133">
        <v>1.3759999999999999</v>
      </c>
      <c r="Q3" s="133">
        <v>70.11</v>
      </c>
      <c r="R3" s="133">
        <v>83.754999999999995</v>
      </c>
      <c r="S3" s="133">
        <v>79.653000000000006</v>
      </c>
      <c r="T3" s="133">
        <v>1</v>
      </c>
      <c r="U3" s="133">
        <v>145</v>
      </c>
      <c r="V3" s="133" t="s">
        <v>1602</v>
      </c>
      <c r="W3" s="133" t="b">
        <v>0</v>
      </c>
      <c r="X3" s="133">
        <v>0</v>
      </c>
      <c r="Y3" s="133" t="b">
        <v>1</v>
      </c>
      <c r="Z3" s="133">
        <v>61</v>
      </c>
      <c r="AA3" s="133">
        <v>0.94099999999999995</v>
      </c>
      <c r="AB3" s="130" t="s">
        <v>3677</v>
      </c>
      <c r="AC3" s="130" t="s">
        <v>3676</v>
      </c>
      <c r="AD3" s="130" t="s">
        <v>3678</v>
      </c>
      <c r="AE3" s="130">
        <f>MATCH(A3,'US_long freshly screened'!A:A,0)</f>
        <v>3</v>
      </c>
    </row>
    <row r="4" spans="1:31" s="130" customFormat="1" ht="14.4" x14ac:dyDescent="0.3">
      <c r="A4" s="133" t="s">
        <v>1476</v>
      </c>
      <c r="B4" s="133">
        <v>10.72</v>
      </c>
      <c r="C4" s="133">
        <v>19.46</v>
      </c>
      <c r="D4" s="133">
        <v>53.88</v>
      </c>
      <c r="E4" s="133">
        <v>134.69</v>
      </c>
      <c r="F4" s="133">
        <v>116.01</v>
      </c>
      <c r="G4" s="133" t="s">
        <v>3673</v>
      </c>
      <c r="H4" s="133" t="s">
        <v>3674</v>
      </c>
      <c r="I4" s="133">
        <v>5.9889999999999999</v>
      </c>
      <c r="J4" s="133">
        <v>-74</v>
      </c>
      <c r="K4" s="133">
        <v>0</v>
      </c>
      <c r="L4" s="133" t="b">
        <v>1</v>
      </c>
      <c r="M4" s="133">
        <v>300.625</v>
      </c>
      <c r="N4" s="133">
        <v>5.1820000000000004</v>
      </c>
      <c r="O4" s="133">
        <v>58.009</v>
      </c>
      <c r="P4" s="133">
        <v>4.2480000000000002</v>
      </c>
      <c r="Q4" s="133">
        <v>46.488</v>
      </c>
      <c r="R4" s="133">
        <v>118.825</v>
      </c>
      <c r="S4" s="133">
        <v>106.92700000000001</v>
      </c>
      <c r="T4" s="133">
        <v>1</v>
      </c>
      <c r="U4" s="133">
        <v>47</v>
      </c>
      <c r="V4" s="133" t="s">
        <v>1476</v>
      </c>
      <c r="W4" s="133" t="b">
        <v>0</v>
      </c>
      <c r="X4" s="133">
        <v>0</v>
      </c>
      <c r="Y4" s="133" t="b">
        <v>1</v>
      </c>
      <c r="Z4" s="133">
        <v>58</v>
      </c>
      <c r="AA4" s="133">
        <v>1</v>
      </c>
      <c r="AB4" s="130" t="s">
        <v>3674</v>
      </c>
      <c r="AC4" s="130" t="s">
        <v>3673</v>
      </c>
      <c r="AD4" s="130" t="s">
        <v>3675</v>
      </c>
      <c r="AE4" s="130">
        <f>MATCH(A4,'US_long freshly screened'!A:A,0)</f>
        <v>2</v>
      </c>
    </row>
    <row r="5" spans="1:31" s="130" customFormat="1" ht="14.4" x14ac:dyDescent="0.3">
      <c r="A5" s="133" t="s">
        <v>430</v>
      </c>
      <c r="B5" s="133">
        <v>-0.25</v>
      </c>
      <c r="C5" s="133">
        <v>1.93</v>
      </c>
      <c r="D5" s="133">
        <v>8.61</v>
      </c>
      <c r="E5" s="133">
        <v>35.18</v>
      </c>
      <c r="F5" s="133">
        <v>34</v>
      </c>
      <c r="G5" s="133" t="s">
        <v>3687</v>
      </c>
      <c r="H5" s="133" t="s">
        <v>248</v>
      </c>
      <c r="I5" s="133">
        <v>11.789</v>
      </c>
      <c r="J5" s="133">
        <v>-49</v>
      </c>
      <c r="K5" s="133">
        <v>-5</v>
      </c>
      <c r="L5" s="133" t="b">
        <v>1</v>
      </c>
      <c r="M5" s="133">
        <v>102.325</v>
      </c>
      <c r="N5" s="133">
        <v>3.0720000000000001</v>
      </c>
      <c r="O5" s="133">
        <v>33.307000000000002</v>
      </c>
      <c r="P5" s="133">
        <v>1.103</v>
      </c>
      <c r="Q5" s="133">
        <v>27.190999999999999</v>
      </c>
      <c r="R5" s="133">
        <v>52.22</v>
      </c>
      <c r="S5" s="133">
        <v>51.587000000000003</v>
      </c>
      <c r="T5" s="133">
        <v>1</v>
      </c>
      <c r="U5" s="133">
        <v>181</v>
      </c>
      <c r="V5" s="133" t="s">
        <v>430</v>
      </c>
      <c r="W5" s="133" t="b">
        <v>0</v>
      </c>
      <c r="X5" s="133">
        <v>0</v>
      </c>
      <c r="Y5" s="133" t="b">
        <v>1</v>
      </c>
      <c r="Z5" s="133">
        <v>58</v>
      </c>
      <c r="AA5" s="133">
        <v>0.52900000000000003</v>
      </c>
      <c r="AB5" s="130" t="s">
        <v>248</v>
      </c>
      <c r="AC5" s="130" t="s">
        <v>3687</v>
      </c>
      <c r="AD5" s="130" t="s">
        <v>3688</v>
      </c>
      <c r="AE5" s="130">
        <f>MATCH(A5,'US_long freshly screened'!A:A,0)</f>
        <v>40</v>
      </c>
    </row>
    <row r="6" spans="1:31" s="36" customFormat="1" ht="14.4" x14ac:dyDescent="0.3">
      <c r="A6" s="133" t="s">
        <v>346</v>
      </c>
      <c r="B6" s="133">
        <v>-0.6</v>
      </c>
      <c r="C6" s="133">
        <v>12.53</v>
      </c>
      <c r="D6" s="133">
        <v>17.82</v>
      </c>
      <c r="E6" s="133">
        <v>38.56</v>
      </c>
      <c r="F6" s="133">
        <v>31.82</v>
      </c>
      <c r="G6" s="133" t="s">
        <v>3701</v>
      </c>
      <c r="H6" s="133" t="s">
        <v>24</v>
      </c>
      <c r="I6" s="133">
        <v>46.866999999999997</v>
      </c>
      <c r="J6" s="133">
        <v>-39</v>
      </c>
      <c r="K6" s="133">
        <v>-3</v>
      </c>
      <c r="L6" s="133" t="b">
        <v>1</v>
      </c>
      <c r="M6" s="133">
        <v>90.582999999999998</v>
      </c>
      <c r="N6" s="133">
        <v>3.448</v>
      </c>
      <c r="O6" s="133">
        <v>26.274000000000001</v>
      </c>
      <c r="P6" s="133">
        <v>18.352</v>
      </c>
      <c r="Q6" s="133">
        <v>48.142000000000003</v>
      </c>
      <c r="R6" s="133">
        <v>944.245</v>
      </c>
      <c r="S6" s="133">
        <v>907.33199999999999</v>
      </c>
      <c r="T6" s="133">
        <v>1</v>
      </c>
      <c r="U6" s="133">
        <v>10</v>
      </c>
      <c r="V6" s="133" t="s">
        <v>346</v>
      </c>
      <c r="W6" s="133" t="b">
        <v>0</v>
      </c>
      <c r="X6" s="133">
        <v>0</v>
      </c>
      <c r="Y6" s="133" t="b">
        <v>1</v>
      </c>
      <c r="Z6" s="133">
        <v>58</v>
      </c>
      <c r="AA6" s="133">
        <v>0.35299999999999998</v>
      </c>
      <c r="AB6" s="130" t="s">
        <v>24</v>
      </c>
      <c r="AC6" s="130" t="s">
        <v>3701</v>
      </c>
      <c r="AD6" s="130" t="s">
        <v>3702</v>
      </c>
      <c r="AE6" s="130">
        <f>MATCH(A6,'US_long freshly screened'!A:A,0)</f>
        <v>182</v>
      </c>
    </row>
    <row r="7" spans="1:31" s="36" customFormat="1" ht="14.4" x14ac:dyDescent="0.3">
      <c r="A7" s="133"/>
      <c r="B7" s="133">
        <v>3.51</v>
      </c>
      <c r="C7" s="133">
        <v>7.45</v>
      </c>
      <c r="D7" s="133">
        <v>11.17</v>
      </c>
      <c r="E7" s="133">
        <v>30.49</v>
      </c>
      <c r="F7" s="133">
        <v>28.66</v>
      </c>
      <c r="G7" s="133" t="s">
        <v>3709</v>
      </c>
      <c r="H7" s="133" t="s">
        <v>153</v>
      </c>
      <c r="I7" s="133">
        <v>2.415</v>
      </c>
      <c r="J7" s="133">
        <v>-74</v>
      </c>
      <c r="K7" s="133">
        <v>-47</v>
      </c>
      <c r="L7" s="133" t="b">
        <v>1</v>
      </c>
      <c r="M7" s="133">
        <v>65.165999999999997</v>
      </c>
      <c r="N7" s="133">
        <v>2.915</v>
      </c>
      <c r="O7" s="133">
        <v>22.352</v>
      </c>
      <c r="P7" s="133">
        <v>2.0009999999999999</v>
      </c>
      <c r="Q7" s="133">
        <v>22.991</v>
      </c>
      <c r="R7" s="133">
        <v>98.91</v>
      </c>
      <c r="S7" s="133">
        <v>93.328000000000003</v>
      </c>
      <c r="T7" s="133">
        <v>1</v>
      </c>
      <c r="U7" s="133">
        <v>99</v>
      </c>
      <c r="V7" s="133" t="s">
        <v>2357</v>
      </c>
      <c r="W7" s="133" t="b">
        <v>0</v>
      </c>
      <c r="X7" s="133">
        <v>0</v>
      </c>
      <c r="Y7" s="133" t="b">
        <v>1</v>
      </c>
      <c r="Z7" s="133">
        <v>58</v>
      </c>
      <c r="AA7" s="133">
        <v>0.13</v>
      </c>
      <c r="AB7" s="130" t="s">
        <v>153</v>
      </c>
      <c r="AC7" s="130" t="s">
        <v>3709</v>
      </c>
      <c r="AD7" s="130" t="s">
        <v>3710</v>
      </c>
      <c r="AE7" s="130" t="e">
        <f>MATCH(A7,'US_long freshly screened'!A:A,0)</f>
        <v>#N/A</v>
      </c>
    </row>
    <row r="8" spans="1:31" s="36" customFormat="1" ht="14.4" x14ac:dyDescent="0.3">
      <c r="A8" s="133" t="s">
        <v>1276</v>
      </c>
      <c r="B8" s="133">
        <v>-1.1299999999999999</v>
      </c>
      <c r="C8" s="133">
        <v>4.83</v>
      </c>
      <c r="D8" s="133">
        <v>15.35</v>
      </c>
      <c r="E8" s="133">
        <v>40.17</v>
      </c>
      <c r="F8" s="133">
        <v>41.33</v>
      </c>
      <c r="G8" s="133" t="s">
        <v>3676</v>
      </c>
      <c r="H8" s="133" t="s">
        <v>3677</v>
      </c>
      <c r="I8" s="133">
        <v>41.978000000000002</v>
      </c>
      <c r="J8" s="133">
        <v>-42</v>
      </c>
      <c r="K8" s="133">
        <v>-1</v>
      </c>
      <c r="L8" s="133" t="b">
        <v>1</v>
      </c>
      <c r="M8" s="133">
        <v>106.83799999999999</v>
      </c>
      <c r="N8" s="133">
        <v>2.698</v>
      </c>
      <c r="O8" s="133">
        <v>39.597000000000001</v>
      </c>
      <c r="P8" s="133">
        <v>2.964</v>
      </c>
      <c r="Q8" s="133">
        <v>45.203000000000003</v>
      </c>
      <c r="R8" s="133">
        <v>159.91999999999999</v>
      </c>
      <c r="S8" s="133">
        <v>155.75800000000001</v>
      </c>
      <c r="T8" s="133">
        <v>1</v>
      </c>
      <c r="U8" s="133">
        <v>67</v>
      </c>
      <c r="V8" s="133" t="s">
        <v>1276</v>
      </c>
      <c r="W8" s="133" t="b">
        <v>0</v>
      </c>
      <c r="X8" s="133">
        <v>0</v>
      </c>
      <c r="Y8" s="133" t="b">
        <v>1</v>
      </c>
      <c r="Z8" s="133">
        <v>57</v>
      </c>
      <c r="AA8" s="133">
        <v>0.76500000000000001</v>
      </c>
      <c r="AB8" s="130" t="s">
        <v>3677</v>
      </c>
      <c r="AC8" s="130" t="s">
        <v>3676</v>
      </c>
      <c r="AD8" s="130" t="s">
        <v>3684</v>
      </c>
      <c r="AE8" s="130">
        <f>MATCH(A8,'US_long freshly screened'!A:A,0)</f>
        <v>20</v>
      </c>
    </row>
    <row r="9" spans="1:31" s="36" customFormat="1" ht="14.4" x14ac:dyDescent="0.3">
      <c r="A9" s="133" t="s">
        <v>641</v>
      </c>
      <c r="B9" s="133">
        <v>1.69</v>
      </c>
      <c r="C9" s="133">
        <v>17.21</v>
      </c>
      <c r="D9" s="133">
        <v>30.25</v>
      </c>
      <c r="E9" s="133">
        <v>58.65</v>
      </c>
      <c r="F9" s="133">
        <v>59.11</v>
      </c>
      <c r="G9" s="133" t="s">
        <v>3680</v>
      </c>
      <c r="H9" s="133" t="s">
        <v>31</v>
      </c>
      <c r="I9" s="133">
        <v>11.11</v>
      </c>
      <c r="J9" s="133">
        <v>-50</v>
      </c>
      <c r="K9" s="133">
        <v>-5</v>
      </c>
      <c r="L9" s="133" t="b">
        <v>1</v>
      </c>
      <c r="M9" s="133">
        <v>173.178</v>
      </c>
      <c r="N9" s="133">
        <v>4.556</v>
      </c>
      <c r="O9" s="133">
        <v>38.008000000000003</v>
      </c>
      <c r="P9" s="133">
        <v>9.9309999999999992</v>
      </c>
      <c r="Q9" s="133">
        <v>21.245999999999999</v>
      </c>
      <c r="R9" s="133">
        <v>266.01</v>
      </c>
      <c r="S9" s="133">
        <v>252.12200000000001</v>
      </c>
      <c r="T9" s="133">
        <v>1</v>
      </c>
      <c r="U9" s="133">
        <v>20</v>
      </c>
      <c r="V9" s="133" t="s">
        <v>641</v>
      </c>
      <c r="W9" s="133" t="b">
        <v>0</v>
      </c>
      <c r="X9" s="133">
        <v>0</v>
      </c>
      <c r="Y9" s="133" t="b">
        <v>1</v>
      </c>
      <c r="Z9" s="133">
        <v>57</v>
      </c>
      <c r="AA9" s="133">
        <v>0.70599999999999996</v>
      </c>
      <c r="AB9" s="130" t="s">
        <v>31</v>
      </c>
      <c r="AC9" s="130" t="s">
        <v>3680</v>
      </c>
      <c r="AD9" s="130" t="s">
        <v>3686</v>
      </c>
      <c r="AE9" s="130">
        <f>MATCH(A9,'US_long freshly screened'!A:A,0)</f>
        <v>23</v>
      </c>
    </row>
    <row r="10" spans="1:31" s="36" customFormat="1" ht="14.4" x14ac:dyDescent="0.3">
      <c r="A10" s="133" t="s">
        <v>908</v>
      </c>
      <c r="B10" s="133">
        <v>0.25</v>
      </c>
      <c r="C10" s="133">
        <v>21.11</v>
      </c>
      <c r="D10" s="133">
        <v>23.92</v>
      </c>
      <c r="E10" s="133">
        <v>53.9</v>
      </c>
      <c r="F10" s="133">
        <v>49.89</v>
      </c>
      <c r="G10" s="133" t="s">
        <v>864</v>
      </c>
      <c r="H10" s="133" t="s">
        <v>3674</v>
      </c>
      <c r="I10" s="133">
        <v>47.436999999999998</v>
      </c>
      <c r="J10" s="133">
        <v>-81</v>
      </c>
      <c r="K10" s="133">
        <v>-34</v>
      </c>
      <c r="L10" s="133" t="b">
        <v>1</v>
      </c>
      <c r="M10" s="133">
        <v>137.328</v>
      </c>
      <c r="N10" s="133">
        <v>4.5339999999999998</v>
      </c>
      <c r="O10" s="133">
        <v>30.29</v>
      </c>
      <c r="P10" s="133">
        <v>7.6319999999999997</v>
      </c>
      <c r="Q10" s="133">
        <v>34.329000000000001</v>
      </c>
      <c r="R10" s="133">
        <v>240.62</v>
      </c>
      <c r="S10" s="133">
        <v>219.13399999999999</v>
      </c>
      <c r="T10" s="133">
        <v>1</v>
      </c>
      <c r="U10" s="133">
        <v>26</v>
      </c>
      <c r="V10" s="133" t="s">
        <v>908</v>
      </c>
      <c r="W10" s="133" t="b">
        <v>0</v>
      </c>
      <c r="X10" s="133">
        <v>0</v>
      </c>
      <c r="Y10" s="133" t="b">
        <v>1</v>
      </c>
      <c r="Z10" s="133">
        <v>57</v>
      </c>
      <c r="AA10" s="133">
        <v>0.47099999999999997</v>
      </c>
      <c r="AB10" s="130" t="s">
        <v>3674</v>
      </c>
      <c r="AC10" s="130" t="s">
        <v>864</v>
      </c>
      <c r="AD10" s="130" t="s">
        <v>3696</v>
      </c>
      <c r="AE10" s="130">
        <f>MATCH(A10,'US_long freshly screened'!A:A,0)</f>
        <v>102</v>
      </c>
    </row>
    <row r="11" spans="1:31" s="36" customFormat="1" ht="14.4" x14ac:dyDescent="0.3">
      <c r="A11" s="133"/>
      <c r="B11" s="133">
        <v>5.26</v>
      </c>
      <c r="C11" s="133">
        <v>10.92</v>
      </c>
      <c r="D11" s="133">
        <v>13.1</v>
      </c>
      <c r="E11" s="133">
        <v>47.18</v>
      </c>
      <c r="F11" s="133">
        <v>44.83</v>
      </c>
      <c r="G11" s="133" t="s">
        <v>330</v>
      </c>
      <c r="H11" s="133" t="s">
        <v>3707</v>
      </c>
      <c r="I11" s="133">
        <v>7.8369999999999997</v>
      </c>
      <c r="J11" s="133">
        <v>-40</v>
      </c>
      <c r="K11" s="133">
        <v>0</v>
      </c>
      <c r="L11" s="133" t="b">
        <v>1</v>
      </c>
      <c r="M11" s="133">
        <v>118.13200000000001</v>
      </c>
      <c r="N11" s="133">
        <v>5.2850000000000001</v>
      </c>
      <c r="O11" s="133">
        <v>22.353999999999999</v>
      </c>
      <c r="P11" s="133">
        <v>1.401</v>
      </c>
      <c r="Q11" s="133">
        <v>32.119999999999997</v>
      </c>
      <c r="R11" s="133">
        <v>59.83</v>
      </c>
      <c r="S11" s="133">
        <v>55.732999999999997</v>
      </c>
      <c r="T11" s="133">
        <v>1</v>
      </c>
      <c r="U11" s="133">
        <v>142</v>
      </c>
      <c r="V11" s="133" t="s">
        <v>922</v>
      </c>
      <c r="W11" s="133" t="b">
        <v>0</v>
      </c>
      <c r="X11" s="133">
        <v>0</v>
      </c>
      <c r="Y11" s="133" t="b">
        <v>1</v>
      </c>
      <c r="Z11" s="133">
        <v>57</v>
      </c>
      <c r="AA11" s="133">
        <v>0.17399999999999999</v>
      </c>
      <c r="AB11" s="130" t="s">
        <v>3707</v>
      </c>
      <c r="AC11" s="130" t="s">
        <v>330</v>
      </c>
      <c r="AD11" s="130" t="s">
        <v>3708</v>
      </c>
      <c r="AE11" s="130" t="e">
        <f>MATCH(A11,'US_long freshly screened'!A:A,0)</f>
        <v>#N/A</v>
      </c>
    </row>
    <row r="12" spans="1:31" s="36" customFormat="1" ht="14.4" x14ac:dyDescent="0.3">
      <c r="A12" s="133" t="s">
        <v>399</v>
      </c>
      <c r="B12" s="133">
        <v>1.94</v>
      </c>
      <c r="C12" s="133">
        <v>11.03</v>
      </c>
      <c r="D12" s="133">
        <v>16.329999999999998</v>
      </c>
      <c r="E12" s="133">
        <v>25.34</v>
      </c>
      <c r="F12" s="133">
        <v>28.89</v>
      </c>
      <c r="G12" s="133" t="s">
        <v>3676</v>
      </c>
      <c r="H12" s="133" t="s">
        <v>3677</v>
      </c>
      <c r="I12" s="133">
        <v>27.352</v>
      </c>
      <c r="J12" s="133">
        <v>-58</v>
      </c>
      <c r="K12" s="133">
        <v>0</v>
      </c>
      <c r="L12" s="133" t="b">
        <v>1</v>
      </c>
      <c r="M12" s="133">
        <v>79.992999999999995</v>
      </c>
      <c r="N12" s="133">
        <v>1.798</v>
      </c>
      <c r="O12" s="133">
        <v>44.478999999999999</v>
      </c>
      <c r="P12" s="133">
        <v>1.3819999999999999</v>
      </c>
      <c r="Q12" s="133">
        <v>65.850999999999999</v>
      </c>
      <c r="R12" s="133">
        <v>91.47</v>
      </c>
      <c r="S12" s="133">
        <v>87.328999999999994</v>
      </c>
      <c r="T12" s="133">
        <v>1</v>
      </c>
      <c r="U12" s="133">
        <v>144</v>
      </c>
      <c r="V12" s="133" t="s">
        <v>399</v>
      </c>
      <c r="W12" s="133" t="b">
        <v>0</v>
      </c>
      <c r="X12" s="133">
        <v>0</v>
      </c>
      <c r="Y12" s="133" t="b">
        <v>1</v>
      </c>
      <c r="Z12" s="133">
        <v>56</v>
      </c>
      <c r="AA12" s="133">
        <v>0.88200000000000001</v>
      </c>
      <c r="AB12" s="130" t="s">
        <v>3677</v>
      </c>
      <c r="AC12" s="130" t="s">
        <v>3676</v>
      </c>
      <c r="AD12" s="130" t="s">
        <v>3679</v>
      </c>
      <c r="AE12" s="130">
        <f>MATCH(A12,'US_long freshly screened'!A:A,0)</f>
        <v>8</v>
      </c>
    </row>
    <row r="13" spans="1:31" s="36" customFormat="1" ht="14.4" x14ac:dyDescent="0.3">
      <c r="A13" s="133" t="s">
        <v>294</v>
      </c>
      <c r="B13" s="133">
        <v>0.91</v>
      </c>
      <c r="C13" s="133">
        <v>11.69</v>
      </c>
      <c r="D13" s="133">
        <v>26.94</v>
      </c>
      <c r="E13" s="133">
        <v>65.89</v>
      </c>
      <c r="F13" s="133">
        <v>53.84</v>
      </c>
      <c r="G13" s="133" t="s">
        <v>3693</v>
      </c>
      <c r="H13" s="133" t="s">
        <v>31</v>
      </c>
      <c r="I13" s="133">
        <v>37.331000000000003</v>
      </c>
      <c r="J13" s="133">
        <v>-76</v>
      </c>
      <c r="K13" s="133">
        <v>-32</v>
      </c>
      <c r="L13" s="133" t="b">
        <v>1</v>
      </c>
      <c r="M13" s="133">
        <v>178.78700000000001</v>
      </c>
      <c r="N13" s="133">
        <v>5.298</v>
      </c>
      <c r="O13" s="133">
        <v>33.749000000000002</v>
      </c>
      <c r="P13" s="133">
        <v>8.7629999999999999</v>
      </c>
      <c r="Q13" s="133">
        <v>101.223</v>
      </c>
      <c r="R13" s="133">
        <v>251.67</v>
      </c>
      <c r="S13" s="133">
        <v>232.535</v>
      </c>
      <c r="T13" s="133">
        <v>1</v>
      </c>
      <c r="U13" s="133">
        <v>22</v>
      </c>
      <c r="V13" s="133" t="s">
        <v>294</v>
      </c>
      <c r="W13" s="133" t="b">
        <v>0</v>
      </c>
      <c r="X13" s="133">
        <v>0</v>
      </c>
      <c r="Y13" s="133" t="b">
        <v>1</v>
      </c>
      <c r="Z13" s="133">
        <v>56</v>
      </c>
      <c r="AA13" s="133">
        <v>0.64700000000000002</v>
      </c>
      <c r="AB13" s="130" t="s">
        <v>31</v>
      </c>
      <c r="AC13" s="130" t="s">
        <v>3693</v>
      </c>
      <c r="AD13" s="130" t="s">
        <v>3694</v>
      </c>
      <c r="AE13" s="130">
        <f>MATCH(A13,'US_long freshly screened'!A:A,0)</f>
        <v>51</v>
      </c>
    </row>
    <row r="14" spans="1:31" s="36" customFormat="1" ht="14.4" x14ac:dyDescent="0.3">
      <c r="A14" s="133" t="s">
        <v>922</v>
      </c>
      <c r="B14" s="133">
        <v>-0.32</v>
      </c>
      <c r="C14" s="133">
        <v>9.2799999999999994</v>
      </c>
      <c r="D14" s="133">
        <v>7.59</v>
      </c>
      <c r="E14" s="133">
        <v>42.99</v>
      </c>
      <c r="F14" s="133">
        <v>40.53</v>
      </c>
      <c r="G14" s="133" t="s">
        <v>330</v>
      </c>
      <c r="H14" s="133" t="s">
        <v>3707</v>
      </c>
      <c r="I14" s="133">
        <v>7.6840000000000002</v>
      </c>
      <c r="J14" s="133">
        <v>-40</v>
      </c>
      <c r="K14" s="133">
        <v>-2</v>
      </c>
      <c r="L14" s="133" t="b">
        <v>1</v>
      </c>
      <c r="M14" s="133">
        <v>116.509</v>
      </c>
      <c r="N14" s="133">
        <v>5.2850000000000001</v>
      </c>
      <c r="O14" s="133">
        <v>22.045000000000002</v>
      </c>
      <c r="P14" s="133">
        <v>1.3919999999999999</v>
      </c>
      <c r="Q14" s="133">
        <v>17.96</v>
      </c>
      <c r="R14" s="133">
        <v>58.67</v>
      </c>
      <c r="S14" s="133">
        <v>55.732999999999997</v>
      </c>
      <c r="T14" s="133">
        <v>1</v>
      </c>
      <c r="U14" s="133">
        <v>143</v>
      </c>
      <c r="V14" s="133" t="s">
        <v>922</v>
      </c>
      <c r="W14" s="133" t="b">
        <v>0</v>
      </c>
      <c r="X14" s="133">
        <v>0</v>
      </c>
      <c r="Y14" s="133" t="b">
        <v>1</v>
      </c>
      <c r="Z14" s="133">
        <v>56</v>
      </c>
      <c r="AA14" s="133">
        <v>0.17599999999999999</v>
      </c>
      <c r="AB14" s="130" t="s">
        <v>3707</v>
      </c>
      <c r="AC14" s="130" t="s">
        <v>330</v>
      </c>
      <c r="AD14" s="130" t="s">
        <v>3708</v>
      </c>
      <c r="AE14" s="130">
        <f>MATCH(A14,'US_long freshly screened'!A:A,0)</f>
        <v>347</v>
      </c>
    </row>
    <row r="15" spans="1:31" s="36" customFormat="1" ht="14.4" x14ac:dyDescent="0.3">
      <c r="A15" s="133" t="s">
        <v>257</v>
      </c>
      <c r="B15" s="133">
        <v>3.77</v>
      </c>
      <c r="C15" s="133">
        <v>21.39</v>
      </c>
      <c r="D15" s="133">
        <v>30.35</v>
      </c>
      <c r="E15" s="133">
        <v>38.67</v>
      </c>
      <c r="F15" s="133">
        <v>35.07</v>
      </c>
      <c r="G15" s="133" t="s">
        <v>3713</v>
      </c>
      <c r="H15" s="133" t="s">
        <v>3690</v>
      </c>
      <c r="I15" s="133">
        <v>724.72199999999998</v>
      </c>
      <c r="J15" s="133">
        <v>-23</v>
      </c>
      <c r="K15" s="133">
        <v>0</v>
      </c>
      <c r="L15" s="133" t="b">
        <v>1</v>
      </c>
      <c r="M15" s="133">
        <v>55.893999999999998</v>
      </c>
      <c r="N15" s="133">
        <v>5.952</v>
      </c>
      <c r="O15" s="133">
        <v>9.391</v>
      </c>
      <c r="P15" s="133">
        <v>18.802</v>
      </c>
      <c r="Q15" s="133">
        <v>108.773</v>
      </c>
      <c r="R15" s="133">
        <v>763.42200000000003</v>
      </c>
      <c r="S15" s="133">
        <v>707.01499999999999</v>
      </c>
      <c r="T15" s="133">
        <v>1</v>
      </c>
      <c r="U15" s="133">
        <v>10</v>
      </c>
      <c r="V15" s="133" t="s">
        <v>257</v>
      </c>
      <c r="W15" s="133" t="b">
        <v>0</v>
      </c>
      <c r="X15" s="133">
        <v>0</v>
      </c>
      <c r="Y15" s="133" t="b">
        <v>1</v>
      </c>
      <c r="Z15" s="133">
        <v>56</v>
      </c>
      <c r="AA15" s="133">
        <v>5.8999999999999997E-2</v>
      </c>
      <c r="AB15" s="130" t="s">
        <v>3690</v>
      </c>
      <c r="AC15" s="130" t="s">
        <v>3713</v>
      </c>
      <c r="AD15" s="130" t="s">
        <v>3714</v>
      </c>
      <c r="AE15" s="130">
        <f>MATCH(A15,'US_long freshly screened'!A:A,0)</f>
        <v>1398</v>
      </c>
    </row>
    <row r="16" spans="1:31" s="36" customFormat="1" ht="14.4" x14ac:dyDescent="0.3">
      <c r="A16" s="133"/>
      <c r="B16" s="133">
        <v>4.57</v>
      </c>
      <c r="C16" s="133">
        <v>14.67</v>
      </c>
      <c r="D16" s="133">
        <v>24.74</v>
      </c>
      <c r="E16" s="133">
        <v>29.43</v>
      </c>
      <c r="F16" s="133">
        <v>38.72</v>
      </c>
      <c r="G16" s="133" t="s">
        <v>3713</v>
      </c>
      <c r="H16" s="133" t="s">
        <v>3690</v>
      </c>
      <c r="I16" s="133">
        <v>699.88599999999997</v>
      </c>
      <c r="J16" s="133">
        <v>-23</v>
      </c>
      <c r="K16" s="133">
        <v>0</v>
      </c>
      <c r="L16" s="133" t="b">
        <v>1</v>
      </c>
      <c r="M16" s="133">
        <v>52.584000000000003</v>
      </c>
      <c r="N16" s="133">
        <v>5.5789999999999997</v>
      </c>
      <c r="O16" s="133">
        <v>9.4260000000000002</v>
      </c>
      <c r="P16" s="133">
        <v>19.242000000000001</v>
      </c>
      <c r="Q16" s="133">
        <v>-15.071</v>
      </c>
      <c r="R16" s="133">
        <v>737.26</v>
      </c>
      <c r="S16" s="133">
        <v>683.65800000000002</v>
      </c>
      <c r="T16" s="133">
        <v>1</v>
      </c>
      <c r="U16" s="133">
        <v>10</v>
      </c>
      <c r="V16" s="133" t="s">
        <v>257</v>
      </c>
      <c r="W16" s="133" t="b">
        <v>0</v>
      </c>
      <c r="X16" s="133">
        <v>0</v>
      </c>
      <c r="Y16" s="133" t="b">
        <v>1</v>
      </c>
      <c r="Z16" s="133">
        <v>55</v>
      </c>
      <c r="AA16" s="133">
        <v>4.2999999999999997E-2</v>
      </c>
      <c r="AB16" s="130" t="s">
        <v>3690</v>
      </c>
      <c r="AC16" s="130" t="s">
        <v>3713</v>
      </c>
      <c r="AD16" s="130" t="s">
        <v>3714</v>
      </c>
      <c r="AE16" s="130" t="e">
        <f>MATCH(A16,'US_long freshly screened'!A:A,0)</f>
        <v>#N/A</v>
      </c>
    </row>
    <row r="17" spans="1:31" s="36" customFormat="1" ht="14.4" x14ac:dyDescent="0.3">
      <c r="A17" s="133" t="s">
        <v>1113</v>
      </c>
      <c r="B17" s="133">
        <v>-0.05</v>
      </c>
      <c r="C17" s="133">
        <v>2.64</v>
      </c>
      <c r="D17" s="133">
        <v>7.71</v>
      </c>
      <c r="E17" s="133">
        <v>26.07</v>
      </c>
      <c r="F17" s="133">
        <v>26.88</v>
      </c>
      <c r="G17" s="133" t="s">
        <v>3689</v>
      </c>
      <c r="H17" s="133" t="s">
        <v>3690</v>
      </c>
      <c r="I17" s="133">
        <v>6.6870000000000003</v>
      </c>
      <c r="J17" s="133">
        <v>-56</v>
      </c>
      <c r="K17" s="133">
        <v>-2</v>
      </c>
      <c r="L17" s="133" t="b">
        <v>1</v>
      </c>
      <c r="M17" s="133">
        <v>79.057000000000002</v>
      </c>
      <c r="N17" s="133">
        <v>2.363</v>
      </c>
      <c r="O17" s="133">
        <v>33.451000000000001</v>
      </c>
      <c r="P17" s="133">
        <v>2.802</v>
      </c>
      <c r="Q17" s="133">
        <v>19.274999999999999</v>
      </c>
      <c r="R17" s="133">
        <v>118</v>
      </c>
      <c r="S17" s="133">
        <v>112.18899999999999</v>
      </c>
      <c r="T17" s="133">
        <v>1</v>
      </c>
      <c r="U17" s="133">
        <v>71</v>
      </c>
      <c r="V17" s="133" t="s">
        <v>1113</v>
      </c>
      <c r="W17" s="133" t="b">
        <v>0</v>
      </c>
      <c r="X17" s="133">
        <v>0</v>
      </c>
      <c r="Y17" s="133" t="b">
        <v>1</v>
      </c>
      <c r="Z17" s="133">
        <v>54</v>
      </c>
      <c r="AA17" s="133">
        <v>0.58799999999999997</v>
      </c>
      <c r="AB17" s="130" t="s">
        <v>3690</v>
      </c>
      <c r="AC17" s="130" t="s">
        <v>3689</v>
      </c>
      <c r="AD17" s="130" t="s">
        <v>3691</v>
      </c>
      <c r="AE17" s="130">
        <f>MATCH(A17,'US_long freshly screened'!A:A,0)</f>
        <v>48</v>
      </c>
    </row>
    <row r="18" spans="1:31" s="36" customFormat="1" ht="14.4" x14ac:dyDescent="0.3">
      <c r="A18" s="133" t="s">
        <v>50</v>
      </c>
      <c r="B18" s="133">
        <v>5.15</v>
      </c>
      <c r="C18" s="133">
        <v>7.76</v>
      </c>
      <c r="D18" s="133">
        <v>8.98</v>
      </c>
      <c r="E18" s="133">
        <v>16.809999999999999</v>
      </c>
      <c r="F18" s="133">
        <v>18.170000000000002</v>
      </c>
      <c r="G18" s="133" t="s">
        <v>3697</v>
      </c>
      <c r="H18" s="133" t="s">
        <v>3677</v>
      </c>
      <c r="I18" s="133">
        <v>50.497999999999998</v>
      </c>
      <c r="J18" s="133">
        <v>-68</v>
      </c>
      <c r="K18" s="133">
        <v>0</v>
      </c>
      <c r="L18" s="133" t="b">
        <v>1</v>
      </c>
      <c r="M18" s="133">
        <v>46.709000000000003</v>
      </c>
      <c r="N18" s="133">
        <v>1.581</v>
      </c>
      <c r="O18" s="133">
        <v>29.548999999999999</v>
      </c>
      <c r="P18" s="133">
        <v>1.3169999999999999</v>
      </c>
      <c r="Q18" s="133">
        <v>139.66900000000001</v>
      </c>
      <c r="R18" s="133">
        <v>71.930000000000007</v>
      </c>
      <c r="S18" s="133">
        <v>68.650999999999996</v>
      </c>
      <c r="T18" s="133">
        <v>1</v>
      </c>
      <c r="U18" s="133">
        <v>151</v>
      </c>
      <c r="V18" s="133" t="s">
        <v>50</v>
      </c>
      <c r="W18" s="133" t="b">
        <v>0</v>
      </c>
      <c r="X18" s="133">
        <v>0</v>
      </c>
      <c r="Y18" s="133" t="b">
        <v>1</v>
      </c>
      <c r="Z18" s="133">
        <v>53</v>
      </c>
      <c r="AA18" s="133">
        <v>0.41199999999999998</v>
      </c>
      <c r="AB18" s="130" t="s">
        <v>3677</v>
      </c>
      <c r="AC18" s="130" t="s">
        <v>3697</v>
      </c>
      <c r="AD18" s="130" t="s">
        <v>3698</v>
      </c>
      <c r="AE18" s="130">
        <f>MATCH(A18,'US_long freshly screened'!A:A,0)</f>
        <v>112</v>
      </c>
    </row>
    <row r="19" spans="1:31" s="36" customFormat="1" ht="14.4" x14ac:dyDescent="0.3">
      <c r="A19" s="133" t="s">
        <v>219</v>
      </c>
      <c r="B19" s="133">
        <v>0.68</v>
      </c>
      <c r="C19" s="133">
        <v>10.02</v>
      </c>
      <c r="D19" s="133">
        <v>14.37</v>
      </c>
      <c r="E19" s="133">
        <v>28.63</v>
      </c>
      <c r="F19" s="133">
        <v>24.25</v>
      </c>
      <c r="G19" s="133" t="s">
        <v>3703</v>
      </c>
      <c r="H19" s="133" t="s">
        <v>3674</v>
      </c>
      <c r="I19" s="133">
        <v>39.902000000000001</v>
      </c>
      <c r="J19" s="133">
        <v>-32</v>
      </c>
      <c r="K19" s="133">
        <v>-1</v>
      </c>
      <c r="L19" s="133" t="b">
        <v>1</v>
      </c>
      <c r="M19" s="133">
        <v>67.606999999999999</v>
      </c>
      <c r="N19" s="133">
        <v>2.7850000000000001</v>
      </c>
      <c r="O19" s="133">
        <v>24.271000000000001</v>
      </c>
      <c r="P19" s="133">
        <v>1.087</v>
      </c>
      <c r="Q19" s="133">
        <v>74.510000000000005</v>
      </c>
      <c r="R19" s="133">
        <v>69.73</v>
      </c>
      <c r="S19" s="133">
        <v>67.091999999999999</v>
      </c>
      <c r="T19" s="133">
        <v>1</v>
      </c>
      <c r="U19" s="133">
        <v>183</v>
      </c>
      <c r="V19" s="133" t="s">
        <v>219</v>
      </c>
      <c r="W19" s="133" t="b">
        <v>0</v>
      </c>
      <c r="X19" s="133">
        <v>0</v>
      </c>
      <c r="Y19" s="133" t="b">
        <v>1</v>
      </c>
      <c r="Z19" s="133">
        <v>53</v>
      </c>
      <c r="AA19" s="133">
        <v>0.29399999999999998</v>
      </c>
      <c r="AB19" s="130" t="s">
        <v>3674</v>
      </c>
      <c r="AC19" s="130" t="s">
        <v>3703</v>
      </c>
      <c r="AD19" s="130" t="s">
        <v>3704</v>
      </c>
      <c r="AE19" s="130">
        <f>MATCH(A19,'US_long freshly screened'!A:A,0)</f>
        <v>231</v>
      </c>
    </row>
    <row r="20" spans="1:31" s="130" customFormat="1" ht="14.4" x14ac:dyDescent="0.3">
      <c r="A20" s="133"/>
      <c r="B20" s="133">
        <v>0.76</v>
      </c>
      <c r="C20" s="133">
        <v>10.220000000000001</v>
      </c>
      <c r="D20" s="133">
        <v>16.739999999999998</v>
      </c>
      <c r="E20" s="133">
        <v>28.98</v>
      </c>
      <c r="F20" s="133">
        <v>27.24</v>
      </c>
      <c r="G20" s="133" t="s">
        <v>3703</v>
      </c>
      <c r="H20" s="133" t="s">
        <v>3674</v>
      </c>
      <c r="I20" s="133">
        <v>40.061999999999998</v>
      </c>
      <c r="J20" s="133">
        <v>-32</v>
      </c>
      <c r="K20" s="133">
        <v>-1</v>
      </c>
      <c r="L20" s="133" t="b">
        <v>1</v>
      </c>
      <c r="M20" s="133">
        <v>69.222999999999999</v>
      </c>
      <c r="N20" s="133">
        <v>2.8340000000000001</v>
      </c>
      <c r="O20" s="133">
        <v>24.425000000000001</v>
      </c>
      <c r="P20" s="133">
        <v>1.0620000000000001</v>
      </c>
      <c r="Q20" s="133">
        <v>-0.94099999999999995</v>
      </c>
      <c r="R20" s="133">
        <v>70.010000000000005</v>
      </c>
      <c r="S20" s="133">
        <v>67.091999999999999</v>
      </c>
      <c r="T20" s="133">
        <v>1</v>
      </c>
      <c r="U20" s="133">
        <v>188</v>
      </c>
      <c r="V20" s="133" t="s">
        <v>219</v>
      </c>
      <c r="W20" s="133" t="b">
        <v>0</v>
      </c>
      <c r="X20" s="133">
        <v>0</v>
      </c>
      <c r="Y20" s="133" t="b">
        <v>1</v>
      </c>
      <c r="Z20" s="133">
        <v>53</v>
      </c>
      <c r="AA20" s="133">
        <v>0.26100000000000001</v>
      </c>
      <c r="AB20" s="130" t="s">
        <v>3674</v>
      </c>
      <c r="AC20" s="130" t="s">
        <v>3703</v>
      </c>
      <c r="AD20" s="130" t="s">
        <v>3704</v>
      </c>
      <c r="AE20" s="130" t="e">
        <f>MATCH(A20,'US_long freshly screened'!A:A,0)</f>
        <v>#N/A</v>
      </c>
    </row>
    <row r="21" spans="1:31" s="130" customFormat="1" ht="14.4" x14ac:dyDescent="0.3">
      <c r="A21" s="133" t="s">
        <v>1889</v>
      </c>
      <c r="B21" s="133">
        <v>0</v>
      </c>
      <c r="C21" s="133">
        <v>0.76</v>
      </c>
      <c r="D21" s="133">
        <v>25.47</v>
      </c>
      <c r="E21" s="133">
        <v>52.23</v>
      </c>
      <c r="F21" s="133">
        <v>57.27</v>
      </c>
      <c r="G21" s="133" t="s">
        <v>3705</v>
      </c>
      <c r="H21" s="133" t="s">
        <v>24</v>
      </c>
      <c r="I21" s="133">
        <v>2.41</v>
      </c>
      <c r="J21" s="133">
        <v>-61</v>
      </c>
      <c r="K21" s="133">
        <v>-1</v>
      </c>
      <c r="L21" s="133" t="b">
        <v>0</v>
      </c>
      <c r="M21" s="133">
        <v>168.36500000000001</v>
      </c>
      <c r="N21" s="133">
        <v>7.4950000000000001</v>
      </c>
      <c r="O21" s="133">
        <v>22.462</v>
      </c>
      <c r="P21" s="133">
        <v>0.192</v>
      </c>
      <c r="Q21" s="133">
        <v>10.422000000000001</v>
      </c>
      <c r="R21" s="133">
        <v>41.33</v>
      </c>
      <c r="S21" s="133">
        <v>40.774000000000001</v>
      </c>
      <c r="T21" s="133">
        <v>1</v>
      </c>
      <c r="U21" s="133">
        <v>1042</v>
      </c>
      <c r="V21" s="133" t="s">
        <v>1889</v>
      </c>
      <c r="W21" s="133" t="b">
        <v>0</v>
      </c>
      <c r="X21" s="133">
        <v>0</v>
      </c>
      <c r="Y21" s="133" t="b">
        <v>1</v>
      </c>
      <c r="Z21" s="133">
        <v>50</v>
      </c>
      <c r="AA21" s="133">
        <v>0.23499999999999999</v>
      </c>
      <c r="AB21" s="130" t="s">
        <v>24</v>
      </c>
      <c r="AC21" s="130" t="s">
        <v>3705</v>
      </c>
      <c r="AD21" s="130" t="s">
        <v>3706</v>
      </c>
      <c r="AE21" s="130">
        <f>MATCH(A21,'US_long freshly screened'!A:A,0)</f>
        <v>302</v>
      </c>
    </row>
    <row r="22" spans="1:31" s="130" customFormat="1" ht="14.25" customHeight="1" x14ac:dyDescent="0.3">
      <c r="A22" s="133"/>
      <c r="B22" s="133">
        <v>2.66</v>
      </c>
      <c r="C22" s="133">
        <v>4.51</v>
      </c>
      <c r="D22" s="133">
        <v>10.119999999999999</v>
      </c>
      <c r="E22" s="133">
        <v>36.65</v>
      </c>
      <c r="F22" s="133">
        <v>32.21</v>
      </c>
      <c r="G22" s="133" t="s">
        <v>3711</v>
      </c>
      <c r="H22" s="133" t="s">
        <v>3690</v>
      </c>
      <c r="I22" s="133">
        <v>1.3380000000000001</v>
      </c>
      <c r="J22" s="133">
        <v>-40</v>
      </c>
      <c r="K22" s="133">
        <v>0</v>
      </c>
      <c r="L22" s="133" t="b">
        <v>1</v>
      </c>
      <c r="M22" s="133">
        <v>79.028000000000006</v>
      </c>
      <c r="N22" s="133">
        <v>3.8239999999999998</v>
      </c>
      <c r="O22" s="133">
        <v>20.666</v>
      </c>
      <c r="P22" s="133">
        <v>0.84499999999999997</v>
      </c>
      <c r="Q22" s="133">
        <v>23.666</v>
      </c>
      <c r="R22" s="133">
        <v>35.46</v>
      </c>
      <c r="S22" s="133">
        <v>33</v>
      </c>
      <c r="T22" s="133">
        <v>1</v>
      </c>
      <c r="U22" s="133">
        <v>236</v>
      </c>
      <c r="V22" s="133" t="s">
        <v>1637</v>
      </c>
      <c r="W22" s="133" t="b">
        <v>0</v>
      </c>
      <c r="X22" s="133">
        <v>0</v>
      </c>
      <c r="Y22" s="133" t="b">
        <v>1</v>
      </c>
      <c r="Z22" s="133">
        <v>50</v>
      </c>
      <c r="AA22" s="133">
        <v>8.6999999999999994E-2</v>
      </c>
      <c r="AB22" s="130" t="s">
        <v>3690</v>
      </c>
      <c r="AC22" s="130" t="s">
        <v>3711</v>
      </c>
      <c r="AD22" s="130" t="s">
        <v>3712</v>
      </c>
      <c r="AE22" s="130" t="e">
        <f>MATCH(A22,'US_long freshly screened'!A:A,0)</f>
        <v>#N/A</v>
      </c>
    </row>
    <row r="23" spans="1:31" s="130" customFormat="1" ht="14.4" x14ac:dyDescent="0.3">
      <c r="A23" s="133" t="s">
        <v>1637</v>
      </c>
      <c r="B23" s="133">
        <v>1.1599999999999999</v>
      </c>
      <c r="C23" s="133">
        <v>7.33</v>
      </c>
      <c r="D23" s="133">
        <v>5.65</v>
      </c>
      <c r="E23" s="133">
        <v>34.58</v>
      </c>
      <c r="F23" s="133">
        <v>28.07</v>
      </c>
      <c r="G23" s="133" t="s">
        <v>3711</v>
      </c>
      <c r="H23" s="133" t="s">
        <v>3690</v>
      </c>
      <c r="I23" s="133">
        <v>1.3149999999999999</v>
      </c>
      <c r="J23" s="133">
        <v>-40</v>
      </c>
      <c r="K23" s="133">
        <v>-1</v>
      </c>
      <c r="L23" s="133" t="b">
        <v>1</v>
      </c>
      <c r="M23" s="133">
        <v>76.39</v>
      </c>
      <c r="N23" s="133">
        <v>3.7559999999999998</v>
      </c>
      <c r="O23" s="133">
        <v>20.337</v>
      </c>
      <c r="P23" s="133">
        <v>0.83799999999999997</v>
      </c>
      <c r="Q23" s="133">
        <v>46.527999999999999</v>
      </c>
      <c r="R23" s="133">
        <v>34.99</v>
      </c>
      <c r="S23" s="133">
        <v>33</v>
      </c>
      <c r="T23" s="133">
        <v>1</v>
      </c>
      <c r="U23" s="133">
        <v>238</v>
      </c>
      <c r="V23" s="133" t="s">
        <v>1637</v>
      </c>
      <c r="W23" s="133" t="b">
        <v>0</v>
      </c>
      <c r="X23" s="133">
        <v>0</v>
      </c>
      <c r="Y23" s="133" t="b">
        <v>1</v>
      </c>
      <c r="Z23" s="133">
        <v>49</v>
      </c>
      <c r="AA23" s="133">
        <v>0.11799999999999999</v>
      </c>
      <c r="AB23" s="130" t="s">
        <v>3690</v>
      </c>
      <c r="AC23" s="130" t="s">
        <v>3711</v>
      </c>
      <c r="AD23" s="130" t="s">
        <v>3712</v>
      </c>
      <c r="AE23" s="130">
        <f>MATCH(A23,'US_long freshly screened'!A:A,0)</f>
        <v>439</v>
      </c>
    </row>
    <row r="24" spans="1:31" s="130" customFormat="1" ht="14.4" x14ac:dyDescent="0.3">
      <c r="A24" s="133"/>
      <c r="B24" s="133">
        <v>0.05</v>
      </c>
      <c r="C24" s="133">
        <v>-0.43</v>
      </c>
      <c r="D24" s="133">
        <v>28.36</v>
      </c>
      <c r="E24" s="133">
        <v>55.4</v>
      </c>
      <c r="F24" s="133">
        <v>56.81</v>
      </c>
      <c r="G24" s="133" t="s">
        <v>3705</v>
      </c>
      <c r="H24" s="133" t="s">
        <v>24</v>
      </c>
      <c r="I24" s="133">
        <v>2.41</v>
      </c>
      <c r="J24" s="133">
        <v>-61</v>
      </c>
      <c r="K24" s="133">
        <v>-1</v>
      </c>
      <c r="L24" s="133" t="b">
        <v>0</v>
      </c>
      <c r="M24" s="133">
        <v>168.77799999999999</v>
      </c>
      <c r="N24" s="133">
        <v>7.2069999999999999</v>
      </c>
      <c r="O24" s="133">
        <v>23.417999999999999</v>
      </c>
      <c r="P24" s="133">
        <v>0.215</v>
      </c>
      <c r="Q24" s="133">
        <v>-9.3109999999999999</v>
      </c>
      <c r="R24" s="133">
        <v>41.32</v>
      </c>
      <c r="S24" s="133">
        <v>40.715000000000003</v>
      </c>
      <c r="T24" s="133">
        <v>1</v>
      </c>
      <c r="U24" s="133">
        <v>931</v>
      </c>
      <c r="V24" s="133" t="s">
        <v>1889</v>
      </c>
      <c r="W24" s="133" t="b">
        <v>0</v>
      </c>
      <c r="X24" s="133">
        <v>0</v>
      </c>
      <c r="Y24" s="133" t="b">
        <v>1</v>
      </c>
      <c r="Z24" s="133">
        <v>49</v>
      </c>
      <c r="AA24" s="133">
        <v>0.217</v>
      </c>
      <c r="AB24" s="130" t="s">
        <v>24</v>
      </c>
      <c r="AC24" s="130" t="s">
        <v>3705</v>
      </c>
      <c r="AD24" s="130" t="s">
        <v>3706</v>
      </c>
      <c r="AE24" s="130" t="e">
        <f>MATCH(A24,'US_long freshly screened'!A:A,0)</f>
        <v>#N/A</v>
      </c>
    </row>
    <row r="25" spans="1:31" s="130" customFormat="1" ht="14.4" x14ac:dyDescent="0.3">
      <c r="A25" s="33"/>
      <c r="B25" s="33" t="s">
        <v>704</v>
      </c>
      <c r="C25" s="33" t="s">
        <v>705</v>
      </c>
      <c r="D25" s="33" t="s">
        <v>2932</v>
      </c>
      <c r="E25" s="58" t="s">
        <v>697</v>
      </c>
      <c r="F25" s="59" t="s">
        <v>2930</v>
      </c>
      <c r="G25" s="41"/>
      <c r="H25" s="41"/>
      <c r="I25" s="41"/>
      <c r="J25" s="33" t="s">
        <v>2927</v>
      </c>
      <c r="K25" s="33" t="s">
        <v>2567</v>
      </c>
      <c r="L25" s="54"/>
      <c r="M25" s="33">
        <v>1</v>
      </c>
      <c r="N25" s="33"/>
      <c r="O25" s="47" t="s">
        <v>699</v>
      </c>
      <c r="P25" s="47" t="s">
        <v>2550</v>
      </c>
      <c r="Q25" s="60">
        <v>30</v>
      </c>
      <c r="R25" s="60" t="s">
        <v>701</v>
      </c>
      <c r="S25" s="33"/>
      <c r="T25" s="33">
        <v>10</v>
      </c>
      <c r="U25" s="47">
        <f>IFERROR(VLOOKUP(A25,'US_long freshly screened'!$A$2:$R$250,18,FALSE),0)</f>
        <v>0</v>
      </c>
      <c r="V25" s="131">
        <f>IF(R25="SELL",-1*U25*Q25,U25*Q25)</f>
        <v>0</v>
      </c>
      <c r="W25" s="33"/>
      <c r="X25" s="74">
        <f>T25*$X$31</f>
        <v>0</v>
      </c>
      <c r="Y25" s="33"/>
      <c r="Z25" s="33">
        <f>5000/38000</f>
        <v>0.13157894736842105</v>
      </c>
      <c r="AA25" s="33">
        <f>T25*0.13</f>
        <v>1.3</v>
      </c>
      <c r="AB25" s="33"/>
      <c r="AC25" s="33"/>
      <c r="AD25" s="60"/>
      <c r="AE25" s="33"/>
    </row>
    <row r="26" spans="1:31" s="130" customFormat="1" ht="14.4" x14ac:dyDescent="0.3"/>
    <row r="27" spans="1:31" s="130" customFormat="1" ht="14.4" x14ac:dyDescent="0.3">
      <c r="AE27" s="130" t="e">
        <f>MATCH(A27,'US_long freshly screened'!A:A,0)</f>
        <v>#N/A</v>
      </c>
    </row>
    <row r="28" spans="1:31" s="130" customFormat="1" ht="14.4" x14ac:dyDescent="0.3">
      <c r="AE28" s="130" t="e">
        <f>MATCH(A28,'US_long freshly screened'!A:A,0)</f>
        <v>#N/A</v>
      </c>
    </row>
    <row r="29" spans="1:31" s="130" customFormat="1" ht="14.4" x14ac:dyDescent="0.3">
      <c r="AE29" s="130" t="e">
        <f>MATCH(A29,'US_long freshly screened'!A:A,0)</f>
        <v>#N/A</v>
      </c>
    </row>
    <row r="30" spans="1:31" ht="14.4" x14ac:dyDescent="0.3">
      <c r="A30" s="130"/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 t="e">
        <f>MATCH(A30,'US_long freshly screened'!A:A,0)</f>
        <v>#N/A</v>
      </c>
    </row>
    <row r="31" spans="1:31" ht="14.4" x14ac:dyDescent="0.3">
      <c r="A31" s="130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D31" s="36"/>
      <c r="AE31" t="e">
        <f>MATCH(A31,'US_long freshly screened'!A:A,0)</f>
        <v>#N/A</v>
      </c>
    </row>
    <row r="32" spans="1:31" ht="15" thickBot="1" x14ac:dyDescent="0.35">
      <c r="A32" s="130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  <c r="AA32" s="130"/>
      <c r="AD32" s="36"/>
    </row>
    <row r="33" spans="1:96" s="37" customFormat="1" ht="14.4" x14ac:dyDescent="0.3">
      <c r="A33" s="137"/>
      <c r="B33" s="139"/>
      <c r="C33" s="139"/>
      <c r="D33" s="139"/>
      <c r="E33" s="13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39"/>
      <c r="Q33" s="139"/>
      <c r="R33" s="143"/>
      <c r="S33" s="68"/>
      <c r="T33" s="133"/>
      <c r="U33" s="133"/>
      <c r="V33" s="10"/>
      <c r="W33" s="133"/>
      <c r="X33" s="133"/>
      <c r="Y33" s="133"/>
      <c r="Z33" s="133"/>
      <c r="AA33" s="133"/>
      <c r="AB33" s="133"/>
      <c r="AC33" s="133"/>
      <c r="AD33" s="36"/>
      <c r="AE33" s="1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</row>
    <row r="34" spans="1:96" s="120" customFormat="1" ht="14.4" x14ac:dyDescent="0.3">
      <c r="A34" s="136"/>
      <c r="B34" s="138" t="s">
        <v>685</v>
      </c>
      <c r="C34" s="138" t="s">
        <v>686</v>
      </c>
      <c r="D34" s="138" t="s">
        <v>687</v>
      </c>
      <c r="E34" s="138" t="s">
        <v>688</v>
      </c>
      <c r="F34" s="140" t="s">
        <v>689</v>
      </c>
      <c r="G34" s="138" t="s">
        <v>690</v>
      </c>
      <c r="H34" s="138" t="s">
        <v>691</v>
      </c>
      <c r="I34" s="138" t="s">
        <v>692</v>
      </c>
      <c r="J34" s="138" t="s">
        <v>2563</v>
      </c>
      <c r="K34" s="138" t="s">
        <v>2564</v>
      </c>
      <c r="L34" s="138" t="s">
        <v>2928</v>
      </c>
      <c r="M34" s="138" t="s">
        <v>2565</v>
      </c>
      <c r="N34" s="138" t="s">
        <v>2566</v>
      </c>
      <c r="O34" s="141" t="s">
        <v>693</v>
      </c>
      <c r="P34" s="141" t="s">
        <v>694</v>
      </c>
      <c r="Q34" s="142" t="s">
        <v>695</v>
      </c>
      <c r="R34" s="142" t="s">
        <v>676</v>
      </c>
      <c r="S34" s="144" t="s">
        <v>2926</v>
      </c>
      <c r="T34" s="145" t="s">
        <v>2923</v>
      </c>
      <c r="U34" s="145" t="s">
        <v>2571</v>
      </c>
      <c r="V34" s="121"/>
      <c r="W34" s="119"/>
      <c r="X34" s="119"/>
      <c r="Y34" s="119"/>
      <c r="Z34" s="119"/>
      <c r="AA34" s="119"/>
      <c r="AB34" s="119"/>
      <c r="AC34" s="119"/>
      <c r="AD34" s="25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19"/>
      <c r="BQ34" s="119"/>
      <c r="BR34" s="119"/>
      <c r="BS34" s="119"/>
      <c r="BT34" s="119"/>
      <c r="BU34" s="119"/>
      <c r="BV34" s="119"/>
      <c r="BW34" s="119"/>
      <c r="BX34" s="119"/>
      <c r="BY34" s="119"/>
      <c r="BZ34" s="119"/>
      <c r="CA34" s="119"/>
      <c r="CB34" s="119"/>
      <c r="CC34" s="119"/>
      <c r="CD34" s="119"/>
      <c r="CE34" s="119"/>
      <c r="CF34" s="119"/>
      <c r="CG34" s="119"/>
      <c r="CH34" s="119"/>
      <c r="CI34" s="119"/>
      <c r="CJ34" s="119"/>
      <c r="CK34" s="119"/>
      <c r="CL34" s="119"/>
      <c r="CM34" s="119"/>
      <c r="CN34" s="119"/>
      <c r="CO34" s="119"/>
      <c r="CP34" s="119"/>
      <c r="CQ34" s="119"/>
      <c r="CR34" s="119"/>
    </row>
    <row r="35" spans="1:96" s="54" customFormat="1" ht="14.4" x14ac:dyDescent="0.3">
      <c r="A35" s="57"/>
      <c r="B35" s="33" t="s">
        <v>704</v>
      </c>
      <c r="C35" s="33" t="s">
        <v>705</v>
      </c>
      <c r="D35" s="33" t="s">
        <v>2932</v>
      </c>
      <c r="E35" s="58" t="s">
        <v>697</v>
      </c>
      <c r="F35" s="59" t="s">
        <v>2930</v>
      </c>
      <c r="G35" s="41"/>
      <c r="H35" s="41"/>
      <c r="I35" s="41"/>
      <c r="J35" s="33" t="s">
        <v>2927</v>
      </c>
      <c r="K35" s="33" t="s">
        <v>2567</v>
      </c>
      <c r="M35" s="33">
        <v>2</v>
      </c>
      <c r="N35" s="33"/>
      <c r="O35" s="47" t="s">
        <v>699</v>
      </c>
      <c r="P35" s="47" t="s">
        <v>2550</v>
      </c>
      <c r="Q35" s="60">
        <v>38</v>
      </c>
      <c r="R35" s="60" t="s">
        <v>701</v>
      </c>
      <c r="S35" s="45"/>
      <c r="T35" s="33">
        <v>24</v>
      </c>
      <c r="U35" s="47">
        <f>IFERROR(VLOOKUP(A35,'US_long freshly screened'!$A$2:$R$250,18,FALSE),0)</f>
        <v>0</v>
      </c>
      <c r="V35" s="100">
        <f>IF(R35="SELL",-1*U35*Q35,U35*Q35)</f>
        <v>0</v>
      </c>
      <c r="W35" s="33"/>
      <c r="X35" s="74">
        <f>T35*$X$31</f>
        <v>0</v>
      </c>
      <c r="Y35" s="33"/>
      <c r="Z35" s="33"/>
      <c r="AA35" s="119">
        <f>T35*0.13</f>
        <v>3.12</v>
      </c>
      <c r="AB35" s="33"/>
      <c r="AC35" s="33"/>
      <c r="AD35" s="60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</row>
    <row r="36" spans="1:96" s="60" customFormat="1" ht="14.4" x14ac:dyDescent="0.3">
      <c r="B36" s="60" t="s">
        <v>704</v>
      </c>
      <c r="C36" s="60" t="s">
        <v>705</v>
      </c>
      <c r="D36" s="33" t="s">
        <v>2932</v>
      </c>
      <c r="E36" s="55" t="s">
        <v>697</v>
      </c>
      <c r="F36" s="59" t="s">
        <v>2930</v>
      </c>
      <c r="G36" s="41"/>
      <c r="H36" s="41"/>
      <c r="I36" s="41"/>
      <c r="J36" s="33" t="s">
        <v>2927</v>
      </c>
      <c r="K36" s="60" t="s">
        <v>2567</v>
      </c>
      <c r="M36" s="33">
        <v>3</v>
      </c>
      <c r="O36" s="47" t="s">
        <v>699</v>
      </c>
      <c r="P36" s="47" t="s">
        <v>2550</v>
      </c>
      <c r="Q36" s="60">
        <v>3</v>
      </c>
      <c r="R36" s="60" t="s">
        <v>701</v>
      </c>
      <c r="S36" s="88"/>
      <c r="T36" s="33">
        <v>12</v>
      </c>
      <c r="U36" s="47">
        <f>IFERROR(VLOOKUP(A36,'US_long freshly screened'!$A$2:$R$250,18,FALSE),0)</f>
        <v>0</v>
      </c>
      <c r="V36" s="100">
        <f>IF(R36="SELL",-1*U36*Q36,U36*Q36)</f>
        <v>0</v>
      </c>
      <c r="W36" s="33"/>
      <c r="X36" s="74">
        <f>T36*$X$31</f>
        <v>0</v>
      </c>
      <c r="Y36" s="33"/>
      <c r="Z36" s="33"/>
      <c r="AA36" s="119">
        <f>T36*0.13</f>
        <v>1.56</v>
      </c>
      <c r="AB36" s="33"/>
      <c r="AC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</row>
    <row r="37" spans="1:96" s="23" customFormat="1" ht="14.4" x14ac:dyDescent="0.3">
      <c r="A37" s="60"/>
      <c r="B37" s="23" t="s">
        <v>704</v>
      </c>
      <c r="C37" s="23" t="s">
        <v>705</v>
      </c>
      <c r="D37" s="122" t="s">
        <v>2932</v>
      </c>
      <c r="E37" s="123" t="s">
        <v>697</v>
      </c>
      <c r="F37" s="124" t="s">
        <v>2930</v>
      </c>
      <c r="G37" s="125"/>
      <c r="H37" s="125"/>
      <c r="I37" s="125"/>
      <c r="J37" s="122" t="s">
        <v>2927</v>
      </c>
      <c r="K37" s="23" t="s">
        <v>2567</v>
      </c>
      <c r="M37" s="122">
        <v>4</v>
      </c>
      <c r="O37" s="126" t="s">
        <v>699</v>
      </c>
      <c r="P37" s="126" t="s">
        <v>2550</v>
      </c>
      <c r="Q37" s="60">
        <v>3</v>
      </c>
      <c r="R37" s="60" t="s">
        <v>702</v>
      </c>
      <c r="S37" s="127"/>
      <c r="T37" s="122">
        <v>100</v>
      </c>
      <c r="U37" s="126">
        <f>IFERROR(VLOOKUP(A37,'US_long freshly screened'!$A$2:$R$250,18,FALSE),0)</f>
        <v>0</v>
      </c>
      <c r="V37" s="128">
        <f>IF(R37="SELL",-1*U37*Q37,U37*Q37)</f>
        <v>0</v>
      </c>
      <c r="W37" s="122"/>
      <c r="X37" s="129">
        <f>T37*$X$31</f>
        <v>0</v>
      </c>
      <c r="Y37" s="122"/>
      <c r="Z37" s="122"/>
      <c r="AA37" s="119">
        <f>T37*0.13</f>
        <v>13</v>
      </c>
      <c r="AB37" s="122"/>
      <c r="AC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  <c r="CE37" s="122"/>
      <c r="CF37" s="122"/>
      <c r="CG37" s="122"/>
      <c r="CH37" s="122"/>
      <c r="CI37" s="122"/>
      <c r="CJ37" s="122"/>
      <c r="CK37" s="122"/>
      <c r="CL37" s="122"/>
      <c r="CM37" s="122"/>
      <c r="CN37" s="122"/>
      <c r="CO37" s="122"/>
      <c r="CP37" s="122"/>
      <c r="CQ37" s="122"/>
      <c r="CR37" s="122"/>
    </row>
    <row r="38" spans="1:96" ht="14.4" x14ac:dyDescent="0.3">
      <c r="A38" s="60"/>
      <c r="B38" s="60" t="s">
        <v>704</v>
      </c>
      <c r="C38" s="60" t="s">
        <v>705</v>
      </c>
      <c r="D38" s="33" t="s">
        <v>2932</v>
      </c>
      <c r="E38" s="55" t="s">
        <v>697</v>
      </c>
      <c r="F38" s="59" t="s">
        <v>2930</v>
      </c>
      <c r="G38" s="41"/>
      <c r="H38" s="41"/>
      <c r="I38" s="41"/>
      <c r="J38" s="33" t="s">
        <v>2927</v>
      </c>
      <c r="K38" s="60" t="s">
        <v>2567</v>
      </c>
      <c r="M38" s="33">
        <v>5</v>
      </c>
      <c r="N38" s="60"/>
      <c r="O38" s="47" t="s">
        <v>699</v>
      </c>
      <c r="P38" s="47" t="s">
        <v>2550</v>
      </c>
      <c r="Q38" s="60">
        <v>7</v>
      </c>
      <c r="R38" s="60" t="s">
        <v>701</v>
      </c>
      <c r="S38" s="88"/>
      <c r="T38" s="34">
        <f>IFERROR(VLOOKUP(A38,$A$2:$U$31,21,FALSE),0)</f>
        <v>0</v>
      </c>
      <c r="U38" s="47">
        <f>IFERROR(VLOOKUP(A38,'US_long freshly screened'!$A$2:$R$250,18,FALSE),0)</f>
        <v>0</v>
      </c>
      <c r="V38" s="100">
        <f>IF(R38="SELL",-1*U38*Q38,U38*Q38)</f>
        <v>0</v>
      </c>
      <c r="W38" s="33"/>
      <c r="X38" s="74">
        <f>T38*$X$31</f>
        <v>0</v>
      </c>
      <c r="Y38" s="33"/>
      <c r="Z38" s="33"/>
      <c r="AA38" s="33"/>
      <c r="AB38" s="33"/>
      <c r="AC38" s="33"/>
      <c r="AD38" s="36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</row>
    <row r="39" spans="1:96" ht="14.4" x14ac:dyDescent="0.3">
      <c r="A39" s="54"/>
      <c r="B39" s="60" t="s">
        <v>704</v>
      </c>
      <c r="C39" s="60" t="s">
        <v>705</v>
      </c>
      <c r="D39" s="33" t="s">
        <v>2932</v>
      </c>
      <c r="E39" s="55" t="s">
        <v>697</v>
      </c>
      <c r="F39" s="59" t="s">
        <v>2930</v>
      </c>
      <c r="G39" s="41"/>
      <c r="H39" s="41"/>
      <c r="I39" s="41"/>
      <c r="J39" s="33" t="s">
        <v>2927</v>
      </c>
      <c r="K39" s="60" t="s">
        <v>2567</v>
      </c>
      <c r="M39" s="33">
        <v>6</v>
      </c>
      <c r="N39" s="60"/>
      <c r="O39" s="47" t="s">
        <v>699</v>
      </c>
      <c r="P39" s="47" t="s">
        <v>2550</v>
      </c>
      <c r="Q39" s="60">
        <v>17</v>
      </c>
      <c r="R39" s="60" t="s">
        <v>701</v>
      </c>
      <c r="S39" s="88"/>
      <c r="T39" s="34">
        <f>IFERROR(VLOOKUP(A39,$A$2:$U$31,21,FALSE),0)</f>
        <v>0</v>
      </c>
      <c r="U39" s="47">
        <f>IFERROR(VLOOKUP(A39,'US_long freshly screened'!$A$2:$R$250,18,FALSE),0)</f>
        <v>0</v>
      </c>
      <c r="V39" s="100">
        <f>IF(R39="SELL",-1*U39*Q39,U39*Q39)</f>
        <v>0</v>
      </c>
      <c r="W39" s="33"/>
      <c r="X39" s="74">
        <f>T39*$X$31</f>
        <v>0</v>
      </c>
      <c r="Y39" s="33"/>
      <c r="Z39" s="33"/>
      <c r="AA39" s="33"/>
      <c r="AB39" s="33"/>
      <c r="AC39" s="33"/>
      <c r="AD39" s="36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</row>
    <row r="40" spans="1:96" ht="14.4" x14ac:dyDescent="0.3">
      <c r="A40" s="60"/>
      <c r="B40" s="60" t="s">
        <v>704</v>
      </c>
      <c r="C40" s="60" t="s">
        <v>705</v>
      </c>
      <c r="D40" s="33" t="s">
        <v>2932</v>
      </c>
      <c r="E40" s="55" t="s">
        <v>697</v>
      </c>
      <c r="F40" s="59" t="s">
        <v>2930</v>
      </c>
      <c r="G40" s="41"/>
      <c r="H40" s="41"/>
      <c r="I40" s="41"/>
      <c r="J40" s="33" t="s">
        <v>2927</v>
      </c>
      <c r="K40" s="60" t="s">
        <v>2567</v>
      </c>
      <c r="M40" s="33">
        <v>7</v>
      </c>
      <c r="N40" s="60"/>
      <c r="O40" s="47" t="s">
        <v>699</v>
      </c>
      <c r="P40" s="47" t="s">
        <v>2550</v>
      </c>
      <c r="Q40" s="60">
        <v>13</v>
      </c>
      <c r="R40" s="60" t="s">
        <v>701</v>
      </c>
      <c r="S40" s="88"/>
      <c r="T40" s="34">
        <f>IFERROR(VLOOKUP(A40,$A$2:$U$31,21,FALSE),0)</f>
        <v>0</v>
      </c>
      <c r="U40" s="47">
        <f>IFERROR(VLOOKUP(A40,'US_long freshly screened'!$A$2:$R$250,18,FALSE),0)</f>
        <v>0</v>
      </c>
      <c r="V40" s="100">
        <f>IF(R40="SELL",-1*U40*Q40,U40*Q40)</f>
        <v>0</v>
      </c>
      <c r="W40" s="33"/>
      <c r="X40" s="74">
        <f>T40*$X$31</f>
        <v>0</v>
      </c>
      <c r="Y40" s="33"/>
      <c r="Z40" s="33"/>
      <c r="AA40" s="33"/>
      <c r="AB40" s="33"/>
      <c r="AC40" s="33"/>
      <c r="AD40" s="36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</row>
    <row r="41" spans="1:96" ht="14.4" x14ac:dyDescent="0.3">
      <c r="A41" s="60"/>
      <c r="B41" s="33" t="s">
        <v>704</v>
      </c>
      <c r="C41" s="33" t="s">
        <v>705</v>
      </c>
      <c r="D41" s="33" t="s">
        <v>2932</v>
      </c>
      <c r="E41" s="58" t="s">
        <v>697</v>
      </c>
      <c r="F41" s="59" t="s">
        <v>2930</v>
      </c>
      <c r="G41" s="41"/>
      <c r="H41" s="41"/>
      <c r="I41" s="41"/>
      <c r="J41" s="33" t="s">
        <v>2927</v>
      </c>
      <c r="K41" s="33" t="s">
        <v>2567</v>
      </c>
      <c r="M41" s="33">
        <v>8</v>
      </c>
      <c r="N41" s="33"/>
      <c r="O41" s="47" t="s">
        <v>699</v>
      </c>
      <c r="P41" s="47" t="s">
        <v>2550</v>
      </c>
      <c r="Q41" s="60">
        <v>12</v>
      </c>
      <c r="R41" s="60" t="s">
        <v>701</v>
      </c>
      <c r="S41" s="88"/>
      <c r="T41" s="34">
        <f>IFERROR(VLOOKUP(A41,$A$2:$U$31,21,FALSE),0)</f>
        <v>0</v>
      </c>
      <c r="U41" s="47">
        <f>IFERROR(VLOOKUP(A41,'US_long freshly screened'!$A$2:$R$250,18,FALSE),0)</f>
        <v>0</v>
      </c>
      <c r="V41" s="100">
        <f>IF(R41="SELL",-1*U41*Q41,U41*Q41)</f>
        <v>0</v>
      </c>
      <c r="W41" s="33"/>
      <c r="X41" s="74">
        <f>T41*$X$31</f>
        <v>0</v>
      </c>
      <c r="Y41" s="33"/>
      <c r="Z41" s="33"/>
      <c r="AA41" s="33"/>
      <c r="AB41" s="33"/>
      <c r="AC41" s="33"/>
      <c r="AD41" s="36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</row>
    <row r="42" spans="1:96" ht="14.4" x14ac:dyDescent="0.3">
      <c r="A42" s="60"/>
      <c r="B42" s="60" t="s">
        <v>704</v>
      </c>
      <c r="C42" s="60" t="s">
        <v>705</v>
      </c>
      <c r="D42" s="33" t="s">
        <v>2932</v>
      </c>
      <c r="E42" s="55" t="s">
        <v>697</v>
      </c>
      <c r="F42" s="59" t="s">
        <v>2930</v>
      </c>
      <c r="G42" s="41"/>
      <c r="H42" s="41"/>
      <c r="I42" s="41"/>
      <c r="J42" s="33" t="s">
        <v>2927</v>
      </c>
      <c r="K42" s="60" t="s">
        <v>2567</v>
      </c>
      <c r="M42" s="33">
        <v>9</v>
      </c>
      <c r="N42" s="60"/>
      <c r="O42" s="47" t="s">
        <v>699</v>
      </c>
      <c r="P42" s="47" t="s">
        <v>2550</v>
      </c>
      <c r="Q42" s="60">
        <v>1</v>
      </c>
      <c r="R42" s="60" t="s">
        <v>701</v>
      </c>
      <c r="S42" s="88"/>
      <c r="T42" s="34">
        <f>IFERROR(VLOOKUP(A42,$A$2:$U$31,21,FALSE),0)</f>
        <v>0</v>
      </c>
      <c r="U42" s="47">
        <f>IFERROR(VLOOKUP(A42,'US_long freshly screened'!$A$2:$R$250,18,FALSE),0)</f>
        <v>0</v>
      </c>
      <c r="V42" s="100">
        <f>IF(R42="SELL",-1*U42*Q42,U42*Q42)</f>
        <v>0</v>
      </c>
      <c r="W42" s="33"/>
      <c r="X42" s="74">
        <f>T42*$X$31</f>
        <v>0</v>
      </c>
      <c r="Y42" s="33"/>
      <c r="Z42" s="33"/>
      <c r="AA42" s="33"/>
      <c r="AB42" s="33"/>
      <c r="AC42" s="33"/>
      <c r="AD42" s="36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</row>
    <row r="43" spans="1:96" ht="14.4" x14ac:dyDescent="0.3">
      <c r="A43" s="33"/>
      <c r="B43" s="60" t="s">
        <v>704</v>
      </c>
      <c r="C43" s="60" t="s">
        <v>705</v>
      </c>
      <c r="D43" s="33" t="s">
        <v>2932</v>
      </c>
      <c r="E43" s="55" t="s">
        <v>697</v>
      </c>
      <c r="F43" s="59" t="s">
        <v>2930</v>
      </c>
      <c r="G43" s="41"/>
      <c r="H43" s="41"/>
      <c r="I43" s="41"/>
      <c r="J43" s="33" t="s">
        <v>2927</v>
      </c>
      <c r="K43" s="60" t="s">
        <v>2567</v>
      </c>
      <c r="M43" s="33">
        <v>10</v>
      </c>
      <c r="N43" s="60"/>
      <c r="O43" s="47" t="s">
        <v>699</v>
      </c>
      <c r="P43" s="47" t="s">
        <v>2550</v>
      </c>
      <c r="Q43" s="33">
        <v>77</v>
      </c>
      <c r="R43" s="33" t="s">
        <v>701</v>
      </c>
      <c r="S43" s="88"/>
      <c r="T43" s="34">
        <f>IFERROR(VLOOKUP(A43,$A$2:$U$31,21,FALSE),0)</f>
        <v>0</v>
      </c>
      <c r="U43" s="47">
        <f>IFERROR(VLOOKUP(A43,'US_long freshly screened'!$A$2:$R$250,18,FALSE),0)</f>
        <v>0</v>
      </c>
      <c r="V43" s="100">
        <f>IF(R43="SELL",-1*U43*Q43,U43*Q43)</f>
        <v>0</v>
      </c>
      <c r="W43" s="33"/>
      <c r="X43" s="74">
        <f>T43*$X$31</f>
        <v>0</v>
      </c>
      <c r="Y43" s="33"/>
      <c r="Z43" s="33"/>
      <c r="AA43" s="33"/>
      <c r="AB43" s="33"/>
      <c r="AC43" s="33"/>
      <c r="AD43" s="36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</row>
    <row r="44" spans="1:96" ht="14.4" x14ac:dyDescent="0.3">
      <c r="A44" s="33"/>
      <c r="B44" s="60" t="s">
        <v>704</v>
      </c>
      <c r="C44" s="60" t="s">
        <v>705</v>
      </c>
      <c r="D44" s="33" t="s">
        <v>2932</v>
      </c>
      <c r="E44" s="55" t="s">
        <v>697</v>
      </c>
      <c r="F44" s="59" t="s">
        <v>2930</v>
      </c>
      <c r="G44" s="41"/>
      <c r="H44" s="41"/>
      <c r="I44" s="41"/>
      <c r="J44" s="33" t="s">
        <v>2927</v>
      </c>
      <c r="K44" s="60" t="s">
        <v>2567</v>
      </c>
      <c r="M44" s="33">
        <v>11</v>
      </c>
      <c r="N44" s="60"/>
      <c r="O44" s="47" t="s">
        <v>699</v>
      </c>
      <c r="P44" s="47" t="s">
        <v>2550</v>
      </c>
      <c r="Q44" s="33">
        <v>1</v>
      </c>
      <c r="R44" s="33" t="s">
        <v>702</v>
      </c>
      <c r="S44" s="88"/>
      <c r="T44" s="34">
        <f>IFERROR(VLOOKUP(A44,$A$2:$U$31,21,FALSE),0)</f>
        <v>0</v>
      </c>
      <c r="U44" s="47">
        <f>IFERROR(VLOOKUP(A44,'US_long freshly screened'!$A$2:$R$250,18,FALSE),0)</f>
        <v>0</v>
      </c>
      <c r="V44" s="100">
        <f>IF(R44="SELL",-1*U44*Q44,U44*Q44)</f>
        <v>0</v>
      </c>
      <c r="W44" s="33"/>
      <c r="X44" s="74">
        <f>T44*$X$31</f>
        <v>0</v>
      </c>
      <c r="Y44" s="33"/>
      <c r="Z44" s="33"/>
      <c r="AA44" s="33"/>
      <c r="AB44" s="33"/>
      <c r="AC44" s="33"/>
      <c r="AD44" s="36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</row>
    <row r="45" spans="1:96" ht="14.4" x14ac:dyDescent="0.3">
      <c r="A45" s="60"/>
      <c r="B45" s="60" t="s">
        <v>704</v>
      </c>
      <c r="C45" s="60" t="s">
        <v>705</v>
      </c>
      <c r="D45" s="33" t="s">
        <v>2932</v>
      </c>
      <c r="E45" s="55" t="s">
        <v>697</v>
      </c>
      <c r="F45" s="59" t="s">
        <v>2930</v>
      </c>
      <c r="G45" s="41"/>
      <c r="H45" s="41"/>
      <c r="I45" s="41"/>
      <c r="J45" s="33" t="s">
        <v>2927</v>
      </c>
      <c r="K45" s="60" t="s">
        <v>2567</v>
      </c>
      <c r="M45" s="33">
        <v>12</v>
      </c>
      <c r="N45" s="60"/>
      <c r="O45" s="47" t="s">
        <v>699</v>
      </c>
      <c r="P45" s="47" t="s">
        <v>2550</v>
      </c>
      <c r="Q45" s="60">
        <v>21</v>
      </c>
      <c r="R45" s="60" t="s">
        <v>701</v>
      </c>
      <c r="S45" s="88"/>
      <c r="T45" s="34">
        <f>IFERROR(VLOOKUP(A45,$A$2:$U$31,21,FALSE),0)</f>
        <v>0</v>
      </c>
      <c r="U45" s="47">
        <f>IFERROR(VLOOKUP(A45,'US_long freshly screened'!$A$2:$R$250,18,FALSE),0)</f>
        <v>0</v>
      </c>
      <c r="V45" s="100">
        <f>IF(R45="SELL",-1*U45*Q45,U45*Q45)</f>
        <v>0</v>
      </c>
      <c r="W45" s="33"/>
      <c r="X45" s="74">
        <f>T45*$X$31</f>
        <v>0</v>
      </c>
      <c r="Y45" s="33"/>
      <c r="Z45" s="33"/>
      <c r="AA45" s="33"/>
      <c r="AB45" s="33"/>
      <c r="AC45" s="33"/>
      <c r="AD45" s="36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</row>
    <row r="46" spans="1:96" s="83" customFormat="1" ht="15" thickBot="1" x14ac:dyDescent="0.35">
      <c r="A46" s="60"/>
      <c r="B46" s="83" t="s">
        <v>704</v>
      </c>
      <c r="C46" s="83" t="s">
        <v>705</v>
      </c>
      <c r="D46" s="33" t="s">
        <v>2932</v>
      </c>
      <c r="E46" s="84" t="s">
        <v>697</v>
      </c>
      <c r="F46" s="59" t="s">
        <v>2930</v>
      </c>
      <c r="G46" s="41"/>
      <c r="H46" s="41"/>
      <c r="I46" s="41"/>
      <c r="J46" s="33" t="s">
        <v>2927</v>
      </c>
      <c r="K46" s="83" t="s">
        <v>2567</v>
      </c>
      <c r="M46" s="33">
        <v>13</v>
      </c>
      <c r="O46" s="85" t="s">
        <v>699</v>
      </c>
      <c r="P46" s="85" t="s">
        <v>2550</v>
      </c>
      <c r="Q46" s="60">
        <v>2</v>
      </c>
      <c r="R46" s="60" t="s">
        <v>702</v>
      </c>
      <c r="S46" s="89"/>
      <c r="T46" s="86">
        <f>IFERROR(VLOOKUP(A46,$A$2:$U$31,21,FALSE),0)</f>
        <v>0</v>
      </c>
      <c r="U46" s="47">
        <f>IFERROR(VLOOKUP(A46,'US_long freshly screened'!$A$2:$R$250,18,FALSE),0)</f>
        <v>0</v>
      </c>
      <c r="V46" s="101">
        <f>IF(R46="SELL",-1*U46*Q46,U46*Q46)</f>
        <v>0</v>
      </c>
      <c r="W46" s="86"/>
      <c r="X46" s="74">
        <f>T46*$X$31</f>
        <v>0</v>
      </c>
      <c r="Y46" s="86"/>
      <c r="Z46" s="86"/>
      <c r="AA46" s="86"/>
      <c r="AB46" s="86"/>
      <c r="AC46" s="86"/>
      <c r="AD46" s="3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</row>
    <row r="47" spans="1:96" ht="15" thickTop="1" x14ac:dyDescent="0.3">
      <c r="A47" s="60"/>
      <c r="B47" s="60" t="s">
        <v>704</v>
      </c>
      <c r="C47" s="60" t="s">
        <v>705</v>
      </c>
      <c r="D47" s="33" t="s">
        <v>2932</v>
      </c>
      <c r="E47" s="55" t="s">
        <v>697</v>
      </c>
      <c r="F47" s="59" t="s">
        <v>2930</v>
      </c>
      <c r="G47" s="41"/>
      <c r="H47" s="41"/>
      <c r="I47" s="41"/>
      <c r="J47" s="33" t="s">
        <v>2927</v>
      </c>
      <c r="K47" s="60" t="s">
        <v>2567</v>
      </c>
      <c r="L47" s="36"/>
      <c r="M47" s="33">
        <v>14</v>
      </c>
      <c r="N47" s="60"/>
      <c r="O47" s="47" t="s">
        <v>699</v>
      </c>
      <c r="P47" s="47" t="s">
        <v>2550</v>
      </c>
      <c r="Q47" s="60">
        <v>8</v>
      </c>
      <c r="R47" s="60" t="s">
        <v>701</v>
      </c>
      <c r="S47" s="88"/>
      <c r="T47" s="34">
        <f>IFERROR(VLOOKUP(A47,$A$2:$U$31,21,FALSE),0)</f>
        <v>0</v>
      </c>
      <c r="U47" s="47">
        <f>IFERROR(VLOOKUP(A47,'US_long freshly screened'!$A$2:$R$250,18,FALSE),0)</f>
        <v>0</v>
      </c>
      <c r="V47" s="100">
        <f>IF(R47="SELL",-1*U47*Q47,U47*Q47)</f>
        <v>0</v>
      </c>
      <c r="X47" s="74">
        <f>T47*$X$31</f>
        <v>0</v>
      </c>
      <c r="AD47" s="36"/>
    </row>
    <row r="48" spans="1:96" ht="14.4" x14ac:dyDescent="0.3">
      <c r="A48" s="60"/>
      <c r="B48" s="60" t="s">
        <v>704</v>
      </c>
      <c r="C48" s="60" t="s">
        <v>705</v>
      </c>
      <c r="D48" s="33" t="s">
        <v>2932</v>
      </c>
      <c r="E48" s="55" t="s">
        <v>697</v>
      </c>
      <c r="F48" s="59" t="s">
        <v>2930</v>
      </c>
      <c r="G48" s="41"/>
      <c r="H48" s="41"/>
      <c r="I48" s="41"/>
      <c r="J48" s="33" t="s">
        <v>2927</v>
      </c>
      <c r="K48" s="60" t="s">
        <v>2567</v>
      </c>
      <c r="L48" s="36"/>
      <c r="M48" s="33">
        <v>15</v>
      </c>
      <c r="N48" s="60"/>
      <c r="O48" s="47" t="s">
        <v>699</v>
      </c>
      <c r="P48" s="47" t="s">
        <v>2550</v>
      </c>
      <c r="Q48" s="60">
        <v>80</v>
      </c>
      <c r="R48" s="60" t="s">
        <v>701</v>
      </c>
      <c r="S48" s="88"/>
      <c r="T48" s="34">
        <f>IFERROR(VLOOKUP(A48,$A$2:$U$31,21,FALSE),0)</f>
        <v>0</v>
      </c>
      <c r="U48" s="47">
        <f>IFERROR(VLOOKUP(A48,'US_long freshly screened'!$A$2:$R$250,18,FALSE),0)</f>
        <v>0</v>
      </c>
      <c r="V48" s="100">
        <f>IF(R48="SELL",-1*U48*Q48,U48*Q48)</f>
        <v>0</v>
      </c>
      <c r="X48" s="74">
        <f>T48*$X$31</f>
        <v>0</v>
      </c>
      <c r="AD48" s="36"/>
    </row>
    <row r="49" spans="1:96" ht="14.4" x14ac:dyDescent="0.3">
      <c r="A49" s="60"/>
      <c r="B49" s="60" t="s">
        <v>704</v>
      </c>
      <c r="C49" s="60" t="s">
        <v>705</v>
      </c>
      <c r="D49" s="33" t="s">
        <v>2932</v>
      </c>
      <c r="E49" s="55" t="s">
        <v>697</v>
      </c>
      <c r="F49" s="59" t="s">
        <v>2930</v>
      </c>
      <c r="G49" s="41"/>
      <c r="H49" s="41"/>
      <c r="I49" s="41"/>
      <c r="J49" s="33" t="s">
        <v>2927</v>
      </c>
      <c r="K49" s="60" t="s">
        <v>2567</v>
      </c>
      <c r="L49" s="36"/>
      <c r="M49" s="33">
        <v>16</v>
      </c>
      <c r="N49" s="60"/>
      <c r="O49" s="47" t="s">
        <v>699</v>
      </c>
      <c r="P49" s="47" t="s">
        <v>2550</v>
      </c>
      <c r="Q49" s="60">
        <v>24</v>
      </c>
      <c r="R49" s="60" t="s">
        <v>701</v>
      </c>
      <c r="S49" s="88"/>
      <c r="T49" s="34">
        <f>IFERROR(VLOOKUP(A49,$A$2:$U$31,21,FALSE),0)</f>
        <v>0</v>
      </c>
      <c r="U49" s="47">
        <f>IFERROR(VLOOKUP(A49,'US_long freshly screened'!$A$2:$R$250,18,FALSE),0)</f>
        <v>0</v>
      </c>
      <c r="V49" s="100">
        <f>IF(R49="SELL",-1*U49*Q49,U49*Q49)</f>
        <v>0</v>
      </c>
      <c r="X49" s="74">
        <f>T49*$X$31</f>
        <v>0</v>
      </c>
      <c r="AD49" s="36"/>
    </row>
    <row r="50" spans="1:96" ht="14.4" x14ac:dyDescent="0.3">
      <c r="A50" s="60"/>
      <c r="B50" s="60" t="s">
        <v>704</v>
      </c>
      <c r="C50" s="60" t="s">
        <v>705</v>
      </c>
      <c r="D50" s="33" t="s">
        <v>2932</v>
      </c>
      <c r="E50" s="55" t="s">
        <v>697</v>
      </c>
      <c r="F50" s="59" t="s">
        <v>2930</v>
      </c>
      <c r="G50" s="41"/>
      <c r="H50" s="41"/>
      <c r="I50" s="41"/>
      <c r="J50" s="33" t="s">
        <v>2927</v>
      </c>
      <c r="K50" s="60" t="s">
        <v>2567</v>
      </c>
      <c r="L50" s="36"/>
      <c r="M50" s="33">
        <v>17</v>
      </c>
      <c r="N50" s="60"/>
      <c r="O50" s="47" t="s">
        <v>699</v>
      </c>
      <c r="P50" s="47" t="s">
        <v>2550</v>
      </c>
      <c r="Q50" s="60">
        <v>7</v>
      </c>
      <c r="R50" s="60" t="s">
        <v>701</v>
      </c>
      <c r="S50" s="88"/>
      <c r="T50" s="34">
        <f>IFERROR(VLOOKUP(A50,$A$2:$U$31,21,FALSE),0)</f>
        <v>0</v>
      </c>
      <c r="U50" s="47">
        <f>IFERROR(VLOOKUP(A50,'US_long freshly screened'!$A$2:$R$250,18,FALSE),0)</f>
        <v>0</v>
      </c>
      <c r="V50" s="100">
        <f>IF(R50="SELL",-1*U50*Q50,U50*Q50)</f>
        <v>0</v>
      </c>
      <c r="X50" s="74">
        <f>T50*$X$31</f>
        <v>0</v>
      </c>
      <c r="AD50" s="36"/>
    </row>
    <row r="51" spans="1:96" ht="14.4" x14ac:dyDescent="0.3">
      <c r="A51" s="33"/>
      <c r="B51" s="60" t="s">
        <v>704</v>
      </c>
      <c r="C51" s="60" t="s">
        <v>705</v>
      </c>
      <c r="D51" s="33" t="s">
        <v>2932</v>
      </c>
      <c r="E51" s="55" t="s">
        <v>697</v>
      </c>
      <c r="F51" s="59" t="s">
        <v>2930</v>
      </c>
      <c r="G51" s="41"/>
      <c r="H51" s="41"/>
      <c r="I51" s="41"/>
      <c r="J51" s="33" t="s">
        <v>2927</v>
      </c>
      <c r="K51" s="60" t="s">
        <v>2567</v>
      </c>
      <c r="L51" s="36"/>
      <c r="M51" s="33">
        <v>18</v>
      </c>
      <c r="N51" s="60"/>
      <c r="O51" s="47" t="s">
        <v>699</v>
      </c>
      <c r="P51" s="47" t="s">
        <v>2550</v>
      </c>
      <c r="Q51" s="33">
        <v>6</v>
      </c>
      <c r="R51" s="33" t="s">
        <v>702</v>
      </c>
      <c r="S51" s="88"/>
      <c r="T51" s="34">
        <f>IFERROR(VLOOKUP(A51,$A$2:$U$31,21,FALSE),0)</f>
        <v>0</v>
      </c>
      <c r="U51" s="47">
        <f>IFERROR(VLOOKUP(A51,'US_long freshly screened'!$A$2:$R$250,18,FALSE),0)</f>
        <v>0</v>
      </c>
      <c r="V51" s="100">
        <f>IF(R51="SELL",-1*U51*Q51,U51*Q51)</f>
        <v>0</v>
      </c>
      <c r="X51" s="74">
        <f>T51*$X$31</f>
        <v>0</v>
      </c>
      <c r="AD51" s="36"/>
    </row>
    <row r="52" spans="1:96" ht="14.4" x14ac:dyDescent="0.3">
      <c r="A52" s="33"/>
      <c r="B52" s="60" t="s">
        <v>704</v>
      </c>
      <c r="C52" s="60" t="s">
        <v>705</v>
      </c>
      <c r="D52" s="33" t="s">
        <v>2932</v>
      </c>
      <c r="E52" s="55" t="s">
        <v>697</v>
      </c>
      <c r="F52" s="59" t="s">
        <v>2930</v>
      </c>
      <c r="G52" s="41"/>
      <c r="H52" s="41"/>
      <c r="I52" s="41"/>
      <c r="J52" s="33" t="s">
        <v>2927</v>
      </c>
      <c r="K52" s="60" t="s">
        <v>2567</v>
      </c>
      <c r="L52" s="36"/>
      <c r="M52" s="33">
        <v>19</v>
      </c>
      <c r="N52" s="60"/>
      <c r="O52" s="47" t="s">
        <v>699</v>
      </c>
      <c r="P52" s="47" t="s">
        <v>2550</v>
      </c>
      <c r="Q52" s="33">
        <v>30</v>
      </c>
      <c r="R52" s="33" t="s">
        <v>701</v>
      </c>
      <c r="S52" s="88"/>
      <c r="T52" s="34">
        <f>IFERROR(VLOOKUP(A52,$A$2:$U$31,21,FALSE),0)</f>
        <v>0</v>
      </c>
      <c r="U52" s="47">
        <f>IFERROR(VLOOKUP(A52,'US_long freshly screened'!$A$2:$R$250,18,FALSE),0)</f>
        <v>0</v>
      </c>
      <c r="V52" s="100">
        <f>IF(R52="SELL",-1*U52*Q52,U52*Q52)</f>
        <v>0</v>
      </c>
      <c r="X52" s="74">
        <f>T52*$X$31</f>
        <v>0</v>
      </c>
      <c r="AD52" s="36"/>
    </row>
    <row r="53" spans="1:96" ht="14.4" x14ac:dyDescent="0.3">
      <c r="A53" s="60"/>
      <c r="B53" s="60" t="s">
        <v>704</v>
      </c>
      <c r="C53" s="60" t="s">
        <v>705</v>
      </c>
      <c r="D53" s="33" t="s">
        <v>2932</v>
      </c>
      <c r="E53" s="55" t="s">
        <v>697</v>
      </c>
      <c r="F53" s="59" t="s">
        <v>2930</v>
      </c>
      <c r="G53" s="41"/>
      <c r="H53" s="41"/>
      <c r="I53" s="41"/>
      <c r="J53" s="33" t="s">
        <v>2927</v>
      </c>
      <c r="K53" s="60" t="s">
        <v>2567</v>
      </c>
      <c r="L53" s="36"/>
      <c r="M53" s="33">
        <v>20</v>
      </c>
      <c r="N53" s="60"/>
      <c r="O53" s="47" t="s">
        <v>699</v>
      </c>
      <c r="P53" s="47" t="s">
        <v>2550</v>
      </c>
      <c r="Q53" s="60">
        <v>6</v>
      </c>
      <c r="R53" s="60" t="s">
        <v>701</v>
      </c>
      <c r="S53" s="88"/>
      <c r="T53" s="34">
        <f>IFERROR(VLOOKUP(A53,$A$2:$U$31,21,FALSE),0)</f>
        <v>0</v>
      </c>
      <c r="U53" s="47">
        <v>193</v>
      </c>
      <c r="V53" s="100">
        <f>IF(R53="SELL",-1*U53*Q53,U53*Q53)</f>
        <v>1158</v>
      </c>
      <c r="X53" s="74">
        <f>T53*$X$31</f>
        <v>0</v>
      </c>
      <c r="AD53" s="36"/>
    </row>
    <row r="54" spans="1:96" s="48" customFormat="1" ht="15" thickBot="1" x14ac:dyDescent="0.35">
      <c r="A54" s="60"/>
      <c r="B54" s="60" t="s">
        <v>704</v>
      </c>
      <c r="C54" s="60" t="s">
        <v>705</v>
      </c>
      <c r="D54" s="33" t="s">
        <v>2932</v>
      </c>
      <c r="E54" s="55" t="s">
        <v>697</v>
      </c>
      <c r="F54" s="59" t="s">
        <v>2930</v>
      </c>
      <c r="G54" s="41"/>
      <c r="H54" s="41"/>
      <c r="I54" s="41"/>
      <c r="J54" s="33" t="s">
        <v>2927</v>
      </c>
      <c r="K54" s="60" t="s">
        <v>2567</v>
      </c>
      <c r="L54" s="60"/>
      <c r="M54" s="33">
        <v>21</v>
      </c>
      <c r="N54" s="60"/>
      <c r="O54" s="47" t="s">
        <v>699</v>
      </c>
      <c r="P54" s="47" t="s">
        <v>2550</v>
      </c>
      <c r="Q54" s="60">
        <v>2</v>
      </c>
      <c r="R54" s="60" t="s">
        <v>701</v>
      </c>
      <c r="S54" s="47"/>
      <c r="T54" s="33">
        <f>IFERROR(VLOOKUP(A54,$A$2:$U$31,21,FALSE),0)</f>
        <v>0</v>
      </c>
      <c r="U54" s="47">
        <f>IFERROR(VLOOKUP(A54,'US_long freshly screened'!$A$2:$R$250,18,FALSE),0)</f>
        <v>0</v>
      </c>
      <c r="V54" s="131">
        <f>IF(R54="SELL",-1*U54*Q54,U54*Q54)</f>
        <v>0</v>
      </c>
      <c r="W54" s="60"/>
      <c r="X54" s="74">
        <f>T54*$X$31</f>
        <v>0</v>
      </c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96" s="48" customFormat="1" ht="15" thickBot="1" x14ac:dyDescent="0.35">
      <c r="B55" s="48" t="s">
        <v>704</v>
      </c>
      <c r="C55" s="48" t="s">
        <v>705</v>
      </c>
      <c r="D55" s="95" t="s">
        <v>2979</v>
      </c>
      <c r="E55" s="49" t="s">
        <v>697</v>
      </c>
      <c r="F55" s="93" t="s">
        <v>2930</v>
      </c>
      <c r="G55" s="94"/>
      <c r="H55" s="94"/>
      <c r="I55" s="94"/>
      <c r="J55" s="95" t="s">
        <v>2927</v>
      </c>
      <c r="K55" s="48" t="s">
        <v>2567</v>
      </c>
      <c r="M55" s="95">
        <v>22</v>
      </c>
      <c r="O55" s="51" t="s">
        <v>699</v>
      </c>
      <c r="P55" s="51" t="s">
        <v>2550</v>
      </c>
      <c r="Q55" s="48">
        <v>0</v>
      </c>
      <c r="R55" s="48" t="s">
        <v>701</v>
      </c>
      <c r="S55" s="96"/>
      <c r="T55" s="95"/>
      <c r="U55" s="51"/>
      <c r="V55" s="102"/>
      <c r="X55" s="52"/>
    </row>
    <row r="56" spans="1:96" ht="14.4" x14ac:dyDescent="0.3">
      <c r="A56" s="57"/>
      <c r="B56" s="60" t="s">
        <v>704</v>
      </c>
      <c r="C56" s="60" t="s">
        <v>705</v>
      </c>
      <c r="D56" s="33" t="s">
        <v>2932</v>
      </c>
      <c r="E56" s="55" t="s">
        <v>697</v>
      </c>
      <c r="F56" s="61" t="s">
        <v>1423</v>
      </c>
      <c r="G56" s="60"/>
      <c r="H56" s="41" t="e">
        <f>U34*(0.92)</f>
        <v>#VALUE!</v>
      </c>
      <c r="I56" s="41" t="e">
        <f>H56</f>
        <v>#VALUE!</v>
      </c>
      <c r="J56" s="60"/>
      <c r="K56" s="60" t="s">
        <v>2567</v>
      </c>
      <c r="L56" s="58" t="s">
        <v>2929</v>
      </c>
      <c r="M56" s="33"/>
      <c r="N56" s="60" t="str">
        <f>M34</f>
        <v>OrderId</v>
      </c>
      <c r="O56" s="47" t="s">
        <v>699</v>
      </c>
      <c r="P56" s="47" t="s">
        <v>2550</v>
      </c>
      <c r="Q56" s="103" t="str">
        <f>Q34</f>
        <v>Quantity</v>
      </c>
      <c r="R56" s="76" t="s">
        <v>702</v>
      </c>
      <c r="S56" s="90" t="str">
        <f>N56</f>
        <v>OrderId</v>
      </c>
      <c r="T56" s="34">
        <f>IFERROR(VLOOKUP(A56,$A$2:$U$31,21,FALSE),0)</f>
        <v>0</v>
      </c>
      <c r="U56" s="47">
        <f>IFERROR(VLOOKUP(A56,'US_long freshly screened'!$A$2:$R$134,18,FALSE),0)</f>
        <v>0</v>
      </c>
      <c r="V56" s="69" t="e">
        <f>IF(R56="SELL",-1*U56*Q56,U56*Q56)</f>
        <v>#VALUE!</v>
      </c>
      <c r="AD56" s="36"/>
    </row>
    <row r="57" spans="1:96" ht="14.4" x14ac:dyDescent="0.3">
      <c r="A57" s="57"/>
      <c r="B57" s="60" t="s">
        <v>704</v>
      </c>
      <c r="C57" s="60" t="s">
        <v>705</v>
      </c>
      <c r="D57" s="33" t="s">
        <v>2932</v>
      </c>
      <c r="E57" s="60" t="s">
        <v>697</v>
      </c>
      <c r="F57" s="61" t="s">
        <v>1423</v>
      </c>
      <c r="G57" s="60"/>
      <c r="H57" s="41">
        <f>U35*(0.92)</f>
        <v>0</v>
      </c>
      <c r="I57" s="41">
        <f>H57</f>
        <v>0</v>
      </c>
      <c r="J57" s="60"/>
      <c r="K57" s="60" t="s">
        <v>2567</v>
      </c>
      <c r="L57" s="58" t="s">
        <v>2929</v>
      </c>
      <c r="M57" s="33"/>
      <c r="N57" s="60">
        <f>M35</f>
        <v>2</v>
      </c>
      <c r="O57" s="47" t="s">
        <v>699</v>
      </c>
      <c r="P57" s="47" t="s">
        <v>2550</v>
      </c>
      <c r="Q57" s="103">
        <f>Q35</f>
        <v>38</v>
      </c>
      <c r="R57" s="76" t="s">
        <v>702</v>
      </c>
      <c r="S57" s="90">
        <f>N57</f>
        <v>2</v>
      </c>
      <c r="T57" s="34">
        <f>IFERROR(VLOOKUP(A57,$A$2:$U$31,21,FALSE),0)</f>
        <v>0</v>
      </c>
      <c r="U57" s="47">
        <f>IFERROR(VLOOKUP(A57,'US_long freshly screened'!$A$2:$R$134,18,FALSE),0)</f>
        <v>0</v>
      </c>
      <c r="V57" s="69">
        <f>IF(R57="SELL",-1*U57*Q57,U57*Q57)</f>
        <v>0</v>
      </c>
      <c r="AD57" s="36"/>
    </row>
    <row r="58" spans="1:96" ht="14.4" x14ac:dyDescent="0.3">
      <c r="A58" s="57"/>
      <c r="B58" s="60" t="s">
        <v>704</v>
      </c>
      <c r="C58" s="60" t="s">
        <v>705</v>
      </c>
      <c r="D58" s="33" t="s">
        <v>2932</v>
      </c>
      <c r="E58" s="60" t="s">
        <v>697</v>
      </c>
      <c r="F58" s="61" t="s">
        <v>1423</v>
      </c>
      <c r="G58" s="60"/>
      <c r="H58" s="41">
        <f>U36*(0.92)</f>
        <v>0</v>
      </c>
      <c r="I58" s="41">
        <f>H58</f>
        <v>0</v>
      </c>
      <c r="J58" s="60"/>
      <c r="K58" s="60" t="s">
        <v>2567</v>
      </c>
      <c r="L58" s="58" t="s">
        <v>2929</v>
      </c>
      <c r="M58" s="33"/>
      <c r="N58" s="60">
        <f>M36</f>
        <v>3</v>
      </c>
      <c r="O58" s="47" t="s">
        <v>699</v>
      </c>
      <c r="P58" s="47" t="s">
        <v>2550</v>
      </c>
      <c r="Q58" s="103">
        <f>Q36</f>
        <v>3</v>
      </c>
      <c r="R58" s="76" t="s">
        <v>702</v>
      </c>
      <c r="S58" s="90">
        <f>N58</f>
        <v>3</v>
      </c>
      <c r="T58" s="34">
        <f>IFERROR(VLOOKUP(A58,$A$2:$U$31,21,FALSE),0)</f>
        <v>0</v>
      </c>
      <c r="U58" s="47">
        <f>IFERROR(VLOOKUP(A58,'US_long freshly screened'!$A$2:$R$134,18,FALSE),0)</f>
        <v>0</v>
      </c>
      <c r="V58" s="69">
        <f>IF(R58="SELL",-1*U58*Q58,U58*Q58)</f>
        <v>0</v>
      </c>
      <c r="AD58" s="36"/>
    </row>
    <row r="59" spans="1:96" ht="14.4" x14ac:dyDescent="0.3">
      <c r="A59" s="57"/>
      <c r="B59" s="60" t="s">
        <v>704</v>
      </c>
      <c r="C59" s="60" t="s">
        <v>705</v>
      </c>
      <c r="D59" s="33" t="s">
        <v>2932</v>
      </c>
      <c r="E59" s="60" t="s">
        <v>697</v>
      </c>
      <c r="F59" s="61" t="s">
        <v>1423</v>
      </c>
      <c r="G59" s="60"/>
      <c r="H59" s="41">
        <f>U37*(0.92)</f>
        <v>0</v>
      </c>
      <c r="I59" s="41">
        <f>H59</f>
        <v>0</v>
      </c>
      <c r="J59" s="60"/>
      <c r="K59" s="60" t="s">
        <v>2567</v>
      </c>
      <c r="L59" s="58" t="s">
        <v>2929</v>
      </c>
      <c r="M59" s="33"/>
      <c r="N59" s="60">
        <f>M37</f>
        <v>4</v>
      </c>
      <c r="O59" s="47" t="s">
        <v>699</v>
      </c>
      <c r="P59" s="47" t="s">
        <v>2550</v>
      </c>
      <c r="Q59" s="103">
        <v>0</v>
      </c>
      <c r="R59" s="76" t="s">
        <v>702</v>
      </c>
      <c r="S59" s="90">
        <f>N59</f>
        <v>4</v>
      </c>
      <c r="T59" s="34">
        <f>IFERROR(VLOOKUP(A59,$A$2:$U$31,21,FALSE),0)</f>
        <v>0</v>
      </c>
      <c r="U59" s="47">
        <f>IFERROR(VLOOKUP(A59,'US_long freshly screened'!$A$2:$R$134,18,FALSE),0)</f>
        <v>0</v>
      </c>
      <c r="V59" s="69">
        <f>IF(R59="SELL",-1*U59*Q59,U59*Q59)</f>
        <v>0</v>
      </c>
      <c r="AD59" s="36"/>
    </row>
    <row r="60" spans="1:96" ht="14.4" x14ac:dyDescent="0.3">
      <c r="A60" s="57"/>
      <c r="B60" s="60" t="s">
        <v>704</v>
      </c>
      <c r="C60" s="60" t="s">
        <v>705</v>
      </c>
      <c r="D60" s="33" t="s">
        <v>2932</v>
      </c>
      <c r="E60" s="60" t="s">
        <v>697</v>
      </c>
      <c r="F60" s="61" t="s">
        <v>1423</v>
      </c>
      <c r="G60" s="60"/>
      <c r="H60" s="41">
        <f>U38*(0.92)</f>
        <v>0</v>
      </c>
      <c r="I60" s="41">
        <f>H60</f>
        <v>0</v>
      </c>
      <c r="J60" s="60"/>
      <c r="K60" s="60" t="s">
        <v>2567</v>
      </c>
      <c r="L60" s="58" t="s">
        <v>2929</v>
      </c>
      <c r="M60" s="33"/>
      <c r="N60" s="60">
        <f>M38</f>
        <v>5</v>
      </c>
      <c r="O60" s="47" t="s">
        <v>699</v>
      </c>
      <c r="P60" s="47" t="s">
        <v>2550</v>
      </c>
      <c r="Q60" s="103">
        <f>Q38</f>
        <v>7</v>
      </c>
      <c r="R60" s="76" t="s">
        <v>702</v>
      </c>
      <c r="S60" s="90">
        <f>N60</f>
        <v>5</v>
      </c>
      <c r="T60" s="34">
        <f>IFERROR(VLOOKUP(A60,$A$2:$U$31,21,FALSE),0)</f>
        <v>0</v>
      </c>
      <c r="U60" s="47">
        <f>IFERROR(VLOOKUP(A60,'US_long freshly screened'!$A$2:$R$134,18,FALSE),0)</f>
        <v>0</v>
      </c>
      <c r="V60" s="69">
        <f>IF(R60="SELL",-1*U60*Q60,U60*Q60)</f>
        <v>0</v>
      </c>
      <c r="AD60" s="36"/>
    </row>
    <row r="61" spans="1:96" ht="14.4" x14ac:dyDescent="0.3">
      <c r="A61" s="57"/>
      <c r="B61" s="60" t="s">
        <v>704</v>
      </c>
      <c r="C61" s="60" t="s">
        <v>705</v>
      </c>
      <c r="D61" s="33" t="s">
        <v>2932</v>
      </c>
      <c r="E61" s="60" t="s">
        <v>697</v>
      </c>
      <c r="F61" s="61" t="s">
        <v>1423</v>
      </c>
      <c r="G61" s="60"/>
      <c r="H61" s="41">
        <f>U39*(0.92)</f>
        <v>0</v>
      </c>
      <c r="I61" s="41">
        <f>H61</f>
        <v>0</v>
      </c>
      <c r="J61" s="60"/>
      <c r="K61" s="60" t="s">
        <v>2567</v>
      </c>
      <c r="L61" s="58" t="s">
        <v>2929</v>
      </c>
      <c r="M61" s="33"/>
      <c r="N61" s="60">
        <f>M39</f>
        <v>6</v>
      </c>
      <c r="O61" s="47" t="s">
        <v>699</v>
      </c>
      <c r="P61" s="47" t="s">
        <v>2550</v>
      </c>
      <c r="Q61" s="103">
        <f>Q39</f>
        <v>17</v>
      </c>
      <c r="R61" s="76" t="s">
        <v>702</v>
      </c>
      <c r="S61" s="90">
        <f>N61</f>
        <v>6</v>
      </c>
      <c r="T61" s="34">
        <f>IFERROR(VLOOKUP(A61,$A$2:$U$31,21,FALSE),0)</f>
        <v>0</v>
      </c>
      <c r="U61" s="47">
        <f>IFERROR(VLOOKUP(A61,'US_long freshly screened'!$A$2:$R$134,18,FALSE),0)</f>
        <v>0</v>
      </c>
      <c r="V61" s="69">
        <f>IF(R61="SELL",-1*U61*Q61,U61*Q61)</f>
        <v>0</v>
      </c>
      <c r="AD61" s="36"/>
    </row>
    <row r="62" spans="1:96" ht="14.4" x14ac:dyDescent="0.3">
      <c r="A62" s="57"/>
      <c r="B62" s="60" t="s">
        <v>704</v>
      </c>
      <c r="C62" s="60" t="s">
        <v>705</v>
      </c>
      <c r="D62" s="33" t="s">
        <v>2932</v>
      </c>
      <c r="E62" s="60" t="s">
        <v>697</v>
      </c>
      <c r="F62" s="61" t="s">
        <v>1423</v>
      </c>
      <c r="G62" s="60"/>
      <c r="H62" s="41">
        <f>U40*(0.92)</f>
        <v>0</v>
      </c>
      <c r="I62" s="41">
        <f>H62</f>
        <v>0</v>
      </c>
      <c r="J62" s="60"/>
      <c r="K62" s="60" t="s">
        <v>2567</v>
      </c>
      <c r="L62" s="58" t="s">
        <v>2929</v>
      </c>
      <c r="M62" s="33"/>
      <c r="N62" s="60">
        <f>M40</f>
        <v>7</v>
      </c>
      <c r="O62" s="47" t="s">
        <v>699</v>
      </c>
      <c r="P62" s="47" t="s">
        <v>2550</v>
      </c>
      <c r="Q62" s="103">
        <f>Q40</f>
        <v>13</v>
      </c>
      <c r="R62" s="76" t="s">
        <v>702</v>
      </c>
      <c r="S62" s="90">
        <f>N62</f>
        <v>7</v>
      </c>
      <c r="T62" s="34">
        <f>IFERROR(VLOOKUP(A62,$A$2:$U$31,21,FALSE),0)</f>
        <v>0</v>
      </c>
      <c r="U62" s="47">
        <f>IFERROR(VLOOKUP(A62,'US_long freshly screened'!$A$2:$R$134,18,FALSE),0)</f>
        <v>0</v>
      </c>
      <c r="V62" s="69">
        <f>IF(R62="SELL",-1*U62*Q62,U62*Q62)</f>
        <v>0</v>
      </c>
      <c r="W62" s="33"/>
      <c r="X62" s="33"/>
      <c r="Y62" s="33"/>
      <c r="Z62" s="33"/>
      <c r="AA62" s="33"/>
      <c r="AB62" s="33"/>
      <c r="AC62" s="33"/>
      <c r="AD62" s="36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</row>
    <row r="63" spans="1:96" ht="14.4" x14ac:dyDescent="0.3">
      <c r="A63" s="57"/>
      <c r="B63" s="54" t="s">
        <v>704</v>
      </c>
      <c r="C63" s="54" t="s">
        <v>705</v>
      </c>
      <c r="D63" s="33" t="s">
        <v>2932</v>
      </c>
      <c r="E63" s="55" t="s">
        <v>697</v>
      </c>
      <c r="F63" s="61" t="s">
        <v>1423</v>
      </c>
      <c r="G63" s="54"/>
      <c r="H63" s="41">
        <f>U41*(0.92)</f>
        <v>0</v>
      </c>
      <c r="I63" s="41">
        <f>H63</f>
        <v>0</v>
      </c>
      <c r="J63" s="54"/>
      <c r="K63" s="60" t="s">
        <v>2567</v>
      </c>
      <c r="L63" s="58" t="s">
        <v>2929</v>
      </c>
      <c r="M63" s="33"/>
      <c r="N63" s="60">
        <f>M41</f>
        <v>8</v>
      </c>
      <c r="O63" s="47" t="s">
        <v>699</v>
      </c>
      <c r="P63" s="47" t="s">
        <v>2550</v>
      </c>
      <c r="Q63" s="103">
        <f>Q41</f>
        <v>12</v>
      </c>
      <c r="R63" s="76" t="s">
        <v>702</v>
      </c>
      <c r="S63" s="90">
        <f>N63</f>
        <v>8</v>
      </c>
      <c r="T63" s="34">
        <f>IFERROR(VLOOKUP(A63,$A$2:$U$31,21,FALSE),0)</f>
        <v>0</v>
      </c>
      <c r="U63" s="47">
        <f>IFERROR(VLOOKUP(A63,'US_long freshly screened'!$A$2:$R$134,18,FALSE),0)</f>
        <v>0</v>
      </c>
      <c r="V63" s="69">
        <f>IF(R63="SELL",-1*U63*Q63,U63*Q63)</f>
        <v>0</v>
      </c>
      <c r="W63" s="33"/>
      <c r="X63" s="33"/>
      <c r="Y63" s="33"/>
      <c r="Z63" s="33"/>
      <c r="AA63" s="33"/>
      <c r="AB63" s="33"/>
      <c r="AC63" s="33"/>
      <c r="AD63" s="36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</row>
    <row r="64" spans="1:96" ht="14.4" x14ac:dyDescent="0.3">
      <c r="A64" s="57"/>
      <c r="B64" s="60" t="s">
        <v>704</v>
      </c>
      <c r="C64" s="60" t="s">
        <v>705</v>
      </c>
      <c r="D64" s="33" t="s">
        <v>2932</v>
      </c>
      <c r="E64" s="60" t="s">
        <v>697</v>
      </c>
      <c r="F64" s="61" t="s">
        <v>1423</v>
      </c>
      <c r="G64" s="60"/>
      <c r="H64" s="41">
        <f>U42*(0.92)</f>
        <v>0</v>
      </c>
      <c r="I64" s="41">
        <f>H64</f>
        <v>0</v>
      </c>
      <c r="J64" s="60"/>
      <c r="K64" s="60" t="s">
        <v>2567</v>
      </c>
      <c r="L64" s="58" t="s">
        <v>2929</v>
      </c>
      <c r="M64" s="33"/>
      <c r="N64" s="60">
        <f>M42</f>
        <v>9</v>
      </c>
      <c r="O64" s="47" t="s">
        <v>699</v>
      </c>
      <c r="P64" s="47" t="s">
        <v>2550</v>
      </c>
      <c r="Q64" s="103">
        <f>Q42</f>
        <v>1</v>
      </c>
      <c r="R64" s="76" t="s">
        <v>702</v>
      </c>
      <c r="S64" s="90">
        <f>N64</f>
        <v>9</v>
      </c>
      <c r="T64" s="34">
        <f>IFERROR(VLOOKUP(A64,$A$2:$U$31,21,FALSE),0)</f>
        <v>0</v>
      </c>
      <c r="U64" s="47">
        <f>IFERROR(VLOOKUP(A64,'US_long freshly screened'!$A$2:$R$134,18,FALSE),0)</f>
        <v>0</v>
      </c>
      <c r="V64" s="69">
        <f>IF(R64="SELL",-1*U64*Q64,U64*Q64)</f>
        <v>0</v>
      </c>
      <c r="W64" s="33"/>
      <c r="X64" s="33"/>
      <c r="Y64" s="33"/>
      <c r="Z64" s="33"/>
      <c r="AA64" s="33"/>
      <c r="AB64" s="33"/>
      <c r="AC64" s="33"/>
      <c r="AD64" s="36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</row>
    <row r="65" spans="1:96" ht="14.4" x14ac:dyDescent="0.3">
      <c r="A65" s="57"/>
      <c r="B65" s="60" t="s">
        <v>704</v>
      </c>
      <c r="C65" s="60" t="s">
        <v>705</v>
      </c>
      <c r="D65" s="33" t="s">
        <v>2932</v>
      </c>
      <c r="E65" s="60" t="s">
        <v>697</v>
      </c>
      <c r="F65" s="61" t="s">
        <v>1423</v>
      </c>
      <c r="G65" s="60"/>
      <c r="H65" s="41">
        <f>U43*(0.92)</f>
        <v>0</v>
      </c>
      <c r="I65" s="41">
        <f>H65</f>
        <v>0</v>
      </c>
      <c r="J65" s="60"/>
      <c r="K65" s="60" t="s">
        <v>2567</v>
      </c>
      <c r="L65" s="58" t="s">
        <v>2929</v>
      </c>
      <c r="M65" s="33"/>
      <c r="N65" s="60">
        <f>M43</f>
        <v>10</v>
      </c>
      <c r="O65" s="47" t="s">
        <v>699</v>
      </c>
      <c r="P65" s="47" t="s">
        <v>2550</v>
      </c>
      <c r="Q65" s="103">
        <f>Q43</f>
        <v>77</v>
      </c>
      <c r="R65" s="76" t="s">
        <v>702</v>
      </c>
      <c r="S65" s="90">
        <f>N65</f>
        <v>10</v>
      </c>
      <c r="T65" s="34">
        <f>IFERROR(VLOOKUP(A65,$A$2:$U$31,21,FALSE),0)</f>
        <v>0</v>
      </c>
      <c r="U65" s="47">
        <f>IFERROR(VLOOKUP(A65,'US_long freshly screened'!$A$2:$R$134,18,FALSE),0)</f>
        <v>0</v>
      </c>
      <c r="V65" s="69">
        <f>IF(R65="SELL",-1*U65*Q65,U65*Q65)</f>
        <v>0</v>
      </c>
      <c r="W65" s="33"/>
      <c r="X65" s="33"/>
      <c r="Y65" s="33" t="s">
        <v>2933</v>
      </c>
      <c r="Z65" s="33"/>
      <c r="AA65" s="33"/>
      <c r="AB65" s="33"/>
      <c r="AC65" s="33"/>
      <c r="AD65" s="36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</row>
    <row r="66" spans="1:96" ht="14.4" x14ac:dyDescent="0.3">
      <c r="A66" s="57"/>
      <c r="B66" s="60" t="s">
        <v>704</v>
      </c>
      <c r="C66" s="60" t="s">
        <v>705</v>
      </c>
      <c r="D66" s="33" t="s">
        <v>2932</v>
      </c>
      <c r="E66" s="60" t="s">
        <v>697</v>
      </c>
      <c r="F66" s="61" t="s">
        <v>1423</v>
      </c>
      <c r="G66" s="60"/>
      <c r="H66" s="41">
        <f>U44*(0.92)</f>
        <v>0</v>
      </c>
      <c r="I66" s="41">
        <f>H66</f>
        <v>0</v>
      </c>
      <c r="J66" s="60"/>
      <c r="K66" s="60" t="s">
        <v>2567</v>
      </c>
      <c r="L66" s="58" t="s">
        <v>2929</v>
      </c>
      <c r="M66" s="33"/>
      <c r="N66" s="60">
        <f>M44</f>
        <v>11</v>
      </c>
      <c r="O66" s="47" t="s">
        <v>699</v>
      </c>
      <c r="P66" s="47" t="s">
        <v>2550</v>
      </c>
      <c r="Q66" s="103">
        <v>0</v>
      </c>
      <c r="R66" s="76" t="s">
        <v>702</v>
      </c>
      <c r="S66" s="90">
        <f>N66</f>
        <v>11</v>
      </c>
      <c r="T66" s="34">
        <f>IFERROR(VLOOKUP(A66,$A$2:$U$31,21,FALSE),0)</f>
        <v>0</v>
      </c>
      <c r="U66" s="47">
        <f>IFERROR(VLOOKUP(A66,'US_long freshly screened'!$A$2:$R$134,18,FALSE),0)</f>
        <v>0</v>
      </c>
      <c r="V66" s="69">
        <f>IF(R66="SELL",-1*U66*Q66,U66*Q66)</f>
        <v>0</v>
      </c>
      <c r="W66" s="33"/>
      <c r="X66" s="33"/>
      <c r="Y66" s="33"/>
      <c r="Z66" s="33"/>
      <c r="AA66" s="33"/>
      <c r="AB66" s="33"/>
      <c r="AC66" s="33"/>
      <c r="AD66" s="36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</row>
    <row r="67" spans="1:96" ht="14.4" x14ac:dyDescent="0.3">
      <c r="A67" s="57"/>
      <c r="B67" s="60" t="s">
        <v>704</v>
      </c>
      <c r="C67" s="60" t="s">
        <v>705</v>
      </c>
      <c r="D67" s="33" t="s">
        <v>2932</v>
      </c>
      <c r="E67" s="60" t="s">
        <v>697</v>
      </c>
      <c r="F67" s="61" t="s">
        <v>1423</v>
      </c>
      <c r="G67" s="33"/>
      <c r="H67" s="41">
        <f>U45*(0.92)</f>
        <v>0</v>
      </c>
      <c r="I67" s="41">
        <f>H67</f>
        <v>0</v>
      </c>
      <c r="J67" s="33"/>
      <c r="K67" s="60" t="s">
        <v>2567</v>
      </c>
      <c r="L67" s="58" t="s">
        <v>2929</v>
      </c>
      <c r="M67" s="33"/>
      <c r="N67" s="60">
        <f>M45</f>
        <v>12</v>
      </c>
      <c r="O67" s="47" t="s">
        <v>699</v>
      </c>
      <c r="P67" s="47" t="s">
        <v>2550</v>
      </c>
      <c r="Q67" s="103">
        <f>Q45</f>
        <v>21</v>
      </c>
      <c r="R67" s="76" t="s">
        <v>702</v>
      </c>
      <c r="S67" s="90">
        <f>N67</f>
        <v>12</v>
      </c>
      <c r="T67" s="34">
        <f>IFERROR(VLOOKUP(A67,$A$2:$U$31,21,FALSE),0)</f>
        <v>0</v>
      </c>
      <c r="U67" s="47">
        <f>IFERROR(VLOOKUP(A67,'US_long freshly screened'!$A$2:$R$134,18,FALSE),0)</f>
        <v>0</v>
      </c>
      <c r="V67" s="69">
        <f>IF(R67="SELL",-1*U67*Q67,U67*Q67)</f>
        <v>0</v>
      </c>
      <c r="W67" s="33"/>
      <c r="X67" s="33"/>
      <c r="Y67" s="33"/>
      <c r="Z67" s="33"/>
      <c r="AA67" s="33"/>
      <c r="AB67" s="33"/>
      <c r="AC67" s="33"/>
      <c r="AD67" s="36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</row>
    <row r="68" spans="1:96" ht="14.4" x14ac:dyDescent="0.3">
      <c r="A68" s="57"/>
      <c r="B68" s="60" t="s">
        <v>704</v>
      </c>
      <c r="C68" s="60" t="s">
        <v>705</v>
      </c>
      <c r="D68" s="33" t="s">
        <v>2932</v>
      </c>
      <c r="E68" s="60" t="s">
        <v>697</v>
      </c>
      <c r="F68" s="61" t="s">
        <v>1423</v>
      </c>
      <c r="G68" s="33"/>
      <c r="H68" s="41">
        <f>U46*(0.92)</f>
        <v>0</v>
      </c>
      <c r="I68" s="41">
        <f>H68</f>
        <v>0</v>
      </c>
      <c r="J68" s="33"/>
      <c r="K68" s="60" t="s">
        <v>2567</v>
      </c>
      <c r="L68" s="58" t="s">
        <v>2929</v>
      </c>
      <c r="M68" s="33"/>
      <c r="N68" s="60">
        <f>M46</f>
        <v>13</v>
      </c>
      <c r="O68" s="47" t="s">
        <v>699</v>
      </c>
      <c r="P68" s="47" t="s">
        <v>2550</v>
      </c>
      <c r="Q68" s="103">
        <v>0</v>
      </c>
      <c r="R68" s="76" t="s">
        <v>702</v>
      </c>
      <c r="S68" s="90">
        <f>N68</f>
        <v>13</v>
      </c>
      <c r="T68" s="34">
        <f>IFERROR(VLOOKUP(A68,$A$2:$U$31,21,FALSE),0)</f>
        <v>0</v>
      </c>
      <c r="U68" s="47">
        <f>IFERROR(VLOOKUP(A68,'US_long freshly screened'!$A$2:$R$134,18,FALSE),0)</f>
        <v>0</v>
      </c>
      <c r="V68" s="69">
        <f>IF(R68="SELL",-1*U68*Q68,U68*Q68)</f>
        <v>0</v>
      </c>
      <c r="W68" s="33"/>
      <c r="X68" s="33"/>
      <c r="Y68" s="33"/>
      <c r="Z68" s="33"/>
      <c r="AA68" s="33"/>
      <c r="AB68" s="33"/>
      <c r="AC68" s="33"/>
      <c r="AD68" s="36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</row>
    <row r="69" spans="1:96" ht="14.4" x14ac:dyDescent="0.3">
      <c r="A69" s="57"/>
      <c r="B69" s="60" t="s">
        <v>704</v>
      </c>
      <c r="C69" s="60" t="s">
        <v>705</v>
      </c>
      <c r="D69" s="33" t="s">
        <v>2932</v>
      </c>
      <c r="E69" s="60" t="s">
        <v>697</v>
      </c>
      <c r="F69" s="61" t="s">
        <v>1423</v>
      </c>
      <c r="G69" s="33"/>
      <c r="H69" s="41">
        <f>U47*(0.92)</f>
        <v>0</v>
      </c>
      <c r="I69" s="41">
        <f>H69</f>
        <v>0</v>
      </c>
      <c r="J69" s="33"/>
      <c r="K69" s="60" t="s">
        <v>2567</v>
      </c>
      <c r="L69" s="58" t="s">
        <v>2929</v>
      </c>
      <c r="M69" s="33"/>
      <c r="N69" s="60">
        <f>M47</f>
        <v>14</v>
      </c>
      <c r="O69" s="47" t="s">
        <v>699</v>
      </c>
      <c r="P69" s="47" t="s">
        <v>2550</v>
      </c>
      <c r="Q69" s="103">
        <f>Q47</f>
        <v>8</v>
      </c>
      <c r="R69" s="76" t="s">
        <v>702</v>
      </c>
      <c r="S69" s="90">
        <f>N69</f>
        <v>14</v>
      </c>
      <c r="T69" s="34">
        <f>IFERROR(VLOOKUP(A69,$A$2:$U$31,21,FALSE),0)</f>
        <v>0</v>
      </c>
      <c r="U69" s="47">
        <f>IFERROR(VLOOKUP(A69,'US_long freshly screened'!$A$2:$R$134,18,FALSE),0)</f>
        <v>0</v>
      </c>
      <c r="V69" s="69">
        <f>IF(R69="SELL",-1*U69*Q69,U69*Q69)</f>
        <v>0</v>
      </c>
      <c r="W69" s="33"/>
      <c r="X69" s="33"/>
      <c r="Y69" s="33"/>
      <c r="Z69" s="33"/>
      <c r="AA69" s="33"/>
      <c r="AB69" s="33"/>
      <c r="AC69" s="33"/>
      <c r="AD69" s="36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</row>
    <row r="70" spans="1:96" ht="14.4" x14ac:dyDescent="0.3">
      <c r="A70" s="57"/>
      <c r="B70" s="60" t="s">
        <v>704</v>
      </c>
      <c r="C70" s="60" t="s">
        <v>705</v>
      </c>
      <c r="D70" s="33" t="s">
        <v>2932</v>
      </c>
      <c r="E70" s="60" t="s">
        <v>697</v>
      </c>
      <c r="F70" s="61" t="s">
        <v>1423</v>
      </c>
      <c r="G70" s="33"/>
      <c r="H70" s="41">
        <f>U48*(0.92)</f>
        <v>0</v>
      </c>
      <c r="I70" s="41">
        <f>H70</f>
        <v>0</v>
      </c>
      <c r="J70" s="33"/>
      <c r="K70" s="60" t="s">
        <v>2567</v>
      </c>
      <c r="L70" s="58" t="s">
        <v>2929</v>
      </c>
      <c r="M70" s="33"/>
      <c r="N70" s="60">
        <f>M48</f>
        <v>15</v>
      </c>
      <c r="O70" s="47" t="s">
        <v>699</v>
      </c>
      <c r="P70" s="47" t="s">
        <v>2550</v>
      </c>
      <c r="Q70" s="103">
        <f>Q48</f>
        <v>80</v>
      </c>
      <c r="R70" s="76" t="s">
        <v>702</v>
      </c>
      <c r="S70" s="90">
        <f>N70</f>
        <v>15</v>
      </c>
      <c r="T70" s="34">
        <f>IFERROR(VLOOKUP(A70,$A$2:$U$31,21,FALSE),0)</f>
        <v>0</v>
      </c>
      <c r="U70" s="47">
        <f>IFERROR(VLOOKUP(A70,'US_long freshly screened'!$A$2:$R$134,18,FALSE),0)</f>
        <v>0</v>
      </c>
      <c r="V70" s="69">
        <f>IF(R70="SELL",-1*U70*Q70,U70*Q70)</f>
        <v>0</v>
      </c>
      <c r="W70" s="33"/>
      <c r="X70" s="33"/>
      <c r="Y70" s="33"/>
      <c r="Z70" s="33"/>
      <c r="AA70" s="33"/>
      <c r="AB70" s="33"/>
      <c r="AC70" s="33"/>
      <c r="AD70" s="36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</row>
    <row r="71" spans="1:96" ht="14.4" x14ac:dyDescent="0.3">
      <c r="A71" s="57"/>
      <c r="B71" s="60" t="s">
        <v>704</v>
      </c>
      <c r="C71" s="60" t="s">
        <v>705</v>
      </c>
      <c r="D71" s="33" t="s">
        <v>2932</v>
      </c>
      <c r="E71" s="60" t="s">
        <v>697</v>
      </c>
      <c r="F71" s="61" t="s">
        <v>1423</v>
      </c>
      <c r="G71" s="33"/>
      <c r="H71" s="41">
        <f>U49*(0.92)</f>
        <v>0</v>
      </c>
      <c r="I71" s="41">
        <f>H71</f>
        <v>0</v>
      </c>
      <c r="J71" s="33"/>
      <c r="K71" s="60" t="s">
        <v>2567</v>
      </c>
      <c r="L71" s="58" t="s">
        <v>2929</v>
      </c>
      <c r="M71" s="33"/>
      <c r="N71" s="60">
        <f>M49</f>
        <v>16</v>
      </c>
      <c r="O71" s="47" t="s">
        <v>699</v>
      </c>
      <c r="P71" s="47" t="s">
        <v>2550</v>
      </c>
      <c r="Q71" s="103">
        <f>Q49</f>
        <v>24</v>
      </c>
      <c r="R71" s="76" t="s">
        <v>702</v>
      </c>
      <c r="S71" s="90">
        <f>N71</f>
        <v>16</v>
      </c>
      <c r="T71" s="34">
        <f>IFERROR(VLOOKUP(A71,$A$2:$U$31,21,FALSE),0)</f>
        <v>0</v>
      </c>
      <c r="U71" s="47">
        <f>IFERROR(VLOOKUP(A71,'US_long freshly screened'!$A$2:$R$134,18,FALSE),0)</f>
        <v>0</v>
      </c>
      <c r="V71" s="69">
        <f>IF(R71="SELL",-1*U71*Q71,U71*Q71)</f>
        <v>0</v>
      </c>
      <c r="W71" s="33"/>
      <c r="X71" s="33"/>
      <c r="Y71" s="33"/>
      <c r="Z71" s="33"/>
      <c r="AA71" s="33"/>
      <c r="AB71" s="33"/>
      <c r="AC71" s="33"/>
      <c r="AD71" s="36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</row>
    <row r="72" spans="1:96" ht="14.4" x14ac:dyDescent="0.3">
      <c r="A72" s="57"/>
      <c r="B72" s="60" t="s">
        <v>704</v>
      </c>
      <c r="C72" s="60" t="s">
        <v>705</v>
      </c>
      <c r="D72" s="33" t="s">
        <v>2932</v>
      </c>
      <c r="E72" s="60" t="s">
        <v>697</v>
      </c>
      <c r="F72" s="61" t="s">
        <v>1423</v>
      </c>
      <c r="G72" s="33"/>
      <c r="H72" s="41">
        <f>U50*(0.92)</f>
        <v>0</v>
      </c>
      <c r="I72" s="41">
        <f>H72</f>
        <v>0</v>
      </c>
      <c r="J72" s="33"/>
      <c r="K72" s="60" t="s">
        <v>2567</v>
      </c>
      <c r="L72" s="58" t="s">
        <v>2929</v>
      </c>
      <c r="M72" s="33"/>
      <c r="N72" s="60">
        <f>M50</f>
        <v>17</v>
      </c>
      <c r="O72" s="47" t="s">
        <v>699</v>
      </c>
      <c r="P72" s="47" t="s">
        <v>2550</v>
      </c>
      <c r="Q72" s="103">
        <f>Q50</f>
        <v>7</v>
      </c>
      <c r="R72" s="76" t="s">
        <v>702</v>
      </c>
      <c r="S72" s="90">
        <f>N72</f>
        <v>17</v>
      </c>
      <c r="T72" s="34">
        <f>IFERROR(VLOOKUP(A72,$A$2:$U$31,21,FALSE),0)</f>
        <v>0</v>
      </c>
      <c r="U72" s="47">
        <f>IFERROR(VLOOKUP(A72,'US_long freshly screened'!$A$2:$R$134,18,FALSE),0)</f>
        <v>0</v>
      </c>
      <c r="V72" s="69">
        <f>IF(R72="SELL",-1*U72*Q72,U72*Q72)</f>
        <v>0</v>
      </c>
      <c r="W72" s="33"/>
      <c r="X72" s="33"/>
      <c r="Y72" s="33"/>
      <c r="Z72" s="33"/>
      <c r="AA72" s="33"/>
      <c r="AB72" s="33"/>
      <c r="AC72" s="33"/>
      <c r="AD72" s="36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</row>
    <row r="73" spans="1:96" ht="14.4" x14ac:dyDescent="0.3">
      <c r="A73" s="57"/>
      <c r="B73" s="60" t="s">
        <v>704</v>
      </c>
      <c r="C73" s="60" t="s">
        <v>705</v>
      </c>
      <c r="D73" s="33" t="s">
        <v>2932</v>
      </c>
      <c r="E73" s="60" t="s">
        <v>697</v>
      </c>
      <c r="F73" s="61" t="s">
        <v>1423</v>
      </c>
      <c r="G73" s="33"/>
      <c r="H73" s="41">
        <f>U51*(0.92)</f>
        <v>0</v>
      </c>
      <c r="I73" s="41">
        <f>H73</f>
        <v>0</v>
      </c>
      <c r="J73" s="33"/>
      <c r="K73" s="60" t="s">
        <v>2567</v>
      </c>
      <c r="L73" s="58" t="s">
        <v>2929</v>
      </c>
      <c r="M73" s="33"/>
      <c r="N73" s="60">
        <f>M51</f>
        <v>18</v>
      </c>
      <c r="O73" s="47" t="s">
        <v>699</v>
      </c>
      <c r="P73" s="47" t="s">
        <v>2550</v>
      </c>
      <c r="Q73" s="103">
        <v>0</v>
      </c>
      <c r="R73" s="76" t="s">
        <v>702</v>
      </c>
      <c r="S73" s="90">
        <f>N73</f>
        <v>18</v>
      </c>
      <c r="T73" s="34">
        <f>IFERROR(VLOOKUP(A73,$A$2:$U$31,21,FALSE),0)</f>
        <v>0</v>
      </c>
      <c r="U73" s="47">
        <f>IFERROR(VLOOKUP(A73,'US_long freshly screened'!$A$2:$R$134,18,FALSE),0)</f>
        <v>0</v>
      </c>
      <c r="V73" s="69">
        <f>IF(R73="SELL",-1*U73*Q73,U73*Q73)</f>
        <v>0</v>
      </c>
      <c r="W73" s="33"/>
      <c r="X73" s="33"/>
      <c r="Y73" s="33"/>
      <c r="Z73" s="33"/>
      <c r="AA73" s="33"/>
      <c r="AB73" s="33"/>
      <c r="AC73" s="33"/>
      <c r="AD73" s="36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</row>
    <row r="74" spans="1:96" ht="14.4" x14ac:dyDescent="0.3">
      <c r="A74" s="57"/>
      <c r="B74" s="60" t="s">
        <v>704</v>
      </c>
      <c r="C74" s="60" t="s">
        <v>705</v>
      </c>
      <c r="D74" s="33" t="s">
        <v>2932</v>
      </c>
      <c r="E74" s="60" t="s">
        <v>697</v>
      </c>
      <c r="F74" s="61" t="s">
        <v>1423</v>
      </c>
      <c r="G74" s="33"/>
      <c r="H74" s="41">
        <f>U52*(0.92)</f>
        <v>0</v>
      </c>
      <c r="I74" s="41">
        <f>H74</f>
        <v>0</v>
      </c>
      <c r="J74" s="33"/>
      <c r="K74" s="60" t="s">
        <v>2567</v>
      </c>
      <c r="L74" s="58" t="s">
        <v>2929</v>
      </c>
      <c r="M74" s="33"/>
      <c r="N74" s="60">
        <f>M52</f>
        <v>19</v>
      </c>
      <c r="O74" s="47" t="s">
        <v>699</v>
      </c>
      <c r="P74" s="47" t="s">
        <v>2550</v>
      </c>
      <c r="Q74" s="103">
        <f>Q52</f>
        <v>30</v>
      </c>
      <c r="R74" s="76" t="s">
        <v>702</v>
      </c>
      <c r="S74" s="90">
        <f>N74</f>
        <v>19</v>
      </c>
      <c r="T74" s="34">
        <f>IFERROR(VLOOKUP(A74,$A$2:$U$31,21,FALSE),0)</f>
        <v>0</v>
      </c>
      <c r="U74" s="47">
        <f>IFERROR(VLOOKUP(A74,'US_long freshly screened'!$A$2:$R$134,18,FALSE),0)</f>
        <v>0</v>
      </c>
      <c r="V74" s="69">
        <f>IF(R74="SELL",-1*U74*Q74,U74*Q74)</f>
        <v>0</v>
      </c>
      <c r="W74" s="33"/>
      <c r="X74" s="33"/>
      <c r="Y74" s="33"/>
      <c r="Z74" s="33"/>
      <c r="AA74" s="33"/>
      <c r="AB74" s="33"/>
      <c r="AC74" s="33"/>
      <c r="AD74" s="36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</row>
    <row r="75" spans="1:96" ht="14.4" x14ac:dyDescent="0.3">
      <c r="A75" s="57"/>
      <c r="B75" s="60" t="s">
        <v>704</v>
      </c>
      <c r="C75" s="60" t="s">
        <v>705</v>
      </c>
      <c r="D75" s="33" t="s">
        <v>2932</v>
      </c>
      <c r="E75" s="60" t="s">
        <v>697</v>
      </c>
      <c r="F75" s="61" t="s">
        <v>1423</v>
      </c>
      <c r="G75" s="33"/>
      <c r="H75" s="41">
        <f>U53*(0.92)</f>
        <v>177.56</v>
      </c>
      <c r="I75" s="41">
        <f>H75</f>
        <v>177.56</v>
      </c>
      <c r="J75" s="33"/>
      <c r="K75" s="60" t="s">
        <v>2567</v>
      </c>
      <c r="L75" s="58" t="s">
        <v>2929</v>
      </c>
      <c r="M75" s="33"/>
      <c r="N75" s="60">
        <f>M53</f>
        <v>20</v>
      </c>
      <c r="O75" s="47" t="s">
        <v>699</v>
      </c>
      <c r="P75" s="47" t="s">
        <v>2550</v>
      </c>
      <c r="Q75" s="103">
        <f>Q53</f>
        <v>6</v>
      </c>
      <c r="R75" s="76" t="s">
        <v>702</v>
      </c>
      <c r="S75" s="90">
        <f>N75</f>
        <v>20</v>
      </c>
      <c r="T75" s="34">
        <f>IFERROR(VLOOKUP(A75,$A$2:$U$31,21,FALSE),0)</f>
        <v>0</v>
      </c>
      <c r="U75" s="47">
        <f>IFERROR(VLOOKUP(A75,'US_long freshly screened'!$A$2:$R$134,18,FALSE),0)</f>
        <v>0</v>
      </c>
      <c r="V75" s="69">
        <f>IF(R75="SELL",-1*U75*Q75,U75*Q75)</f>
        <v>0</v>
      </c>
      <c r="W75" s="33"/>
      <c r="X75" s="33"/>
      <c r="Y75" s="33"/>
      <c r="Z75" s="33"/>
      <c r="AA75" s="33"/>
      <c r="AB75" s="33"/>
      <c r="AC75" s="33"/>
      <c r="AD75" s="36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</row>
    <row r="76" spans="1:96" s="48" customFormat="1" ht="15" thickBot="1" x14ac:dyDescent="0.35">
      <c r="A76" s="92"/>
      <c r="B76" s="48" t="s">
        <v>704</v>
      </c>
      <c r="C76" s="48" t="s">
        <v>705</v>
      </c>
      <c r="D76" s="33" t="s">
        <v>2932</v>
      </c>
      <c r="E76" s="48" t="s">
        <v>697</v>
      </c>
      <c r="F76" s="50" t="s">
        <v>1423</v>
      </c>
      <c r="G76" s="95"/>
      <c r="H76" s="94">
        <f>U54*(0.92)</f>
        <v>0</v>
      </c>
      <c r="I76" s="94">
        <f>H76</f>
        <v>0</v>
      </c>
      <c r="J76" s="95"/>
      <c r="K76" s="48" t="s">
        <v>2567</v>
      </c>
      <c r="L76" s="98" t="s">
        <v>2929</v>
      </c>
      <c r="M76" s="95"/>
      <c r="N76" s="48">
        <f>M54</f>
        <v>21</v>
      </c>
      <c r="O76" s="51" t="s">
        <v>699</v>
      </c>
      <c r="P76" s="51" t="s">
        <v>2550</v>
      </c>
      <c r="Q76" s="104">
        <f>Q54</f>
        <v>2</v>
      </c>
      <c r="R76" s="91" t="s">
        <v>702</v>
      </c>
      <c r="S76" s="99">
        <f>N76</f>
        <v>21</v>
      </c>
      <c r="T76" s="95">
        <f>IFERROR(VLOOKUP(A76,$A$2:$U$31,21,FALSE),0)</f>
        <v>0</v>
      </c>
      <c r="U76" s="51">
        <f>IFERROR(VLOOKUP(A76,'US_long freshly screened'!$A$2:$R$134,18,FALSE),0)</f>
        <v>0</v>
      </c>
      <c r="V76" s="97">
        <f>IF(R76="SELL",-1*U76*Q76,U76*Q76)</f>
        <v>0</v>
      </c>
      <c r="W76" s="95"/>
      <c r="X76" s="95"/>
      <c r="Y76" s="95"/>
      <c r="Z76" s="95"/>
      <c r="AA76" s="95"/>
      <c r="AB76" s="95"/>
      <c r="AC76" s="95"/>
      <c r="AD76" s="36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  <c r="BT76" s="95"/>
      <c r="BU76" s="95"/>
      <c r="BV76" s="95"/>
      <c r="BW76" s="95"/>
      <c r="BX76" s="95"/>
      <c r="BY76" s="95"/>
      <c r="BZ76" s="95"/>
      <c r="CA76" s="95"/>
      <c r="CB76" s="95"/>
      <c r="CC76" s="95"/>
      <c r="CD76" s="95"/>
      <c r="CE76" s="95"/>
      <c r="CF76" s="95"/>
      <c r="CG76" s="95"/>
      <c r="CH76" s="95"/>
      <c r="CI76" s="95"/>
      <c r="CJ76" s="95"/>
      <c r="CK76" s="95"/>
      <c r="CL76" s="95"/>
      <c r="CM76" s="95"/>
      <c r="CN76" s="95"/>
      <c r="CO76" s="95"/>
      <c r="CP76" s="95"/>
      <c r="CQ76" s="95"/>
      <c r="CR76" s="95"/>
    </row>
    <row r="77" spans="1:96" ht="14.4" x14ac:dyDescent="0.3">
      <c r="A77" s="57"/>
      <c r="B77" s="60"/>
      <c r="C77" s="60"/>
      <c r="D77" s="60"/>
      <c r="E77" s="60"/>
      <c r="F77" s="61"/>
      <c r="G77" s="33"/>
      <c r="H77" s="41"/>
      <c r="I77" s="41"/>
      <c r="J77" s="33"/>
      <c r="K77" s="60"/>
      <c r="L77" s="58"/>
      <c r="M77" s="33"/>
      <c r="N77" s="60"/>
      <c r="O77" s="47"/>
      <c r="P77" s="47"/>
      <c r="Q77" s="74"/>
      <c r="R77" s="76"/>
      <c r="S77" s="90"/>
      <c r="T77" s="34"/>
      <c r="U77" s="47"/>
      <c r="V77" s="69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</row>
    <row r="78" spans="1:96" ht="14.4" x14ac:dyDescent="0.3">
      <c r="A78" s="57"/>
      <c r="B78" s="60"/>
      <c r="C78" s="60"/>
      <c r="D78" s="60"/>
      <c r="E78" s="60"/>
      <c r="F78" s="61"/>
      <c r="G78" s="33"/>
      <c r="H78" s="41"/>
      <c r="I78" s="41"/>
      <c r="J78" s="33"/>
      <c r="K78" s="60"/>
      <c r="L78" s="58"/>
      <c r="M78" s="33"/>
      <c r="N78" s="60"/>
      <c r="O78" s="47"/>
      <c r="P78" s="47"/>
      <c r="Q78" s="74"/>
      <c r="R78" s="76"/>
      <c r="S78" s="90"/>
      <c r="T78" s="34"/>
      <c r="U78" s="47"/>
      <c r="V78" s="69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</row>
    <row r="79" spans="1:96" ht="14.4" x14ac:dyDescent="0.3">
      <c r="A79" s="57"/>
      <c r="B79" s="60" t="s">
        <v>676</v>
      </c>
      <c r="C79" s="60" t="s">
        <v>695</v>
      </c>
      <c r="D79" s="60" t="s">
        <v>693</v>
      </c>
      <c r="E79" s="60" t="s">
        <v>686</v>
      </c>
      <c r="F79" s="61"/>
      <c r="G79" s="33"/>
      <c r="H79" s="41"/>
      <c r="I79" s="41"/>
      <c r="J79" s="33"/>
      <c r="K79" s="60"/>
      <c r="L79" s="58"/>
      <c r="M79" s="33"/>
      <c r="N79" s="60"/>
      <c r="O79" s="47"/>
      <c r="P79" s="47"/>
      <c r="Q79" s="74"/>
      <c r="R79" s="76"/>
      <c r="S79" s="90"/>
      <c r="T79" s="34"/>
      <c r="U79" s="47"/>
      <c r="V79" s="69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</row>
    <row r="80" spans="1:96" ht="14.4" x14ac:dyDescent="0.3">
      <c r="A80" s="57"/>
      <c r="B80" s="60" t="s">
        <v>701</v>
      </c>
      <c r="C80" s="60">
        <v>29</v>
      </c>
      <c r="D80" s="60" t="s">
        <v>699</v>
      </c>
      <c r="E80" s="60" t="s">
        <v>705</v>
      </c>
      <c r="F80" s="61"/>
      <c r="G80" s="33"/>
      <c r="H80" s="41"/>
      <c r="I80" s="41"/>
      <c r="J80" s="33"/>
      <c r="K80" s="60"/>
      <c r="L80" s="58"/>
      <c r="M80" s="33"/>
      <c r="N80" s="60"/>
      <c r="O80" s="47"/>
      <c r="P80" s="47"/>
      <c r="Q80" s="74"/>
      <c r="R80" s="76"/>
      <c r="S80" s="90"/>
      <c r="T80" s="34"/>
      <c r="U80" s="47"/>
      <c r="V80" s="69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</row>
    <row r="81" spans="1:96" ht="14.4" x14ac:dyDescent="0.3">
      <c r="A81" s="57"/>
      <c r="B81" s="60" t="s">
        <v>701</v>
      </c>
      <c r="C81" s="60">
        <v>17</v>
      </c>
      <c r="D81" s="60" t="s">
        <v>699</v>
      </c>
      <c r="E81" s="60" t="s">
        <v>705</v>
      </c>
      <c r="F81" s="61"/>
      <c r="G81" s="33"/>
      <c r="H81" s="41"/>
      <c r="I81" s="41"/>
      <c r="J81" s="33"/>
      <c r="K81" s="60"/>
      <c r="L81" s="58"/>
      <c r="M81" s="33"/>
      <c r="N81" s="60"/>
      <c r="O81" s="47"/>
      <c r="P81" s="47"/>
      <c r="Q81" s="74"/>
      <c r="R81" s="76"/>
      <c r="S81" s="90"/>
      <c r="T81" s="34"/>
      <c r="U81" s="47"/>
      <c r="V81" s="69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</row>
    <row r="82" spans="1:96" ht="14.4" x14ac:dyDescent="0.3">
      <c r="A82" s="57"/>
      <c r="B82" s="60" t="s">
        <v>701</v>
      </c>
      <c r="C82" s="60">
        <v>19</v>
      </c>
      <c r="D82" s="60" t="s">
        <v>699</v>
      </c>
      <c r="E82" s="60" t="s">
        <v>705</v>
      </c>
      <c r="F82" s="61"/>
      <c r="G82" s="33"/>
      <c r="H82" s="41"/>
      <c r="I82" s="41"/>
      <c r="J82" s="33"/>
      <c r="K82" s="60"/>
      <c r="L82" s="58"/>
      <c r="M82" s="33"/>
      <c r="N82" s="60"/>
      <c r="O82" s="47"/>
      <c r="P82" s="47"/>
      <c r="Q82" s="74"/>
      <c r="R82" s="76"/>
      <c r="S82" s="90"/>
      <c r="T82" s="34"/>
      <c r="U82" s="47"/>
      <c r="V82" s="69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</row>
    <row r="83" spans="1:96" ht="14.4" x14ac:dyDescent="0.3">
      <c r="A83" s="57"/>
      <c r="B83" s="60" t="s">
        <v>702</v>
      </c>
      <c r="C83" s="60">
        <v>1</v>
      </c>
      <c r="D83" s="60" t="s">
        <v>699</v>
      </c>
      <c r="E83" s="60" t="s">
        <v>705</v>
      </c>
      <c r="F83" s="61"/>
      <c r="G83" s="33"/>
      <c r="H83" s="41"/>
      <c r="I83" s="41"/>
      <c r="J83" s="33"/>
      <c r="K83" s="60"/>
      <c r="L83" s="58"/>
      <c r="M83" s="33"/>
      <c r="N83" s="60"/>
      <c r="O83" s="47"/>
      <c r="P83" s="47"/>
      <c r="Q83" s="74"/>
      <c r="R83" s="76"/>
      <c r="S83" s="90"/>
      <c r="T83" s="34"/>
      <c r="U83" s="47"/>
      <c r="V83" s="69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</row>
    <row r="84" spans="1:96" ht="14.4" x14ac:dyDescent="0.3">
      <c r="A84" s="60"/>
      <c r="B84" s="60" t="s">
        <v>701</v>
      </c>
      <c r="C84" s="60">
        <v>1</v>
      </c>
      <c r="D84" s="60" t="s">
        <v>699</v>
      </c>
      <c r="E84" s="60" t="s">
        <v>705</v>
      </c>
      <c r="F84" s="61"/>
      <c r="G84" s="60"/>
      <c r="H84" s="60"/>
      <c r="I84" s="60"/>
      <c r="J84" s="60"/>
      <c r="K84" s="60"/>
      <c r="L84" s="55"/>
      <c r="M84" s="60"/>
      <c r="N84" s="60"/>
      <c r="O84" s="47"/>
      <c r="P84" s="47"/>
      <c r="Q84" s="47"/>
      <c r="R84" s="47"/>
      <c r="S84" s="47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</row>
    <row r="85" spans="1:96" ht="14.4" x14ac:dyDescent="0.3">
      <c r="A85" s="60"/>
      <c r="B85" s="60" t="s">
        <v>701</v>
      </c>
      <c r="C85" s="60">
        <v>2</v>
      </c>
      <c r="D85" s="60" t="s">
        <v>699</v>
      </c>
      <c r="E85" s="60" t="s">
        <v>705</v>
      </c>
      <c r="F85" s="61"/>
      <c r="G85" s="60"/>
      <c r="H85" s="60"/>
      <c r="I85" s="60"/>
      <c r="J85" s="60"/>
      <c r="K85" s="60"/>
      <c r="L85" s="55"/>
      <c r="M85" s="60"/>
      <c r="N85" s="60"/>
      <c r="O85" s="47"/>
      <c r="P85" s="47"/>
      <c r="Q85" s="47"/>
      <c r="R85" s="47"/>
      <c r="S85" s="47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</row>
    <row r="86" spans="1:96" ht="14.4" x14ac:dyDescent="0.3">
      <c r="A86" s="60"/>
      <c r="B86" s="60" t="s">
        <v>701</v>
      </c>
      <c r="C86" s="60">
        <v>5</v>
      </c>
      <c r="D86" s="60" t="s">
        <v>699</v>
      </c>
      <c r="E86" s="60" t="s">
        <v>705</v>
      </c>
      <c r="F86" s="61"/>
      <c r="G86" s="60"/>
      <c r="H86" s="60"/>
      <c r="I86" s="60"/>
      <c r="J86" s="60"/>
      <c r="K86" s="60"/>
      <c r="L86" s="55"/>
      <c r="M86" s="60"/>
      <c r="N86" s="60"/>
      <c r="O86" s="47"/>
      <c r="P86" s="47"/>
      <c r="Q86" s="47"/>
      <c r="R86" s="47"/>
      <c r="S86" s="47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</row>
    <row r="87" spans="1:96" ht="14.4" x14ac:dyDescent="0.3">
      <c r="A87" s="54"/>
      <c r="B87" s="54" t="s">
        <v>701</v>
      </c>
      <c r="C87" s="54">
        <v>4</v>
      </c>
      <c r="D87" s="54" t="s">
        <v>699</v>
      </c>
      <c r="E87" s="55" t="s">
        <v>705</v>
      </c>
      <c r="F87" s="56"/>
      <c r="G87" s="54"/>
      <c r="H87" s="54"/>
      <c r="I87" s="54"/>
      <c r="J87" s="54"/>
      <c r="K87" s="54"/>
      <c r="L87" s="62"/>
      <c r="M87" s="54"/>
      <c r="N87" s="60"/>
      <c r="O87" s="47"/>
      <c r="P87" s="47"/>
      <c r="Q87" s="47"/>
      <c r="R87" s="47"/>
      <c r="S87" s="47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</row>
    <row r="88" spans="1:96" ht="14.4" x14ac:dyDescent="0.3">
      <c r="A88" s="60"/>
      <c r="B88" s="60" t="s">
        <v>701</v>
      </c>
      <c r="C88" s="60">
        <v>6</v>
      </c>
      <c r="D88" s="60" t="s">
        <v>699</v>
      </c>
      <c r="E88" s="60" t="s">
        <v>705</v>
      </c>
      <c r="F88" s="61"/>
      <c r="G88" s="60"/>
      <c r="H88" s="60"/>
      <c r="I88" s="60"/>
      <c r="J88" s="60"/>
      <c r="K88" s="60"/>
      <c r="L88" s="55"/>
      <c r="M88" s="60"/>
      <c r="N88" s="60"/>
      <c r="O88" s="47"/>
      <c r="P88" s="47"/>
      <c r="Q88" s="47"/>
      <c r="R88" s="47"/>
      <c r="S88" s="47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</row>
    <row r="89" spans="1:96" ht="14.4" x14ac:dyDescent="0.3">
      <c r="A89" s="60"/>
      <c r="B89" s="60" t="s">
        <v>702</v>
      </c>
      <c r="C89" s="60">
        <v>1</v>
      </c>
      <c r="D89" s="60" t="s">
        <v>699</v>
      </c>
      <c r="E89" s="60" t="s">
        <v>705</v>
      </c>
      <c r="F89" s="61"/>
      <c r="G89" s="60"/>
      <c r="H89" s="60"/>
      <c r="I89" s="60"/>
      <c r="J89" s="60"/>
      <c r="K89" s="60"/>
      <c r="L89" s="60"/>
      <c r="M89" s="60"/>
      <c r="N89" s="60"/>
      <c r="O89" s="47"/>
      <c r="P89" s="47"/>
      <c r="Q89" s="47"/>
      <c r="R89" s="47"/>
      <c r="S89" s="47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</row>
    <row r="90" spans="1:96" ht="14.4" x14ac:dyDescent="0.3">
      <c r="A90" s="60"/>
      <c r="B90" s="60" t="s">
        <v>701</v>
      </c>
      <c r="C90" s="60">
        <v>5</v>
      </c>
      <c r="D90" s="60" t="s">
        <v>699</v>
      </c>
      <c r="E90" s="60" t="s">
        <v>705</v>
      </c>
      <c r="F90" s="61"/>
      <c r="G90" s="60"/>
      <c r="H90" s="60"/>
      <c r="I90" s="60"/>
      <c r="J90" s="60"/>
      <c r="K90" s="60"/>
      <c r="L90" s="60"/>
      <c r="M90" s="60"/>
      <c r="N90" s="60"/>
      <c r="O90" s="47"/>
      <c r="P90" s="47"/>
      <c r="Q90" s="47"/>
      <c r="R90" s="47"/>
      <c r="S90" s="47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</row>
    <row r="91" spans="1:96" ht="14.4" x14ac:dyDescent="0.3">
      <c r="A91" s="33"/>
      <c r="B91" s="33" t="s">
        <v>701</v>
      </c>
      <c r="C91" s="33">
        <v>97</v>
      </c>
      <c r="D91" s="33" t="s">
        <v>699</v>
      </c>
      <c r="E91" s="58" t="s">
        <v>705</v>
      </c>
      <c r="F91" s="59"/>
      <c r="G91" s="33"/>
      <c r="H91" s="33"/>
      <c r="I91" s="33"/>
      <c r="J91" s="33"/>
      <c r="K91" s="33"/>
      <c r="L91" s="58"/>
      <c r="M91" s="33"/>
      <c r="N91" s="60"/>
      <c r="O91" s="47"/>
      <c r="P91" s="47"/>
      <c r="Q91" s="47"/>
      <c r="R91" s="47"/>
      <c r="S91" s="47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</row>
    <row r="92" spans="1:96" ht="14.4" x14ac:dyDescent="0.3">
      <c r="A92" s="33"/>
      <c r="B92" s="33" t="s">
        <v>702</v>
      </c>
      <c r="C92" s="33">
        <v>5</v>
      </c>
      <c r="D92" s="33" t="s">
        <v>699</v>
      </c>
      <c r="E92" s="58" t="s">
        <v>705</v>
      </c>
      <c r="F92" s="59"/>
      <c r="G92" s="33"/>
      <c r="H92" s="33"/>
      <c r="I92" s="33"/>
      <c r="J92" s="33"/>
      <c r="K92" s="33"/>
      <c r="L92" s="58"/>
      <c r="M92" s="33"/>
      <c r="N92" s="60"/>
      <c r="O92" s="47"/>
      <c r="P92" s="47"/>
      <c r="Q92" s="47"/>
      <c r="R92" s="47"/>
      <c r="S92" s="47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</row>
    <row r="93" spans="1:96" ht="14.4" x14ac:dyDescent="0.3">
      <c r="A93" s="60"/>
      <c r="B93" s="60" t="s">
        <v>701</v>
      </c>
      <c r="C93" s="60">
        <v>4</v>
      </c>
      <c r="D93" s="60" t="s">
        <v>699</v>
      </c>
      <c r="E93" s="55" t="s">
        <v>705</v>
      </c>
      <c r="F93" s="61"/>
      <c r="G93" s="60"/>
      <c r="H93" s="60"/>
      <c r="I93" s="60"/>
      <c r="J93" s="60"/>
      <c r="K93" s="60"/>
      <c r="L93" s="55"/>
      <c r="M93" s="60"/>
      <c r="N93" s="60"/>
      <c r="O93" s="47"/>
      <c r="P93" s="47"/>
      <c r="Q93" s="47"/>
      <c r="R93" s="47"/>
      <c r="S93" s="47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</row>
    <row r="94" spans="1:96" ht="14.4" x14ac:dyDescent="0.3">
      <c r="A94" s="60"/>
      <c r="B94" s="60" t="s">
        <v>701</v>
      </c>
      <c r="C94" s="60">
        <v>13</v>
      </c>
      <c r="D94" s="60" t="s">
        <v>699</v>
      </c>
      <c r="E94" s="55" t="s">
        <v>705</v>
      </c>
      <c r="F94" s="61"/>
      <c r="G94" s="60"/>
      <c r="H94" s="60"/>
      <c r="I94" s="60"/>
      <c r="J94" s="60"/>
      <c r="K94" s="60"/>
      <c r="L94" s="55"/>
      <c r="M94" s="60"/>
      <c r="N94" s="60"/>
      <c r="O94" s="47"/>
      <c r="P94" s="47"/>
      <c r="Q94" s="47"/>
      <c r="R94" s="47"/>
      <c r="S94" s="47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</row>
    <row r="95" spans="1:96" ht="14.4" x14ac:dyDescent="0.3">
      <c r="A95" s="60"/>
      <c r="B95" s="60" t="s">
        <v>701</v>
      </c>
      <c r="C95" s="60">
        <v>3</v>
      </c>
      <c r="D95" s="60" t="s">
        <v>699</v>
      </c>
      <c r="E95" s="55" t="s">
        <v>705</v>
      </c>
      <c r="F95" s="61"/>
      <c r="G95" s="60"/>
      <c r="H95" s="60"/>
      <c r="I95" s="60"/>
      <c r="J95" s="60"/>
      <c r="K95" s="60"/>
      <c r="L95" s="55"/>
      <c r="M95" s="60"/>
      <c r="N95" s="60"/>
      <c r="O95" s="47"/>
      <c r="P95" s="47"/>
      <c r="Q95" s="47"/>
      <c r="R95" s="47"/>
      <c r="S95" s="47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</row>
    <row r="96" spans="1:96" x14ac:dyDescent="0.35">
      <c r="A96" s="60"/>
      <c r="B96" s="60" t="s">
        <v>701</v>
      </c>
      <c r="C96" s="60">
        <v>141</v>
      </c>
      <c r="D96" s="60" t="s">
        <v>699</v>
      </c>
      <c r="E96" s="55" t="s">
        <v>705</v>
      </c>
      <c r="F96" s="61"/>
      <c r="G96" s="60"/>
      <c r="H96" s="60"/>
      <c r="I96" s="60"/>
      <c r="J96" s="60"/>
      <c r="K96" s="60"/>
      <c r="L96" s="55"/>
      <c r="M96" s="60"/>
      <c r="N96" s="60"/>
      <c r="O96" s="47"/>
      <c r="P96" s="47"/>
      <c r="Q96" s="47"/>
      <c r="R96" s="73"/>
      <c r="S96" s="60"/>
      <c r="T96" s="60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</row>
    <row r="97" spans="1:96" x14ac:dyDescent="0.35">
      <c r="A97" s="60"/>
      <c r="B97" s="60" t="s">
        <v>702</v>
      </c>
      <c r="C97" s="60">
        <v>2</v>
      </c>
      <c r="D97" s="60" t="s">
        <v>699</v>
      </c>
      <c r="E97" s="55" t="s">
        <v>705</v>
      </c>
      <c r="F97" s="61"/>
      <c r="G97" s="60"/>
      <c r="H97" s="60"/>
      <c r="I97" s="60"/>
      <c r="J97" s="60"/>
      <c r="K97" s="60"/>
      <c r="L97" s="55"/>
      <c r="M97" s="60"/>
      <c r="N97" s="60"/>
      <c r="O97" s="47"/>
      <c r="P97" s="47"/>
      <c r="Q97" s="47"/>
      <c r="R97" s="73"/>
      <c r="S97" s="47"/>
      <c r="T97" s="74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</row>
    <row r="98" spans="1:96" x14ac:dyDescent="0.35">
      <c r="A98" s="60"/>
      <c r="B98" s="54" t="s">
        <v>701</v>
      </c>
      <c r="C98" s="54">
        <v>87</v>
      </c>
      <c r="D98" s="54" t="s">
        <v>699</v>
      </c>
      <c r="E98" s="55" t="s">
        <v>705</v>
      </c>
      <c r="F98" s="56"/>
      <c r="G98" s="54"/>
      <c r="H98" s="54"/>
      <c r="I98" s="54"/>
      <c r="J98" s="54"/>
      <c r="K98" s="54"/>
      <c r="L98" s="54"/>
      <c r="M98" s="54"/>
      <c r="N98" s="60"/>
      <c r="O98" s="47"/>
      <c r="P98" s="47"/>
      <c r="Q98" s="47"/>
      <c r="R98" s="73"/>
      <c r="S98" s="60"/>
      <c r="T98" s="60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</row>
    <row r="99" spans="1:96" x14ac:dyDescent="0.35">
      <c r="A99" s="33"/>
      <c r="B99" s="33" t="s">
        <v>701</v>
      </c>
      <c r="C99" s="33">
        <v>6</v>
      </c>
      <c r="D99" s="33" t="s">
        <v>699</v>
      </c>
      <c r="E99" s="58" t="s">
        <v>705</v>
      </c>
      <c r="F99" s="59"/>
      <c r="G99" s="33"/>
      <c r="H99" s="33"/>
      <c r="I99" s="33"/>
      <c r="J99" s="33"/>
      <c r="K99" s="33"/>
      <c r="L99" s="58"/>
      <c r="M99" s="33"/>
      <c r="N99" s="60"/>
      <c r="O99" s="47"/>
      <c r="P99" s="47"/>
      <c r="Q99" s="47"/>
      <c r="R99" s="73"/>
      <c r="S99" s="60"/>
      <c r="T99" s="60"/>
      <c r="U99" s="60"/>
    </row>
    <row r="100" spans="1:96" x14ac:dyDescent="0.35">
      <c r="A100" s="33"/>
      <c r="B100" s="33" t="s">
        <v>701</v>
      </c>
      <c r="C100" s="33">
        <v>7</v>
      </c>
      <c r="D100" s="33" t="s">
        <v>699</v>
      </c>
      <c r="E100" s="58" t="s">
        <v>705</v>
      </c>
      <c r="F100" s="59"/>
      <c r="G100" s="33"/>
      <c r="H100" s="33"/>
      <c r="I100" s="33"/>
      <c r="J100" s="33"/>
      <c r="K100" s="33"/>
      <c r="L100" s="58"/>
      <c r="M100" s="33"/>
      <c r="N100" s="60"/>
      <c r="O100" s="47"/>
      <c r="P100" s="47"/>
      <c r="Q100" s="47"/>
      <c r="R100" s="73"/>
      <c r="S100" s="60"/>
      <c r="T100" s="60"/>
      <c r="U100" s="60"/>
    </row>
    <row r="101" spans="1:96" x14ac:dyDescent="0.35">
      <c r="A101" s="60"/>
      <c r="B101" s="60" t="s">
        <v>701</v>
      </c>
      <c r="C101" s="60">
        <v>7</v>
      </c>
      <c r="D101" s="60" t="s">
        <v>699</v>
      </c>
      <c r="E101" s="55" t="s">
        <v>705</v>
      </c>
      <c r="F101" s="61"/>
      <c r="G101" s="60"/>
      <c r="H101" s="60"/>
      <c r="I101" s="60"/>
      <c r="J101" s="60"/>
      <c r="K101" s="60"/>
      <c r="L101" s="55"/>
      <c r="M101" s="60"/>
      <c r="N101" s="60"/>
      <c r="O101" s="60"/>
      <c r="P101" s="60"/>
      <c r="Q101" s="60"/>
      <c r="R101" s="73"/>
      <c r="S101" s="60"/>
      <c r="T101" s="60"/>
      <c r="U101" s="60"/>
    </row>
    <row r="102" spans="1:96" x14ac:dyDescent="0.35">
      <c r="A102" s="60"/>
      <c r="B102" s="60" t="s">
        <v>701</v>
      </c>
      <c r="C102" s="60">
        <v>2</v>
      </c>
      <c r="D102" s="60" t="s">
        <v>699</v>
      </c>
      <c r="E102" s="55" t="s">
        <v>705</v>
      </c>
      <c r="F102" s="61"/>
      <c r="G102" s="60"/>
      <c r="H102" s="60"/>
      <c r="I102" s="60"/>
      <c r="J102" s="60"/>
      <c r="K102" s="60"/>
      <c r="L102" s="55"/>
      <c r="M102" s="60"/>
      <c r="N102" s="60"/>
      <c r="O102" s="60"/>
      <c r="P102" s="60"/>
      <c r="Q102" s="60"/>
      <c r="R102" s="73"/>
      <c r="S102" s="60"/>
      <c r="T102" s="60"/>
      <c r="U102" s="60"/>
    </row>
    <row r="103" spans="1:96" ht="18.600000000000001" thickBot="1" x14ac:dyDescent="0.4">
      <c r="A103" s="60"/>
      <c r="B103" s="60" t="s">
        <v>702</v>
      </c>
      <c r="C103" s="60">
        <v>1</v>
      </c>
      <c r="D103" s="60" t="s">
        <v>699</v>
      </c>
      <c r="E103" s="55" t="s">
        <v>705</v>
      </c>
      <c r="F103" s="61"/>
      <c r="G103" s="60"/>
      <c r="H103" s="60"/>
      <c r="I103" s="60"/>
      <c r="J103" s="60"/>
      <c r="K103" s="60"/>
      <c r="L103" s="55"/>
      <c r="M103" s="60"/>
      <c r="N103" s="60"/>
      <c r="O103" s="60"/>
      <c r="P103" s="60"/>
      <c r="Q103" s="60"/>
      <c r="R103" s="73"/>
      <c r="S103" s="60"/>
      <c r="T103" s="60"/>
      <c r="U103" s="60"/>
    </row>
    <row r="104" spans="1:96" s="37" customFormat="1" ht="14.4" x14ac:dyDescent="0.3">
      <c r="A104" s="79"/>
      <c r="B104" s="77" t="s">
        <v>701</v>
      </c>
      <c r="C104" s="77">
        <v>2</v>
      </c>
      <c r="D104" s="77" t="s">
        <v>699</v>
      </c>
      <c r="E104" s="77" t="s">
        <v>705</v>
      </c>
      <c r="F104" s="78"/>
      <c r="G104" s="77"/>
      <c r="H104" s="77"/>
      <c r="I104" s="77"/>
      <c r="J104" s="77"/>
      <c r="K104" s="77"/>
      <c r="L104" s="77"/>
      <c r="M104" s="77"/>
      <c r="N104" s="77"/>
      <c r="O104" s="80"/>
      <c r="P104" s="80"/>
      <c r="Q104" s="77"/>
      <c r="R104" s="81"/>
      <c r="S104" s="87"/>
      <c r="T104" s="82"/>
      <c r="U104" s="82"/>
      <c r="V104" s="45"/>
      <c r="W104" s="33"/>
      <c r="X104" s="33"/>
      <c r="Y104" s="33"/>
      <c r="Z104" s="33"/>
      <c r="AA104" s="33"/>
      <c r="AB104" s="33"/>
      <c r="AC104" s="33"/>
      <c r="AD104" s="130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</row>
    <row r="105" spans="1:96" s="130" customFormat="1" ht="14.4" x14ac:dyDescent="0.3">
      <c r="A105" s="57"/>
      <c r="B105" s="60" t="s">
        <v>701</v>
      </c>
      <c r="C105" s="60">
        <v>6</v>
      </c>
      <c r="D105" s="33" t="s">
        <v>699</v>
      </c>
      <c r="E105" s="55" t="s">
        <v>705</v>
      </c>
      <c r="F105" s="59"/>
      <c r="G105" s="41"/>
      <c r="H105" s="41"/>
      <c r="I105" s="41"/>
      <c r="J105" s="33"/>
      <c r="K105" s="60"/>
      <c r="M105" s="33"/>
      <c r="N105" s="60"/>
      <c r="O105" s="47"/>
      <c r="P105" s="47"/>
      <c r="R105" s="76"/>
      <c r="S105" s="88"/>
      <c r="T105" s="34"/>
      <c r="U105" s="47"/>
      <c r="V105" s="100"/>
      <c r="W105" s="33"/>
      <c r="X105" s="74"/>
      <c r="Y105" s="33"/>
      <c r="Z105" s="33"/>
      <c r="AA105" s="33"/>
      <c r="AB105" s="33"/>
      <c r="AC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</row>
    <row r="106" spans="1:96" s="130" customFormat="1" ht="14.4" x14ac:dyDescent="0.3">
      <c r="B106" s="60" t="s">
        <v>701</v>
      </c>
      <c r="C106" s="60">
        <v>11</v>
      </c>
      <c r="D106" s="33" t="s">
        <v>699</v>
      </c>
      <c r="E106" s="55" t="s">
        <v>705</v>
      </c>
      <c r="F106" s="59"/>
      <c r="G106" s="41"/>
      <c r="H106" s="41"/>
      <c r="I106" s="41"/>
      <c r="J106" s="33"/>
      <c r="K106" s="60"/>
      <c r="M106" s="33"/>
      <c r="N106" s="60"/>
      <c r="O106" s="47"/>
      <c r="P106" s="47"/>
      <c r="Q106" s="103"/>
      <c r="R106" s="76"/>
      <c r="S106" s="88"/>
      <c r="T106" s="34"/>
      <c r="U106" s="47"/>
      <c r="V106" s="100"/>
      <c r="X106" s="74"/>
    </row>
    <row r="107" spans="1:96" s="130" customFormat="1" ht="14.4" x14ac:dyDescent="0.3">
      <c r="B107" s="60" t="s">
        <v>701</v>
      </c>
      <c r="C107" s="60">
        <v>57</v>
      </c>
      <c r="D107" s="33" t="s">
        <v>699</v>
      </c>
      <c r="E107" s="55" t="s">
        <v>705</v>
      </c>
      <c r="F107" s="59"/>
      <c r="G107" s="41"/>
      <c r="H107" s="41"/>
      <c r="I107" s="41"/>
      <c r="J107" s="33"/>
      <c r="K107" s="60"/>
      <c r="M107" s="33"/>
      <c r="N107" s="60"/>
      <c r="O107" s="47"/>
      <c r="P107" s="47"/>
      <c r="Q107" s="103"/>
      <c r="R107" s="76"/>
      <c r="S107" s="88"/>
      <c r="T107" s="34"/>
      <c r="U107" s="47"/>
      <c r="V107" s="100"/>
      <c r="X107" s="74"/>
    </row>
    <row r="108" spans="1:96" s="48" customFormat="1" ht="15" thickBot="1" x14ac:dyDescent="0.35">
      <c r="A108" s="130"/>
      <c r="B108" s="48" t="s">
        <v>701</v>
      </c>
      <c r="C108" s="48">
        <v>22</v>
      </c>
      <c r="D108" s="33" t="s">
        <v>699</v>
      </c>
      <c r="E108" s="49" t="s">
        <v>705</v>
      </c>
      <c r="F108" s="93"/>
      <c r="G108" s="94"/>
      <c r="H108" s="94"/>
      <c r="I108" s="94"/>
      <c r="J108" s="95"/>
      <c r="M108" s="33"/>
      <c r="O108" s="51"/>
      <c r="P108" s="51"/>
      <c r="Q108" s="104"/>
      <c r="R108" s="91"/>
      <c r="S108" s="96"/>
      <c r="T108" s="95"/>
      <c r="U108" s="47"/>
      <c r="V108" s="102"/>
      <c r="X108" s="74"/>
      <c r="AD108" s="130"/>
    </row>
    <row r="109" spans="1:96" s="130" customFormat="1" ht="14.4" x14ac:dyDescent="0.3">
      <c r="A109" s="57"/>
      <c r="B109" s="60"/>
      <c r="C109" s="60"/>
      <c r="D109" s="33"/>
      <c r="E109" s="60"/>
      <c r="F109" s="61"/>
      <c r="G109" s="33"/>
      <c r="H109" s="41"/>
      <c r="I109" s="41"/>
      <c r="J109" s="33"/>
      <c r="K109" s="60"/>
      <c r="L109" s="58"/>
      <c r="M109" s="33"/>
      <c r="N109" s="60"/>
      <c r="O109" s="47"/>
      <c r="P109" s="47"/>
      <c r="Q109" s="103"/>
      <c r="R109" s="76"/>
      <c r="S109" s="90"/>
      <c r="T109" s="34"/>
      <c r="U109" s="47"/>
      <c r="V109" s="69"/>
      <c r="W109" s="33"/>
      <c r="X109" s="33"/>
      <c r="Y109" s="33"/>
      <c r="Z109" s="33"/>
      <c r="AA109" s="33"/>
      <c r="AB109" s="33"/>
      <c r="AC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</row>
    <row r="110" spans="1:96" s="130" customFormat="1" ht="14.4" x14ac:dyDescent="0.3">
      <c r="A110" s="57"/>
      <c r="B110" s="60"/>
      <c r="C110" s="60"/>
      <c r="D110" s="33"/>
      <c r="E110" s="60"/>
      <c r="F110" s="61"/>
      <c r="G110" s="33"/>
      <c r="H110" s="41"/>
      <c r="I110" s="41"/>
      <c r="J110" s="33"/>
      <c r="K110" s="60"/>
      <c r="L110" s="58"/>
      <c r="M110" s="33"/>
      <c r="N110" s="60"/>
      <c r="O110" s="47"/>
      <c r="P110" s="47"/>
      <c r="Q110" s="103"/>
      <c r="R110" s="76"/>
      <c r="S110" s="90"/>
      <c r="T110" s="34"/>
      <c r="U110" s="47"/>
      <c r="V110" s="69"/>
      <c r="W110" s="33"/>
      <c r="X110" s="33"/>
      <c r="Y110" s="33"/>
      <c r="Z110" s="33"/>
      <c r="AA110" s="33"/>
      <c r="AB110" s="33"/>
      <c r="AC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</row>
    <row r="111" spans="1:96" s="48" customFormat="1" ht="15" thickBot="1" x14ac:dyDescent="0.35">
      <c r="A111" s="92"/>
      <c r="D111" s="33"/>
      <c r="F111" s="50"/>
      <c r="G111" s="95"/>
      <c r="H111" s="94"/>
      <c r="I111" s="94"/>
      <c r="J111" s="95"/>
      <c r="L111" s="98"/>
      <c r="M111" s="95"/>
      <c r="O111" s="51"/>
      <c r="P111" s="51"/>
      <c r="Q111" s="104"/>
      <c r="R111" s="91"/>
      <c r="S111" s="99"/>
      <c r="T111" s="95"/>
      <c r="U111" s="51"/>
      <c r="V111" s="97"/>
      <c r="W111" s="95"/>
      <c r="X111" s="95"/>
      <c r="Y111" s="95"/>
      <c r="Z111" s="95"/>
      <c r="AA111" s="95"/>
      <c r="AB111" s="95"/>
      <c r="AC111" s="95"/>
      <c r="AD111" s="130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  <c r="BT111" s="95"/>
      <c r="BU111" s="95"/>
      <c r="BV111" s="95"/>
      <c r="BW111" s="95"/>
      <c r="BX111" s="95"/>
      <c r="BY111" s="95"/>
      <c r="BZ111" s="95"/>
      <c r="CA111" s="95"/>
      <c r="CB111" s="95"/>
      <c r="CC111" s="95"/>
      <c r="CD111" s="95"/>
      <c r="CE111" s="95"/>
      <c r="CF111" s="95"/>
      <c r="CG111" s="95"/>
      <c r="CH111" s="95"/>
      <c r="CI111" s="95"/>
      <c r="CJ111" s="95"/>
      <c r="CK111" s="95"/>
      <c r="CL111" s="95"/>
      <c r="CM111" s="95"/>
      <c r="CN111" s="95"/>
      <c r="CO111" s="95"/>
      <c r="CP111" s="95"/>
      <c r="CQ111" s="95"/>
      <c r="CR111" s="95"/>
    </row>
    <row r="112" spans="1:96" x14ac:dyDescent="0.35">
      <c r="A112" s="60"/>
      <c r="B112" s="60"/>
      <c r="C112" s="60"/>
      <c r="D112" s="60"/>
      <c r="E112" s="60"/>
      <c r="F112" s="61"/>
      <c r="G112" s="60"/>
      <c r="H112" s="60"/>
      <c r="I112" s="60"/>
      <c r="J112" s="60"/>
      <c r="K112" s="60"/>
      <c r="L112" s="55"/>
      <c r="M112" s="60"/>
      <c r="N112" s="60"/>
      <c r="O112" s="60"/>
      <c r="P112" s="60"/>
      <c r="Q112" s="60"/>
      <c r="R112" s="73"/>
      <c r="S112" s="60"/>
      <c r="T112" s="60"/>
      <c r="U112" s="60"/>
    </row>
    <row r="113" spans="1:21" x14ac:dyDescent="0.35">
      <c r="A113" s="60"/>
      <c r="B113" s="60"/>
      <c r="C113" s="60"/>
      <c r="D113" s="60"/>
      <c r="E113" s="60"/>
      <c r="F113" s="61"/>
      <c r="G113" s="60"/>
      <c r="H113" s="60"/>
      <c r="I113" s="60"/>
      <c r="J113" s="60"/>
      <c r="K113" s="60"/>
      <c r="L113" s="55"/>
      <c r="M113" s="60"/>
      <c r="N113" s="60"/>
      <c r="O113" s="60"/>
      <c r="P113" s="60"/>
      <c r="Q113" s="60"/>
      <c r="R113" s="73"/>
      <c r="S113" s="60"/>
      <c r="T113" s="60"/>
      <c r="U113" s="60"/>
    </row>
    <row r="114" spans="1:21" x14ac:dyDescent="0.35">
      <c r="A114" s="60"/>
      <c r="B114" s="60"/>
      <c r="C114" s="60"/>
      <c r="D114" s="60"/>
      <c r="E114" s="60"/>
      <c r="F114" s="61"/>
      <c r="G114" s="60"/>
      <c r="H114" s="60"/>
      <c r="I114" s="60"/>
      <c r="J114" s="60"/>
      <c r="K114" s="60"/>
      <c r="L114" s="55"/>
      <c r="M114" s="60"/>
      <c r="N114" s="60"/>
      <c r="O114" s="60"/>
      <c r="P114" s="60"/>
      <c r="Q114" s="60"/>
      <c r="R114" s="73"/>
      <c r="S114" s="60"/>
      <c r="T114" s="60"/>
      <c r="U114" s="60"/>
    </row>
    <row r="115" spans="1:21" x14ac:dyDescent="0.35">
      <c r="A115" s="60"/>
      <c r="B115" s="60" t="s">
        <v>676</v>
      </c>
      <c r="C115" s="60" t="s">
        <v>695</v>
      </c>
      <c r="D115" s="60" t="s">
        <v>693</v>
      </c>
      <c r="E115" s="60" t="s">
        <v>686</v>
      </c>
      <c r="F115" s="61" t="s">
        <v>685</v>
      </c>
      <c r="G115" s="60" t="s">
        <v>694</v>
      </c>
      <c r="H115" s="60" t="s">
        <v>689</v>
      </c>
      <c r="I115" s="60" t="s">
        <v>690</v>
      </c>
      <c r="J115" s="60" t="s">
        <v>2967</v>
      </c>
      <c r="K115" s="60" t="s">
        <v>687</v>
      </c>
      <c r="L115" s="55" t="s">
        <v>688</v>
      </c>
      <c r="M115" s="60" t="s">
        <v>2564</v>
      </c>
      <c r="N115" s="60" t="s">
        <v>2968</v>
      </c>
      <c r="O115" s="60" t="s">
        <v>691</v>
      </c>
      <c r="P115" s="60" t="s">
        <v>692</v>
      </c>
      <c r="Q115" s="60" t="s">
        <v>2563</v>
      </c>
      <c r="R115" s="73" t="s">
        <v>2565</v>
      </c>
      <c r="S115" s="60" t="s">
        <v>2566</v>
      </c>
      <c r="T115" s="60" t="s">
        <v>490</v>
      </c>
      <c r="U115" s="60"/>
    </row>
    <row r="116" spans="1:21" x14ac:dyDescent="0.35">
      <c r="A116" s="60"/>
      <c r="B116" s="60" t="s">
        <v>701</v>
      </c>
      <c r="C116" s="60">
        <v>29</v>
      </c>
      <c r="D116" s="60" t="s">
        <v>699</v>
      </c>
      <c r="E116" s="60" t="s">
        <v>705</v>
      </c>
      <c r="F116" s="61" t="s">
        <v>704</v>
      </c>
      <c r="G116" s="60" t="s">
        <v>2550</v>
      </c>
      <c r="H116" s="60" t="s">
        <v>1236</v>
      </c>
      <c r="I116" s="60"/>
      <c r="J116" s="60" t="s">
        <v>2969</v>
      </c>
      <c r="K116" s="60" t="s">
        <v>696</v>
      </c>
      <c r="L116" s="55">
        <v>999</v>
      </c>
      <c r="M116" s="60" t="s">
        <v>2567</v>
      </c>
      <c r="N116" s="60" t="s">
        <v>2927</v>
      </c>
      <c r="O116" s="60"/>
      <c r="P116" s="60"/>
      <c r="Q116" s="60" t="s">
        <v>2927</v>
      </c>
      <c r="R116" s="73"/>
      <c r="S116" s="60"/>
      <c r="T116" s="60">
        <v>84</v>
      </c>
      <c r="U116" s="60"/>
    </row>
    <row r="117" spans="1:21" x14ac:dyDescent="0.35">
      <c r="A117" s="60"/>
      <c r="B117" s="60" t="s">
        <v>701</v>
      </c>
      <c r="C117" s="60">
        <v>17</v>
      </c>
      <c r="D117" s="60" t="s">
        <v>699</v>
      </c>
      <c r="E117" s="60" t="s">
        <v>705</v>
      </c>
      <c r="F117" s="61" t="s">
        <v>704</v>
      </c>
      <c r="G117" s="60" t="s">
        <v>2550</v>
      </c>
      <c r="H117" s="60" t="s">
        <v>1236</v>
      </c>
      <c r="I117" s="60"/>
      <c r="J117" s="60" t="s">
        <v>2969</v>
      </c>
      <c r="K117" s="60" t="s">
        <v>696</v>
      </c>
      <c r="L117" s="55">
        <v>999</v>
      </c>
      <c r="M117" s="60" t="s">
        <v>2567</v>
      </c>
      <c r="N117" s="60" t="s">
        <v>2927</v>
      </c>
      <c r="O117" s="60"/>
      <c r="P117" s="60"/>
      <c r="Q117" s="60" t="s">
        <v>2927</v>
      </c>
      <c r="R117" s="73"/>
      <c r="S117" s="60"/>
      <c r="T117" s="60">
        <v>9</v>
      </c>
      <c r="U117" s="60"/>
    </row>
    <row r="118" spans="1:21" x14ac:dyDescent="0.35">
      <c r="A118" s="60"/>
      <c r="B118" s="60" t="s">
        <v>701</v>
      </c>
      <c r="C118" s="60">
        <v>19</v>
      </c>
      <c r="D118" s="60" t="s">
        <v>699</v>
      </c>
      <c r="E118" s="60" t="s">
        <v>705</v>
      </c>
      <c r="F118" s="61" t="s">
        <v>704</v>
      </c>
      <c r="G118" s="60" t="s">
        <v>2550</v>
      </c>
      <c r="H118" s="60" t="s">
        <v>1236</v>
      </c>
      <c r="I118" s="60"/>
      <c r="J118" s="60" t="s">
        <v>2969</v>
      </c>
      <c r="K118" s="60" t="s">
        <v>696</v>
      </c>
      <c r="L118" s="55">
        <v>999</v>
      </c>
      <c r="M118" s="60" t="s">
        <v>2567</v>
      </c>
      <c r="N118" s="60" t="s">
        <v>2927</v>
      </c>
      <c r="O118" s="60"/>
      <c r="P118" s="60"/>
      <c r="Q118" s="60" t="s">
        <v>2927</v>
      </c>
      <c r="R118" s="73"/>
      <c r="S118" s="60"/>
      <c r="T118" s="60">
        <v>25</v>
      </c>
      <c r="U118" s="60"/>
    </row>
    <row r="119" spans="1:21" x14ac:dyDescent="0.35">
      <c r="A119" s="54"/>
      <c r="B119" s="54" t="s">
        <v>702</v>
      </c>
      <c r="C119" s="54">
        <v>1</v>
      </c>
      <c r="D119" s="54" t="s">
        <v>699</v>
      </c>
      <c r="E119" s="55" t="s">
        <v>705</v>
      </c>
      <c r="F119" s="56" t="s">
        <v>704</v>
      </c>
      <c r="G119" s="54" t="s">
        <v>2550</v>
      </c>
      <c r="H119" s="54" t="s">
        <v>1236</v>
      </c>
      <c r="I119" s="54"/>
      <c r="J119" s="54" t="s">
        <v>2969</v>
      </c>
      <c r="K119" s="54" t="s">
        <v>696</v>
      </c>
      <c r="L119" s="62">
        <v>999</v>
      </c>
      <c r="M119" s="54" t="s">
        <v>2567</v>
      </c>
      <c r="N119" s="60" t="s">
        <v>2927</v>
      </c>
      <c r="O119" s="60"/>
      <c r="P119" s="60"/>
      <c r="Q119" s="60" t="s">
        <v>2927</v>
      </c>
      <c r="R119" s="73"/>
      <c r="S119" s="60"/>
      <c r="T119" s="60">
        <v>38</v>
      </c>
      <c r="U119" s="60"/>
    </row>
    <row r="120" spans="1:21" x14ac:dyDescent="0.35">
      <c r="A120" s="60"/>
      <c r="B120" s="60" t="s">
        <v>701</v>
      </c>
      <c r="C120" s="60">
        <v>1</v>
      </c>
      <c r="D120" s="60" t="s">
        <v>699</v>
      </c>
      <c r="E120" s="60" t="s">
        <v>705</v>
      </c>
      <c r="F120" s="61" t="s">
        <v>704</v>
      </c>
      <c r="G120" s="60" t="s">
        <v>2550</v>
      </c>
      <c r="H120" s="60" t="s">
        <v>1236</v>
      </c>
      <c r="I120" s="60"/>
      <c r="J120" s="60" t="s">
        <v>2969</v>
      </c>
      <c r="K120" s="60" t="s">
        <v>696</v>
      </c>
      <c r="L120" s="55">
        <v>999</v>
      </c>
      <c r="M120" s="60" t="s">
        <v>2567</v>
      </c>
      <c r="N120" s="60" t="s">
        <v>2927</v>
      </c>
      <c r="O120" s="60"/>
      <c r="P120" s="60"/>
      <c r="Q120" s="60" t="s">
        <v>2927</v>
      </c>
      <c r="R120" s="73"/>
      <c r="S120" s="60"/>
      <c r="T120" s="60">
        <v>12</v>
      </c>
      <c r="U120" s="60"/>
    </row>
    <row r="121" spans="1:21" x14ac:dyDescent="0.35">
      <c r="A121" s="33"/>
      <c r="B121" s="33" t="s">
        <v>701</v>
      </c>
      <c r="C121" s="33">
        <v>2</v>
      </c>
      <c r="D121" s="33" t="s">
        <v>699</v>
      </c>
      <c r="E121" s="58" t="s">
        <v>705</v>
      </c>
      <c r="F121" s="59" t="s">
        <v>704</v>
      </c>
      <c r="G121" s="33" t="s">
        <v>2550</v>
      </c>
      <c r="H121" s="33" t="s">
        <v>1236</v>
      </c>
      <c r="I121" s="33"/>
      <c r="J121" s="33" t="s">
        <v>2969</v>
      </c>
      <c r="K121" s="33" t="s">
        <v>696</v>
      </c>
      <c r="L121" s="58">
        <v>999</v>
      </c>
      <c r="M121" s="33" t="s">
        <v>2567</v>
      </c>
      <c r="N121" s="60" t="s">
        <v>2927</v>
      </c>
      <c r="O121" s="60"/>
      <c r="P121" s="60"/>
      <c r="Q121" s="60" t="s">
        <v>2927</v>
      </c>
      <c r="R121" s="73"/>
      <c r="S121" s="60"/>
      <c r="T121" s="60">
        <v>9</v>
      </c>
      <c r="U121" s="60"/>
    </row>
    <row r="122" spans="1:21" x14ac:dyDescent="0.35">
      <c r="A122" s="33"/>
      <c r="B122" s="33" t="s">
        <v>701</v>
      </c>
      <c r="C122" s="33">
        <v>5</v>
      </c>
      <c r="D122" s="33" t="s">
        <v>699</v>
      </c>
      <c r="E122" s="58" t="s">
        <v>705</v>
      </c>
      <c r="F122" s="59" t="s">
        <v>704</v>
      </c>
      <c r="G122" s="33" t="s">
        <v>2550</v>
      </c>
      <c r="H122" s="33" t="s">
        <v>1236</v>
      </c>
      <c r="I122" s="33"/>
      <c r="J122" s="33" t="s">
        <v>2969</v>
      </c>
      <c r="K122" s="33" t="s">
        <v>696</v>
      </c>
      <c r="L122" s="58">
        <v>999</v>
      </c>
      <c r="M122" s="33" t="s">
        <v>2567</v>
      </c>
      <c r="N122" s="60" t="s">
        <v>2927</v>
      </c>
      <c r="O122" s="60"/>
      <c r="P122" s="60"/>
      <c r="Q122" s="60" t="s">
        <v>2927</v>
      </c>
      <c r="R122" s="73"/>
      <c r="S122" s="60"/>
      <c r="T122" s="60">
        <v>1</v>
      </c>
      <c r="U122" s="60"/>
    </row>
    <row r="123" spans="1:21" x14ac:dyDescent="0.35">
      <c r="A123" s="60"/>
      <c r="B123" s="60" t="s">
        <v>701</v>
      </c>
      <c r="C123" s="60">
        <v>4</v>
      </c>
      <c r="D123" s="60" t="s">
        <v>699</v>
      </c>
      <c r="E123" s="55" t="s">
        <v>705</v>
      </c>
      <c r="F123" s="61" t="s">
        <v>704</v>
      </c>
      <c r="G123" s="60" t="s">
        <v>2550</v>
      </c>
      <c r="H123" s="60" t="s">
        <v>1236</v>
      </c>
      <c r="I123" s="60"/>
      <c r="J123" s="60" t="s">
        <v>2969</v>
      </c>
      <c r="K123" s="60" t="s">
        <v>696</v>
      </c>
      <c r="L123" s="55">
        <v>999</v>
      </c>
      <c r="M123" s="60" t="s">
        <v>2567</v>
      </c>
      <c r="N123" s="60" t="s">
        <v>2927</v>
      </c>
      <c r="O123" s="60"/>
      <c r="P123" s="60"/>
      <c r="Q123" s="60" t="s">
        <v>2927</v>
      </c>
      <c r="R123" s="73"/>
      <c r="S123" s="60"/>
      <c r="T123" s="60">
        <v>16</v>
      </c>
      <c r="U123" s="60"/>
    </row>
    <row r="124" spans="1:21" x14ac:dyDescent="0.35">
      <c r="A124" s="60"/>
      <c r="B124" s="60" t="s">
        <v>701</v>
      </c>
      <c r="C124" s="60">
        <v>6</v>
      </c>
      <c r="D124" s="60" t="s">
        <v>699</v>
      </c>
      <c r="E124" s="55" t="s">
        <v>705</v>
      </c>
      <c r="F124" s="61" t="s">
        <v>704</v>
      </c>
      <c r="G124" s="60" t="s">
        <v>2550</v>
      </c>
      <c r="H124" s="60" t="s">
        <v>1236</v>
      </c>
      <c r="I124" s="60"/>
      <c r="J124" s="60" t="s">
        <v>2969</v>
      </c>
      <c r="K124" s="60" t="s">
        <v>696</v>
      </c>
      <c r="L124" s="55">
        <v>999</v>
      </c>
      <c r="M124" s="60" t="s">
        <v>2567</v>
      </c>
      <c r="N124" s="60" t="s">
        <v>2927</v>
      </c>
      <c r="O124" s="60"/>
      <c r="P124" s="60"/>
      <c r="Q124" s="60" t="s">
        <v>2927</v>
      </c>
      <c r="R124" s="73"/>
      <c r="S124" s="60"/>
      <c r="T124" s="60">
        <v>38</v>
      </c>
      <c r="U124" s="60"/>
    </row>
    <row r="125" spans="1:21" x14ac:dyDescent="0.35">
      <c r="A125" s="60"/>
      <c r="B125" s="60" t="s">
        <v>702</v>
      </c>
      <c r="C125" s="60">
        <v>1</v>
      </c>
      <c r="D125" s="60" t="s">
        <v>699</v>
      </c>
      <c r="E125" s="60" t="s">
        <v>705</v>
      </c>
      <c r="F125" s="61" t="s">
        <v>704</v>
      </c>
      <c r="G125" s="60" t="s">
        <v>2550</v>
      </c>
      <c r="H125" s="60" t="s">
        <v>1236</v>
      </c>
      <c r="I125" s="60"/>
      <c r="J125" s="60" t="s">
        <v>2969</v>
      </c>
      <c r="K125" s="60" t="s">
        <v>696</v>
      </c>
      <c r="L125" s="60">
        <v>999</v>
      </c>
      <c r="M125" s="60" t="s">
        <v>2567</v>
      </c>
      <c r="N125" s="60" t="s">
        <v>2927</v>
      </c>
      <c r="O125" s="60"/>
      <c r="P125" s="60"/>
      <c r="Q125" s="60" t="s">
        <v>2927</v>
      </c>
      <c r="R125" s="73"/>
      <c r="S125" s="60"/>
      <c r="T125" s="60">
        <v>5</v>
      </c>
      <c r="U125" s="60"/>
    </row>
    <row r="126" spans="1:21" x14ac:dyDescent="0.35">
      <c r="A126" s="60"/>
      <c r="B126" s="60" t="s">
        <v>701</v>
      </c>
      <c r="C126" s="60">
        <v>5</v>
      </c>
      <c r="D126" s="60" t="s">
        <v>699</v>
      </c>
      <c r="E126" s="60" t="s">
        <v>705</v>
      </c>
      <c r="F126" s="61" t="s">
        <v>704</v>
      </c>
      <c r="G126" s="60" t="s">
        <v>2550</v>
      </c>
      <c r="H126" s="60" t="s">
        <v>1236</v>
      </c>
      <c r="I126" s="60"/>
      <c r="J126" s="60" t="s">
        <v>2969</v>
      </c>
      <c r="K126" s="60" t="s">
        <v>696</v>
      </c>
      <c r="L126" s="60">
        <v>999</v>
      </c>
      <c r="M126" s="60" t="s">
        <v>2567</v>
      </c>
      <c r="N126" s="60" t="s">
        <v>2927</v>
      </c>
      <c r="O126" s="60"/>
      <c r="P126" s="60"/>
      <c r="Q126" s="60" t="s">
        <v>2927</v>
      </c>
      <c r="R126" s="73"/>
      <c r="S126" s="60"/>
      <c r="T126" s="60">
        <v>20</v>
      </c>
      <c r="U126" s="60"/>
    </row>
    <row r="127" spans="1:21" x14ac:dyDescent="0.35">
      <c r="A127" s="60"/>
      <c r="B127" s="60" t="s">
        <v>701</v>
      </c>
      <c r="C127" s="60">
        <v>97</v>
      </c>
      <c r="D127" s="60" t="s">
        <v>699</v>
      </c>
      <c r="E127" s="60" t="s">
        <v>705</v>
      </c>
      <c r="F127" s="61" t="s">
        <v>704</v>
      </c>
      <c r="G127" s="60" t="s">
        <v>2550</v>
      </c>
      <c r="H127" s="60" t="s">
        <v>1236</v>
      </c>
      <c r="I127" s="60"/>
      <c r="J127" s="60" t="s">
        <v>2969</v>
      </c>
      <c r="K127" s="60" t="s">
        <v>696</v>
      </c>
      <c r="L127" s="60">
        <v>999</v>
      </c>
      <c r="M127" s="60" t="s">
        <v>2567</v>
      </c>
      <c r="N127" s="60" t="s">
        <v>2927</v>
      </c>
      <c r="O127" s="60"/>
      <c r="P127" s="60"/>
      <c r="Q127" s="60" t="s">
        <v>2927</v>
      </c>
      <c r="R127" s="73"/>
      <c r="S127" s="60"/>
      <c r="T127" s="60">
        <v>1</v>
      </c>
      <c r="U127" s="60"/>
    </row>
    <row r="128" spans="1:21" x14ac:dyDescent="0.35">
      <c r="A128" s="60"/>
      <c r="B128" s="60" t="s">
        <v>702</v>
      </c>
      <c r="C128" s="60">
        <v>5</v>
      </c>
      <c r="D128" s="60" t="s">
        <v>699</v>
      </c>
      <c r="E128" s="60" t="s">
        <v>705</v>
      </c>
      <c r="F128" s="61" t="s">
        <v>704</v>
      </c>
      <c r="G128" s="60" t="s">
        <v>2550</v>
      </c>
      <c r="H128" s="60" t="s">
        <v>1236</v>
      </c>
      <c r="I128" s="60"/>
      <c r="J128" s="60" t="s">
        <v>2969</v>
      </c>
      <c r="K128" s="60" t="s">
        <v>696</v>
      </c>
      <c r="L128" s="60">
        <v>999</v>
      </c>
      <c r="M128" s="60" t="s">
        <v>2567</v>
      </c>
      <c r="N128" s="60" t="s">
        <v>2927</v>
      </c>
      <c r="O128" s="60"/>
      <c r="P128" s="60"/>
      <c r="Q128" s="60" t="s">
        <v>2927</v>
      </c>
      <c r="R128" s="73"/>
      <c r="S128" s="60"/>
      <c r="T128" s="60">
        <v>52</v>
      </c>
      <c r="U128" s="60"/>
    </row>
    <row r="129" spans="1:21" x14ac:dyDescent="0.35">
      <c r="A129" s="60"/>
      <c r="B129" s="60" t="s">
        <v>701</v>
      </c>
      <c r="C129" s="60">
        <v>4</v>
      </c>
      <c r="D129" s="60" t="s">
        <v>699</v>
      </c>
      <c r="E129" s="60" t="s">
        <v>705</v>
      </c>
      <c r="F129" s="61" t="s">
        <v>704</v>
      </c>
      <c r="G129" s="60" t="s">
        <v>2550</v>
      </c>
      <c r="H129" s="60" t="s">
        <v>1236</v>
      </c>
      <c r="I129" s="60"/>
      <c r="J129" s="60" t="s">
        <v>2969</v>
      </c>
      <c r="K129" s="60" t="s">
        <v>696</v>
      </c>
      <c r="L129" s="60">
        <v>999</v>
      </c>
      <c r="M129" s="60" t="s">
        <v>2567</v>
      </c>
      <c r="N129" s="60" t="s">
        <v>2927</v>
      </c>
      <c r="O129" s="60"/>
      <c r="P129" s="60"/>
      <c r="Q129" s="60" t="s">
        <v>2927</v>
      </c>
      <c r="R129" s="73"/>
      <c r="S129" s="60"/>
      <c r="T129" s="60">
        <v>9</v>
      </c>
      <c r="U129" s="60"/>
    </row>
    <row r="130" spans="1:21" x14ac:dyDescent="0.35">
      <c r="A130" s="60"/>
      <c r="B130" s="60" t="s">
        <v>701</v>
      </c>
      <c r="C130" s="60">
        <v>13</v>
      </c>
      <c r="D130" s="60" t="s">
        <v>699</v>
      </c>
      <c r="E130" s="60" t="s">
        <v>705</v>
      </c>
      <c r="F130" s="61" t="s">
        <v>704</v>
      </c>
      <c r="G130" s="60" t="s">
        <v>2550</v>
      </c>
      <c r="H130" s="60" t="s">
        <v>1236</v>
      </c>
      <c r="I130" s="60"/>
      <c r="J130" s="60" t="s">
        <v>2969</v>
      </c>
      <c r="K130" s="60" t="s">
        <v>696</v>
      </c>
      <c r="L130" s="60">
        <v>999</v>
      </c>
      <c r="M130" s="60" t="s">
        <v>2567</v>
      </c>
      <c r="N130" s="60" t="s">
        <v>2927</v>
      </c>
      <c r="O130" s="60"/>
      <c r="P130" s="60"/>
      <c r="Q130" s="60" t="s">
        <v>2927</v>
      </c>
      <c r="R130" s="73"/>
      <c r="S130" s="60"/>
      <c r="T130" s="60">
        <v>36</v>
      </c>
      <c r="U130" s="60"/>
    </row>
    <row r="131" spans="1:21" x14ac:dyDescent="0.35">
      <c r="A131" s="60"/>
      <c r="B131" s="60" t="s">
        <v>701</v>
      </c>
      <c r="C131" s="60">
        <v>3</v>
      </c>
      <c r="D131" s="60" t="s">
        <v>699</v>
      </c>
      <c r="E131" s="60" t="s">
        <v>705</v>
      </c>
      <c r="F131" s="61" t="s">
        <v>704</v>
      </c>
      <c r="G131" s="60" t="s">
        <v>2550</v>
      </c>
      <c r="H131" s="60" t="s">
        <v>1236</v>
      </c>
      <c r="I131" s="60"/>
      <c r="J131" s="60" t="s">
        <v>2969</v>
      </c>
      <c r="K131" s="60" t="s">
        <v>696</v>
      </c>
      <c r="L131" s="60">
        <v>999</v>
      </c>
      <c r="M131" s="60" t="s">
        <v>2567</v>
      </c>
      <c r="N131" s="60" t="s">
        <v>2927</v>
      </c>
      <c r="O131" s="60"/>
      <c r="P131" s="60"/>
      <c r="Q131" s="60" t="s">
        <v>2927</v>
      </c>
      <c r="R131" s="73"/>
      <c r="S131" s="60"/>
      <c r="T131" s="60">
        <v>24</v>
      </c>
      <c r="U131" s="60"/>
    </row>
    <row r="132" spans="1:21" x14ac:dyDescent="0.35">
      <c r="A132" s="60"/>
      <c r="B132" s="60" t="s">
        <v>701</v>
      </c>
      <c r="C132" s="60">
        <v>141</v>
      </c>
      <c r="D132" s="60" t="s">
        <v>699</v>
      </c>
      <c r="E132" s="60" t="s">
        <v>705</v>
      </c>
      <c r="F132" s="61" t="s">
        <v>704</v>
      </c>
      <c r="G132" s="60" t="s">
        <v>2550</v>
      </c>
      <c r="H132" s="60" t="s">
        <v>1236</v>
      </c>
      <c r="I132" s="60"/>
      <c r="J132" s="60" t="s">
        <v>2969</v>
      </c>
      <c r="K132" s="60" t="s">
        <v>696</v>
      </c>
      <c r="L132" s="60">
        <v>999</v>
      </c>
      <c r="M132" s="60" t="s">
        <v>2567</v>
      </c>
      <c r="N132" s="60" t="s">
        <v>2927</v>
      </c>
      <c r="O132" s="60"/>
      <c r="P132" s="60"/>
      <c r="Q132" s="60" t="s">
        <v>2927</v>
      </c>
      <c r="R132" s="73"/>
      <c r="S132" s="60"/>
      <c r="T132" s="60">
        <v>1</v>
      </c>
      <c r="U132" s="60"/>
    </row>
    <row r="133" spans="1:21" x14ac:dyDescent="0.35">
      <c r="A133" s="60"/>
      <c r="B133" s="60" t="s">
        <v>702</v>
      </c>
      <c r="C133" s="60">
        <v>2</v>
      </c>
      <c r="D133" s="60" t="s">
        <v>699</v>
      </c>
      <c r="E133" s="60" t="s">
        <v>705</v>
      </c>
      <c r="F133" s="61" t="s">
        <v>704</v>
      </c>
      <c r="G133" s="60" t="s">
        <v>2550</v>
      </c>
      <c r="H133" s="60" t="s">
        <v>1236</v>
      </c>
      <c r="I133" s="60"/>
      <c r="J133" s="60" t="s">
        <v>2969</v>
      </c>
      <c r="K133" s="60" t="s">
        <v>696</v>
      </c>
      <c r="L133" s="60">
        <v>999</v>
      </c>
      <c r="M133" s="60" t="s">
        <v>2567</v>
      </c>
      <c r="N133" s="60" t="s">
        <v>2927</v>
      </c>
      <c r="O133" s="60"/>
      <c r="P133" s="60"/>
      <c r="Q133" s="60" t="s">
        <v>2927</v>
      </c>
      <c r="R133" s="73"/>
      <c r="S133" s="60"/>
      <c r="T133" s="60">
        <v>26</v>
      </c>
      <c r="U133" s="60"/>
    </row>
    <row r="134" spans="1:21" x14ac:dyDescent="0.35">
      <c r="A134" s="60"/>
      <c r="B134" s="60" t="s">
        <v>701</v>
      </c>
      <c r="C134" s="60">
        <v>87</v>
      </c>
      <c r="D134" s="60" t="s">
        <v>699</v>
      </c>
      <c r="E134" s="60" t="s">
        <v>705</v>
      </c>
      <c r="F134" s="61" t="s">
        <v>704</v>
      </c>
      <c r="G134" s="60" t="s">
        <v>2550</v>
      </c>
      <c r="H134" s="60" t="s">
        <v>1236</v>
      </c>
      <c r="I134" s="60"/>
      <c r="J134" s="60" t="s">
        <v>2969</v>
      </c>
      <c r="K134" s="60" t="s">
        <v>696</v>
      </c>
      <c r="L134" s="60">
        <v>999</v>
      </c>
      <c r="M134" s="60" t="s">
        <v>2567</v>
      </c>
      <c r="N134" s="60" t="s">
        <v>2927</v>
      </c>
      <c r="O134" s="60"/>
      <c r="P134" s="60"/>
      <c r="Q134" s="60" t="s">
        <v>2927</v>
      </c>
      <c r="R134" s="73"/>
      <c r="S134" s="60"/>
      <c r="T134" s="60">
        <v>110</v>
      </c>
      <c r="U134" s="60"/>
    </row>
    <row r="135" spans="1:21" x14ac:dyDescent="0.35">
      <c r="A135" s="60"/>
      <c r="B135" s="60" t="s">
        <v>701</v>
      </c>
      <c r="C135" s="60">
        <v>6</v>
      </c>
      <c r="D135" s="60" t="s">
        <v>699</v>
      </c>
      <c r="E135" s="60" t="s">
        <v>705</v>
      </c>
      <c r="F135" s="61" t="s">
        <v>704</v>
      </c>
      <c r="G135" s="60" t="s">
        <v>2550</v>
      </c>
      <c r="H135" s="60" t="s">
        <v>1236</v>
      </c>
      <c r="I135" s="60"/>
      <c r="J135" s="60" t="s">
        <v>2969</v>
      </c>
      <c r="K135" s="60" t="s">
        <v>696</v>
      </c>
      <c r="L135" s="60">
        <v>999</v>
      </c>
      <c r="M135" s="60" t="s">
        <v>2567</v>
      </c>
      <c r="N135" s="60" t="s">
        <v>2927</v>
      </c>
      <c r="O135" s="60"/>
      <c r="P135" s="60"/>
      <c r="Q135" s="60" t="s">
        <v>2927</v>
      </c>
      <c r="R135" s="73"/>
      <c r="S135" s="60"/>
      <c r="T135" s="60">
        <v>24</v>
      </c>
      <c r="U135" s="60"/>
    </row>
    <row r="136" spans="1:21" x14ac:dyDescent="0.35">
      <c r="A136" s="60"/>
      <c r="B136" s="60" t="s">
        <v>701</v>
      </c>
      <c r="C136" s="60">
        <v>7</v>
      </c>
      <c r="D136" s="60" t="s">
        <v>699</v>
      </c>
      <c r="E136" s="60" t="s">
        <v>705</v>
      </c>
      <c r="F136" s="61" t="s">
        <v>704</v>
      </c>
      <c r="G136" s="60" t="s">
        <v>2550</v>
      </c>
      <c r="H136" s="60" t="s">
        <v>1236</v>
      </c>
      <c r="I136" s="60"/>
      <c r="J136" s="60" t="s">
        <v>2969</v>
      </c>
      <c r="K136" s="60" t="s">
        <v>696</v>
      </c>
      <c r="L136" s="60">
        <v>999</v>
      </c>
      <c r="M136" s="60" t="s">
        <v>2567</v>
      </c>
      <c r="N136" s="60" t="s">
        <v>2927</v>
      </c>
      <c r="O136" s="60"/>
      <c r="P136" s="60"/>
      <c r="Q136" s="60" t="s">
        <v>2927</v>
      </c>
      <c r="R136" s="73"/>
      <c r="S136" s="60"/>
      <c r="T136" s="60">
        <v>28</v>
      </c>
      <c r="U136" s="60"/>
    </row>
    <row r="137" spans="1:21" x14ac:dyDescent="0.35">
      <c r="A137" s="60"/>
      <c r="B137" s="60" t="s">
        <v>701</v>
      </c>
      <c r="C137" s="60">
        <v>7</v>
      </c>
      <c r="D137" s="60" t="s">
        <v>699</v>
      </c>
      <c r="E137" s="60" t="s">
        <v>705</v>
      </c>
      <c r="F137" s="61" t="s">
        <v>704</v>
      </c>
      <c r="G137" s="60" t="s">
        <v>2550</v>
      </c>
      <c r="H137" s="60" t="s">
        <v>1236</v>
      </c>
      <c r="I137" s="60"/>
      <c r="J137" s="60" t="s">
        <v>2969</v>
      </c>
      <c r="K137" s="60" t="s">
        <v>696</v>
      </c>
      <c r="L137" s="60">
        <v>999</v>
      </c>
      <c r="M137" s="60" t="s">
        <v>2567</v>
      </c>
      <c r="N137" s="60" t="s">
        <v>2927</v>
      </c>
      <c r="O137" s="60"/>
      <c r="P137" s="60"/>
      <c r="Q137" s="60" t="s">
        <v>2927</v>
      </c>
      <c r="R137" s="73"/>
      <c r="S137" s="60"/>
      <c r="T137" s="60">
        <v>19</v>
      </c>
      <c r="U137" s="60"/>
    </row>
    <row r="138" spans="1:21" x14ac:dyDescent="0.35">
      <c r="A138" s="60"/>
      <c r="B138" s="60" t="s">
        <v>701</v>
      </c>
      <c r="C138" s="60">
        <v>2</v>
      </c>
      <c r="D138" s="60" t="s">
        <v>699</v>
      </c>
      <c r="E138" s="60" t="s">
        <v>705</v>
      </c>
      <c r="F138" s="61" t="s">
        <v>704</v>
      </c>
      <c r="G138" s="60" t="s">
        <v>2550</v>
      </c>
      <c r="H138" s="60" t="s">
        <v>1236</v>
      </c>
      <c r="I138" s="60"/>
      <c r="J138" s="60" t="s">
        <v>2969</v>
      </c>
      <c r="K138" s="60" t="s">
        <v>696</v>
      </c>
      <c r="L138" s="60">
        <v>999</v>
      </c>
      <c r="M138" s="60" t="s">
        <v>2567</v>
      </c>
      <c r="N138" s="60" t="s">
        <v>2927</v>
      </c>
      <c r="O138" s="60"/>
      <c r="P138" s="60"/>
      <c r="Q138" s="60" t="s">
        <v>2927</v>
      </c>
      <c r="R138" s="73"/>
      <c r="S138" s="60"/>
      <c r="T138" s="60">
        <v>10</v>
      </c>
      <c r="U138" s="60"/>
    </row>
    <row r="139" spans="1:21" x14ac:dyDescent="0.35">
      <c r="A139" s="60"/>
      <c r="B139" s="60" t="s">
        <v>702</v>
      </c>
      <c r="C139" s="60">
        <v>1</v>
      </c>
      <c r="D139" s="60" t="s">
        <v>699</v>
      </c>
      <c r="E139" s="60" t="s">
        <v>705</v>
      </c>
      <c r="F139" s="61" t="s">
        <v>704</v>
      </c>
      <c r="G139" s="60" t="s">
        <v>2550</v>
      </c>
      <c r="H139" s="60" t="s">
        <v>1236</v>
      </c>
      <c r="I139" s="60"/>
      <c r="J139" s="60" t="s">
        <v>2969</v>
      </c>
      <c r="K139" s="60" t="s">
        <v>696</v>
      </c>
      <c r="L139" s="60">
        <v>999</v>
      </c>
      <c r="M139" s="60" t="s">
        <v>2567</v>
      </c>
      <c r="N139" s="60" t="s">
        <v>2927</v>
      </c>
      <c r="O139" s="60"/>
      <c r="P139" s="60"/>
      <c r="Q139" s="60" t="s">
        <v>2927</v>
      </c>
      <c r="R139" s="73"/>
      <c r="S139" s="60"/>
      <c r="T139" s="60">
        <v>7</v>
      </c>
      <c r="U139" s="60"/>
    </row>
    <row r="140" spans="1:21" x14ac:dyDescent="0.35">
      <c r="A140" s="60"/>
      <c r="B140" s="60" t="s">
        <v>701</v>
      </c>
      <c r="C140" s="60">
        <v>2</v>
      </c>
      <c r="D140" s="60" t="s">
        <v>699</v>
      </c>
      <c r="E140" s="60" t="s">
        <v>705</v>
      </c>
      <c r="F140" s="61" t="s">
        <v>704</v>
      </c>
      <c r="G140" s="60" t="s">
        <v>2550</v>
      </c>
      <c r="H140" s="60" t="s">
        <v>1236</v>
      </c>
      <c r="I140" s="60"/>
      <c r="J140" s="60" t="s">
        <v>2969</v>
      </c>
      <c r="K140" s="60" t="s">
        <v>696</v>
      </c>
      <c r="L140" s="60">
        <v>999</v>
      </c>
      <c r="M140" s="60" t="s">
        <v>2567</v>
      </c>
      <c r="N140" s="60" t="s">
        <v>2927</v>
      </c>
      <c r="O140" s="60"/>
      <c r="P140" s="60"/>
      <c r="Q140" s="60" t="s">
        <v>2927</v>
      </c>
      <c r="R140" s="73"/>
      <c r="S140" s="60"/>
      <c r="T140" s="60">
        <v>7</v>
      </c>
      <c r="U140" s="60"/>
    </row>
    <row r="141" spans="1:21" x14ac:dyDescent="0.35">
      <c r="A141" s="60"/>
      <c r="B141" s="60" t="s">
        <v>701</v>
      </c>
      <c r="C141" s="60">
        <v>6</v>
      </c>
      <c r="D141" s="60" t="s">
        <v>699</v>
      </c>
      <c r="E141" s="60" t="s">
        <v>705</v>
      </c>
      <c r="F141" s="61" t="s">
        <v>704</v>
      </c>
      <c r="G141" s="60" t="s">
        <v>2550</v>
      </c>
      <c r="H141" s="60" t="s">
        <v>1236</v>
      </c>
      <c r="I141" s="60"/>
      <c r="J141" s="60" t="s">
        <v>2969</v>
      </c>
      <c r="K141" s="60" t="s">
        <v>696</v>
      </c>
      <c r="L141" s="60">
        <v>999</v>
      </c>
      <c r="M141" s="60" t="s">
        <v>2567</v>
      </c>
      <c r="N141" s="60" t="s">
        <v>2927</v>
      </c>
      <c r="O141" s="60"/>
      <c r="P141" s="60"/>
      <c r="Q141" s="60" t="s">
        <v>2927</v>
      </c>
      <c r="R141" s="73"/>
      <c r="S141" s="60"/>
      <c r="T141" s="60">
        <v>26</v>
      </c>
      <c r="U141" s="60"/>
    </row>
    <row r="142" spans="1:21" x14ac:dyDescent="0.35">
      <c r="A142" s="60"/>
      <c r="B142" s="60" t="s">
        <v>701</v>
      </c>
      <c r="C142" s="60">
        <v>11</v>
      </c>
      <c r="D142" s="60" t="s">
        <v>699</v>
      </c>
      <c r="E142" s="60" t="s">
        <v>705</v>
      </c>
      <c r="F142" s="61" t="s">
        <v>704</v>
      </c>
      <c r="G142" s="60" t="s">
        <v>2550</v>
      </c>
      <c r="H142" s="60" t="s">
        <v>1236</v>
      </c>
      <c r="I142" s="60"/>
      <c r="J142" s="60" t="s">
        <v>2969</v>
      </c>
      <c r="K142" s="60" t="s">
        <v>696</v>
      </c>
      <c r="L142" s="60">
        <v>999</v>
      </c>
      <c r="M142" s="60" t="s">
        <v>2567</v>
      </c>
      <c r="N142" s="60" t="s">
        <v>2927</v>
      </c>
      <c r="O142" s="60"/>
      <c r="P142" s="60"/>
      <c r="Q142" s="60" t="s">
        <v>2927</v>
      </c>
      <c r="R142" s="73"/>
      <c r="S142" s="60"/>
      <c r="T142" s="60">
        <v>1</v>
      </c>
      <c r="U142" s="60"/>
    </row>
    <row r="143" spans="1:21" x14ac:dyDescent="0.35">
      <c r="A143" s="60"/>
      <c r="B143" s="60" t="s">
        <v>701</v>
      </c>
      <c r="C143" s="60">
        <v>57</v>
      </c>
      <c r="D143" s="60" t="s">
        <v>699</v>
      </c>
      <c r="E143" s="60" t="s">
        <v>705</v>
      </c>
      <c r="F143" s="61" t="s">
        <v>704</v>
      </c>
      <c r="G143" s="60" t="s">
        <v>2550</v>
      </c>
      <c r="H143" s="60" t="s">
        <v>1236</v>
      </c>
      <c r="I143" s="60"/>
      <c r="J143" s="60" t="s">
        <v>2969</v>
      </c>
      <c r="K143" s="60" t="s">
        <v>696</v>
      </c>
      <c r="L143" s="60">
        <v>999</v>
      </c>
      <c r="M143" s="60" t="s">
        <v>2567</v>
      </c>
      <c r="N143" s="60" t="s">
        <v>2927</v>
      </c>
      <c r="O143" s="60"/>
      <c r="P143" s="60"/>
      <c r="Q143" s="60" t="s">
        <v>2927</v>
      </c>
      <c r="R143" s="73"/>
      <c r="S143" s="60"/>
      <c r="T143" s="60">
        <v>120</v>
      </c>
      <c r="U143" s="60"/>
    </row>
    <row r="144" spans="1:21" x14ac:dyDescent="0.35">
      <c r="A144" s="60"/>
      <c r="B144" s="60" t="s">
        <v>701</v>
      </c>
      <c r="C144" s="60">
        <v>22</v>
      </c>
      <c r="D144" s="60" t="s">
        <v>699</v>
      </c>
      <c r="E144" s="60" t="s">
        <v>705</v>
      </c>
      <c r="F144" s="61" t="s">
        <v>704</v>
      </c>
      <c r="G144" s="60" t="s">
        <v>2550</v>
      </c>
      <c r="H144" s="60" t="s">
        <v>1236</v>
      </c>
      <c r="I144" s="60"/>
      <c r="J144" s="60" t="s">
        <v>2969</v>
      </c>
      <c r="K144" s="60" t="s">
        <v>696</v>
      </c>
      <c r="L144" s="60">
        <v>999</v>
      </c>
      <c r="M144" s="60" t="s">
        <v>2567</v>
      </c>
      <c r="N144" s="60" t="s">
        <v>2927</v>
      </c>
      <c r="O144" s="60"/>
      <c r="P144" s="60"/>
      <c r="Q144" s="60" t="s">
        <v>2927</v>
      </c>
      <c r="R144" s="73"/>
      <c r="S144" s="60"/>
      <c r="T144" s="60">
        <v>1</v>
      </c>
      <c r="U144" s="60"/>
    </row>
    <row r="145" spans="1:21" x14ac:dyDescent="0.35">
      <c r="A145" s="60"/>
      <c r="B145" s="60"/>
      <c r="C145" s="60"/>
      <c r="D145" s="60"/>
      <c r="E145" s="60"/>
      <c r="F145" s="61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73"/>
      <c r="S145" s="60"/>
      <c r="T145" s="60"/>
      <c r="U145" s="60"/>
    </row>
    <row r="146" spans="1:21" x14ac:dyDescent="0.35">
      <c r="A146" s="60"/>
      <c r="B146" s="60"/>
      <c r="C146" s="60"/>
      <c r="D146" s="60"/>
      <c r="E146" s="60"/>
      <c r="F146" s="61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73"/>
      <c r="S146" s="60"/>
      <c r="T146" s="60"/>
      <c r="U146" s="60"/>
    </row>
    <row r="147" spans="1:21" x14ac:dyDescent="0.35">
      <c r="A147" s="60"/>
      <c r="B147" s="60"/>
      <c r="C147" s="60"/>
      <c r="D147" s="60"/>
      <c r="E147" s="60"/>
      <c r="F147" s="61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73"/>
      <c r="S147" s="60"/>
      <c r="T147" s="60"/>
      <c r="U147" s="60"/>
    </row>
    <row r="148" spans="1:21" x14ac:dyDescent="0.35">
      <c r="A148" s="60"/>
      <c r="B148" s="60"/>
      <c r="C148" s="60"/>
      <c r="D148" s="60"/>
      <c r="E148" s="60"/>
      <c r="F148" s="61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73"/>
      <c r="S148" s="60"/>
      <c r="T148" s="60"/>
      <c r="U148" s="60"/>
    </row>
    <row r="149" spans="1:21" x14ac:dyDescent="0.35">
      <c r="A149" s="60"/>
      <c r="B149" s="60"/>
      <c r="C149" s="60"/>
      <c r="D149" s="60"/>
      <c r="E149" s="60"/>
      <c r="F149" s="61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73"/>
      <c r="S149" s="60"/>
      <c r="T149" s="60"/>
      <c r="U149" s="60"/>
    </row>
    <row r="150" spans="1:21" x14ac:dyDescent="0.35">
      <c r="A150" s="60"/>
      <c r="B150" s="60"/>
      <c r="C150" s="60"/>
      <c r="D150" s="60"/>
      <c r="E150" s="60"/>
      <c r="F150" s="61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73"/>
      <c r="S150" s="60"/>
      <c r="T150" s="60"/>
      <c r="U150" s="60"/>
    </row>
    <row r="151" spans="1:21" x14ac:dyDescent="0.35">
      <c r="A151" s="60"/>
      <c r="B151" s="60"/>
      <c r="C151" s="60"/>
      <c r="D151" s="60"/>
      <c r="E151" s="60"/>
      <c r="F151" s="61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73"/>
      <c r="S151" s="60"/>
      <c r="T151" s="60"/>
      <c r="U151" s="60"/>
    </row>
    <row r="152" spans="1:21" x14ac:dyDescent="0.35">
      <c r="A152" s="60"/>
      <c r="B152" s="60"/>
      <c r="C152" s="60"/>
      <c r="D152" s="60"/>
      <c r="E152" s="60"/>
      <c r="F152" s="61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73"/>
      <c r="S152" s="60"/>
      <c r="T152" s="60"/>
      <c r="U152" s="60"/>
    </row>
    <row r="153" spans="1:21" x14ac:dyDescent="0.35">
      <c r="A153" s="60"/>
      <c r="B153" s="60"/>
      <c r="C153" s="60"/>
      <c r="D153" s="60"/>
      <c r="E153" s="60"/>
      <c r="F153" s="61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73"/>
      <c r="S153" s="60"/>
      <c r="T153" s="60"/>
      <c r="U153" s="60"/>
    </row>
    <row r="154" spans="1:21" x14ac:dyDescent="0.35">
      <c r="A154" s="60"/>
      <c r="B154" s="60"/>
      <c r="C154" s="60"/>
      <c r="D154" s="60"/>
      <c r="E154" s="60"/>
      <c r="F154" s="61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73"/>
      <c r="S154" s="60"/>
      <c r="T154" s="60"/>
      <c r="U154" s="60"/>
    </row>
    <row r="155" spans="1:21" x14ac:dyDescent="0.35">
      <c r="A155" s="60"/>
      <c r="B155" s="60"/>
      <c r="C155" s="60"/>
      <c r="D155" s="60"/>
      <c r="E155" s="60"/>
      <c r="F155" s="61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73"/>
      <c r="S155" s="60"/>
      <c r="T155" s="60"/>
      <c r="U155" s="60"/>
    </row>
    <row r="156" spans="1:21" x14ac:dyDescent="0.35">
      <c r="A156" s="60"/>
      <c r="B156" s="60"/>
      <c r="C156" s="60"/>
      <c r="D156" s="60"/>
      <c r="E156" s="60"/>
      <c r="F156" s="61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73"/>
      <c r="S156" s="60"/>
      <c r="T156" s="60"/>
      <c r="U156" s="60"/>
    </row>
    <row r="157" spans="1:21" x14ac:dyDescent="0.35">
      <c r="A157" s="60"/>
      <c r="B157" s="60"/>
      <c r="C157" s="60"/>
      <c r="D157" s="60"/>
      <c r="E157" s="60"/>
      <c r="F157" s="61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73"/>
      <c r="S157" s="60"/>
      <c r="T157" s="60"/>
      <c r="U157" s="60"/>
    </row>
    <row r="158" spans="1:21" x14ac:dyDescent="0.35">
      <c r="A158" s="60"/>
      <c r="B158" s="60"/>
      <c r="C158" s="60"/>
      <c r="D158" s="60"/>
      <c r="E158" s="60"/>
      <c r="F158" s="61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73"/>
      <c r="S158" s="60"/>
      <c r="T158" s="60"/>
      <c r="U158" s="60"/>
    </row>
    <row r="159" spans="1:21" x14ac:dyDescent="0.35">
      <c r="A159" s="60"/>
      <c r="B159" s="60"/>
      <c r="C159" s="60"/>
      <c r="D159" s="60"/>
      <c r="E159" s="60"/>
      <c r="F159" s="61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73"/>
      <c r="S159" s="60"/>
      <c r="T159" s="60"/>
      <c r="U159" s="60"/>
    </row>
    <row r="160" spans="1:21" x14ac:dyDescent="0.35">
      <c r="A160" s="60"/>
      <c r="B160" s="60"/>
      <c r="C160" s="60"/>
      <c r="D160" s="60"/>
      <c r="E160" s="60"/>
      <c r="F160" s="61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73"/>
      <c r="S160" s="60"/>
      <c r="T160" s="60"/>
      <c r="U160" s="60"/>
    </row>
    <row r="161" spans="1:21" x14ac:dyDescent="0.35">
      <c r="A161" s="60"/>
      <c r="B161" s="60"/>
      <c r="C161" s="60"/>
      <c r="D161" s="60"/>
      <c r="E161" s="60"/>
      <c r="F161" s="61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73"/>
      <c r="S161" s="60"/>
      <c r="T161" s="60"/>
      <c r="U161" s="60"/>
    </row>
    <row r="162" spans="1:21" x14ac:dyDescent="0.35">
      <c r="A162" s="60"/>
      <c r="B162" s="60"/>
      <c r="C162" s="60"/>
      <c r="D162" s="60"/>
      <c r="E162" s="60"/>
      <c r="F162" s="61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73"/>
      <c r="S162" s="60"/>
      <c r="T162" s="60"/>
      <c r="U162" s="60"/>
    </row>
    <row r="163" spans="1:21" x14ac:dyDescent="0.35">
      <c r="A163" s="60"/>
      <c r="B163" s="60"/>
      <c r="C163" s="60"/>
      <c r="D163" s="60"/>
      <c r="E163" s="60"/>
      <c r="F163" s="61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73"/>
      <c r="S163" s="60"/>
      <c r="T163" s="60"/>
      <c r="U163" s="60"/>
    </row>
    <row r="164" spans="1:21" x14ac:dyDescent="0.35">
      <c r="A164" s="60"/>
      <c r="B164" s="60"/>
      <c r="C164" s="60"/>
      <c r="D164" s="60"/>
      <c r="E164" s="60"/>
      <c r="F164" s="61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73"/>
      <c r="S164" s="60"/>
      <c r="T164" s="60"/>
      <c r="U164" s="60"/>
    </row>
    <row r="165" spans="1:21" x14ac:dyDescent="0.35">
      <c r="A165" s="60"/>
      <c r="B165" s="60"/>
      <c r="C165" s="60"/>
      <c r="D165" s="60"/>
      <c r="E165" s="60"/>
      <c r="F165" s="61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73"/>
      <c r="S165" s="60"/>
      <c r="T165" s="60"/>
      <c r="U165" s="60"/>
    </row>
    <row r="166" spans="1:21" x14ac:dyDescent="0.35">
      <c r="A166" s="60"/>
      <c r="B166" s="60"/>
      <c r="C166" s="60"/>
      <c r="D166" s="60"/>
      <c r="E166" s="60"/>
      <c r="F166" s="61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73"/>
      <c r="S166" s="60"/>
      <c r="T166" s="60"/>
      <c r="U166" s="60"/>
    </row>
    <row r="167" spans="1:21" x14ac:dyDescent="0.35">
      <c r="A167" s="60"/>
      <c r="B167" s="60"/>
      <c r="C167" s="60"/>
      <c r="D167" s="60"/>
      <c r="E167" s="60"/>
      <c r="F167" s="61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73"/>
      <c r="S167" s="60"/>
      <c r="T167" s="60"/>
      <c r="U167" s="60"/>
    </row>
    <row r="168" spans="1:21" x14ac:dyDescent="0.35">
      <c r="A168" s="60"/>
      <c r="B168" s="60"/>
      <c r="C168" s="60"/>
      <c r="D168" s="60"/>
      <c r="E168" s="60"/>
      <c r="F168" s="61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73"/>
      <c r="S168" s="60"/>
      <c r="T168" s="60"/>
      <c r="U168" s="60"/>
    </row>
    <row r="169" spans="1:21" x14ac:dyDescent="0.35">
      <c r="A169" s="60"/>
      <c r="B169" s="60"/>
      <c r="C169" s="60"/>
      <c r="D169" s="60"/>
      <c r="E169" s="60"/>
      <c r="F169" s="61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73"/>
      <c r="S169" s="60"/>
      <c r="T169" s="60"/>
      <c r="U169" s="60"/>
    </row>
    <row r="170" spans="1:21" x14ac:dyDescent="0.35">
      <c r="A170" s="60"/>
      <c r="B170" s="60"/>
      <c r="C170" s="60"/>
      <c r="D170" s="60"/>
      <c r="E170" s="60"/>
      <c r="F170" s="61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73"/>
      <c r="S170" s="60"/>
      <c r="T170" s="60"/>
      <c r="U170" s="60"/>
    </row>
    <row r="171" spans="1:21" x14ac:dyDescent="0.35">
      <c r="A171" s="60"/>
      <c r="B171" s="60"/>
      <c r="C171" s="60"/>
      <c r="D171" s="60"/>
      <c r="E171" s="60"/>
      <c r="F171" s="61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73"/>
      <c r="S171" s="60"/>
      <c r="T171" s="60"/>
      <c r="U171" s="60"/>
    </row>
    <row r="172" spans="1:21" x14ac:dyDescent="0.35">
      <c r="A172" s="60"/>
      <c r="B172" s="60"/>
      <c r="C172" s="60"/>
      <c r="D172" s="60"/>
      <c r="E172" s="60"/>
      <c r="F172" s="61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73"/>
      <c r="S172" s="60"/>
      <c r="T172" s="60"/>
      <c r="U172" s="60"/>
    </row>
    <row r="173" spans="1:21" x14ac:dyDescent="0.35">
      <c r="A173" s="60"/>
      <c r="B173" s="60"/>
      <c r="C173" s="60"/>
      <c r="D173" s="60"/>
      <c r="E173" s="60"/>
      <c r="F173" s="61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73"/>
      <c r="S173" s="60"/>
      <c r="T173" s="60"/>
      <c r="U173" s="60"/>
    </row>
    <row r="174" spans="1:21" x14ac:dyDescent="0.35">
      <c r="A174" s="60"/>
      <c r="B174" s="60"/>
      <c r="C174" s="60"/>
      <c r="D174" s="60"/>
      <c r="E174" s="60"/>
      <c r="F174" s="61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73"/>
      <c r="S174" s="60"/>
      <c r="T174" s="60"/>
      <c r="U174" s="60"/>
    </row>
    <row r="175" spans="1:21" x14ac:dyDescent="0.35">
      <c r="A175" s="60"/>
      <c r="B175" s="60"/>
      <c r="C175" s="60"/>
      <c r="D175" s="60"/>
      <c r="E175" s="60"/>
      <c r="F175" s="61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73"/>
      <c r="S175" s="60"/>
      <c r="T175" s="60"/>
      <c r="U175" s="60"/>
    </row>
    <row r="176" spans="1:21" x14ac:dyDescent="0.35">
      <c r="A176" s="60"/>
      <c r="B176" s="60"/>
      <c r="C176" s="60"/>
      <c r="D176" s="60"/>
      <c r="E176" s="60"/>
      <c r="F176" s="61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73"/>
      <c r="S176" s="60"/>
      <c r="T176" s="60"/>
      <c r="U176" s="60"/>
    </row>
    <row r="177" spans="1:21" x14ac:dyDescent="0.35">
      <c r="A177" s="60"/>
      <c r="B177" s="60"/>
      <c r="C177" s="60"/>
      <c r="D177" s="60"/>
      <c r="E177" s="60"/>
      <c r="F177" s="61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73"/>
      <c r="S177" s="60"/>
      <c r="T177" s="60"/>
      <c r="U177" s="60"/>
    </row>
    <row r="178" spans="1:21" x14ac:dyDescent="0.35">
      <c r="A178" s="60"/>
      <c r="B178" s="60"/>
      <c r="C178" s="60"/>
      <c r="D178" s="60"/>
      <c r="E178" s="60"/>
      <c r="F178" s="61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73"/>
      <c r="S178" s="60"/>
      <c r="T178" s="60"/>
      <c r="U178" s="60"/>
    </row>
    <row r="179" spans="1:21" x14ac:dyDescent="0.35">
      <c r="A179" s="60"/>
      <c r="B179" s="60"/>
      <c r="C179" s="60"/>
      <c r="D179" s="60"/>
      <c r="E179" s="60"/>
      <c r="F179" s="61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73"/>
      <c r="S179" s="60"/>
      <c r="T179" s="60"/>
      <c r="U179" s="60"/>
    </row>
  </sheetData>
  <sortState xmlns:xlrd2="http://schemas.microsoft.com/office/spreadsheetml/2017/richdata2" ref="A2:AE179">
    <sortCondition descending="1" ref="Z2:Z179"/>
  </sortState>
  <phoneticPr fontId="25" type="noConversion"/>
  <conditionalFormatting sqref="J65:J66 J84:J97 J125:J1048576 J57:J62">
    <cfRule type="dataBar" priority="5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{30E49D72-6815-4747-A1D9-4168FD6ECAE5}</x14:id>
        </ext>
      </extLst>
    </cfRule>
  </conditionalFormatting>
  <conditionalFormatting sqref="J33">
    <cfRule type="dataBar" priority="5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{F22A9436-1C78-4BEC-945E-A8EBDEDC2633}</x14:id>
        </ext>
      </extLst>
    </cfRule>
  </conditionalFormatting>
  <conditionalFormatting sqref="M33">
    <cfRule type="dataBar" priority="5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{6C0E94D8-446E-4FEE-9B4E-D71BF3F40165}</x14:id>
        </ext>
      </extLst>
    </cfRule>
  </conditionalFormatting>
  <conditionalFormatting sqref="N33">
    <cfRule type="dataBar" priority="5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{A4F5E7FE-2606-4A8B-91EE-4F782DD6F7C2}</x14:id>
        </ext>
      </extLst>
    </cfRule>
    <cfRule type="cellIs" dxfId="260" priority="526" operator="lessThan">
      <formula>0</formula>
    </cfRule>
    <cfRule type="cellIs" dxfId="259" priority="527" operator="lessThan">
      <formula>-30.5</formula>
    </cfRule>
  </conditionalFormatting>
  <conditionalFormatting sqref="K33 K42:K46 K56:K83">
    <cfRule type="containsText" dxfId="258" priority="524" operator="containsText" text="False">
      <formula>NOT(ISERROR(SEARCH("False",K33)))</formula>
    </cfRule>
  </conditionalFormatting>
  <conditionalFormatting sqref="O33">
    <cfRule type="dataBar" priority="5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{194E0385-2270-49CE-86E7-9FFF49E0BE96}</x14:id>
        </ext>
      </extLst>
    </cfRule>
  </conditionalFormatting>
  <conditionalFormatting sqref="J34:J46">
    <cfRule type="dataBar" priority="5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{34FDE140-DAA6-4499-B38E-42BEE14ACAA4}</x14:id>
        </ext>
      </extLst>
    </cfRule>
  </conditionalFormatting>
  <conditionalFormatting sqref="N34">
    <cfRule type="dataBar" priority="5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{ABF4BC39-DDEA-48BC-9E01-C9740012E708}</x14:id>
        </ext>
      </extLst>
    </cfRule>
    <cfRule type="cellIs" dxfId="257" priority="516" operator="lessThan">
      <formula>0</formula>
    </cfRule>
    <cfRule type="cellIs" dxfId="256" priority="517" operator="lessThan">
      <formula>-30.5</formula>
    </cfRule>
  </conditionalFormatting>
  <conditionalFormatting sqref="K34">
    <cfRule type="containsText" dxfId="255" priority="514" operator="containsText" text="False">
      <formula>NOT(ISERROR(SEARCH("False",K34)))</formula>
    </cfRule>
  </conditionalFormatting>
  <conditionalFormatting sqref="N35">
    <cfRule type="dataBar" priority="4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{4608DE11-76B0-4ED7-9BA3-5893981A58CF}</x14:id>
        </ext>
      </extLst>
    </cfRule>
    <cfRule type="cellIs" dxfId="254" priority="487" operator="lessThan">
      <formula>0</formula>
    </cfRule>
    <cfRule type="cellIs" dxfId="253" priority="488" operator="lessThan">
      <formula>-30.5</formula>
    </cfRule>
  </conditionalFormatting>
  <conditionalFormatting sqref="K35">
    <cfRule type="containsText" dxfId="252" priority="485" operator="containsText" text="False">
      <formula>NOT(ISERROR(SEARCH("False",K35)))</formula>
    </cfRule>
  </conditionalFormatting>
  <conditionalFormatting sqref="E31">
    <cfRule type="dataBar" priority="4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{B551CB0C-59E4-4D5F-B826-92A8BBEB50FA}</x14:id>
        </ext>
      </extLst>
    </cfRule>
  </conditionalFormatting>
  <conditionalFormatting sqref="E33">
    <cfRule type="dataBar" priority="4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{778DAC01-4195-4977-B33F-A1269DC31694}</x14:id>
        </ext>
      </extLst>
    </cfRule>
  </conditionalFormatting>
  <conditionalFormatting sqref="E35">
    <cfRule type="dataBar" priority="4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{23E65CD1-D626-4998-9CC8-829A702B716C}</x14:id>
        </ext>
      </extLst>
    </cfRule>
  </conditionalFormatting>
  <conditionalFormatting sqref="J63">
    <cfRule type="dataBar" priority="4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{D9593F4A-C5D6-4508-BB46-5497EB4A3B02}</x14:id>
        </ext>
      </extLst>
    </cfRule>
  </conditionalFormatting>
  <conditionalFormatting sqref="M63">
    <cfRule type="dataBar" priority="4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{6DF156E6-6F9A-4EDF-BBAC-BCC66B349634}</x14:id>
        </ext>
      </extLst>
    </cfRule>
  </conditionalFormatting>
  <conditionalFormatting sqref="E63">
    <cfRule type="dataBar" priority="4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{D2587331-93FF-43A7-9C2E-68EF696414AF}</x14:id>
        </ext>
      </extLst>
    </cfRule>
  </conditionalFormatting>
  <conditionalFormatting sqref="R57">
    <cfRule type="dataBar" priority="4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{67C01BCF-CA7C-4050-AA4A-4E7853A0144D}</x14:id>
        </ext>
      </extLst>
    </cfRule>
  </conditionalFormatting>
  <conditionalFormatting sqref="R57">
    <cfRule type="dataBar" priority="4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{27426CF2-9D29-43ED-B4F1-4A5D4A3F278E}</x14:id>
        </ext>
      </extLst>
    </cfRule>
  </conditionalFormatting>
  <conditionalFormatting sqref="R58">
    <cfRule type="dataBar" priority="4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{D6F76286-B9F5-4D9F-941C-E7459CED1599}</x14:id>
        </ext>
      </extLst>
    </cfRule>
  </conditionalFormatting>
  <conditionalFormatting sqref="R58">
    <cfRule type="dataBar" priority="4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{9ACA50C8-5F78-428F-8FDA-7E75ECBF467D}</x14:id>
        </ext>
      </extLst>
    </cfRule>
  </conditionalFormatting>
  <conditionalFormatting sqref="R59">
    <cfRule type="dataBar" priority="4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{F8097D68-FB9F-4563-A2F5-2C808DE91421}</x14:id>
        </ext>
      </extLst>
    </cfRule>
  </conditionalFormatting>
  <conditionalFormatting sqref="R59">
    <cfRule type="dataBar" priority="4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{7A6DF3AA-5D1E-470A-ADDD-2C3059F9CB46}</x14:id>
        </ext>
      </extLst>
    </cfRule>
  </conditionalFormatting>
  <conditionalFormatting sqref="R61">
    <cfRule type="dataBar" priority="4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{2980F314-1D8E-4870-B454-CBD3841F71BC}</x14:id>
        </ext>
      </extLst>
    </cfRule>
  </conditionalFormatting>
  <conditionalFormatting sqref="R61">
    <cfRule type="dataBar" priority="4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{847C5101-B92E-485D-B4B8-15874667EA0E}</x14:id>
        </ext>
      </extLst>
    </cfRule>
  </conditionalFormatting>
  <conditionalFormatting sqref="R60">
    <cfRule type="dataBar" priority="4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{94C6DE72-1C60-4CA1-B454-68A0140B8CD9}</x14:id>
        </ext>
      </extLst>
    </cfRule>
  </conditionalFormatting>
  <conditionalFormatting sqref="R60">
    <cfRule type="dataBar" priority="4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{BEDFB693-CC08-400C-BCC8-62D403DFB2FD}</x14:id>
        </ext>
      </extLst>
    </cfRule>
  </conditionalFormatting>
  <conditionalFormatting sqref="R62">
    <cfRule type="dataBar" priority="4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{C05C68D0-B8B3-4C36-AD9E-E6AC7BBA7216}</x14:id>
        </ext>
      </extLst>
    </cfRule>
  </conditionalFormatting>
  <conditionalFormatting sqref="R62">
    <cfRule type="dataBar" priority="4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{72935BE3-C8D7-4B68-984B-569664DADF25}</x14:id>
        </ext>
      </extLst>
    </cfRule>
  </conditionalFormatting>
  <conditionalFormatting sqref="R63">
    <cfRule type="dataBar" priority="4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{D1E54FAB-C3BC-402E-A3DE-665202BC3D6E}</x14:id>
        </ext>
      </extLst>
    </cfRule>
  </conditionalFormatting>
  <conditionalFormatting sqref="R63">
    <cfRule type="dataBar" priority="4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{865E8EE8-C304-4E51-9515-A3B81636552C}</x14:id>
        </ext>
      </extLst>
    </cfRule>
  </conditionalFormatting>
  <conditionalFormatting sqref="R64">
    <cfRule type="dataBar" priority="4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{192766CB-6FBE-402B-9E10-39730C917153}</x14:id>
        </ext>
      </extLst>
    </cfRule>
  </conditionalFormatting>
  <conditionalFormatting sqref="R64">
    <cfRule type="dataBar" priority="4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{9F1C7F43-0584-48D6-BC64-8E4844CCE7A0}</x14:id>
        </ext>
      </extLst>
    </cfRule>
  </conditionalFormatting>
  <conditionalFormatting sqref="R65">
    <cfRule type="dataBar" priority="4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{E4B888B2-73A6-4066-ABA1-8940E585BCF3}</x14:id>
        </ext>
      </extLst>
    </cfRule>
  </conditionalFormatting>
  <conditionalFormatting sqref="R65">
    <cfRule type="dataBar" priority="4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{26EC50AE-3704-4AE9-AD57-66067A536C40}</x14:id>
        </ext>
      </extLst>
    </cfRule>
  </conditionalFormatting>
  <conditionalFormatting sqref="R66">
    <cfRule type="dataBar" priority="4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{D2806B11-CC5C-44AE-ADB7-8635341DF581}</x14:id>
        </ext>
      </extLst>
    </cfRule>
  </conditionalFormatting>
  <conditionalFormatting sqref="R66">
    <cfRule type="dataBar" priority="4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{320E48EE-CB60-4A0D-B6A0-6086EC44F897}</x14:id>
        </ext>
      </extLst>
    </cfRule>
  </conditionalFormatting>
  <conditionalFormatting sqref="R67">
    <cfRule type="dataBar" priority="4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{1CBF99ED-8F58-4E91-8F6C-4E5F7EE2E092}</x14:id>
        </ext>
      </extLst>
    </cfRule>
  </conditionalFormatting>
  <conditionalFormatting sqref="R67">
    <cfRule type="dataBar" priority="4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{BA7A110F-4B23-4E02-BEEC-9E16172197FE}</x14:id>
        </ext>
      </extLst>
    </cfRule>
  </conditionalFormatting>
  <conditionalFormatting sqref="R68:R83">
    <cfRule type="dataBar" priority="4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{93CB1B00-1BAC-45B2-BD36-67DB4F994777}</x14:id>
        </ext>
      </extLst>
    </cfRule>
  </conditionalFormatting>
  <conditionalFormatting sqref="R68:R83">
    <cfRule type="dataBar" priority="4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{0A98159A-6D6B-4F7D-BC3C-0948D3AA543C}</x14:id>
        </ext>
      </extLst>
    </cfRule>
  </conditionalFormatting>
  <conditionalFormatting sqref="P34:P46 P56:P100">
    <cfRule type="cellIs" dxfId="251" priority="424" operator="lessThan">
      <formula>0</formula>
    </cfRule>
  </conditionalFormatting>
  <conditionalFormatting sqref="M65:M83 R56:R83 M34:M63">
    <cfRule type="containsText" dxfId="250" priority="423" operator="containsText" text="SELL">
      <formula>NOT(ISERROR(SEARCH("SELL",M34)))</formula>
    </cfRule>
  </conditionalFormatting>
  <conditionalFormatting sqref="Q56:Q100">
    <cfRule type="cellIs" dxfId="249" priority="421" operator="equal">
      <formula>0</formula>
    </cfRule>
    <cfRule type="cellIs" dxfId="248" priority="422" operator="lessThan">
      <formula>0</formula>
    </cfRule>
  </conditionalFormatting>
  <conditionalFormatting sqref="J67">
    <cfRule type="dataBar" priority="4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{AE4DD5DB-E4F9-401F-8FFC-E0952B49846C}</x14:id>
        </ext>
      </extLst>
    </cfRule>
  </conditionalFormatting>
  <conditionalFormatting sqref="M67">
    <cfRule type="dataBar" priority="4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{457F8398-4741-498F-9ED2-3A2B86F65449}</x14:id>
        </ext>
      </extLst>
    </cfRule>
  </conditionalFormatting>
  <conditionalFormatting sqref="J68:J83">
    <cfRule type="dataBar" priority="4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{D6A52DD4-8127-42F8-B25A-8215ABBA2603}</x14:id>
        </ext>
      </extLst>
    </cfRule>
  </conditionalFormatting>
  <conditionalFormatting sqref="M68:M83">
    <cfRule type="dataBar" priority="4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{EB4C50E1-26B5-4462-9CFE-DB93D13ED798}</x14:id>
        </ext>
      </extLst>
    </cfRule>
  </conditionalFormatting>
  <conditionalFormatting sqref="J64">
    <cfRule type="dataBar" priority="4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{09A7B0B8-B4AD-44BF-A021-40C2113AAA35}</x14:id>
        </ext>
      </extLst>
    </cfRule>
  </conditionalFormatting>
  <conditionalFormatting sqref="M64">
    <cfRule type="dataBar" priority="4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{2CD0DE3F-52EB-4317-A8E0-72A99EE5D650}</x14:id>
        </ext>
      </extLst>
    </cfRule>
  </conditionalFormatting>
  <conditionalFormatting sqref="M64">
    <cfRule type="containsText" dxfId="247" priority="401" operator="containsText" text="SELL">
      <formula>NOT(ISERROR(SEARCH("SELL",M64)))</formula>
    </cfRule>
  </conditionalFormatting>
  <conditionalFormatting sqref="J87">
    <cfRule type="dataBar" priority="3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{41EEC3C7-B301-4BA0-A542-EE2E7E028893}</x14:id>
        </ext>
      </extLst>
    </cfRule>
  </conditionalFormatting>
  <conditionalFormatting sqref="M87">
    <cfRule type="dataBar" priority="3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{3DBBE7DE-7E00-4831-A9C3-38D393AD409D}</x14:id>
        </ext>
      </extLst>
    </cfRule>
  </conditionalFormatting>
  <conditionalFormatting sqref="K87">
    <cfRule type="containsText" dxfId="246" priority="372" operator="containsText" text="False">
      <formula>NOT(ISERROR(SEARCH("False",K87)))</formula>
    </cfRule>
  </conditionalFormatting>
  <conditionalFormatting sqref="E87">
    <cfRule type="dataBar" priority="3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{75E9D323-01C3-4870-A991-06CF713F9CFB}</x14:id>
        </ext>
      </extLst>
    </cfRule>
  </conditionalFormatting>
  <conditionalFormatting sqref="R85">
    <cfRule type="dataBar" priority="3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{28B696A3-F19E-430D-8085-023387DC7E42}</x14:id>
        </ext>
      </extLst>
    </cfRule>
  </conditionalFormatting>
  <conditionalFormatting sqref="R85">
    <cfRule type="dataBar" priority="3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{19F9C8BF-3E6B-4D2F-AA21-0905233EB774}</x14:id>
        </ext>
      </extLst>
    </cfRule>
  </conditionalFormatting>
  <conditionalFormatting sqref="R84">
    <cfRule type="dataBar" priority="3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{0561658C-D999-4D8F-92FA-6363C4DB2353}</x14:id>
        </ext>
      </extLst>
    </cfRule>
  </conditionalFormatting>
  <conditionalFormatting sqref="R84">
    <cfRule type="dataBar" priority="3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{D95848C5-E30B-477D-9613-5FBFCC604D98}</x14:id>
        </ext>
      </extLst>
    </cfRule>
  </conditionalFormatting>
  <conditionalFormatting sqref="R86">
    <cfRule type="dataBar" priority="3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{3EA9582D-A490-4A73-BD61-A91EE495C4FB}</x14:id>
        </ext>
      </extLst>
    </cfRule>
  </conditionalFormatting>
  <conditionalFormatting sqref="R86">
    <cfRule type="dataBar" priority="3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{4ADCE5B8-8186-4FF5-B225-9EC89E0BB639}</x14:id>
        </ext>
      </extLst>
    </cfRule>
  </conditionalFormatting>
  <conditionalFormatting sqref="R87">
    <cfRule type="dataBar" priority="3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{E7A10FB2-A64E-46A6-9876-8841249702D9}</x14:id>
        </ext>
      </extLst>
    </cfRule>
  </conditionalFormatting>
  <conditionalFormatting sqref="R87">
    <cfRule type="dataBar" priority="3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{EE5E1C08-2115-4F47-B3D2-037CCB22818A}</x14:id>
        </ext>
      </extLst>
    </cfRule>
  </conditionalFormatting>
  <conditionalFormatting sqref="R88">
    <cfRule type="dataBar" priority="3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{F01D46D4-F7CD-411F-84D2-7AF2194ACD04}</x14:id>
        </ext>
      </extLst>
    </cfRule>
  </conditionalFormatting>
  <conditionalFormatting sqref="R88">
    <cfRule type="dataBar" priority="3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{6D6A394E-F026-47BA-B54E-49CA16909680}</x14:id>
        </ext>
      </extLst>
    </cfRule>
  </conditionalFormatting>
  <conditionalFormatting sqref="R89">
    <cfRule type="dataBar" priority="3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{34DCE7B4-70FA-4759-AFBB-B132A71E5B6F}</x14:id>
        </ext>
      </extLst>
    </cfRule>
  </conditionalFormatting>
  <conditionalFormatting sqref="R89">
    <cfRule type="dataBar" priority="3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{401CF0CC-C6A7-4431-A7D0-75824D6662D9}</x14:id>
        </ext>
      </extLst>
    </cfRule>
  </conditionalFormatting>
  <conditionalFormatting sqref="R90">
    <cfRule type="dataBar" priority="3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{7F13690B-B347-46E4-B7CC-5CEEF1FA2873}</x14:id>
        </ext>
      </extLst>
    </cfRule>
  </conditionalFormatting>
  <conditionalFormatting sqref="R90">
    <cfRule type="dataBar" priority="3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{DAA6245D-8E13-4E46-BA2D-FD51FFEBB8F3}</x14:id>
        </ext>
      </extLst>
    </cfRule>
  </conditionalFormatting>
  <conditionalFormatting sqref="R91">
    <cfRule type="dataBar" priority="3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{EFF1F237-67E8-490E-8A69-276789DF3D1B}</x14:id>
        </ext>
      </extLst>
    </cfRule>
  </conditionalFormatting>
  <conditionalFormatting sqref="R91">
    <cfRule type="dataBar" priority="3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{D98F0D3E-DBD0-439A-A363-9C70D77B8951}</x14:id>
        </ext>
      </extLst>
    </cfRule>
  </conditionalFormatting>
  <conditionalFormatting sqref="R92">
    <cfRule type="dataBar" priority="3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{6957A06E-16D2-4F0F-8DCA-F68EC564A980}</x14:id>
        </ext>
      </extLst>
    </cfRule>
  </conditionalFormatting>
  <conditionalFormatting sqref="R92">
    <cfRule type="dataBar" priority="3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{81463764-C535-4039-98AD-AB6303BD6D9C}</x14:id>
        </ext>
      </extLst>
    </cfRule>
  </conditionalFormatting>
  <conditionalFormatting sqref="R93">
    <cfRule type="dataBar" priority="3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{9B04F9CA-71EA-40BC-9C70-BBB61368BFA4}</x14:id>
        </ext>
      </extLst>
    </cfRule>
  </conditionalFormatting>
  <conditionalFormatting sqref="R93">
    <cfRule type="dataBar" priority="3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{F85558FE-9034-49B9-A496-B2C6BF90E916}</x14:id>
        </ext>
      </extLst>
    </cfRule>
  </conditionalFormatting>
  <conditionalFormatting sqref="R94">
    <cfRule type="dataBar" priority="3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{2D25D993-54CE-4653-BCEA-05D738158812}</x14:id>
        </ext>
      </extLst>
    </cfRule>
  </conditionalFormatting>
  <conditionalFormatting sqref="R94">
    <cfRule type="dataBar" priority="3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{EB7D485E-6772-4FAA-BC6B-92FBCD7D2809}</x14:id>
        </ext>
      </extLst>
    </cfRule>
  </conditionalFormatting>
  <conditionalFormatting sqref="R95">
    <cfRule type="dataBar" priority="3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{164D1C01-5B48-4ED9-94B3-8DFC6E15D39A}</x14:id>
        </ext>
      </extLst>
    </cfRule>
  </conditionalFormatting>
  <conditionalFormatting sqref="R95">
    <cfRule type="dataBar" priority="3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{D3A4ECD9-2E22-4A9C-B5E8-ABC1CA9FBD2F}</x14:id>
        </ext>
      </extLst>
    </cfRule>
  </conditionalFormatting>
  <conditionalFormatting sqref="S97">
    <cfRule type="dataBar" priority="3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{5BB8F53D-46AD-4F61-9285-114E99AF5BEE}</x14:id>
        </ext>
      </extLst>
    </cfRule>
  </conditionalFormatting>
  <conditionalFormatting sqref="S97">
    <cfRule type="dataBar" priority="3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{5484E1F3-77CB-46D9-8CB8-10CECA16749D}</x14:id>
        </ext>
      </extLst>
    </cfRule>
  </conditionalFormatting>
  <conditionalFormatting sqref="M84:M87 M89:M90">
    <cfRule type="containsText" dxfId="245" priority="332" operator="containsText" text="SELL">
      <formula>NOT(ISERROR(SEARCH("SELL",M84)))</formula>
    </cfRule>
  </conditionalFormatting>
  <conditionalFormatting sqref="J93:J97">
    <cfRule type="dataBar" priority="3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{8C59C6CE-1835-4404-B405-245387FB2143}</x14:id>
        </ext>
      </extLst>
    </cfRule>
  </conditionalFormatting>
  <conditionalFormatting sqref="M93:M97">
    <cfRule type="dataBar" priority="3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{3DC3F315-C80E-40A7-9107-D0AD484D2F19}</x14:id>
        </ext>
      </extLst>
    </cfRule>
  </conditionalFormatting>
  <conditionalFormatting sqref="K93:K97">
    <cfRule type="containsText" dxfId="244" priority="329" operator="containsText" text="False">
      <formula>NOT(ISERROR(SEARCH("False",K93)))</formula>
    </cfRule>
  </conditionalFormatting>
  <conditionalFormatting sqref="J91">
    <cfRule type="dataBar" priority="3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{E9EC7208-1E4A-4C24-AD93-2466CEF6B09B}</x14:id>
        </ext>
      </extLst>
    </cfRule>
  </conditionalFormatting>
  <conditionalFormatting sqref="M91">
    <cfRule type="dataBar" priority="3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{2A56ED50-9F28-44B8-821D-88B4187DC32F}</x14:id>
        </ext>
      </extLst>
    </cfRule>
  </conditionalFormatting>
  <conditionalFormatting sqref="K91">
    <cfRule type="containsText" dxfId="243" priority="326" operator="containsText" text="False">
      <formula>NOT(ISERROR(SEARCH("False",K91)))</formula>
    </cfRule>
  </conditionalFormatting>
  <conditionalFormatting sqref="J92">
    <cfRule type="dataBar" priority="3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{D95F726A-6A87-4BAD-9600-42C91909D72A}</x14:id>
        </ext>
      </extLst>
    </cfRule>
  </conditionalFormatting>
  <conditionalFormatting sqref="M92">
    <cfRule type="dataBar" priority="3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{EDA4778F-3C67-4DDB-ABB1-A6B1C53DCA57}</x14:id>
        </ext>
      </extLst>
    </cfRule>
  </conditionalFormatting>
  <conditionalFormatting sqref="K92">
    <cfRule type="containsText" dxfId="242" priority="323" operator="containsText" text="False">
      <formula>NOT(ISERROR(SEARCH("False",K92)))</formula>
    </cfRule>
  </conditionalFormatting>
  <conditionalFormatting sqref="E91 E93">
    <cfRule type="dataBar" priority="3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{949DD492-7E39-4E11-A936-44E28DD447E1}</x14:id>
        </ext>
      </extLst>
    </cfRule>
  </conditionalFormatting>
  <conditionalFormatting sqref="E92">
    <cfRule type="dataBar" priority="3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{C2F92B3D-49F1-4530-BD38-2B8943918322}</x14:id>
        </ext>
      </extLst>
    </cfRule>
  </conditionalFormatting>
  <conditionalFormatting sqref="M91:M97">
    <cfRule type="containsText" dxfId="241" priority="320" operator="containsText" text="SELL">
      <formula>NOT(ISERROR(SEARCH("SELL",M91)))</formula>
    </cfRule>
  </conditionalFormatting>
  <conditionalFormatting sqref="J88">
    <cfRule type="dataBar" priority="3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{4D0EF455-C9C0-44E7-BB5A-3407A0FFB379}</x14:id>
        </ext>
      </extLst>
    </cfRule>
  </conditionalFormatting>
  <conditionalFormatting sqref="M88">
    <cfRule type="dataBar" priority="3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{8E14319A-753C-45BC-9D92-C0B33EFCFC99}</x14:id>
        </ext>
      </extLst>
    </cfRule>
  </conditionalFormatting>
  <conditionalFormatting sqref="K88">
    <cfRule type="containsText" dxfId="240" priority="317" operator="containsText" text="False">
      <formula>NOT(ISERROR(SEARCH("False",K88)))</formula>
    </cfRule>
  </conditionalFormatting>
  <conditionalFormatting sqref="M88">
    <cfRule type="containsText" dxfId="239" priority="316" operator="containsText" text="SELL">
      <formula>NOT(ISERROR(SEARCH("SELL",M88)))</formula>
    </cfRule>
  </conditionalFormatting>
  <conditionalFormatting sqref="J101:J103 J112:J118">
    <cfRule type="dataBar" priority="3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{B34CBC82-C8B9-4DAD-8974-BC5CD5D5DA48}</x14:id>
        </ext>
      </extLst>
    </cfRule>
  </conditionalFormatting>
  <conditionalFormatting sqref="M101:M103 M112:M118">
    <cfRule type="dataBar" priority="3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{5AD9812B-73E1-4137-B211-986AAF63CD3C}</x14:id>
        </ext>
      </extLst>
    </cfRule>
  </conditionalFormatting>
  <conditionalFormatting sqref="K101:K103 K112:K118">
    <cfRule type="containsText" dxfId="238" priority="311" operator="containsText" text="False">
      <formula>NOT(ISERROR(SEARCH("False",K101)))</formula>
    </cfRule>
  </conditionalFormatting>
  <conditionalFormatting sqref="J98">
    <cfRule type="dataBar" priority="3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{4765354D-B255-417F-9763-A7D6C6ABD0C2}</x14:id>
        </ext>
      </extLst>
    </cfRule>
  </conditionalFormatting>
  <conditionalFormatting sqref="M98">
    <cfRule type="dataBar" priority="3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{86E68B87-9682-45A9-A181-2203DBD1DD26}</x14:id>
        </ext>
      </extLst>
    </cfRule>
  </conditionalFormatting>
  <conditionalFormatting sqref="K98">
    <cfRule type="containsText" dxfId="237" priority="308" operator="containsText" text="False">
      <formula>NOT(ISERROR(SEARCH("False",K98)))</formula>
    </cfRule>
  </conditionalFormatting>
  <conditionalFormatting sqref="J99">
    <cfRule type="dataBar" priority="3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{65BBDA31-498E-4FA0-ACE3-D0968A07B82F}</x14:id>
        </ext>
      </extLst>
    </cfRule>
  </conditionalFormatting>
  <conditionalFormatting sqref="M99">
    <cfRule type="dataBar" priority="3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{D95C883A-3BED-4A17-9A4E-51A26EB2575C}</x14:id>
        </ext>
      </extLst>
    </cfRule>
  </conditionalFormatting>
  <conditionalFormatting sqref="K99">
    <cfRule type="containsText" dxfId="236" priority="305" operator="containsText" text="False">
      <formula>NOT(ISERROR(SEARCH("False",K99)))</formula>
    </cfRule>
  </conditionalFormatting>
  <conditionalFormatting sqref="J100">
    <cfRule type="dataBar" priority="3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{18A5CE74-C2BA-4B15-8966-3ECE628E68AE}</x14:id>
        </ext>
      </extLst>
    </cfRule>
  </conditionalFormatting>
  <conditionalFormatting sqref="M100">
    <cfRule type="dataBar" priority="3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{DEDB86CA-25E8-4070-9B77-B735E218FC18}</x14:id>
        </ext>
      </extLst>
    </cfRule>
  </conditionalFormatting>
  <conditionalFormatting sqref="K100">
    <cfRule type="containsText" dxfId="235" priority="302" operator="containsText" text="False">
      <formula>NOT(ISERROR(SEARCH("False",K100)))</formula>
    </cfRule>
  </conditionalFormatting>
  <conditionalFormatting sqref="E99 E101">
    <cfRule type="dataBar" priority="3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{14B576D3-6724-4577-94D7-7D34325F00DA}</x14:id>
        </ext>
      </extLst>
    </cfRule>
  </conditionalFormatting>
  <conditionalFormatting sqref="E98">
    <cfRule type="dataBar" priority="3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{872DDA8F-B6F3-4068-BE9E-2D9B209ED8C7}</x14:id>
        </ext>
      </extLst>
    </cfRule>
  </conditionalFormatting>
  <conditionalFormatting sqref="E100">
    <cfRule type="dataBar" priority="2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{06728559-9FD3-430A-A3E3-03A9FAB01691}</x14:id>
        </ext>
      </extLst>
    </cfRule>
  </conditionalFormatting>
  <conditionalFormatting sqref="J119">
    <cfRule type="dataBar" priority="2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{E50C393F-6418-49FF-BF3B-F64279C8DEA2}</x14:id>
        </ext>
      </extLst>
    </cfRule>
  </conditionalFormatting>
  <conditionalFormatting sqref="M119">
    <cfRule type="dataBar" priority="2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{3608FC75-616A-47B5-BD55-8A9278F4AFB2}</x14:id>
        </ext>
      </extLst>
    </cfRule>
  </conditionalFormatting>
  <conditionalFormatting sqref="K119">
    <cfRule type="containsText" dxfId="234" priority="296" operator="containsText" text="False">
      <formula>NOT(ISERROR(SEARCH("False",K119)))</formula>
    </cfRule>
  </conditionalFormatting>
  <conditionalFormatting sqref="E119">
    <cfRule type="dataBar" priority="2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{67EC725B-4722-4E15-B617-25C4E31471FF}</x14:id>
        </ext>
      </extLst>
    </cfRule>
  </conditionalFormatting>
  <conditionalFormatting sqref="M99:M103 M112:M119">
    <cfRule type="containsText" dxfId="233" priority="294" operator="containsText" text="SELL">
      <formula>NOT(ISERROR(SEARCH("SELL",M99)))</formula>
    </cfRule>
  </conditionalFormatting>
  <conditionalFormatting sqref="J120">
    <cfRule type="dataBar" priority="2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{29EA50AF-FDB5-4F65-BD40-15C3363B884D}</x14:id>
        </ext>
      </extLst>
    </cfRule>
  </conditionalFormatting>
  <conditionalFormatting sqref="M120">
    <cfRule type="dataBar" priority="2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{78791908-7F3F-4AAD-AB7F-7A50BE5B1C6E}</x14:id>
        </ext>
      </extLst>
    </cfRule>
  </conditionalFormatting>
  <conditionalFormatting sqref="K120">
    <cfRule type="containsText" dxfId="232" priority="291" operator="containsText" text="False">
      <formula>NOT(ISERROR(SEARCH("False",K120)))</formula>
    </cfRule>
  </conditionalFormatting>
  <conditionalFormatting sqref="M120">
    <cfRule type="containsText" dxfId="231" priority="290" operator="containsText" text="SELL">
      <formula>NOT(ISERROR(SEARCH("SELL",M120)))</formula>
    </cfRule>
  </conditionalFormatting>
  <conditionalFormatting sqref="J123:J124">
    <cfRule type="dataBar" priority="2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{BD673E6B-4DA4-42BB-8D30-1B4BF7490821}</x14:id>
        </ext>
      </extLst>
    </cfRule>
  </conditionalFormatting>
  <conditionalFormatting sqref="M123:M124">
    <cfRule type="dataBar" priority="2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{48A91F6E-CFBB-4050-A312-206AFFA48BE7}</x14:id>
        </ext>
      </extLst>
    </cfRule>
  </conditionalFormatting>
  <conditionalFormatting sqref="K123:K124">
    <cfRule type="containsText" dxfId="230" priority="287" operator="containsText" text="False">
      <formula>NOT(ISERROR(SEARCH("False",K123)))</formula>
    </cfRule>
  </conditionalFormatting>
  <conditionalFormatting sqref="J121:J124">
    <cfRule type="dataBar" priority="2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{C56DAFD5-2E82-471C-A2FC-FEBEB389B58D}</x14:id>
        </ext>
      </extLst>
    </cfRule>
  </conditionalFormatting>
  <conditionalFormatting sqref="M121:M124">
    <cfRule type="dataBar" priority="2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{0B1A6242-7248-4955-89CB-7B8DAEF67F9A}</x14:id>
        </ext>
      </extLst>
    </cfRule>
  </conditionalFormatting>
  <conditionalFormatting sqref="K121:K124">
    <cfRule type="containsText" dxfId="229" priority="284" operator="containsText" text="False">
      <formula>NOT(ISERROR(SEARCH("False",K121)))</formula>
    </cfRule>
  </conditionalFormatting>
  <conditionalFormatting sqref="M121:M124">
    <cfRule type="containsText" dxfId="228" priority="283" operator="containsText" text="SELL">
      <formula>NOT(ISERROR(SEARCH("SELL",M121)))</formula>
    </cfRule>
  </conditionalFormatting>
  <conditionalFormatting sqref="J121">
    <cfRule type="dataBar" priority="2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{640D5BD0-FE66-4B0B-80A9-E2E9DAF74F7B}</x14:id>
        </ext>
      </extLst>
    </cfRule>
  </conditionalFormatting>
  <conditionalFormatting sqref="M121">
    <cfRule type="dataBar" priority="2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{1C24177F-36A9-40EC-9DAC-3CE2B7BD6695}</x14:id>
        </ext>
      </extLst>
    </cfRule>
  </conditionalFormatting>
  <conditionalFormatting sqref="K121">
    <cfRule type="containsText" dxfId="227" priority="280" operator="containsText" text="False">
      <formula>NOT(ISERROR(SEARCH("False",K121)))</formula>
    </cfRule>
  </conditionalFormatting>
  <conditionalFormatting sqref="J122">
    <cfRule type="dataBar" priority="2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{1D5173CC-53F4-46B0-9BB5-8A08F86096BB}</x14:id>
        </ext>
      </extLst>
    </cfRule>
  </conditionalFormatting>
  <conditionalFormatting sqref="M122">
    <cfRule type="dataBar" priority="2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{AB97A9E6-9004-481B-B8AE-87A1209EC07F}</x14:id>
        </ext>
      </extLst>
    </cfRule>
  </conditionalFormatting>
  <conditionalFormatting sqref="K122">
    <cfRule type="containsText" dxfId="226" priority="277" operator="containsText" text="False">
      <formula>NOT(ISERROR(SEARCH("False",K122)))</formula>
    </cfRule>
  </conditionalFormatting>
  <conditionalFormatting sqref="E123 E121">
    <cfRule type="dataBar" priority="2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{FD38881D-E212-413C-8E53-B7EB1D118235}</x14:id>
        </ext>
      </extLst>
    </cfRule>
  </conditionalFormatting>
  <conditionalFormatting sqref="E122">
    <cfRule type="dataBar" priority="2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{FA31BFEB-93FA-48D9-A01B-473EC32A79BD}</x14:id>
        </ext>
      </extLst>
    </cfRule>
  </conditionalFormatting>
  <conditionalFormatting sqref="M121:M124">
    <cfRule type="containsText" dxfId="225" priority="274" operator="containsText" text="SELL">
      <formula>NOT(ISERROR(SEARCH("SELL",M121)))</formula>
    </cfRule>
  </conditionalFormatting>
  <conditionalFormatting sqref="J56">
    <cfRule type="dataBar" priority="2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{5E9E5A89-0F7E-41C9-A327-878B2C2BEA8E}</x14:id>
        </ext>
      </extLst>
    </cfRule>
  </conditionalFormatting>
  <conditionalFormatting sqref="N56:N83">
    <cfRule type="dataBar" priority="2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{1B3E1121-190A-4A45-83DE-A76B38ECCE8E}</x14:id>
        </ext>
      </extLst>
    </cfRule>
    <cfRule type="cellIs" dxfId="224" priority="270" operator="lessThan">
      <formula>0</formula>
    </cfRule>
    <cfRule type="cellIs" dxfId="223" priority="271" operator="lessThan">
      <formula>-30.5</formula>
    </cfRule>
  </conditionalFormatting>
  <conditionalFormatting sqref="K41">
    <cfRule type="containsText" dxfId="222" priority="262" operator="containsText" text="False">
      <formula>NOT(ISERROR(SEARCH("False",K41)))</formula>
    </cfRule>
  </conditionalFormatting>
  <conditionalFormatting sqref="K42">
    <cfRule type="containsText" dxfId="221" priority="256" operator="containsText" text="False">
      <formula>NOT(ISERROR(SEARCH("False",K42)))</formula>
    </cfRule>
  </conditionalFormatting>
  <conditionalFormatting sqref="E43 E41">
    <cfRule type="dataBar" priority="2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{20E90B69-FE22-42EB-AD17-746457BA2F91}</x14:id>
        </ext>
      </extLst>
    </cfRule>
  </conditionalFormatting>
  <conditionalFormatting sqref="E42">
    <cfRule type="dataBar" priority="2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{0E75A6F3-1737-4476-AFDF-5FAF0C80BF22}</x14:id>
        </ext>
      </extLst>
    </cfRule>
  </conditionalFormatting>
  <conditionalFormatting sqref="K41">
    <cfRule type="containsText" dxfId="220" priority="241" operator="containsText" text="False">
      <formula>NOT(ISERROR(SEARCH("False",K41)))</formula>
    </cfRule>
  </conditionalFormatting>
  <conditionalFormatting sqref="E42">
    <cfRule type="dataBar" priority="2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{97C2926E-A0D1-4C7D-9DD0-8F08D71389DE}</x14:id>
        </ext>
      </extLst>
    </cfRule>
  </conditionalFormatting>
  <conditionalFormatting sqref="E41">
    <cfRule type="dataBar" priority="2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{0DB05EE0-0741-4C13-8CD6-16536049647A}</x14:id>
        </ext>
      </extLst>
    </cfRule>
  </conditionalFormatting>
  <conditionalFormatting sqref="N42:N46">
    <cfRule type="dataBar" priority="2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{173BA9C1-0D3F-4D7D-B62B-1B97FE9116D1}</x14:id>
        </ext>
      </extLst>
    </cfRule>
  </conditionalFormatting>
  <conditionalFormatting sqref="N41">
    <cfRule type="dataBar" priority="2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{9D0479E8-BBEB-4A47-B602-82EF11C44263}</x14:id>
        </ext>
      </extLst>
    </cfRule>
  </conditionalFormatting>
  <conditionalFormatting sqref="N41:N46">
    <cfRule type="containsText" dxfId="219" priority="236" operator="containsText" text="SELL">
      <formula>NOT(ISERROR(SEARCH("SELL",N41)))</formula>
    </cfRule>
  </conditionalFormatting>
  <conditionalFormatting sqref="O1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">
    <cfRule type="containsText" dxfId="218" priority="234" operator="containsText" text="False">
      <formula>NOT(ISERROR(SEARCH("False",L1)))</formula>
    </cfRule>
  </conditionalFormatting>
  <conditionalFormatting sqref="J1">
    <cfRule type="dataBar" priority="2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{0750E9C5-FA3B-4773-BB98-D2B02727E6B6}</x14:id>
        </ext>
      </extLst>
    </cfRule>
  </conditionalFormatting>
  <conditionalFormatting sqref="L1">
    <cfRule type="containsText" dxfId="217" priority="232" operator="containsText" text="False">
      <formula>NOT(ISERROR(SEARCH("False",L1)))</formula>
    </cfRule>
  </conditionalFormatting>
  <conditionalFormatting sqref="O1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">
    <cfRule type="dataBar" priority="2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{4801C33E-8C41-4832-8604-C23F2BA5C8E5}</x14:id>
        </ext>
      </extLst>
    </cfRule>
  </conditionalFormatting>
  <conditionalFormatting sqref="T1">
    <cfRule type="cellIs" dxfId="216" priority="227" operator="lessThan">
      <formula>1</formula>
    </cfRule>
  </conditionalFormatting>
  <conditionalFormatting sqref="I1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{D8F2959F-698D-472B-A5FB-277D6B8BA46F}</x14:id>
        </ext>
      </extLst>
    </cfRule>
  </conditionalFormatting>
  <conditionalFormatting sqref="X1">
    <cfRule type="containsText" dxfId="215" priority="225" operator="containsText" text="False">
      <formula>NOT(ISERROR(SEARCH("False",X1)))</formula>
    </cfRule>
  </conditionalFormatting>
  <conditionalFormatting sqref="X1">
    <cfRule type="containsText" dxfId="214" priority="224" operator="containsText" text="False">
      <formula>NOT(ISERROR(SEARCH("False",X1)))</formula>
    </cfRule>
  </conditionalFormatting>
  <conditionalFormatting sqref="O6:O12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2">
    <cfRule type="containsText" dxfId="213" priority="163" operator="containsText" text="False">
      <formula>NOT(ISERROR(SEARCH("False",L6)))</formula>
    </cfRule>
  </conditionalFormatting>
  <conditionalFormatting sqref="J6:J19">
    <cfRule type="dataBar" priority="16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{3CD2F913-639B-462F-9D1A-615647F1D26E}</x14:id>
        </ext>
      </extLst>
    </cfRule>
  </conditionalFormatting>
  <conditionalFormatting sqref="L6:L19">
    <cfRule type="containsText" dxfId="212" priority="161" operator="containsText" text="False">
      <formula>NOT(ISERROR(SEARCH("False",L6)))</formula>
    </cfRule>
  </conditionalFormatting>
  <conditionalFormatting sqref="O6:O1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M1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:N1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:T19">
    <cfRule type="cellIs" dxfId="211" priority="156" operator="lessThan">
      <formula>1</formula>
    </cfRule>
  </conditionalFormatting>
  <conditionalFormatting sqref="I6:I19">
    <cfRule type="dataBar" priority="1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{A72A23B6-B9D2-4092-A372-B27D45DC545E}</x14:id>
        </ext>
      </extLst>
    </cfRule>
  </conditionalFormatting>
  <conditionalFormatting sqref="X6:X12">
    <cfRule type="containsText" dxfId="210" priority="154" operator="containsText" text="False">
      <formula>NOT(ISERROR(SEARCH("False",X6)))</formula>
    </cfRule>
  </conditionalFormatting>
  <conditionalFormatting sqref="X6:X19">
    <cfRule type="containsText" dxfId="209" priority="153" operator="containsText" text="False">
      <formula>NOT(ISERROR(SEARCH("False",X6)))</formula>
    </cfRule>
  </conditionalFormatting>
  <conditionalFormatting sqref="O13:O1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3:L19">
    <cfRule type="containsText" dxfId="208" priority="151" operator="containsText" text="False">
      <formula>NOT(ISERROR(SEARCH("False",L13)))</formula>
    </cfRule>
  </conditionalFormatting>
  <conditionalFormatting sqref="X13:X19">
    <cfRule type="containsText" dxfId="207" priority="150" operator="containsText" text="False">
      <formula>NOT(ISERROR(SEARCH("False",X13)))</formula>
    </cfRule>
  </conditionalFormatting>
  <conditionalFormatting sqref="N84:N103 N36:N40 N112:N1048576">
    <cfRule type="dataBar" priority="5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{FC83CD6A-DAF3-4CE4-B8BF-C4CE23686756}</x14:id>
        </ext>
      </extLst>
    </cfRule>
    <cfRule type="cellIs" dxfId="206" priority="598" operator="lessThan">
      <formula>0</formula>
    </cfRule>
    <cfRule type="cellIs" dxfId="205" priority="599" operator="lessThan">
      <formula>-30.5</formula>
    </cfRule>
  </conditionalFormatting>
  <conditionalFormatting sqref="R56:R83">
    <cfRule type="dataBar" priority="6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{8DBBBE6C-F781-40AA-AB16-F09AF9401D1C}</x14:id>
        </ext>
      </extLst>
    </cfRule>
  </conditionalFormatting>
  <conditionalFormatting sqref="P47:P55">
    <cfRule type="cellIs" dxfId="204" priority="143" operator="lessThan">
      <formula>0</formula>
    </cfRule>
  </conditionalFormatting>
  <conditionalFormatting sqref="Q30:Q31 Q6:Q19">
    <cfRule type="dataBar" priority="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{880862FE-DB5F-46FC-9FF0-4DB9684B755F}</x14:id>
        </ext>
      </extLst>
    </cfRule>
  </conditionalFormatting>
  <conditionalFormatting sqref="O2:O4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4">
    <cfRule type="containsText" dxfId="203" priority="84" operator="containsText" text="False">
      <formula>NOT(ISERROR(SEARCH("False",L2)))</formula>
    </cfRule>
  </conditionalFormatting>
  <conditionalFormatting sqref="J2:J5">
    <cfRule type="dataBar" priority="8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{CA2FCDEC-1E72-4C80-A80D-D37E8A847C92}</x14:id>
        </ext>
      </extLst>
    </cfRule>
  </conditionalFormatting>
  <conditionalFormatting sqref="L2:L5">
    <cfRule type="containsText" dxfId="202" priority="82" operator="containsText" text="False">
      <formula>NOT(ISERROR(SEARCH("False",L2)))</formula>
    </cfRule>
  </conditionalFormatting>
  <conditionalFormatting sqref="O2:O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">
    <cfRule type="cellIs" dxfId="201" priority="78" operator="lessThan">
      <formula>1</formula>
    </cfRule>
  </conditionalFormatting>
  <conditionalFormatting sqref="I2:I5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{786398AC-4652-4E61-AD4E-E337FDC3AF60}</x14:id>
        </ext>
      </extLst>
    </cfRule>
  </conditionalFormatting>
  <conditionalFormatting sqref="X2:X4">
    <cfRule type="containsText" dxfId="200" priority="76" operator="containsText" text="False">
      <formula>NOT(ISERROR(SEARCH("False",X2)))</formula>
    </cfRule>
  </conditionalFormatting>
  <conditionalFormatting sqref="X2:X5">
    <cfRule type="containsText" dxfId="199" priority="75" operator="containsText" text="False">
      <formula>NOT(ISERROR(SEARCH("False",X2)))</formula>
    </cfRule>
  </conditionalFormatting>
  <conditionalFormatting sqref="Q2:Q5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{32B79F5B-5148-4486-B1B2-BBA6FDF2A260}</x14:id>
        </ext>
      </extLst>
    </cfRule>
  </conditionalFormatting>
  <conditionalFormatting sqref="O5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">
    <cfRule type="containsText" dxfId="198" priority="72" operator="containsText" text="False">
      <formula>NOT(ISERROR(SEARCH("False",L5)))</formula>
    </cfRule>
  </conditionalFormatting>
  <conditionalFormatting sqref="X5">
    <cfRule type="containsText" dxfId="197" priority="71" operator="containsText" text="False">
      <formula>NOT(ISERROR(SEARCH("False",X5)))</formula>
    </cfRule>
  </conditionalFormatting>
  <conditionalFormatting sqref="O20:O2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0:L29">
    <cfRule type="containsText" dxfId="196" priority="69" operator="containsText" text="False">
      <formula>NOT(ISERROR(SEARCH("False",L20)))</formula>
    </cfRule>
  </conditionalFormatting>
  <conditionalFormatting sqref="J20:J29">
    <cfRule type="dataBar" priority="6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{30EB6AEC-AEB8-4298-A5FE-A4474A5E2BF7}</x14:id>
        </ext>
      </extLst>
    </cfRule>
  </conditionalFormatting>
  <conditionalFormatting sqref="L20:L29">
    <cfRule type="containsText" dxfId="195" priority="67" operator="containsText" text="False">
      <formula>NOT(ISERROR(SEARCH("False",L20)))</formula>
    </cfRule>
  </conditionalFormatting>
  <conditionalFormatting sqref="O20:O2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M2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0:N2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:T29">
    <cfRule type="cellIs" dxfId="194" priority="63" operator="lessThan">
      <formula>1</formula>
    </cfRule>
  </conditionalFormatting>
  <conditionalFormatting sqref="I20:I29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{E99C48D1-53D3-4B28-AF25-14A37679F529}</x14:id>
        </ext>
      </extLst>
    </cfRule>
  </conditionalFormatting>
  <conditionalFormatting sqref="X20:X29">
    <cfRule type="containsText" dxfId="193" priority="61" operator="containsText" text="False">
      <formula>NOT(ISERROR(SEARCH("False",X20)))</formula>
    </cfRule>
  </conditionalFormatting>
  <conditionalFormatting sqref="X20:X29">
    <cfRule type="containsText" dxfId="192" priority="60" operator="containsText" text="False">
      <formula>NOT(ISERROR(SEARCH("False",X20)))</formula>
    </cfRule>
  </conditionalFormatting>
  <conditionalFormatting sqref="Q20:Q29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{8EE979B2-475F-4AB5-A465-39A141CB5114}</x14:id>
        </ext>
      </extLst>
    </cfRule>
  </conditionalFormatting>
  <conditionalFormatting sqref="J104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{8A2C5D29-8A42-4C82-991D-DC2E62D2DB16}</x14:id>
        </ext>
      </extLst>
    </cfRule>
  </conditionalFormatting>
  <conditionalFormatting sqref="M104">
    <cfRule type="dataBar" priority="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{3C58F6BC-F797-4345-8E83-9EF988031747}</x14:id>
        </ext>
      </extLst>
    </cfRule>
  </conditionalFormatting>
  <conditionalFormatting sqref="N104">
    <cfRule type="dataBar" priority="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{71853A94-5C89-4041-BE93-5053AD999F50}</x14:id>
        </ext>
      </extLst>
    </cfRule>
    <cfRule type="cellIs" dxfId="191" priority="55" operator="lessThan">
      <formula>0</formula>
    </cfRule>
    <cfRule type="cellIs" dxfId="190" priority="56" operator="lessThan">
      <formula>-30.5</formula>
    </cfRule>
  </conditionalFormatting>
  <conditionalFormatting sqref="K109:K111 K104">
    <cfRule type="containsText" dxfId="189" priority="53" operator="containsText" text="False">
      <formula>NOT(ISERROR(SEARCH("False",K104)))</formula>
    </cfRule>
  </conditionalFormatting>
  <conditionalFormatting sqref="O104">
    <cfRule type="dataBar" priority="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{B3552DF5-51CF-4679-9CA8-AAAD880A0EA5}</x14:id>
        </ext>
      </extLst>
    </cfRule>
  </conditionalFormatting>
  <conditionalFormatting sqref="E104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{DD08892F-FC9D-4E58-A3AE-07C435F17BBB}</x14:id>
        </ext>
      </extLst>
    </cfRule>
  </conditionalFormatting>
  <conditionalFormatting sqref="AD104:AD11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5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{3AFEDFEA-C1CB-4161-AD2B-7619354908AF}</x14:id>
        </ext>
      </extLst>
    </cfRule>
  </conditionalFormatting>
  <conditionalFormatting sqref="R105">
    <cfRule type="dataBar" priority="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{CAD5CF04-8536-4C4F-BF9C-261FDF7AE838}</x14:id>
        </ext>
      </extLst>
    </cfRule>
  </conditionalFormatting>
  <conditionalFormatting sqref="R105">
    <cfRule type="dataBar" priority="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{6A9B2F48-8A2A-43DB-8E7E-19EB85A17012}</x14:id>
        </ext>
      </extLst>
    </cfRule>
  </conditionalFormatting>
  <conditionalFormatting sqref="P109:P111 P105">
    <cfRule type="cellIs" dxfId="188" priority="43" operator="lessThan">
      <formula>0</formula>
    </cfRule>
  </conditionalFormatting>
  <conditionalFormatting sqref="R109:R111 R105 M105:M111">
    <cfRule type="containsText" dxfId="187" priority="42" operator="containsText" text="SELL">
      <formula>NOT(ISERROR(SEARCH("SELL",M105)))</formula>
    </cfRule>
  </conditionalFormatting>
  <conditionalFormatting sqref="N105">
    <cfRule type="dataBar" priority="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{7220E078-BB37-457A-B9B2-BCEE4CBA1267}</x14:id>
        </ext>
      </extLst>
    </cfRule>
    <cfRule type="cellIs" dxfId="186" priority="48" operator="lessThan">
      <formula>0</formula>
    </cfRule>
    <cfRule type="cellIs" dxfId="185" priority="49" operator="lessThan">
      <formula>-30.5</formula>
    </cfRule>
  </conditionalFormatting>
  <conditionalFormatting sqref="J106:J108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{309D7428-0039-4118-A2BC-8148CBCEAC3B}</x14:id>
        </ext>
      </extLst>
    </cfRule>
  </conditionalFormatting>
  <conditionalFormatting sqref="R106:R108"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{07CDDF32-5095-4AFD-B0B7-9E87C9A4FBAD}</x14:id>
        </ext>
      </extLst>
    </cfRule>
  </conditionalFormatting>
  <conditionalFormatting sqref="R106:R108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{9E441CD5-CB82-4331-92E7-81DCCF712D76}</x14:id>
        </ext>
      </extLst>
    </cfRule>
  </conditionalFormatting>
  <conditionalFormatting sqref="P106:P108">
    <cfRule type="cellIs" dxfId="184" priority="35" operator="lessThan">
      <formula>0</formula>
    </cfRule>
  </conditionalFormatting>
  <conditionalFormatting sqref="R106:R108">
    <cfRule type="containsText" dxfId="183" priority="34" operator="containsText" text="SELL">
      <formula>NOT(ISERROR(SEARCH("SELL",R106)))</formula>
    </cfRule>
  </conditionalFormatting>
  <conditionalFormatting sqref="Q106:Q108">
    <cfRule type="cellIs" dxfId="182" priority="32" operator="equal">
      <formula>0</formula>
    </cfRule>
    <cfRule type="cellIs" dxfId="181" priority="33" operator="lessThan">
      <formula>0</formula>
    </cfRule>
  </conditionalFormatting>
  <conditionalFormatting sqref="N106:N108"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{D06FE20C-C138-495C-B24D-EDD1B997ECE2}</x14:id>
        </ext>
      </extLst>
    </cfRule>
    <cfRule type="cellIs" dxfId="180" priority="40" operator="lessThan">
      <formula>0</formula>
    </cfRule>
    <cfRule type="cellIs" dxfId="179" priority="41" operator="lessThan">
      <formula>-30.5</formula>
    </cfRule>
  </conditionalFormatting>
  <conditionalFormatting sqref="R109:R111">
    <cfRule type="dataBar" priority="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{46A4A181-C58C-4A2F-95B2-C89BA0A1C77D}</x14:id>
        </ext>
      </extLst>
    </cfRule>
  </conditionalFormatting>
  <conditionalFormatting sqref="R109:R111">
    <cfRule type="dataBar" priority="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{689B5076-379F-4832-AD00-3F324785B704}</x14:id>
        </ext>
      </extLst>
    </cfRule>
  </conditionalFormatting>
  <conditionalFormatting sqref="Q109:Q111">
    <cfRule type="cellIs" dxfId="178" priority="27" operator="equal">
      <formula>0</formula>
    </cfRule>
    <cfRule type="cellIs" dxfId="177" priority="28" operator="lessThan">
      <formula>0</formula>
    </cfRule>
  </conditionalFormatting>
  <conditionalFormatting sqref="J109:J111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{3E45B407-CC3A-4623-835E-9E8FA57227E7}</x14:id>
        </ext>
      </extLst>
    </cfRule>
  </conditionalFormatting>
  <conditionalFormatting sqref="M109:M111">
    <cfRule type="dataBar" priority="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{9689F62A-1A3A-4763-88E3-72078029E72F}</x14:id>
        </ext>
      </extLst>
    </cfRule>
  </conditionalFormatting>
  <conditionalFormatting sqref="N109:N111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{02745689-4D50-4D4D-BF0F-D0ACC275117C}</x14:id>
        </ext>
      </extLst>
    </cfRule>
    <cfRule type="cellIs" dxfId="176" priority="23" operator="lessThan">
      <formula>0</formula>
    </cfRule>
    <cfRule type="cellIs" dxfId="175" priority="24" operator="lessThan">
      <formula>-30.5</formula>
    </cfRule>
  </conditionalFormatting>
  <conditionalFormatting sqref="R109:R111">
    <cfRule type="dataBar" priority="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{33DDB1B7-8896-4C2D-981E-061C207BDC06}</x14:id>
        </ext>
      </extLst>
    </cfRule>
  </conditionalFormatting>
  <conditionalFormatting sqref="Y6:Y1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6:Y1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:Y1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0:Y2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0:Y2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4:R38 R40:R49 R51:R55">
    <cfRule type="containsText" dxfId="174" priority="10" operator="containsText" text="SELL">
      <formula>NOT(ISERROR(SEARCH("SELL",R34)))</formula>
    </cfRule>
    <cfRule type="containsText" dxfId="173" priority="11" operator="containsText" text="SELL">
      <formula>NOT(ISERROR(SEARCH("SELL",R34)))</formula>
    </cfRule>
  </conditionalFormatting>
  <conditionalFormatting sqref="R39">
    <cfRule type="containsText" dxfId="172" priority="8" operator="containsText" text="SELL">
      <formula>NOT(ISERROR(SEARCH("SELL",R39)))</formula>
    </cfRule>
    <cfRule type="containsText" dxfId="171" priority="9" operator="containsText" text="SELL">
      <formula>NOT(ISERROR(SEARCH("SELL",R39)))</formula>
    </cfRule>
  </conditionalFormatting>
  <conditionalFormatting sqref="R50">
    <cfRule type="containsText" dxfId="170" priority="6" operator="containsText" text="SELL">
      <formula>NOT(ISERROR(SEARCH("SELL",R50)))</formula>
    </cfRule>
    <cfRule type="containsText" dxfId="169" priority="7" operator="containsText" text="SELL">
      <formula>NOT(ISERROR(SEARCH("SELL",R50)))</formula>
    </cfRule>
  </conditionalFormatting>
  <conditionalFormatting sqref="J47:J55">
    <cfRule type="dataBar" priority="6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{3E584BA7-0A24-4F5C-83C8-7CFEC5311163}</x14:id>
        </ext>
      </extLst>
    </cfRule>
  </conditionalFormatting>
  <conditionalFormatting sqref="N47:N55">
    <cfRule type="dataBar" priority="6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{E58A263B-DC16-46CC-9D97-031336A9053C}</x14:id>
        </ext>
      </extLst>
    </cfRule>
    <cfRule type="cellIs" dxfId="168" priority="667" operator="lessThan">
      <formula>0</formula>
    </cfRule>
    <cfRule type="cellIs" dxfId="167" priority="668" operator="lessThan">
      <formula>-30.5</formula>
    </cfRule>
  </conditionalFormatting>
  <conditionalFormatting sqref="AD1:AD76">
    <cfRule type="colorScale" priority="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:AE3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:V25">
    <cfRule type="containsText" dxfId="166" priority="4" operator="containsText" text="True">
      <formula>NOT(ISERROR(SEARCH("True",V2)))</formula>
    </cfRule>
  </conditionalFormatting>
  <conditionalFormatting sqref="Q29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{7C7FF270-F9B2-45DA-9E48-69C15836BD70}</x14:id>
        </ext>
      </extLst>
    </cfRule>
  </conditionalFormatting>
  <conditionalFormatting sqref="Y2:Y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30">
    <cfRule type="expression" dxfId="165" priority="1">
      <formula>"$AE$30&lt;=200"</formula>
    </cfRule>
  </conditionalFormatting>
  <pageMargins left="0.7" right="0.7" top="0.78740157499999996" bottom="0.78740157499999996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0E49D72-6815-4747-A1D9-4168FD6ECA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J65:J66 J84:J97 J125:J1048576 J57:J62</xm:sqref>
        </x14:conditionalFormatting>
        <x14:conditionalFormatting xmlns:xm="http://schemas.microsoft.com/office/excel/2006/main">
          <x14:cfRule type="dataBar" id="{F22A9436-1C78-4BEC-945E-A8EBDEDC26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J33</xm:sqref>
        </x14:conditionalFormatting>
        <x14:conditionalFormatting xmlns:xm="http://schemas.microsoft.com/office/excel/2006/main">
          <x14:cfRule type="dataBar" id="{6C0E94D8-446E-4FEE-9B4E-D71BF3F401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M33</xm:sqref>
        </x14:conditionalFormatting>
        <x14:conditionalFormatting xmlns:xm="http://schemas.microsoft.com/office/excel/2006/main">
          <x14:cfRule type="dataBar" id="{A4F5E7FE-2606-4A8B-91EE-4F782DD6F7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N33</xm:sqref>
        </x14:conditionalFormatting>
        <x14:conditionalFormatting xmlns:xm="http://schemas.microsoft.com/office/excel/2006/main">
          <x14:cfRule type="dataBar" id="{194E0385-2270-49CE-86E7-9FFF49E0BE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O33</xm:sqref>
        </x14:conditionalFormatting>
        <x14:conditionalFormatting xmlns:xm="http://schemas.microsoft.com/office/excel/2006/main">
          <x14:cfRule type="dataBar" id="{34FDE140-DAA6-4499-B38E-42BEE14ACA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J34:J46</xm:sqref>
        </x14:conditionalFormatting>
        <x14:conditionalFormatting xmlns:xm="http://schemas.microsoft.com/office/excel/2006/main">
          <x14:cfRule type="dataBar" id="{ABF4BC39-DDEA-48BC-9E01-C9740012E70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N34</xm:sqref>
        </x14:conditionalFormatting>
        <x14:conditionalFormatting xmlns:xm="http://schemas.microsoft.com/office/excel/2006/main">
          <x14:cfRule type="dataBar" id="{4608DE11-76B0-4ED7-9BA3-5893981A58C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N35</xm:sqref>
        </x14:conditionalFormatting>
        <x14:conditionalFormatting xmlns:xm="http://schemas.microsoft.com/office/excel/2006/main">
          <x14:cfRule type="dataBar" id="{B551CB0C-59E4-4D5F-B826-92A8BBEB50F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E31</xm:sqref>
        </x14:conditionalFormatting>
        <x14:conditionalFormatting xmlns:xm="http://schemas.microsoft.com/office/excel/2006/main">
          <x14:cfRule type="dataBar" id="{778DAC01-4195-4977-B33F-A1269DC316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E33</xm:sqref>
        </x14:conditionalFormatting>
        <x14:conditionalFormatting xmlns:xm="http://schemas.microsoft.com/office/excel/2006/main">
          <x14:cfRule type="dataBar" id="{23E65CD1-D626-4998-9CC8-829A702B71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E35</xm:sqref>
        </x14:conditionalFormatting>
        <x14:conditionalFormatting xmlns:xm="http://schemas.microsoft.com/office/excel/2006/main">
          <x14:cfRule type="dataBar" id="{D9593F4A-C5D6-4508-BB46-5497EB4A3B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J63</xm:sqref>
        </x14:conditionalFormatting>
        <x14:conditionalFormatting xmlns:xm="http://schemas.microsoft.com/office/excel/2006/main">
          <x14:cfRule type="dataBar" id="{6DF156E6-6F9A-4EDF-BBAC-BCC66B3496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M63</xm:sqref>
        </x14:conditionalFormatting>
        <x14:conditionalFormatting xmlns:xm="http://schemas.microsoft.com/office/excel/2006/main">
          <x14:cfRule type="dataBar" id="{D2587331-93FF-43A7-9C2E-68EF696414A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E63</xm:sqref>
        </x14:conditionalFormatting>
        <x14:conditionalFormatting xmlns:xm="http://schemas.microsoft.com/office/excel/2006/main">
          <x14:cfRule type="dataBar" id="{67C01BCF-CA7C-4050-AA4A-4E7853A014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R57</xm:sqref>
        </x14:conditionalFormatting>
        <x14:conditionalFormatting xmlns:xm="http://schemas.microsoft.com/office/excel/2006/main">
          <x14:cfRule type="dataBar" id="{27426CF2-9D29-43ED-B4F1-4A5D4A3F27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R57</xm:sqref>
        </x14:conditionalFormatting>
        <x14:conditionalFormatting xmlns:xm="http://schemas.microsoft.com/office/excel/2006/main">
          <x14:cfRule type="dataBar" id="{D6F76286-B9F5-4D9F-941C-E7459CED15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R58</xm:sqref>
        </x14:conditionalFormatting>
        <x14:conditionalFormatting xmlns:xm="http://schemas.microsoft.com/office/excel/2006/main">
          <x14:cfRule type="dataBar" id="{9ACA50C8-5F78-428F-8FDA-7E75ECBF46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R58</xm:sqref>
        </x14:conditionalFormatting>
        <x14:conditionalFormatting xmlns:xm="http://schemas.microsoft.com/office/excel/2006/main">
          <x14:cfRule type="dataBar" id="{F8097D68-FB9F-4563-A2F5-2C808DE914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R59</xm:sqref>
        </x14:conditionalFormatting>
        <x14:conditionalFormatting xmlns:xm="http://schemas.microsoft.com/office/excel/2006/main">
          <x14:cfRule type="dataBar" id="{7A6DF3AA-5D1E-470A-ADDD-2C3059F9CB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R59</xm:sqref>
        </x14:conditionalFormatting>
        <x14:conditionalFormatting xmlns:xm="http://schemas.microsoft.com/office/excel/2006/main">
          <x14:cfRule type="dataBar" id="{2980F314-1D8E-4870-B454-CBD3841F71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R61</xm:sqref>
        </x14:conditionalFormatting>
        <x14:conditionalFormatting xmlns:xm="http://schemas.microsoft.com/office/excel/2006/main">
          <x14:cfRule type="dataBar" id="{847C5101-B92E-485D-B4B8-15874667EA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R61</xm:sqref>
        </x14:conditionalFormatting>
        <x14:conditionalFormatting xmlns:xm="http://schemas.microsoft.com/office/excel/2006/main">
          <x14:cfRule type="dataBar" id="{94C6DE72-1C60-4CA1-B454-68A0140B8C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R60</xm:sqref>
        </x14:conditionalFormatting>
        <x14:conditionalFormatting xmlns:xm="http://schemas.microsoft.com/office/excel/2006/main">
          <x14:cfRule type="dataBar" id="{BEDFB693-CC08-400C-BCC8-62D403DFB2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R60</xm:sqref>
        </x14:conditionalFormatting>
        <x14:conditionalFormatting xmlns:xm="http://schemas.microsoft.com/office/excel/2006/main">
          <x14:cfRule type="dataBar" id="{C05C68D0-B8B3-4C36-AD9E-E6AC7BBA72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R62</xm:sqref>
        </x14:conditionalFormatting>
        <x14:conditionalFormatting xmlns:xm="http://schemas.microsoft.com/office/excel/2006/main">
          <x14:cfRule type="dataBar" id="{72935BE3-C8D7-4B68-984B-569664DADF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R62</xm:sqref>
        </x14:conditionalFormatting>
        <x14:conditionalFormatting xmlns:xm="http://schemas.microsoft.com/office/excel/2006/main">
          <x14:cfRule type="dataBar" id="{D1E54FAB-C3BC-402E-A3DE-665202BC3D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R63</xm:sqref>
        </x14:conditionalFormatting>
        <x14:conditionalFormatting xmlns:xm="http://schemas.microsoft.com/office/excel/2006/main">
          <x14:cfRule type="dataBar" id="{865E8EE8-C304-4E51-9515-A3B8163655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R63</xm:sqref>
        </x14:conditionalFormatting>
        <x14:conditionalFormatting xmlns:xm="http://schemas.microsoft.com/office/excel/2006/main">
          <x14:cfRule type="dataBar" id="{192766CB-6FBE-402B-9E10-39730C9171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R64</xm:sqref>
        </x14:conditionalFormatting>
        <x14:conditionalFormatting xmlns:xm="http://schemas.microsoft.com/office/excel/2006/main">
          <x14:cfRule type="dataBar" id="{9F1C7F43-0584-48D6-BC64-8E4844CCE7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R64</xm:sqref>
        </x14:conditionalFormatting>
        <x14:conditionalFormatting xmlns:xm="http://schemas.microsoft.com/office/excel/2006/main">
          <x14:cfRule type="dataBar" id="{E4B888B2-73A6-4066-ABA1-8940E585BC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R65</xm:sqref>
        </x14:conditionalFormatting>
        <x14:conditionalFormatting xmlns:xm="http://schemas.microsoft.com/office/excel/2006/main">
          <x14:cfRule type="dataBar" id="{26EC50AE-3704-4AE9-AD57-66067A536C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R65</xm:sqref>
        </x14:conditionalFormatting>
        <x14:conditionalFormatting xmlns:xm="http://schemas.microsoft.com/office/excel/2006/main">
          <x14:cfRule type="dataBar" id="{D2806B11-CC5C-44AE-ADB7-8635341DF5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R66</xm:sqref>
        </x14:conditionalFormatting>
        <x14:conditionalFormatting xmlns:xm="http://schemas.microsoft.com/office/excel/2006/main">
          <x14:cfRule type="dataBar" id="{320E48EE-CB60-4A0D-B6A0-6086EC44F8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R66</xm:sqref>
        </x14:conditionalFormatting>
        <x14:conditionalFormatting xmlns:xm="http://schemas.microsoft.com/office/excel/2006/main">
          <x14:cfRule type="dataBar" id="{1CBF99ED-8F58-4E91-8F6C-4E5F7EE2E0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R67</xm:sqref>
        </x14:conditionalFormatting>
        <x14:conditionalFormatting xmlns:xm="http://schemas.microsoft.com/office/excel/2006/main">
          <x14:cfRule type="dataBar" id="{BA7A110F-4B23-4E02-BEEC-9E16172197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R67</xm:sqref>
        </x14:conditionalFormatting>
        <x14:conditionalFormatting xmlns:xm="http://schemas.microsoft.com/office/excel/2006/main">
          <x14:cfRule type="dataBar" id="{93CB1B00-1BAC-45B2-BD36-67DB4F9947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R68:R83</xm:sqref>
        </x14:conditionalFormatting>
        <x14:conditionalFormatting xmlns:xm="http://schemas.microsoft.com/office/excel/2006/main">
          <x14:cfRule type="dataBar" id="{0A98159A-6D6B-4F7D-BC3C-0948D3AA54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R68:R83</xm:sqref>
        </x14:conditionalFormatting>
        <x14:conditionalFormatting xmlns:xm="http://schemas.microsoft.com/office/excel/2006/main">
          <x14:cfRule type="dataBar" id="{AE4DD5DB-E4F9-401F-8FFC-E0952B4984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J67</xm:sqref>
        </x14:conditionalFormatting>
        <x14:conditionalFormatting xmlns:xm="http://schemas.microsoft.com/office/excel/2006/main">
          <x14:cfRule type="dataBar" id="{457F8398-4741-498F-9ED2-3A2B86F654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D6A52DD4-8127-42F8-B25A-8215ABBA26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J68:J83</xm:sqref>
        </x14:conditionalFormatting>
        <x14:conditionalFormatting xmlns:xm="http://schemas.microsoft.com/office/excel/2006/main">
          <x14:cfRule type="dataBar" id="{EB4C50E1-26B5-4462-9CFE-DB93D13ED7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M68:M83</xm:sqref>
        </x14:conditionalFormatting>
        <x14:conditionalFormatting xmlns:xm="http://schemas.microsoft.com/office/excel/2006/main">
          <x14:cfRule type="dataBar" id="{09A7B0B8-B4AD-44BF-A021-40C2113AAA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J64</xm:sqref>
        </x14:conditionalFormatting>
        <x14:conditionalFormatting xmlns:xm="http://schemas.microsoft.com/office/excel/2006/main">
          <x14:cfRule type="dataBar" id="{2CD0DE3F-52EB-4317-A8E0-72A99EE5D6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M64</xm:sqref>
        </x14:conditionalFormatting>
        <x14:conditionalFormatting xmlns:xm="http://schemas.microsoft.com/office/excel/2006/main">
          <x14:cfRule type="dataBar" id="{41EEC3C7-B301-4BA0-A542-EE2E7E0288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J87</xm:sqref>
        </x14:conditionalFormatting>
        <x14:conditionalFormatting xmlns:xm="http://schemas.microsoft.com/office/excel/2006/main">
          <x14:cfRule type="dataBar" id="{3DBBE7DE-7E00-4831-A9C3-38D393AD40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M87</xm:sqref>
        </x14:conditionalFormatting>
        <x14:conditionalFormatting xmlns:xm="http://schemas.microsoft.com/office/excel/2006/main">
          <x14:cfRule type="dataBar" id="{75E9D323-01C3-4870-A991-06CF713F9CF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E87</xm:sqref>
        </x14:conditionalFormatting>
        <x14:conditionalFormatting xmlns:xm="http://schemas.microsoft.com/office/excel/2006/main">
          <x14:cfRule type="dataBar" id="{28B696A3-F19E-430D-8085-023387DC7E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R85</xm:sqref>
        </x14:conditionalFormatting>
        <x14:conditionalFormatting xmlns:xm="http://schemas.microsoft.com/office/excel/2006/main">
          <x14:cfRule type="dataBar" id="{19F9C8BF-3E6B-4D2F-AA21-0905233EB7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R85</xm:sqref>
        </x14:conditionalFormatting>
        <x14:conditionalFormatting xmlns:xm="http://schemas.microsoft.com/office/excel/2006/main">
          <x14:cfRule type="dataBar" id="{0561658C-D999-4D8F-92FA-6363C4DB23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R84</xm:sqref>
        </x14:conditionalFormatting>
        <x14:conditionalFormatting xmlns:xm="http://schemas.microsoft.com/office/excel/2006/main">
          <x14:cfRule type="dataBar" id="{D95848C5-E30B-477D-9613-5FBFCC604D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R84</xm:sqref>
        </x14:conditionalFormatting>
        <x14:conditionalFormatting xmlns:xm="http://schemas.microsoft.com/office/excel/2006/main">
          <x14:cfRule type="dataBar" id="{3EA9582D-A490-4A73-BD61-A91EE495C4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R86</xm:sqref>
        </x14:conditionalFormatting>
        <x14:conditionalFormatting xmlns:xm="http://schemas.microsoft.com/office/excel/2006/main">
          <x14:cfRule type="dataBar" id="{4ADCE5B8-8186-4FF5-B225-9EC89E0BB6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R86</xm:sqref>
        </x14:conditionalFormatting>
        <x14:conditionalFormatting xmlns:xm="http://schemas.microsoft.com/office/excel/2006/main">
          <x14:cfRule type="dataBar" id="{E7A10FB2-A64E-46A6-9876-8841249702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R87</xm:sqref>
        </x14:conditionalFormatting>
        <x14:conditionalFormatting xmlns:xm="http://schemas.microsoft.com/office/excel/2006/main">
          <x14:cfRule type="dataBar" id="{EE5E1C08-2115-4F47-B3D2-037CCB2281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R87</xm:sqref>
        </x14:conditionalFormatting>
        <x14:conditionalFormatting xmlns:xm="http://schemas.microsoft.com/office/excel/2006/main">
          <x14:cfRule type="dataBar" id="{F01D46D4-F7CD-411F-84D2-7AF2194ACD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R88</xm:sqref>
        </x14:conditionalFormatting>
        <x14:conditionalFormatting xmlns:xm="http://schemas.microsoft.com/office/excel/2006/main">
          <x14:cfRule type="dataBar" id="{6D6A394E-F026-47BA-B54E-49CA169096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R88</xm:sqref>
        </x14:conditionalFormatting>
        <x14:conditionalFormatting xmlns:xm="http://schemas.microsoft.com/office/excel/2006/main">
          <x14:cfRule type="dataBar" id="{34DCE7B4-70FA-4759-AFBB-B132A71E5B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R89</xm:sqref>
        </x14:conditionalFormatting>
        <x14:conditionalFormatting xmlns:xm="http://schemas.microsoft.com/office/excel/2006/main">
          <x14:cfRule type="dataBar" id="{401CF0CC-C6A7-4431-A7D0-75824D6662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R89</xm:sqref>
        </x14:conditionalFormatting>
        <x14:conditionalFormatting xmlns:xm="http://schemas.microsoft.com/office/excel/2006/main">
          <x14:cfRule type="dataBar" id="{7F13690B-B347-46E4-B7CC-5CEEF1FA28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R90</xm:sqref>
        </x14:conditionalFormatting>
        <x14:conditionalFormatting xmlns:xm="http://schemas.microsoft.com/office/excel/2006/main">
          <x14:cfRule type="dataBar" id="{DAA6245D-8E13-4E46-BA2D-FD51FFEBB8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R90</xm:sqref>
        </x14:conditionalFormatting>
        <x14:conditionalFormatting xmlns:xm="http://schemas.microsoft.com/office/excel/2006/main">
          <x14:cfRule type="dataBar" id="{EFF1F237-67E8-490E-8A69-276789DF3D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R91</xm:sqref>
        </x14:conditionalFormatting>
        <x14:conditionalFormatting xmlns:xm="http://schemas.microsoft.com/office/excel/2006/main">
          <x14:cfRule type="dataBar" id="{D98F0D3E-DBD0-439A-A363-9C70D77B89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R91</xm:sqref>
        </x14:conditionalFormatting>
        <x14:conditionalFormatting xmlns:xm="http://schemas.microsoft.com/office/excel/2006/main">
          <x14:cfRule type="dataBar" id="{6957A06E-16D2-4F0F-8DCA-F68EC564A9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R92</xm:sqref>
        </x14:conditionalFormatting>
        <x14:conditionalFormatting xmlns:xm="http://schemas.microsoft.com/office/excel/2006/main">
          <x14:cfRule type="dataBar" id="{81463764-C535-4039-98AD-AB6303BD6D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R92</xm:sqref>
        </x14:conditionalFormatting>
        <x14:conditionalFormatting xmlns:xm="http://schemas.microsoft.com/office/excel/2006/main">
          <x14:cfRule type="dataBar" id="{9B04F9CA-71EA-40BC-9C70-BBB61368BF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R93</xm:sqref>
        </x14:conditionalFormatting>
        <x14:conditionalFormatting xmlns:xm="http://schemas.microsoft.com/office/excel/2006/main">
          <x14:cfRule type="dataBar" id="{F85558FE-9034-49B9-A496-B2C6BF90E9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R93</xm:sqref>
        </x14:conditionalFormatting>
        <x14:conditionalFormatting xmlns:xm="http://schemas.microsoft.com/office/excel/2006/main">
          <x14:cfRule type="dataBar" id="{2D25D993-54CE-4653-BCEA-05D7381588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R94</xm:sqref>
        </x14:conditionalFormatting>
        <x14:conditionalFormatting xmlns:xm="http://schemas.microsoft.com/office/excel/2006/main">
          <x14:cfRule type="dataBar" id="{EB7D485E-6772-4FAA-BC6B-92FBCD7D28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R94</xm:sqref>
        </x14:conditionalFormatting>
        <x14:conditionalFormatting xmlns:xm="http://schemas.microsoft.com/office/excel/2006/main">
          <x14:cfRule type="dataBar" id="{164D1C01-5B48-4ED9-94B3-8DFC6E15D3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R95</xm:sqref>
        </x14:conditionalFormatting>
        <x14:conditionalFormatting xmlns:xm="http://schemas.microsoft.com/office/excel/2006/main">
          <x14:cfRule type="dataBar" id="{D3A4ECD9-2E22-4A9C-B5E8-ABC1CA9FBD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R95</xm:sqref>
        </x14:conditionalFormatting>
        <x14:conditionalFormatting xmlns:xm="http://schemas.microsoft.com/office/excel/2006/main">
          <x14:cfRule type="dataBar" id="{5BB8F53D-46AD-4F61-9285-114E99AF5B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S97</xm:sqref>
        </x14:conditionalFormatting>
        <x14:conditionalFormatting xmlns:xm="http://schemas.microsoft.com/office/excel/2006/main">
          <x14:cfRule type="dataBar" id="{5484E1F3-77CB-46D9-8CB8-10CECA1674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S97</xm:sqref>
        </x14:conditionalFormatting>
        <x14:conditionalFormatting xmlns:xm="http://schemas.microsoft.com/office/excel/2006/main">
          <x14:cfRule type="dataBar" id="{8C59C6CE-1835-4404-B405-245387FB21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J93:J97</xm:sqref>
        </x14:conditionalFormatting>
        <x14:conditionalFormatting xmlns:xm="http://schemas.microsoft.com/office/excel/2006/main">
          <x14:cfRule type="dataBar" id="{3DC3F315-C80E-40A7-9107-D0AD484D2F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M93:M97</xm:sqref>
        </x14:conditionalFormatting>
        <x14:conditionalFormatting xmlns:xm="http://schemas.microsoft.com/office/excel/2006/main">
          <x14:cfRule type="dataBar" id="{E9EC7208-1E4A-4C24-AD93-2466CEF6B0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J91</xm:sqref>
        </x14:conditionalFormatting>
        <x14:conditionalFormatting xmlns:xm="http://schemas.microsoft.com/office/excel/2006/main">
          <x14:cfRule type="dataBar" id="{2A56ED50-9F28-44B8-821D-88B4187DC3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M91</xm:sqref>
        </x14:conditionalFormatting>
        <x14:conditionalFormatting xmlns:xm="http://schemas.microsoft.com/office/excel/2006/main">
          <x14:cfRule type="dataBar" id="{D95F726A-6A87-4BAD-9600-42C91909D7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J92</xm:sqref>
        </x14:conditionalFormatting>
        <x14:conditionalFormatting xmlns:xm="http://schemas.microsoft.com/office/excel/2006/main">
          <x14:cfRule type="dataBar" id="{EDA4778F-3C67-4DDB-ABB1-A6B1C53DCA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M92</xm:sqref>
        </x14:conditionalFormatting>
        <x14:conditionalFormatting xmlns:xm="http://schemas.microsoft.com/office/excel/2006/main">
          <x14:cfRule type="dataBar" id="{949DD492-7E39-4E11-A936-44E28DD447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E91 E93</xm:sqref>
        </x14:conditionalFormatting>
        <x14:conditionalFormatting xmlns:xm="http://schemas.microsoft.com/office/excel/2006/main">
          <x14:cfRule type="dataBar" id="{C2F92B3D-49F1-4530-BD38-2B89439183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E92</xm:sqref>
        </x14:conditionalFormatting>
        <x14:conditionalFormatting xmlns:xm="http://schemas.microsoft.com/office/excel/2006/main">
          <x14:cfRule type="dataBar" id="{4D0EF455-C9C0-44E7-BB5A-3407A0FFB3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J88</xm:sqref>
        </x14:conditionalFormatting>
        <x14:conditionalFormatting xmlns:xm="http://schemas.microsoft.com/office/excel/2006/main">
          <x14:cfRule type="dataBar" id="{8E14319A-753C-45BC-9D92-C0B33EFCFC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M88</xm:sqref>
        </x14:conditionalFormatting>
        <x14:conditionalFormatting xmlns:xm="http://schemas.microsoft.com/office/excel/2006/main">
          <x14:cfRule type="dataBar" id="{B34CBC82-C8B9-4DAD-8974-BC5CD5D5DA4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J101:J103 J112:J118</xm:sqref>
        </x14:conditionalFormatting>
        <x14:conditionalFormatting xmlns:xm="http://schemas.microsoft.com/office/excel/2006/main">
          <x14:cfRule type="dataBar" id="{5AD9812B-73E1-4137-B211-986AAF63CD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M101:M103 M112:M118</xm:sqref>
        </x14:conditionalFormatting>
        <x14:conditionalFormatting xmlns:xm="http://schemas.microsoft.com/office/excel/2006/main">
          <x14:cfRule type="dataBar" id="{4765354D-B255-417F-9763-A7D6C6ABD0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J98</xm:sqref>
        </x14:conditionalFormatting>
        <x14:conditionalFormatting xmlns:xm="http://schemas.microsoft.com/office/excel/2006/main">
          <x14:cfRule type="dataBar" id="{86E68B87-9682-45A9-A181-2203DBD1DD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M98</xm:sqref>
        </x14:conditionalFormatting>
        <x14:conditionalFormatting xmlns:xm="http://schemas.microsoft.com/office/excel/2006/main">
          <x14:cfRule type="dataBar" id="{65BBDA31-498E-4FA0-ACE3-D0968A07B82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J99</xm:sqref>
        </x14:conditionalFormatting>
        <x14:conditionalFormatting xmlns:xm="http://schemas.microsoft.com/office/excel/2006/main">
          <x14:cfRule type="dataBar" id="{D95C883A-3BED-4A17-9A4E-51A26EB257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M99</xm:sqref>
        </x14:conditionalFormatting>
        <x14:conditionalFormatting xmlns:xm="http://schemas.microsoft.com/office/excel/2006/main">
          <x14:cfRule type="dataBar" id="{18A5CE74-C2BA-4B15-8966-3ECE628E68A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J100</xm:sqref>
        </x14:conditionalFormatting>
        <x14:conditionalFormatting xmlns:xm="http://schemas.microsoft.com/office/excel/2006/main">
          <x14:cfRule type="dataBar" id="{DEDB86CA-25E8-4070-9B77-B735E218FC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M100</xm:sqref>
        </x14:conditionalFormatting>
        <x14:conditionalFormatting xmlns:xm="http://schemas.microsoft.com/office/excel/2006/main">
          <x14:cfRule type="dataBar" id="{14B576D3-6724-4577-94D7-7D34325F00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E99 E101</xm:sqref>
        </x14:conditionalFormatting>
        <x14:conditionalFormatting xmlns:xm="http://schemas.microsoft.com/office/excel/2006/main">
          <x14:cfRule type="dataBar" id="{872DDA8F-B6F3-4068-BE9E-2D9B209ED8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E98</xm:sqref>
        </x14:conditionalFormatting>
        <x14:conditionalFormatting xmlns:xm="http://schemas.microsoft.com/office/excel/2006/main">
          <x14:cfRule type="dataBar" id="{06728559-9FD3-430A-A3E3-03A9FAB0169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E100</xm:sqref>
        </x14:conditionalFormatting>
        <x14:conditionalFormatting xmlns:xm="http://schemas.microsoft.com/office/excel/2006/main">
          <x14:cfRule type="dataBar" id="{E50C393F-6418-49FF-BF3B-F64279C8DE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J119</xm:sqref>
        </x14:conditionalFormatting>
        <x14:conditionalFormatting xmlns:xm="http://schemas.microsoft.com/office/excel/2006/main">
          <x14:cfRule type="dataBar" id="{3608FC75-616A-47B5-BD55-8A9278F4AF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M119</xm:sqref>
        </x14:conditionalFormatting>
        <x14:conditionalFormatting xmlns:xm="http://schemas.microsoft.com/office/excel/2006/main">
          <x14:cfRule type="dataBar" id="{67EC725B-4722-4E15-B617-25C4E31471F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E119</xm:sqref>
        </x14:conditionalFormatting>
        <x14:conditionalFormatting xmlns:xm="http://schemas.microsoft.com/office/excel/2006/main">
          <x14:cfRule type="dataBar" id="{29EA50AF-FDB5-4F65-BD40-15C3363B88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J120</xm:sqref>
        </x14:conditionalFormatting>
        <x14:conditionalFormatting xmlns:xm="http://schemas.microsoft.com/office/excel/2006/main">
          <x14:cfRule type="dataBar" id="{78791908-7F3F-4AAD-AB7F-7A50BE5B1C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M120</xm:sqref>
        </x14:conditionalFormatting>
        <x14:conditionalFormatting xmlns:xm="http://schemas.microsoft.com/office/excel/2006/main">
          <x14:cfRule type="dataBar" id="{BD673E6B-4DA4-42BB-8D30-1B4BF74908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J123:J124</xm:sqref>
        </x14:conditionalFormatting>
        <x14:conditionalFormatting xmlns:xm="http://schemas.microsoft.com/office/excel/2006/main">
          <x14:cfRule type="dataBar" id="{48A91F6E-CFBB-4050-A312-206AFFA48B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M123:M124</xm:sqref>
        </x14:conditionalFormatting>
        <x14:conditionalFormatting xmlns:xm="http://schemas.microsoft.com/office/excel/2006/main">
          <x14:cfRule type="dataBar" id="{C56DAFD5-2E82-471C-A2FC-FEBEB389B5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J121:J124</xm:sqref>
        </x14:conditionalFormatting>
        <x14:conditionalFormatting xmlns:xm="http://schemas.microsoft.com/office/excel/2006/main">
          <x14:cfRule type="dataBar" id="{0B1A6242-7248-4955-89CB-7B8DAEF67F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M121:M124</xm:sqref>
        </x14:conditionalFormatting>
        <x14:conditionalFormatting xmlns:xm="http://schemas.microsoft.com/office/excel/2006/main">
          <x14:cfRule type="dataBar" id="{640D5BD0-FE66-4B0B-80A9-E2E9DAF74F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J121</xm:sqref>
        </x14:conditionalFormatting>
        <x14:conditionalFormatting xmlns:xm="http://schemas.microsoft.com/office/excel/2006/main">
          <x14:cfRule type="dataBar" id="{1C24177F-36A9-40EC-9DAC-3CE2B7BD66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M121</xm:sqref>
        </x14:conditionalFormatting>
        <x14:conditionalFormatting xmlns:xm="http://schemas.microsoft.com/office/excel/2006/main">
          <x14:cfRule type="dataBar" id="{1D5173CC-53F4-46B0-9BB5-8A08F86096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J122</xm:sqref>
        </x14:conditionalFormatting>
        <x14:conditionalFormatting xmlns:xm="http://schemas.microsoft.com/office/excel/2006/main">
          <x14:cfRule type="dataBar" id="{AB97A9E6-9004-481B-B8AE-87A1209EC0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M122</xm:sqref>
        </x14:conditionalFormatting>
        <x14:conditionalFormatting xmlns:xm="http://schemas.microsoft.com/office/excel/2006/main">
          <x14:cfRule type="dataBar" id="{FD38881D-E212-413C-8E53-B7EB1D1182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E123 E121</xm:sqref>
        </x14:conditionalFormatting>
        <x14:conditionalFormatting xmlns:xm="http://schemas.microsoft.com/office/excel/2006/main">
          <x14:cfRule type="dataBar" id="{FA31BFEB-93FA-48D9-A01B-473EC32A79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E122</xm:sqref>
        </x14:conditionalFormatting>
        <x14:conditionalFormatting xmlns:xm="http://schemas.microsoft.com/office/excel/2006/main">
          <x14:cfRule type="dataBar" id="{5E9E5A89-0F7E-41C9-A327-878B2C2BEA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J56</xm:sqref>
        </x14:conditionalFormatting>
        <x14:conditionalFormatting xmlns:xm="http://schemas.microsoft.com/office/excel/2006/main">
          <x14:cfRule type="dataBar" id="{1B3E1121-190A-4A45-83DE-A76B38ECCE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N56:N83</xm:sqref>
        </x14:conditionalFormatting>
        <x14:conditionalFormatting xmlns:xm="http://schemas.microsoft.com/office/excel/2006/main">
          <x14:cfRule type="dataBar" id="{20E90B69-FE22-42EB-AD17-746457BA2F9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E43 E41</xm:sqref>
        </x14:conditionalFormatting>
        <x14:conditionalFormatting xmlns:xm="http://schemas.microsoft.com/office/excel/2006/main">
          <x14:cfRule type="dataBar" id="{0E75A6F3-1737-4476-AFDF-5FAF0C80BF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E42</xm:sqref>
        </x14:conditionalFormatting>
        <x14:conditionalFormatting xmlns:xm="http://schemas.microsoft.com/office/excel/2006/main">
          <x14:cfRule type="dataBar" id="{97C2926E-A0D1-4C7D-9DD0-8F08D71389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E42</xm:sqref>
        </x14:conditionalFormatting>
        <x14:conditionalFormatting xmlns:xm="http://schemas.microsoft.com/office/excel/2006/main">
          <x14:cfRule type="dataBar" id="{0DB05EE0-0741-4C13-8CD6-16536049647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E41</xm:sqref>
        </x14:conditionalFormatting>
        <x14:conditionalFormatting xmlns:xm="http://schemas.microsoft.com/office/excel/2006/main">
          <x14:cfRule type="dataBar" id="{173BA9C1-0D3F-4D7D-B62B-1B97FE9116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N42:N46</xm:sqref>
        </x14:conditionalFormatting>
        <x14:conditionalFormatting xmlns:xm="http://schemas.microsoft.com/office/excel/2006/main">
          <x14:cfRule type="dataBar" id="{9D0479E8-BBEB-4A47-B602-82EF11C442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</xm:sqref>
        </x14:conditionalFormatting>
        <x14:conditionalFormatting xmlns:xm="http://schemas.microsoft.com/office/excel/2006/main">
          <x14:cfRule type="dataBar" id="{0750E9C5-FA3B-4773-BB98-D2B02727E6B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</xm:sqref>
        </x14:conditionalFormatting>
        <x14:conditionalFormatting xmlns:xm="http://schemas.microsoft.com/office/excel/2006/main">
          <x14:cfRule type="dataBar" id="{4801C33E-8C41-4832-8604-C23F2BA5C8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Q1</xm:sqref>
        </x14:conditionalFormatting>
        <x14:conditionalFormatting xmlns:xm="http://schemas.microsoft.com/office/excel/2006/main">
          <x14:cfRule type="dataBar" id="{D8F2959F-698D-472B-A5FB-277D6B8BA4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</xm:sqref>
        </x14:conditionalFormatting>
        <x14:conditionalFormatting xmlns:xm="http://schemas.microsoft.com/office/excel/2006/main">
          <x14:cfRule type="dataBar" id="{3CD2F913-639B-462F-9D1A-615647F1D2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J6:J19</xm:sqref>
        </x14:conditionalFormatting>
        <x14:conditionalFormatting xmlns:xm="http://schemas.microsoft.com/office/excel/2006/main">
          <x14:cfRule type="dataBar" id="{A72A23B6-B9D2-4092-A372-B27D45DC54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I6:I19</xm:sqref>
        </x14:conditionalFormatting>
        <x14:conditionalFormatting xmlns:xm="http://schemas.microsoft.com/office/excel/2006/main">
          <x14:cfRule type="dataBar" id="{FC83CD6A-DAF3-4CE4-B8BF-C4CE236867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N84:N103 N36:N40 N112:N1048576</xm:sqref>
        </x14:conditionalFormatting>
        <x14:conditionalFormatting xmlns:xm="http://schemas.microsoft.com/office/excel/2006/main">
          <x14:cfRule type="dataBar" id="{8DBBBE6C-F781-40AA-AB16-F09AF9401D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R56:R83</xm:sqref>
        </x14:conditionalFormatting>
        <x14:conditionalFormatting xmlns:xm="http://schemas.microsoft.com/office/excel/2006/main">
          <x14:cfRule type="dataBar" id="{880862FE-DB5F-46FC-9FF0-4DB9684B75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Q30:Q31 Q6:Q19</xm:sqref>
        </x14:conditionalFormatting>
        <x14:conditionalFormatting xmlns:xm="http://schemas.microsoft.com/office/excel/2006/main">
          <x14:cfRule type="dataBar" id="{CA2FCDEC-1E72-4C80-A80D-D37E8A847C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J2:J5</xm:sqref>
        </x14:conditionalFormatting>
        <x14:conditionalFormatting xmlns:xm="http://schemas.microsoft.com/office/excel/2006/main">
          <x14:cfRule type="dataBar" id="{786398AC-4652-4E61-AD4E-E337FDC3AF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I2:I5</xm:sqref>
        </x14:conditionalFormatting>
        <x14:conditionalFormatting xmlns:xm="http://schemas.microsoft.com/office/excel/2006/main">
          <x14:cfRule type="dataBar" id="{32B79F5B-5148-4486-B1B2-BBA6FDF2A2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Q2:Q5</xm:sqref>
        </x14:conditionalFormatting>
        <x14:conditionalFormatting xmlns:xm="http://schemas.microsoft.com/office/excel/2006/main">
          <x14:cfRule type="dataBar" id="{30EB6AEC-AEB8-4298-A5FE-A4474A5E2B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J20:J29</xm:sqref>
        </x14:conditionalFormatting>
        <x14:conditionalFormatting xmlns:xm="http://schemas.microsoft.com/office/excel/2006/main">
          <x14:cfRule type="dataBar" id="{E99C48D1-53D3-4B28-AF25-14A37679F5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I20:I29</xm:sqref>
        </x14:conditionalFormatting>
        <x14:conditionalFormatting xmlns:xm="http://schemas.microsoft.com/office/excel/2006/main">
          <x14:cfRule type="dataBar" id="{8EE979B2-475F-4AB5-A465-39A141CB51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Q20:Q29</xm:sqref>
        </x14:conditionalFormatting>
        <x14:conditionalFormatting xmlns:xm="http://schemas.microsoft.com/office/excel/2006/main">
          <x14:cfRule type="dataBar" id="{8A2C5D29-8A42-4C82-991D-DC2E62D2DB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J104</xm:sqref>
        </x14:conditionalFormatting>
        <x14:conditionalFormatting xmlns:xm="http://schemas.microsoft.com/office/excel/2006/main">
          <x14:cfRule type="dataBar" id="{3C58F6BC-F797-4345-8E83-9EF9880317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M104</xm:sqref>
        </x14:conditionalFormatting>
        <x14:conditionalFormatting xmlns:xm="http://schemas.microsoft.com/office/excel/2006/main">
          <x14:cfRule type="dataBar" id="{71853A94-5C89-4041-BE93-5053AD999F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N104</xm:sqref>
        </x14:conditionalFormatting>
        <x14:conditionalFormatting xmlns:xm="http://schemas.microsoft.com/office/excel/2006/main">
          <x14:cfRule type="dataBar" id="{B3552DF5-51CF-4679-9CA8-AAAD880A0E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O104</xm:sqref>
        </x14:conditionalFormatting>
        <x14:conditionalFormatting xmlns:xm="http://schemas.microsoft.com/office/excel/2006/main">
          <x14:cfRule type="dataBar" id="{DD08892F-FC9D-4E58-A3AE-07C435F17BB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E104</xm:sqref>
        </x14:conditionalFormatting>
        <x14:conditionalFormatting xmlns:xm="http://schemas.microsoft.com/office/excel/2006/main">
          <x14:cfRule type="dataBar" id="{3AFEDFEA-C1CB-4161-AD2B-7619354908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J105</xm:sqref>
        </x14:conditionalFormatting>
        <x14:conditionalFormatting xmlns:xm="http://schemas.microsoft.com/office/excel/2006/main">
          <x14:cfRule type="dataBar" id="{CAD5CF04-8536-4C4F-BF9C-261FDF7AE8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R105</xm:sqref>
        </x14:conditionalFormatting>
        <x14:conditionalFormatting xmlns:xm="http://schemas.microsoft.com/office/excel/2006/main">
          <x14:cfRule type="dataBar" id="{6A9B2F48-8A2A-43DB-8E7E-19EB85A170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R105</xm:sqref>
        </x14:conditionalFormatting>
        <x14:conditionalFormatting xmlns:xm="http://schemas.microsoft.com/office/excel/2006/main">
          <x14:cfRule type="dataBar" id="{7220E078-BB37-457A-B9B2-BCEE4CBA12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N105</xm:sqref>
        </x14:conditionalFormatting>
        <x14:conditionalFormatting xmlns:xm="http://schemas.microsoft.com/office/excel/2006/main">
          <x14:cfRule type="dataBar" id="{309D7428-0039-4118-A2BC-8148CBCEAC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J106:J108</xm:sqref>
        </x14:conditionalFormatting>
        <x14:conditionalFormatting xmlns:xm="http://schemas.microsoft.com/office/excel/2006/main">
          <x14:cfRule type="dataBar" id="{07CDDF32-5095-4AFD-B0B7-9E87C9A4FB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R106:R108</xm:sqref>
        </x14:conditionalFormatting>
        <x14:conditionalFormatting xmlns:xm="http://schemas.microsoft.com/office/excel/2006/main">
          <x14:cfRule type="dataBar" id="{9E441CD5-CB82-4331-92E7-81DCCF712D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R106:R108</xm:sqref>
        </x14:conditionalFormatting>
        <x14:conditionalFormatting xmlns:xm="http://schemas.microsoft.com/office/excel/2006/main">
          <x14:cfRule type="dataBar" id="{D06FE20C-C138-495C-B24D-EDD1B997ECE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N106:N108</xm:sqref>
        </x14:conditionalFormatting>
        <x14:conditionalFormatting xmlns:xm="http://schemas.microsoft.com/office/excel/2006/main">
          <x14:cfRule type="dataBar" id="{46A4A181-C58C-4A2F-95B2-C89BA0A1C7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R109:R111</xm:sqref>
        </x14:conditionalFormatting>
        <x14:conditionalFormatting xmlns:xm="http://schemas.microsoft.com/office/excel/2006/main">
          <x14:cfRule type="dataBar" id="{689B5076-379F-4832-AD00-3F324785B7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R109:R111</xm:sqref>
        </x14:conditionalFormatting>
        <x14:conditionalFormatting xmlns:xm="http://schemas.microsoft.com/office/excel/2006/main">
          <x14:cfRule type="dataBar" id="{3E45B407-CC3A-4623-835E-9E8FA57227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J109:J111</xm:sqref>
        </x14:conditionalFormatting>
        <x14:conditionalFormatting xmlns:xm="http://schemas.microsoft.com/office/excel/2006/main">
          <x14:cfRule type="dataBar" id="{9689F62A-1A3A-4763-88E3-72078029E7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M109:M111</xm:sqref>
        </x14:conditionalFormatting>
        <x14:conditionalFormatting xmlns:xm="http://schemas.microsoft.com/office/excel/2006/main">
          <x14:cfRule type="dataBar" id="{02745689-4D50-4D4D-BF0F-D0ACC275117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N109:N111</xm:sqref>
        </x14:conditionalFormatting>
        <x14:conditionalFormatting xmlns:xm="http://schemas.microsoft.com/office/excel/2006/main">
          <x14:cfRule type="dataBar" id="{33DDB1B7-8896-4C2D-981E-061C207BDC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R109:R111</xm:sqref>
        </x14:conditionalFormatting>
        <x14:conditionalFormatting xmlns:xm="http://schemas.microsoft.com/office/excel/2006/main">
          <x14:cfRule type="dataBar" id="{3E584BA7-0A24-4F5C-83C8-7CFEC53111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J47:J55</xm:sqref>
        </x14:conditionalFormatting>
        <x14:conditionalFormatting xmlns:xm="http://schemas.microsoft.com/office/excel/2006/main">
          <x14:cfRule type="dataBar" id="{E58A263B-DC16-46CC-9D97-031336A905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N47:N55</xm:sqref>
        </x14:conditionalFormatting>
        <x14:conditionalFormatting xmlns:xm="http://schemas.microsoft.com/office/excel/2006/main">
          <x14:cfRule type="dataBar" id="{7C7FF270-F9B2-45DA-9E48-69C15836BD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55C99-D15D-4177-BEC6-9665EB014FB9}">
  <sheetPr codeName="Tabelle11"/>
  <dimension ref="A1:AI3685"/>
  <sheetViews>
    <sheetView tabSelected="1" zoomScale="60" zoomScaleNormal="60" workbookViewId="0">
      <pane ySplit="1" topLeftCell="A2" activePane="bottomLeft" state="frozen"/>
      <selection pane="bottomLeft" activeCell="F35" sqref="F35"/>
    </sheetView>
  </sheetViews>
  <sheetFormatPr baseColWidth="10" defaultColWidth="11.5546875" defaultRowHeight="14.4" x14ac:dyDescent="0.3"/>
  <cols>
    <col min="1" max="1" width="11.5546875" style="36"/>
    <col min="2" max="2" width="7.44140625" style="130" customWidth="1"/>
    <col min="3" max="3" width="11.5546875" style="130"/>
    <col min="4" max="4" width="21.88671875" style="130" customWidth="1"/>
    <col min="5" max="5" width="13.6640625" style="36" customWidth="1"/>
    <col min="6" max="6" width="20" style="130" customWidth="1"/>
    <col min="7" max="7" width="18.88671875" style="36" customWidth="1"/>
    <col min="8" max="8" width="20.109375" style="36" customWidth="1"/>
    <col min="9" max="10" width="11.5546875" style="36"/>
    <col min="11" max="11" width="16.109375" style="36" bestFit="1" customWidth="1"/>
    <col min="12" max="12" width="5.6640625" style="36" bestFit="1" customWidth="1"/>
    <col min="13" max="18" width="11.5546875" style="36"/>
    <col min="19" max="19" width="13.5546875" style="36" customWidth="1"/>
    <col min="20" max="20" width="18.5546875" style="36" customWidth="1"/>
    <col min="21" max="21" width="13" style="36" customWidth="1"/>
    <col min="22" max="22" width="11.44140625" style="36" customWidth="1"/>
    <col min="23" max="23" width="11.6640625" style="36" customWidth="1"/>
    <col min="24" max="24" width="8.33203125" style="36" customWidth="1"/>
    <col min="25" max="25" width="17.44140625" style="36" customWidth="1"/>
    <col min="26" max="26" width="16.44140625" style="36" customWidth="1"/>
    <col min="27" max="27" width="11.5546875" style="36"/>
    <col min="28" max="28" width="12.6640625" style="36" customWidth="1"/>
    <col min="29" max="29" width="74.88671875" style="36" bestFit="1" customWidth="1"/>
    <col min="30" max="16384" width="11.5546875" style="36"/>
  </cols>
  <sheetData>
    <row r="1" spans="1:35" x14ac:dyDescent="0.3">
      <c r="A1" s="130"/>
      <c r="B1" s="130" t="s">
        <v>3488</v>
      </c>
      <c r="C1" s="130" t="s">
        <v>3489</v>
      </c>
      <c r="D1" s="130" t="s">
        <v>3596</v>
      </c>
      <c r="E1" s="130" t="s">
        <v>3597</v>
      </c>
      <c r="F1" s="130" t="s">
        <v>2978</v>
      </c>
      <c r="G1" s="130" t="s">
        <v>5</v>
      </c>
      <c r="H1" s="130" t="s">
        <v>6</v>
      </c>
      <c r="I1" s="130" t="s">
        <v>7</v>
      </c>
      <c r="J1" s="130" t="s">
        <v>8</v>
      </c>
      <c r="K1" s="130" t="s">
        <v>9</v>
      </c>
      <c r="L1" s="130" t="s">
        <v>10</v>
      </c>
      <c r="M1" s="130" t="s">
        <v>11</v>
      </c>
      <c r="N1" s="130" t="s">
        <v>12</v>
      </c>
      <c r="O1" s="130" t="s">
        <v>13</v>
      </c>
      <c r="P1" s="130" t="s">
        <v>14</v>
      </c>
      <c r="Q1" s="130" t="s">
        <v>15</v>
      </c>
      <c r="R1" s="130" t="s">
        <v>500</v>
      </c>
      <c r="S1" s="130" t="s">
        <v>2553</v>
      </c>
      <c r="T1" s="130" t="s">
        <v>2555</v>
      </c>
      <c r="U1" s="130" t="s">
        <v>16</v>
      </c>
      <c r="V1" s="130" t="s">
        <v>706</v>
      </c>
      <c r="W1" s="130" t="s">
        <v>707</v>
      </c>
      <c r="X1" s="130" t="s">
        <v>2554</v>
      </c>
      <c r="Y1" s="130" t="s">
        <v>6622</v>
      </c>
      <c r="Z1" s="130" t="s">
        <v>17</v>
      </c>
      <c r="AA1" s="130" t="s">
        <v>18</v>
      </c>
      <c r="AB1" s="130" t="s">
        <v>19</v>
      </c>
      <c r="AC1" s="130" t="s">
        <v>20</v>
      </c>
      <c r="AD1" s="130" t="s">
        <v>21</v>
      </c>
      <c r="AE1" s="130" t="s">
        <v>3488</v>
      </c>
      <c r="AF1" s="130" t="s">
        <v>3489</v>
      </c>
      <c r="AG1" s="130" t="s">
        <v>5</v>
      </c>
      <c r="AH1" s="36" t="s">
        <v>3596</v>
      </c>
      <c r="AI1" s="36" t="s">
        <v>3597</v>
      </c>
    </row>
    <row r="2" spans="1:35" x14ac:dyDescent="0.3">
      <c r="A2" s="133" t="s">
        <v>1476</v>
      </c>
      <c r="B2" s="133">
        <v>82</v>
      </c>
      <c r="C2" s="133">
        <v>99</v>
      </c>
      <c r="D2" s="133">
        <v>2</v>
      </c>
      <c r="E2" s="133">
        <v>2</v>
      </c>
      <c r="F2" s="133">
        <v>57</v>
      </c>
      <c r="G2" s="133" t="s">
        <v>3673</v>
      </c>
      <c r="H2" s="133" t="s">
        <v>3674</v>
      </c>
      <c r="I2" s="133">
        <v>5.89</v>
      </c>
      <c r="J2" s="133">
        <v>-74</v>
      </c>
      <c r="K2" s="133">
        <v>0</v>
      </c>
      <c r="L2" s="133" t="b">
        <v>1</v>
      </c>
      <c r="M2" s="133">
        <v>294.37700000000001</v>
      </c>
      <c r="N2" s="133">
        <v>4.9450000000000003</v>
      </c>
      <c r="O2" s="133">
        <v>59.531999999999996</v>
      </c>
      <c r="P2" s="133">
        <v>4.3090000000000002</v>
      </c>
      <c r="Q2" s="133">
        <v>44.323</v>
      </c>
      <c r="R2" s="133">
        <v>116.85</v>
      </c>
      <c r="S2" s="133">
        <v>104.20699999999999</v>
      </c>
      <c r="T2" s="133">
        <v>1</v>
      </c>
      <c r="U2" s="133">
        <v>46</v>
      </c>
      <c r="V2" s="133" t="s">
        <v>1476</v>
      </c>
      <c r="W2" s="133" t="b">
        <v>0</v>
      </c>
      <c r="X2" s="133">
        <v>0</v>
      </c>
      <c r="Y2" s="133" t="b">
        <v>1</v>
      </c>
      <c r="Z2" s="133">
        <v>57</v>
      </c>
      <c r="AA2" s="133">
        <v>1</v>
      </c>
      <c r="AB2" s="133" t="s">
        <v>3674</v>
      </c>
      <c r="AC2" s="133" t="s">
        <v>3673</v>
      </c>
      <c r="AD2" s="133" t="s">
        <v>3675</v>
      </c>
      <c r="AE2" s="133" cm="1">
        <f t="array" aca="1" ref="AE2" ca="1">INDIRECT(ADDRESS(MATCH(AG2,'rs_industries'!B:B,0),5,1,TRUE,"rs_industries"))</f>
        <v>82</v>
      </c>
      <c r="AF2" s="133" cm="1">
        <f t="array" aca="1" ref="AF2" ca="1">INDIRECT(ADDRESS(MATCH(A2,'rs_stocks'!B:B,0),7,1,TRUE,"rs_stocks"))</f>
        <v>99</v>
      </c>
      <c r="AG2" s="133" t="str" cm="1">
        <f t="array" aca="1" ref="AG2" ca="1">INDIRECT(ADDRESS(MATCH(A2,'rs_stocks'!B:B,0),4,1,TRUE,"rs_stocks"))</f>
        <v>Apparel Retail</v>
      </c>
      <c r="AH2" s="36">
        <f>MATCH(A2,'US_long freshly screened'!A:A,0)</f>
        <v>2</v>
      </c>
      <c r="AI2" s="36">
        <f>MATCH(A2,'US_long actual position'!A:A,0)</f>
        <v>4</v>
      </c>
    </row>
    <row r="3" spans="1:35" x14ac:dyDescent="0.3">
      <c r="A3" s="133" t="s">
        <v>1602</v>
      </c>
      <c r="B3" s="133">
        <v>79</v>
      </c>
      <c r="C3" s="133">
        <v>89</v>
      </c>
      <c r="D3" s="133">
        <v>3</v>
      </c>
      <c r="E3" s="133">
        <v>3</v>
      </c>
      <c r="F3" s="133">
        <v>61</v>
      </c>
      <c r="G3" s="133" t="s">
        <v>3676</v>
      </c>
      <c r="H3" s="133" t="s">
        <v>3677</v>
      </c>
      <c r="I3" s="133">
        <v>4.74</v>
      </c>
      <c r="J3" s="133">
        <v>-62</v>
      </c>
      <c r="K3" s="133">
        <v>0</v>
      </c>
      <c r="L3" s="133" t="b">
        <v>1</v>
      </c>
      <c r="M3" s="133">
        <v>119.348</v>
      </c>
      <c r="N3" s="133">
        <v>2.38</v>
      </c>
      <c r="O3" s="133">
        <v>50.15</v>
      </c>
      <c r="P3" s="133">
        <v>1.4139999999999999</v>
      </c>
      <c r="Q3" s="133">
        <v>35.363</v>
      </c>
      <c r="R3" s="133">
        <v>82.79</v>
      </c>
      <c r="S3" s="133">
        <v>79.376999999999995</v>
      </c>
      <c r="T3" s="133">
        <v>1</v>
      </c>
      <c r="U3" s="133">
        <v>141</v>
      </c>
      <c r="V3" s="133" t="s">
        <v>1602</v>
      </c>
      <c r="W3" s="133" t="b">
        <v>0</v>
      </c>
      <c r="X3" s="133">
        <v>0</v>
      </c>
      <c r="Y3" s="133" t="b">
        <v>1</v>
      </c>
      <c r="Z3" s="133">
        <v>61</v>
      </c>
      <c r="AA3" s="133">
        <v>1</v>
      </c>
      <c r="AB3" s="133" t="s">
        <v>3677</v>
      </c>
      <c r="AC3" s="133" t="s">
        <v>3676</v>
      </c>
      <c r="AD3" s="133" t="s">
        <v>3678</v>
      </c>
      <c r="AE3" s="133" cm="1">
        <f t="array" aca="1" ref="AE3" ca="1">INDIRECT(ADDRESS(MATCH(AG3,'rs_industries'!B:B,0),5,1,TRUE,"rs_industries"))</f>
        <v>79</v>
      </c>
      <c r="AF3" s="133" cm="1">
        <f t="array" aca="1" ref="AF3" ca="1">INDIRECT(ADDRESS(MATCH(A3,'rs_stocks'!B:B,0),7,1,TRUE,"rs_stocks"))</f>
        <v>89</v>
      </c>
      <c r="AG3" s="133" t="str" cm="1">
        <f t="array" aca="1" ref="AG3" ca="1">INDIRECT(ADDRESS(MATCH(A3,'rs_stocks'!B:B,0),4,1,TRUE,"rs_stocks"))</f>
        <v>Insuranceâ€”Specialty</v>
      </c>
      <c r="AH3" s="130">
        <f>MATCH(A3,'US_long freshly screened'!A:A,0)</f>
        <v>3</v>
      </c>
      <c r="AI3" s="130">
        <f>MATCH(A3,'US_long actual position'!A:A,0)</f>
        <v>3</v>
      </c>
    </row>
    <row r="4" spans="1:35" x14ac:dyDescent="0.3">
      <c r="A4" s="133" t="s">
        <v>1911</v>
      </c>
      <c r="B4" s="133">
        <v>66</v>
      </c>
      <c r="C4" s="133">
        <v>92</v>
      </c>
      <c r="D4" s="133">
        <v>4</v>
      </c>
      <c r="E4" s="133" t="e">
        <v>#N/A</v>
      </c>
      <c r="F4" s="133">
        <v>57</v>
      </c>
      <c r="G4" s="133" t="s">
        <v>3717</v>
      </c>
      <c r="H4" s="133" t="s">
        <v>117</v>
      </c>
      <c r="I4" s="133">
        <v>1.583</v>
      </c>
      <c r="J4" s="133">
        <v>-65</v>
      </c>
      <c r="K4" s="133">
        <v>-1</v>
      </c>
      <c r="L4" s="133" t="b">
        <v>1</v>
      </c>
      <c r="M4" s="133">
        <v>190.39400000000001</v>
      </c>
      <c r="N4" s="133">
        <v>3.8690000000000002</v>
      </c>
      <c r="O4" s="133">
        <v>49.204000000000001</v>
      </c>
      <c r="P4" s="133">
        <v>2.1179999999999999</v>
      </c>
      <c r="Q4" s="133">
        <v>28.334</v>
      </c>
      <c r="R4" s="133">
        <v>46.62</v>
      </c>
      <c r="S4" s="133">
        <v>42.648000000000003</v>
      </c>
      <c r="T4" s="133">
        <v>1</v>
      </c>
      <c r="U4" s="133">
        <v>94</v>
      </c>
      <c r="V4" s="133" t="s">
        <v>1911</v>
      </c>
      <c r="W4" s="133" t="b">
        <v>0</v>
      </c>
      <c r="X4" s="133">
        <v>0</v>
      </c>
      <c r="Y4" s="133" t="b">
        <v>1</v>
      </c>
      <c r="Z4" s="133">
        <v>57</v>
      </c>
      <c r="AA4" s="133">
        <v>0.999</v>
      </c>
      <c r="AB4" s="133" t="s">
        <v>117</v>
      </c>
      <c r="AC4" s="133" t="s">
        <v>3717</v>
      </c>
      <c r="AD4" s="133" t="s">
        <v>3718</v>
      </c>
      <c r="AE4" s="133" cm="1">
        <f t="array" aca="1" ref="AE4" ca="1">INDIRECT(ADDRESS(MATCH(AG4,'rs_industries'!B:B,0),5,1,TRUE,"rs_industries"))</f>
        <v>66</v>
      </c>
      <c r="AF4" s="133" cm="1">
        <f t="array" aca="1" ref="AF4" ca="1">INDIRECT(ADDRESS(MATCH(A4,'rs_stocks'!B:B,0),7,1,TRUE,"rs_stocks"))</f>
        <v>92</v>
      </c>
      <c r="AG4" s="133" t="str" cm="1">
        <f t="array" aca="1" ref="AG4" ca="1">INDIRECT(ADDRESS(MATCH(A4,'rs_stocks'!B:B,0),4,1,TRUE,"rs_stocks"))</f>
        <v>Oil &amp; Gas Midstream</v>
      </c>
      <c r="AH4" s="130">
        <f>MATCH(A4,'US_long freshly screened'!A:A,0)</f>
        <v>4</v>
      </c>
      <c r="AI4" s="130" t="e">
        <f>MATCH(A4,'US_long actual position'!A:A,0)</f>
        <v>#N/A</v>
      </c>
    </row>
    <row r="5" spans="1:35" x14ac:dyDescent="0.3">
      <c r="A5" s="133" t="s">
        <v>863</v>
      </c>
      <c r="B5" s="133">
        <v>63</v>
      </c>
      <c r="C5" s="133">
        <v>77</v>
      </c>
      <c r="D5" s="133">
        <v>5</v>
      </c>
      <c r="E5" s="133" t="e">
        <v>#N/A</v>
      </c>
      <c r="F5" s="133">
        <v>56</v>
      </c>
      <c r="G5" s="133" t="s">
        <v>3715</v>
      </c>
      <c r="H5" s="133" t="s">
        <v>3677</v>
      </c>
      <c r="I5" s="133">
        <v>41.04</v>
      </c>
      <c r="J5" s="133">
        <v>-49</v>
      </c>
      <c r="K5" s="133">
        <v>-15</v>
      </c>
      <c r="L5" s="133" t="b">
        <v>1</v>
      </c>
      <c r="M5" s="133">
        <v>112.26600000000001</v>
      </c>
      <c r="N5" s="133">
        <v>2.2850000000000001</v>
      </c>
      <c r="O5" s="133">
        <v>49.125</v>
      </c>
      <c r="P5" s="133">
        <v>0.91400000000000003</v>
      </c>
      <c r="Q5" s="133">
        <v>-189.25700000000001</v>
      </c>
      <c r="R5" s="133">
        <v>53.89</v>
      </c>
      <c r="S5" s="133">
        <v>53.84</v>
      </c>
      <c r="T5" s="133">
        <v>1</v>
      </c>
      <c r="U5" s="133">
        <v>218</v>
      </c>
      <c r="V5" s="133" t="s">
        <v>863</v>
      </c>
      <c r="W5" s="133" t="b">
        <v>0</v>
      </c>
      <c r="X5" s="133">
        <v>0</v>
      </c>
      <c r="Y5" s="133" t="b">
        <v>1</v>
      </c>
      <c r="Z5" s="133">
        <v>56</v>
      </c>
      <c r="AA5" s="133">
        <v>0.999</v>
      </c>
      <c r="AB5" s="133" t="s">
        <v>3677</v>
      </c>
      <c r="AC5" s="133" t="s">
        <v>3715</v>
      </c>
      <c r="AD5" s="133" t="s">
        <v>3716</v>
      </c>
      <c r="AE5" s="133" cm="1">
        <f t="array" aca="1" ref="AE5" ca="1">INDIRECT(ADDRESS(MATCH(AG5,'rs_industries'!B:B,0),5,1,TRUE,"rs_industries"))</f>
        <v>63</v>
      </c>
      <c r="AF5" s="133" cm="1">
        <f t="array" aca="1" ref="AF5" ca="1">INDIRECT(ADDRESS(MATCH(A5,'rs_stocks'!B:B,0),7,1,TRUE,"rs_stocks"))</f>
        <v>77</v>
      </c>
      <c r="AG5" s="133" t="str" cm="1">
        <f t="array" aca="1" ref="AG5" ca="1">INDIRECT(ADDRESS(MATCH(A5,'rs_stocks'!B:B,0),4,1,TRUE,"rs_stocks"))</f>
        <v>Asset Management</v>
      </c>
      <c r="AH5" s="130">
        <f>MATCH(A5,'US_long freshly screened'!A:A,0)</f>
        <v>5</v>
      </c>
      <c r="AI5" s="130" t="e">
        <f>MATCH(A5,'US_long actual position'!A:A,0)</f>
        <v>#N/A</v>
      </c>
    </row>
    <row r="6" spans="1:35" x14ac:dyDescent="0.3">
      <c r="A6" s="133" t="s">
        <v>364</v>
      </c>
      <c r="B6" s="133">
        <v>88</v>
      </c>
      <c r="C6" s="133">
        <v>83</v>
      </c>
      <c r="D6" s="133">
        <v>6</v>
      </c>
      <c r="E6" s="133" t="e">
        <v>#N/A</v>
      </c>
      <c r="F6" s="133">
        <v>58</v>
      </c>
      <c r="G6" s="133" t="s">
        <v>180</v>
      </c>
      <c r="H6" s="133" t="s">
        <v>24</v>
      </c>
      <c r="I6" s="133">
        <v>24.437000000000001</v>
      </c>
      <c r="J6" s="133">
        <v>-50</v>
      </c>
      <c r="K6" s="133">
        <v>0</v>
      </c>
      <c r="L6" s="133" t="b">
        <v>1</v>
      </c>
      <c r="M6" s="133">
        <v>96.509</v>
      </c>
      <c r="N6" s="133">
        <v>2.09</v>
      </c>
      <c r="O6" s="133">
        <v>46.167000000000002</v>
      </c>
      <c r="P6" s="133">
        <v>1.7669999999999999</v>
      </c>
      <c r="Q6" s="133">
        <v>-37.926000000000002</v>
      </c>
      <c r="R6" s="133">
        <v>136.4</v>
      </c>
      <c r="S6" s="133">
        <v>132.26400000000001</v>
      </c>
      <c r="T6" s="133">
        <v>1</v>
      </c>
      <c r="U6" s="133">
        <v>113</v>
      </c>
      <c r="V6" s="133" t="s">
        <v>364</v>
      </c>
      <c r="W6" s="133" t="b">
        <v>0</v>
      </c>
      <c r="X6" s="133">
        <v>0</v>
      </c>
      <c r="Y6" s="133" t="b">
        <v>1</v>
      </c>
      <c r="Z6" s="133">
        <v>58</v>
      </c>
      <c r="AA6" s="133">
        <v>0.998</v>
      </c>
      <c r="AB6" s="133" t="s">
        <v>24</v>
      </c>
      <c r="AC6" s="133" t="s">
        <v>180</v>
      </c>
      <c r="AD6" s="133" t="s">
        <v>3719</v>
      </c>
      <c r="AE6" s="133" cm="1">
        <f t="array" aca="1" ref="AE6" ca="1">INDIRECT(ADDRESS(MATCH(AG6,'rs_industries'!B:B,0),5,1,TRUE,"rs_industries"))</f>
        <v>88</v>
      </c>
      <c r="AF6" s="133" cm="1">
        <f t="array" aca="1" ref="AF6" ca="1">INDIRECT(ADDRESS(MATCH(A6,'rs_stocks'!B:B,0),7,1,TRUE,"rs_stocks"))</f>
        <v>83</v>
      </c>
      <c r="AG6" s="133" t="str" cm="1">
        <f t="array" aca="1" ref="AG6" ca="1">INDIRECT(ADDRESS(MATCH(A6,'rs_stocks'!B:B,0),4,1,TRUE,"rs_stocks"))</f>
        <v>Railroads</v>
      </c>
      <c r="AH6" s="130">
        <f>MATCH(A6,'US_long freshly screened'!A:A,0)</f>
        <v>6</v>
      </c>
      <c r="AI6" s="130" t="e">
        <f>MATCH(A6,'US_long actual position'!A:A,0)</f>
        <v>#N/A</v>
      </c>
    </row>
    <row r="7" spans="1:35" x14ac:dyDescent="0.3">
      <c r="A7" s="133" t="s">
        <v>976</v>
      </c>
      <c r="B7" s="133">
        <v>87</v>
      </c>
      <c r="C7" s="133">
        <v>81</v>
      </c>
      <c r="D7" s="133">
        <v>7</v>
      </c>
      <c r="E7" s="133" t="e">
        <v>#N/A</v>
      </c>
      <c r="F7" s="133">
        <v>54</v>
      </c>
      <c r="G7" s="133" t="s">
        <v>3680</v>
      </c>
      <c r="H7" s="133" t="s">
        <v>31</v>
      </c>
      <c r="I7" s="133">
        <v>19.202000000000002</v>
      </c>
      <c r="J7" s="133">
        <v>-38</v>
      </c>
      <c r="K7" s="133">
        <v>0</v>
      </c>
      <c r="L7" s="133" t="b">
        <v>1</v>
      </c>
      <c r="M7" s="133">
        <v>68.703999999999994</v>
      </c>
      <c r="N7" s="133">
        <v>1.532</v>
      </c>
      <c r="O7" s="133">
        <v>44.838999999999999</v>
      </c>
      <c r="P7" s="133">
        <v>2.766</v>
      </c>
      <c r="Q7" s="133">
        <v>47.003999999999998</v>
      </c>
      <c r="R7" s="133">
        <v>164.13</v>
      </c>
      <c r="S7" s="133">
        <v>156.80199999999999</v>
      </c>
      <c r="T7" s="133">
        <v>1</v>
      </c>
      <c r="U7" s="133">
        <v>72</v>
      </c>
      <c r="V7" s="133" t="s">
        <v>976</v>
      </c>
      <c r="W7" s="133" t="b">
        <v>0</v>
      </c>
      <c r="X7" s="133">
        <v>0</v>
      </c>
      <c r="Y7" s="133" t="b">
        <v>1</v>
      </c>
      <c r="Z7" s="133">
        <v>54</v>
      </c>
      <c r="AA7" s="133">
        <v>0.998</v>
      </c>
      <c r="AB7" s="133" t="s">
        <v>31</v>
      </c>
      <c r="AC7" s="133" t="s">
        <v>3680</v>
      </c>
      <c r="AD7" s="133" t="s">
        <v>3724</v>
      </c>
      <c r="AE7" s="133" cm="1">
        <f t="array" aca="1" ref="AE7" ca="1">INDIRECT(ADDRESS(MATCH(AG7,'rs_industries'!B:B,0),5,1,TRUE,"rs_industries"))</f>
        <v>87</v>
      </c>
      <c r="AF7" s="133" cm="1">
        <f t="array" aca="1" ref="AF7" ca="1">INDIRECT(ADDRESS(MATCH(A7,'rs_stocks'!B:B,0),7,1,TRUE,"rs_stocks"))</f>
        <v>81</v>
      </c>
      <c r="AG7" s="133" t="str" cm="1">
        <f t="array" aca="1" ref="AG7" ca="1">INDIRECT(ADDRESS(MATCH(A7,'rs_stocks'!B:B,0),4,1,TRUE,"rs_stocks"))</f>
        <v>Software—Infrastructure</v>
      </c>
      <c r="AH7" s="130">
        <f>MATCH(A7,'US_long freshly screened'!A:A,0)</f>
        <v>7</v>
      </c>
      <c r="AI7" s="130" t="e">
        <f>MATCH(A7,'US_long actual position'!A:A,0)</f>
        <v>#N/A</v>
      </c>
    </row>
    <row r="8" spans="1:35" x14ac:dyDescent="0.3">
      <c r="A8" s="133" t="s">
        <v>399</v>
      </c>
      <c r="B8" s="133">
        <v>68</v>
      </c>
      <c r="C8" s="133">
        <v>81</v>
      </c>
      <c r="D8" s="133">
        <v>8</v>
      </c>
      <c r="E8" s="133">
        <v>4</v>
      </c>
      <c r="F8" s="133">
        <v>56</v>
      </c>
      <c r="G8" s="133" t="s">
        <v>3676</v>
      </c>
      <c r="H8" s="133" t="s">
        <v>3677</v>
      </c>
      <c r="I8" s="133">
        <v>27.068000000000001</v>
      </c>
      <c r="J8" s="133">
        <v>-58</v>
      </c>
      <c r="K8" s="133">
        <v>-1</v>
      </c>
      <c r="L8" s="133" t="b">
        <v>1</v>
      </c>
      <c r="M8" s="133">
        <v>79.506</v>
      </c>
      <c r="N8" s="133">
        <v>1.796</v>
      </c>
      <c r="O8" s="133">
        <v>44.277999999999999</v>
      </c>
      <c r="P8" s="133">
        <v>1.431</v>
      </c>
      <c r="Q8" s="133">
        <v>-32.154000000000003</v>
      </c>
      <c r="R8" s="133">
        <v>90.56</v>
      </c>
      <c r="S8" s="133">
        <v>87.308999999999997</v>
      </c>
      <c r="T8" s="133">
        <v>1</v>
      </c>
      <c r="U8" s="133">
        <v>139</v>
      </c>
      <c r="V8" s="133" t="s">
        <v>399</v>
      </c>
      <c r="W8" s="133" t="b">
        <v>0</v>
      </c>
      <c r="X8" s="133">
        <v>0</v>
      </c>
      <c r="Y8" s="133" t="b">
        <v>1</v>
      </c>
      <c r="Z8" s="133">
        <v>56</v>
      </c>
      <c r="AA8" s="133">
        <v>0.998</v>
      </c>
      <c r="AB8" s="133" t="s">
        <v>3677</v>
      </c>
      <c r="AC8" s="133" t="s">
        <v>3676</v>
      </c>
      <c r="AD8" s="133" t="s">
        <v>3679</v>
      </c>
      <c r="AE8" s="133" cm="1">
        <f t="array" aca="1" ref="AE8" ca="1">INDIRECT(ADDRESS(MATCH(AG8,'rs_industries'!B:B,0),5,1,TRUE,"rs_industries"))</f>
        <v>68</v>
      </c>
      <c r="AF8" s="133" cm="1">
        <f t="array" aca="1" ref="AF8" ca="1">INDIRECT(ADDRESS(MATCH(A8,'rs_stocks'!B:B,0),7,1,TRUE,"rs_stocks"))</f>
        <v>81</v>
      </c>
      <c r="AG8" s="133" t="str" cm="1">
        <f t="array" aca="1" ref="AG8" ca="1">INDIRECT(ADDRESS(MATCH(A8,'rs_stocks'!B:B,0),4,1,TRUE,"rs_stocks"))</f>
        <v>Insurance—Diversified</v>
      </c>
      <c r="AH8" s="130">
        <f>MATCH(A8,'US_long freshly screened'!A:A,0)</f>
        <v>8</v>
      </c>
      <c r="AI8" s="130">
        <f>MATCH(A8,'US_long actual position'!A:A,0)</f>
        <v>12</v>
      </c>
    </row>
    <row r="9" spans="1:35" x14ac:dyDescent="0.3">
      <c r="A9" s="133" t="s">
        <v>760</v>
      </c>
      <c r="B9" s="133">
        <v>33</v>
      </c>
      <c r="C9" s="133">
        <v>80</v>
      </c>
      <c r="D9" s="133">
        <v>9</v>
      </c>
      <c r="E9" s="133" t="e">
        <v>#N/A</v>
      </c>
      <c r="F9" s="133">
        <v>58</v>
      </c>
      <c r="G9" s="133" t="s">
        <v>3722</v>
      </c>
      <c r="H9" s="133" t="s">
        <v>3674</v>
      </c>
      <c r="I9" s="133">
        <v>47.938000000000002</v>
      </c>
      <c r="J9" s="133">
        <v>-51</v>
      </c>
      <c r="K9" s="133">
        <v>-3</v>
      </c>
      <c r="L9" s="133" t="b">
        <v>1</v>
      </c>
      <c r="M9" s="133">
        <v>93.269000000000005</v>
      </c>
      <c r="N9" s="133">
        <v>2.1339999999999999</v>
      </c>
      <c r="O9" s="133">
        <v>43.707999999999998</v>
      </c>
      <c r="P9" s="133">
        <v>3.605</v>
      </c>
      <c r="Q9" s="133">
        <v>-95.97</v>
      </c>
      <c r="R9" s="133">
        <v>190.11</v>
      </c>
      <c r="S9" s="133">
        <v>187.553</v>
      </c>
      <c r="T9" s="133">
        <v>1</v>
      </c>
      <c r="U9" s="133">
        <v>55</v>
      </c>
      <c r="V9" s="133" t="s">
        <v>760</v>
      </c>
      <c r="W9" s="133" t="b">
        <v>0</v>
      </c>
      <c r="X9" s="133">
        <v>0</v>
      </c>
      <c r="Y9" s="133" t="b">
        <v>1</v>
      </c>
      <c r="Z9" s="133">
        <v>58</v>
      </c>
      <c r="AA9" s="133">
        <v>0.997</v>
      </c>
      <c r="AB9" s="133" t="s">
        <v>3674</v>
      </c>
      <c r="AC9" s="133" t="s">
        <v>3722</v>
      </c>
      <c r="AD9" s="133" t="s">
        <v>3723</v>
      </c>
      <c r="AE9" s="133" cm="1">
        <f t="array" aca="1" ref="AE9" ca="1">INDIRECT(ADDRESS(MATCH(AG9,'rs_industries'!B:B,0),5,1,TRUE,"rs_industries"))</f>
        <v>33</v>
      </c>
      <c r="AF9" s="133" cm="1">
        <f t="array" aca="1" ref="AF9" ca="1">INDIRECT(ADDRESS(MATCH(A9,'rs_stocks'!B:B,0),7,1,TRUE,"rs_stocks"))</f>
        <v>80</v>
      </c>
      <c r="AG9" s="133" t="str" cm="1">
        <f t="array" aca="1" ref="AG9" ca="1">INDIRECT(ADDRESS(MATCH(A9,'rs_stocks'!B:B,0),4,1,TRUE,"rs_stocks"))</f>
        <v>Lodging</v>
      </c>
      <c r="AH9" s="130">
        <f>MATCH(A9,'US_long freshly screened'!A:A,0)</f>
        <v>9</v>
      </c>
      <c r="AI9" s="130" t="e">
        <f>MATCH(A9,'US_long actual position'!A:A,0)</f>
        <v>#N/A</v>
      </c>
    </row>
    <row r="10" spans="1:35" x14ac:dyDescent="0.3">
      <c r="A10" s="133" t="s">
        <v>2971</v>
      </c>
      <c r="B10" s="133">
        <v>63</v>
      </c>
      <c r="C10" s="133">
        <v>70</v>
      </c>
      <c r="D10" s="133">
        <v>10</v>
      </c>
      <c r="E10" s="133" t="e">
        <v>#N/A</v>
      </c>
      <c r="F10" s="133">
        <v>51</v>
      </c>
      <c r="G10" s="133" t="s">
        <v>3727</v>
      </c>
      <c r="H10" s="133" t="s">
        <v>3677</v>
      </c>
      <c r="I10" s="133">
        <v>1.0409999999999999</v>
      </c>
      <c r="J10" s="133">
        <v>-54</v>
      </c>
      <c r="K10" s="133">
        <v>-35</v>
      </c>
      <c r="L10" s="133" t="b">
        <v>1</v>
      </c>
      <c r="M10" s="133">
        <v>72.488</v>
      </c>
      <c r="N10" s="133">
        <v>1.6619999999999999</v>
      </c>
      <c r="O10" s="133">
        <v>43.613</v>
      </c>
      <c r="P10" s="133">
        <v>0.16400000000000001</v>
      </c>
      <c r="Q10" s="133">
        <v>-103.40600000000001</v>
      </c>
      <c r="R10" s="133">
        <v>17.11</v>
      </c>
      <c r="S10" s="133">
        <v>16.913</v>
      </c>
      <c r="T10" s="133">
        <v>1</v>
      </c>
      <c r="U10" s="133">
        <v>1216</v>
      </c>
      <c r="V10" s="133" t="s">
        <v>2971</v>
      </c>
      <c r="W10" s="133" t="b">
        <v>0</v>
      </c>
      <c r="X10" s="133">
        <v>0</v>
      </c>
      <c r="Y10" s="133" t="b">
        <v>1</v>
      </c>
      <c r="Z10" s="133">
        <v>51</v>
      </c>
      <c r="AA10" s="133">
        <v>0.997</v>
      </c>
      <c r="AB10" s="133" t="s">
        <v>3677</v>
      </c>
      <c r="AC10" s="133" t="s">
        <v>3727</v>
      </c>
      <c r="AD10" s="133" t="s">
        <v>3728</v>
      </c>
      <c r="AE10" s="133" cm="1">
        <f t="array" aca="1" ref="AE10" ca="1">INDIRECT(ADDRESS(MATCH(AG10,'rs_industries'!B:B,0),5,1,TRUE,"rs_industries"))</f>
        <v>63</v>
      </c>
      <c r="AF10" s="133" cm="1">
        <f t="array" aca="1" ref="AF10" ca="1">INDIRECT(ADDRESS(MATCH(A10,'rs_stocks'!B:B,0),7,1,TRUE,"rs_stocks"))</f>
        <v>70</v>
      </c>
      <c r="AG10" s="133" t="str" cm="1">
        <f t="array" aca="1" ref="AG10" ca="1">INDIRECT(ADDRESS(MATCH(A10,'rs_stocks'!B:B,0),4,1,TRUE,"rs_stocks"))</f>
        <v>Asset Management</v>
      </c>
      <c r="AH10" s="130">
        <f>MATCH(A10,'US_long freshly screened'!A:A,0)</f>
        <v>10</v>
      </c>
      <c r="AI10" s="130" t="e">
        <f>MATCH(A10,'US_long actual position'!A:A,0)</f>
        <v>#N/A</v>
      </c>
    </row>
    <row r="11" spans="1:35" x14ac:dyDescent="0.3">
      <c r="A11" s="133" t="s">
        <v>260</v>
      </c>
      <c r="B11" s="133">
        <v>56</v>
      </c>
      <c r="C11" s="133">
        <v>94</v>
      </c>
      <c r="D11" s="133">
        <v>11</v>
      </c>
      <c r="E11" s="133" t="e">
        <v>#N/A</v>
      </c>
      <c r="F11" s="133">
        <v>53</v>
      </c>
      <c r="G11" s="133" t="s">
        <v>3725</v>
      </c>
      <c r="H11" s="133" t="s">
        <v>248</v>
      </c>
      <c r="I11" s="133">
        <v>15.804</v>
      </c>
      <c r="J11" s="133">
        <v>-54</v>
      </c>
      <c r="K11" s="133">
        <v>-1</v>
      </c>
      <c r="L11" s="133" t="b">
        <v>1</v>
      </c>
      <c r="M11" s="133">
        <v>103.842</v>
      </c>
      <c r="N11" s="133">
        <v>2.4</v>
      </c>
      <c r="O11" s="133">
        <v>43.268999999999998</v>
      </c>
      <c r="P11" s="133">
        <v>1.137</v>
      </c>
      <c r="Q11" s="133">
        <v>122.252</v>
      </c>
      <c r="R11" s="133">
        <v>44.2</v>
      </c>
      <c r="S11" s="133">
        <v>41.612000000000002</v>
      </c>
      <c r="T11" s="133">
        <v>1</v>
      </c>
      <c r="U11" s="133">
        <v>175</v>
      </c>
      <c r="V11" s="133" t="s">
        <v>260</v>
      </c>
      <c r="W11" s="133" t="b">
        <v>0</v>
      </c>
      <c r="X11" s="133">
        <v>0</v>
      </c>
      <c r="Y11" s="133" t="b">
        <v>1</v>
      </c>
      <c r="Z11" s="133">
        <v>53</v>
      </c>
      <c r="AA11" s="133">
        <v>0.996</v>
      </c>
      <c r="AB11" s="133" t="s">
        <v>248</v>
      </c>
      <c r="AC11" s="133" t="s">
        <v>3725</v>
      </c>
      <c r="AD11" s="133" t="s">
        <v>3726</v>
      </c>
      <c r="AE11" s="133" cm="1">
        <f t="array" aca="1" ref="AE11" ca="1">INDIRECT(ADDRESS(MATCH(AG11,'rs_industries'!B:B,0),5,1,TRUE,"rs_industries"))</f>
        <v>56</v>
      </c>
      <c r="AF11" s="133" cm="1">
        <f t="array" aca="1" ref="AF11" ca="1">INDIRECT(ADDRESS(MATCH(A11,'rs_stocks'!B:B,0),7,1,TRUE,"rs_stocks"))</f>
        <v>94</v>
      </c>
      <c r="AG11" s="133" t="str" cm="1">
        <f t="array" aca="1" ref="AG11" ca="1">INDIRECT(ADDRESS(MATCH(A11,'rs_stocks'!B:B,0),4,1,TRUE,"rs_stocks"))</f>
        <v>Utilities—Independent Power Producers</v>
      </c>
      <c r="AH11" s="130">
        <f>MATCH(A11,'US_long freshly screened'!A:A,0)</f>
        <v>11</v>
      </c>
      <c r="AI11" s="130" t="e">
        <f>MATCH(A11,'US_long actual position'!A:A,0)</f>
        <v>#N/A</v>
      </c>
    </row>
    <row r="12" spans="1:35" x14ac:dyDescent="0.3">
      <c r="A12" s="133" t="s">
        <v>1081</v>
      </c>
      <c r="B12" s="133">
        <v>43</v>
      </c>
      <c r="C12" s="133">
        <v>75</v>
      </c>
      <c r="D12" s="133">
        <v>12</v>
      </c>
      <c r="E12" s="133" t="e">
        <v>#N/A</v>
      </c>
      <c r="F12" s="133">
        <v>52</v>
      </c>
      <c r="G12" s="133" t="s">
        <v>3720</v>
      </c>
      <c r="H12" s="133" t="s">
        <v>3674</v>
      </c>
      <c r="I12" s="133">
        <v>11.101000000000001</v>
      </c>
      <c r="J12" s="133">
        <v>-79</v>
      </c>
      <c r="K12" s="133">
        <v>-4</v>
      </c>
      <c r="L12" s="133" t="b">
        <v>1</v>
      </c>
      <c r="M12" s="133">
        <v>102.508</v>
      </c>
      <c r="N12" s="133">
        <v>2.3740000000000001</v>
      </c>
      <c r="O12" s="133">
        <v>43.183</v>
      </c>
      <c r="P12" s="133">
        <v>1.71</v>
      </c>
      <c r="Q12" s="133">
        <v>-136.21700000000001</v>
      </c>
      <c r="R12" s="133">
        <v>71.349999999999994</v>
      </c>
      <c r="S12" s="133">
        <v>70.569000000000003</v>
      </c>
      <c r="T12" s="133">
        <v>1</v>
      </c>
      <c r="U12" s="133">
        <v>116</v>
      </c>
      <c r="V12" s="133" t="s">
        <v>1081</v>
      </c>
      <c r="W12" s="133" t="b">
        <v>0</v>
      </c>
      <c r="X12" s="133">
        <v>0</v>
      </c>
      <c r="Y12" s="133" t="b">
        <v>1</v>
      </c>
      <c r="Z12" s="133">
        <v>52</v>
      </c>
      <c r="AA12" s="133">
        <v>0.996</v>
      </c>
      <c r="AB12" s="133" t="s">
        <v>3674</v>
      </c>
      <c r="AC12" s="133" t="s">
        <v>3720</v>
      </c>
      <c r="AD12" s="133" t="s">
        <v>3721</v>
      </c>
      <c r="AE12" s="133" cm="1">
        <f t="array" aca="1" ref="AE12" ca="1">INDIRECT(ADDRESS(MATCH(AG12,'rs_industries'!B:B,0),5,1,TRUE,"rs_industries"))</f>
        <v>43</v>
      </c>
      <c r="AF12" s="133" cm="1">
        <f t="array" aca="1" ref="AF12" ca="1">INDIRECT(ADDRESS(MATCH(A12,'rs_stocks'!B:B,0),7,1,TRUE,"rs_stocks"))</f>
        <v>75</v>
      </c>
      <c r="AG12" s="133" t="str" cm="1">
        <f t="array" aca="1" ref="AG12" ca="1">INDIRECT(ADDRESS(MATCH(A12,'rs_stocks'!B:B,0),4,1,TRUE,"rs_stocks"))</f>
        <v>Food Distribution</v>
      </c>
      <c r="AH12" s="130">
        <f>MATCH(A12,'US_long freshly screened'!A:A,0)</f>
        <v>12</v>
      </c>
      <c r="AI12" s="130" t="e">
        <f>MATCH(A12,'US_long actual position'!A:A,0)</f>
        <v>#N/A</v>
      </c>
    </row>
    <row r="13" spans="1:35" x14ac:dyDescent="0.3">
      <c r="A13" s="16" t="s">
        <v>385</v>
      </c>
      <c r="B13" s="133">
        <v>87</v>
      </c>
      <c r="C13" s="133">
        <v>98</v>
      </c>
      <c r="D13" s="133">
        <v>13</v>
      </c>
      <c r="E13" s="133" t="e">
        <v>#N/A</v>
      </c>
      <c r="F13" s="133">
        <v>60</v>
      </c>
      <c r="G13" s="133" t="s">
        <v>3680</v>
      </c>
      <c r="H13" s="133" t="s">
        <v>31</v>
      </c>
      <c r="I13" s="133">
        <v>77.432000000000002</v>
      </c>
      <c r="J13" s="133">
        <v>-68</v>
      </c>
      <c r="K13" s="133">
        <v>-2</v>
      </c>
      <c r="L13" s="133" t="b">
        <v>1</v>
      </c>
      <c r="M13" s="133">
        <v>266.35000000000002</v>
      </c>
      <c r="N13" s="133">
        <v>6.2640000000000002</v>
      </c>
      <c r="O13" s="133">
        <v>42.518999999999998</v>
      </c>
      <c r="P13" s="133">
        <v>11.885999999999999</v>
      </c>
      <c r="Q13" s="133">
        <v>9.6750000000000007</v>
      </c>
      <c r="R13" s="133">
        <v>322.44</v>
      </c>
      <c r="S13" s="133">
        <v>301.27100000000002</v>
      </c>
      <c r="T13" s="133">
        <v>1</v>
      </c>
      <c r="U13" s="133">
        <v>16</v>
      </c>
      <c r="V13" s="133" t="s">
        <v>385</v>
      </c>
      <c r="W13" s="133" t="b">
        <v>0</v>
      </c>
      <c r="X13" s="133">
        <v>0</v>
      </c>
      <c r="Y13" s="133" t="b">
        <v>1</v>
      </c>
      <c r="Z13" s="133">
        <v>60</v>
      </c>
      <c r="AA13" s="133">
        <v>0.996</v>
      </c>
      <c r="AB13" s="133" t="s">
        <v>31</v>
      </c>
      <c r="AC13" s="133" t="s">
        <v>3680</v>
      </c>
      <c r="AD13" s="133" t="s">
        <v>3681</v>
      </c>
      <c r="AE13" s="133" cm="1">
        <f t="array" aca="1" ref="AE13" ca="1">INDIRECT(ADDRESS(MATCH(AG13,'rs_industries'!B:B,0),5,1,TRUE,"rs_industries"))</f>
        <v>87</v>
      </c>
      <c r="AF13" s="133" cm="1">
        <f t="array" aca="1" ref="AF13" ca="1">INDIRECT(ADDRESS(MATCH(A13,'rs_stocks'!B:B,0),7,1,TRUE,"rs_stocks"))</f>
        <v>98</v>
      </c>
      <c r="AG13" s="133" t="str" cm="1">
        <f t="array" aca="1" ref="AG13" ca="1">INDIRECT(ADDRESS(MATCH(A13,'rs_stocks'!B:B,0),4,1,TRUE,"rs_stocks"))</f>
        <v>Software—Infrastructure</v>
      </c>
      <c r="AH13" s="130">
        <f>MATCH(A13,'US_long freshly screened'!A:A,0)</f>
        <v>13</v>
      </c>
      <c r="AI13" s="130" t="e">
        <f>MATCH(A13,'US_long actual position'!A:A,0)</f>
        <v>#N/A</v>
      </c>
    </row>
    <row r="14" spans="1:35" x14ac:dyDescent="0.3">
      <c r="A14" s="16" t="s">
        <v>1453</v>
      </c>
      <c r="B14" s="133">
        <v>83</v>
      </c>
      <c r="C14" s="133">
        <v>95</v>
      </c>
      <c r="D14" s="133">
        <v>14</v>
      </c>
      <c r="E14" s="133" t="e">
        <v>#N/A</v>
      </c>
      <c r="F14" s="133">
        <v>52</v>
      </c>
      <c r="G14" s="133" t="s">
        <v>3682</v>
      </c>
      <c r="H14" s="133" t="s">
        <v>24</v>
      </c>
      <c r="I14" s="133">
        <v>5.31</v>
      </c>
      <c r="J14" s="133">
        <v>-74</v>
      </c>
      <c r="K14" s="133">
        <v>-6</v>
      </c>
      <c r="L14" s="133" t="b">
        <v>1</v>
      </c>
      <c r="M14" s="133">
        <v>178.696</v>
      </c>
      <c r="N14" s="133">
        <v>4.3170000000000002</v>
      </c>
      <c r="O14" s="133">
        <v>41.393999999999998</v>
      </c>
      <c r="P14" s="133">
        <v>1.361</v>
      </c>
      <c r="Q14" s="133">
        <v>-85.941000000000003</v>
      </c>
      <c r="R14" s="133">
        <v>52.97</v>
      </c>
      <c r="S14" s="133">
        <v>52.54</v>
      </c>
      <c r="T14" s="133">
        <v>1</v>
      </c>
      <c r="U14" s="133">
        <v>146</v>
      </c>
      <c r="V14" s="133" t="s">
        <v>1453</v>
      </c>
      <c r="W14" s="133" t="b">
        <v>0</v>
      </c>
      <c r="X14" s="133">
        <v>0</v>
      </c>
      <c r="Y14" s="133" t="b">
        <v>1</v>
      </c>
      <c r="Z14" s="133">
        <v>52</v>
      </c>
      <c r="AA14" s="133">
        <v>0.995</v>
      </c>
      <c r="AB14" s="133" t="s">
        <v>24</v>
      </c>
      <c r="AC14" s="133" t="s">
        <v>3682</v>
      </c>
      <c r="AD14" s="133" t="s">
        <v>3683</v>
      </c>
      <c r="AE14" s="133" cm="1">
        <f t="array" aca="1" ref="AE14" ca="1">INDIRECT(ADDRESS(MATCH(AG14,'rs_industries'!B:B,0),5,1,TRUE,"rs_industries"))</f>
        <v>83</v>
      </c>
      <c r="AF14" s="133" cm="1">
        <f t="array" aca="1" ref="AF14" ca="1">INDIRECT(ADDRESS(MATCH(A14,'rs_stocks'!B:B,0),7,1,TRUE,"rs_stocks"))</f>
        <v>95</v>
      </c>
      <c r="AG14" s="133" t="str" cm="1">
        <f t="array" aca="1" ref="AG14" ca="1">INDIRECT(ADDRESS(MATCH(A14,'rs_stocks'!B:B,0),4,1,TRUE,"rs_stocks"))</f>
        <v>Rental &amp; Leasing Services</v>
      </c>
      <c r="AH14" s="130">
        <f>MATCH(A14,'US_long freshly screened'!A:A,0)</f>
        <v>14</v>
      </c>
      <c r="AI14" s="130" t="e">
        <f>MATCH(A14,'US_long actual position'!A:A,0)</f>
        <v>#N/A</v>
      </c>
    </row>
    <row r="15" spans="1:35" x14ac:dyDescent="0.3">
      <c r="A15" s="133" t="s">
        <v>797</v>
      </c>
      <c r="B15" s="133">
        <v>64</v>
      </c>
      <c r="C15" s="133">
        <v>72</v>
      </c>
      <c r="D15" s="133">
        <v>15</v>
      </c>
      <c r="E15" s="133" t="e">
        <v>#N/A</v>
      </c>
      <c r="F15" s="133">
        <v>59</v>
      </c>
      <c r="G15" s="133" t="s">
        <v>3729</v>
      </c>
      <c r="H15" s="133" t="s">
        <v>3674</v>
      </c>
      <c r="I15" s="133">
        <v>566.53300000000002</v>
      </c>
      <c r="J15" s="133">
        <v>-36</v>
      </c>
      <c r="K15" s="133">
        <v>-1</v>
      </c>
      <c r="L15" s="133" t="b">
        <v>1</v>
      </c>
      <c r="M15" s="133">
        <v>56.021999999999998</v>
      </c>
      <c r="N15" s="133">
        <v>1.36</v>
      </c>
      <c r="O15" s="133">
        <v>41.198999999999998</v>
      </c>
      <c r="P15" s="133">
        <v>3.6480000000000001</v>
      </c>
      <c r="Q15" s="133">
        <v>20.283999999999999</v>
      </c>
      <c r="R15" s="133">
        <v>275.81</v>
      </c>
      <c r="S15" s="133">
        <v>268.76499999999999</v>
      </c>
      <c r="T15" s="133">
        <v>1</v>
      </c>
      <c r="U15" s="133">
        <v>54</v>
      </c>
      <c r="V15" s="133" t="s">
        <v>797</v>
      </c>
      <c r="W15" s="133" t="b">
        <v>0</v>
      </c>
      <c r="X15" s="133">
        <v>0</v>
      </c>
      <c r="Y15" s="133" t="b">
        <v>1</v>
      </c>
      <c r="Z15" s="133">
        <v>59</v>
      </c>
      <c r="AA15" s="133">
        <v>0.995</v>
      </c>
      <c r="AB15" s="133" t="s">
        <v>3674</v>
      </c>
      <c r="AC15" s="133" t="s">
        <v>3729</v>
      </c>
      <c r="AD15" s="133" t="s">
        <v>798</v>
      </c>
      <c r="AE15" s="133" cm="1">
        <f t="array" aca="1" ref="AE15" ca="1">INDIRECT(ADDRESS(MATCH(AG15,'rs_industries'!B:B,0),5,1,TRUE,"rs_industries"))</f>
        <v>64</v>
      </c>
      <c r="AF15" s="133" cm="1">
        <f t="array" aca="1" ref="AF15" ca="1">INDIRECT(ADDRESS(MATCH(A15,'rs_stocks'!B:B,0),7,1,TRUE,"rs_stocks"))</f>
        <v>72</v>
      </c>
      <c r="AG15" s="133" t="str" cm="1">
        <f t="array" aca="1" ref="AG15" ca="1">INDIRECT(ADDRESS(MATCH(A15,'rs_stocks'!B:B,0),4,1,TRUE,"rs_stocks"))</f>
        <v>Credit Services</v>
      </c>
      <c r="AH15" s="130">
        <f>MATCH(A15,'US_long freshly screened'!A:A,0)</f>
        <v>15</v>
      </c>
      <c r="AI15" s="130" t="e">
        <f>MATCH(A15,'US_long actual position'!A:A,0)</f>
        <v>#N/A</v>
      </c>
    </row>
    <row r="16" spans="1:35" x14ac:dyDescent="0.3">
      <c r="A16" s="16" t="s">
        <v>2544</v>
      </c>
      <c r="B16" s="133">
        <v>90</v>
      </c>
      <c r="C16" s="133">
        <v>96</v>
      </c>
      <c r="D16" s="133">
        <v>16</v>
      </c>
      <c r="E16" s="133" t="e">
        <v>#N/A</v>
      </c>
      <c r="F16" s="133">
        <v>52</v>
      </c>
      <c r="G16" s="133" t="s">
        <v>3737</v>
      </c>
      <c r="H16" s="133" t="s">
        <v>3690</v>
      </c>
      <c r="I16" s="133">
        <v>2.08</v>
      </c>
      <c r="J16" s="133">
        <v>-88</v>
      </c>
      <c r="K16" s="133">
        <v>-60</v>
      </c>
      <c r="L16" s="133" t="b">
        <v>1</v>
      </c>
      <c r="M16" s="133">
        <v>456.89800000000002</v>
      </c>
      <c r="N16" s="133">
        <v>11.273999999999999</v>
      </c>
      <c r="O16" s="133">
        <v>40.527999999999999</v>
      </c>
      <c r="P16" s="133">
        <v>2.0009999999999999</v>
      </c>
      <c r="Q16" s="133">
        <v>-68.965999999999994</v>
      </c>
      <c r="R16" s="133">
        <v>35.03</v>
      </c>
      <c r="S16" s="133">
        <v>31.529</v>
      </c>
      <c r="T16" s="133">
        <v>1</v>
      </c>
      <c r="U16" s="133">
        <v>99</v>
      </c>
      <c r="V16" s="133" t="s">
        <v>2544</v>
      </c>
      <c r="W16" s="133" t="b">
        <v>0</v>
      </c>
      <c r="X16" s="133">
        <v>0</v>
      </c>
      <c r="Y16" s="133" t="b">
        <v>1</v>
      </c>
      <c r="Z16" s="133">
        <v>52</v>
      </c>
      <c r="AA16" s="133">
        <v>0.99399999999999999</v>
      </c>
      <c r="AB16" s="133" t="s">
        <v>3690</v>
      </c>
      <c r="AC16" s="133" t="s">
        <v>3737</v>
      </c>
      <c r="AD16" s="133" t="s">
        <v>3738</v>
      </c>
      <c r="AE16" s="133" cm="1">
        <f t="array" aca="1" ref="AE16" ca="1">INDIRECT(ADDRESS(MATCH(AG16,'rs_industries'!B:B,0),5,1,TRUE,"rs_industries"))</f>
        <v>90</v>
      </c>
      <c r="AF16" s="133" cm="1">
        <f t="array" aca="1" ref="AF16" ca="1">INDIRECT(ADDRESS(MATCH(A16,'rs_stocks'!B:B,0),7,1,TRUE,"rs_stocks"))</f>
        <v>96</v>
      </c>
      <c r="AG16" s="133" t="str" cm="1">
        <f t="array" aca="1" ref="AG16" ca="1">INDIRECT(ADDRESS(MATCH(A16,'rs_stocks'!B:B,0),4,1,TRUE,"rs_stocks"))</f>
        <v>Biotechnology</v>
      </c>
      <c r="AH16" s="130">
        <f>MATCH(A16,'US_long freshly screened'!A:A,0)</f>
        <v>16</v>
      </c>
      <c r="AI16" s="130" t="e">
        <f>MATCH(A16,'US_long actual position'!A:A,0)</f>
        <v>#N/A</v>
      </c>
    </row>
    <row r="17" spans="1:35" x14ac:dyDescent="0.3">
      <c r="A17" s="133" t="s">
        <v>2264</v>
      </c>
      <c r="B17" s="133">
        <v>75</v>
      </c>
      <c r="C17" s="133">
        <v>72</v>
      </c>
      <c r="D17" s="133">
        <v>18</v>
      </c>
      <c r="E17" s="133" t="e">
        <v>#N/A</v>
      </c>
      <c r="F17" s="133">
        <v>48</v>
      </c>
      <c r="G17" s="133" t="s">
        <v>3729</v>
      </c>
      <c r="H17" s="133" t="s">
        <v>3674</v>
      </c>
      <c r="I17" s="133">
        <v>5.0720000000000001</v>
      </c>
      <c r="J17" s="133">
        <v>-50</v>
      </c>
      <c r="K17" s="133">
        <v>-29</v>
      </c>
      <c r="L17" s="133" t="b">
        <v>1</v>
      </c>
      <c r="M17" s="133">
        <v>121.43300000000001</v>
      </c>
      <c r="N17" s="133">
        <v>3.0059999999999998</v>
      </c>
      <c r="O17" s="133">
        <v>40.402999999999999</v>
      </c>
      <c r="P17" s="133">
        <v>0.217</v>
      </c>
      <c r="Q17" s="133">
        <v>-69.156000000000006</v>
      </c>
      <c r="R17" s="133">
        <v>9.2799999999999994</v>
      </c>
      <c r="S17" s="133">
        <v>8.8450000000000006</v>
      </c>
      <c r="T17" s="133">
        <v>1</v>
      </c>
      <c r="U17" s="133">
        <v>922</v>
      </c>
      <c r="V17" s="133" t="s">
        <v>2264</v>
      </c>
      <c r="W17" s="133" t="b">
        <v>0</v>
      </c>
      <c r="X17" s="133">
        <v>0</v>
      </c>
      <c r="Y17" s="133" t="b">
        <v>1</v>
      </c>
      <c r="Z17" s="133">
        <v>48</v>
      </c>
      <c r="AA17" s="133">
        <v>0.99299999999999999</v>
      </c>
      <c r="AB17" s="133" t="s">
        <v>3674</v>
      </c>
      <c r="AC17" s="133" t="s">
        <v>3729</v>
      </c>
      <c r="AD17" s="133" t="s">
        <v>3732</v>
      </c>
      <c r="AE17" s="133" cm="1">
        <f t="array" aca="1" ref="AE17" ca="1">INDIRECT(ADDRESS(MATCH(AG17,'rs_industries'!B:B,0),5,1,TRUE,"rs_industries"))</f>
        <v>75</v>
      </c>
      <c r="AF17" s="133" cm="1">
        <f t="array" aca="1" ref="AF17" ca="1">INDIRECT(ADDRESS(MATCH(A17,'rs_stocks'!B:B,0),7,1,TRUE,"rs_stocks"))</f>
        <v>72</v>
      </c>
      <c r="AG17" s="133" t="str" cm="1">
        <f t="array" aca="1" ref="AG17" ca="1">INDIRECT(ADDRESS(MATCH(A17,'rs_stocks'!B:B,0),4,1,TRUE,"rs_stocks"))</f>
        <v>Softwareâ€”Application</v>
      </c>
      <c r="AH17" s="130">
        <f>MATCH(A17,'US_long freshly screened'!A:A,0)</f>
        <v>18</v>
      </c>
      <c r="AI17" s="130" t="e">
        <f>MATCH(A17,'US_long actual position'!A:A,0)</f>
        <v>#N/A</v>
      </c>
    </row>
    <row r="18" spans="1:35" x14ac:dyDescent="0.3">
      <c r="A18" s="133" t="s">
        <v>2534</v>
      </c>
      <c r="B18" s="133">
        <v>57</v>
      </c>
      <c r="C18" s="133">
        <v>94</v>
      </c>
      <c r="D18" s="133">
        <v>19</v>
      </c>
      <c r="E18" s="133">
        <v>5</v>
      </c>
      <c r="F18" s="133">
        <v>63</v>
      </c>
      <c r="G18" s="133" t="s">
        <v>205</v>
      </c>
      <c r="H18" s="133" t="s">
        <v>3674</v>
      </c>
      <c r="I18" s="133">
        <v>8.8239999999999998</v>
      </c>
      <c r="J18" s="133">
        <v>-63</v>
      </c>
      <c r="K18" s="133">
        <v>0</v>
      </c>
      <c r="L18" s="133" t="b">
        <v>1</v>
      </c>
      <c r="M18" s="133">
        <v>190.73</v>
      </c>
      <c r="N18" s="133">
        <v>4.8390000000000004</v>
      </c>
      <c r="O18" s="133">
        <v>39.414999999999999</v>
      </c>
      <c r="P18" s="133">
        <v>7.0019999999999998</v>
      </c>
      <c r="Q18" s="133">
        <v>95.968000000000004</v>
      </c>
      <c r="R18" s="133">
        <v>299.97000000000003</v>
      </c>
      <c r="S18" s="133">
        <v>278.976</v>
      </c>
      <c r="T18" s="133">
        <v>1</v>
      </c>
      <c r="U18" s="133">
        <v>28</v>
      </c>
      <c r="V18" s="133" t="s">
        <v>2534</v>
      </c>
      <c r="W18" s="133" t="b">
        <v>0</v>
      </c>
      <c r="X18" s="133">
        <v>0</v>
      </c>
      <c r="Y18" s="133" t="b">
        <v>1</v>
      </c>
      <c r="Z18" s="133">
        <v>63</v>
      </c>
      <c r="AA18" s="133">
        <v>0.99299999999999999</v>
      </c>
      <c r="AB18" s="133" t="s">
        <v>3674</v>
      </c>
      <c r="AC18" s="133" t="s">
        <v>205</v>
      </c>
      <c r="AD18" s="133" t="s">
        <v>3685</v>
      </c>
      <c r="AE18" s="133" cm="1">
        <f t="array" aca="1" ref="AE18" ca="1">INDIRECT(ADDRESS(MATCH(AG18,'rs_industries'!B:B,0),5,1,TRUE,"rs_industries"))</f>
        <v>57</v>
      </c>
      <c r="AF18" s="133" cm="1">
        <f t="array" aca="1" ref="AF18" ca="1">INDIRECT(ADDRESS(MATCH(A18,'rs_stocks'!B:B,0),7,1,TRUE,"rs_stocks"))</f>
        <v>94</v>
      </c>
      <c r="AG18" s="133" t="str" cm="1">
        <f t="array" aca="1" ref="AG18" ca="1">INDIRECT(ADDRESS(MATCH(A18,'rs_stocks'!B:B,0),4,1,TRUE,"rs_stocks"))</f>
        <v>Restaurants</v>
      </c>
      <c r="AH18" s="130">
        <f>MATCH(A18,'US_long freshly screened'!A:A,0)</f>
        <v>19</v>
      </c>
      <c r="AI18" s="130">
        <f>MATCH(A18,'US_long actual position'!A:A,0)</f>
        <v>2</v>
      </c>
    </row>
    <row r="19" spans="1:35" x14ac:dyDescent="0.3">
      <c r="A19" s="134" t="s">
        <v>1276</v>
      </c>
      <c r="B19" s="133">
        <v>91</v>
      </c>
      <c r="C19" s="133">
        <v>86</v>
      </c>
      <c r="D19" s="133">
        <v>20</v>
      </c>
      <c r="E19" s="133">
        <v>6</v>
      </c>
      <c r="F19" s="133">
        <v>57</v>
      </c>
      <c r="G19" s="133" t="s">
        <v>3676</v>
      </c>
      <c r="H19" s="133" t="s">
        <v>3677</v>
      </c>
      <c r="I19" s="133">
        <v>41.627000000000002</v>
      </c>
      <c r="J19" s="133">
        <v>-42</v>
      </c>
      <c r="K19" s="133">
        <v>-2</v>
      </c>
      <c r="L19" s="133" t="b">
        <v>1</v>
      </c>
      <c r="M19" s="133">
        <v>108.762</v>
      </c>
      <c r="N19" s="133">
        <v>2.7629999999999999</v>
      </c>
      <c r="O19" s="133">
        <v>39.369999999999997</v>
      </c>
      <c r="P19" s="133">
        <v>3.04</v>
      </c>
      <c r="Q19" s="133">
        <v>-24.344999999999999</v>
      </c>
      <c r="R19" s="133">
        <v>158.58000000000001</v>
      </c>
      <c r="S19" s="133">
        <v>155.75800000000001</v>
      </c>
      <c r="T19" s="133">
        <v>1</v>
      </c>
      <c r="U19" s="133">
        <v>65</v>
      </c>
      <c r="V19" s="133" t="s">
        <v>1276</v>
      </c>
      <c r="W19" s="133" t="b">
        <v>0</v>
      </c>
      <c r="X19" s="133">
        <v>0</v>
      </c>
      <c r="Y19" s="133" t="b">
        <v>1</v>
      </c>
      <c r="Z19" s="133">
        <v>57</v>
      </c>
      <c r="AA19" s="133">
        <v>0.99299999999999999</v>
      </c>
      <c r="AB19" s="133" t="s">
        <v>3677</v>
      </c>
      <c r="AC19" s="133" t="s">
        <v>3676</v>
      </c>
      <c r="AD19" s="133" t="s">
        <v>3684</v>
      </c>
      <c r="AE19" s="133" cm="1">
        <f t="array" aca="1" ref="AE19" ca="1">INDIRECT(ADDRESS(MATCH(AG19,'rs_industries'!B:B,0),5,1,TRUE,"rs_industries"))</f>
        <v>91</v>
      </c>
      <c r="AF19" s="133" cm="1">
        <f t="array" aca="1" ref="AF19" ca="1">INDIRECT(ADDRESS(MATCH(A19,'rs_stocks'!B:B,0),7,1,TRUE,"rs_stocks"))</f>
        <v>86</v>
      </c>
      <c r="AG19" s="133" t="str" cm="1">
        <f t="array" aca="1" ref="AG19" ca="1">INDIRECT(ADDRESS(MATCH(A19,'rs_stocks'!B:B,0),4,1,TRUE,"rs_stocks"))</f>
        <v>Insuranceâ€”Property &amp; Casualty</v>
      </c>
      <c r="AH19" s="130">
        <f>MATCH(A19,'US_long freshly screened'!A:A,0)</f>
        <v>20</v>
      </c>
      <c r="AI19" s="130">
        <f>MATCH(A19,'US_long actual position'!A:A,0)</f>
        <v>8</v>
      </c>
    </row>
    <row r="20" spans="1:35" x14ac:dyDescent="0.3">
      <c r="A20" s="34" t="s">
        <v>1123</v>
      </c>
      <c r="B20" s="133">
        <v>58</v>
      </c>
      <c r="C20" s="133">
        <v>79</v>
      </c>
      <c r="D20" s="133">
        <v>21</v>
      </c>
      <c r="E20" s="133" t="e">
        <v>#N/A</v>
      </c>
      <c r="F20" s="133">
        <v>55</v>
      </c>
      <c r="G20" s="133" t="s">
        <v>3730</v>
      </c>
      <c r="H20" s="133" t="s">
        <v>248</v>
      </c>
      <c r="I20" s="133">
        <v>80.349999999999994</v>
      </c>
      <c r="J20" s="133">
        <v>-30</v>
      </c>
      <c r="K20" s="133">
        <v>0</v>
      </c>
      <c r="L20" s="133" t="b">
        <v>1</v>
      </c>
      <c r="M20" s="133">
        <v>61.341000000000001</v>
      </c>
      <c r="N20" s="133">
        <v>1.5840000000000001</v>
      </c>
      <c r="O20" s="133">
        <v>38.728999999999999</v>
      </c>
      <c r="P20" s="133">
        <v>2.9020000000000001</v>
      </c>
      <c r="Q20" s="133">
        <v>386.935</v>
      </c>
      <c r="R20" s="133">
        <v>199.49</v>
      </c>
      <c r="S20" s="133">
        <v>190.78299999999999</v>
      </c>
      <c r="T20" s="133">
        <v>1</v>
      </c>
      <c r="U20" s="133">
        <v>68</v>
      </c>
      <c r="V20" s="133" t="s">
        <v>1123</v>
      </c>
      <c r="W20" s="133" t="b">
        <v>0</v>
      </c>
      <c r="X20" s="133">
        <v>0</v>
      </c>
      <c r="Y20" s="133" t="b">
        <v>1</v>
      </c>
      <c r="Z20" s="133">
        <v>55</v>
      </c>
      <c r="AA20" s="133">
        <v>0.99199999999999999</v>
      </c>
      <c r="AB20" s="133" t="s">
        <v>248</v>
      </c>
      <c r="AC20" s="133" t="s">
        <v>3730</v>
      </c>
      <c r="AD20" s="133" t="s">
        <v>3731</v>
      </c>
      <c r="AE20" s="133" cm="1">
        <f t="array" aca="1" ref="AE20" ca="1">INDIRECT(ADDRESS(MATCH(AG20,'rs_industries'!B:B,0),5,1,TRUE,"rs_industries"))</f>
        <v>58</v>
      </c>
      <c r="AF20" s="133" cm="1">
        <f t="array" aca="1" ref="AF20" ca="1">INDIRECT(ADDRESS(MATCH(A20,'rs_stocks'!B:B,0),7,1,TRUE,"rs_stocks"))</f>
        <v>79</v>
      </c>
      <c r="AG20" s="133" t="str" cm="1">
        <f t="array" aca="1" ref="AG20" ca="1">INDIRECT(ADDRESS(MATCH(A20,'rs_stocks'!B:B,0),4,1,TRUE,"rs_stocks"))</f>
        <v>Waste Management</v>
      </c>
      <c r="AH20" s="130">
        <f>MATCH(A20,'US_long freshly screened'!A:A,0)</f>
        <v>21</v>
      </c>
      <c r="AI20" s="130" t="e">
        <f>MATCH(A20,'US_long actual position'!A:A,0)</f>
        <v>#N/A</v>
      </c>
    </row>
    <row r="21" spans="1:35" x14ac:dyDescent="0.3">
      <c r="A21" s="133" t="s">
        <v>631</v>
      </c>
      <c r="B21" s="133">
        <v>24</v>
      </c>
      <c r="C21" s="133">
        <v>89</v>
      </c>
      <c r="D21" s="133">
        <v>22</v>
      </c>
      <c r="E21" s="133" t="e">
        <v>#N/A</v>
      </c>
      <c r="F21" s="133">
        <v>48</v>
      </c>
      <c r="G21" s="133" t="s">
        <v>3733</v>
      </c>
      <c r="H21" s="133" t="s">
        <v>248</v>
      </c>
      <c r="I21" s="133">
        <v>11.006</v>
      </c>
      <c r="J21" s="133">
        <v>-62</v>
      </c>
      <c r="K21" s="133">
        <v>-3</v>
      </c>
      <c r="L21" s="133" t="b">
        <v>1</v>
      </c>
      <c r="M21" s="133">
        <v>117.623</v>
      </c>
      <c r="N21" s="133">
        <v>3.0590000000000002</v>
      </c>
      <c r="O21" s="133">
        <v>38.456000000000003</v>
      </c>
      <c r="P21" s="133">
        <v>0.34599999999999997</v>
      </c>
      <c r="Q21" s="133">
        <v>-135.68100000000001</v>
      </c>
      <c r="R21" s="133">
        <v>15.59</v>
      </c>
      <c r="S21" s="133">
        <v>15.298999999999999</v>
      </c>
      <c r="T21" s="133">
        <v>1</v>
      </c>
      <c r="U21" s="133">
        <v>577</v>
      </c>
      <c r="V21" s="133" t="s">
        <v>631</v>
      </c>
      <c r="W21" s="133" t="b">
        <v>0</v>
      </c>
      <c r="X21" s="133">
        <v>0</v>
      </c>
      <c r="Y21" s="133" t="b">
        <v>1</v>
      </c>
      <c r="Z21" s="133">
        <v>48</v>
      </c>
      <c r="AA21" s="133">
        <v>0.99199999999999999</v>
      </c>
      <c r="AB21" s="133" t="s">
        <v>248</v>
      </c>
      <c r="AC21" s="133" t="s">
        <v>3733</v>
      </c>
      <c r="AD21" s="133" t="s">
        <v>3734</v>
      </c>
      <c r="AE21" s="133" cm="1">
        <f t="array" aca="1" ref="AE21" ca="1">INDIRECT(ADDRESS(MATCH(AG21,'rs_industries'!B:B,0),5,1,TRUE,"rs_industries"))</f>
        <v>24</v>
      </c>
      <c r="AF21" s="133" cm="1">
        <f t="array" aca="1" ref="AF21" ca="1">INDIRECT(ADDRESS(MATCH(A21,'rs_stocks'!B:B,0),7,1,TRUE,"rs_stocks"))</f>
        <v>89</v>
      </c>
      <c r="AG21" s="133" t="str" cm="1">
        <f t="array" aca="1" ref="AG21" ca="1">INDIRECT(ADDRESS(MATCH(A21,'rs_stocks'!B:B,0),4,1,TRUE,"rs_stocks"))</f>
        <v>Utilities—Regulated Water</v>
      </c>
      <c r="AH21" s="130">
        <f>MATCH(A21,'US_long freshly screened'!A:A,0)</f>
        <v>22</v>
      </c>
      <c r="AI21" s="130" t="e">
        <f>MATCH(A21,'US_long actual position'!A:A,0)</f>
        <v>#N/A</v>
      </c>
    </row>
    <row r="22" spans="1:35" x14ac:dyDescent="0.3">
      <c r="A22" s="135" t="s">
        <v>641</v>
      </c>
      <c r="B22" s="133">
        <v>87</v>
      </c>
      <c r="C22" s="133">
        <v>95</v>
      </c>
      <c r="D22" s="133">
        <v>23</v>
      </c>
      <c r="E22" s="133">
        <v>7</v>
      </c>
      <c r="F22" s="133">
        <v>57</v>
      </c>
      <c r="G22" s="133" t="s">
        <v>3680</v>
      </c>
      <c r="H22" s="133" t="s">
        <v>31</v>
      </c>
      <c r="I22" s="133">
        <v>11.022</v>
      </c>
      <c r="J22" s="133">
        <v>-50</v>
      </c>
      <c r="K22" s="133">
        <v>-6</v>
      </c>
      <c r="L22" s="133" t="b">
        <v>1</v>
      </c>
      <c r="M22" s="133">
        <v>171.09899999999999</v>
      </c>
      <c r="N22" s="133">
        <v>4.468</v>
      </c>
      <c r="O22" s="133">
        <v>38.296999999999997</v>
      </c>
      <c r="P22" s="133">
        <v>10.406000000000001</v>
      </c>
      <c r="Q22" s="133">
        <v>-62.752000000000002</v>
      </c>
      <c r="R22" s="133">
        <v>263.89999999999998</v>
      </c>
      <c r="S22" s="133">
        <v>252.12200000000001</v>
      </c>
      <c r="T22" s="133">
        <v>1</v>
      </c>
      <c r="U22" s="133">
        <v>19</v>
      </c>
      <c r="V22" s="133" t="s">
        <v>641</v>
      </c>
      <c r="W22" s="133" t="b">
        <v>0</v>
      </c>
      <c r="X22" s="133">
        <v>0</v>
      </c>
      <c r="Y22" s="133" t="b">
        <v>1</v>
      </c>
      <c r="Z22" s="133">
        <v>57</v>
      </c>
      <c r="AA22" s="133">
        <v>0.99099999999999999</v>
      </c>
      <c r="AB22" s="133" t="s">
        <v>31</v>
      </c>
      <c r="AC22" s="133" t="s">
        <v>3680</v>
      </c>
      <c r="AD22" s="133" t="s">
        <v>3686</v>
      </c>
      <c r="AE22" s="133" cm="1">
        <f t="array" aca="1" ref="AE22" ca="1">INDIRECT(ADDRESS(MATCH(AG22,'rs_industries'!B:B,0),5,1,TRUE,"rs_industries"))</f>
        <v>87</v>
      </c>
      <c r="AF22" s="133" cm="1">
        <f t="array" aca="1" ref="AF22" ca="1">INDIRECT(ADDRESS(MATCH(A22,'rs_stocks'!B:B,0),7,1,TRUE,"rs_stocks"))</f>
        <v>95</v>
      </c>
      <c r="AG22" s="133" t="str" cm="1">
        <f t="array" aca="1" ref="AG22" ca="1">INDIRECT(ADDRESS(MATCH(A22,'rs_stocks'!B:B,0),4,1,TRUE,"rs_stocks"))</f>
        <v>Software—Infrastructure</v>
      </c>
      <c r="AH22" s="130">
        <f>MATCH(A22,'US_long freshly screened'!A:A,0)</f>
        <v>23</v>
      </c>
      <c r="AI22" s="130">
        <f>MATCH(A22,'US_long actual position'!A:A,0)</f>
        <v>9</v>
      </c>
    </row>
    <row r="23" spans="1:35" x14ac:dyDescent="0.3">
      <c r="A23" s="133" t="s">
        <v>1288</v>
      </c>
      <c r="B23" s="133">
        <v>82</v>
      </c>
      <c r="C23" s="133">
        <v>81</v>
      </c>
      <c r="D23" s="133">
        <v>24</v>
      </c>
      <c r="E23" s="133" t="e">
        <v>#N/A</v>
      </c>
      <c r="F23" s="133">
        <v>60</v>
      </c>
      <c r="G23" s="133" t="s">
        <v>3676</v>
      </c>
      <c r="H23" s="133" t="s">
        <v>3677</v>
      </c>
      <c r="I23" s="133">
        <v>49.28</v>
      </c>
      <c r="J23" s="133">
        <v>-47</v>
      </c>
      <c r="K23" s="133">
        <v>0</v>
      </c>
      <c r="L23" s="133" t="b">
        <v>1</v>
      </c>
      <c r="M23" s="133">
        <v>100.577</v>
      </c>
      <c r="N23" s="133">
        <v>2.6640000000000001</v>
      </c>
      <c r="O23" s="133">
        <v>37.761000000000003</v>
      </c>
      <c r="P23" s="133">
        <v>3.1909999999999998</v>
      </c>
      <c r="Q23" s="133">
        <v>39.484000000000002</v>
      </c>
      <c r="R23" s="133">
        <v>215.95</v>
      </c>
      <c r="S23" s="133">
        <v>206.68100000000001</v>
      </c>
      <c r="T23" s="133">
        <v>1</v>
      </c>
      <c r="U23" s="133">
        <v>62</v>
      </c>
      <c r="V23" s="133" t="s">
        <v>1288</v>
      </c>
      <c r="W23" s="133" t="b">
        <v>0</v>
      </c>
      <c r="X23" s="133">
        <v>0</v>
      </c>
      <c r="Y23" s="133" t="b">
        <v>1</v>
      </c>
      <c r="Z23" s="133">
        <v>60</v>
      </c>
      <c r="AA23" s="133">
        <v>0.99099999999999999</v>
      </c>
      <c r="AB23" s="133" t="s">
        <v>3677</v>
      </c>
      <c r="AC23" s="133" t="s">
        <v>3676</v>
      </c>
      <c r="AD23" s="133" t="s">
        <v>3740</v>
      </c>
      <c r="AE23" s="133" cm="1">
        <f t="array" aca="1" ref="AE23" ca="1">INDIRECT(ADDRESS(MATCH(AG23,'rs_industries'!B:B,0),5,1,TRUE,"rs_industries"))</f>
        <v>82</v>
      </c>
      <c r="AF23" s="133" cm="1">
        <f t="array" aca="1" ref="AF23" ca="1">INDIRECT(ADDRESS(MATCH(A23,'rs_stocks'!B:B,0),7,1,TRUE,"rs_stocks"))</f>
        <v>81</v>
      </c>
      <c r="AG23" s="133" t="str" cm="1">
        <f t="array" aca="1" ref="AG23" ca="1">INDIRECT(ADDRESS(MATCH(A23,'rs_stocks'!B:B,0),4,1,TRUE,"rs_stocks"))</f>
        <v>Insurance—Property &amp; Casualty</v>
      </c>
      <c r="AH23" s="130">
        <f>MATCH(A23,'US_long freshly screened'!A:A,0)</f>
        <v>24</v>
      </c>
      <c r="AI23" s="130" t="e">
        <f>MATCH(A23,'US_long actual position'!A:A,0)</f>
        <v>#N/A</v>
      </c>
    </row>
    <row r="24" spans="1:35" x14ac:dyDescent="0.3">
      <c r="A24" s="16" t="s">
        <v>3086</v>
      </c>
      <c r="B24" s="133">
        <v>90</v>
      </c>
      <c r="C24" s="133">
        <v>99</v>
      </c>
      <c r="D24" s="133">
        <v>25</v>
      </c>
      <c r="E24" s="133" t="e">
        <v>#N/A</v>
      </c>
      <c r="F24" s="133">
        <v>54</v>
      </c>
      <c r="G24" s="133" t="s">
        <v>3713</v>
      </c>
      <c r="H24" s="133" t="s">
        <v>3690</v>
      </c>
      <c r="I24" s="133">
        <v>0.87</v>
      </c>
      <c r="J24" s="133">
        <v>-84</v>
      </c>
      <c r="K24" s="133">
        <v>-21</v>
      </c>
      <c r="L24" s="133" t="b">
        <v>1</v>
      </c>
      <c r="M24" s="133">
        <v>500.64499999999998</v>
      </c>
      <c r="N24" s="133">
        <v>13.32</v>
      </c>
      <c r="O24" s="133">
        <v>37.587000000000003</v>
      </c>
      <c r="P24" s="133">
        <v>1.5069999999999999</v>
      </c>
      <c r="Q24" s="133">
        <v>-19.907</v>
      </c>
      <c r="R24" s="133">
        <v>22.5</v>
      </c>
      <c r="S24" s="133">
        <v>18.792000000000002</v>
      </c>
      <c r="T24" s="133">
        <v>1</v>
      </c>
      <c r="U24" s="133">
        <v>132</v>
      </c>
      <c r="V24" s="133" t="s">
        <v>3086</v>
      </c>
      <c r="W24" s="133" t="b">
        <v>0</v>
      </c>
      <c r="X24" s="133">
        <v>0</v>
      </c>
      <c r="Y24" s="133" t="b">
        <v>1</v>
      </c>
      <c r="Z24" s="133">
        <v>54</v>
      </c>
      <c r="AA24" s="133">
        <v>0.99099999999999999</v>
      </c>
      <c r="AB24" s="133" t="s">
        <v>3690</v>
      </c>
      <c r="AC24" s="133" t="s">
        <v>3713</v>
      </c>
      <c r="AD24" s="133" t="s">
        <v>3745</v>
      </c>
      <c r="AE24" s="133" cm="1">
        <f t="array" aca="1" ref="AE24" ca="1">INDIRECT(ADDRESS(MATCH(AG24,'rs_industries'!B:B,0),5,1,TRUE,"rs_industries"))</f>
        <v>90</v>
      </c>
      <c r="AF24" s="133" cm="1">
        <f t="array" aca="1" ref="AF24" ca="1">INDIRECT(ADDRESS(MATCH(A24,'rs_stocks'!B:B,0),7,1,TRUE,"rs_stocks"))</f>
        <v>99</v>
      </c>
      <c r="AG24" s="133" t="str" cm="1">
        <f t="array" aca="1" ref="AG24" ca="1">INDIRECT(ADDRESS(MATCH(A24,'rs_stocks'!B:B,0),4,1,TRUE,"rs_stocks"))</f>
        <v>Biotechnology</v>
      </c>
      <c r="AH24" s="130">
        <f>MATCH(A24,'US_long freshly screened'!A:A,0)</f>
        <v>25</v>
      </c>
      <c r="AI24" s="130" t="e">
        <f>MATCH(A24,'US_long actual position'!A:A,0)</f>
        <v>#N/A</v>
      </c>
    </row>
    <row r="25" spans="1:35" x14ac:dyDescent="0.3">
      <c r="A25" s="133" t="s">
        <v>664</v>
      </c>
      <c r="B25" s="133">
        <v>77</v>
      </c>
      <c r="C25" s="133">
        <v>87</v>
      </c>
      <c r="D25" s="133">
        <v>26</v>
      </c>
      <c r="E25" s="133" t="e">
        <v>#N/A</v>
      </c>
      <c r="F25" s="133">
        <v>54</v>
      </c>
      <c r="G25" s="133" t="s">
        <v>3680</v>
      </c>
      <c r="H25" s="133" t="s">
        <v>31</v>
      </c>
      <c r="I25" s="133">
        <v>6.8380000000000001</v>
      </c>
      <c r="J25" s="133">
        <v>-61</v>
      </c>
      <c r="K25" s="133">
        <v>-15</v>
      </c>
      <c r="L25" s="133" t="b">
        <v>1</v>
      </c>
      <c r="M25" s="133">
        <v>159.31800000000001</v>
      </c>
      <c r="N25" s="133">
        <v>4.2619999999999996</v>
      </c>
      <c r="O25" s="133">
        <v>37.384999999999998</v>
      </c>
      <c r="P25" s="133">
        <v>1.206</v>
      </c>
      <c r="Q25" s="133">
        <v>-86.242999999999995</v>
      </c>
      <c r="R25" s="133">
        <v>40.229999999999997</v>
      </c>
      <c r="S25" s="133">
        <v>39.335999999999999</v>
      </c>
      <c r="T25" s="133">
        <v>1</v>
      </c>
      <c r="U25" s="133">
        <v>165</v>
      </c>
      <c r="V25" s="133" t="s">
        <v>664</v>
      </c>
      <c r="W25" s="133" t="b">
        <v>0</v>
      </c>
      <c r="X25" s="133">
        <v>0</v>
      </c>
      <c r="Y25" s="133" t="b">
        <v>1</v>
      </c>
      <c r="Z25" s="133">
        <v>54</v>
      </c>
      <c r="AA25" s="133">
        <v>0.99</v>
      </c>
      <c r="AB25" s="133" t="s">
        <v>31</v>
      </c>
      <c r="AC25" s="133" t="s">
        <v>3680</v>
      </c>
      <c r="AD25" s="133" t="s">
        <v>3739</v>
      </c>
      <c r="AE25" s="133" cm="1">
        <f t="array" aca="1" ref="AE25" ca="1">INDIRECT(ADDRESS(MATCH(AG25,'rs_industries'!B:B,0),5,1,TRUE,"rs_industries"))</f>
        <v>77</v>
      </c>
      <c r="AF25" s="133" cm="1">
        <f t="array" aca="1" ref="AF25" ca="1">INDIRECT(ADDRESS(MATCH(A25,'rs_stocks'!B:B,0),7,1,TRUE,"rs_stocks"))</f>
        <v>87</v>
      </c>
      <c r="AG25" s="133" t="str" cm="1">
        <f t="array" aca="1" ref="AG25" ca="1">INDIRECT(ADDRESS(MATCH(A25,'rs_stocks'!B:B,0),4,1,TRUE,"rs_stocks"))</f>
        <v>Software—Application</v>
      </c>
      <c r="AH25" s="130">
        <f>MATCH(A25,'US_long freshly screened'!A:A,0)</f>
        <v>26</v>
      </c>
      <c r="AI25" s="130" t="e">
        <f>MATCH(A25,'US_long actual position'!A:A,0)</f>
        <v>#N/A</v>
      </c>
    </row>
    <row r="26" spans="1:35" x14ac:dyDescent="0.3">
      <c r="A26" s="133" t="s">
        <v>1034</v>
      </c>
      <c r="B26" s="133">
        <v>57</v>
      </c>
      <c r="C26" s="133">
        <v>82</v>
      </c>
      <c r="D26" s="133">
        <v>27</v>
      </c>
      <c r="E26" s="133" t="e">
        <v>#N/A</v>
      </c>
      <c r="F26" s="133">
        <v>57</v>
      </c>
      <c r="G26" s="133" t="s">
        <v>205</v>
      </c>
      <c r="H26" s="133" t="s">
        <v>3674</v>
      </c>
      <c r="I26" s="133">
        <v>8.8759999999999994</v>
      </c>
      <c r="J26" s="133">
        <v>-57</v>
      </c>
      <c r="K26" s="133">
        <v>-2</v>
      </c>
      <c r="L26" s="133" t="b">
        <v>1</v>
      </c>
      <c r="M26" s="133">
        <v>109.214</v>
      </c>
      <c r="N26" s="133">
        <v>3.0230000000000001</v>
      </c>
      <c r="O26" s="133">
        <v>36.122999999999998</v>
      </c>
      <c r="P26" s="133">
        <v>2.4740000000000002</v>
      </c>
      <c r="Q26" s="133">
        <v>-41.234000000000002</v>
      </c>
      <c r="R26" s="133">
        <v>132.91</v>
      </c>
      <c r="S26" s="133">
        <v>127.961</v>
      </c>
      <c r="T26" s="133">
        <v>1</v>
      </c>
      <c r="U26" s="133">
        <v>80</v>
      </c>
      <c r="V26" s="133" t="s">
        <v>1034</v>
      </c>
      <c r="W26" s="133" t="b">
        <v>0</v>
      </c>
      <c r="X26" s="133">
        <v>0</v>
      </c>
      <c r="Y26" s="133" t="b">
        <v>1</v>
      </c>
      <c r="Z26" s="133">
        <v>57</v>
      </c>
      <c r="AA26" s="133">
        <v>0.99</v>
      </c>
      <c r="AB26" s="133" t="s">
        <v>3674</v>
      </c>
      <c r="AC26" s="133" t="s">
        <v>205</v>
      </c>
      <c r="AD26" s="133" t="s">
        <v>3746</v>
      </c>
      <c r="AE26" s="133" cm="1">
        <f t="array" aca="1" ref="AE26" ca="1">INDIRECT(ADDRESS(MATCH(AG26,'rs_industries'!B:B,0),5,1,TRUE,"rs_industries"))</f>
        <v>57</v>
      </c>
      <c r="AF26" s="133" cm="1">
        <f t="array" aca="1" ref="AF26" ca="1">INDIRECT(ADDRESS(MATCH(A26,'rs_stocks'!B:B,0),7,1,TRUE,"rs_stocks"))</f>
        <v>82</v>
      </c>
      <c r="AG26" s="133" t="str" cm="1">
        <f t="array" aca="1" ref="AG26" ca="1">INDIRECT(ADDRESS(MATCH(A26,'rs_stocks'!B:B,0),4,1,TRUE,"rs_stocks"))</f>
        <v>Restaurants</v>
      </c>
      <c r="AH26" s="130">
        <f>MATCH(A26,'US_long freshly screened'!A:A,0)</f>
        <v>27</v>
      </c>
      <c r="AI26" s="130" t="e">
        <f>MATCH(A26,'US_long actual position'!A:A,0)</f>
        <v>#N/A</v>
      </c>
    </row>
    <row r="27" spans="1:35" x14ac:dyDescent="0.3">
      <c r="A27" s="16" t="s">
        <v>1647</v>
      </c>
      <c r="B27" s="133">
        <v>98</v>
      </c>
      <c r="C27" s="133">
        <v>92</v>
      </c>
      <c r="D27" s="133">
        <v>28</v>
      </c>
      <c r="E27" s="133" t="e">
        <v>#N/A</v>
      </c>
      <c r="F27" s="133">
        <v>45</v>
      </c>
      <c r="G27" s="133" t="s">
        <v>3757</v>
      </c>
      <c r="H27" s="133" t="s">
        <v>3674</v>
      </c>
      <c r="I27" s="133">
        <v>4.6340000000000003</v>
      </c>
      <c r="J27" s="133">
        <v>-64</v>
      </c>
      <c r="K27" s="133">
        <v>-1</v>
      </c>
      <c r="L27" s="133" t="b">
        <v>0</v>
      </c>
      <c r="M27" s="133">
        <v>206.19499999999999</v>
      </c>
      <c r="N27" s="133">
        <v>5.7290000000000001</v>
      </c>
      <c r="O27" s="133">
        <v>35.99</v>
      </c>
      <c r="P27" s="133">
        <v>0.57699999999999996</v>
      </c>
      <c r="Q27" s="133">
        <v>-36.389000000000003</v>
      </c>
      <c r="R27" s="133">
        <v>62.07</v>
      </c>
      <c r="S27" s="133">
        <v>60.573</v>
      </c>
      <c r="T27" s="133">
        <v>1</v>
      </c>
      <c r="U27" s="133">
        <v>346</v>
      </c>
      <c r="V27" s="133" t="s">
        <v>1647</v>
      </c>
      <c r="W27" s="133" t="b">
        <v>0</v>
      </c>
      <c r="X27" s="133">
        <v>0</v>
      </c>
      <c r="Y27" s="133" t="b">
        <v>1</v>
      </c>
      <c r="Z27" s="133">
        <v>45</v>
      </c>
      <c r="AA27" s="133">
        <v>0.98899999999999999</v>
      </c>
      <c r="AB27" s="133" t="s">
        <v>3674</v>
      </c>
      <c r="AC27" s="133" t="s">
        <v>3757</v>
      </c>
      <c r="AD27" s="133" t="s">
        <v>3758</v>
      </c>
      <c r="AE27" s="133" cm="1">
        <f t="array" aca="1" ref="AE27" ca="1">INDIRECT(ADDRESS(MATCH(AG27,'rs_industries'!B:B,0),5,1,TRUE,"rs_industries"))</f>
        <v>98</v>
      </c>
      <c r="AF27" s="133" cm="1">
        <f t="array" aca="1" ref="AF27" ca="1">INDIRECT(ADDRESS(MATCH(A27,'rs_stocks'!B:B,0),7,1,TRUE,"rs_stocks"))</f>
        <v>92</v>
      </c>
      <c r="AG27" s="133" t="str" cm="1">
        <f t="array" aca="1" ref="AG27" ca="1">INDIRECT(ADDRESS(MATCH(A27,'rs_stocks'!B:B,0),4,1,TRUE,"rs_stocks"))</f>
        <v>Residential Construction</v>
      </c>
      <c r="AH27" s="130">
        <f>MATCH(A27,'US_long freshly screened'!A:A,0)</f>
        <v>28</v>
      </c>
      <c r="AI27" s="130" t="e">
        <f>MATCH(A27,'US_long actual position'!A:A,0)</f>
        <v>#N/A</v>
      </c>
    </row>
    <row r="28" spans="1:35" x14ac:dyDescent="0.3">
      <c r="A28" s="133" t="s">
        <v>1586</v>
      </c>
      <c r="B28" s="133">
        <v>13</v>
      </c>
      <c r="C28" s="133">
        <v>91</v>
      </c>
      <c r="D28" s="133">
        <v>29</v>
      </c>
      <c r="E28" s="133" t="e">
        <v>#N/A</v>
      </c>
      <c r="F28" s="133">
        <v>54</v>
      </c>
      <c r="G28" s="133" t="s">
        <v>3754</v>
      </c>
      <c r="H28" s="133" t="s">
        <v>3674</v>
      </c>
      <c r="I28" s="133">
        <v>2.3679999999999999</v>
      </c>
      <c r="J28" s="133">
        <v>-69</v>
      </c>
      <c r="K28" s="133">
        <v>-5</v>
      </c>
      <c r="L28" s="133" t="b">
        <v>1</v>
      </c>
      <c r="M28" s="133">
        <v>142.68899999999999</v>
      </c>
      <c r="N28" s="133">
        <v>3.9849999999999999</v>
      </c>
      <c r="O28" s="133">
        <v>35.805</v>
      </c>
      <c r="P28" s="133">
        <v>3.895</v>
      </c>
      <c r="Q28" s="133">
        <v>-141.73500000000001</v>
      </c>
      <c r="R28" s="133">
        <v>106.98</v>
      </c>
      <c r="S28" s="133">
        <v>102.05800000000001</v>
      </c>
      <c r="T28" s="133">
        <v>1</v>
      </c>
      <c r="U28" s="133">
        <v>51</v>
      </c>
      <c r="V28" s="133" t="s">
        <v>1586</v>
      </c>
      <c r="W28" s="133" t="b">
        <v>0</v>
      </c>
      <c r="X28" s="133">
        <v>0</v>
      </c>
      <c r="Y28" s="133" t="b">
        <v>1</v>
      </c>
      <c r="Z28" s="133">
        <v>54</v>
      </c>
      <c r="AA28" s="133">
        <v>0.98899999999999999</v>
      </c>
      <c r="AB28" s="133" t="s">
        <v>3674</v>
      </c>
      <c r="AC28" s="133" t="s">
        <v>3754</v>
      </c>
      <c r="AD28" s="133" t="s">
        <v>3755</v>
      </c>
      <c r="AE28" s="133" cm="1">
        <f t="array" aca="1" ref="AE28" ca="1">INDIRECT(ADDRESS(MATCH(AG28,'rs_industries'!B:B,0),5,1,TRUE,"rs_industries"))</f>
        <v>13</v>
      </c>
      <c r="AF28" s="133" cm="1">
        <f t="array" aca="1" ref="AF28" ca="1">INDIRECT(ADDRESS(MATCH(A28,'rs_stocks'!B:B,0),7,1,TRUE,"rs_stocks"))</f>
        <v>91</v>
      </c>
      <c r="AG28" s="133" t="str" cm="1">
        <f t="array" aca="1" ref="AG28" ca="1">INDIRECT(ADDRESS(MATCH(A28,'rs_stocks'!B:B,0),4,1,TRUE,"rs_stocks"))</f>
        <v>Recreational Vehicles</v>
      </c>
      <c r="AH28" s="130">
        <f>MATCH(A28,'US_long freshly screened'!A:A,0)</f>
        <v>29</v>
      </c>
      <c r="AI28" s="130" t="e">
        <f>MATCH(A28,'US_long actual position'!A:A,0)</f>
        <v>#N/A</v>
      </c>
    </row>
    <row r="29" spans="1:35" x14ac:dyDescent="0.3">
      <c r="A29" s="133" t="s">
        <v>56</v>
      </c>
      <c r="B29" s="133">
        <v>79</v>
      </c>
      <c r="C29" s="133">
        <v>88</v>
      </c>
      <c r="D29" s="133">
        <v>30</v>
      </c>
      <c r="E29" s="133" t="e">
        <v>#N/A</v>
      </c>
      <c r="F29" s="133">
        <v>52</v>
      </c>
      <c r="G29" s="133" t="s">
        <v>3747</v>
      </c>
      <c r="H29" s="133" t="s">
        <v>31</v>
      </c>
      <c r="I29" s="133">
        <v>154.292</v>
      </c>
      <c r="J29" s="133">
        <v>-58</v>
      </c>
      <c r="K29" s="133">
        <v>0</v>
      </c>
      <c r="L29" s="133" t="b">
        <v>1</v>
      </c>
      <c r="M29" s="133">
        <v>80.683999999999997</v>
      </c>
      <c r="N29" s="133">
        <v>2.2570000000000001</v>
      </c>
      <c r="O29" s="133">
        <v>35.753</v>
      </c>
      <c r="P29" s="133">
        <v>2.29</v>
      </c>
      <c r="Q29" s="133">
        <v>69.856999999999999</v>
      </c>
      <c r="R29" s="133">
        <v>141.77000000000001</v>
      </c>
      <c r="S29" s="133">
        <v>134.90899999999999</v>
      </c>
      <c r="T29" s="133">
        <v>1</v>
      </c>
      <c r="U29" s="133">
        <v>87</v>
      </c>
      <c r="V29" s="133" t="s">
        <v>56</v>
      </c>
      <c r="W29" s="133" t="b">
        <v>0</v>
      </c>
      <c r="X29" s="133">
        <v>0</v>
      </c>
      <c r="Y29" s="133" t="b">
        <v>1</v>
      </c>
      <c r="Z29" s="133">
        <v>52</v>
      </c>
      <c r="AA29" s="133">
        <v>0.98899999999999999</v>
      </c>
      <c r="AB29" s="133" t="s">
        <v>31</v>
      </c>
      <c r="AC29" s="133" t="s">
        <v>3747</v>
      </c>
      <c r="AD29" s="133" t="s">
        <v>3748</v>
      </c>
      <c r="AE29" s="133" cm="1">
        <f t="array" aca="1" ref="AE29" ca="1">INDIRECT(ADDRESS(MATCH(AG29,'rs_industries'!B:B,0),5,1,TRUE,"rs_industries"))</f>
        <v>79</v>
      </c>
      <c r="AF29" s="133" cm="1">
        <f t="array" aca="1" ref="AF29" ca="1">INDIRECT(ADDRESS(MATCH(A29,'rs_stocks'!B:B,0),7,1,TRUE,"rs_stocks"))</f>
        <v>88</v>
      </c>
      <c r="AG29" s="133" t="str" cm="1">
        <f t="array" aca="1" ref="AG29" ca="1">INDIRECT(ADDRESS(MATCH(A29,'rs_stocks'!B:B,0),4,1,TRUE,"rs_stocks"))</f>
        <v>Specialty Industrial Machinery</v>
      </c>
      <c r="AH29" s="130">
        <f>MATCH(A29,'US_long freshly screened'!A:A,0)</f>
        <v>30</v>
      </c>
      <c r="AI29" s="130" t="e">
        <f>MATCH(A29,'US_long actual position'!A:A,0)</f>
        <v>#N/A</v>
      </c>
    </row>
    <row r="30" spans="1:35" x14ac:dyDescent="0.3">
      <c r="A30" s="133" t="s">
        <v>148</v>
      </c>
      <c r="B30" s="133">
        <v>37</v>
      </c>
      <c r="C30" s="133">
        <v>80</v>
      </c>
      <c r="D30" s="133">
        <v>31</v>
      </c>
      <c r="E30" s="133" t="e">
        <v>#N/A</v>
      </c>
      <c r="F30" s="133">
        <v>57</v>
      </c>
      <c r="G30" s="133" t="s">
        <v>3729</v>
      </c>
      <c r="H30" s="133" t="s">
        <v>3674</v>
      </c>
      <c r="I30" s="133">
        <v>61.427</v>
      </c>
      <c r="J30" s="133">
        <v>-48</v>
      </c>
      <c r="K30" s="133">
        <v>-3</v>
      </c>
      <c r="L30" s="133" t="b">
        <v>1</v>
      </c>
      <c r="M30" s="133">
        <v>75.194999999999993</v>
      </c>
      <c r="N30" s="133">
        <v>2.109</v>
      </c>
      <c r="O30" s="133">
        <v>35.65</v>
      </c>
      <c r="P30" s="133">
        <v>8.2279999999999998</v>
      </c>
      <c r="Q30" s="133">
        <v>-93.947000000000003</v>
      </c>
      <c r="R30" s="133">
        <v>605.96</v>
      </c>
      <c r="S30" s="133">
        <v>598.22699999999998</v>
      </c>
      <c r="T30" s="133">
        <v>1</v>
      </c>
      <c r="U30" s="133">
        <v>24</v>
      </c>
      <c r="V30" s="133" t="s">
        <v>148</v>
      </c>
      <c r="W30" s="133" t="b">
        <v>0</v>
      </c>
      <c r="X30" s="133">
        <v>0</v>
      </c>
      <c r="Y30" s="133" t="b">
        <v>1</v>
      </c>
      <c r="Z30" s="133">
        <v>57</v>
      </c>
      <c r="AA30" s="133">
        <v>0.98799999999999999</v>
      </c>
      <c r="AB30" s="133" t="s">
        <v>3674</v>
      </c>
      <c r="AC30" s="133" t="s">
        <v>3729</v>
      </c>
      <c r="AD30" s="133" t="s">
        <v>3741</v>
      </c>
      <c r="AE30" s="133" cm="1">
        <f t="array" aca="1" ref="AE30" ca="1">INDIRECT(ADDRESS(MATCH(AG30,'rs_industries'!B:B,0),5,1,TRUE,"rs_industries"))</f>
        <v>37</v>
      </c>
      <c r="AF30" s="133" cm="1">
        <f t="array" aca="1" ref="AF30" ca="1">INDIRECT(ADDRESS(MATCH(A30,'rs_stocks'!B:B,0),7,1,TRUE,"rs_stocks"))</f>
        <v>80</v>
      </c>
      <c r="AG30" s="133" t="str" cm="1">
        <f t="array" aca="1" ref="AG30" ca="1">INDIRECT(ADDRESS(MATCH(A30,'rs_stocks'!B:B,0),4,1,TRUE,"rs_stocks"))</f>
        <v>Specialty Business Services</v>
      </c>
      <c r="AH30" s="130">
        <f>MATCH(A30,'US_long freshly screened'!A:A,0)</f>
        <v>31</v>
      </c>
      <c r="AI30" s="130" t="e">
        <f>MATCH(A30,'US_long actual position'!A:A,0)</f>
        <v>#N/A</v>
      </c>
    </row>
    <row r="31" spans="1:35" x14ac:dyDescent="0.3">
      <c r="A31" s="133" t="s">
        <v>3153</v>
      </c>
      <c r="B31" s="133">
        <v>93</v>
      </c>
      <c r="C31" s="133">
        <v>97</v>
      </c>
      <c r="D31" s="133">
        <v>32</v>
      </c>
      <c r="E31" s="133" t="e">
        <v>#N/A</v>
      </c>
      <c r="F31" s="133">
        <v>51</v>
      </c>
      <c r="G31" s="133" t="s">
        <v>3709</v>
      </c>
      <c r="H31" s="133" t="s">
        <v>153</v>
      </c>
      <c r="I31" s="133">
        <v>0.84299999999999997</v>
      </c>
      <c r="J31" s="133">
        <v>-62</v>
      </c>
      <c r="K31" s="133">
        <v>-3</v>
      </c>
      <c r="L31" s="133" t="b">
        <v>1</v>
      </c>
      <c r="M31" s="133">
        <v>251.17599999999999</v>
      </c>
      <c r="N31" s="133">
        <v>7.0469999999999997</v>
      </c>
      <c r="O31" s="133">
        <v>35.642000000000003</v>
      </c>
      <c r="P31" s="133">
        <v>0.63900000000000001</v>
      </c>
      <c r="Q31" s="133">
        <v>-40.668999999999997</v>
      </c>
      <c r="R31" s="133">
        <v>15.68</v>
      </c>
      <c r="S31" s="133">
        <v>14.308</v>
      </c>
      <c r="T31" s="133">
        <v>1</v>
      </c>
      <c r="U31" s="133">
        <v>312</v>
      </c>
      <c r="V31" s="133" t="s">
        <v>3153</v>
      </c>
      <c r="W31" s="133" t="b">
        <v>0</v>
      </c>
      <c r="X31" s="133">
        <v>0</v>
      </c>
      <c r="Y31" s="133" t="b">
        <v>1</v>
      </c>
      <c r="Z31" s="133">
        <v>51</v>
      </c>
      <c r="AA31" s="133">
        <v>0.98799999999999999</v>
      </c>
      <c r="AB31" s="133" t="s">
        <v>153</v>
      </c>
      <c r="AC31" s="133" t="s">
        <v>3709</v>
      </c>
      <c r="AD31" s="133" t="s">
        <v>3756</v>
      </c>
      <c r="AE31" s="133" cm="1">
        <f t="array" aca="1" ref="AE31" ca="1">INDIRECT(ADDRESS(MATCH(AG31,'rs_industries'!B:B,0),5,1,TRUE,"rs_industries"))</f>
        <v>93</v>
      </c>
      <c r="AF31" s="133" cm="1">
        <f t="array" aca="1" ref="AF31" ca="1">INDIRECT(ADDRESS(MATCH(A31,'rs_stocks'!B:B,0),7,1,TRUE,"rs_stocks"))</f>
        <v>97</v>
      </c>
      <c r="AG31" s="133" t="str" cm="1">
        <f t="array" aca="1" ref="AG31" ca="1">INDIRECT(ADDRESS(MATCH(A31,'rs_stocks'!B:B,0),4,1,TRUE,"rs_stocks"))</f>
        <v>Education &amp; Training Services</v>
      </c>
      <c r="AH31" s="130">
        <f>MATCH(A31,'US_long freshly screened'!A:A,0)</f>
        <v>32</v>
      </c>
      <c r="AI31" s="130" t="e">
        <f>MATCH(A31,'US_long actual position'!A:A,0)</f>
        <v>#N/A</v>
      </c>
    </row>
    <row r="32" spans="1:35" x14ac:dyDescent="0.3">
      <c r="A32" s="133" t="s">
        <v>1178</v>
      </c>
      <c r="B32" s="133" t="e">
        <v>#N/A</v>
      </c>
      <c r="C32" s="133" t="e">
        <v>#N/A</v>
      </c>
      <c r="D32" s="133">
        <v>33</v>
      </c>
      <c r="E32" s="133" t="e">
        <v>#N/A</v>
      </c>
      <c r="F32" s="133">
        <v>58</v>
      </c>
      <c r="G32" s="133" t="s">
        <v>3742</v>
      </c>
      <c r="H32" s="133" t="s">
        <v>3674</v>
      </c>
      <c r="I32" s="133">
        <v>68.727000000000004</v>
      </c>
      <c r="J32" s="133">
        <v>-23</v>
      </c>
      <c r="K32" s="133">
        <v>-3</v>
      </c>
      <c r="L32" s="133" t="b">
        <v>1</v>
      </c>
      <c r="M32" s="133">
        <v>53.962000000000003</v>
      </c>
      <c r="N32" s="133">
        <v>1.5209999999999999</v>
      </c>
      <c r="O32" s="133">
        <v>35.481000000000002</v>
      </c>
      <c r="P32" s="133">
        <v>1.2210000000000001</v>
      </c>
      <c r="Q32" s="133">
        <v>-7.3710000000000004</v>
      </c>
      <c r="R32" s="133">
        <v>83.47</v>
      </c>
      <c r="S32" s="133">
        <v>82.230999999999995</v>
      </c>
      <c r="T32" s="133">
        <v>1</v>
      </c>
      <c r="U32" s="133">
        <v>163</v>
      </c>
      <c r="V32" s="133" t="s">
        <v>1178</v>
      </c>
      <c r="W32" s="133" t="b">
        <v>0</v>
      </c>
      <c r="X32" s="133">
        <v>0</v>
      </c>
      <c r="Y32" s="133" t="b">
        <v>1</v>
      </c>
      <c r="Z32" s="133">
        <v>58</v>
      </c>
      <c r="AA32" s="133">
        <v>0.98699999999999999</v>
      </c>
      <c r="AB32" s="133" t="s">
        <v>3674</v>
      </c>
      <c r="AC32" s="133" t="s">
        <v>3742</v>
      </c>
      <c r="AD32" s="133" t="s">
        <v>3743</v>
      </c>
      <c r="AE32" s="133" t="e" cm="1">
        <f t="array" aca="1" ref="AE32" ca="1">INDIRECT(ADDRESS(MATCH(AG32,'rs_industries'!B:B,0),5,1,TRUE,"rs_industries"))</f>
        <v>#N/A</v>
      </c>
      <c r="AF32" s="133" t="e" cm="1">
        <f t="array" aca="1" ref="AF32" ca="1">INDIRECT(ADDRESS(MATCH(A32,'rs_stocks'!B:B,0),7,1,TRUE,"rs_stocks"))</f>
        <v>#N/A</v>
      </c>
      <c r="AG32" s="133" t="e" cm="1">
        <f t="array" aca="1" ref="AG32" ca="1">INDIRECT(ADDRESS(MATCH(A32,'rs_stocks'!B:B,0),4,1,TRUE,"rs_stocks"))</f>
        <v>#N/A</v>
      </c>
      <c r="AH32" s="130">
        <f>MATCH(A32,'US_long freshly screened'!A:A,0)</f>
        <v>33</v>
      </c>
      <c r="AI32" s="130" t="e">
        <f>MATCH(A32,'US_long actual position'!A:A,0)</f>
        <v>#N/A</v>
      </c>
    </row>
    <row r="33" spans="1:35" x14ac:dyDescent="0.3">
      <c r="A33" s="16" t="s">
        <v>2557</v>
      </c>
      <c r="B33" s="133">
        <v>90</v>
      </c>
      <c r="C33" s="133">
        <v>98</v>
      </c>
      <c r="D33" s="133">
        <v>34</v>
      </c>
      <c r="E33" s="133" t="e">
        <v>#N/A</v>
      </c>
      <c r="F33" s="133">
        <v>52</v>
      </c>
      <c r="G33" s="133" t="s">
        <v>3713</v>
      </c>
      <c r="H33" s="133" t="s">
        <v>3690</v>
      </c>
      <c r="I33" s="133">
        <v>3.7669999999999999</v>
      </c>
      <c r="J33" s="133">
        <v>-36</v>
      </c>
      <c r="K33" s="133">
        <v>-4</v>
      </c>
      <c r="L33" s="133" t="b">
        <v>1</v>
      </c>
      <c r="M33" s="133">
        <v>317.54599999999999</v>
      </c>
      <c r="N33" s="133">
        <v>8.9730000000000008</v>
      </c>
      <c r="O33" s="133">
        <v>35.389000000000003</v>
      </c>
      <c r="P33" s="133">
        <v>2.2839999999999998</v>
      </c>
      <c r="Q33" s="133">
        <v>-77.061000000000007</v>
      </c>
      <c r="R33" s="133">
        <v>46.95</v>
      </c>
      <c r="S33" s="133">
        <v>42.737000000000002</v>
      </c>
      <c r="T33" s="133">
        <v>1</v>
      </c>
      <c r="U33" s="133">
        <v>87</v>
      </c>
      <c r="V33" s="133" t="s">
        <v>2557</v>
      </c>
      <c r="W33" s="133" t="b">
        <v>0</v>
      </c>
      <c r="X33" s="133">
        <v>0</v>
      </c>
      <c r="Y33" s="133" t="b">
        <v>1</v>
      </c>
      <c r="Z33" s="133">
        <v>52</v>
      </c>
      <c r="AA33" s="133">
        <v>0.98699999999999999</v>
      </c>
      <c r="AB33" s="133" t="s">
        <v>3690</v>
      </c>
      <c r="AC33" s="133" t="s">
        <v>3713</v>
      </c>
      <c r="AD33" s="133" t="s">
        <v>3744</v>
      </c>
      <c r="AE33" s="133" cm="1">
        <f t="array" aca="1" ref="AE33" ca="1">INDIRECT(ADDRESS(MATCH(AG33,'rs_industries'!B:B,0),5,1,TRUE,"rs_industries"))</f>
        <v>90</v>
      </c>
      <c r="AF33" s="133" cm="1">
        <f t="array" aca="1" ref="AF33" ca="1">INDIRECT(ADDRESS(MATCH(A33,'rs_stocks'!B:B,0),7,1,TRUE,"rs_stocks"))</f>
        <v>98</v>
      </c>
      <c r="AG33" s="133" t="str" cm="1">
        <f t="array" aca="1" ref="AG33" ca="1">INDIRECT(ADDRESS(MATCH(A33,'rs_stocks'!B:B,0),4,1,TRUE,"rs_stocks"))</f>
        <v>Biotechnology</v>
      </c>
      <c r="AH33" s="130">
        <f>MATCH(A33,'US_long freshly screened'!A:A,0)</f>
        <v>34</v>
      </c>
      <c r="AI33" s="130" t="e">
        <f>MATCH(A33,'US_long actual position'!A:A,0)</f>
        <v>#N/A</v>
      </c>
    </row>
    <row r="34" spans="1:35" x14ac:dyDescent="0.3">
      <c r="A34" s="133" t="s">
        <v>1025</v>
      </c>
      <c r="B34" s="133">
        <v>46</v>
      </c>
      <c r="C34" s="133">
        <v>75</v>
      </c>
      <c r="D34" s="133">
        <v>35</v>
      </c>
      <c r="E34" s="133" t="e">
        <v>#N/A</v>
      </c>
      <c r="F34" s="133">
        <v>53</v>
      </c>
      <c r="G34" s="133" t="s">
        <v>3689</v>
      </c>
      <c r="H34" s="133" t="s">
        <v>3690</v>
      </c>
      <c r="I34" s="133">
        <v>10.96</v>
      </c>
      <c r="J34" s="133">
        <v>-56</v>
      </c>
      <c r="K34" s="133">
        <v>-2</v>
      </c>
      <c r="L34" s="133" t="b">
        <v>1</v>
      </c>
      <c r="M34" s="133">
        <v>101.03</v>
      </c>
      <c r="N34" s="133">
        <v>2.8580000000000001</v>
      </c>
      <c r="O34" s="133">
        <v>35.354999999999997</v>
      </c>
      <c r="P34" s="133">
        <v>3.2229999999999999</v>
      </c>
      <c r="Q34" s="133">
        <v>-122.56</v>
      </c>
      <c r="R34" s="133">
        <v>160.6</v>
      </c>
      <c r="S34" s="133">
        <v>155.44499999999999</v>
      </c>
      <c r="T34" s="133">
        <v>1</v>
      </c>
      <c r="U34" s="133">
        <v>62</v>
      </c>
      <c r="V34" s="133" t="s">
        <v>1025</v>
      </c>
      <c r="W34" s="133" t="b">
        <v>0</v>
      </c>
      <c r="X34" s="133">
        <v>0</v>
      </c>
      <c r="Y34" s="133" t="b">
        <v>1</v>
      </c>
      <c r="Z34" s="133">
        <v>53</v>
      </c>
      <c r="AA34" s="133">
        <v>0.98699999999999999</v>
      </c>
      <c r="AB34" s="133" t="s">
        <v>3690</v>
      </c>
      <c r="AC34" s="133" t="s">
        <v>3689</v>
      </c>
      <c r="AD34" s="133" t="s">
        <v>3753</v>
      </c>
      <c r="AE34" s="133" cm="1">
        <f t="array" aca="1" ref="AE34" ca="1">INDIRECT(ADDRESS(MATCH(AG34,'rs_industries'!B:B,0),5,1,TRUE,"rs_industries"))</f>
        <v>46</v>
      </c>
      <c r="AF34" s="133" cm="1">
        <f t="array" aca="1" ref="AF34" ca="1">INDIRECT(ADDRESS(MATCH(A34,'rs_stocks'!B:B,0),7,1,TRUE,"rs_stocks"))</f>
        <v>75</v>
      </c>
      <c r="AG34" s="133" t="str" cm="1">
        <f t="array" aca="1" ref="AG34" ca="1">INDIRECT(ADDRESS(MATCH(A34,'rs_stocks'!B:B,0),4,1,TRUE,"rs_stocks"))</f>
        <v>Medical Care Facilities</v>
      </c>
      <c r="AH34" s="130">
        <f>MATCH(A34,'US_long freshly screened'!A:A,0)</f>
        <v>35</v>
      </c>
      <c r="AI34" s="130" t="e">
        <f>MATCH(A34,'US_long actual position'!A:A,0)</f>
        <v>#N/A</v>
      </c>
    </row>
    <row r="35" spans="1:35" x14ac:dyDescent="0.3">
      <c r="A35" s="133" t="s">
        <v>1439</v>
      </c>
      <c r="B35" s="133">
        <v>38</v>
      </c>
      <c r="C35" s="133">
        <v>94</v>
      </c>
      <c r="D35" s="133">
        <v>36</v>
      </c>
      <c r="E35" s="133" t="e">
        <v>#N/A</v>
      </c>
      <c r="F35" s="133">
        <v>53</v>
      </c>
      <c r="G35" s="133" t="s">
        <v>3703</v>
      </c>
      <c r="H35" s="133" t="s">
        <v>3674</v>
      </c>
      <c r="I35" s="133">
        <v>5.3659999999999997</v>
      </c>
      <c r="J35" s="133">
        <v>-50</v>
      </c>
      <c r="K35" s="133">
        <v>-4</v>
      </c>
      <c r="L35" s="133" t="b">
        <v>1</v>
      </c>
      <c r="M35" s="133">
        <v>144.398</v>
      </c>
      <c r="N35" s="133">
        <v>4.0860000000000003</v>
      </c>
      <c r="O35" s="133">
        <v>35.338999999999999</v>
      </c>
      <c r="P35" s="133">
        <v>4.0289999999999999</v>
      </c>
      <c r="Q35" s="133">
        <v>-157.095</v>
      </c>
      <c r="R35" s="133">
        <v>135.53</v>
      </c>
      <c r="S35" s="133">
        <v>131.79300000000001</v>
      </c>
      <c r="T35" s="133">
        <v>1</v>
      </c>
      <c r="U35" s="133">
        <v>49</v>
      </c>
      <c r="V35" s="133" t="s">
        <v>1439</v>
      </c>
      <c r="W35" s="133" t="b">
        <v>0</v>
      </c>
      <c r="X35" s="133">
        <v>0</v>
      </c>
      <c r="Y35" s="133" t="b">
        <v>1</v>
      </c>
      <c r="Z35" s="133">
        <v>53</v>
      </c>
      <c r="AA35" s="133">
        <v>0.98599999999999999</v>
      </c>
      <c r="AB35" s="133" t="s">
        <v>3674</v>
      </c>
      <c r="AC35" s="133" t="s">
        <v>3703</v>
      </c>
      <c r="AD35" s="133" t="s">
        <v>3766</v>
      </c>
      <c r="AE35" s="133" cm="1">
        <f t="array" aca="1" ref="AE35" ca="1">INDIRECT(ADDRESS(MATCH(AG35,'rs_industries'!B:B,0),5,1,TRUE,"rs_industries"))</f>
        <v>38</v>
      </c>
      <c r="AF35" s="133" cm="1">
        <f t="array" aca="1" ref="AF35" ca="1">INDIRECT(ADDRESS(MATCH(A35,'rs_stocks'!B:B,0),7,1,TRUE,"rs_stocks"))</f>
        <v>94</v>
      </c>
      <c r="AG35" s="133" t="str" cm="1">
        <f t="array" aca="1" ref="AG35" ca="1">INDIRECT(ADDRESS(MATCH(A35,'rs_stocks'!B:B,0),4,1,TRUE,"rs_stocks"))</f>
        <v>Lumber &amp; Wood Production</v>
      </c>
      <c r="AH35" s="130">
        <f>MATCH(A35,'US_long freshly screened'!A:A,0)</f>
        <v>36</v>
      </c>
      <c r="AI35" s="130" t="e">
        <f>MATCH(A35,'US_long actual position'!A:A,0)</f>
        <v>#N/A</v>
      </c>
    </row>
    <row r="36" spans="1:35" x14ac:dyDescent="0.3">
      <c r="A36" s="133" t="s">
        <v>660</v>
      </c>
      <c r="B36" s="133">
        <v>96</v>
      </c>
      <c r="C36" s="133">
        <v>90</v>
      </c>
      <c r="D36" s="133">
        <v>37</v>
      </c>
      <c r="E36" s="133" t="e">
        <v>#N/A</v>
      </c>
      <c r="F36" s="133">
        <v>57</v>
      </c>
      <c r="G36" s="133" t="s">
        <v>3762</v>
      </c>
      <c r="H36" s="133" t="s">
        <v>3677</v>
      </c>
      <c r="I36" s="133">
        <v>6.8</v>
      </c>
      <c r="J36" s="133">
        <v>-64</v>
      </c>
      <c r="K36" s="133">
        <v>-2</v>
      </c>
      <c r="L36" s="133" t="b">
        <v>1</v>
      </c>
      <c r="M36" s="133">
        <v>120.664</v>
      </c>
      <c r="N36" s="133">
        <v>3.431</v>
      </c>
      <c r="O36" s="133">
        <v>35.164000000000001</v>
      </c>
      <c r="P36" s="133">
        <v>4.7140000000000004</v>
      </c>
      <c r="Q36" s="133">
        <v>-63.008000000000003</v>
      </c>
      <c r="R36" s="133">
        <v>180.5</v>
      </c>
      <c r="S36" s="133">
        <v>169.828</v>
      </c>
      <c r="T36" s="133">
        <v>1</v>
      </c>
      <c r="U36" s="133">
        <v>42</v>
      </c>
      <c r="V36" s="133" t="s">
        <v>660</v>
      </c>
      <c r="W36" s="133" t="b">
        <v>0</v>
      </c>
      <c r="X36" s="133">
        <v>0</v>
      </c>
      <c r="Y36" s="133" t="b">
        <v>1</v>
      </c>
      <c r="Z36" s="133">
        <v>57</v>
      </c>
      <c r="AA36" s="133">
        <v>0.98599999999999999</v>
      </c>
      <c r="AB36" s="133" t="s">
        <v>3677</v>
      </c>
      <c r="AC36" s="133" t="s">
        <v>3762</v>
      </c>
      <c r="AD36" s="133" t="s">
        <v>3763</v>
      </c>
      <c r="AE36" s="133" cm="1">
        <f t="array" aca="1" ref="AE36" ca="1">INDIRECT(ADDRESS(MATCH(AG36,'rs_industries'!B:B,0),5,1,TRUE,"rs_industries"))</f>
        <v>96</v>
      </c>
      <c r="AF36" s="133" cm="1">
        <f t="array" aca="1" ref="AF36" ca="1">INDIRECT(ADDRESS(MATCH(A36,'rs_stocks'!B:B,0),7,1,TRUE,"rs_stocks"))</f>
        <v>90</v>
      </c>
      <c r="AG36" s="133" t="str" cm="1">
        <f t="array" aca="1" ref="AG36" ca="1">INDIRECT(ADDRESS(MATCH(A36,'rs_stocks'!B:B,0),4,1,TRUE,"rs_stocks"))</f>
        <v>Capital Markets</v>
      </c>
      <c r="AH36" s="130">
        <f>MATCH(A36,'US_long freshly screened'!A:A,0)</f>
        <v>37</v>
      </c>
      <c r="AI36" s="130" t="e">
        <f>MATCH(A36,'US_long actual position'!A:A,0)</f>
        <v>#N/A</v>
      </c>
    </row>
    <row r="37" spans="1:35" x14ac:dyDescent="0.3">
      <c r="A37" s="133" t="s">
        <v>569</v>
      </c>
      <c r="B37" s="133">
        <v>85</v>
      </c>
      <c r="C37" s="133">
        <v>93</v>
      </c>
      <c r="D37" s="133">
        <v>38</v>
      </c>
      <c r="E37" s="133" t="e">
        <v>#N/A</v>
      </c>
      <c r="F37" s="133">
        <v>61</v>
      </c>
      <c r="G37" s="133" t="s">
        <v>3759</v>
      </c>
      <c r="H37" s="133" t="s">
        <v>3674</v>
      </c>
      <c r="I37" s="133">
        <v>8.5790000000000006</v>
      </c>
      <c r="J37" s="133">
        <v>-40</v>
      </c>
      <c r="K37" s="133">
        <v>-1</v>
      </c>
      <c r="L37" s="133" t="b">
        <v>1</v>
      </c>
      <c r="M37" s="133">
        <v>141.154</v>
      </c>
      <c r="N37" s="133">
        <v>4.0309999999999997</v>
      </c>
      <c r="O37" s="133">
        <v>35.018999999999998</v>
      </c>
      <c r="P37" s="133">
        <v>0.96399999999999997</v>
      </c>
      <c r="Q37" s="133">
        <v>-63.284999999999997</v>
      </c>
      <c r="R37" s="133">
        <v>43.55</v>
      </c>
      <c r="S37" s="133">
        <v>41.648000000000003</v>
      </c>
      <c r="T37" s="133">
        <v>1</v>
      </c>
      <c r="U37" s="133">
        <v>207</v>
      </c>
      <c r="V37" s="133" t="s">
        <v>569</v>
      </c>
      <c r="W37" s="133" t="b">
        <v>0</v>
      </c>
      <c r="X37" s="133">
        <v>0</v>
      </c>
      <c r="Y37" s="133" t="b">
        <v>1</v>
      </c>
      <c r="Z37" s="133">
        <v>61</v>
      </c>
      <c r="AA37" s="133">
        <v>0.98499999999999999</v>
      </c>
      <c r="AB37" s="133" t="s">
        <v>3674</v>
      </c>
      <c r="AC37" s="133" t="s">
        <v>3759</v>
      </c>
      <c r="AD37" s="133" t="s">
        <v>3760</v>
      </c>
      <c r="AE37" s="133" cm="1">
        <f t="array" aca="1" ref="AE37" ca="1">INDIRECT(ADDRESS(MATCH(AG37,'rs_industries'!B:B,0),5,1,TRUE,"rs_industries"))</f>
        <v>85</v>
      </c>
      <c r="AF37" s="133" cm="1">
        <f t="array" aca="1" ref="AF37" ca="1">INDIRECT(ADDRESS(MATCH(A37,'rs_stocks'!B:B,0),7,1,TRUE,"rs_stocks"))</f>
        <v>93</v>
      </c>
      <c r="AG37" s="133" t="str" cm="1">
        <f t="array" aca="1" ref="AG37" ca="1">INDIRECT(ADDRESS(MATCH(A37,'rs_stocks'!B:B,0),4,1,TRUE,"rs_stocks"))</f>
        <v>Industrial Distribution</v>
      </c>
      <c r="AH37" s="130">
        <f>MATCH(A37,'US_long freshly screened'!A:A,0)</f>
        <v>38</v>
      </c>
      <c r="AI37" s="130" t="e">
        <f>MATCH(A37,'US_long actual position'!A:A,0)</f>
        <v>#N/A</v>
      </c>
    </row>
    <row r="38" spans="1:35" x14ac:dyDescent="0.3">
      <c r="A38" s="133" t="s">
        <v>2093</v>
      </c>
      <c r="B38" s="133">
        <v>41</v>
      </c>
      <c r="C38" s="133">
        <v>84</v>
      </c>
      <c r="D38" s="133">
        <v>39</v>
      </c>
      <c r="E38" s="133" t="e">
        <v>#N/A</v>
      </c>
      <c r="F38" s="133">
        <v>54</v>
      </c>
      <c r="G38" s="133" t="s">
        <v>3751</v>
      </c>
      <c r="H38" s="133" t="s">
        <v>24</v>
      </c>
      <c r="I38" s="133">
        <v>5.4550000000000001</v>
      </c>
      <c r="J38" s="133">
        <v>-47</v>
      </c>
      <c r="K38" s="133">
        <v>-4</v>
      </c>
      <c r="L38" s="133" t="b">
        <v>1</v>
      </c>
      <c r="M38" s="133">
        <v>113.999</v>
      </c>
      <c r="N38" s="133">
        <v>3.2709999999999999</v>
      </c>
      <c r="O38" s="133">
        <v>34.85</v>
      </c>
      <c r="P38" s="133">
        <v>1.361</v>
      </c>
      <c r="Q38" s="133">
        <v>-156.45699999999999</v>
      </c>
      <c r="R38" s="133">
        <v>48.05</v>
      </c>
      <c r="S38" s="133">
        <v>46.58</v>
      </c>
      <c r="T38" s="133">
        <v>1</v>
      </c>
      <c r="U38" s="133">
        <v>146</v>
      </c>
      <c r="V38" s="133" t="s">
        <v>2093</v>
      </c>
      <c r="W38" s="133" t="b">
        <v>0</v>
      </c>
      <c r="X38" s="133">
        <v>0</v>
      </c>
      <c r="Y38" s="133" t="b">
        <v>1</v>
      </c>
      <c r="Z38" s="133">
        <v>54</v>
      </c>
      <c r="AA38" s="133">
        <v>0.98499999999999999</v>
      </c>
      <c r="AB38" s="133" t="s">
        <v>24</v>
      </c>
      <c r="AC38" s="133" t="s">
        <v>3751</v>
      </c>
      <c r="AD38" s="133" t="s">
        <v>3752</v>
      </c>
      <c r="AE38" s="133" cm="1">
        <f t="array" aca="1" ref="AE38" ca="1">INDIRECT(ADDRESS(MATCH(AG38,'rs_industries'!B:B,0),5,1,TRUE,"rs_industries"))</f>
        <v>41</v>
      </c>
      <c r="AF38" s="133" cm="1">
        <f t="array" aca="1" ref="AF38" ca="1">INDIRECT(ADDRESS(MATCH(A38,'rs_stocks'!B:B,0),7,1,TRUE,"rs_stocks"))</f>
        <v>84</v>
      </c>
      <c r="AG38" s="133" t="str" cm="1">
        <f t="array" aca="1" ref="AG38" ca="1">INDIRECT(ADDRESS(MATCH(A38,'rs_stocks'!B:B,0),4,1,TRUE,"rs_stocks"))</f>
        <v>Metal Fabrication</v>
      </c>
      <c r="AH38" s="130">
        <f>MATCH(A38,'US_long freshly screened'!A:A,0)</f>
        <v>39</v>
      </c>
      <c r="AI38" s="130" t="e">
        <f>MATCH(A38,'US_long actual position'!A:A,0)</f>
        <v>#N/A</v>
      </c>
    </row>
    <row r="39" spans="1:35" x14ac:dyDescent="0.3">
      <c r="A39" s="133" t="s">
        <v>430</v>
      </c>
      <c r="B39" s="133">
        <v>56</v>
      </c>
      <c r="C39" s="133">
        <v>88</v>
      </c>
      <c r="D39" s="133">
        <v>40</v>
      </c>
      <c r="E39" s="133">
        <v>10</v>
      </c>
      <c r="F39" s="133">
        <v>57</v>
      </c>
      <c r="G39" s="133" t="s">
        <v>3687</v>
      </c>
      <c r="H39" s="133" t="s">
        <v>248</v>
      </c>
      <c r="I39" s="133">
        <v>11.722</v>
      </c>
      <c r="J39" s="133">
        <v>-49</v>
      </c>
      <c r="K39" s="133">
        <v>-5</v>
      </c>
      <c r="L39" s="133" t="b">
        <v>1</v>
      </c>
      <c r="M39" s="133">
        <v>108.129</v>
      </c>
      <c r="N39" s="133">
        <v>3.1179999999999999</v>
      </c>
      <c r="O39" s="133">
        <v>34.680999999999997</v>
      </c>
      <c r="P39" s="133">
        <v>1.135</v>
      </c>
      <c r="Q39" s="133">
        <v>14.093</v>
      </c>
      <c r="R39" s="133">
        <v>51.92</v>
      </c>
      <c r="S39" s="133">
        <v>51.587000000000003</v>
      </c>
      <c r="T39" s="133">
        <v>1</v>
      </c>
      <c r="U39" s="133">
        <v>176</v>
      </c>
      <c r="V39" s="133" t="s">
        <v>430</v>
      </c>
      <c r="W39" s="133" t="b">
        <v>0</v>
      </c>
      <c r="X39" s="133">
        <v>0</v>
      </c>
      <c r="Y39" s="133" t="b">
        <v>1</v>
      </c>
      <c r="Z39" s="133">
        <v>57</v>
      </c>
      <c r="AA39" s="133">
        <v>0.98499999999999999</v>
      </c>
      <c r="AB39" s="133" t="s">
        <v>248</v>
      </c>
      <c r="AC39" s="133" t="s">
        <v>3687</v>
      </c>
      <c r="AD39" s="133" t="s">
        <v>3688</v>
      </c>
      <c r="AE39" s="133" cm="1">
        <f t="array" aca="1" ref="AE39" ca="1">INDIRECT(ADDRESS(MATCH(AG39,'rs_industries'!B:B,0),5,1,TRUE,"rs_industries"))</f>
        <v>56</v>
      </c>
      <c r="AF39" s="133" cm="1">
        <f t="array" aca="1" ref="AF39" ca="1">INDIRECT(ADDRESS(MATCH(A39,'rs_stocks'!B:B,0),7,1,TRUE,"rs_stocks"))</f>
        <v>88</v>
      </c>
      <c r="AG39" s="133" t="str" cm="1">
        <f t="array" aca="1" ref="AG39" ca="1">INDIRECT(ADDRESS(MATCH(A39,'rs_stocks'!B:B,0),4,1,TRUE,"rs_stocks"))</f>
        <v>Utilities—Independent Power Producers</v>
      </c>
      <c r="AH39" s="130">
        <f>MATCH(A39,'US_long freshly screened'!A:A,0)</f>
        <v>40</v>
      </c>
      <c r="AI39" s="130">
        <f>MATCH(A39,'US_long actual position'!A:A,0)</f>
        <v>5</v>
      </c>
    </row>
    <row r="40" spans="1:35" x14ac:dyDescent="0.3">
      <c r="A40" s="133" t="s">
        <v>1847</v>
      </c>
      <c r="B40" s="133">
        <v>90</v>
      </c>
      <c r="C40" s="133">
        <v>97</v>
      </c>
      <c r="D40" s="133">
        <v>41</v>
      </c>
      <c r="E40" s="133" t="e">
        <v>#N/A</v>
      </c>
      <c r="F40" s="133">
        <v>56</v>
      </c>
      <c r="G40" s="133" t="s">
        <v>3713</v>
      </c>
      <c r="H40" s="133" t="s">
        <v>3690</v>
      </c>
      <c r="I40" s="133">
        <v>3.2280000000000002</v>
      </c>
      <c r="J40" s="133">
        <v>-75</v>
      </c>
      <c r="K40" s="133">
        <v>-4</v>
      </c>
      <c r="L40" s="133" t="b">
        <v>1</v>
      </c>
      <c r="M40" s="133">
        <v>223.404</v>
      </c>
      <c r="N40" s="133">
        <v>6.4729999999999999</v>
      </c>
      <c r="O40" s="133">
        <v>34.515000000000001</v>
      </c>
      <c r="P40" s="133">
        <v>1.65</v>
      </c>
      <c r="Q40" s="133">
        <v>-104.86799999999999</v>
      </c>
      <c r="R40" s="133">
        <v>44.75</v>
      </c>
      <c r="S40" s="133">
        <v>41.844000000000001</v>
      </c>
      <c r="T40" s="133">
        <v>1</v>
      </c>
      <c r="U40" s="133">
        <v>121</v>
      </c>
      <c r="V40" s="133" t="s">
        <v>1847</v>
      </c>
      <c r="W40" s="133" t="b">
        <v>0</v>
      </c>
      <c r="X40" s="133">
        <v>0</v>
      </c>
      <c r="Y40" s="133" t="b">
        <v>1</v>
      </c>
      <c r="Z40" s="133">
        <v>56</v>
      </c>
      <c r="AA40" s="133">
        <v>0.98399999999999999</v>
      </c>
      <c r="AB40" s="133" t="s">
        <v>3690</v>
      </c>
      <c r="AC40" s="133" t="s">
        <v>3713</v>
      </c>
      <c r="AD40" s="133" t="s">
        <v>3772</v>
      </c>
      <c r="AE40" s="133" cm="1">
        <f t="array" aca="1" ref="AE40" ca="1">INDIRECT(ADDRESS(MATCH(AG40,'rs_industries'!B:B,0),5,1,TRUE,"rs_industries"))</f>
        <v>90</v>
      </c>
      <c r="AF40" s="133" cm="1">
        <f t="array" aca="1" ref="AF40" ca="1">INDIRECT(ADDRESS(MATCH(A40,'rs_stocks'!B:B,0),7,1,TRUE,"rs_stocks"))</f>
        <v>97</v>
      </c>
      <c r="AG40" s="133" t="str" cm="1">
        <f t="array" aca="1" ref="AG40" ca="1">INDIRECT(ADDRESS(MATCH(A40,'rs_stocks'!B:B,0),4,1,TRUE,"rs_stocks"))</f>
        <v>Biotechnology</v>
      </c>
      <c r="AH40" s="130">
        <f>MATCH(A40,'US_long freshly screened'!A:A,0)</f>
        <v>41</v>
      </c>
      <c r="AI40" s="130" t="e">
        <f>MATCH(A40,'US_long actual position'!A:A,0)</f>
        <v>#N/A</v>
      </c>
    </row>
    <row r="41" spans="1:35" x14ac:dyDescent="0.3">
      <c r="A41" s="133" t="s">
        <v>1599</v>
      </c>
      <c r="B41" s="133">
        <v>98</v>
      </c>
      <c r="C41" s="133">
        <v>95</v>
      </c>
      <c r="D41" s="133">
        <v>42</v>
      </c>
      <c r="E41" s="133" t="e">
        <v>#N/A</v>
      </c>
      <c r="F41" s="133">
        <v>57</v>
      </c>
      <c r="G41" s="133" t="s">
        <v>3757</v>
      </c>
      <c r="H41" s="133" t="s">
        <v>3674</v>
      </c>
      <c r="I41" s="133">
        <v>5.8159999999999998</v>
      </c>
      <c r="J41" s="133">
        <v>-62</v>
      </c>
      <c r="K41" s="133">
        <v>-3</v>
      </c>
      <c r="L41" s="133" t="b">
        <v>1</v>
      </c>
      <c r="M41" s="133">
        <v>247.864</v>
      </c>
      <c r="N41" s="133">
        <v>7.2080000000000002</v>
      </c>
      <c r="O41" s="133">
        <v>34.387</v>
      </c>
      <c r="P41" s="133">
        <v>6.82</v>
      </c>
      <c r="Q41" s="133">
        <v>-107.336</v>
      </c>
      <c r="R41" s="133">
        <v>204.73</v>
      </c>
      <c r="S41" s="133">
        <v>194.48500000000001</v>
      </c>
      <c r="T41" s="133">
        <v>1</v>
      </c>
      <c r="U41" s="133">
        <v>29</v>
      </c>
      <c r="V41" s="133" t="s">
        <v>1599</v>
      </c>
      <c r="W41" s="133" t="b">
        <v>0</v>
      </c>
      <c r="X41" s="133">
        <v>0</v>
      </c>
      <c r="Y41" s="133" t="b">
        <v>1</v>
      </c>
      <c r="Z41" s="133">
        <v>57</v>
      </c>
      <c r="AA41" s="133">
        <v>0.98399999999999999</v>
      </c>
      <c r="AB41" s="133" t="s">
        <v>3674</v>
      </c>
      <c r="AC41" s="133" t="s">
        <v>3757</v>
      </c>
      <c r="AD41" s="133" t="s">
        <v>3773</v>
      </c>
      <c r="AE41" s="133" cm="1">
        <f t="array" aca="1" ref="AE41" ca="1">INDIRECT(ADDRESS(MATCH(AG41,'rs_industries'!B:B,0),5,1,TRUE,"rs_industries"))</f>
        <v>98</v>
      </c>
      <c r="AF41" s="133" cm="1">
        <f t="array" aca="1" ref="AF41" ca="1">INDIRECT(ADDRESS(MATCH(A41,'rs_stocks'!B:B,0),7,1,TRUE,"rs_stocks"))</f>
        <v>95</v>
      </c>
      <c r="AG41" s="133" t="str" cm="1">
        <f t="array" aca="1" ref="AG41" ca="1">INDIRECT(ADDRESS(MATCH(A41,'rs_stocks'!B:B,0),4,1,TRUE,"rs_stocks"))</f>
        <v>Building Products &amp; Equipment</v>
      </c>
      <c r="AH41" s="130">
        <f>MATCH(A41,'US_long freshly screened'!A:A,0)</f>
        <v>42</v>
      </c>
      <c r="AI41" s="130" t="e">
        <f>MATCH(A41,'US_long actual position'!A:A,0)</f>
        <v>#N/A</v>
      </c>
    </row>
    <row r="42" spans="1:35" x14ac:dyDescent="0.3">
      <c r="A42" s="133" t="s">
        <v>3767</v>
      </c>
      <c r="B42" s="133" t="e">
        <v>#N/A</v>
      </c>
      <c r="C42" s="133" t="e">
        <v>#N/A</v>
      </c>
      <c r="D42" s="133">
        <v>43</v>
      </c>
      <c r="E42" s="133" t="e">
        <v>#N/A</v>
      </c>
      <c r="F42" s="133">
        <v>49</v>
      </c>
      <c r="G42" s="133" t="s">
        <v>3693</v>
      </c>
      <c r="H42" s="133" t="s">
        <v>31</v>
      </c>
      <c r="I42" s="133">
        <v>0.85099999999999998</v>
      </c>
      <c r="J42" s="133">
        <v>-86</v>
      </c>
      <c r="K42" s="133">
        <v>-42</v>
      </c>
      <c r="L42" s="133" t="b">
        <v>1</v>
      </c>
      <c r="M42" s="133">
        <v>245.154</v>
      </c>
      <c r="N42" s="133">
        <v>7.13</v>
      </c>
      <c r="O42" s="133">
        <v>34.381</v>
      </c>
      <c r="P42" s="133">
        <v>0.69399999999999995</v>
      </c>
      <c r="Q42" s="133">
        <v>-135.42699999999999</v>
      </c>
      <c r="R42" s="133">
        <v>12.25</v>
      </c>
      <c r="S42" s="133">
        <v>11.907</v>
      </c>
      <c r="T42" s="133">
        <v>1</v>
      </c>
      <c r="U42" s="133">
        <v>288</v>
      </c>
      <c r="V42" s="133" t="s">
        <v>3767</v>
      </c>
      <c r="W42" s="133" t="b">
        <v>0</v>
      </c>
      <c r="X42" s="133">
        <v>0</v>
      </c>
      <c r="Y42" s="133" t="b">
        <v>1</v>
      </c>
      <c r="Z42" s="133">
        <v>49</v>
      </c>
      <c r="AA42" s="133">
        <v>0.98299999999999998</v>
      </c>
      <c r="AB42" s="133" t="s">
        <v>31</v>
      </c>
      <c r="AC42" s="133" t="s">
        <v>3693</v>
      </c>
      <c r="AD42" s="133" t="s">
        <v>3768</v>
      </c>
      <c r="AE42" s="133" t="e" cm="1">
        <f t="array" aca="1" ref="AE42" ca="1">INDIRECT(ADDRESS(MATCH(AG42,'rs_industries'!B:B,0),5,1,TRUE,"rs_industries"))</f>
        <v>#N/A</v>
      </c>
      <c r="AF42" s="133" t="e" cm="1">
        <f t="array" aca="1" ref="AF42" ca="1">INDIRECT(ADDRESS(MATCH(A42,'rs_stocks'!B:B,0),7,1,TRUE,"rs_stocks"))</f>
        <v>#N/A</v>
      </c>
      <c r="AG42" s="133" t="e" cm="1">
        <f t="array" aca="1" ref="AG42" ca="1">INDIRECT(ADDRESS(MATCH(A42,'rs_stocks'!B:B,0),4,1,TRUE,"rs_stocks"))</f>
        <v>#N/A</v>
      </c>
      <c r="AH42" s="130">
        <f>MATCH(A42,'US_long freshly screened'!A:A,0)</f>
        <v>43</v>
      </c>
      <c r="AI42" s="130" t="e">
        <f>MATCH(A42,'US_long actual position'!A:A,0)</f>
        <v>#N/A</v>
      </c>
    </row>
    <row r="43" spans="1:35" x14ac:dyDescent="0.3">
      <c r="A43" s="133" t="s">
        <v>3782</v>
      </c>
      <c r="B43" s="133" t="e">
        <v>#N/A</v>
      </c>
      <c r="C43" s="133" t="e">
        <v>#N/A</v>
      </c>
      <c r="D43" s="133">
        <v>44</v>
      </c>
      <c r="E43" s="133" t="e">
        <v>#N/A</v>
      </c>
      <c r="F43" s="133">
        <v>48</v>
      </c>
      <c r="G43" s="133" t="s">
        <v>3727</v>
      </c>
      <c r="H43" s="133" t="s">
        <v>3677</v>
      </c>
      <c r="I43" s="133">
        <v>0.89</v>
      </c>
      <c r="J43" s="133">
        <v>-40</v>
      </c>
      <c r="K43" s="133">
        <v>-18</v>
      </c>
      <c r="L43" s="133" t="b">
        <v>1</v>
      </c>
      <c r="M43" s="133">
        <v>36.261000000000003</v>
      </c>
      <c r="N43" s="133">
        <v>1.0569999999999999</v>
      </c>
      <c r="O43" s="133">
        <v>34.31</v>
      </c>
      <c r="P43" s="133">
        <v>8.3000000000000004E-2</v>
      </c>
      <c r="Q43" s="133">
        <v>-84.438999999999993</v>
      </c>
      <c r="R43" s="133">
        <v>10.32</v>
      </c>
      <c r="S43" s="133">
        <v>10.256</v>
      </c>
      <c r="T43" s="133">
        <v>1</v>
      </c>
      <c r="U43" s="133">
        <v>2412</v>
      </c>
      <c r="V43" s="133" t="s">
        <v>3782</v>
      </c>
      <c r="W43" s="133" t="b">
        <v>0</v>
      </c>
      <c r="X43" s="133">
        <v>0</v>
      </c>
      <c r="Y43" s="133" t="b">
        <v>1</v>
      </c>
      <c r="Z43" s="133">
        <v>48</v>
      </c>
      <c r="AA43" s="133">
        <v>0.98299999999999998</v>
      </c>
      <c r="AB43" s="133" t="s">
        <v>3677</v>
      </c>
      <c r="AC43" s="133" t="s">
        <v>3727</v>
      </c>
      <c r="AD43" s="133" t="s">
        <v>3783</v>
      </c>
      <c r="AE43" s="133" t="e" cm="1">
        <f t="array" aca="1" ref="AE43" ca="1">INDIRECT(ADDRESS(MATCH(AG43,'rs_industries'!B:B,0),5,1,TRUE,"rs_industries"))</f>
        <v>#N/A</v>
      </c>
      <c r="AF43" s="133" t="e" cm="1">
        <f t="array" aca="1" ref="AF43" ca="1">INDIRECT(ADDRESS(MATCH(A43,'rs_stocks'!B:B,0),7,1,TRUE,"rs_stocks"))</f>
        <v>#N/A</v>
      </c>
      <c r="AG43" s="133" t="e" cm="1">
        <f t="array" aca="1" ref="AG43" ca="1">INDIRECT(ADDRESS(MATCH(A43,'rs_stocks'!B:B,0),4,1,TRUE,"rs_stocks"))</f>
        <v>#N/A</v>
      </c>
      <c r="AH43" s="130">
        <f>MATCH(A43,'US_long freshly screened'!A:A,0)</f>
        <v>44</v>
      </c>
      <c r="AI43" s="130" t="e">
        <f>MATCH(A43,'US_long actual position'!A:A,0)</f>
        <v>#N/A</v>
      </c>
    </row>
    <row r="44" spans="1:35" x14ac:dyDescent="0.3">
      <c r="A44" s="133" t="s">
        <v>404</v>
      </c>
      <c r="B44" s="133">
        <v>82</v>
      </c>
      <c r="C44" s="133">
        <v>82</v>
      </c>
      <c r="D44" s="133">
        <v>45</v>
      </c>
      <c r="E44" s="133" t="e">
        <v>#N/A</v>
      </c>
      <c r="F44" s="133">
        <v>55</v>
      </c>
      <c r="G44" s="133" t="s">
        <v>3673</v>
      </c>
      <c r="H44" s="133" t="s">
        <v>3674</v>
      </c>
      <c r="I44" s="133">
        <v>48.795999999999999</v>
      </c>
      <c r="J44" s="133">
        <v>-52</v>
      </c>
      <c r="K44" s="133">
        <v>-1</v>
      </c>
      <c r="L44" s="133" t="b">
        <v>1</v>
      </c>
      <c r="M44" s="133">
        <v>84.212000000000003</v>
      </c>
      <c r="N44" s="133">
        <v>2.4550000000000001</v>
      </c>
      <c r="O44" s="133">
        <v>34.302</v>
      </c>
      <c r="P44" s="133">
        <v>2.032</v>
      </c>
      <c r="Q44" s="133">
        <v>-23.132000000000001</v>
      </c>
      <c r="R44" s="133">
        <v>144.94</v>
      </c>
      <c r="S44" s="133">
        <v>139.84399999999999</v>
      </c>
      <c r="T44" s="133">
        <v>1</v>
      </c>
      <c r="U44" s="133">
        <v>98</v>
      </c>
      <c r="V44" s="133" t="s">
        <v>404</v>
      </c>
      <c r="W44" s="133" t="b">
        <v>0</v>
      </c>
      <c r="X44" s="133">
        <v>0</v>
      </c>
      <c r="Y44" s="133" t="b">
        <v>1</v>
      </c>
      <c r="Z44" s="133">
        <v>55</v>
      </c>
      <c r="AA44" s="133">
        <v>0.98299999999999998</v>
      </c>
      <c r="AB44" s="133" t="s">
        <v>3674</v>
      </c>
      <c r="AC44" s="133" t="s">
        <v>3673</v>
      </c>
      <c r="AD44" s="133" t="s">
        <v>3765</v>
      </c>
      <c r="AE44" s="133" cm="1">
        <f t="array" aca="1" ref="AE44" ca="1">INDIRECT(ADDRESS(MATCH(AG44,'rs_industries'!B:B,0),5,1,TRUE,"rs_industries"))</f>
        <v>82</v>
      </c>
      <c r="AF44" s="133" cm="1">
        <f t="array" aca="1" ref="AF44" ca="1">INDIRECT(ADDRESS(MATCH(A44,'rs_stocks'!B:B,0),7,1,TRUE,"rs_stocks"))</f>
        <v>82</v>
      </c>
      <c r="AG44" s="133" t="str" cm="1">
        <f t="array" aca="1" ref="AG44" ca="1">INDIRECT(ADDRESS(MATCH(A44,'rs_stocks'!B:B,0),4,1,TRUE,"rs_stocks"))</f>
        <v>Apparel Retail</v>
      </c>
      <c r="AH44" s="130">
        <f>MATCH(A44,'US_long freshly screened'!A:A,0)</f>
        <v>45</v>
      </c>
      <c r="AI44" s="130" t="e">
        <f>MATCH(A44,'US_long actual position'!A:A,0)</f>
        <v>#N/A</v>
      </c>
    </row>
    <row r="45" spans="1:35" x14ac:dyDescent="0.3">
      <c r="A45" s="133" t="s">
        <v>236</v>
      </c>
      <c r="B45" s="133">
        <v>77</v>
      </c>
      <c r="C45" s="133">
        <v>90</v>
      </c>
      <c r="D45" s="133">
        <v>46</v>
      </c>
      <c r="E45" s="133" t="e">
        <v>#N/A</v>
      </c>
      <c r="F45" s="133">
        <v>51</v>
      </c>
      <c r="G45" s="133" t="s">
        <v>3680</v>
      </c>
      <c r="H45" s="133" t="s">
        <v>31</v>
      </c>
      <c r="I45" s="133">
        <v>272.15300000000002</v>
      </c>
      <c r="J45" s="133">
        <v>-59</v>
      </c>
      <c r="K45" s="133">
        <v>-9</v>
      </c>
      <c r="L45" s="133" t="b">
        <v>1</v>
      </c>
      <c r="M45" s="133">
        <v>141.916</v>
      </c>
      <c r="N45" s="133">
        <v>4.1399999999999997</v>
      </c>
      <c r="O45" s="133">
        <v>34.279000000000003</v>
      </c>
      <c r="P45" s="133">
        <v>5.7069999999999999</v>
      </c>
      <c r="Q45" s="133">
        <v>-108.117</v>
      </c>
      <c r="R45" s="133">
        <v>281.14999999999998</v>
      </c>
      <c r="S45" s="133">
        <v>277.51799999999997</v>
      </c>
      <c r="T45" s="133">
        <v>1</v>
      </c>
      <c r="U45" s="133">
        <v>35</v>
      </c>
      <c r="V45" s="133" t="s">
        <v>236</v>
      </c>
      <c r="W45" s="133" t="b">
        <v>0</v>
      </c>
      <c r="X45" s="133">
        <v>0</v>
      </c>
      <c r="Y45" s="133" t="b">
        <v>1</v>
      </c>
      <c r="Z45" s="133">
        <v>51</v>
      </c>
      <c r="AA45" s="133">
        <v>0.98199999999999998</v>
      </c>
      <c r="AB45" s="133" t="s">
        <v>31</v>
      </c>
      <c r="AC45" s="133" t="s">
        <v>3680</v>
      </c>
      <c r="AD45" s="133" t="s">
        <v>3764</v>
      </c>
      <c r="AE45" s="133" cm="1">
        <f t="array" aca="1" ref="AE45" ca="1">INDIRECT(ADDRESS(MATCH(AG45,'rs_industries'!B:B,0),5,1,TRUE,"rs_industries"))</f>
        <v>77</v>
      </c>
      <c r="AF45" s="133" cm="1">
        <f t="array" aca="1" ref="AF45" ca="1">INDIRECT(ADDRESS(MATCH(A45,'rs_stocks'!B:B,0),7,1,TRUE,"rs_stocks"))</f>
        <v>90</v>
      </c>
      <c r="AG45" s="133" t="str" cm="1">
        <f t="array" aca="1" ref="AG45" ca="1">INDIRECT(ADDRESS(MATCH(A45,'rs_stocks'!B:B,0),4,1,TRUE,"rs_stocks"))</f>
        <v>Software—Application</v>
      </c>
      <c r="AH45" s="130">
        <f>MATCH(A45,'US_long freshly screened'!A:A,0)</f>
        <v>46</v>
      </c>
      <c r="AI45" s="130" t="e">
        <f>MATCH(A45,'US_long actual position'!A:A,0)</f>
        <v>#N/A</v>
      </c>
    </row>
    <row r="46" spans="1:35" x14ac:dyDescent="0.3">
      <c r="A46" s="133" t="s">
        <v>2972</v>
      </c>
      <c r="B46" s="133">
        <v>58</v>
      </c>
      <c r="C46" s="133">
        <v>94</v>
      </c>
      <c r="D46" s="133">
        <v>47</v>
      </c>
      <c r="E46" s="133" t="e">
        <v>#N/A</v>
      </c>
      <c r="F46" s="133">
        <v>50</v>
      </c>
      <c r="G46" s="133" t="s">
        <v>3780</v>
      </c>
      <c r="H46" s="133" t="s">
        <v>24</v>
      </c>
      <c r="I46" s="133">
        <v>1.1459999999999999</v>
      </c>
      <c r="J46" s="133">
        <v>-79</v>
      </c>
      <c r="K46" s="133">
        <v>-34</v>
      </c>
      <c r="L46" s="133" t="b">
        <v>1</v>
      </c>
      <c r="M46" s="133">
        <v>219.22399999999999</v>
      </c>
      <c r="N46" s="133">
        <v>6.4290000000000003</v>
      </c>
      <c r="O46" s="133">
        <v>34.1</v>
      </c>
      <c r="P46" s="133">
        <v>2.5859999999999999</v>
      </c>
      <c r="Q46" s="133">
        <v>-213.42400000000001</v>
      </c>
      <c r="R46" s="133">
        <v>66.680000000000007</v>
      </c>
      <c r="S46" s="133">
        <v>65.691000000000003</v>
      </c>
      <c r="T46" s="133">
        <v>1</v>
      </c>
      <c r="U46" s="133">
        <v>77</v>
      </c>
      <c r="V46" s="133" t="s">
        <v>2972</v>
      </c>
      <c r="W46" s="133" t="b">
        <v>0</v>
      </c>
      <c r="X46" s="133">
        <v>0</v>
      </c>
      <c r="Y46" s="133" t="b">
        <v>1</v>
      </c>
      <c r="Z46" s="133">
        <v>50</v>
      </c>
      <c r="AA46" s="133">
        <v>0.98199999999999998</v>
      </c>
      <c r="AB46" s="133" t="s">
        <v>24</v>
      </c>
      <c r="AC46" s="133" t="s">
        <v>3780</v>
      </c>
      <c r="AD46" s="133" t="s">
        <v>3781</v>
      </c>
      <c r="AE46" s="133" cm="1">
        <f t="array" aca="1" ref="AE46" ca="1">INDIRECT(ADDRESS(MATCH(AG46,'rs_industries'!B:B,0),5,1,TRUE,"rs_industries"))</f>
        <v>58</v>
      </c>
      <c r="AF46" s="133" cm="1">
        <f t="array" aca="1" ref="AF46" ca="1">INDIRECT(ADDRESS(MATCH(A46,'rs_stocks'!B:B,0),7,1,TRUE,"rs_stocks"))</f>
        <v>94</v>
      </c>
      <c r="AG46" s="133" t="str" cm="1">
        <f t="array" aca="1" ref="AG46" ca="1">INDIRECT(ADDRESS(MATCH(A46,'rs_stocks'!B:B,0),4,1,TRUE,"rs_stocks"))</f>
        <v>Farm &amp; Heavy Construction Machinery</v>
      </c>
      <c r="AH46" s="130">
        <f>MATCH(A46,'US_long freshly screened'!A:A,0)</f>
        <v>47</v>
      </c>
      <c r="AI46" s="130" t="e">
        <f>MATCH(A46,'US_long actual position'!A:A,0)</f>
        <v>#N/A</v>
      </c>
    </row>
    <row r="47" spans="1:35" x14ac:dyDescent="0.3">
      <c r="A47" s="133" t="s">
        <v>1113</v>
      </c>
      <c r="B47" s="133">
        <v>46</v>
      </c>
      <c r="C47" s="133">
        <v>77</v>
      </c>
      <c r="D47" s="133">
        <v>48</v>
      </c>
      <c r="E47" s="133">
        <v>9</v>
      </c>
      <c r="F47" s="133">
        <v>54</v>
      </c>
      <c r="G47" s="133" t="s">
        <v>3689</v>
      </c>
      <c r="H47" s="133" t="s">
        <v>3690</v>
      </c>
      <c r="I47" s="133">
        <v>6.6559999999999997</v>
      </c>
      <c r="J47" s="133">
        <v>-56</v>
      </c>
      <c r="K47" s="133">
        <v>-3</v>
      </c>
      <c r="L47" s="133" t="b">
        <v>1</v>
      </c>
      <c r="M47" s="133">
        <v>80.832999999999998</v>
      </c>
      <c r="N47" s="133">
        <v>2.3719999999999999</v>
      </c>
      <c r="O47" s="133">
        <v>34.075000000000003</v>
      </c>
      <c r="P47" s="133">
        <v>2.9870000000000001</v>
      </c>
      <c r="Q47" s="133">
        <v>-75.313999999999993</v>
      </c>
      <c r="R47" s="133">
        <v>117.46</v>
      </c>
      <c r="S47" s="133">
        <v>112.18899999999999</v>
      </c>
      <c r="T47" s="133">
        <v>1</v>
      </c>
      <c r="U47" s="133">
        <v>66</v>
      </c>
      <c r="V47" s="133" t="s">
        <v>1113</v>
      </c>
      <c r="W47" s="133" t="b">
        <v>0</v>
      </c>
      <c r="X47" s="133">
        <v>0</v>
      </c>
      <c r="Y47" s="133" t="b">
        <v>1</v>
      </c>
      <c r="Z47" s="133">
        <v>54</v>
      </c>
      <c r="AA47" s="133">
        <v>0.98099999999999998</v>
      </c>
      <c r="AB47" s="133" t="s">
        <v>3690</v>
      </c>
      <c r="AC47" s="133" t="s">
        <v>3689</v>
      </c>
      <c r="AD47" s="133" t="s">
        <v>3691</v>
      </c>
      <c r="AE47" s="133" cm="1">
        <f t="array" aca="1" ref="AE47" ca="1">INDIRECT(ADDRESS(MATCH(AG47,'rs_industries'!B:B,0),5,1,TRUE,"rs_industries"))</f>
        <v>46</v>
      </c>
      <c r="AF47" s="133" cm="1">
        <f t="array" aca="1" ref="AF47" ca="1">INDIRECT(ADDRESS(MATCH(A47,'rs_stocks'!B:B,0),7,1,TRUE,"rs_stocks"))</f>
        <v>77</v>
      </c>
      <c r="AG47" s="133" t="str" cm="1">
        <f t="array" aca="1" ref="AG47" ca="1">INDIRECT(ADDRESS(MATCH(A47,'rs_stocks'!B:B,0),4,1,TRUE,"rs_stocks"))</f>
        <v>Medical Care Facilities</v>
      </c>
      <c r="AH47" s="130">
        <f>MATCH(A47,'US_long freshly screened'!A:A,0)</f>
        <v>48</v>
      </c>
      <c r="AI47" s="130">
        <f>MATCH(A47,'US_long actual position'!A:A,0)</f>
        <v>17</v>
      </c>
    </row>
    <row r="48" spans="1:35" x14ac:dyDescent="0.3">
      <c r="A48" s="133" t="s">
        <v>1723</v>
      </c>
      <c r="B48" s="133">
        <v>62</v>
      </c>
      <c r="C48" s="133">
        <v>93</v>
      </c>
      <c r="D48" s="133">
        <v>49</v>
      </c>
      <c r="E48" s="133" t="e">
        <v>#N/A</v>
      </c>
      <c r="F48" s="133">
        <v>51</v>
      </c>
      <c r="G48" s="133" t="s">
        <v>3749</v>
      </c>
      <c r="H48" s="133" t="s">
        <v>3674</v>
      </c>
      <c r="I48" s="133">
        <v>2.552</v>
      </c>
      <c r="J48" s="133">
        <v>-64</v>
      </c>
      <c r="K48" s="133">
        <v>-24</v>
      </c>
      <c r="L48" s="133" t="b">
        <v>1</v>
      </c>
      <c r="M48" s="133">
        <v>283.18400000000003</v>
      </c>
      <c r="N48" s="133">
        <v>8.3689999999999998</v>
      </c>
      <c r="O48" s="133">
        <v>33.835999999999999</v>
      </c>
      <c r="P48" s="133">
        <v>0.443</v>
      </c>
      <c r="Q48" s="133">
        <v>-160.27099999999999</v>
      </c>
      <c r="R48" s="133">
        <v>14.3</v>
      </c>
      <c r="S48" s="133">
        <v>13.888999999999999</v>
      </c>
      <c r="T48" s="133">
        <v>1</v>
      </c>
      <c r="U48" s="133">
        <v>451</v>
      </c>
      <c r="V48" s="133" t="s">
        <v>1723</v>
      </c>
      <c r="W48" s="133" t="b">
        <v>0</v>
      </c>
      <c r="X48" s="133">
        <v>0</v>
      </c>
      <c r="Y48" s="133" t="b">
        <v>1</v>
      </c>
      <c r="Z48" s="133">
        <v>51</v>
      </c>
      <c r="AA48" s="133">
        <v>0.98099999999999998</v>
      </c>
      <c r="AB48" s="133" t="s">
        <v>3674</v>
      </c>
      <c r="AC48" s="133" t="s">
        <v>3749</v>
      </c>
      <c r="AD48" s="133" t="s">
        <v>3750</v>
      </c>
      <c r="AE48" s="133" cm="1">
        <f t="array" aca="1" ref="AE48" ca="1">INDIRECT(ADDRESS(MATCH(AG48,'rs_industries'!B:B,0),5,1,TRUE,"rs_industries"))</f>
        <v>62</v>
      </c>
      <c r="AF48" s="133" cm="1">
        <f t="array" aca="1" ref="AF48" ca="1">INDIRECT(ADDRESS(MATCH(A48,'rs_stocks'!B:B,0),7,1,TRUE,"rs_stocks"))</f>
        <v>93</v>
      </c>
      <c r="AG48" s="133" t="str" cm="1">
        <f t="array" aca="1" ref="AG48" ca="1">INDIRECT(ADDRESS(MATCH(A48,'rs_stocks'!B:B,0),4,1,TRUE,"rs_stocks"))</f>
        <v>Packaging &amp; Containers</v>
      </c>
      <c r="AH48" s="130">
        <f>MATCH(A48,'US_long freshly screened'!A:A,0)</f>
        <v>49</v>
      </c>
      <c r="AI48" s="130" t="e">
        <f>MATCH(A48,'US_long actual position'!A:A,0)</f>
        <v>#N/A</v>
      </c>
    </row>
    <row r="49" spans="1:35" x14ac:dyDescent="0.3">
      <c r="A49" s="16" t="s">
        <v>1597</v>
      </c>
      <c r="B49" s="133">
        <v>98</v>
      </c>
      <c r="C49" s="133">
        <v>88</v>
      </c>
      <c r="D49" s="133">
        <v>50</v>
      </c>
      <c r="E49" s="133" t="e">
        <v>#N/A</v>
      </c>
      <c r="F49" s="133">
        <v>56</v>
      </c>
      <c r="G49" s="133" t="s">
        <v>3769</v>
      </c>
      <c r="H49" s="133" t="s">
        <v>24</v>
      </c>
      <c r="I49" s="133">
        <v>4.585</v>
      </c>
      <c r="J49" s="133">
        <v>-47</v>
      </c>
      <c r="K49" s="133">
        <v>-12</v>
      </c>
      <c r="L49" s="133" t="b">
        <v>1</v>
      </c>
      <c r="M49" s="133">
        <v>147.96199999999999</v>
      </c>
      <c r="N49" s="133">
        <v>4.3739999999999997</v>
      </c>
      <c r="O49" s="133">
        <v>33.823999999999998</v>
      </c>
      <c r="P49" s="133">
        <v>2.141</v>
      </c>
      <c r="Q49" s="133">
        <v>-80.335999999999999</v>
      </c>
      <c r="R49" s="133">
        <v>103.79</v>
      </c>
      <c r="S49" s="133">
        <v>100.075</v>
      </c>
      <c r="T49" s="133">
        <v>1</v>
      </c>
      <c r="U49" s="133">
        <v>93</v>
      </c>
      <c r="V49" s="133" t="s">
        <v>1597</v>
      </c>
      <c r="W49" s="133" t="b">
        <v>0</v>
      </c>
      <c r="X49" s="133">
        <v>0</v>
      </c>
      <c r="Y49" s="133" t="b">
        <v>1</v>
      </c>
      <c r="Z49" s="133">
        <v>56</v>
      </c>
      <c r="AA49" s="133">
        <v>0.98</v>
      </c>
      <c r="AB49" s="133" t="s">
        <v>24</v>
      </c>
      <c r="AC49" s="133" t="s">
        <v>3769</v>
      </c>
      <c r="AD49" s="133" t="s">
        <v>3770</v>
      </c>
      <c r="AE49" s="133" cm="1">
        <f t="array" aca="1" ref="AE49" ca="1">INDIRECT(ADDRESS(MATCH(AG49,'rs_industries'!B:B,0),5,1,TRUE,"rs_industries"))</f>
        <v>98</v>
      </c>
      <c r="AF49" s="133" cm="1">
        <f t="array" aca="1" ref="AF49" ca="1">INDIRECT(ADDRESS(MATCH(A49,'rs_stocks'!B:B,0),7,1,TRUE,"rs_stocks"))</f>
        <v>88</v>
      </c>
      <c r="AG49" s="133" t="str" cm="1">
        <f t="array" aca="1" ref="AG49" ca="1">INDIRECT(ADDRESS(MATCH(A49,'rs_stocks'!B:B,0),4,1,TRUE,"rs_stocks"))</f>
        <v>Building Products &amp; Equipment</v>
      </c>
      <c r="AH49" s="130">
        <f>MATCH(A49,'US_long freshly screened'!A:A,0)</f>
        <v>50</v>
      </c>
      <c r="AI49" s="130" t="e">
        <f>MATCH(A49,'US_long actual position'!A:A,0)</f>
        <v>#N/A</v>
      </c>
    </row>
    <row r="50" spans="1:35" x14ac:dyDescent="0.3">
      <c r="A50" s="133" t="s">
        <v>294</v>
      </c>
      <c r="B50" s="133">
        <v>87</v>
      </c>
      <c r="C50" s="133">
        <v>95</v>
      </c>
      <c r="D50" s="133">
        <v>51</v>
      </c>
      <c r="E50" s="133">
        <v>8</v>
      </c>
      <c r="F50" s="133">
        <v>56</v>
      </c>
      <c r="G50" s="133" t="s">
        <v>3693</v>
      </c>
      <c r="H50" s="133" t="s">
        <v>31</v>
      </c>
      <c r="I50" s="133">
        <v>36.015000000000001</v>
      </c>
      <c r="J50" s="133">
        <v>-76</v>
      </c>
      <c r="K50" s="133">
        <v>-34</v>
      </c>
      <c r="L50" s="133" t="b">
        <v>1</v>
      </c>
      <c r="M50" s="133">
        <v>176.768</v>
      </c>
      <c r="N50" s="133">
        <v>5.2350000000000003</v>
      </c>
      <c r="O50" s="133">
        <v>33.764000000000003</v>
      </c>
      <c r="P50" s="133">
        <v>8.7439999999999998</v>
      </c>
      <c r="Q50" s="133">
        <v>-126.49299999999999</v>
      </c>
      <c r="R50" s="133">
        <v>242.8</v>
      </c>
      <c r="S50" s="133">
        <v>232.535</v>
      </c>
      <c r="T50" s="133">
        <v>1</v>
      </c>
      <c r="U50" s="133">
        <v>22</v>
      </c>
      <c r="V50" s="133" t="s">
        <v>294</v>
      </c>
      <c r="W50" s="133" t="b">
        <v>0</v>
      </c>
      <c r="X50" s="133">
        <v>0</v>
      </c>
      <c r="Y50" s="133" t="b">
        <v>1</v>
      </c>
      <c r="Z50" s="133">
        <v>56</v>
      </c>
      <c r="AA50" s="133">
        <v>0.98</v>
      </c>
      <c r="AB50" s="133" t="s">
        <v>31</v>
      </c>
      <c r="AC50" s="133" t="s">
        <v>3693</v>
      </c>
      <c r="AD50" s="133" t="s">
        <v>3694</v>
      </c>
      <c r="AE50" s="133" cm="1">
        <f t="array" aca="1" ref="AE50" ca="1">INDIRECT(ADDRESS(MATCH(AG50,'rs_industries'!B:B,0),5,1,TRUE,"rs_industries"))</f>
        <v>87</v>
      </c>
      <c r="AF50" s="133" cm="1">
        <f t="array" aca="1" ref="AF50" ca="1">INDIRECT(ADDRESS(MATCH(A50,'rs_stocks'!B:B,0),7,1,TRUE,"rs_stocks"))</f>
        <v>95</v>
      </c>
      <c r="AG50" s="133" t="str" cm="1">
        <f t="array" aca="1" ref="AG50" ca="1">INDIRECT(ADDRESS(MATCH(A50,'rs_stocks'!B:B,0),4,1,TRUE,"rs_stocks"))</f>
        <v>Software—Infrastructure</v>
      </c>
      <c r="AH50" s="130">
        <f>MATCH(A50,'US_long freshly screened'!A:A,0)</f>
        <v>51</v>
      </c>
      <c r="AI50" s="130">
        <f>MATCH(A50,'US_long actual position'!A:A,0)</f>
        <v>13</v>
      </c>
    </row>
    <row r="51" spans="1:35" x14ac:dyDescent="0.3">
      <c r="A51" s="133" t="s">
        <v>222</v>
      </c>
      <c r="B51" s="133">
        <v>77</v>
      </c>
      <c r="C51" s="133">
        <v>91</v>
      </c>
      <c r="D51" s="133">
        <v>52</v>
      </c>
      <c r="E51" s="133" t="e">
        <v>#N/A</v>
      </c>
      <c r="F51" s="133">
        <v>63</v>
      </c>
      <c r="G51" s="133" t="s">
        <v>3680</v>
      </c>
      <c r="H51" s="133" t="s">
        <v>31</v>
      </c>
      <c r="I51" s="133">
        <v>158.62100000000001</v>
      </c>
      <c r="J51" s="133">
        <v>-51</v>
      </c>
      <c r="K51" s="133">
        <v>-5</v>
      </c>
      <c r="L51" s="133" t="b">
        <v>1</v>
      </c>
      <c r="M51" s="133">
        <v>129.41900000000001</v>
      </c>
      <c r="N51" s="133">
        <v>3.8460000000000001</v>
      </c>
      <c r="O51" s="133">
        <v>33.646999999999998</v>
      </c>
      <c r="P51" s="133">
        <v>19.483000000000001</v>
      </c>
      <c r="Q51" s="133">
        <v>-69.751999999999995</v>
      </c>
      <c r="R51" s="133">
        <v>773.76</v>
      </c>
      <c r="S51" s="133">
        <v>765.83600000000001</v>
      </c>
      <c r="T51" s="133">
        <v>1</v>
      </c>
      <c r="U51" s="133">
        <v>10</v>
      </c>
      <c r="V51" s="133" t="s">
        <v>222</v>
      </c>
      <c r="W51" s="133" t="b">
        <v>0</v>
      </c>
      <c r="X51" s="133">
        <v>0</v>
      </c>
      <c r="Y51" s="133" t="b">
        <v>1</v>
      </c>
      <c r="Z51" s="133">
        <v>63</v>
      </c>
      <c r="AA51" s="133">
        <v>0.98</v>
      </c>
      <c r="AB51" s="133" t="s">
        <v>31</v>
      </c>
      <c r="AC51" s="133" t="s">
        <v>3680</v>
      </c>
      <c r="AD51" s="133" t="s">
        <v>3692</v>
      </c>
      <c r="AE51" s="133" cm="1">
        <f t="array" aca="1" ref="AE51" ca="1">INDIRECT(ADDRESS(MATCH(AG51,'rs_industries'!B:B,0),5,1,TRUE,"rs_industries"))</f>
        <v>77</v>
      </c>
      <c r="AF51" s="133" cm="1">
        <f t="array" aca="1" ref="AF51" ca="1">INDIRECT(ADDRESS(MATCH(A51,'rs_stocks'!B:B,0),7,1,TRUE,"rs_stocks"))</f>
        <v>91</v>
      </c>
      <c r="AG51" s="133" t="str" cm="1">
        <f t="array" aca="1" ref="AG51" ca="1">INDIRECT(ADDRESS(MATCH(A51,'rs_stocks'!B:B,0),4,1,TRUE,"rs_stocks"))</f>
        <v>Software—Application</v>
      </c>
      <c r="AH51" s="130">
        <f>MATCH(A51,'US_long freshly screened'!A:A,0)</f>
        <v>52</v>
      </c>
      <c r="AI51" s="130" t="e">
        <f>MATCH(A51,'US_long actual position'!A:A,0)</f>
        <v>#N/A</v>
      </c>
    </row>
    <row r="52" spans="1:35" x14ac:dyDescent="0.3">
      <c r="A52" s="133" t="s">
        <v>971</v>
      </c>
      <c r="B52" s="133">
        <v>56</v>
      </c>
      <c r="C52" s="133">
        <v>82</v>
      </c>
      <c r="D52" s="133">
        <v>54</v>
      </c>
      <c r="E52" s="133" t="e">
        <v>#N/A</v>
      </c>
      <c r="F52" s="133">
        <v>58</v>
      </c>
      <c r="G52" s="133" t="s">
        <v>3729</v>
      </c>
      <c r="H52" s="133" t="s">
        <v>3674</v>
      </c>
      <c r="I52" s="133">
        <v>79.340999999999994</v>
      </c>
      <c r="J52" s="133">
        <v>-38</v>
      </c>
      <c r="K52" s="133">
        <v>-3</v>
      </c>
      <c r="L52" s="133" t="b">
        <v>1</v>
      </c>
      <c r="M52" s="133">
        <v>67.153000000000006</v>
      </c>
      <c r="N52" s="133">
        <v>2.0049999999999999</v>
      </c>
      <c r="O52" s="133">
        <v>33.493000000000002</v>
      </c>
      <c r="P52" s="133">
        <v>0.55300000000000005</v>
      </c>
      <c r="Q52" s="133">
        <v>-189.90799999999999</v>
      </c>
      <c r="R52" s="133">
        <v>41.03</v>
      </c>
      <c r="S52" s="133">
        <v>41.012</v>
      </c>
      <c r="T52" s="133">
        <v>1</v>
      </c>
      <c r="U52" s="133">
        <v>361</v>
      </c>
      <c r="V52" s="133" t="s">
        <v>971</v>
      </c>
      <c r="W52" s="133" t="b">
        <v>0</v>
      </c>
      <c r="X52" s="133">
        <v>0</v>
      </c>
      <c r="Y52" s="133" t="b">
        <v>1</v>
      </c>
      <c r="Z52" s="133">
        <v>58</v>
      </c>
      <c r="AA52" s="133">
        <v>0.97899999999999998</v>
      </c>
      <c r="AB52" s="133" t="s">
        <v>3674</v>
      </c>
      <c r="AC52" s="133" t="s">
        <v>3729</v>
      </c>
      <c r="AD52" s="133" t="s">
        <v>3761</v>
      </c>
      <c r="AE52" s="133" cm="1">
        <f t="array" aca="1" ref="AE52" ca="1">INDIRECT(ADDRESS(MATCH(AG52,'rs_industries'!B:B,0),5,1,TRUE,"rs_industries"))</f>
        <v>56</v>
      </c>
      <c r="AF52" s="133" cm="1">
        <f t="array" aca="1" ref="AF52" ca="1">INDIRECT(ADDRESS(MATCH(A52,'rs_stocks'!B:B,0),7,1,TRUE,"rs_stocks"))</f>
        <v>82</v>
      </c>
      <c r="AG52" s="133" t="str" cm="1">
        <f t="array" aca="1" ref="AG52" ca="1">INDIRECT(ADDRESS(MATCH(A52,'rs_stocks'!B:B,0),4,1,TRUE,"rs_stocks"))</f>
        <v>Publishing</v>
      </c>
      <c r="AH52" s="130">
        <f>MATCH(A52,'US_long freshly screened'!A:A,0)</f>
        <v>54</v>
      </c>
      <c r="AI52" s="130" t="e">
        <f>MATCH(A52,'US_long actual position'!A:A,0)</f>
        <v>#N/A</v>
      </c>
    </row>
    <row r="53" spans="1:35" x14ac:dyDescent="0.3">
      <c r="A53" s="133" t="s">
        <v>252</v>
      </c>
      <c r="B53" s="133">
        <v>58</v>
      </c>
      <c r="C53" s="133">
        <v>77</v>
      </c>
      <c r="D53" s="133">
        <v>55</v>
      </c>
      <c r="E53" s="133" t="e">
        <v>#N/A</v>
      </c>
      <c r="F53" s="133">
        <v>57</v>
      </c>
      <c r="G53" s="133" t="s">
        <v>3730</v>
      </c>
      <c r="H53" s="133" t="s">
        <v>248</v>
      </c>
      <c r="I53" s="133">
        <v>55.253</v>
      </c>
      <c r="J53" s="133">
        <v>-34</v>
      </c>
      <c r="K53" s="133">
        <v>0</v>
      </c>
      <c r="L53" s="133" t="b">
        <v>1</v>
      </c>
      <c r="M53" s="133">
        <v>57.988</v>
      </c>
      <c r="N53" s="133">
        <v>1.732</v>
      </c>
      <c r="O53" s="133">
        <v>33.475999999999999</v>
      </c>
      <c r="P53" s="133">
        <v>2.242</v>
      </c>
      <c r="Q53" s="133">
        <v>160.995</v>
      </c>
      <c r="R53" s="133">
        <v>175.61</v>
      </c>
      <c r="S53" s="133">
        <v>169.34800000000001</v>
      </c>
      <c r="T53" s="133">
        <v>1</v>
      </c>
      <c r="U53" s="133">
        <v>89</v>
      </c>
      <c r="V53" s="133" t="s">
        <v>252</v>
      </c>
      <c r="W53" s="133" t="b">
        <v>0</v>
      </c>
      <c r="X53" s="133">
        <v>0</v>
      </c>
      <c r="Y53" s="133" t="b">
        <v>1</v>
      </c>
      <c r="Z53" s="133">
        <v>57</v>
      </c>
      <c r="AA53" s="133">
        <v>0.97799999999999998</v>
      </c>
      <c r="AB53" s="133" t="s">
        <v>248</v>
      </c>
      <c r="AC53" s="133" t="s">
        <v>3730</v>
      </c>
      <c r="AD53" s="133" t="s">
        <v>3774</v>
      </c>
      <c r="AE53" s="133" cm="1">
        <f t="array" aca="1" ref="AE53" ca="1">INDIRECT(ADDRESS(MATCH(AG53,'rs_industries'!B:B,0),5,1,TRUE,"rs_industries"))</f>
        <v>58</v>
      </c>
      <c r="AF53" s="133" cm="1">
        <f t="array" aca="1" ref="AF53" ca="1">INDIRECT(ADDRESS(MATCH(A53,'rs_stocks'!B:B,0),7,1,TRUE,"rs_stocks"))</f>
        <v>77</v>
      </c>
      <c r="AG53" s="133" t="str" cm="1">
        <f t="array" aca="1" ref="AG53" ca="1">INDIRECT(ADDRESS(MATCH(A53,'rs_stocks'!B:B,0),4,1,TRUE,"rs_stocks"))</f>
        <v>Waste Management</v>
      </c>
      <c r="AH53" s="130">
        <f>MATCH(A53,'US_long freshly screened'!A:A,0)</f>
        <v>55</v>
      </c>
      <c r="AI53" s="130" t="e">
        <f>MATCH(A53,'US_long actual position'!A:A,0)</f>
        <v>#N/A</v>
      </c>
    </row>
    <row r="54" spans="1:35" x14ac:dyDescent="0.3">
      <c r="A54" s="133" t="s">
        <v>220</v>
      </c>
      <c r="B54" s="133">
        <v>43</v>
      </c>
      <c r="C54" s="133">
        <v>88</v>
      </c>
      <c r="D54" s="133">
        <v>56</v>
      </c>
      <c r="E54" s="133" t="e">
        <v>#N/A</v>
      </c>
      <c r="F54" s="133">
        <v>54</v>
      </c>
      <c r="G54" s="133" t="s">
        <v>3805</v>
      </c>
      <c r="H54" s="133" t="s">
        <v>3674</v>
      </c>
      <c r="I54" s="133">
        <v>316.93299999999999</v>
      </c>
      <c r="J54" s="133">
        <v>-32</v>
      </c>
      <c r="K54" s="133">
        <v>-1</v>
      </c>
      <c r="L54" s="133" t="b">
        <v>1</v>
      </c>
      <c r="M54" s="133">
        <v>91.804000000000002</v>
      </c>
      <c r="N54" s="133">
        <v>2.746</v>
      </c>
      <c r="O54" s="133">
        <v>33.43</v>
      </c>
      <c r="P54" s="133">
        <v>9.6820000000000004</v>
      </c>
      <c r="Q54" s="133">
        <v>-84.278000000000006</v>
      </c>
      <c r="R54" s="133">
        <v>714.25</v>
      </c>
      <c r="S54" s="133">
        <v>696.779</v>
      </c>
      <c r="T54" s="133">
        <v>1</v>
      </c>
      <c r="U54" s="133">
        <v>20</v>
      </c>
      <c r="V54" s="133" t="s">
        <v>220</v>
      </c>
      <c r="W54" s="133" t="b">
        <v>0</v>
      </c>
      <c r="X54" s="133">
        <v>0</v>
      </c>
      <c r="Y54" s="133" t="b">
        <v>1</v>
      </c>
      <c r="Z54" s="133">
        <v>54</v>
      </c>
      <c r="AA54" s="133">
        <v>0.97799999999999998</v>
      </c>
      <c r="AB54" s="133" t="s">
        <v>3674</v>
      </c>
      <c r="AC54" s="133" t="s">
        <v>3805</v>
      </c>
      <c r="AD54" s="133" t="s">
        <v>3806</v>
      </c>
      <c r="AE54" s="133" cm="1">
        <f t="array" aca="1" ref="AE54" ca="1">INDIRECT(ADDRESS(MATCH(AG54,'rs_industries'!B:B,0),5,1,TRUE,"rs_industries"))</f>
        <v>43</v>
      </c>
      <c r="AF54" s="133" cm="1">
        <f t="array" aca="1" ref="AF54" ca="1">INDIRECT(ADDRESS(MATCH(A54,'rs_stocks'!B:B,0),7,1,TRUE,"rs_stocks"))</f>
        <v>88</v>
      </c>
      <c r="AG54" s="133" t="str" cm="1">
        <f t="array" aca="1" ref="AG54" ca="1">INDIRECT(ADDRESS(MATCH(A54,'rs_stocks'!B:B,0),4,1,TRUE,"rs_stocks"))</f>
        <v>Discount Stores</v>
      </c>
      <c r="AH54" s="130">
        <f>MATCH(A54,'US_long freshly screened'!A:A,0)</f>
        <v>56</v>
      </c>
      <c r="AI54" s="130" t="e">
        <f>MATCH(A54,'US_long actual position'!A:A,0)</f>
        <v>#N/A</v>
      </c>
    </row>
    <row r="55" spans="1:35" x14ac:dyDescent="0.3">
      <c r="A55" s="133" t="s">
        <v>2398</v>
      </c>
      <c r="B55" s="133">
        <v>49</v>
      </c>
      <c r="C55" s="133">
        <v>82</v>
      </c>
      <c r="D55" s="133">
        <v>57</v>
      </c>
      <c r="E55" s="133" t="e">
        <v>#N/A</v>
      </c>
      <c r="F55" s="133">
        <v>47</v>
      </c>
      <c r="G55" s="133" t="s">
        <v>3757</v>
      </c>
      <c r="H55" s="133" t="s">
        <v>3674</v>
      </c>
      <c r="I55" s="133">
        <v>1.423</v>
      </c>
      <c r="J55" s="133">
        <v>-79</v>
      </c>
      <c r="K55" s="133">
        <v>-53</v>
      </c>
      <c r="L55" s="133" t="b">
        <v>1</v>
      </c>
      <c r="M55" s="133">
        <v>118.654</v>
      </c>
      <c r="N55" s="133">
        <v>3.5550000000000002</v>
      </c>
      <c r="O55" s="133">
        <v>33.374000000000002</v>
      </c>
      <c r="P55" s="133">
        <v>0.46700000000000003</v>
      </c>
      <c r="Q55" s="133">
        <v>-70.602999999999994</v>
      </c>
      <c r="R55" s="133">
        <v>11.28</v>
      </c>
      <c r="S55" s="133">
        <v>10.964</v>
      </c>
      <c r="T55" s="133">
        <v>1</v>
      </c>
      <c r="U55" s="133">
        <v>427</v>
      </c>
      <c r="V55" s="133" t="s">
        <v>2398</v>
      </c>
      <c r="W55" s="133" t="b">
        <v>0</v>
      </c>
      <c r="X55" s="133">
        <v>0</v>
      </c>
      <c r="Y55" s="133" t="b">
        <v>1</v>
      </c>
      <c r="Z55" s="133">
        <v>47</v>
      </c>
      <c r="AA55" s="133">
        <v>0.97799999999999998</v>
      </c>
      <c r="AB55" s="133" t="s">
        <v>3674</v>
      </c>
      <c r="AC55" s="133" t="s">
        <v>3757</v>
      </c>
      <c r="AD55" s="133" t="s">
        <v>2400</v>
      </c>
      <c r="AE55" s="133" cm="1">
        <f t="array" aca="1" ref="AE55" ca="1">INDIRECT(ADDRESS(MATCH(AG55,'rs_industries'!B:B,0),5,1,TRUE,"rs_industries"))</f>
        <v>49</v>
      </c>
      <c r="AF55" s="133" cm="1">
        <f t="array" aca="1" ref="AF55" ca="1">INDIRECT(ADDRESS(MATCH(A55,'rs_stocks'!B:B,0),7,1,TRUE,"rs_stocks"))</f>
        <v>82</v>
      </c>
      <c r="AG55" s="133" t="str" cm="1">
        <f t="array" aca="1" ref="AG55" ca="1">INDIRECT(ADDRESS(MATCH(A55,'rs_stocks'!B:B,0),4,1,TRUE,"rs_stocks"))</f>
        <v>REIT—Healthcare Facilities</v>
      </c>
      <c r="AH55" s="130">
        <f>MATCH(A55,'US_long freshly screened'!A:A,0)</f>
        <v>57</v>
      </c>
      <c r="AI55" s="130" t="e">
        <f>MATCH(A55,'US_long actual position'!A:A,0)</f>
        <v>#N/A</v>
      </c>
    </row>
    <row r="56" spans="1:35" x14ac:dyDescent="0.3">
      <c r="A56" s="133" t="s">
        <v>2078</v>
      </c>
      <c r="B56" s="133">
        <v>39</v>
      </c>
      <c r="C56" s="133">
        <v>92</v>
      </c>
      <c r="D56" s="133">
        <v>58</v>
      </c>
      <c r="E56" s="133" t="e">
        <v>#N/A</v>
      </c>
      <c r="F56" s="133">
        <v>45</v>
      </c>
      <c r="G56" s="133" t="s">
        <v>3802</v>
      </c>
      <c r="H56" s="133" t="s">
        <v>3690</v>
      </c>
      <c r="I56" s="133">
        <v>2.4630000000000001</v>
      </c>
      <c r="J56" s="133">
        <v>-64</v>
      </c>
      <c r="K56" s="133">
        <v>-4</v>
      </c>
      <c r="L56" s="133" t="b">
        <v>1</v>
      </c>
      <c r="M56" s="133">
        <v>222.827</v>
      </c>
      <c r="N56" s="133">
        <v>6.6929999999999996</v>
      </c>
      <c r="O56" s="133">
        <v>33.292000000000002</v>
      </c>
      <c r="P56" s="133">
        <v>2.2400000000000002</v>
      </c>
      <c r="Q56" s="133">
        <v>-77.688999999999993</v>
      </c>
      <c r="R56" s="133">
        <v>48.78</v>
      </c>
      <c r="S56" s="133">
        <v>44.686999999999998</v>
      </c>
      <c r="T56" s="133">
        <v>1</v>
      </c>
      <c r="U56" s="133">
        <v>89</v>
      </c>
      <c r="V56" s="133" t="s">
        <v>2078</v>
      </c>
      <c r="W56" s="133" t="b">
        <v>0</v>
      </c>
      <c r="X56" s="133">
        <v>0</v>
      </c>
      <c r="Y56" s="133" t="b">
        <v>1</v>
      </c>
      <c r="Z56" s="133">
        <v>45</v>
      </c>
      <c r="AA56" s="133">
        <v>0.97699999999999998</v>
      </c>
      <c r="AB56" s="133" t="s">
        <v>3690</v>
      </c>
      <c r="AC56" s="133" t="s">
        <v>3802</v>
      </c>
      <c r="AD56" s="133" t="s">
        <v>3803</v>
      </c>
      <c r="AE56" s="133" cm="1">
        <f t="array" aca="1" ref="AE56" ca="1">INDIRECT(ADDRESS(MATCH(AG56,'rs_industries'!B:B,0),5,1,TRUE,"rs_industries"))</f>
        <v>39</v>
      </c>
      <c r="AF56" s="133" cm="1">
        <f t="array" aca="1" ref="AF56" ca="1">INDIRECT(ADDRESS(MATCH(A56,'rs_stocks'!B:B,0),7,1,TRUE,"rs_stocks"))</f>
        <v>92</v>
      </c>
      <c r="AG56" s="133" t="str" cm="1">
        <f t="array" aca="1" ref="AG56" ca="1">INDIRECT(ADDRESS(MATCH(A56,'rs_stocks'!B:B,0),4,1,TRUE,"rs_stocks"))</f>
        <v>Medical Devices</v>
      </c>
      <c r="AH56" s="130">
        <f>MATCH(A56,'US_long freshly screened'!A:A,0)</f>
        <v>58</v>
      </c>
      <c r="AI56" s="130" t="e">
        <f>MATCH(A56,'US_long actual position'!A:A,0)</f>
        <v>#N/A</v>
      </c>
    </row>
    <row r="57" spans="1:35" x14ac:dyDescent="0.3">
      <c r="A57" s="133" t="s">
        <v>765</v>
      </c>
      <c r="B57" s="133">
        <v>78</v>
      </c>
      <c r="C57" s="133">
        <v>94</v>
      </c>
      <c r="D57" s="133">
        <v>59</v>
      </c>
      <c r="E57" s="133" t="e">
        <v>#N/A</v>
      </c>
      <c r="F57" s="133">
        <v>54</v>
      </c>
      <c r="G57" s="133" t="s">
        <v>3775</v>
      </c>
      <c r="H57" s="133" t="s">
        <v>3776</v>
      </c>
      <c r="I57" s="133">
        <v>83.007000000000005</v>
      </c>
      <c r="J57" s="133">
        <v>-52</v>
      </c>
      <c r="K57" s="133">
        <v>-6</v>
      </c>
      <c r="L57" s="133" t="b">
        <v>1</v>
      </c>
      <c r="M57" s="133">
        <v>138.11199999999999</v>
      </c>
      <c r="N57" s="133">
        <v>4.149</v>
      </c>
      <c r="O57" s="133">
        <v>33.286999999999999</v>
      </c>
      <c r="P57" s="133">
        <v>9.9120000000000008</v>
      </c>
      <c r="Q57" s="133">
        <v>-155.06899999999999</v>
      </c>
      <c r="R57" s="133">
        <v>265.51</v>
      </c>
      <c r="S57" s="133">
        <v>261.78100000000001</v>
      </c>
      <c r="T57" s="133">
        <v>1</v>
      </c>
      <c r="U57" s="133">
        <v>20</v>
      </c>
      <c r="V57" s="133" t="s">
        <v>765</v>
      </c>
      <c r="W57" s="133" t="b">
        <v>0</v>
      </c>
      <c r="X57" s="133">
        <v>0</v>
      </c>
      <c r="Y57" s="133" t="b">
        <v>1</v>
      </c>
      <c r="Z57" s="133">
        <v>54</v>
      </c>
      <c r="AA57" s="133">
        <v>0.97699999999999998</v>
      </c>
      <c r="AB57" s="133" t="s">
        <v>3776</v>
      </c>
      <c r="AC57" s="133" t="s">
        <v>3775</v>
      </c>
      <c r="AD57" s="133" t="s">
        <v>3777</v>
      </c>
      <c r="AE57" s="133" cm="1">
        <f t="array" aca="1" ref="AE57" ca="1">INDIRECT(ADDRESS(MATCH(AG57,'rs_industries'!B:B,0),5,1,TRUE,"rs_industries"))</f>
        <v>78</v>
      </c>
      <c r="AF57" s="133" cm="1">
        <f t="array" aca="1" ref="AF57" ca="1">INDIRECT(ADDRESS(MATCH(A57,'rs_stocks'!B:B,0),7,1,TRUE,"rs_stocks"))</f>
        <v>94</v>
      </c>
      <c r="AG57" s="133" t="str" cm="1">
        <f t="array" aca="1" ref="AG57" ca="1">INDIRECT(ADDRESS(MATCH(A57,'rs_stocks'!B:B,0),4,1,TRUE,"rs_stocks"))</f>
        <v>Computer Hardware</v>
      </c>
      <c r="AH57" s="130">
        <f>MATCH(A57,'US_long freshly screened'!A:A,0)</f>
        <v>59</v>
      </c>
      <c r="AI57" s="130" t="e">
        <f>MATCH(A57,'US_long actual position'!A:A,0)</f>
        <v>#N/A</v>
      </c>
    </row>
    <row r="58" spans="1:35" x14ac:dyDescent="0.3">
      <c r="A58" s="133" t="s">
        <v>2465</v>
      </c>
      <c r="B58" s="133">
        <v>35</v>
      </c>
      <c r="C58" s="133">
        <v>84</v>
      </c>
      <c r="D58" s="133">
        <v>60</v>
      </c>
      <c r="E58" s="133" t="e">
        <v>#N/A</v>
      </c>
      <c r="F58" s="133">
        <v>50</v>
      </c>
      <c r="G58" s="133" t="s">
        <v>330</v>
      </c>
      <c r="H58" s="133" t="s">
        <v>3707</v>
      </c>
      <c r="I58" s="133">
        <v>1.4950000000000001</v>
      </c>
      <c r="J58" s="133">
        <v>-62</v>
      </c>
      <c r="K58" s="133">
        <v>-39</v>
      </c>
      <c r="L58" s="133" t="b">
        <v>1</v>
      </c>
      <c r="M58" s="133">
        <v>160.45599999999999</v>
      </c>
      <c r="N58" s="133">
        <v>4.8540000000000001</v>
      </c>
      <c r="O58" s="133">
        <v>33.055</v>
      </c>
      <c r="P58" s="133">
        <v>0.54100000000000004</v>
      </c>
      <c r="Q58" s="133">
        <v>-103.49299999999999</v>
      </c>
      <c r="R58" s="133">
        <v>18.420000000000002</v>
      </c>
      <c r="S58" s="133">
        <v>17.454999999999998</v>
      </c>
      <c r="T58" s="133">
        <v>1</v>
      </c>
      <c r="U58" s="133">
        <v>369</v>
      </c>
      <c r="V58" s="133" t="s">
        <v>2465</v>
      </c>
      <c r="W58" s="133" t="b">
        <v>0</v>
      </c>
      <c r="X58" s="133">
        <v>0</v>
      </c>
      <c r="Y58" s="133" t="b">
        <v>1</v>
      </c>
      <c r="Z58" s="133">
        <v>50</v>
      </c>
      <c r="AA58" s="133">
        <v>0.97599999999999998</v>
      </c>
      <c r="AB58" s="133" t="s">
        <v>3707</v>
      </c>
      <c r="AC58" s="133" t="s">
        <v>330</v>
      </c>
      <c r="AD58" s="133" t="s">
        <v>3837</v>
      </c>
      <c r="AE58" s="133" cm="1">
        <f t="array" aca="1" ref="AE58" ca="1">INDIRECT(ADDRESS(MATCH(AG58,'rs_industries'!B:B,0),5,1,TRUE,"rs_industries"))</f>
        <v>35</v>
      </c>
      <c r="AF58" s="133" cm="1">
        <f t="array" aca="1" ref="AF58" ca="1">INDIRECT(ADDRESS(MATCH(A58,'rs_stocks'!B:B,0),7,1,TRUE,"rs_stocks"))</f>
        <v>84</v>
      </c>
      <c r="AG58" s="133" t="str" cm="1">
        <f t="array" aca="1" ref="AG58" ca="1">INDIRECT(ADDRESS(MATCH(A58,'rs_stocks'!B:B,0),4,1,TRUE,"rs_stocks"))</f>
        <v>Packaged Foods</v>
      </c>
      <c r="AH58" s="130">
        <f>MATCH(A58,'US_long freshly screened'!A:A,0)</f>
        <v>60</v>
      </c>
      <c r="AI58" s="130" t="e">
        <f>MATCH(A58,'US_long actual position'!A:A,0)</f>
        <v>#N/A</v>
      </c>
    </row>
    <row r="59" spans="1:35" x14ac:dyDescent="0.3">
      <c r="A59" s="133" t="s">
        <v>1936</v>
      </c>
      <c r="B59" s="133">
        <v>79</v>
      </c>
      <c r="C59" s="133">
        <v>87</v>
      </c>
      <c r="D59" s="133">
        <v>61</v>
      </c>
      <c r="E59" s="133" t="e">
        <v>#N/A</v>
      </c>
      <c r="F59" s="133">
        <v>53</v>
      </c>
      <c r="G59" s="133" t="s">
        <v>3792</v>
      </c>
      <c r="H59" s="133" t="s">
        <v>24</v>
      </c>
      <c r="I59" s="133">
        <v>4.8250000000000002</v>
      </c>
      <c r="J59" s="133">
        <v>-50</v>
      </c>
      <c r="K59" s="133">
        <v>-3</v>
      </c>
      <c r="L59" s="133" t="b">
        <v>1</v>
      </c>
      <c r="M59" s="133">
        <v>106.19</v>
      </c>
      <c r="N59" s="133">
        <v>3.214</v>
      </c>
      <c r="O59" s="133">
        <v>33.036999999999999</v>
      </c>
      <c r="P59" s="133">
        <v>2.589</v>
      </c>
      <c r="Q59" s="133">
        <v>-122.80800000000001</v>
      </c>
      <c r="R59" s="133">
        <v>105.7</v>
      </c>
      <c r="S59" s="133">
        <v>102.11499999999999</v>
      </c>
      <c r="T59" s="133">
        <v>1</v>
      </c>
      <c r="U59" s="133">
        <v>77</v>
      </c>
      <c r="V59" s="133" t="s">
        <v>1936</v>
      </c>
      <c r="W59" s="133" t="b">
        <v>0</v>
      </c>
      <c r="X59" s="133">
        <v>0</v>
      </c>
      <c r="Y59" s="133" t="b">
        <v>1</v>
      </c>
      <c r="Z59" s="133">
        <v>53</v>
      </c>
      <c r="AA59" s="133">
        <v>0.97599999999999998</v>
      </c>
      <c r="AB59" s="133" t="s">
        <v>24</v>
      </c>
      <c r="AC59" s="133" t="s">
        <v>3792</v>
      </c>
      <c r="AD59" s="133" t="s">
        <v>3793</v>
      </c>
      <c r="AE59" s="133" cm="1">
        <f t="array" aca="1" ref="AE59" ca="1">INDIRECT(ADDRESS(MATCH(AG59,'rs_industries'!B:B,0),5,1,TRUE,"rs_industries"))</f>
        <v>79</v>
      </c>
      <c r="AF59" s="133" cm="1">
        <f t="array" aca="1" ref="AF59" ca="1">INDIRECT(ADDRESS(MATCH(A59,'rs_stocks'!B:B,0),7,1,TRUE,"rs_stocks"))</f>
        <v>87</v>
      </c>
      <c r="AG59" s="133" t="str" cm="1">
        <f t="array" aca="1" ref="AG59" ca="1">INDIRECT(ADDRESS(MATCH(A59,'rs_stocks'!B:B,0),4,1,TRUE,"rs_stocks"))</f>
        <v>Specialty Industrial Machinery</v>
      </c>
      <c r="AH59" s="130">
        <f>MATCH(A59,'US_long freshly screened'!A:A,0)</f>
        <v>61</v>
      </c>
      <c r="AI59" s="130" t="e">
        <f>MATCH(A59,'US_long actual position'!A:A,0)</f>
        <v>#N/A</v>
      </c>
    </row>
    <row r="60" spans="1:35" x14ac:dyDescent="0.3">
      <c r="A60" s="133" t="s">
        <v>1135</v>
      </c>
      <c r="B60" s="133" t="e">
        <v>#N/A</v>
      </c>
      <c r="C60" s="133" t="e">
        <v>#N/A</v>
      </c>
      <c r="D60" s="133">
        <v>62</v>
      </c>
      <c r="E60" s="133" t="e">
        <v>#N/A</v>
      </c>
      <c r="F60" s="133">
        <v>50</v>
      </c>
      <c r="G60" s="133" t="s">
        <v>3720</v>
      </c>
      <c r="H60" s="133" t="s">
        <v>3674</v>
      </c>
      <c r="I60" s="133">
        <v>39.398000000000003</v>
      </c>
      <c r="J60" s="133">
        <v>-64</v>
      </c>
      <c r="K60" s="133">
        <v>-12</v>
      </c>
      <c r="L60" s="133" t="b">
        <v>1</v>
      </c>
      <c r="M60" s="133">
        <v>72.718000000000004</v>
      </c>
      <c r="N60" s="133">
        <v>2.2029999999999998</v>
      </c>
      <c r="O60" s="133">
        <v>33.003999999999998</v>
      </c>
      <c r="P60" s="133">
        <v>1.3009999999999999</v>
      </c>
      <c r="Q60" s="133">
        <v>-69.194000000000003</v>
      </c>
      <c r="R60" s="133">
        <v>79.14</v>
      </c>
      <c r="S60" s="133">
        <v>78.134</v>
      </c>
      <c r="T60" s="133">
        <v>1</v>
      </c>
      <c r="U60" s="133">
        <v>153</v>
      </c>
      <c r="V60" s="133" t="s">
        <v>1135</v>
      </c>
      <c r="W60" s="133" t="b">
        <v>0</v>
      </c>
      <c r="X60" s="133">
        <v>0</v>
      </c>
      <c r="Y60" s="133" t="b">
        <v>1</v>
      </c>
      <c r="Z60" s="133">
        <v>50</v>
      </c>
      <c r="AA60" s="133">
        <v>0.97599999999999998</v>
      </c>
      <c r="AB60" s="133" t="s">
        <v>3674</v>
      </c>
      <c r="AC60" s="133" t="s">
        <v>3720</v>
      </c>
      <c r="AD60" s="133" t="s">
        <v>3784</v>
      </c>
      <c r="AE60" s="133" t="e" cm="1">
        <f t="array" aca="1" ref="AE60" ca="1">INDIRECT(ADDRESS(MATCH(AG60,'rs_industries'!B:B,0),5,1,TRUE,"rs_industries"))</f>
        <v>#N/A</v>
      </c>
      <c r="AF60" s="133" t="e" cm="1">
        <f t="array" aca="1" ref="AF60" ca="1">INDIRECT(ADDRESS(MATCH(A60,'rs_stocks'!B:B,0),7,1,TRUE,"rs_stocks"))</f>
        <v>#N/A</v>
      </c>
      <c r="AG60" s="133" t="e" cm="1">
        <f t="array" aca="1" ref="AG60" ca="1">INDIRECT(ADDRESS(MATCH(A60,'rs_stocks'!B:B,0),4,1,TRUE,"rs_stocks"))</f>
        <v>#N/A</v>
      </c>
      <c r="AH60" s="130">
        <f>MATCH(A60,'US_long freshly screened'!A:A,0)</f>
        <v>62</v>
      </c>
      <c r="AI60" s="130" t="e">
        <f>MATCH(A60,'US_long actual position'!A:A,0)</f>
        <v>#N/A</v>
      </c>
    </row>
    <row r="61" spans="1:35" x14ac:dyDescent="0.3">
      <c r="A61" s="133" t="s">
        <v>2975</v>
      </c>
      <c r="B61" s="133">
        <v>19</v>
      </c>
      <c r="C61" s="133">
        <v>85</v>
      </c>
      <c r="D61" s="133">
        <v>63</v>
      </c>
      <c r="E61" s="133" t="e">
        <v>#N/A</v>
      </c>
      <c r="F61" s="133">
        <v>55</v>
      </c>
      <c r="G61" s="133" t="s">
        <v>3713</v>
      </c>
      <c r="H61" s="133" t="s">
        <v>3690</v>
      </c>
      <c r="I61" s="133">
        <v>1.05</v>
      </c>
      <c r="J61" s="133">
        <v>-46</v>
      </c>
      <c r="K61" s="133">
        <v>-5</v>
      </c>
      <c r="L61" s="133" t="b">
        <v>1</v>
      </c>
      <c r="M61" s="133">
        <v>173.95599999999999</v>
      </c>
      <c r="N61" s="133">
        <v>5.2720000000000002</v>
      </c>
      <c r="O61" s="133">
        <v>32.996000000000002</v>
      </c>
      <c r="P61" s="133">
        <v>0.88700000000000001</v>
      </c>
      <c r="Q61" s="133">
        <v>-170.14099999999999</v>
      </c>
      <c r="R61" s="133">
        <v>32.19</v>
      </c>
      <c r="S61" s="133">
        <v>31.529</v>
      </c>
      <c r="T61" s="133">
        <v>1</v>
      </c>
      <c r="U61" s="133">
        <v>225</v>
      </c>
      <c r="V61" s="133" t="s">
        <v>2975</v>
      </c>
      <c r="W61" s="133" t="b">
        <v>0</v>
      </c>
      <c r="X61" s="133">
        <v>0</v>
      </c>
      <c r="Y61" s="133" t="b">
        <v>1</v>
      </c>
      <c r="Z61" s="133">
        <v>55</v>
      </c>
      <c r="AA61" s="133">
        <v>0.97499999999999998</v>
      </c>
      <c r="AB61" s="133" t="s">
        <v>3690</v>
      </c>
      <c r="AC61" s="133" t="s">
        <v>3713</v>
      </c>
      <c r="AD61" s="133" t="s">
        <v>3790</v>
      </c>
      <c r="AE61" s="133" cm="1">
        <f t="array" aca="1" ref="AE61" ca="1">INDIRECT(ADDRESS(MATCH(AG61,'rs_industries'!B:B,0),5,1,TRUE,"rs_industries"))</f>
        <v>19</v>
      </c>
      <c r="AF61" s="133" cm="1">
        <f t="array" aca="1" ref="AF61" ca="1">INDIRECT(ADDRESS(MATCH(A61,'rs_stocks'!B:B,0),7,1,TRUE,"rs_stocks"))</f>
        <v>85</v>
      </c>
      <c r="AG61" s="133" t="str" cm="1">
        <f t="array" aca="1" ref="AG61" ca="1">INDIRECT(ADDRESS(MATCH(A61,'rs_stocks'!B:B,0),4,1,TRUE,"rs_stocks"))</f>
        <v>Drug Manufacturers—Specialty &amp; Generic</v>
      </c>
      <c r="AH61" s="130">
        <f>MATCH(A61,'US_long freshly screened'!A:A,0)</f>
        <v>63</v>
      </c>
      <c r="AI61" s="130" t="e">
        <f>MATCH(A61,'US_long actual position'!A:A,0)</f>
        <v>#N/A</v>
      </c>
    </row>
    <row r="62" spans="1:35" x14ac:dyDescent="0.3">
      <c r="A62" s="133" t="s">
        <v>1179</v>
      </c>
      <c r="B62" s="133">
        <v>69</v>
      </c>
      <c r="C62" s="133">
        <v>76</v>
      </c>
      <c r="D62" s="133">
        <v>65</v>
      </c>
      <c r="E62" s="133" t="e">
        <v>#N/A</v>
      </c>
      <c r="F62" s="133">
        <v>46</v>
      </c>
      <c r="G62" s="133" t="s">
        <v>3715</v>
      </c>
      <c r="H62" s="133" t="s">
        <v>3677</v>
      </c>
      <c r="I62" s="133">
        <v>100.408</v>
      </c>
      <c r="J62" s="133">
        <v>-57</v>
      </c>
      <c r="K62" s="133">
        <v>-36</v>
      </c>
      <c r="L62" s="133" t="b">
        <v>1</v>
      </c>
      <c r="M62" s="133">
        <v>128.49799999999999</v>
      </c>
      <c r="N62" s="133">
        <v>3.93</v>
      </c>
      <c r="O62" s="133">
        <v>32.700000000000003</v>
      </c>
      <c r="P62" s="133">
        <v>1.26</v>
      </c>
      <c r="Q62" s="133">
        <v>-92.042000000000002</v>
      </c>
      <c r="R62" s="133">
        <v>52.76</v>
      </c>
      <c r="S62" s="133">
        <v>56.890999999999998</v>
      </c>
      <c r="T62" s="133">
        <v>-1</v>
      </c>
      <c r="U62" s="133">
        <v>158</v>
      </c>
      <c r="V62" s="133" t="s">
        <v>1179</v>
      </c>
      <c r="W62" s="133" t="b">
        <v>0</v>
      </c>
      <c r="X62" s="133">
        <v>0</v>
      </c>
      <c r="Y62" s="133" t="b">
        <v>1</v>
      </c>
      <c r="Z62" s="133">
        <v>46</v>
      </c>
      <c r="AA62" s="133">
        <v>0.97399999999999998</v>
      </c>
      <c r="AB62" s="133" t="s">
        <v>3677</v>
      </c>
      <c r="AC62" s="133" t="s">
        <v>3715</v>
      </c>
      <c r="AD62" s="133" t="s">
        <v>3771</v>
      </c>
      <c r="AE62" s="133" cm="1">
        <f t="array" aca="1" ref="AE62" ca="1">INDIRECT(ADDRESS(MATCH(AG62,'rs_industries'!B:B,0),5,1,TRUE,"rs_industries"))</f>
        <v>69</v>
      </c>
      <c r="AF62" s="133" cm="1">
        <f t="array" aca="1" ref="AF62" ca="1">INDIRECT(ADDRESS(MATCH(A62,'rs_stocks'!B:B,0),7,1,TRUE,"rs_stocks"))</f>
        <v>76</v>
      </c>
      <c r="AG62" s="133" t="str" cm="1">
        <f t="array" aca="1" ref="AG62" ca="1">INDIRECT(ADDRESS(MATCH(A62,'rs_stocks'!B:B,0),4,1,TRUE,"rs_stocks"))</f>
        <v>Banks—Diversified</v>
      </c>
      <c r="AH62" s="130">
        <f>MATCH(A62,'US_long freshly screened'!A:A,0)</f>
        <v>65</v>
      </c>
      <c r="AI62" s="130" t="e">
        <f>MATCH(A62,'US_long actual position'!A:A,0)</f>
        <v>#N/A</v>
      </c>
    </row>
    <row r="63" spans="1:35" x14ac:dyDescent="0.3">
      <c r="A63" s="133" t="s">
        <v>1517</v>
      </c>
      <c r="B63" s="133">
        <v>50</v>
      </c>
      <c r="C63" s="133">
        <v>95</v>
      </c>
      <c r="D63" s="133">
        <v>66</v>
      </c>
      <c r="E63" s="133" t="e">
        <v>#N/A</v>
      </c>
      <c r="F63" s="133">
        <v>62</v>
      </c>
      <c r="G63" s="133" t="s">
        <v>3705</v>
      </c>
      <c r="H63" s="133" t="s">
        <v>24</v>
      </c>
      <c r="I63" s="133">
        <v>3.3839999999999999</v>
      </c>
      <c r="J63" s="133">
        <v>-62</v>
      </c>
      <c r="K63" s="133">
        <v>-3</v>
      </c>
      <c r="L63" s="133" t="b">
        <v>1</v>
      </c>
      <c r="M63" s="133">
        <v>209.55799999999999</v>
      </c>
      <c r="N63" s="133">
        <v>6.4370000000000003</v>
      </c>
      <c r="O63" s="133">
        <v>32.555</v>
      </c>
      <c r="P63" s="133">
        <v>2.1469999999999998</v>
      </c>
      <c r="Q63" s="133">
        <v>-71.278999999999996</v>
      </c>
      <c r="R63" s="133">
        <v>66.42</v>
      </c>
      <c r="S63" s="133">
        <v>62.469000000000001</v>
      </c>
      <c r="T63" s="133">
        <v>1</v>
      </c>
      <c r="U63" s="133">
        <v>93</v>
      </c>
      <c r="V63" s="133" t="s">
        <v>1517</v>
      </c>
      <c r="W63" s="133" t="b">
        <v>0</v>
      </c>
      <c r="X63" s="133">
        <v>0</v>
      </c>
      <c r="Y63" s="133" t="b">
        <v>1</v>
      </c>
      <c r="Z63" s="133">
        <v>62</v>
      </c>
      <c r="AA63" s="133">
        <v>0.97399999999999998</v>
      </c>
      <c r="AB63" s="133" t="s">
        <v>24</v>
      </c>
      <c r="AC63" s="133" t="s">
        <v>3705</v>
      </c>
      <c r="AD63" s="133" t="s">
        <v>3798</v>
      </c>
      <c r="AE63" s="133" cm="1">
        <f t="array" aca="1" ref="AE63" ca="1">INDIRECT(ADDRESS(MATCH(AG63,'rs_industries'!B:B,0),5,1,TRUE,"rs_industries"))</f>
        <v>50</v>
      </c>
      <c r="AF63" s="133" cm="1">
        <f t="array" aca="1" ref="AF63" ca="1">INDIRECT(ADDRESS(MATCH(A63,'rs_stocks'!B:B,0),7,1,TRUE,"rs_stocks"))</f>
        <v>95</v>
      </c>
      <c r="AG63" s="133" t="str" cm="1">
        <f t="array" aca="1" ref="AG63" ca="1">INDIRECT(ADDRESS(MATCH(A63,'rs_stocks'!B:B,0),4,1,TRUE,"rs_stocks"))</f>
        <v>Tools &amp; Accessories</v>
      </c>
      <c r="AH63" s="130">
        <f>MATCH(A63,'US_long freshly screened'!A:A,0)</f>
        <v>66</v>
      </c>
      <c r="AI63" s="130" t="e">
        <f>MATCH(A63,'US_long actual position'!A:A,0)</f>
        <v>#N/A</v>
      </c>
    </row>
    <row r="64" spans="1:35" x14ac:dyDescent="0.3">
      <c r="A64" s="133" t="s">
        <v>2987</v>
      </c>
      <c r="B64" s="133">
        <v>90</v>
      </c>
      <c r="C64" s="133">
        <v>86</v>
      </c>
      <c r="D64" s="133">
        <v>67</v>
      </c>
      <c r="E64" s="133" t="e">
        <v>#N/A</v>
      </c>
      <c r="F64" s="133">
        <v>49</v>
      </c>
      <c r="G64" s="133" t="s">
        <v>3812</v>
      </c>
      <c r="H64" s="133" t="s">
        <v>3690</v>
      </c>
      <c r="I64" s="133">
        <v>1.1679999999999999</v>
      </c>
      <c r="J64" s="133">
        <v>-80</v>
      </c>
      <c r="K64" s="133">
        <v>-5</v>
      </c>
      <c r="L64" s="133" t="b">
        <v>1</v>
      </c>
      <c r="M64" s="133">
        <v>195.93199999999999</v>
      </c>
      <c r="N64" s="133">
        <v>6.0270000000000001</v>
      </c>
      <c r="O64" s="133">
        <v>32.509</v>
      </c>
      <c r="P64" s="133">
        <v>0.17899999999999999</v>
      </c>
      <c r="Q64" s="133">
        <v>-161.92099999999999</v>
      </c>
      <c r="R64" s="133">
        <v>5.17</v>
      </c>
      <c r="S64" s="133">
        <v>4.9669999999999996</v>
      </c>
      <c r="T64" s="133">
        <v>1</v>
      </c>
      <c r="U64" s="133">
        <v>1116</v>
      </c>
      <c r="V64" s="133" t="s">
        <v>2987</v>
      </c>
      <c r="W64" s="133" t="b">
        <v>0</v>
      </c>
      <c r="X64" s="133">
        <v>0</v>
      </c>
      <c r="Y64" s="133" t="b">
        <v>1</v>
      </c>
      <c r="Z64" s="133">
        <v>49</v>
      </c>
      <c r="AA64" s="133">
        <v>0.97399999999999998</v>
      </c>
      <c r="AB64" s="133" t="s">
        <v>3690</v>
      </c>
      <c r="AC64" s="133" t="s">
        <v>3812</v>
      </c>
      <c r="AD64" s="133" t="s">
        <v>3813</v>
      </c>
      <c r="AE64" s="133" cm="1">
        <f t="array" aca="1" ref="AE64" ca="1">INDIRECT(ADDRESS(MATCH(AG64,'rs_industries'!B:B,0),5,1,TRUE,"rs_industries"))</f>
        <v>90</v>
      </c>
      <c r="AF64" s="133" cm="1">
        <f t="array" aca="1" ref="AF64" ca="1">INDIRECT(ADDRESS(MATCH(A64,'rs_stocks'!B:B,0),7,1,TRUE,"rs_stocks"))</f>
        <v>86</v>
      </c>
      <c r="AG64" s="133" t="str" cm="1">
        <f t="array" aca="1" ref="AG64" ca="1">INDIRECT(ADDRESS(MATCH(A64,'rs_stocks'!B:B,0),4,1,TRUE,"rs_stocks"))</f>
        <v>Biotechnology</v>
      </c>
      <c r="AH64" s="130">
        <f>MATCH(A64,'US_long freshly screened'!A:A,0)</f>
        <v>67</v>
      </c>
      <c r="AI64" s="130" t="e">
        <f>MATCH(A64,'US_long actual position'!A:A,0)</f>
        <v>#N/A</v>
      </c>
    </row>
    <row r="65" spans="1:35" x14ac:dyDescent="0.3">
      <c r="A65" s="133" t="s">
        <v>1397</v>
      </c>
      <c r="B65" s="133">
        <v>87</v>
      </c>
      <c r="C65" s="133">
        <v>92</v>
      </c>
      <c r="D65" s="133">
        <v>68</v>
      </c>
      <c r="E65" s="133" t="e">
        <v>#N/A</v>
      </c>
      <c r="F65" s="133">
        <v>53</v>
      </c>
      <c r="G65" s="133" t="s">
        <v>3693</v>
      </c>
      <c r="H65" s="133" t="s">
        <v>31</v>
      </c>
      <c r="I65" s="133">
        <v>7.1710000000000003</v>
      </c>
      <c r="J65" s="133">
        <v>-85</v>
      </c>
      <c r="K65" s="133">
        <v>-64</v>
      </c>
      <c r="L65" s="133" t="b">
        <v>1</v>
      </c>
      <c r="M65" s="133">
        <v>186.541</v>
      </c>
      <c r="N65" s="133">
        <v>5.74</v>
      </c>
      <c r="O65" s="133">
        <v>32.497</v>
      </c>
      <c r="P65" s="133">
        <v>3.944</v>
      </c>
      <c r="Q65" s="133">
        <v>-98.385000000000005</v>
      </c>
      <c r="R65" s="133">
        <v>125.45</v>
      </c>
      <c r="S65" s="133">
        <v>123.239</v>
      </c>
      <c r="T65" s="133">
        <v>1</v>
      </c>
      <c r="U65" s="133">
        <v>50</v>
      </c>
      <c r="V65" s="133" t="s">
        <v>1397</v>
      </c>
      <c r="W65" s="133" t="b">
        <v>0</v>
      </c>
      <c r="X65" s="133">
        <v>0</v>
      </c>
      <c r="Y65" s="133" t="b">
        <v>1</v>
      </c>
      <c r="Z65" s="133">
        <v>53</v>
      </c>
      <c r="AA65" s="133">
        <v>0.97299999999999998</v>
      </c>
      <c r="AB65" s="133" t="s">
        <v>31</v>
      </c>
      <c r="AC65" s="133" t="s">
        <v>3693</v>
      </c>
      <c r="AD65" s="133" t="s">
        <v>3795</v>
      </c>
      <c r="AE65" s="133" cm="1">
        <f t="array" aca="1" ref="AE65" ca="1">INDIRECT(ADDRESS(MATCH(AG65,'rs_industries'!B:B,0),5,1,TRUE,"rs_industries"))</f>
        <v>87</v>
      </c>
      <c r="AF65" s="133" cm="1">
        <f t="array" aca="1" ref="AF65" ca="1">INDIRECT(ADDRESS(MATCH(A65,'rs_stocks'!B:B,0),7,1,TRUE,"rs_stocks"))</f>
        <v>92</v>
      </c>
      <c r="AG65" s="133" t="str" cm="1">
        <f t="array" aca="1" ref="AG65" ca="1">INDIRECT(ADDRESS(MATCH(A65,'rs_stocks'!B:B,0),4,1,TRUE,"rs_stocks"))</f>
        <v>Software—Infrastructure</v>
      </c>
      <c r="AH65" s="130">
        <f>MATCH(A65,'US_long freshly screened'!A:A,0)</f>
        <v>68</v>
      </c>
      <c r="AI65" s="130" t="e">
        <f>MATCH(A65,'US_long actual position'!A:A,0)</f>
        <v>#N/A</v>
      </c>
    </row>
    <row r="66" spans="1:35" x14ac:dyDescent="0.3">
      <c r="A66" s="133" t="s">
        <v>93</v>
      </c>
      <c r="B66" s="133">
        <v>45</v>
      </c>
      <c r="C66" s="133">
        <v>78</v>
      </c>
      <c r="D66" s="133">
        <v>69</v>
      </c>
      <c r="E66" s="133" t="e">
        <v>#N/A</v>
      </c>
      <c r="F66" s="133">
        <v>54</v>
      </c>
      <c r="G66" s="133" t="s">
        <v>3778</v>
      </c>
      <c r="H66" s="133" t="s">
        <v>3674</v>
      </c>
      <c r="I66" s="133">
        <v>15.52</v>
      </c>
      <c r="J66" s="133">
        <v>-76</v>
      </c>
      <c r="K66" s="133">
        <v>-2</v>
      </c>
      <c r="L66" s="133" t="b">
        <v>1</v>
      </c>
      <c r="M66" s="133">
        <v>98.453999999999994</v>
      </c>
      <c r="N66" s="133">
        <v>3.0310000000000001</v>
      </c>
      <c r="O66" s="133">
        <v>32.481000000000002</v>
      </c>
      <c r="P66" s="133">
        <v>1.375</v>
      </c>
      <c r="Q66" s="133">
        <v>-71.257000000000005</v>
      </c>
      <c r="R66" s="133">
        <v>76.73</v>
      </c>
      <c r="S66" s="133">
        <v>74.185000000000002</v>
      </c>
      <c r="T66" s="133">
        <v>1</v>
      </c>
      <c r="U66" s="133">
        <v>145</v>
      </c>
      <c r="V66" s="133" t="s">
        <v>93</v>
      </c>
      <c r="W66" s="133" t="b">
        <v>0</v>
      </c>
      <c r="X66" s="133">
        <v>0</v>
      </c>
      <c r="Y66" s="133" t="b">
        <v>1</v>
      </c>
      <c r="Z66" s="133">
        <v>54</v>
      </c>
      <c r="AA66" s="133">
        <v>0.97299999999999998</v>
      </c>
      <c r="AB66" s="133" t="s">
        <v>3674</v>
      </c>
      <c r="AC66" s="133" t="s">
        <v>3778</v>
      </c>
      <c r="AD66" s="133" t="s">
        <v>3779</v>
      </c>
      <c r="AE66" s="133" cm="1">
        <f t="array" aca="1" ref="AE66" ca="1">INDIRECT(ADDRESS(MATCH(AG66,'rs_industries'!B:B,0),5,1,TRUE,"rs_industries"))</f>
        <v>45</v>
      </c>
      <c r="AF66" s="133" cm="1">
        <f t="array" aca="1" ref="AF66" ca="1">INDIRECT(ADDRESS(MATCH(A66,'rs_stocks'!B:B,0),7,1,TRUE,"rs_stocks"))</f>
        <v>78</v>
      </c>
      <c r="AG66" s="133" t="str" cm="1">
        <f t="array" aca="1" ref="AG66" ca="1">INDIRECT(ADDRESS(MATCH(A66,'rs_stocks'!B:B,0),4,1,TRUE,"rs_stocks"))</f>
        <v>Airports &amp; Air Services</v>
      </c>
      <c r="AH66" s="130">
        <f>MATCH(A66,'US_long freshly screened'!A:A,0)</f>
        <v>69</v>
      </c>
      <c r="AI66" s="130" t="e">
        <f>MATCH(A66,'US_long actual position'!A:A,0)</f>
        <v>#N/A</v>
      </c>
    </row>
    <row r="67" spans="1:35" x14ac:dyDescent="0.3">
      <c r="A67" s="133" t="s">
        <v>834</v>
      </c>
      <c r="B67" s="133">
        <v>64</v>
      </c>
      <c r="C67" s="133">
        <v>86</v>
      </c>
      <c r="D67" s="133">
        <v>70</v>
      </c>
      <c r="E67" s="133" t="e">
        <v>#N/A</v>
      </c>
      <c r="F67" s="133">
        <v>56</v>
      </c>
      <c r="G67" s="133" t="s">
        <v>3807</v>
      </c>
      <c r="H67" s="133" t="s">
        <v>3677</v>
      </c>
      <c r="I67" s="133">
        <v>151.774</v>
      </c>
      <c r="J67" s="133">
        <v>-50</v>
      </c>
      <c r="K67" s="133">
        <v>-1</v>
      </c>
      <c r="L67" s="133" t="b">
        <v>1</v>
      </c>
      <c r="M67" s="133">
        <v>126.88500000000001</v>
      </c>
      <c r="N67" s="133">
        <v>3.915</v>
      </c>
      <c r="O67" s="133">
        <v>32.409999999999997</v>
      </c>
      <c r="P67" s="133">
        <v>3.8210000000000002</v>
      </c>
      <c r="Q67" s="133">
        <v>-67.787000000000006</v>
      </c>
      <c r="R67" s="133">
        <v>209.67</v>
      </c>
      <c r="S67" s="133">
        <v>201.935</v>
      </c>
      <c r="T67" s="133">
        <v>1</v>
      </c>
      <c r="U67" s="133">
        <v>52</v>
      </c>
      <c r="V67" s="133" t="s">
        <v>834</v>
      </c>
      <c r="W67" s="133" t="b">
        <v>0</v>
      </c>
      <c r="X67" s="133">
        <v>0</v>
      </c>
      <c r="Y67" s="133" t="b">
        <v>1</v>
      </c>
      <c r="Z67" s="133">
        <v>56</v>
      </c>
      <c r="AA67" s="133">
        <v>0.97199999999999998</v>
      </c>
      <c r="AB67" s="133" t="s">
        <v>3677</v>
      </c>
      <c r="AC67" s="133" t="s">
        <v>3807</v>
      </c>
      <c r="AD67" s="133" t="s">
        <v>3808</v>
      </c>
      <c r="AE67" s="133" cm="1">
        <f t="array" aca="1" ref="AE67" ca="1">INDIRECT(ADDRESS(MATCH(AG67,'rs_industries'!B:B,0),5,1,TRUE,"rs_industries"))</f>
        <v>64</v>
      </c>
      <c r="AF67" s="133" cm="1">
        <f t="array" aca="1" ref="AF67" ca="1">INDIRECT(ADDRESS(MATCH(A67,'rs_stocks'!B:B,0),7,1,TRUE,"rs_stocks"))</f>
        <v>86</v>
      </c>
      <c r="AG67" s="133" t="str" cm="1">
        <f t="array" aca="1" ref="AG67" ca="1">INDIRECT(ADDRESS(MATCH(A67,'rs_stocks'!B:B,0),4,1,TRUE,"rs_stocks"))</f>
        <v>Credit Services</v>
      </c>
      <c r="AH67" s="130">
        <f>MATCH(A67,'US_long freshly screened'!A:A,0)</f>
        <v>70</v>
      </c>
      <c r="AI67" s="130" t="e">
        <f>MATCH(A67,'US_long actual position'!A:A,0)</f>
        <v>#N/A</v>
      </c>
    </row>
    <row r="68" spans="1:35" x14ac:dyDescent="0.3">
      <c r="A68" s="133" t="s">
        <v>920</v>
      </c>
      <c r="B68" s="133">
        <v>79</v>
      </c>
      <c r="C68" s="133">
        <v>76</v>
      </c>
      <c r="D68" s="133">
        <v>71</v>
      </c>
      <c r="E68" s="133" t="e">
        <v>#N/A</v>
      </c>
      <c r="F68" s="133">
        <v>55</v>
      </c>
      <c r="G68" s="133" t="s">
        <v>3699</v>
      </c>
      <c r="H68" s="133" t="s">
        <v>24</v>
      </c>
      <c r="I68" s="133">
        <v>29.643000000000001</v>
      </c>
      <c r="J68" s="133">
        <v>-47</v>
      </c>
      <c r="K68" s="133">
        <v>-12</v>
      </c>
      <c r="L68" s="133" t="b">
        <v>1</v>
      </c>
      <c r="M68" s="133">
        <v>98.965999999999994</v>
      </c>
      <c r="N68" s="133">
        <v>3.0579999999999998</v>
      </c>
      <c r="O68" s="133">
        <v>32.36</v>
      </c>
      <c r="P68" s="133">
        <v>2.468</v>
      </c>
      <c r="Q68" s="133">
        <v>-63.609000000000002</v>
      </c>
      <c r="R68" s="133">
        <v>121.73</v>
      </c>
      <c r="S68" s="133">
        <v>116.63200000000001</v>
      </c>
      <c r="T68" s="133">
        <v>1</v>
      </c>
      <c r="U68" s="133">
        <v>81</v>
      </c>
      <c r="V68" s="133" t="s">
        <v>920</v>
      </c>
      <c r="W68" s="133" t="b">
        <v>0</v>
      </c>
      <c r="X68" s="133">
        <v>0</v>
      </c>
      <c r="Y68" s="133" t="b">
        <v>1</v>
      </c>
      <c r="Z68" s="133">
        <v>55</v>
      </c>
      <c r="AA68" s="133">
        <v>0.97199999999999998</v>
      </c>
      <c r="AB68" s="133" t="s">
        <v>24</v>
      </c>
      <c r="AC68" s="133" t="s">
        <v>3699</v>
      </c>
      <c r="AD68" s="133" t="s">
        <v>3799</v>
      </c>
      <c r="AE68" s="133" cm="1">
        <f t="array" aca="1" ref="AE68" ca="1">INDIRECT(ADDRESS(MATCH(AG68,'rs_industries'!B:B,0),5,1,TRUE,"rs_industries"))</f>
        <v>79</v>
      </c>
      <c r="AF68" s="133" cm="1">
        <f t="array" aca="1" ref="AF68" ca="1">INDIRECT(ADDRESS(MATCH(A68,'rs_stocks'!B:B,0),7,1,TRUE,"rs_stocks"))</f>
        <v>76</v>
      </c>
      <c r="AG68" s="133" t="str" cm="1">
        <f t="array" aca="1" ref="AG68" ca="1">INDIRECT(ADDRESS(MATCH(A68,'rs_stocks'!B:B,0),4,1,TRUE,"rs_stocks"))</f>
        <v>Specialty Industrial Machinery</v>
      </c>
      <c r="AH68" s="130">
        <f>MATCH(A68,'US_long freshly screened'!A:A,0)</f>
        <v>71</v>
      </c>
      <c r="AI68" s="130" t="e">
        <f>MATCH(A68,'US_long actual position'!A:A,0)</f>
        <v>#N/A</v>
      </c>
    </row>
    <row r="69" spans="1:35" x14ac:dyDescent="0.3">
      <c r="A69" s="133" t="s">
        <v>2436</v>
      </c>
      <c r="B69" s="133">
        <v>90</v>
      </c>
      <c r="C69" s="133">
        <v>93</v>
      </c>
      <c r="D69" s="133">
        <v>72</v>
      </c>
      <c r="E69" s="133" t="e">
        <v>#N/A</v>
      </c>
      <c r="F69" s="133">
        <v>51</v>
      </c>
      <c r="G69" s="133" t="s">
        <v>3713</v>
      </c>
      <c r="H69" s="133" t="s">
        <v>3690</v>
      </c>
      <c r="I69" s="133">
        <v>1.5569999999999999</v>
      </c>
      <c r="J69" s="133">
        <v>-86</v>
      </c>
      <c r="K69" s="133">
        <v>-46</v>
      </c>
      <c r="L69" s="133" t="b">
        <v>1</v>
      </c>
      <c r="M69" s="133">
        <v>249.23099999999999</v>
      </c>
      <c r="N69" s="133">
        <v>7.7050000000000001</v>
      </c>
      <c r="O69" s="133">
        <v>32.345999999999997</v>
      </c>
      <c r="P69" s="133">
        <v>1.492</v>
      </c>
      <c r="Q69" s="133">
        <v>-87.114000000000004</v>
      </c>
      <c r="R69" s="133">
        <v>26.99</v>
      </c>
      <c r="S69" s="133">
        <v>24.157</v>
      </c>
      <c r="T69" s="133">
        <v>1</v>
      </c>
      <c r="U69" s="133">
        <v>134</v>
      </c>
      <c r="V69" s="133" t="s">
        <v>2436</v>
      </c>
      <c r="W69" s="133" t="b">
        <v>0</v>
      </c>
      <c r="X69" s="133">
        <v>0</v>
      </c>
      <c r="Y69" s="133" t="b">
        <v>1</v>
      </c>
      <c r="Z69" s="133">
        <v>51</v>
      </c>
      <c r="AA69" s="133">
        <v>0.97199999999999998</v>
      </c>
      <c r="AB69" s="133" t="s">
        <v>3690</v>
      </c>
      <c r="AC69" s="133" t="s">
        <v>3713</v>
      </c>
      <c r="AD69" s="133" t="s">
        <v>3827</v>
      </c>
      <c r="AE69" s="133" cm="1">
        <f t="array" aca="1" ref="AE69" ca="1">INDIRECT(ADDRESS(MATCH(AG69,'rs_industries'!B:B,0),5,1,TRUE,"rs_industries"))</f>
        <v>90</v>
      </c>
      <c r="AF69" s="133" cm="1">
        <f t="array" aca="1" ref="AF69" ca="1">INDIRECT(ADDRESS(MATCH(A69,'rs_stocks'!B:B,0),7,1,TRUE,"rs_stocks"))</f>
        <v>93</v>
      </c>
      <c r="AG69" s="133" t="str" cm="1">
        <f t="array" aca="1" ref="AG69" ca="1">INDIRECT(ADDRESS(MATCH(A69,'rs_stocks'!B:B,0),4,1,TRUE,"rs_stocks"))</f>
        <v>Biotechnology</v>
      </c>
      <c r="AH69" s="130">
        <f>MATCH(A69,'US_long freshly screened'!A:A,0)</f>
        <v>72</v>
      </c>
      <c r="AI69" s="130" t="e">
        <f>MATCH(A69,'US_long actual position'!A:A,0)</f>
        <v>#N/A</v>
      </c>
    </row>
    <row r="70" spans="1:35" x14ac:dyDescent="0.3">
      <c r="A70" s="133" t="s">
        <v>37</v>
      </c>
      <c r="B70" s="133">
        <v>98</v>
      </c>
      <c r="C70" s="133">
        <v>94</v>
      </c>
      <c r="D70" s="133">
        <v>73</v>
      </c>
      <c r="E70" s="133" t="e">
        <v>#N/A</v>
      </c>
      <c r="F70" s="133">
        <v>52</v>
      </c>
      <c r="G70" s="133" t="s">
        <v>3703</v>
      </c>
      <c r="H70" s="133" t="s">
        <v>3674</v>
      </c>
      <c r="I70" s="133">
        <v>22.471</v>
      </c>
      <c r="J70" s="133">
        <v>-62</v>
      </c>
      <c r="K70" s="133">
        <v>-3</v>
      </c>
      <c r="L70" s="133" t="b">
        <v>1</v>
      </c>
      <c r="M70" s="133">
        <v>187.14099999999999</v>
      </c>
      <c r="N70" s="133">
        <v>5.7869999999999999</v>
      </c>
      <c r="O70" s="133">
        <v>32.337000000000003</v>
      </c>
      <c r="P70" s="133">
        <v>6.33</v>
      </c>
      <c r="Q70" s="133">
        <v>-78.046999999999997</v>
      </c>
      <c r="R70" s="133">
        <v>182.18</v>
      </c>
      <c r="S70" s="133">
        <v>171.89400000000001</v>
      </c>
      <c r="T70" s="133">
        <v>1</v>
      </c>
      <c r="U70" s="133">
        <v>31</v>
      </c>
      <c r="V70" s="133" t="s">
        <v>37</v>
      </c>
      <c r="W70" s="133" t="b">
        <v>0</v>
      </c>
      <c r="X70" s="133">
        <v>0</v>
      </c>
      <c r="Y70" s="133" t="b">
        <v>1</v>
      </c>
      <c r="Z70" s="133">
        <v>52</v>
      </c>
      <c r="AA70" s="133">
        <v>0.97099999999999997</v>
      </c>
      <c r="AB70" s="133" t="s">
        <v>3674</v>
      </c>
      <c r="AC70" s="133" t="s">
        <v>3703</v>
      </c>
      <c r="AD70" s="133" t="s">
        <v>3818</v>
      </c>
      <c r="AE70" s="133" cm="1">
        <f t="array" aca="1" ref="AE70" ca="1">INDIRECT(ADDRESS(MATCH(AG70,'rs_industries'!B:B,0),5,1,TRUE,"rs_industries"))</f>
        <v>98</v>
      </c>
      <c r="AF70" s="133" cm="1">
        <f t="array" aca="1" ref="AF70" ca="1">INDIRECT(ADDRESS(MATCH(A70,'rs_stocks'!B:B,0),7,1,TRUE,"rs_stocks"))</f>
        <v>94</v>
      </c>
      <c r="AG70" s="133" t="str" cm="1">
        <f t="array" aca="1" ref="AG70" ca="1">INDIRECT(ADDRESS(MATCH(A70,'rs_stocks'!B:B,0),4,1,TRUE,"rs_stocks"))</f>
        <v>Building Products &amp; Equipment</v>
      </c>
      <c r="AH70" s="130">
        <f>MATCH(A70,'US_long freshly screened'!A:A,0)</f>
        <v>73</v>
      </c>
      <c r="AI70" s="130" t="e">
        <f>MATCH(A70,'US_long actual position'!A:A,0)</f>
        <v>#N/A</v>
      </c>
    </row>
    <row r="71" spans="1:35" x14ac:dyDescent="0.3">
      <c r="A71" s="133" t="s">
        <v>1075</v>
      </c>
      <c r="B71" s="133">
        <v>26</v>
      </c>
      <c r="C71" s="133">
        <v>87</v>
      </c>
      <c r="D71" s="133">
        <v>74</v>
      </c>
      <c r="E71" s="133" t="e">
        <v>#N/A</v>
      </c>
      <c r="F71" s="133">
        <v>57</v>
      </c>
      <c r="G71" s="133" t="s">
        <v>3800</v>
      </c>
      <c r="H71" s="133" t="s">
        <v>3674</v>
      </c>
      <c r="I71" s="133">
        <v>13.532</v>
      </c>
      <c r="J71" s="133">
        <v>-66</v>
      </c>
      <c r="K71" s="133">
        <v>-1</v>
      </c>
      <c r="L71" s="133" t="b">
        <v>1</v>
      </c>
      <c r="M71" s="133">
        <v>164.63</v>
      </c>
      <c r="N71" s="133">
        <v>5.0940000000000003</v>
      </c>
      <c r="O71" s="133">
        <v>32.317999999999998</v>
      </c>
      <c r="P71" s="133">
        <v>4.056</v>
      </c>
      <c r="Q71" s="133">
        <v>-21.946000000000002</v>
      </c>
      <c r="R71" s="133">
        <v>165.54</v>
      </c>
      <c r="S71" s="133">
        <v>155.29499999999999</v>
      </c>
      <c r="T71" s="133">
        <v>1</v>
      </c>
      <c r="U71" s="133">
        <v>49</v>
      </c>
      <c r="V71" s="133" t="s">
        <v>1075</v>
      </c>
      <c r="W71" s="133" t="b">
        <v>0</v>
      </c>
      <c r="X71" s="133">
        <v>0</v>
      </c>
      <c r="Y71" s="133" t="b">
        <v>1</v>
      </c>
      <c r="Z71" s="133">
        <v>57</v>
      </c>
      <c r="AA71" s="133">
        <v>0.97099999999999997</v>
      </c>
      <c r="AB71" s="133" t="s">
        <v>3674</v>
      </c>
      <c r="AC71" s="133" t="s">
        <v>3800</v>
      </c>
      <c r="AD71" s="133" t="s">
        <v>3801</v>
      </c>
      <c r="AE71" s="133" cm="1">
        <f t="array" aca="1" ref="AE71" ca="1">INDIRECT(ADDRESS(MATCH(AG71,'rs_industries'!B:B,0),5,1,TRUE,"rs_industries"))</f>
        <v>26</v>
      </c>
      <c r="AF71" s="133" cm="1">
        <f t="array" aca="1" ref="AF71" ca="1">INDIRECT(ADDRESS(MATCH(A71,'rs_stocks'!B:B,0),7,1,TRUE,"rs_stocks"))</f>
        <v>87</v>
      </c>
      <c r="AG71" s="133" t="str" cm="1">
        <f t="array" aca="1" ref="AG71" ca="1">INDIRECT(ADDRESS(MATCH(A71,'rs_stocks'!B:B,0),4,1,TRUE,"rs_stocks"))</f>
        <v>Specialty Retail</v>
      </c>
      <c r="AH71" s="130">
        <f>MATCH(A71,'US_long freshly screened'!A:A,0)</f>
        <v>74</v>
      </c>
      <c r="AI71" s="130" t="e">
        <f>MATCH(A71,'US_long actual position'!A:A,0)</f>
        <v>#N/A</v>
      </c>
    </row>
    <row r="72" spans="1:35" x14ac:dyDescent="0.3">
      <c r="A72" s="133" t="s">
        <v>952</v>
      </c>
      <c r="B72" s="133">
        <v>77</v>
      </c>
      <c r="C72" s="133">
        <v>89</v>
      </c>
      <c r="D72" s="133">
        <v>75</v>
      </c>
      <c r="E72" s="133" t="e">
        <v>#N/A</v>
      </c>
      <c r="F72" s="133">
        <v>52</v>
      </c>
      <c r="G72" s="133" t="s">
        <v>3680</v>
      </c>
      <c r="H72" s="133" t="s">
        <v>31</v>
      </c>
      <c r="I72" s="133">
        <v>9.51</v>
      </c>
      <c r="J72" s="133">
        <v>-60</v>
      </c>
      <c r="K72" s="133">
        <v>-12</v>
      </c>
      <c r="L72" s="133" t="b">
        <v>1</v>
      </c>
      <c r="M72" s="133">
        <v>99.54</v>
      </c>
      <c r="N72" s="133">
        <v>3.0990000000000002</v>
      </c>
      <c r="O72" s="133">
        <v>32.124000000000002</v>
      </c>
      <c r="P72" s="133">
        <v>2.391</v>
      </c>
      <c r="Q72" s="133">
        <v>-71.506</v>
      </c>
      <c r="R72" s="133">
        <v>116.07</v>
      </c>
      <c r="S72" s="133">
        <v>111.51</v>
      </c>
      <c r="T72" s="133">
        <v>1</v>
      </c>
      <c r="U72" s="133">
        <v>83</v>
      </c>
      <c r="V72" s="133" t="s">
        <v>952</v>
      </c>
      <c r="W72" s="133" t="b">
        <v>0</v>
      </c>
      <c r="X72" s="133">
        <v>0</v>
      </c>
      <c r="Y72" s="133" t="b">
        <v>1</v>
      </c>
      <c r="Z72" s="133">
        <v>52</v>
      </c>
      <c r="AA72" s="133">
        <v>0.97</v>
      </c>
      <c r="AB72" s="133" t="s">
        <v>31</v>
      </c>
      <c r="AC72" s="133" t="s">
        <v>3680</v>
      </c>
      <c r="AD72" s="133" t="s">
        <v>3817</v>
      </c>
      <c r="AE72" s="133" cm="1">
        <f t="array" aca="1" ref="AE72" ca="1">INDIRECT(ADDRESS(MATCH(AG72,'rs_industries'!B:B,0),5,1,TRUE,"rs_industries"))</f>
        <v>77</v>
      </c>
      <c r="AF72" s="133" cm="1">
        <f t="array" aca="1" ref="AF72" ca="1">INDIRECT(ADDRESS(MATCH(A72,'rs_stocks'!B:B,0),7,1,TRUE,"rs_stocks"))</f>
        <v>89</v>
      </c>
      <c r="AG72" s="133" t="str" cm="1">
        <f t="array" aca="1" ref="AG72" ca="1">INDIRECT(ADDRESS(MATCH(A72,'rs_stocks'!B:B,0),4,1,TRUE,"rs_stocks"))</f>
        <v>Software—Application</v>
      </c>
      <c r="AH72" s="130">
        <f>MATCH(A72,'US_long freshly screened'!A:A,0)</f>
        <v>75</v>
      </c>
      <c r="AI72" s="130" t="e">
        <f>MATCH(A72,'US_long actual position'!A:A,0)</f>
        <v>#N/A</v>
      </c>
    </row>
    <row r="73" spans="1:35" x14ac:dyDescent="0.3">
      <c r="A73" s="133" t="s">
        <v>1879</v>
      </c>
      <c r="B73" s="133">
        <v>82</v>
      </c>
      <c r="C73" s="133">
        <v>90</v>
      </c>
      <c r="D73" s="133">
        <v>76</v>
      </c>
      <c r="E73" s="133" t="e">
        <v>#N/A</v>
      </c>
      <c r="F73" s="133">
        <v>53</v>
      </c>
      <c r="G73" s="133" t="s">
        <v>3796</v>
      </c>
      <c r="H73" s="133" t="s">
        <v>3677</v>
      </c>
      <c r="I73" s="133">
        <v>1.6659999999999999</v>
      </c>
      <c r="J73" s="133">
        <v>-55</v>
      </c>
      <c r="K73" s="133">
        <v>-24</v>
      </c>
      <c r="L73" s="133" t="b">
        <v>1</v>
      </c>
      <c r="M73" s="133">
        <v>169.554</v>
      </c>
      <c r="N73" s="133">
        <v>5.2990000000000004</v>
      </c>
      <c r="O73" s="133">
        <v>31.997</v>
      </c>
      <c r="P73" s="133">
        <v>1.9179999999999999</v>
      </c>
      <c r="Q73" s="133">
        <v>-91.25</v>
      </c>
      <c r="R73" s="133">
        <v>60.88</v>
      </c>
      <c r="S73" s="133">
        <v>64.569999999999993</v>
      </c>
      <c r="T73" s="133">
        <v>-1</v>
      </c>
      <c r="U73" s="133">
        <v>104</v>
      </c>
      <c r="V73" s="133" t="s">
        <v>1879</v>
      </c>
      <c r="W73" s="133" t="b">
        <v>0</v>
      </c>
      <c r="X73" s="133">
        <v>0</v>
      </c>
      <c r="Y73" s="133" t="b">
        <v>1</v>
      </c>
      <c r="Z73" s="133">
        <v>53</v>
      </c>
      <c r="AA73" s="133">
        <v>0.97</v>
      </c>
      <c r="AB73" s="133" t="s">
        <v>3677</v>
      </c>
      <c r="AC73" s="133" t="s">
        <v>3796</v>
      </c>
      <c r="AD73" s="133" t="s">
        <v>3797</v>
      </c>
      <c r="AE73" s="133" cm="1">
        <f t="array" aca="1" ref="AE73" ca="1">INDIRECT(ADDRESS(MATCH(AG73,'rs_industries'!B:B,0),5,1,TRUE,"rs_industries"))</f>
        <v>82</v>
      </c>
      <c r="AF73" s="133" cm="1">
        <f t="array" aca="1" ref="AF73" ca="1">INDIRECT(ADDRESS(MATCH(A73,'rs_stocks'!B:B,0),7,1,TRUE,"rs_stocks"))</f>
        <v>90</v>
      </c>
      <c r="AG73" s="133" t="str" cm="1">
        <f t="array" aca="1" ref="AG73" ca="1">INDIRECT(ADDRESS(MATCH(A73,'rs_stocks'!B:B,0),4,1,TRUE,"rs_stocks"))</f>
        <v>Insurance—Property &amp; Casualty</v>
      </c>
      <c r="AH73" s="130">
        <f>MATCH(A73,'US_long freshly screened'!A:A,0)</f>
        <v>76</v>
      </c>
      <c r="AI73" s="130" t="e">
        <f>MATCH(A73,'US_long actual position'!A:A,0)</f>
        <v>#N/A</v>
      </c>
    </row>
    <row r="74" spans="1:35" x14ac:dyDescent="0.3">
      <c r="A74" s="133" t="s">
        <v>643</v>
      </c>
      <c r="B74" s="133">
        <v>87</v>
      </c>
      <c r="C74" s="133">
        <v>96</v>
      </c>
      <c r="D74" s="133">
        <v>77</v>
      </c>
      <c r="E74" s="133" t="e">
        <v>#N/A</v>
      </c>
      <c r="F74" s="133">
        <v>55</v>
      </c>
      <c r="G74" s="133" t="s">
        <v>3693</v>
      </c>
      <c r="H74" s="133" t="s">
        <v>31</v>
      </c>
      <c r="I74" s="133">
        <v>13.474</v>
      </c>
      <c r="J74" s="133">
        <v>-77</v>
      </c>
      <c r="K74" s="133">
        <v>-5</v>
      </c>
      <c r="L74" s="133" t="b">
        <v>1</v>
      </c>
      <c r="M74" s="133">
        <v>198.45099999999999</v>
      </c>
      <c r="N74" s="133">
        <v>6.2130000000000001</v>
      </c>
      <c r="O74" s="133">
        <v>31.942</v>
      </c>
      <c r="P74" s="133">
        <v>1.7410000000000001</v>
      </c>
      <c r="Q74" s="133">
        <v>-57.442</v>
      </c>
      <c r="R74" s="133">
        <v>55.52</v>
      </c>
      <c r="S74" s="133">
        <v>53.923999999999999</v>
      </c>
      <c r="T74" s="133">
        <v>1</v>
      </c>
      <c r="U74" s="133">
        <v>114</v>
      </c>
      <c r="V74" s="133" t="s">
        <v>643</v>
      </c>
      <c r="W74" s="133" t="b">
        <v>0</v>
      </c>
      <c r="X74" s="133">
        <v>0</v>
      </c>
      <c r="Y74" s="133" t="b">
        <v>1</v>
      </c>
      <c r="Z74" s="133">
        <v>55</v>
      </c>
      <c r="AA74" s="133">
        <v>0.96899999999999997</v>
      </c>
      <c r="AB74" s="133" t="s">
        <v>31</v>
      </c>
      <c r="AC74" s="133" t="s">
        <v>3693</v>
      </c>
      <c r="AD74" s="133" t="s">
        <v>3695</v>
      </c>
      <c r="AE74" s="133" cm="1">
        <f t="array" aca="1" ref="AE74" ca="1">INDIRECT(ADDRESS(MATCH(AG74,'rs_industries'!B:B,0),5,1,TRUE,"rs_industries"))</f>
        <v>87</v>
      </c>
      <c r="AF74" s="133" cm="1">
        <f t="array" aca="1" ref="AF74" ca="1">INDIRECT(ADDRESS(MATCH(A74,'rs_stocks'!B:B,0),7,1,TRUE,"rs_stocks"))</f>
        <v>96</v>
      </c>
      <c r="AG74" s="133" t="str" cm="1">
        <f t="array" aca="1" ref="AG74" ca="1">INDIRECT(ADDRESS(MATCH(A74,'rs_stocks'!B:B,0),4,1,TRUE,"rs_stocks"))</f>
        <v>Software—Infrastructure</v>
      </c>
      <c r="AH74" s="130">
        <f>MATCH(A74,'US_long freshly screened'!A:A,0)</f>
        <v>77</v>
      </c>
      <c r="AI74" s="130" t="e">
        <f>MATCH(A74,'US_long actual position'!A:A,0)</f>
        <v>#N/A</v>
      </c>
    </row>
    <row r="75" spans="1:35" x14ac:dyDescent="0.3">
      <c r="A75" s="133" t="s">
        <v>158</v>
      </c>
      <c r="B75" s="133">
        <v>79</v>
      </c>
      <c r="C75" s="133">
        <v>87</v>
      </c>
      <c r="D75" s="133">
        <v>78</v>
      </c>
      <c r="E75" s="133" t="e">
        <v>#N/A</v>
      </c>
      <c r="F75" s="133">
        <v>58</v>
      </c>
      <c r="G75" s="133" t="s">
        <v>3792</v>
      </c>
      <c r="H75" s="133" t="s">
        <v>24</v>
      </c>
      <c r="I75" s="133">
        <v>34.451999999999998</v>
      </c>
      <c r="J75" s="133">
        <v>-50</v>
      </c>
      <c r="K75" s="133">
        <v>-1</v>
      </c>
      <c r="L75" s="133" t="b">
        <v>1</v>
      </c>
      <c r="M75" s="133">
        <v>104.31399999999999</v>
      </c>
      <c r="N75" s="133">
        <v>3.2829999999999999</v>
      </c>
      <c r="O75" s="133">
        <v>31.777000000000001</v>
      </c>
      <c r="P75" s="133">
        <v>1.325</v>
      </c>
      <c r="Q75" s="133">
        <v>-27.166</v>
      </c>
      <c r="R75" s="133">
        <v>85.11</v>
      </c>
      <c r="S75" s="133">
        <v>82.24</v>
      </c>
      <c r="T75" s="133">
        <v>1</v>
      </c>
      <c r="U75" s="133">
        <v>150</v>
      </c>
      <c r="V75" s="133" t="s">
        <v>158</v>
      </c>
      <c r="W75" s="133" t="b">
        <v>0</v>
      </c>
      <c r="X75" s="133">
        <v>0</v>
      </c>
      <c r="Y75" s="133" t="b">
        <v>1</v>
      </c>
      <c r="Z75" s="133">
        <v>58</v>
      </c>
      <c r="AA75" s="133">
        <v>0.96899999999999997</v>
      </c>
      <c r="AB75" s="133" t="s">
        <v>24</v>
      </c>
      <c r="AC75" s="133" t="s">
        <v>3792</v>
      </c>
      <c r="AD75" s="133" t="s">
        <v>3819</v>
      </c>
      <c r="AE75" s="133" cm="1">
        <f t="array" aca="1" ref="AE75" ca="1">INDIRECT(ADDRESS(MATCH(AG75,'rs_industries'!B:B,0),5,1,TRUE,"rs_industries"))</f>
        <v>79</v>
      </c>
      <c r="AF75" s="133" cm="1">
        <f t="array" aca="1" ref="AF75" ca="1">INDIRECT(ADDRESS(MATCH(A75,'rs_stocks'!B:B,0),7,1,TRUE,"rs_stocks"))</f>
        <v>87</v>
      </c>
      <c r="AG75" s="133" t="str" cm="1">
        <f t="array" aca="1" ref="AG75" ca="1">INDIRECT(ADDRESS(MATCH(A75,'rs_stocks'!B:B,0),4,1,TRUE,"rs_stocks"))</f>
        <v>Specialty Industrial Machinery</v>
      </c>
      <c r="AH75" s="130">
        <f>MATCH(A75,'US_long freshly screened'!A:A,0)</f>
        <v>78</v>
      </c>
      <c r="AI75" s="130" t="e">
        <f>MATCH(A75,'US_long actual position'!A:A,0)</f>
        <v>#N/A</v>
      </c>
    </row>
    <row r="76" spans="1:35" x14ac:dyDescent="0.3">
      <c r="A76" s="133" t="s">
        <v>2162</v>
      </c>
      <c r="B76" s="133">
        <v>63</v>
      </c>
      <c r="C76" s="133">
        <v>72</v>
      </c>
      <c r="D76" s="133">
        <v>79</v>
      </c>
      <c r="E76" s="133" t="e">
        <v>#N/A</v>
      </c>
      <c r="F76" s="133">
        <v>49</v>
      </c>
      <c r="G76" s="133" t="s">
        <v>3821</v>
      </c>
      <c r="H76" s="133" t="s">
        <v>3677</v>
      </c>
      <c r="I76" s="133">
        <v>2.31</v>
      </c>
      <c r="J76" s="133">
        <v>-56</v>
      </c>
      <c r="K76" s="133">
        <v>-7</v>
      </c>
      <c r="L76" s="133" t="b">
        <v>1</v>
      </c>
      <c r="M76" s="133">
        <v>104.803</v>
      </c>
      <c r="N76" s="133">
        <v>3.3130000000000002</v>
      </c>
      <c r="O76" s="133">
        <v>31.635999999999999</v>
      </c>
      <c r="P76" s="133">
        <v>0.75600000000000001</v>
      </c>
      <c r="Q76" s="133">
        <v>-169.37899999999999</v>
      </c>
      <c r="R76" s="133">
        <v>31.11</v>
      </c>
      <c r="S76" s="133">
        <v>30.526</v>
      </c>
      <c r="T76" s="133">
        <v>1</v>
      </c>
      <c r="U76" s="133">
        <v>264</v>
      </c>
      <c r="V76" s="133" t="s">
        <v>2162</v>
      </c>
      <c r="W76" s="133" t="b">
        <v>0</v>
      </c>
      <c r="X76" s="133">
        <v>0</v>
      </c>
      <c r="Y76" s="133" t="b">
        <v>1</v>
      </c>
      <c r="Z76" s="133">
        <v>49</v>
      </c>
      <c r="AA76" s="133">
        <v>0.96899999999999997</v>
      </c>
      <c r="AB76" s="133" t="s">
        <v>3677</v>
      </c>
      <c r="AC76" s="133" t="s">
        <v>3821</v>
      </c>
      <c r="AD76" s="133" t="s">
        <v>3822</v>
      </c>
      <c r="AE76" s="133" cm="1">
        <f t="array" aca="1" ref="AE76" ca="1">INDIRECT(ADDRESS(MATCH(AG76,'rs_industries'!B:B,0),5,1,TRUE,"rs_industries"))</f>
        <v>63</v>
      </c>
      <c r="AF76" s="133" cm="1">
        <f t="array" aca="1" ref="AF76" ca="1">INDIRECT(ADDRESS(MATCH(A76,'rs_stocks'!B:B,0),7,1,TRUE,"rs_stocks"))</f>
        <v>72</v>
      </c>
      <c r="AG76" s="133" t="str" cm="1">
        <f t="array" aca="1" ref="AG76" ca="1">INDIRECT(ADDRESS(MATCH(A76,'rs_stocks'!B:B,0),4,1,TRUE,"rs_stocks"))</f>
        <v>Asset Management</v>
      </c>
      <c r="AH76" s="130">
        <f>MATCH(A76,'US_long freshly screened'!A:A,0)</f>
        <v>79</v>
      </c>
      <c r="AI76" s="130" t="e">
        <f>MATCH(A76,'US_long actual position'!A:A,0)</f>
        <v>#N/A</v>
      </c>
    </row>
    <row r="77" spans="1:35" x14ac:dyDescent="0.3">
      <c r="A77" s="133" t="s">
        <v>772</v>
      </c>
      <c r="B77" s="133">
        <v>96</v>
      </c>
      <c r="C77" s="133">
        <v>80</v>
      </c>
      <c r="D77" s="133">
        <v>80</v>
      </c>
      <c r="E77" s="133" t="e">
        <v>#N/A</v>
      </c>
      <c r="F77" s="133">
        <v>57</v>
      </c>
      <c r="G77" s="133" t="s">
        <v>3834</v>
      </c>
      <c r="H77" s="133" t="s">
        <v>3677</v>
      </c>
      <c r="I77" s="133">
        <v>7.5940000000000003</v>
      </c>
      <c r="J77" s="133">
        <v>-52</v>
      </c>
      <c r="K77" s="133">
        <v>-9</v>
      </c>
      <c r="L77" s="133" t="b">
        <v>1</v>
      </c>
      <c r="M77" s="133">
        <v>92.903999999999996</v>
      </c>
      <c r="N77" s="133">
        <v>2.9380000000000002</v>
      </c>
      <c r="O77" s="133">
        <v>31.623000000000001</v>
      </c>
      <c r="P77" s="133">
        <v>1.575</v>
      </c>
      <c r="Q77" s="133">
        <v>-146.70400000000001</v>
      </c>
      <c r="R77" s="133">
        <v>74.45</v>
      </c>
      <c r="S77" s="133">
        <v>72.959999999999994</v>
      </c>
      <c r="T77" s="133">
        <v>1</v>
      </c>
      <c r="U77" s="133">
        <v>127</v>
      </c>
      <c r="V77" s="133" t="s">
        <v>772</v>
      </c>
      <c r="W77" s="133" t="b">
        <v>0</v>
      </c>
      <c r="X77" s="133">
        <v>0</v>
      </c>
      <c r="Y77" s="133" t="b">
        <v>1</v>
      </c>
      <c r="Z77" s="133">
        <v>57</v>
      </c>
      <c r="AA77" s="133">
        <v>0.96799999999999997</v>
      </c>
      <c r="AB77" s="133" t="s">
        <v>3677</v>
      </c>
      <c r="AC77" s="133" t="s">
        <v>3834</v>
      </c>
      <c r="AD77" s="133" t="s">
        <v>3836</v>
      </c>
      <c r="AE77" s="133" cm="1">
        <f t="array" aca="1" ref="AE77" ca="1">INDIRECT(ADDRESS(MATCH(AG77,'rs_industries'!B:B,0),5,1,TRUE,"rs_industries"))</f>
        <v>96</v>
      </c>
      <c r="AF77" s="133" cm="1">
        <f t="array" aca="1" ref="AF77" ca="1">INDIRECT(ADDRESS(MATCH(A77,'rs_stocks'!B:B,0),7,1,TRUE,"rs_stocks"))</f>
        <v>80</v>
      </c>
      <c r="AG77" s="133" t="str" cm="1">
        <f t="array" aca="1" ref="AG77" ca="1">INDIRECT(ADDRESS(MATCH(A77,'rs_stocks'!B:B,0),4,1,TRUE,"rs_stocks"))</f>
        <v>Capital Markets</v>
      </c>
      <c r="AH77" s="130">
        <f>MATCH(A77,'US_long freshly screened'!A:A,0)</f>
        <v>80</v>
      </c>
      <c r="AI77" s="130" t="e">
        <f>MATCH(A77,'US_long actual position'!A:A,0)</f>
        <v>#N/A</v>
      </c>
    </row>
    <row r="78" spans="1:35" x14ac:dyDescent="0.3">
      <c r="A78" s="133" t="s">
        <v>766</v>
      </c>
      <c r="B78" s="133">
        <v>89</v>
      </c>
      <c r="C78" s="133">
        <v>95</v>
      </c>
      <c r="D78" s="133">
        <v>81</v>
      </c>
      <c r="E78" s="133" t="e">
        <v>#N/A</v>
      </c>
      <c r="F78" s="133">
        <v>49</v>
      </c>
      <c r="G78" s="133" t="s">
        <v>90</v>
      </c>
      <c r="H78" s="133" t="s">
        <v>31</v>
      </c>
      <c r="I78" s="133">
        <v>277.173</v>
      </c>
      <c r="J78" s="133">
        <v>-65</v>
      </c>
      <c r="K78" s="133">
        <v>-5</v>
      </c>
      <c r="L78" s="133" t="b">
        <v>1</v>
      </c>
      <c r="M78" s="133">
        <v>223.78399999999999</v>
      </c>
      <c r="N78" s="133">
        <v>7.0910000000000002</v>
      </c>
      <c r="O78" s="133">
        <v>31.556999999999999</v>
      </c>
      <c r="P78" s="133">
        <v>7.1619999999999999</v>
      </c>
      <c r="Q78" s="133">
        <v>-5.1660000000000004</v>
      </c>
      <c r="R78" s="133">
        <v>171.54</v>
      </c>
      <c r="S78" s="133">
        <v>160.214</v>
      </c>
      <c r="T78" s="133">
        <v>1</v>
      </c>
      <c r="U78" s="133">
        <v>27</v>
      </c>
      <c r="V78" s="133" t="s">
        <v>766</v>
      </c>
      <c r="W78" s="133" t="b">
        <v>0</v>
      </c>
      <c r="X78" s="133">
        <v>0</v>
      </c>
      <c r="Y78" s="133" t="b">
        <v>1</v>
      </c>
      <c r="Z78" s="133">
        <v>49</v>
      </c>
      <c r="AA78" s="133">
        <v>0.96799999999999997</v>
      </c>
      <c r="AB78" s="133" t="s">
        <v>31</v>
      </c>
      <c r="AC78" s="133" t="s">
        <v>90</v>
      </c>
      <c r="AD78" s="133" t="s">
        <v>3828</v>
      </c>
      <c r="AE78" s="133" cm="1">
        <f t="array" aca="1" ref="AE78" ca="1">INDIRECT(ADDRESS(MATCH(AG78,'rs_industries'!B:B,0),5,1,TRUE,"rs_industries"))</f>
        <v>89</v>
      </c>
      <c r="AF78" s="133" cm="1">
        <f t="array" aca="1" ref="AF78" ca="1">INDIRECT(ADDRESS(MATCH(A78,'rs_stocks'!B:B,0),7,1,TRUE,"rs_stocks"))</f>
        <v>95</v>
      </c>
      <c r="AG78" s="133" t="str" cm="1">
        <f t="array" aca="1" ref="AG78" ca="1">INDIRECT(ADDRESS(MATCH(A78,'rs_stocks'!B:B,0),4,1,TRUE,"rs_stocks"))</f>
        <v>Semiconductors</v>
      </c>
      <c r="AH78" s="130">
        <f>MATCH(A78,'US_long freshly screened'!A:A,0)</f>
        <v>81</v>
      </c>
      <c r="AI78" s="130" t="e">
        <f>MATCH(A78,'US_long actual position'!A:A,0)</f>
        <v>#N/A</v>
      </c>
    </row>
    <row r="79" spans="1:35" x14ac:dyDescent="0.3">
      <c r="A79" s="133" t="s">
        <v>320</v>
      </c>
      <c r="B79" s="133">
        <v>93</v>
      </c>
      <c r="C79" s="133">
        <v>88</v>
      </c>
      <c r="D79" s="133">
        <v>82</v>
      </c>
      <c r="E79" s="133" t="e">
        <v>#N/A</v>
      </c>
      <c r="F79" s="133">
        <v>56</v>
      </c>
      <c r="G79" s="133" t="s">
        <v>47</v>
      </c>
      <c r="H79" s="133" t="s">
        <v>24</v>
      </c>
      <c r="I79" s="133">
        <v>51.238999999999997</v>
      </c>
      <c r="J79" s="133">
        <v>-54</v>
      </c>
      <c r="K79" s="133">
        <v>-3</v>
      </c>
      <c r="L79" s="133" t="b">
        <v>1</v>
      </c>
      <c r="M79" s="133">
        <v>105.31699999999999</v>
      </c>
      <c r="N79" s="133">
        <v>3.3410000000000002</v>
      </c>
      <c r="O79" s="133">
        <v>31.527000000000001</v>
      </c>
      <c r="P79" s="133">
        <v>1.4239999999999999</v>
      </c>
      <c r="Q79" s="133">
        <v>-99.74</v>
      </c>
      <c r="R79" s="133">
        <v>72.42</v>
      </c>
      <c r="S79" s="133">
        <v>70.805999999999997</v>
      </c>
      <c r="T79" s="133">
        <v>1</v>
      </c>
      <c r="U79" s="133">
        <v>140</v>
      </c>
      <c r="V79" s="133" t="s">
        <v>320</v>
      </c>
      <c r="W79" s="133" t="b">
        <v>0</v>
      </c>
      <c r="X79" s="133">
        <v>0</v>
      </c>
      <c r="Y79" s="133" t="b">
        <v>1</v>
      </c>
      <c r="Z79" s="133">
        <v>56</v>
      </c>
      <c r="AA79" s="133">
        <v>0.96699999999999997</v>
      </c>
      <c r="AB79" s="133" t="s">
        <v>24</v>
      </c>
      <c r="AC79" s="133" t="s">
        <v>47</v>
      </c>
      <c r="AD79" s="133" t="s">
        <v>3814</v>
      </c>
      <c r="AE79" s="133" cm="1">
        <f t="array" aca="1" ref="AE79" ca="1">INDIRECT(ADDRESS(MATCH(AG79,'rs_industries'!B:B,0),5,1,TRUE,"rs_industries"))</f>
        <v>93</v>
      </c>
      <c r="AF79" s="133" cm="1">
        <f t="array" aca="1" ref="AF79" ca="1">INDIRECT(ADDRESS(MATCH(A79,'rs_stocks'!B:B,0),7,1,TRUE,"rs_stocks"))</f>
        <v>88</v>
      </c>
      <c r="AG79" s="133" t="str" cm="1">
        <f t="array" aca="1" ref="AG79" ca="1">INDIRECT(ADDRESS(MATCH(A79,'rs_stocks'!B:B,0),4,1,TRUE,"rs_stocks"))</f>
        <v>Building Materials</v>
      </c>
      <c r="AH79" s="130">
        <f>MATCH(A79,'US_long freshly screened'!A:A,0)</f>
        <v>82</v>
      </c>
      <c r="AI79" s="130" t="e">
        <f>MATCH(A79,'US_long actual position'!A:A,0)</f>
        <v>#N/A</v>
      </c>
    </row>
    <row r="80" spans="1:35" x14ac:dyDescent="0.3">
      <c r="A80" s="133" t="s">
        <v>74</v>
      </c>
      <c r="B80" s="133">
        <v>77</v>
      </c>
      <c r="C80" s="133">
        <v>92</v>
      </c>
      <c r="D80" s="133">
        <v>83</v>
      </c>
      <c r="E80" s="133" t="e">
        <v>#N/A</v>
      </c>
      <c r="F80" s="133">
        <v>63</v>
      </c>
      <c r="G80" s="133" t="s">
        <v>3729</v>
      </c>
      <c r="H80" s="133" t="s">
        <v>3674</v>
      </c>
      <c r="I80" s="133">
        <v>31.548999999999999</v>
      </c>
      <c r="J80" s="133">
        <v>-51</v>
      </c>
      <c r="K80" s="133">
        <v>-4</v>
      </c>
      <c r="L80" s="133" t="b">
        <v>1</v>
      </c>
      <c r="M80" s="133">
        <v>152.18799999999999</v>
      </c>
      <c r="N80" s="133">
        <v>4.8540000000000001</v>
      </c>
      <c r="O80" s="133">
        <v>31.350999999999999</v>
      </c>
      <c r="P80" s="133">
        <v>32.414000000000001</v>
      </c>
      <c r="Q80" s="133">
        <v>-89.067999999999998</v>
      </c>
      <c r="R80" s="133">
        <v>1269.48</v>
      </c>
      <c r="S80" s="133">
        <v>1237.7570000000001</v>
      </c>
      <c r="T80" s="133">
        <v>1</v>
      </c>
      <c r="U80" s="133">
        <v>6</v>
      </c>
      <c r="V80" s="133" t="s">
        <v>74</v>
      </c>
      <c r="W80" s="133" t="b">
        <v>0</v>
      </c>
      <c r="X80" s="133">
        <v>0</v>
      </c>
      <c r="Y80" s="133" t="b">
        <v>1</v>
      </c>
      <c r="Z80" s="133">
        <v>63</v>
      </c>
      <c r="AA80" s="133">
        <v>0.96699999999999997</v>
      </c>
      <c r="AB80" s="133" t="s">
        <v>3674</v>
      </c>
      <c r="AC80" s="133" t="s">
        <v>3729</v>
      </c>
      <c r="AD80" s="133" t="s">
        <v>3811</v>
      </c>
      <c r="AE80" s="133" cm="1">
        <f t="array" aca="1" ref="AE80" ca="1">INDIRECT(ADDRESS(MATCH(AG80,'rs_industries'!B:B,0),5,1,TRUE,"rs_industries"))</f>
        <v>77</v>
      </c>
      <c r="AF80" s="133" cm="1">
        <f t="array" aca="1" ref="AF80" ca="1">INDIRECT(ADDRESS(MATCH(A80,'rs_stocks'!B:B,0),7,1,TRUE,"rs_stocks"))</f>
        <v>92</v>
      </c>
      <c r="AG80" s="133" t="str" cm="1">
        <f t="array" aca="1" ref="AG80" ca="1">INDIRECT(ADDRESS(MATCH(A80,'rs_stocks'!B:B,0),4,1,TRUE,"rs_stocks"))</f>
        <v>Software—Application</v>
      </c>
      <c r="AH80" s="130">
        <f>MATCH(A80,'US_long freshly screened'!A:A,0)</f>
        <v>83</v>
      </c>
      <c r="AI80" s="130" t="e">
        <f>MATCH(A80,'US_long actual position'!A:A,0)</f>
        <v>#N/A</v>
      </c>
    </row>
    <row r="81" spans="1:35" x14ac:dyDescent="0.3">
      <c r="A81" s="133" t="s">
        <v>590</v>
      </c>
      <c r="B81" s="133">
        <v>33</v>
      </c>
      <c r="C81" s="133">
        <v>96</v>
      </c>
      <c r="D81" s="133">
        <v>84</v>
      </c>
      <c r="E81" s="133" t="e">
        <v>#N/A</v>
      </c>
      <c r="F81" s="133">
        <v>58</v>
      </c>
      <c r="G81" s="133" t="s">
        <v>3742</v>
      </c>
      <c r="H81" s="133" t="s">
        <v>3674</v>
      </c>
      <c r="I81" s="133">
        <v>9.3170000000000002</v>
      </c>
      <c r="J81" s="133">
        <v>-59</v>
      </c>
      <c r="K81" s="133">
        <v>-4</v>
      </c>
      <c r="L81" s="133" t="b">
        <v>1</v>
      </c>
      <c r="M81" s="133">
        <v>232.739</v>
      </c>
      <c r="N81" s="133">
        <v>7.4340000000000002</v>
      </c>
      <c r="O81" s="133">
        <v>31.306999999999999</v>
      </c>
      <c r="P81" s="133">
        <v>7.6989999999999998</v>
      </c>
      <c r="Q81" s="133">
        <v>-52.607999999999997</v>
      </c>
      <c r="R81" s="133">
        <v>167.86</v>
      </c>
      <c r="S81" s="133">
        <v>153.07</v>
      </c>
      <c r="T81" s="133">
        <v>1</v>
      </c>
      <c r="U81" s="133">
        <v>25</v>
      </c>
      <c r="V81" s="133" t="s">
        <v>590</v>
      </c>
      <c r="W81" s="133" t="b">
        <v>0</v>
      </c>
      <c r="X81" s="133">
        <v>0</v>
      </c>
      <c r="Y81" s="133" t="b">
        <v>1</v>
      </c>
      <c r="Z81" s="133">
        <v>58</v>
      </c>
      <c r="AA81" s="133">
        <v>0.96699999999999997</v>
      </c>
      <c r="AB81" s="133" t="s">
        <v>3674</v>
      </c>
      <c r="AC81" s="133" t="s">
        <v>3742</v>
      </c>
      <c r="AD81" s="133" t="s">
        <v>3832</v>
      </c>
      <c r="AE81" s="133" cm="1">
        <f t="array" aca="1" ref="AE81" ca="1">INDIRECT(ADDRESS(MATCH(AG81,'rs_industries'!B:B,0),5,1,TRUE,"rs_industries"))</f>
        <v>33</v>
      </c>
      <c r="AF81" s="133" cm="1">
        <f t="array" aca="1" ref="AF81" ca="1">INDIRECT(ADDRESS(MATCH(A81,'rs_stocks'!B:B,0),7,1,TRUE,"rs_stocks"))</f>
        <v>96</v>
      </c>
      <c r="AG81" s="133" t="str" cm="1">
        <f t="array" aca="1" ref="AG81" ca="1">INDIRECT(ADDRESS(MATCH(A81,'rs_stocks'!B:B,0),4,1,TRUE,"rs_stocks"))</f>
        <v>Household &amp; Personal Products</v>
      </c>
      <c r="AH81" s="130">
        <f>MATCH(A81,'US_long freshly screened'!A:A,0)</f>
        <v>84</v>
      </c>
      <c r="AI81" s="130" t="e">
        <f>MATCH(A81,'US_long actual position'!A:A,0)</f>
        <v>#N/A</v>
      </c>
    </row>
    <row r="82" spans="1:35" x14ac:dyDescent="0.3">
      <c r="A82" s="133" t="s">
        <v>124</v>
      </c>
      <c r="B82" s="133">
        <v>77</v>
      </c>
      <c r="C82" s="133">
        <v>81</v>
      </c>
      <c r="D82" s="133">
        <v>85</v>
      </c>
      <c r="E82" s="133" t="e">
        <v>#N/A</v>
      </c>
      <c r="F82" s="133">
        <v>58</v>
      </c>
      <c r="G82" s="133" t="s">
        <v>3680</v>
      </c>
      <c r="H82" s="133" t="s">
        <v>31</v>
      </c>
      <c r="I82" s="133">
        <v>21.257999999999999</v>
      </c>
      <c r="J82" s="133">
        <v>-52</v>
      </c>
      <c r="K82" s="133">
        <v>-4</v>
      </c>
      <c r="L82" s="133" t="b">
        <v>1</v>
      </c>
      <c r="M82" s="133">
        <v>96.376999999999995</v>
      </c>
      <c r="N82" s="133">
        <v>3.0880000000000001</v>
      </c>
      <c r="O82" s="133">
        <v>31.213999999999999</v>
      </c>
      <c r="P82" s="133">
        <v>3.5059999999999998</v>
      </c>
      <c r="Q82" s="133">
        <v>-20.818000000000001</v>
      </c>
      <c r="R82" s="133">
        <v>177.81</v>
      </c>
      <c r="S82" s="133">
        <v>176.4</v>
      </c>
      <c r="T82" s="133">
        <v>1</v>
      </c>
      <c r="U82" s="133">
        <v>57</v>
      </c>
      <c r="V82" s="133" t="s">
        <v>124</v>
      </c>
      <c r="W82" s="133" t="b">
        <v>0</v>
      </c>
      <c r="X82" s="133">
        <v>0</v>
      </c>
      <c r="Y82" s="133" t="b">
        <v>1</v>
      </c>
      <c r="Z82" s="133">
        <v>58</v>
      </c>
      <c r="AA82" s="133">
        <v>0.96599999999999997</v>
      </c>
      <c r="AB82" s="133" t="s">
        <v>31</v>
      </c>
      <c r="AC82" s="133" t="s">
        <v>3680</v>
      </c>
      <c r="AD82" s="133" t="s">
        <v>3804</v>
      </c>
      <c r="AE82" s="133" cm="1">
        <f t="array" aca="1" ref="AE82" ca="1">INDIRECT(ADDRESS(MATCH(AG82,'rs_industries'!B:B,0),5,1,TRUE,"rs_industries"))</f>
        <v>77</v>
      </c>
      <c r="AF82" s="133" cm="1">
        <f t="array" aca="1" ref="AF82" ca="1">INDIRECT(ADDRESS(MATCH(A82,'rs_stocks'!B:B,0),7,1,TRUE,"rs_stocks"))</f>
        <v>81</v>
      </c>
      <c r="AG82" s="133" t="str" cm="1">
        <f t="array" aca="1" ref="AG82" ca="1">INDIRECT(ADDRESS(MATCH(A82,'rs_stocks'!B:B,0),4,1,TRUE,"rs_stocks"))</f>
        <v>Software—Application</v>
      </c>
      <c r="AH82" s="130">
        <f>MATCH(A82,'US_long freshly screened'!A:A,0)</f>
        <v>85</v>
      </c>
      <c r="AI82" s="130" t="e">
        <f>MATCH(A82,'US_long actual position'!A:A,0)</f>
        <v>#N/A</v>
      </c>
    </row>
    <row r="83" spans="1:35" x14ac:dyDescent="0.3">
      <c r="A83" s="133" t="s">
        <v>439</v>
      </c>
      <c r="B83" s="133">
        <v>33</v>
      </c>
      <c r="C83" s="133">
        <v>87</v>
      </c>
      <c r="D83" s="133">
        <v>86</v>
      </c>
      <c r="E83" s="133" t="e">
        <v>#N/A</v>
      </c>
      <c r="F83" s="133">
        <v>57</v>
      </c>
      <c r="G83" s="133" t="s">
        <v>3722</v>
      </c>
      <c r="H83" s="133" t="s">
        <v>3674</v>
      </c>
      <c r="I83" s="133">
        <v>16.149000000000001</v>
      </c>
      <c r="J83" s="133">
        <v>-60</v>
      </c>
      <c r="K83" s="133">
        <v>-3</v>
      </c>
      <c r="L83" s="133" t="b">
        <v>1</v>
      </c>
      <c r="M83" s="133">
        <v>114.285</v>
      </c>
      <c r="N83" s="133">
        <v>3.6640000000000001</v>
      </c>
      <c r="O83" s="133">
        <v>31.192</v>
      </c>
      <c r="P83" s="133">
        <v>1.478</v>
      </c>
      <c r="Q83" s="133">
        <v>-177.91900000000001</v>
      </c>
      <c r="R83" s="133">
        <v>95.38</v>
      </c>
      <c r="S83" s="133">
        <v>94.412000000000006</v>
      </c>
      <c r="T83" s="133">
        <v>1</v>
      </c>
      <c r="U83" s="133">
        <v>135</v>
      </c>
      <c r="V83" s="133" t="s">
        <v>439</v>
      </c>
      <c r="W83" s="133" t="b">
        <v>0</v>
      </c>
      <c r="X83" s="133">
        <v>0</v>
      </c>
      <c r="Y83" s="133" t="b">
        <v>1</v>
      </c>
      <c r="Z83" s="133">
        <v>57</v>
      </c>
      <c r="AA83" s="133">
        <v>0.96599999999999997</v>
      </c>
      <c r="AB83" s="133" t="s">
        <v>3674</v>
      </c>
      <c r="AC83" s="133" t="s">
        <v>3722</v>
      </c>
      <c r="AD83" s="133" t="s">
        <v>3831</v>
      </c>
      <c r="AE83" s="133" cm="1">
        <f t="array" aca="1" ref="AE83" ca="1">INDIRECT(ADDRESS(MATCH(AG83,'rs_industries'!B:B,0),5,1,TRUE,"rs_industries"))</f>
        <v>33</v>
      </c>
      <c r="AF83" s="133" cm="1">
        <f t="array" aca="1" ref="AF83" ca="1">INDIRECT(ADDRESS(MATCH(A83,'rs_stocks'!B:B,0),7,1,TRUE,"rs_stocks"))</f>
        <v>87</v>
      </c>
      <c r="AG83" s="133" t="str" cm="1">
        <f t="array" aca="1" ref="AG83" ca="1">INDIRECT(ADDRESS(MATCH(A83,'rs_stocks'!B:B,0),4,1,TRUE,"rs_stocks"))</f>
        <v>Lodging</v>
      </c>
      <c r="AH83" s="130">
        <f>MATCH(A83,'US_long freshly screened'!A:A,0)</f>
        <v>86</v>
      </c>
      <c r="AI83" s="130" t="e">
        <f>MATCH(A83,'US_long actual position'!A:A,0)</f>
        <v>#N/A</v>
      </c>
    </row>
    <row r="84" spans="1:35" x14ac:dyDescent="0.3">
      <c r="A84" s="133" t="s">
        <v>1475</v>
      </c>
      <c r="B84" s="133">
        <v>24</v>
      </c>
      <c r="C84" s="133">
        <v>88</v>
      </c>
      <c r="D84" s="133">
        <v>87</v>
      </c>
      <c r="E84" s="133" t="e">
        <v>#N/A</v>
      </c>
      <c r="F84" s="133">
        <v>54</v>
      </c>
      <c r="G84" s="133" t="s">
        <v>3809</v>
      </c>
      <c r="H84" s="133" t="s">
        <v>24</v>
      </c>
      <c r="I84" s="133">
        <v>5.6109999999999998</v>
      </c>
      <c r="J84" s="133">
        <v>-44</v>
      </c>
      <c r="K84" s="133">
        <v>-2</v>
      </c>
      <c r="L84" s="133" t="b">
        <v>1</v>
      </c>
      <c r="M84" s="133">
        <v>94.521000000000001</v>
      </c>
      <c r="N84" s="133">
        <v>3.0310000000000001</v>
      </c>
      <c r="O84" s="133">
        <v>31.181999999999999</v>
      </c>
      <c r="P84" s="133">
        <v>11.96</v>
      </c>
      <c r="Q84" s="133">
        <v>-101.76</v>
      </c>
      <c r="R84" s="133">
        <v>585.11</v>
      </c>
      <c r="S84" s="133">
        <v>562.46799999999996</v>
      </c>
      <c r="T84" s="133">
        <v>1</v>
      </c>
      <c r="U84" s="133">
        <v>16</v>
      </c>
      <c r="V84" s="133" t="s">
        <v>1475</v>
      </c>
      <c r="W84" s="133" t="b">
        <v>0</v>
      </c>
      <c r="X84" s="133">
        <v>0</v>
      </c>
      <c r="Y84" s="133" t="b">
        <v>1</v>
      </c>
      <c r="Z84" s="133">
        <v>54</v>
      </c>
      <c r="AA84" s="133">
        <v>0.96499999999999997</v>
      </c>
      <c r="AB84" s="133" t="s">
        <v>24</v>
      </c>
      <c r="AC84" s="133" t="s">
        <v>3809</v>
      </c>
      <c r="AD84" s="133" t="s">
        <v>3810</v>
      </c>
      <c r="AE84" s="133" cm="1">
        <f t="array" aca="1" ref="AE84" ca="1">INDIRECT(ADDRESS(MATCH(AG84,'rs_industries'!B:B,0),5,1,TRUE,"rs_industries"))</f>
        <v>24</v>
      </c>
      <c r="AF84" s="133" cm="1">
        <f t="array" aca="1" ref="AF84" ca="1">INDIRECT(ADDRESS(MATCH(A84,'rs_stocks'!B:B,0),7,1,TRUE,"rs_stocks"))</f>
        <v>88</v>
      </c>
      <c r="AG84" s="133" t="str" cm="1">
        <f t="array" aca="1" ref="AG84" ca="1">INDIRECT(ADDRESS(MATCH(A84,'rs_stocks'!B:B,0),4,1,TRUE,"rs_stocks"))</f>
        <v>Specialty Chemicals</v>
      </c>
      <c r="AH84" s="130">
        <f>MATCH(A84,'US_long freshly screened'!A:A,0)</f>
        <v>87</v>
      </c>
      <c r="AI84" s="130" t="e">
        <f>MATCH(A84,'US_long actual position'!A:A,0)</f>
        <v>#N/A</v>
      </c>
    </row>
    <row r="85" spans="1:35" x14ac:dyDescent="0.3">
      <c r="A85" s="133" t="s">
        <v>258</v>
      </c>
      <c r="B85" s="133">
        <v>33</v>
      </c>
      <c r="C85" s="133">
        <v>81</v>
      </c>
      <c r="D85" s="133">
        <v>88</v>
      </c>
      <c r="E85" s="133" t="e">
        <v>#N/A</v>
      </c>
      <c r="F85" s="133">
        <v>58</v>
      </c>
      <c r="G85" s="133" t="s">
        <v>3722</v>
      </c>
      <c r="H85" s="133" t="s">
        <v>3674</v>
      </c>
      <c r="I85" s="133">
        <v>69</v>
      </c>
      <c r="J85" s="133">
        <v>-61</v>
      </c>
      <c r="K85" s="133">
        <v>-6</v>
      </c>
      <c r="L85" s="133" t="b">
        <v>1</v>
      </c>
      <c r="M85" s="133">
        <v>88.968999999999994</v>
      </c>
      <c r="N85" s="133">
        <v>2.8559999999999999</v>
      </c>
      <c r="O85" s="133">
        <v>31.152000000000001</v>
      </c>
      <c r="P85" s="133">
        <v>5.2119999999999997</v>
      </c>
      <c r="Q85" s="133">
        <v>-266.70800000000003</v>
      </c>
      <c r="R85" s="133">
        <v>234.94</v>
      </c>
      <c r="S85" s="133">
        <v>254.05500000000001</v>
      </c>
      <c r="T85" s="133">
        <v>-1</v>
      </c>
      <c r="U85" s="133">
        <v>38</v>
      </c>
      <c r="V85" s="133" t="s">
        <v>258</v>
      </c>
      <c r="W85" s="133" t="b">
        <v>0</v>
      </c>
      <c r="X85" s="133">
        <v>0</v>
      </c>
      <c r="Y85" s="133" t="b">
        <v>1</v>
      </c>
      <c r="Z85" s="133">
        <v>58</v>
      </c>
      <c r="AA85" s="133">
        <v>0.96499999999999997</v>
      </c>
      <c r="AB85" s="133" t="s">
        <v>3674</v>
      </c>
      <c r="AC85" s="133" t="s">
        <v>3722</v>
      </c>
      <c r="AD85" s="133" t="s">
        <v>3830</v>
      </c>
      <c r="AE85" s="133" cm="1">
        <f t="array" aca="1" ref="AE85" ca="1">INDIRECT(ADDRESS(MATCH(AG85,'rs_industries'!B:B,0),5,1,TRUE,"rs_industries"))</f>
        <v>33</v>
      </c>
      <c r="AF85" s="133" cm="1">
        <f t="array" aca="1" ref="AF85" ca="1">INDIRECT(ADDRESS(MATCH(A85,'rs_stocks'!B:B,0),7,1,TRUE,"rs_stocks"))</f>
        <v>81</v>
      </c>
      <c r="AG85" s="133" t="str" cm="1">
        <f t="array" aca="1" ref="AG85" ca="1">INDIRECT(ADDRESS(MATCH(A85,'rs_stocks'!B:B,0),4,1,TRUE,"rs_stocks"))</f>
        <v>Lodging</v>
      </c>
      <c r="AH85" s="130">
        <f>MATCH(A85,'US_long freshly screened'!A:A,0)</f>
        <v>88</v>
      </c>
      <c r="AI85" s="130" t="e">
        <f>MATCH(A85,'US_long actual position'!A:A,0)</f>
        <v>#N/A</v>
      </c>
    </row>
    <row r="86" spans="1:35" x14ac:dyDescent="0.3">
      <c r="A86" s="133" t="s">
        <v>972</v>
      </c>
      <c r="B86" s="133" t="e">
        <v>#N/A</v>
      </c>
      <c r="C86" s="133" t="e">
        <v>#N/A</v>
      </c>
      <c r="D86" s="133">
        <v>89</v>
      </c>
      <c r="E86" s="133" t="e">
        <v>#N/A</v>
      </c>
      <c r="F86" s="133">
        <v>51</v>
      </c>
      <c r="G86" s="133" t="s">
        <v>3848</v>
      </c>
      <c r="H86" s="133" t="s">
        <v>3707</v>
      </c>
      <c r="I86" s="133">
        <v>30.988</v>
      </c>
      <c r="J86" s="133">
        <v>-49</v>
      </c>
      <c r="K86" s="133">
        <v>-5</v>
      </c>
      <c r="L86" s="133" t="b">
        <v>1</v>
      </c>
      <c r="M86" s="133">
        <v>55.817</v>
      </c>
      <c r="N86" s="133">
        <v>1.794</v>
      </c>
      <c r="O86" s="133">
        <v>31.117999999999999</v>
      </c>
      <c r="P86" s="133">
        <v>1.0580000000000001</v>
      </c>
      <c r="Q86" s="133">
        <v>-86.003</v>
      </c>
      <c r="R86" s="133">
        <v>66.27</v>
      </c>
      <c r="S86" s="133">
        <v>69.899000000000001</v>
      </c>
      <c r="T86" s="133">
        <v>-1</v>
      </c>
      <c r="U86" s="133">
        <v>189</v>
      </c>
      <c r="V86" s="133" t="s">
        <v>972</v>
      </c>
      <c r="W86" s="133" t="b">
        <v>0</v>
      </c>
      <c r="X86" s="133">
        <v>0</v>
      </c>
      <c r="Y86" s="133" t="b">
        <v>1</v>
      </c>
      <c r="Z86" s="133">
        <v>51</v>
      </c>
      <c r="AA86" s="133">
        <v>0.96499999999999997</v>
      </c>
      <c r="AB86" s="133" t="s">
        <v>3707</v>
      </c>
      <c r="AC86" s="133" t="s">
        <v>3848</v>
      </c>
      <c r="AD86" s="133" t="s">
        <v>3849</v>
      </c>
      <c r="AE86" s="133" t="e" cm="1">
        <f t="array" aca="1" ref="AE86" ca="1">INDIRECT(ADDRESS(MATCH(AG86,'rs_industries'!B:B,0),5,1,TRUE,"rs_industries"))</f>
        <v>#N/A</v>
      </c>
      <c r="AF86" s="133" t="e" cm="1">
        <f t="array" aca="1" ref="AF86" ca="1">INDIRECT(ADDRESS(MATCH(A86,'rs_stocks'!B:B,0),7,1,TRUE,"rs_stocks"))</f>
        <v>#N/A</v>
      </c>
      <c r="AG86" s="133" t="e" cm="1">
        <f t="array" aca="1" ref="AG86" ca="1">INDIRECT(ADDRESS(MATCH(A86,'rs_stocks'!B:B,0),4,1,TRUE,"rs_stocks"))</f>
        <v>#N/A</v>
      </c>
      <c r="AH86" s="130">
        <f>MATCH(A86,'US_long freshly screened'!A:A,0)</f>
        <v>89</v>
      </c>
      <c r="AI86" s="130" t="e">
        <f>MATCH(A86,'US_long actual position'!A:A,0)</f>
        <v>#N/A</v>
      </c>
    </row>
    <row r="87" spans="1:35" x14ac:dyDescent="0.3">
      <c r="A87" s="133" t="s">
        <v>1415</v>
      </c>
      <c r="B87" s="133">
        <v>32</v>
      </c>
      <c r="C87" s="133">
        <v>81</v>
      </c>
      <c r="D87" s="133">
        <v>90</v>
      </c>
      <c r="E87" s="133" t="e">
        <v>#N/A</v>
      </c>
      <c r="F87" s="133">
        <v>54</v>
      </c>
      <c r="G87" s="133" t="s">
        <v>3788</v>
      </c>
      <c r="H87" s="133" t="s">
        <v>153</v>
      </c>
      <c r="I87" s="133">
        <v>6.6459999999999999</v>
      </c>
      <c r="J87" s="133">
        <v>-85</v>
      </c>
      <c r="K87" s="133">
        <v>-3</v>
      </c>
      <c r="L87" s="133" t="b">
        <v>1</v>
      </c>
      <c r="M87" s="133">
        <v>121.13200000000001</v>
      </c>
      <c r="N87" s="133">
        <v>3.9009999999999998</v>
      </c>
      <c r="O87" s="133">
        <v>31.053999999999998</v>
      </c>
      <c r="P87" s="133">
        <v>2.4590000000000001</v>
      </c>
      <c r="Q87" s="133">
        <v>-134.59100000000001</v>
      </c>
      <c r="R87" s="133">
        <v>111.3</v>
      </c>
      <c r="S87" s="133">
        <v>108.221</v>
      </c>
      <c r="T87" s="133">
        <v>1</v>
      </c>
      <c r="U87" s="133">
        <v>81</v>
      </c>
      <c r="V87" s="133" t="s">
        <v>1415</v>
      </c>
      <c r="W87" s="133" t="b">
        <v>0</v>
      </c>
      <c r="X87" s="133">
        <v>0</v>
      </c>
      <c r="Y87" s="133" t="b">
        <v>1</v>
      </c>
      <c r="Z87" s="133">
        <v>54</v>
      </c>
      <c r="AA87" s="133">
        <v>0.96399999999999997</v>
      </c>
      <c r="AB87" s="133" t="s">
        <v>153</v>
      </c>
      <c r="AC87" s="133" t="s">
        <v>3788</v>
      </c>
      <c r="AD87" s="133" t="s">
        <v>3789</v>
      </c>
      <c r="AE87" s="133" cm="1">
        <f t="array" aca="1" ref="AE87" ca="1">INDIRECT(ADDRESS(MATCH(AG87,'rs_industries'!B:B,0),5,1,TRUE,"rs_industries"))</f>
        <v>32</v>
      </c>
      <c r="AF87" s="133" cm="1">
        <f t="array" aca="1" ref="AF87" ca="1">INDIRECT(ADDRESS(MATCH(A87,'rs_stocks'!B:B,0),7,1,TRUE,"rs_stocks"))</f>
        <v>81</v>
      </c>
      <c r="AG87" s="133" t="str" cm="1">
        <f t="array" aca="1" ref="AG87" ca="1">INDIRECT(ADDRESS(MATCH(A87,'rs_stocks'!B:B,0),4,1,TRUE,"rs_stocks"))</f>
        <v>REIT—Hotel &amp; Motel</v>
      </c>
      <c r="AH87" s="130">
        <f>MATCH(A87,'US_long freshly screened'!A:A,0)</f>
        <v>90</v>
      </c>
      <c r="AI87" s="130" t="e">
        <f>MATCH(A87,'US_long actual position'!A:A,0)</f>
        <v>#N/A</v>
      </c>
    </row>
    <row r="88" spans="1:35" x14ac:dyDescent="0.3">
      <c r="A88" s="133" t="s">
        <v>587</v>
      </c>
      <c r="B88" s="133">
        <v>98</v>
      </c>
      <c r="C88" s="133">
        <v>91</v>
      </c>
      <c r="D88" s="133">
        <v>91</v>
      </c>
      <c r="E88" s="133" t="e">
        <v>#N/A</v>
      </c>
      <c r="F88" s="133">
        <v>59</v>
      </c>
      <c r="G88" s="133" t="s">
        <v>3843</v>
      </c>
      <c r="H88" s="133" t="s">
        <v>48</v>
      </c>
      <c r="I88" s="133">
        <v>9.7010000000000005</v>
      </c>
      <c r="J88" s="133">
        <v>-72</v>
      </c>
      <c r="K88" s="133">
        <v>-37</v>
      </c>
      <c r="L88" s="133" t="b">
        <v>1</v>
      </c>
      <c r="M88" s="133">
        <v>170.833</v>
      </c>
      <c r="N88" s="133">
        <v>5.5220000000000002</v>
      </c>
      <c r="O88" s="133">
        <v>30.937000000000001</v>
      </c>
      <c r="P88" s="133">
        <v>3.2669999999999999</v>
      </c>
      <c r="Q88" s="133">
        <v>-89.695999999999998</v>
      </c>
      <c r="R88" s="133">
        <v>89.33</v>
      </c>
      <c r="S88" s="133">
        <v>83.266999999999996</v>
      </c>
      <c r="T88" s="133">
        <v>1</v>
      </c>
      <c r="U88" s="133">
        <v>61</v>
      </c>
      <c r="V88" s="133" t="s">
        <v>587</v>
      </c>
      <c r="W88" s="133" t="b">
        <v>0</v>
      </c>
      <c r="X88" s="133">
        <v>0</v>
      </c>
      <c r="Y88" s="133" t="b">
        <v>1</v>
      </c>
      <c r="Z88" s="133">
        <v>59</v>
      </c>
      <c r="AA88" s="133">
        <v>0.96399999999999997</v>
      </c>
      <c r="AB88" s="133" t="s">
        <v>48</v>
      </c>
      <c r="AC88" s="133" t="s">
        <v>3843</v>
      </c>
      <c r="AD88" s="133" t="s">
        <v>3844</v>
      </c>
      <c r="AE88" s="133" cm="1">
        <f t="array" aca="1" ref="AE88" ca="1">INDIRECT(ADDRESS(MATCH(AG88,'rs_industries'!B:B,0),5,1,TRUE,"rs_industries"))</f>
        <v>98</v>
      </c>
      <c r="AF88" s="133" cm="1">
        <f t="array" aca="1" ref="AF88" ca="1">INDIRECT(ADDRESS(MATCH(A88,'rs_stocks'!B:B,0),7,1,TRUE,"rs_stocks"))</f>
        <v>91</v>
      </c>
      <c r="AG88" s="133" t="str" cm="1">
        <f t="array" aca="1" ref="AG88" ca="1">INDIRECT(ADDRESS(MATCH(A88,'rs_stocks'!B:B,0),4,1,TRUE,"rs_stocks"))</f>
        <v>Building Products &amp; Equipment</v>
      </c>
      <c r="AH88" s="130">
        <f>MATCH(A88,'US_long freshly screened'!A:A,0)</f>
        <v>91</v>
      </c>
      <c r="AI88" s="130" t="e">
        <f>MATCH(A88,'US_long actual position'!A:A,0)</f>
        <v>#N/A</v>
      </c>
    </row>
    <row r="89" spans="1:35" x14ac:dyDescent="0.3">
      <c r="A89" s="133" t="s">
        <v>1492</v>
      </c>
      <c r="B89" s="133">
        <v>99</v>
      </c>
      <c r="C89" s="133">
        <v>92</v>
      </c>
      <c r="D89" s="133">
        <v>93</v>
      </c>
      <c r="E89" s="133" t="e">
        <v>#N/A</v>
      </c>
      <c r="F89" s="133">
        <v>43</v>
      </c>
      <c r="G89" s="133" t="s">
        <v>3815</v>
      </c>
      <c r="H89" s="133" t="s">
        <v>48</v>
      </c>
      <c r="I89" s="133">
        <v>3.9340000000000002</v>
      </c>
      <c r="J89" s="133">
        <v>-70</v>
      </c>
      <c r="K89" s="133">
        <v>-10</v>
      </c>
      <c r="L89" s="133" t="b">
        <v>1</v>
      </c>
      <c r="M89" s="133">
        <v>120.557</v>
      </c>
      <c r="N89" s="133">
        <v>3.911</v>
      </c>
      <c r="O89" s="133">
        <v>30.824000000000002</v>
      </c>
      <c r="P89" s="133">
        <v>0.32700000000000001</v>
      </c>
      <c r="Q89" s="133">
        <v>-58.067999999999998</v>
      </c>
      <c r="R89" s="133">
        <v>7.45</v>
      </c>
      <c r="S89" s="133">
        <v>7.2240000000000002</v>
      </c>
      <c r="T89" s="133">
        <v>1</v>
      </c>
      <c r="U89" s="133">
        <v>611</v>
      </c>
      <c r="V89" s="133" t="s">
        <v>1492</v>
      </c>
      <c r="W89" s="133" t="b">
        <v>0</v>
      </c>
      <c r="X89" s="133">
        <v>0</v>
      </c>
      <c r="Y89" s="133" t="b">
        <v>1</v>
      </c>
      <c r="Z89" s="133">
        <v>43</v>
      </c>
      <c r="AA89" s="133">
        <v>0.96299999999999997</v>
      </c>
      <c r="AB89" s="133" t="s">
        <v>48</v>
      </c>
      <c r="AC89" s="133" t="s">
        <v>3815</v>
      </c>
      <c r="AD89" s="133" t="s">
        <v>3816</v>
      </c>
      <c r="AE89" s="133" cm="1">
        <f t="array" aca="1" ref="AE89" ca="1">INDIRECT(ADDRESS(MATCH(AG89,'rs_industries'!B:B,0),5,1,TRUE,"rs_industries"))</f>
        <v>99</v>
      </c>
      <c r="AF89" s="133" cm="1">
        <f t="array" aca="1" ref="AF89" ca="1">INDIRECT(ADDRESS(MATCH(A89,'rs_stocks'!B:B,0),7,1,TRUE,"rs_stocks"))</f>
        <v>92</v>
      </c>
      <c r="AG89" s="133" t="str" cm="1">
        <f t="array" aca="1" ref="AG89" ca="1">INDIRECT(ADDRESS(MATCH(A89,'rs_stocks'!B:B,0),4,1,TRUE,"rs_stocks"))</f>
        <v>Uranium</v>
      </c>
      <c r="AH89" s="130">
        <f>MATCH(A89,'US_long freshly screened'!A:A,0)</f>
        <v>93</v>
      </c>
      <c r="AI89" s="130" t="e">
        <f>MATCH(A89,'US_long actual position'!A:A,0)</f>
        <v>#N/A</v>
      </c>
    </row>
    <row r="90" spans="1:35" x14ac:dyDescent="0.3">
      <c r="A90" s="133" t="s">
        <v>1663</v>
      </c>
      <c r="B90" s="133">
        <v>59</v>
      </c>
      <c r="C90" s="133">
        <v>84</v>
      </c>
      <c r="D90" s="133">
        <v>94</v>
      </c>
      <c r="E90" s="133" t="e">
        <v>#N/A</v>
      </c>
      <c r="F90" s="133">
        <v>49</v>
      </c>
      <c r="G90" s="133" t="s">
        <v>3715</v>
      </c>
      <c r="H90" s="133" t="s">
        <v>3677</v>
      </c>
      <c r="I90" s="133">
        <v>5.9429999999999996</v>
      </c>
      <c r="J90" s="133">
        <v>-60</v>
      </c>
      <c r="K90" s="133">
        <v>-16</v>
      </c>
      <c r="L90" s="133" t="b">
        <v>1</v>
      </c>
      <c r="M90" s="133">
        <v>119.631</v>
      </c>
      <c r="N90" s="133">
        <v>3.8940000000000001</v>
      </c>
      <c r="O90" s="133">
        <v>30.719000000000001</v>
      </c>
      <c r="P90" s="133">
        <v>2.3959999999999999</v>
      </c>
      <c r="Q90" s="133">
        <v>-102.258</v>
      </c>
      <c r="R90" s="133">
        <v>82.37</v>
      </c>
      <c r="S90" s="133">
        <v>89.867999999999995</v>
      </c>
      <c r="T90" s="133">
        <v>-1</v>
      </c>
      <c r="U90" s="133">
        <v>83</v>
      </c>
      <c r="V90" s="133" t="s">
        <v>1663</v>
      </c>
      <c r="W90" s="133" t="b">
        <v>0</v>
      </c>
      <c r="X90" s="133">
        <v>0</v>
      </c>
      <c r="Y90" s="133" t="b">
        <v>1</v>
      </c>
      <c r="Z90" s="133">
        <v>49</v>
      </c>
      <c r="AA90" s="133">
        <v>0.96299999999999997</v>
      </c>
      <c r="AB90" s="133" t="s">
        <v>3677</v>
      </c>
      <c r="AC90" s="133" t="s">
        <v>3715</v>
      </c>
      <c r="AD90" s="133" t="s">
        <v>3791</v>
      </c>
      <c r="AE90" s="133" cm="1">
        <f t="array" aca="1" ref="AE90" ca="1">INDIRECT(ADDRESS(MATCH(AG90,'rs_industries'!B:B,0),5,1,TRUE,"rs_industries"))</f>
        <v>59</v>
      </c>
      <c r="AF90" s="133" cm="1">
        <f t="array" aca="1" ref="AF90" ca="1">INDIRECT(ADDRESS(MATCH(A90,'rs_stocks'!B:B,0),7,1,TRUE,"rs_stocks"))</f>
        <v>84</v>
      </c>
      <c r="AG90" s="133" t="str" cm="1">
        <f t="array" aca="1" ref="AG90" ca="1">INDIRECT(ADDRESS(MATCH(A90,'rs_stocks'!B:B,0),4,1,TRUE,"rs_stocks"))</f>
        <v>Banks—Regional</v>
      </c>
      <c r="AH90" s="130">
        <f>MATCH(A90,'US_long freshly screened'!A:A,0)</f>
        <v>94</v>
      </c>
      <c r="AI90" s="130" t="e">
        <f>MATCH(A90,'US_long actual position'!A:A,0)</f>
        <v>#N/A</v>
      </c>
    </row>
    <row r="91" spans="1:35" x14ac:dyDescent="0.3">
      <c r="A91" s="133" t="s">
        <v>645</v>
      </c>
      <c r="B91" s="133">
        <v>19</v>
      </c>
      <c r="C91" s="133">
        <v>91</v>
      </c>
      <c r="D91" s="133">
        <v>95</v>
      </c>
      <c r="E91" s="133" t="e">
        <v>#N/A</v>
      </c>
      <c r="F91" s="133">
        <v>47</v>
      </c>
      <c r="G91" s="133" t="s">
        <v>3713</v>
      </c>
      <c r="H91" s="133" t="s">
        <v>3690</v>
      </c>
      <c r="I91" s="133">
        <v>7.7320000000000002</v>
      </c>
      <c r="J91" s="133">
        <v>-78</v>
      </c>
      <c r="K91" s="133">
        <v>-57</v>
      </c>
      <c r="L91" s="133" t="b">
        <v>1</v>
      </c>
      <c r="M91" s="133">
        <v>216.983</v>
      </c>
      <c r="N91" s="133">
        <v>7.0759999999999996</v>
      </c>
      <c r="O91" s="133">
        <v>30.663</v>
      </c>
      <c r="P91" s="133">
        <v>0.47899999999999998</v>
      </c>
      <c r="Q91" s="133">
        <v>-100.104</v>
      </c>
      <c r="R91" s="133">
        <v>15.69</v>
      </c>
      <c r="S91" s="133">
        <v>14.914</v>
      </c>
      <c r="T91" s="133">
        <v>1</v>
      </c>
      <c r="U91" s="133">
        <v>417</v>
      </c>
      <c r="V91" s="133" t="s">
        <v>645</v>
      </c>
      <c r="W91" s="133" t="b">
        <v>0</v>
      </c>
      <c r="X91" s="133">
        <v>0</v>
      </c>
      <c r="Y91" s="133" t="b">
        <v>1</v>
      </c>
      <c r="Z91" s="133">
        <v>47</v>
      </c>
      <c r="AA91" s="133">
        <v>0.96199999999999997</v>
      </c>
      <c r="AB91" s="133" t="s">
        <v>3690</v>
      </c>
      <c r="AC91" s="133" t="s">
        <v>3713</v>
      </c>
      <c r="AD91" s="133" t="s">
        <v>3846</v>
      </c>
      <c r="AE91" s="133" cm="1">
        <f t="array" aca="1" ref="AE91" ca="1">INDIRECT(ADDRESS(MATCH(AG91,'rs_industries'!B:B,0),5,1,TRUE,"rs_industries"))</f>
        <v>19</v>
      </c>
      <c r="AF91" s="133" cm="1">
        <f t="array" aca="1" ref="AF91" ca="1">INDIRECT(ADDRESS(MATCH(A91,'rs_stocks'!B:B,0),7,1,TRUE,"rs_stocks"))</f>
        <v>91</v>
      </c>
      <c r="AG91" s="133" t="str" cm="1">
        <f t="array" aca="1" ref="AG91" ca="1">INDIRECT(ADDRESS(MATCH(A91,'rs_stocks'!B:B,0),4,1,TRUE,"rs_stocks"))</f>
        <v>Drug Manufacturers—Specialty &amp; Generic</v>
      </c>
      <c r="AH91" s="130">
        <f>MATCH(A91,'US_long freshly screened'!A:A,0)</f>
        <v>95</v>
      </c>
      <c r="AI91" s="130" t="e">
        <f>MATCH(A91,'US_long actual position'!A:A,0)</f>
        <v>#N/A</v>
      </c>
    </row>
    <row r="92" spans="1:35" x14ac:dyDescent="0.3">
      <c r="A92" s="133" t="s">
        <v>318</v>
      </c>
      <c r="B92" s="133">
        <v>82</v>
      </c>
      <c r="C92" s="133">
        <v>71</v>
      </c>
      <c r="D92" s="133">
        <v>96</v>
      </c>
      <c r="E92" s="133" t="e">
        <v>#N/A</v>
      </c>
      <c r="F92" s="133">
        <v>57</v>
      </c>
      <c r="G92" s="133" t="s">
        <v>3676</v>
      </c>
      <c r="H92" s="133" t="s">
        <v>3677</v>
      </c>
      <c r="I92" s="133">
        <v>16.225000000000001</v>
      </c>
      <c r="J92" s="133">
        <v>-49</v>
      </c>
      <c r="K92" s="133">
        <v>-1</v>
      </c>
      <c r="L92" s="133" t="b">
        <v>1</v>
      </c>
      <c r="M92" s="133">
        <v>48.701999999999998</v>
      </c>
      <c r="N92" s="133">
        <v>1.591</v>
      </c>
      <c r="O92" s="133">
        <v>30.603000000000002</v>
      </c>
      <c r="P92" s="133">
        <v>1.0660000000000001</v>
      </c>
      <c r="Q92" s="133">
        <v>-7.5060000000000002</v>
      </c>
      <c r="R92" s="133">
        <v>73.02</v>
      </c>
      <c r="S92" s="133">
        <v>71.260000000000005</v>
      </c>
      <c r="T92" s="133">
        <v>1</v>
      </c>
      <c r="U92" s="133">
        <v>187</v>
      </c>
      <c r="V92" s="133" t="s">
        <v>318</v>
      </c>
      <c r="W92" s="133" t="b">
        <v>0</v>
      </c>
      <c r="X92" s="133">
        <v>0</v>
      </c>
      <c r="Y92" s="133" t="b">
        <v>1</v>
      </c>
      <c r="Z92" s="133">
        <v>57</v>
      </c>
      <c r="AA92" s="133">
        <v>0.96199999999999997</v>
      </c>
      <c r="AB92" s="133" t="s">
        <v>3677</v>
      </c>
      <c r="AC92" s="133" t="s">
        <v>3676</v>
      </c>
      <c r="AD92" s="133" t="s">
        <v>3826</v>
      </c>
      <c r="AE92" s="133" cm="1">
        <f t="array" aca="1" ref="AE92" ca="1">INDIRECT(ADDRESS(MATCH(AG92,'rs_industries'!B:B,0),5,1,TRUE,"rs_industries"))</f>
        <v>82</v>
      </c>
      <c r="AF92" s="133" cm="1">
        <f t="array" aca="1" ref="AF92" ca="1">INDIRECT(ADDRESS(MATCH(A92,'rs_stocks'!B:B,0),7,1,TRUE,"rs_stocks"))</f>
        <v>71</v>
      </c>
      <c r="AG92" s="133" t="str" cm="1">
        <f t="array" aca="1" ref="AG92" ca="1">INDIRECT(ADDRESS(MATCH(A92,'rs_stocks'!B:B,0),4,1,TRUE,"rs_stocks"))</f>
        <v>Insurance—Property &amp; Casualty</v>
      </c>
      <c r="AH92" s="130">
        <f>MATCH(A92,'US_long freshly screened'!A:A,0)</f>
        <v>96</v>
      </c>
      <c r="AI92" s="130" t="e">
        <f>MATCH(A92,'US_long actual position'!A:A,0)</f>
        <v>#N/A</v>
      </c>
    </row>
    <row r="93" spans="1:35" x14ac:dyDescent="0.3">
      <c r="A93" s="133" t="s">
        <v>1151</v>
      </c>
      <c r="B93" s="133">
        <v>44</v>
      </c>
      <c r="C93" s="133">
        <v>90</v>
      </c>
      <c r="D93" s="133">
        <v>97</v>
      </c>
      <c r="E93" s="133" t="e">
        <v>#N/A</v>
      </c>
      <c r="F93" s="133">
        <v>52</v>
      </c>
      <c r="G93" s="133" t="s">
        <v>3802</v>
      </c>
      <c r="H93" s="133" t="s">
        <v>3690</v>
      </c>
      <c r="I93" s="133">
        <v>8.218</v>
      </c>
      <c r="J93" s="133">
        <v>-78</v>
      </c>
      <c r="K93" s="133">
        <v>-46</v>
      </c>
      <c r="L93" s="133" t="b">
        <v>1</v>
      </c>
      <c r="M93" s="133">
        <v>214.61699999999999</v>
      </c>
      <c r="N93" s="133">
        <v>7.0389999999999997</v>
      </c>
      <c r="O93" s="133">
        <v>30.491</v>
      </c>
      <c r="P93" s="133">
        <v>2.3029999999999999</v>
      </c>
      <c r="Q93" s="133">
        <v>-111.613</v>
      </c>
      <c r="R93" s="133">
        <v>68.400000000000006</v>
      </c>
      <c r="S93" s="133">
        <v>64.563999999999993</v>
      </c>
      <c r="T93" s="133">
        <v>1</v>
      </c>
      <c r="U93" s="133">
        <v>86</v>
      </c>
      <c r="V93" s="133" t="s">
        <v>1151</v>
      </c>
      <c r="W93" s="133" t="b">
        <v>0</v>
      </c>
      <c r="X93" s="133">
        <v>0</v>
      </c>
      <c r="Y93" s="133" t="b">
        <v>1</v>
      </c>
      <c r="Z93" s="133">
        <v>52</v>
      </c>
      <c r="AA93" s="133">
        <v>0.96099999999999997</v>
      </c>
      <c r="AB93" s="133" t="s">
        <v>3690</v>
      </c>
      <c r="AC93" s="133" t="s">
        <v>3802</v>
      </c>
      <c r="AD93" s="133" t="s">
        <v>3838</v>
      </c>
      <c r="AE93" s="133" cm="1">
        <f t="array" aca="1" ref="AE93" ca="1">INDIRECT(ADDRESS(MATCH(AG93,'rs_industries'!B:B,0),5,1,TRUE,"rs_industries"))</f>
        <v>44</v>
      </c>
      <c r="AF93" s="133" cm="1">
        <f t="array" aca="1" ref="AF93" ca="1">INDIRECT(ADDRESS(MATCH(A93,'rs_stocks'!B:B,0),7,1,TRUE,"rs_stocks"))</f>
        <v>90</v>
      </c>
      <c r="AG93" s="133" t="str" cm="1">
        <f t="array" aca="1" ref="AG93" ca="1">INDIRECT(ADDRESS(MATCH(A93,'rs_stocks'!B:B,0),4,1,TRUE,"rs_stocks"))</f>
        <v>Diagnostics &amp; Research</v>
      </c>
      <c r="AH93" s="130">
        <f>MATCH(A93,'US_long freshly screened'!A:A,0)</f>
        <v>97</v>
      </c>
      <c r="AI93" s="130" t="e">
        <f>MATCH(A93,'US_long actual position'!A:A,0)</f>
        <v>#N/A</v>
      </c>
    </row>
    <row r="94" spans="1:35" x14ac:dyDescent="0.3">
      <c r="A94" s="133" t="s">
        <v>1777</v>
      </c>
      <c r="B94" s="133">
        <v>76</v>
      </c>
      <c r="C94" s="133">
        <v>94</v>
      </c>
      <c r="D94" s="133">
        <v>98</v>
      </c>
      <c r="E94" s="133" t="e">
        <v>#N/A</v>
      </c>
      <c r="F94" s="133">
        <v>54</v>
      </c>
      <c r="G94" s="133" t="s">
        <v>3824</v>
      </c>
      <c r="H94" s="133" t="s">
        <v>248</v>
      </c>
      <c r="I94" s="133">
        <v>6.5149999999999997</v>
      </c>
      <c r="J94" s="133">
        <v>-73</v>
      </c>
      <c r="K94" s="133">
        <v>-24</v>
      </c>
      <c r="L94" s="133" t="b">
        <v>1</v>
      </c>
      <c r="M94" s="133">
        <v>177.47499999999999</v>
      </c>
      <c r="N94" s="133">
        <v>5.8369999999999997</v>
      </c>
      <c r="O94" s="133">
        <v>30.408000000000001</v>
      </c>
      <c r="P94" s="133">
        <v>0.14799999999999999</v>
      </c>
      <c r="Q94" s="133">
        <v>-108.401</v>
      </c>
      <c r="R94" s="133">
        <v>5.82</v>
      </c>
      <c r="S94" s="133">
        <v>5.5640000000000001</v>
      </c>
      <c r="T94" s="133">
        <v>1</v>
      </c>
      <c r="U94" s="133">
        <v>1355</v>
      </c>
      <c r="V94" s="133" t="s">
        <v>1777</v>
      </c>
      <c r="W94" s="133" t="b">
        <v>0</v>
      </c>
      <c r="X94" s="133">
        <v>0</v>
      </c>
      <c r="Y94" s="133" t="b">
        <v>1</v>
      </c>
      <c r="Z94" s="133">
        <v>54</v>
      </c>
      <c r="AA94" s="133">
        <v>0.96099999999999997</v>
      </c>
      <c r="AB94" s="133" t="s">
        <v>248</v>
      </c>
      <c r="AC94" s="133" t="s">
        <v>3824</v>
      </c>
      <c r="AD94" s="133" t="s">
        <v>3825</v>
      </c>
      <c r="AE94" s="133" cm="1">
        <f t="array" aca="1" ref="AE94" ca="1">INDIRECT(ADDRESS(MATCH(AG94,'rs_industries'!B:B,0),5,1,TRUE,"rs_industries"))</f>
        <v>76</v>
      </c>
      <c r="AF94" s="133" cm="1">
        <f t="array" aca="1" ref="AF94" ca="1">INDIRECT(ADDRESS(MATCH(A94,'rs_stocks'!B:B,0),7,1,TRUE,"rs_stocks"))</f>
        <v>94</v>
      </c>
      <c r="AG94" s="133" t="str" cm="1">
        <f t="array" aca="1" ref="AG94" ca="1">INDIRECT(ADDRESS(MATCH(A94,'rs_stocks'!B:B,0),4,1,TRUE,"rs_stocks"))</f>
        <v>Oil &amp; Gas Refining &amp; Marketing</v>
      </c>
      <c r="AH94" s="130">
        <f>MATCH(A94,'US_long freshly screened'!A:A,0)</f>
        <v>98</v>
      </c>
      <c r="AI94" s="130" t="e">
        <f>MATCH(A94,'US_long actual position'!A:A,0)</f>
        <v>#N/A</v>
      </c>
    </row>
    <row r="95" spans="1:35" x14ac:dyDescent="0.3">
      <c r="A95" s="133" t="s">
        <v>2490</v>
      </c>
      <c r="B95" s="133">
        <v>90</v>
      </c>
      <c r="C95" s="133">
        <v>94</v>
      </c>
      <c r="D95" s="133">
        <v>99</v>
      </c>
      <c r="E95" s="133" t="e">
        <v>#N/A</v>
      </c>
      <c r="F95" s="133">
        <v>46</v>
      </c>
      <c r="G95" s="133" t="s">
        <v>3713</v>
      </c>
      <c r="H95" s="133" t="s">
        <v>3690</v>
      </c>
      <c r="I95" s="133">
        <v>2.4039999999999999</v>
      </c>
      <c r="J95" s="133">
        <v>-58</v>
      </c>
      <c r="K95" s="133">
        <v>-9</v>
      </c>
      <c r="L95" s="133" t="b">
        <v>1</v>
      </c>
      <c r="M95" s="133">
        <v>136.489</v>
      </c>
      <c r="N95" s="133">
        <v>4.5090000000000003</v>
      </c>
      <c r="O95" s="133">
        <v>30.271999999999998</v>
      </c>
      <c r="P95" s="133">
        <v>1.6639999999999999</v>
      </c>
      <c r="Q95" s="133">
        <v>-198.87</v>
      </c>
      <c r="R95" s="133">
        <v>35.99</v>
      </c>
      <c r="S95" s="133">
        <v>35.482999999999997</v>
      </c>
      <c r="T95" s="133">
        <v>1</v>
      </c>
      <c r="U95" s="133">
        <v>120</v>
      </c>
      <c r="V95" s="133" t="s">
        <v>2490</v>
      </c>
      <c r="W95" s="133" t="b">
        <v>0</v>
      </c>
      <c r="X95" s="133">
        <v>0</v>
      </c>
      <c r="Y95" s="133" t="b">
        <v>1</v>
      </c>
      <c r="Z95" s="133">
        <v>46</v>
      </c>
      <c r="AA95" s="133">
        <v>0.96099999999999997</v>
      </c>
      <c r="AB95" s="133" t="s">
        <v>3690</v>
      </c>
      <c r="AC95" s="133" t="s">
        <v>3713</v>
      </c>
      <c r="AD95" s="133" t="s">
        <v>3794</v>
      </c>
      <c r="AE95" s="133" cm="1">
        <f t="array" aca="1" ref="AE95" ca="1">INDIRECT(ADDRESS(MATCH(AG95,'rs_industries'!B:B,0),5,1,TRUE,"rs_industries"))</f>
        <v>90</v>
      </c>
      <c r="AF95" s="133" cm="1">
        <f t="array" aca="1" ref="AF95" ca="1">INDIRECT(ADDRESS(MATCH(A95,'rs_stocks'!B:B,0),7,1,TRUE,"rs_stocks"))</f>
        <v>94</v>
      </c>
      <c r="AG95" s="133" t="str" cm="1">
        <f t="array" aca="1" ref="AG95" ca="1">INDIRECT(ADDRESS(MATCH(A95,'rs_stocks'!B:B,0),4,1,TRUE,"rs_stocks"))</f>
        <v>Biotechnology</v>
      </c>
      <c r="AH95" s="130">
        <f>MATCH(A95,'US_long freshly screened'!A:A,0)</f>
        <v>99</v>
      </c>
      <c r="AI95" s="130" t="e">
        <f>MATCH(A95,'US_long actual position'!A:A,0)</f>
        <v>#N/A</v>
      </c>
    </row>
    <row r="96" spans="1:35" x14ac:dyDescent="0.3">
      <c r="A96" s="133" t="s">
        <v>468</v>
      </c>
      <c r="B96" s="133">
        <v>57</v>
      </c>
      <c r="C96" s="133">
        <v>74</v>
      </c>
      <c r="D96" s="133">
        <v>100</v>
      </c>
      <c r="E96" s="133" t="e">
        <v>#N/A</v>
      </c>
      <c r="F96" s="133">
        <v>53</v>
      </c>
      <c r="G96" s="133" t="s">
        <v>3720</v>
      </c>
      <c r="H96" s="133" t="s">
        <v>3674</v>
      </c>
      <c r="I96" s="133">
        <v>14.702</v>
      </c>
      <c r="J96" s="133">
        <v>-49</v>
      </c>
      <c r="K96" s="133">
        <v>-25</v>
      </c>
      <c r="L96" s="133" t="b">
        <v>1</v>
      </c>
      <c r="M96" s="133">
        <v>71.881</v>
      </c>
      <c r="N96" s="133">
        <v>2.3759999999999999</v>
      </c>
      <c r="O96" s="133">
        <v>30.251999999999999</v>
      </c>
      <c r="P96" s="133">
        <v>8.1120000000000001</v>
      </c>
      <c r="Q96" s="133">
        <v>-71.372</v>
      </c>
      <c r="R96" s="133">
        <v>421.5</v>
      </c>
      <c r="S96" s="133">
        <v>412.63</v>
      </c>
      <c r="T96" s="133">
        <v>1</v>
      </c>
      <c r="U96" s="133">
        <v>24</v>
      </c>
      <c r="V96" s="133" t="s">
        <v>468</v>
      </c>
      <c r="W96" s="133" t="b">
        <v>0</v>
      </c>
      <c r="X96" s="133">
        <v>0</v>
      </c>
      <c r="Y96" s="133" t="b">
        <v>1</v>
      </c>
      <c r="Z96" s="133">
        <v>53</v>
      </c>
      <c r="AA96" s="133">
        <v>0.96</v>
      </c>
      <c r="AB96" s="133" t="s">
        <v>3674</v>
      </c>
      <c r="AC96" s="133" t="s">
        <v>3720</v>
      </c>
      <c r="AD96" s="133" t="s">
        <v>3867</v>
      </c>
      <c r="AE96" s="133" cm="1">
        <f t="array" aca="1" ref="AE96" ca="1">INDIRECT(ADDRESS(MATCH(AG96,'rs_industries'!B:B,0),5,1,TRUE,"rs_industries"))</f>
        <v>57</v>
      </c>
      <c r="AF96" s="133" cm="1">
        <f t="array" aca="1" ref="AF96" ca="1">INDIRECT(ADDRESS(MATCH(A96,'rs_stocks'!B:B,0),7,1,TRUE,"rs_stocks"))</f>
        <v>74</v>
      </c>
      <c r="AG96" s="133" t="str" cm="1">
        <f t="array" aca="1" ref="AG96" ca="1">INDIRECT(ADDRESS(MATCH(A96,'rs_stocks'!B:B,0),4,1,TRUE,"rs_stocks"))</f>
        <v>Restaurants</v>
      </c>
      <c r="AH96" s="130">
        <f>MATCH(A96,'US_long freshly screened'!A:A,0)</f>
        <v>100</v>
      </c>
      <c r="AI96" s="130" t="e">
        <f>MATCH(A96,'US_long actual position'!A:A,0)</f>
        <v>#N/A</v>
      </c>
    </row>
    <row r="97" spans="1:35" x14ac:dyDescent="0.3">
      <c r="A97" s="133" t="s">
        <v>314</v>
      </c>
      <c r="B97" s="133">
        <v>64</v>
      </c>
      <c r="C97" s="133">
        <v>85</v>
      </c>
      <c r="D97" s="133">
        <v>101</v>
      </c>
      <c r="E97" s="133" t="e">
        <v>#N/A</v>
      </c>
      <c r="F97" s="133">
        <v>51</v>
      </c>
      <c r="G97" s="133" t="s">
        <v>3715</v>
      </c>
      <c r="H97" s="133" t="s">
        <v>3677</v>
      </c>
      <c r="I97" s="133">
        <v>50.795000000000002</v>
      </c>
      <c r="J97" s="133">
        <v>-60</v>
      </c>
      <c r="K97" s="133">
        <v>-25</v>
      </c>
      <c r="L97" s="133" t="b">
        <v>1</v>
      </c>
      <c r="M97" s="133">
        <v>154.714</v>
      </c>
      <c r="N97" s="133">
        <v>5.12</v>
      </c>
      <c r="O97" s="133">
        <v>30.219000000000001</v>
      </c>
      <c r="P97" s="133">
        <v>3.246</v>
      </c>
      <c r="Q97" s="133">
        <v>-121.681</v>
      </c>
      <c r="R97" s="133">
        <v>133.53</v>
      </c>
      <c r="S97" s="133">
        <v>129.959</v>
      </c>
      <c r="T97" s="133">
        <v>1</v>
      </c>
      <c r="U97" s="133">
        <v>61</v>
      </c>
      <c r="V97" s="133" t="s">
        <v>314</v>
      </c>
      <c r="W97" s="133" t="b">
        <v>0</v>
      </c>
      <c r="X97" s="133">
        <v>0</v>
      </c>
      <c r="Y97" s="133" t="b">
        <v>1</v>
      </c>
      <c r="Z97" s="133">
        <v>51</v>
      </c>
      <c r="AA97" s="133">
        <v>0.96</v>
      </c>
      <c r="AB97" s="133" t="s">
        <v>3677</v>
      </c>
      <c r="AC97" s="133" t="s">
        <v>3715</v>
      </c>
      <c r="AD97" s="133" t="s">
        <v>3823</v>
      </c>
      <c r="AE97" s="133" cm="1">
        <f t="array" aca="1" ref="AE97" ca="1">INDIRECT(ADDRESS(MATCH(AG97,'rs_industries'!B:B,0),5,1,TRUE,"rs_industries"))</f>
        <v>64</v>
      </c>
      <c r="AF97" s="133" cm="1">
        <f t="array" aca="1" ref="AF97" ca="1">INDIRECT(ADDRESS(MATCH(A97,'rs_stocks'!B:B,0),7,1,TRUE,"rs_stocks"))</f>
        <v>85</v>
      </c>
      <c r="AG97" s="133" t="str" cm="1">
        <f t="array" aca="1" ref="AG97" ca="1">INDIRECT(ADDRESS(MATCH(A97,'rs_stocks'!B:B,0),4,1,TRUE,"rs_stocks"))</f>
        <v>Credit Services</v>
      </c>
      <c r="AH97" s="130">
        <f>MATCH(A97,'US_long freshly screened'!A:A,0)</f>
        <v>101</v>
      </c>
      <c r="AI97" s="130" t="e">
        <f>MATCH(A97,'US_long actual position'!A:A,0)</f>
        <v>#N/A</v>
      </c>
    </row>
    <row r="98" spans="1:35" x14ac:dyDescent="0.3">
      <c r="A98" s="133" t="s">
        <v>908</v>
      </c>
      <c r="B98" s="133">
        <v>39</v>
      </c>
      <c r="C98" s="133">
        <v>95</v>
      </c>
      <c r="D98" s="133">
        <v>102</v>
      </c>
      <c r="E98" s="133">
        <v>11</v>
      </c>
      <c r="F98" s="133">
        <v>57</v>
      </c>
      <c r="G98" s="133" t="s">
        <v>864</v>
      </c>
      <c r="H98" s="133" t="s">
        <v>3674</v>
      </c>
      <c r="I98" s="133">
        <v>46.92</v>
      </c>
      <c r="J98" s="133">
        <v>-81</v>
      </c>
      <c r="K98" s="133">
        <v>-35</v>
      </c>
      <c r="L98" s="133" t="b">
        <v>1</v>
      </c>
      <c r="M98" s="133">
        <v>132.85599999999999</v>
      </c>
      <c r="N98" s="133">
        <v>4.4020000000000001</v>
      </c>
      <c r="O98" s="133">
        <v>30.178000000000001</v>
      </c>
      <c r="P98" s="133">
        <v>7.8630000000000004</v>
      </c>
      <c r="Q98" s="133">
        <v>42.225000000000001</v>
      </c>
      <c r="R98" s="133">
        <v>238</v>
      </c>
      <c r="S98" s="133">
        <v>218.66300000000001</v>
      </c>
      <c r="T98" s="133">
        <v>1</v>
      </c>
      <c r="U98" s="133">
        <v>25</v>
      </c>
      <c r="V98" s="133" t="s">
        <v>908</v>
      </c>
      <c r="W98" s="133" t="b">
        <v>0</v>
      </c>
      <c r="X98" s="133">
        <v>0</v>
      </c>
      <c r="Y98" s="133" t="b">
        <v>1</v>
      </c>
      <c r="Z98" s="133">
        <v>57</v>
      </c>
      <c r="AA98" s="133">
        <v>0.95899999999999996</v>
      </c>
      <c r="AB98" s="133" t="s">
        <v>3674</v>
      </c>
      <c r="AC98" s="133" t="s">
        <v>864</v>
      </c>
      <c r="AD98" s="133" t="s">
        <v>3696</v>
      </c>
      <c r="AE98" s="133" cm="1">
        <f t="array" aca="1" ref="AE98" ca="1">INDIRECT(ADDRESS(MATCH(AG98,'rs_industries'!B:B,0),5,1,TRUE,"rs_industries"))</f>
        <v>39</v>
      </c>
      <c r="AF98" s="133" cm="1">
        <f t="array" aca="1" ref="AF98" ca="1">INDIRECT(ADDRESS(MATCH(A98,'rs_stocks'!B:B,0),7,1,TRUE,"rs_stocks"))</f>
        <v>95</v>
      </c>
      <c r="AG98" s="133" t="str" cm="1">
        <f t="array" aca="1" ref="AG98" ca="1">INDIRECT(ADDRESS(MATCH(A98,'rs_stocks'!B:B,0),4,1,TRUE,"rs_stocks"))</f>
        <v>Internet Content &amp; Information</v>
      </c>
      <c r="AH98" s="130">
        <f>MATCH(A98,'US_long freshly screened'!A:A,0)</f>
        <v>102</v>
      </c>
      <c r="AI98" s="130">
        <f>MATCH(A98,'US_long actual position'!A:A,0)</f>
        <v>10</v>
      </c>
    </row>
    <row r="99" spans="1:35" x14ac:dyDescent="0.3">
      <c r="A99" s="133" t="s">
        <v>1096</v>
      </c>
      <c r="B99" s="133">
        <v>39</v>
      </c>
      <c r="C99" s="133">
        <v>81</v>
      </c>
      <c r="D99" s="133">
        <v>103</v>
      </c>
      <c r="E99" s="133" t="e">
        <v>#N/A</v>
      </c>
      <c r="F99" s="133">
        <v>61</v>
      </c>
      <c r="G99" s="133" t="s">
        <v>3735</v>
      </c>
      <c r="H99" s="133" t="s">
        <v>3690</v>
      </c>
      <c r="I99" s="133">
        <v>95.18</v>
      </c>
      <c r="J99" s="133">
        <v>-43</v>
      </c>
      <c r="K99" s="133">
        <v>-1</v>
      </c>
      <c r="L99" s="133" t="b">
        <v>1</v>
      </c>
      <c r="M99" s="133">
        <v>80.034000000000006</v>
      </c>
      <c r="N99" s="133">
        <v>2.6579999999999999</v>
      </c>
      <c r="O99" s="133">
        <v>30.106999999999999</v>
      </c>
      <c r="P99" s="133">
        <v>0.92500000000000004</v>
      </c>
      <c r="Q99" s="133">
        <v>-2.1619999999999999</v>
      </c>
      <c r="R99" s="133">
        <v>64.97</v>
      </c>
      <c r="S99" s="133">
        <v>62.762</v>
      </c>
      <c r="T99" s="133">
        <v>1</v>
      </c>
      <c r="U99" s="133">
        <v>216</v>
      </c>
      <c r="V99" s="133" t="s">
        <v>1096</v>
      </c>
      <c r="W99" s="133" t="b">
        <v>0</v>
      </c>
      <c r="X99" s="133">
        <v>0</v>
      </c>
      <c r="Y99" s="133" t="b">
        <v>1</v>
      </c>
      <c r="Z99" s="133">
        <v>61</v>
      </c>
      <c r="AA99" s="133">
        <v>0.95899999999999996</v>
      </c>
      <c r="AB99" s="133" t="s">
        <v>3690</v>
      </c>
      <c r="AC99" s="133" t="s">
        <v>3735</v>
      </c>
      <c r="AD99" s="133" t="s">
        <v>3861</v>
      </c>
      <c r="AE99" s="133" cm="1">
        <f t="array" aca="1" ref="AE99" ca="1">INDIRECT(ADDRESS(MATCH(AG99,'rs_industries'!B:B,0),5,1,TRUE,"rs_industries"))</f>
        <v>39</v>
      </c>
      <c r="AF99" s="133" cm="1">
        <f t="array" aca="1" ref="AF99" ca="1">INDIRECT(ADDRESS(MATCH(A99,'rs_stocks'!B:B,0),7,1,TRUE,"rs_stocks"))</f>
        <v>81</v>
      </c>
      <c r="AG99" s="133" t="str" cm="1">
        <f t="array" aca="1" ref="AG99" ca="1">INDIRECT(ADDRESS(MATCH(A99,'rs_stocks'!B:B,0),4,1,TRUE,"rs_stocks"))</f>
        <v>Medical Devices</v>
      </c>
      <c r="AH99" s="130">
        <f>MATCH(A99,'US_long freshly screened'!A:A,0)</f>
        <v>103</v>
      </c>
      <c r="AI99" s="130" t="e">
        <f>MATCH(A99,'US_long actual position'!A:A,0)</f>
        <v>#N/A</v>
      </c>
    </row>
    <row r="100" spans="1:35" x14ac:dyDescent="0.3">
      <c r="A100" s="133" t="s">
        <v>1444</v>
      </c>
      <c r="B100" s="133">
        <v>53</v>
      </c>
      <c r="C100" s="133">
        <v>94</v>
      </c>
      <c r="D100" s="133">
        <v>104</v>
      </c>
      <c r="E100" s="133" t="e">
        <v>#N/A</v>
      </c>
      <c r="F100" s="133">
        <v>55</v>
      </c>
      <c r="G100" s="133" t="s">
        <v>3711</v>
      </c>
      <c r="H100" s="133" t="s">
        <v>24</v>
      </c>
      <c r="I100" s="133">
        <v>1.7130000000000001</v>
      </c>
      <c r="J100" s="133">
        <v>-58</v>
      </c>
      <c r="K100" s="133">
        <v>-3</v>
      </c>
      <c r="L100" s="133" t="b">
        <v>1</v>
      </c>
      <c r="M100" s="133">
        <v>141.786</v>
      </c>
      <c r="N100" s="133">
        <v>4.7119999999999997</v>
      </c>
      <c r="O100" s="133">
        <v>30.093</v>
      </c>
      <c r="P100" s="133">
        <v>1.802</v>
      </c>
      <c r="Q100" s="133">
        <v>-113.788</v>
      </c>
      <c r="R100" s="133">
        <v>68.31</v>
      </c>
      <c r="S100" s="133">
        <v>65.445999999999998</v>
      </c>
      <c r="T100" s="133">
        <v>1</v>
      </c>
      <c r="U100" s="133">
        <v>111</v>
      </c>
      <c r="V100" s="133" t="s">
        <v>1444</v>
      </c>
      <c r="W100" s="133" t="b">
        <v>0</v>
      </c>
      <c r="X100" s="133">
        <v>0</v>
      </c>
      <c r="Y100" s="133" t="b">
        <v>1</v>
      </c>
      <c r="Z100" s="133">
        <v>55</v>
      </c>
      <c r="AA100" s="133">
        <v>0.95899999999999996</v>
      </c>
      <c r="AB100" s="133" t="s">
        <v>24</v>
      </c>
      <c r="AC100" s="133" t="s">
        <v>3711</v>
      </c>
      <c r="AD100" s="133" t="s">
        <v>1445</v>
      </c>
      <c r="AE100" s="133" cm="1">
        <f t="array" aca="1" ref="AE100" ca="1">INDIRECT(ADDRESS(MATCH(AG100,'rs_industries'!B:B,0),5,1,TRUE,"rs_industries"))</f>
        <v>53</v>
      </c>
      <c r="AF100" s="133" cm="1">
        <f t="array" aca="1" ref="AF100" ca="1">INDIRECT(ADDRESS(MATCH(A100,'rs_stocks'!B:B,0),7,1,TRUE,"rs_stocks"))</f>
        <v>94</v>
      </c>
      <c r="AG100" s="133" t="str" cm="1">
        <f t="array" aca="1" ref="AG100" ca="1">INDIRECT(ADDRESS(MATCH(A100,'rs_stocks'!B:B,0),4,1,TRUE,"rs_stocks"))</f>
        <v>Electrical Equipment &amp; Parts</v>
      </c>
      <c r="AH100" s="130">
        <f>MATCH(A100,'US_long freshly screened'!A:A,0)</f>
        <v>104</v>
      </c>
      <c r="AI100" s="130" t="e">
        <f>MATCH(A100,'US_long actual position'!A:A,0)</f>
        <v>#N/A</v>
      </c>
    </row>
    <row r="101" spans="1:35" x14ac:dyDescent="0.3">
      <c r="A101" s="133" t="s">
        <v>1673</v>
      </c>
      <c r="B101" s="133">
        <v>37</v>
      </c>
      <c r="C101" s="133">
        <v>76</v>
      </c>
      <c r="D101" s="133">
        <v>105</v>
      </c>
      <c r="E101" s="133" t="e">
        <v>#N/A</v>
      </c>
      <c r="F101" s="133">
        <v>55</v>
      </c>
      <c r="G101" s="133" t="s">
        <v>3729</v>
      </c>
      <c r="H101" s="133" t="s">
        <v>3674</v>
      </c>
      <c r="I101" s="133">
        <v>3.1560000000000001</v>
      </c>
      <c r="J101" s="133">
        <v>-39</v>
      </c>
      <c r="K101" s="133">
        <v>-5</v>
      </c>
      <c r="L101" s="133" t="b">
        <v>1</v>
      </c>
      <c r="M101" s="133">
        <v>78.427000000000007</v>
      </c>
      <c r="N101" s="133">
        <v>2.613</v>
      </c>
      <c r="O101" s="133">
        <v>30.018000000000001</v>
      </c>
      <c r="P101" s="133">
        <v>1.26</v>
      </c>
      <c r="Q101" s="133">
        <v>-246.88399999999999</v>
      </c>
      <c r="R101" s="133">
        <v>63.35</v>
      </c>
      <c r="S101" s="133">
        <v>68.334000000000003</v>
      </c>
      <c r="T101" s="133">
        <v>-1</v>
      </c>
      <c r="U101" s="133">
        <v>158</v>
      </c>
      <c r="V101" s="133" t="s">
        <v>1673</v>
      </c>
      <c r="W101" s="133" t="b">
        <v>0</v>
      </c>
      <c r="X101" s="133">
        <v>0</v>
      </c>
      <c r="Y101" s="133" t="b">
        <v>1</v>
      </c>
      <c r="Z101" s="133">
        <v>55</v>
      </c>
      <c r="AA101" s="133">
        <v>0.95799999999999996</v>
      </c>
      <c r="AB101" s="133" t="s">
        <v>3674</v>
      </c>
      <c r="AC101" s="133" t="s">
        <v>3729</v>
      </c>
      <c r="AD101" s="133" t="s">
        <v>3820</v>
      </c>
      <c r="AE101" s="133" cm="1">
        <f t="array" aca="1" ref="AE101" ca="1">INDIRECT(ADDRESS(MATCH(AG101,'rs_industries'!B:B,0),5,1,TRUE,"rs_industries"))</f>
        <v>37</v>
      </c>
      <c r="AF101" s="133" cm="1">
        <f t="array" aca="1" ref="AF101" ca="1">INDIRECT(ADDRESS(MATCH(A101,'rs_stocks'!B:B,0),7,1,TRUE,"rs_stocks"))</f>
        <v>76</v>
      </c>
      <c r="AG101" s="133" t="str" cm="1">
        <f t="array" aca="1" ref="AG101" ca="1">INDIRECT(ADDRESS(MATCH(A101,'rs_stocks'!B:B,0),4,1,TRUE,"rs_stocks"))</f>
        <v>Specialty Business Services</v>
      </c>
      <c r="AH101" s="130">
        <f>MATCH(A101,'US_long freshly screened'!A:A,0)</f>
        <v>105</v>
      </c>
      <c r="AI101" s="130" t="e">
        <f>MATCH(A101,'US_long actual position'!A:A,0)</f>
        <v>#N/A</v>
      </c>
    </row>
    <row r="102" spans="1:35" x14ac:dyDescent="0.3">
      <c r="A102" s="133" t="s">
        <v>1184</v>
      </c>
      <c r="B102" s="133" t="e">
        <v>#N/A</v>
      </c>
      <c r="C102" s="133" t="e">
        <v>#N/A</v>
      </c>
      <c r="D102" s="133">
        <v>106</v>
      </c>
      <c r="E102" s="133" t="e">
        <v>#N/A</v>
      </c>
      <c r="F102" s="133">
        <v>53</v>
      </c>
      <c r="G102" s="133"/>
      <c r="H102" s="133"/>
      <c r="I102" s="133">
        <v>81.197999999999993</v>
      </c>
      <c r="J102" s="133">
        <v>-30</v>
      </c>
      <c r="K102" s="133">
        <v>-8</v>
      </c>
      <c r="L102" s="133" t="b">
        <v>1</v>
      </c>
      <c r="M102" s="133">
        <v>66.289000000000001</v>
      </c>
      <c r="N102" s="133">
        <v>2.2120000000000002</v>
      </c>
      <c r="O102" s="133">
        <v>29.963999999999999</v>
      </c>
      <c r="P102" s="133">
        <v>1.958</v>
      </c>
      <c r="Q102" s="133">
        <v>-145.52000000000001</v>
      </c>
      <c r="R102" s="133">
        <v>125.53</v>
      </c>
      <c r="S102" s="133">
        <v>123.301</v>
      </c>
      <c r="T102" s="133">
        <v>1</v>
      </c>
      <c r="U102" s="133">
        <v>102</v>
      </c>
      <c r="V102" s="133" t="s">
        <v>1184</v>
      </c>
      <c r="W102" s="133" t="b">
        <v>0</v>
      </c>
      <c r="X102" s="133">
        <v>0</v>
      </c>
      <c r="Y102" s="133" t="b">
        <v>1</v>
      </c>
      <c r="Z102" s="133">
        <v>53</v>
      </c>
      <c r="AA102" s="133">
        <v>0.95799999999999996</v>
      </c>
      <c r="AB102" s="133"/>
      <c r="AC102" s="133"/>
      <c r="AD102" s="133" t="s">
        <v>3829</v>
      </c>
      <c r="AE102" s="133" t="e" cm="1">
        <f t="array" aca="1" ref="AE102" ca="1">INDIRECT(ADDRESS(MATCH(AG102,'rs_industries'!B:B,0),5,1,TRUE,"rs_industries"))</f>
        <v>#N/A</v>
      </c>
      <c r="AF102" s="133" t="e" cm="1">
        <f t="array" aca="1" ref="AF102" ca="1">INDIRECT(ADDRESS(MATCH(A102,'rs_stocks'!B:B,0),7,1,TRUE,"rs_stocks"))</f>
        <v>#N/A</v>
      </c>
      <c r="AG102" s="133" t="e" cm="1">
        <f t="array" aca="1" ref="AG102" ca="1">INDIRECT(ADDRESS(MATCH(A102,'rs_stocks'!B:B,0),4,1,TRUE,"rs_stocks"))</f>
        <v>#N/A</v>
      </c>
      <c r="AH102" s="130">
        <f>MATCH(A102,'US_long freshly screened'!A:A,0)</f>
        <v>106</v>
      </c>
      <c r="AI102" s="130" t="e">
        <f>MATCH(A102,'US_long actual position'!A:A,0)</f>
        <v>#N/A</v>
      </c>
    </row>
    <row r="103" spans="1:35" x14ac:dyDescent="0.3">
      <c r="A103" s="133" t="s">
        <v>1902</v>
      </c>
      <c r="B103" s="133">
        <v>39</v>
      </c>
      <c r="C103" s="133">
        <v>83</v>
      </c>
      <c r="D103" s="133">
        <v>107</v>
      </c>
      <c r="E103" s="133" t="e">
        <v>#N/A</v>
      </c>
      <c r="F103" s="133">
        <v>49</v>
      </c>
      <c r="G103" s="133" t="s">
        <v>3735</v>
      </c>
      <c r="H103" s="133" t="s">
        <v>3690</v>
      </c>
      <c r="I103" s="133">
        <v>3.468</v>
      </c>
      <c r="J103" s="133">
        <v>-52</v>
      </c>
      <c r="K103" s="133">
        <v>-2</v>
      </c>
      <c r="L103" s="133" t="b">
        <v>1</v>
      </c>
      <c r="M103" s="133">
        <v>120.187</v>
      </c>
      <c r="N103" s="133">
        <v>4.0129999999999999</v>
      </c>
      <c r="O103" s="133">
        <v>29.946999999999999</v>
      </c>
      <c r="P103" s="133">
        <v>2.2770000000000001</v>
      </c>
      <c r="Q103" s="133">
        <v>-73.787999999999997</v>
      </c>
      <c r="R103" s="133">
        <v>104.06</v>
      </c>
      <c r="S103" s="133">
        <v>99.81</v>
      </c>
      <c r="T103" s="133">
        <v>1</v>
      </c>
      <c r="U103" s="133">
        <v>87</v>
      </c>
      <c r="V103" s="133" t="s">
        <v>1902</v>
      </c>
      <c r="W103" s="133" t="b">
        <v>0</v>
      </c>
      <c r="X103" s="133">
        <v>0</v>
      </c>
      <c r="Y103" s="133" t="b">
        <v>1</v>
      </c>
      <c r="Z103" s="133">
        <v>49</v>
      </c>
      <c r="AA103" s="133">
        <v>0.95699999999999996</v>
      </c>
      <c r="AB103" s="133" t="s">
        <v>3690</v>
      </c>
      <c r="AC103" s="133" t="s">
        <v>3735</v>
      </c>
      <c r="AD103" s="133" t="s">
        <v>3841</v>
      </c>
      <c r="AE103" s="133" cm="1">
        <f t="array" aca="1" ref="AE103" ca="1">INDIRECT(ADDRESS(MATCH(AG103,'rs_industries'!B:B,0),5,1,TRUE,"rs_industries"))</f>
        <v>39</v>
      </c>
      <c r="AF103" s="133" cm="1">
        <f t="array" aca="1" ref="AF103" ca="1">INDIRECT(ADDRESS(MATCH(A103,'rs_stocks'!B:B,0),7,1,TRUE,"rs_stocks"))</f>
        <v>83</v>
      </c>
      <c r="AG103" s="133" t="str" cm="1">
        <f t="array" aca="1" ref="AG103" ca="1">INDIRECT(ADDRESS(MATCH(A103,'rs_stocks'!B:B,0),4,1,TRUE,"rs_stocks"))</f>
        <v>Medical Devices</v>
      </c>
      <c r="AH103" s="130">
        <f>MATCH(A103,'US_long freshly screened'!A:A,0)</f>
        <v>107</v>
      </c>
      <c r="AI103" s="130" t="e">
        <f>MATCH(A103,'US_long actual position'!A:A,0)</f>
        <v>#N/A</v>
      </c>
    </row>
    <row r="104" spans="1:35" x14ac:dyDescent="0.3">
      <c r="A104" s="133" t="s">
        <v>2936</v>
      </c>
      <c r="B104" s="133" t="e">
        <v>#N/A</v>
      </c>
      <c r="C104" s="133" t="e">
        <v>#N/A</v>
      </c>
      <c r="D104" s="133">
        <v>108</v>
      </c>
      <c r="E104" s="133" t="e">
        <v>#N/A</v>
      </c>
      <c r="F104" s="133">
        <v>47</v>
      </c>
      <c r="G104" s="133" t="s">
        <v>3713</v>
      </c>
      <c r="H104" s="133" t="s">
        <v>3690</v>
      </c>
      <c r="I104" s="133">
        <v>1.3979999999999999</v>
      </c>
      <c r="J104" s="133">
        <v>-99</v>
      </c>
      <c r="K104" s="133">
        <v>-28</v>
      </c>
      <c r="L104" s="133" t="b">
        <v>1</v>
      </c>
      <c r="M104" s="133">
        <v>337.11099999999999</v>
      </c>
      <c r="N104" s="133">
        <v>11.301</v>
      </c>
      <c r="O104" s="133">
        <v>29.829000000000001</v>
      </c>
      <c r="P104" s="133">
        <v>2.4580000000000002</v>
      </c>
      <c r="Q104" s="133">
        <v>-88.283000000000001</v>
      </c>
      <c r="R104" s="133">
        <v>45.84</v>
      </c>
      <c r="S104" s="133">
        <v>43.121000000000002</v>
      </c>
      <c r="T104" s="133">
        <v>1</v>
      </c>
      <c r="U104" s="133">
        <v>81</v>
      </c>
      <c r="V104" s="133" t="s">
        <v>2936</v>
      </c>
      <c r="W104" s="133" t="b">
        <v>0</v>
      </c>
      <c r="X104" s="133">
        <v>0</v>
      </c>
      <c r="Y104" s="133" t="b">
        <v>1</v>
      </c>
      <c r="Z104" s="133">
        <v>47</v>
      </c>
      <c r="AA104" s="133">
        <v>0.95699999999999996</v>
      </c>
      <c r="AB104" s="133" t="s">
        <v>3690</v>
      </c>
      <c r="AC104" s="133" t="s">
        <v>3713</v>
      </c>
      <c r="AD104" s="133" t="s">
        <v>3864</v>
      </c>
      <c r="AE104" s="133" t="e" cm="1">
        <f t="array" aca="1" ref="AE104" ca="1">INDIRECT(ADDRESS(MATCH(AG104,'rs_industries'!B:B,0),5,1,TRUE,"rs_industries"))</f>
        <v>#N/A</v>
      </c>
      <c r="AF104" s="133" t="e" cm="1">
        <f t="array" aca="1" ref="AF104" ca="1">INDIRECT(ADDRESS(MATCH(A104,'rs_stocks'!B:B,0),7,1,TRUE,"rs_stocks"))</f>
        <v>#N/A</v>
      </c>
      <c r="AG104" s="133" t="e" cm="1">
        <f t="array" aca="1" ref="AG104" ca="1">INDIRECT(ADDRESS(MATCH(A104,'rs_stocks'!B:B,0),4,1,TRUE,"rs_stocks"))</f>
        <v>#N/A</v>
      </c>
      <c r="AH104" s="130">
        <f>MATCH(A104,'US_long freshly screened'!A:A,0)</f>
        <v>108</v>
      </c>
      <c r="AI104" s="130" t="e">
        <f>MATCH(A104,'US_long actual position'!A:A,0)</f>
        <v>#N/A</v>
      </c>
    </row>
    <row r="105" spans="1:35" x14ac:dyDescent="0.3">
      <c r="A105" s="133" t="s">
        <v>1671</v>
      </c>
      <c r="B105" s="133">
        <v>39</v>
      </c>
      <c r="C105" s="133">
        <v>98</v>
      </c>
      <c r="D105" s="133">
        <v>109</v>
      </c>
      <c r="E105" s="133" t="e">
        <v>#N/A</v>
      </c>
      <c r="F105" s="133">
        <v>51</v>
      </c>
      <c r="G105" s="133" t="s">
        <v>3878</v>
      </c>
      <c r="H105" s="133" t="s">
        <v>3690</v>
      </c>
      <c r="I105" s="133">
        <v>1.8149999999999999</v>
      </c>
      <c r="J105" s="133">
        <v>-48</v>
      </c>
      <c r="K105" s="133">
        <v>0</v>
      </c>
      <c r="L105" s="133" t="b">
        <v>1</v>
      </c>
      <c r="M105" s="133">
        <v>330.62</v>
      </c>
      <c r="N105" s="133">
        <v>11.085000000000001</v>
      </c>
      <c r="O105" s="133">
        <v>29.826000000000001</v>
      </c>
      <c r="P105" s="133">
        <v>2.1859999999999999</v>
      </c>
      <c r="Q105" s="133">
        <v>-10.523</v>
      </c>
      <c r="R105" s="133">
        <v>50.6</v>
      </c>
      <c r="S105" s="133">
        <v>44.674999999999997</v>
      </c>
      <c r="T105" s="133">
        <v>1</v>
      </c>
      <c r="U105" s="133">
        <v>91</v>
      </c>
      <c r="V105" s="133" t="s">
        <v>1671</v>
      </c>
      <c r="W105" s="133" t="b">
        <v>0</v>
      </c>
      <c r="X105" s="133">
        <v>0</v>
      </c>
      <c r="Y105" s="133" t="b">
        <v>1</v>
      </c>
      <c r="Z105" s="133">
        <v>51</v>
      </c>
      <c r="AA105" s="133">
        <v>0.95599999999999996</v>
      </c>
      <c r="AB105" s="133" t="s">
        <v>3690</v>
      </c>
      <c r="AC105" s="133" t="s">
        <v>3878</v>
      </c>
      <c r="AD105" s="133" t="s">
        <v>3879</v>
      </c>
      <c r="AE105" s="133" cm="1">
        <f t="array" aca="1" ref="AE105" ca="1">INDIRECT(ADDRESS(MATCH(AG105,'rs_industries'!B:B,0),5,1,TRUE,"rs_industries"))</f>
        <v>39</v>
      </c>
      <c r="AF105" s="133" cm="1">
        <f t="array" aca="1" ref="AF105" ca="1">INDIRECT(ADDRESS(MATCH(A105,'rs_stocks'!B:B,0),7,1,TRUE,"rs_stocks"))</f>
        <v>98</v>
      </c>
      <c r="AG105" s="133" t="str" cm="1">
        <f t="array" aca="1" ref="AG105" ca="1">INDIRECT(ADDRESS(MATCH(A105,'rs_stocks'!B:B,0),4,1,TRUE,"rs_stocks"))</f>
        <v>Medical Devices</v>
      </c>
      <c r="AH105" s="130">
        <f>MATCH(A105,'US_long freshly screened'!A:A,0)</f>
        <v>109</v>
      </c>
      <c r="AI105" s="130" t="e">
        <f>MATCH(A105,'US_long actual position'!A:A,0)</f>
        <v>#N/A</v>
      </c>
    </row>
    <row r="106" spans="1:35" x14ac:dyDescent="0.3">
      <c r="A106" s="133" t="s">
        <v>323</v>
      </c>
      <c r="B106" s="133">
        <v>77</v>
      </c>
      <c r="C106" s="133">
        <v>90</v>
      </c>
      <c r="D106" s="133">
        <v>110</v>
      </c>
      <c r="E106" s="133" t="e">
        <v>#N/A</v>
      </c>
      <c r="F106" s="133">
        <v>53</v>
      </c>
      <c r="G106" s="133" t="s">
        <v>3693</v>
      </c>
      <c r="H106" s="133" t="s">
        <v>31</v>
      </c>
      <c r="I106" s="133">
        <v>78.045000000000002</v>
      </c>
      <c r="J106" s="133">
        <v>-56</v>
      </c>
      <c r="K106" s="133">
        <v>-3</v>
      </c>
      <c r="L106" s="133" t="b">
        <v>1</v>
      </c>
      <c r="M106" s="133">
        <v>138.00800000000001</v>
      </c>
      <c r="N106" s="133">
        <v>4.6509999999999998</v>
      </c>
      <c r="O106" s="133">
        <v>29.675000000000001</v>
      </c>
      <c r="P106" s="133">
        <v>6.6740000000000004</v>
      </c>
      <c r="Q106" s="133">
        <v>-35.06</v>
      </c>
      <c r="R106" s="133">
        <v>296.75</v>
      </c>
      <c r="S106" s="133">
        <v>288.47699999999998</v>
      </c>
      <c r="T106" s="133">
        <v>1</v>
      </c>
      <c r="U106" s="133">
        <v>29</v>
      </c>
      <c r="V106" s="133" t="s">
        <v>323</v>
      </c>
      <c r="W106" s="133" t="b">
        <v>0</v>
      </c>
      <c r="X106" s="133">
        <v>0</v>
      </c>
      <c r="Y106" s="133" t="b">
        <v>1</v>
      </c>
      <c r="Z106" s="133">
        <v>53</v>
      </c>
      <c r="AA106" s="133">
        <v>0.95599999999999996</v>
      </c>
      <c r="AB106" s="133" t="s">
        <v>31</v>
      </c>
      <c r="AC106" s="133" t="s">
        <v>3693</v>
      </c>
      <c r="AD106" s="133" t="s">
        <v>3847</v>
      </c>
      <c r="AE106" s="133" cm="1">
        <f t="array" aca="1" ref="AE106" ca="1">INDIRECT(ADDRESS(MATCH(AG106,'rs_industries'!B:B,0),5,1,TRUE,"rs_industries"))</f>
        <v>77</v>
      </c>
      <c r="AF106" s="133" cm="1">
        <f t="array" aca="1" ref="AF106" ca="1">INDIRECT(ADDRESS(MATCH(A106,'rs_stocks'!B:B,0),7,1,TRUE,"rs_stocks"))</f>
        <v>90</v>
      </c>
      <c r="AG106" s="133" t="str" cm="1">
        <f t="array" aca="1" ref="AG106" ca="1">INDIRECT(ADDRESS(MATCH(A106,'rs_stocks'!B:B,0),4,1,TRUE,"rs_stocks"))</f>
        <v>Software—Application</v>
      </c>
      <c r="AH106" s="130">
        <f>MATCH(A106,'US_long freshly screened'!A:A,0)</f>
        <v>110</v>
      </c>
      <c r="AI106" s="130" t="e">
        <f>MATCH(A106,'US_long actual position'!A:A,0)</f>
        <v>#N/A</v>
      </c>
    </row>
    <row r="107" spans="1:35" x14ac:dyDescent="0.3">
      <c r="A107" s="133" t="s">
        <v>1872</v>
      </c>
      <c r="B107" s="133">
        <v>35</v>
      </c>
      <c r="C107" s="133">
        <v>83</v>
      </c>
      <c r="D107" s="133">
        <v>111</v>
      </c>
      <c r="E107" s="133" t="e">
        <v>#N/A</v>
      </c>
      <c r="F107" s="133">
        <v>52</v>
      </c>
      <c r="G107" s="133" t="s">
        <v>330</v>
      </c>
      <c r="H107" s="133" t="s">
        <v>3707</v>
      </c>
      <c r="I107" s="133">
        <v>4.2210000000000001</v>
      </c>
      <c r="J107" s="133">
        <v>-79</v>
      </c>
      <c r="K107" s="133">
        <v>-53</v>
      </c>
      <c r="L107" s="133" t="b">
        <v>0</v>
      </c>
      <c r="M107" s="133">
        <v>178.69300000000001</v>
      </c>
      <c r="N107" s="133">
        <v>6.024</v>
      </c>
      <c r="O107" s="133">
        <v>29.663</v>
      </c>
      <c r="P107" s="133">
        <v>2.488</v>
      </c>
      <c r="Q107" s="133">
        <v>-43.008000000000003</v>
      </c>
      <c r="R107" s="133">
        <v>87.53</v>
      </c>
      <c r="S107" s="133">
        <v>82.57</v>
      </c>
      <c r="T107" s="133">
        <v>1</v>
      </c>
      <c r="U107" s="133">
        <v>80</v>
      </c>
      <c r="V107" s="133" t="s">
        <v>1872</v>
      </c>
      <c r="W107" s="133" t="b">
        <v>0</v>
      </c>
      <c r="X107" s="133">
        <v>0</v>
      </c>
      <c r="Y107" s="133" t="b">
        <v>1</v>
      </c>
      <c r="Z107" s="133">
        <v>52</v>
      </c>
      <c r="AA107" s="133">
        <v>0.95599999999999996</v>
      </c>
      <c r="AB107" s="133" t="s">
        <v>3707</v>
      </c>
      <c r="AC107" s="133" t="s">
        <v>330</v>
      </c>
      <c r="AD107" s="133" t="s">
        <v>3851</v>
      </c>
      <c r="AE107" s="133" cm="1">
        <f t="array" aca="1" ref="AE107" ca="1">INDIRECT(ADDRESS(MATCH(AG107,'rs_industries'!B:B,0),5,1,TRUE,"rs_industries"))</f>
        <v>35</v>
      </c>
      <c r="AF107" s="133" cm="1">
        <f t="array" aca="1" ref="AF107" ca="1">INDIRECT(ADDRESS(MATCH(A107,'rs_stocks'!B:B,0),7,1,TRUE,"rs_stocks"))</f>
        <v>83</v>
      </c>
      <c r="AG107" s="133" t="str" cm="1">
        <f t="array" aca="1" ref="AG107" ca="1">INDIRECT(ADDRESS(MATCH(A107,'rs_stocks'!B:B,0),4,1,TRUE,"rs_stocks"))</f>
        <v>Packaged Foods</v>
      </c>
      <c r="AH107" s="130">
        <f>MATCH(A107,'US_long freshly screened'!A:A,0)</f>
        <v>111</v>
      </c>
      <c r="AI107" s="130" t="e">
        <f>MATCH(A107,'US_long actual position'!A:A,0)</f>
        <v>#N/A</v>
      </c>
    </row>
    <row r="108" spans="1:35" x14ac:dyDescent="0.3">
      <c r="A108" s="133" t="s">
        <v>50</v>
      </c>
      <c r="B108" s="133">
        <v>71</v>
      </c>
      <c r="C108" s="133">
        <v>74</v>
      </c>
      <c r="D108" s="133">
        <v>112</v>
      </c>
      <c r="E108" s="133">
        <v>12</v>
      </c>
      <c r="F108" s="133">
        <v>53</v>
      </c>
      <c r="G108" s="133" t="s">
        <v>3697</v>
      </c>
      <c r="H108" s="133" t="s">
        <v>3677</v>
      </c>
      <c r="I108" s="133">
        <v>49.206000000000003</v>
      </c>
      <c r="J108" s="133">
        <v>-68</v>
      </c>
      <c r="K108" s="133">
        <v>0</v>
      </c>
      <c r="L108" s="133" t="b">
        <v>1</v>
      </c>
      <c r="M108" s="133">
        <v>47.055999999999997</v>
      </c>
      <c r="N108" s="133">
        <v>1.587</v>
      </c>
      <c r="O108" s="133">
        <v>29.651</v>
      </c>
      <c r="P108" s="133">
        <v>1.121</v>
      </c>
      <c r="Q108" s="133">
        <v>32.122999999999998</v>
      </c>
      <c r="R108" s="133">
        <v>70.09</v>
      </c>
      <c r="S108" s="133">
        <v>67.619</v>
      </c>
      <c r="T108" s="133">
        <v>1</v>
      </c>
      <c r="U108" s="133">
        <v>178</v>
      </c>
      <c r="V108" s="133" t="s">
        <v>50</v>
      </c>
      <c r="W108" s="133" t="b">
        <v>0</v>
      </c>
      <c r="X108" s="133">
        <v>0</v>
      </c>
      <c r="Y108" s="133" t="b">
        <v>1</v>
      </c>
      <c r="Z108" s="133">
        <v>53</v>
      </c>
      <c r="AA108" s="133">
        <v>0.95499999999999996</v>
      </c>
      <c r="AB108" s="133" t="s">
        <v>3677</v>
      </c>
      <c r="AC108" s="133" t="s">
        <v>3697</v>
      </c>
      <c r="AD108" s="133" t="s">
        <v>3698</v>
      </c>
      <c r="AE108" s="133" cm="1">
        <f t="array" aca="1" ref="AE108" ca="1">INDIRECT(ADDRESS(MATCH(AG108,'rs_industries'!B:B,0),5,1,TRUE,"rs_industries"))</f>
        <v>71</v>
      </c>
      <c r="AF108" s="133" cm="1">
        <f t="array" aca="1" ref="AF108" ca="1">INDIRECT(ADDRESS(MATCH(A108,'rs_stocks'!B:B,0),7,1,TRUE,"rs_stocks"))</f>
        <v>74</v>
      </c>
      <c r="AG108" s="133" t="str" cm="1">
        <f t="array" aca="1" ref="AG108" ca="1">INDIRECT(ADDRESS(MATCH(A108,'rs_stocks'!B:B,0),4,1,TRUE,"rs_stocks"))</f>
        <v>Insuranceâ€”Diversified</v>
      </c>
      <c r="AH108" s="130">
        <f>MATCH(A108,'US_long freshly screened'!A:A,0)</f>
        <v>112</v>
      </c>
      <c r="AI108" s="130">
        <f>MATCH(A108,'US_long actual position'!A:A,0)</f>
        <v>18</v>
      </c>
    </row>
    <row r="109" spans="1:35" x14ac:dyDescent="0.3">
      <c r="A109" s="133" t="s">
        <v>321</v>
      </c>
      <c r="B109" s="133">
        <v>63</v>
      </c>
      <c r="C109" s="133">
        <v>75</v>
      </c>
      <c r="D109" s="133">
        <v>113</v>
      </c>
      <c r="E109" s="133" t="e">
        <v>#N/A</v>
      </c>
      <c r="F109" s="133">
        <v>55</v>
      </c>
      <c r="G109" s="133" t="s">
        <v>3762</v>
      </c>
      <c r="H109" s="133" t="s">
        <v>3677</v>
      </c>
      <c r="I109" s="133">
        <v>39.067</v>
      </c>
      <c r="J109" s="133">
        <v>-54</v>
      </c>
      <c r="K109" s="133">
        <v>-2</v>
      </c>
      <c r="L109" s="133" t="b">
        <v>1</v>
      </c>
      <c r="M109" s="133">
        <v>77.123999999999995</v>
      </c>
      <c r="N109" s="133">
        <v>2.6030000000000002</v>
      </c>
      <c r="O109" s="133">
        <v>29.628</v>
      </c>
      <c r="P109" s="133">
        <v>7.899</v>
      </c>
      <c r="Q109" s="133">
        <v>-94.697000000000003</v>
      </c>
      <c r="R109" s="133">
        <v>389.89</v>
      </c>
      <c r="S109" s="133">
        <v>377.32499999999999</v>
      </c>
      <c r="T109" s="133">
        <v>1</v>
      </c>
      <c r="U109" s="133">
        <v>25</v>
      </c>
      <c r="V109" s="133" t="s">
        <v>321</v>
      </c>
      <c r="W109" s="133" t="b">
        <v>0</v>
      </c>
      <c r="X109" s="133">
        <v>0</v>
      </c>
      <c r="Y109" s="133" t="b">
        <v>1</v>
      </c>
      <c r="Z109" s="133">
        <v>55</v>
      </c>
      <c r="AA109" s="133">
        <v>0.95499999999999996</v>
      </c>
      <c r="AB109" s="133" t="s">
        <v>3677</v>
      </c>
      <c r="AC109" s="133" t="s">
        <v>3762</v>
      </c>
      <c r="AD109" s="133" t="s">
        <v>3845</v>
      </c>
      <c r="AE109" s="133" cm="1">
        <f t="array" aca="1" ref="AE109" ca="1">INDIRECT(ADDRESS(MATCH(AG109,'rs_industries'!B:B,0),5,1,TRUE,"rs_industries"))</f>
        <v>63</v>
      </c>
      <c r="AF109" s="133" cm="1">
        <f t="array" aca="1" ref="AF109" ca="1">INDIRECT(ADDRESS(MATCH(A109,'rs_stocks'!B:B,0),7,1,TRUE,"rs_stocks"))</f>
        <v>75</v>
      </c>
      <c r="AG109" s="133" t="str" cm="1">
        <f t="array" aca="1" ref="AG109" ca="1">INDIRECT(ADDRESS(MATCH(A109,'rs_stocks'!B:B,0),4,1,TRUE,"rs_stocks"))</f>
        <v>Asset Management</v>
      </c>
      <c r="AH109" s="130">
        <f>MATCH(A109,'US_long freshly screened'!A:A,0)</f>
        <v>113</v>
      </c>
      <c r="AI109" s="130" t="e">
        <f>MATCH(A109,'US_long actual position'!A:A,0)</f>
        <v>#N/A</v>
      </c>
    </row>
    <row r="110" spans="1:35" x14ac:dyDescent="0.3">
      <c r="A110" s="133" t="s">
        <v>342</v>
      </c>
      <c r="B110" s="133">
        <v>63</v>
      </c>
      <c r="C110" s="133">
        <v>95</v>
      </c>
      <c r="D110" s="133">
        <v>114</v>
      </c>
      <c r="E110" s="133" t="e">
        <v>#N/A</v>
      </c>
      <c r="F110" s="133">
        <v>60</v>
      </c>
      <c r="G110" s="133" t="s">
        <v>3762</v>
      </c>
      <c r="H110" s="133" t="s">
        <v>3677</v>
      </c>
      <c r="I110" s="133">
        <v>85.23</v>
      </c>
      <c r="J110" s="133">
        <v>-48</v>
      </c>
      <c r="K110" s="133">
        <v>-2</v>
      </c>
      <c r="L110" s="133" t="b">
        <v>1</v>
      </c>
      <c r="M110" s="133">
        <v>185.637</v>
      </c>
      <c r="N110" s="133">
        <v>6.3</v>
      </c>
      <c r="O110" s="133">
        <v>29.465</v>
      </c>
      <c r="P110" s="133">
        <v>2.3380000000000001</v>
      </c>
      <c r="Q110" s="133">
        <v>-74.435000000000002</v>
      </c>
      <c r="R110" s="133">
        <v>95.88</v>
      </c>
      <c r="S110" s="133">
        <v>91.453999999999994</v>
      </c>
      <c r="T110" s="133">
        <v>1</v>
      </c>
      <c r="U110" s="133">
        <v>85</v>
      </c>
      <c r="V110" s="133" t="s">
        <v>342</v>
      </c>
      <c r="W110" s="133" t="b">
        <v>0</v>
      </c>
      <c r="X110" s="133">
        <v>0</v>
      </c>
      <c r="Y110" s="133" t="b">
        <v>1</v>
      </c>
      <c r="Z110" s="133">
        <v>60</v>
      </c>
      <c r="AA110" s="133">
        <v>0.95399999999999996</v>
      </c>
      <c r="AB110" s="133" t="s">
        <v>3677</v>
      </c>
      <c r="AC110" s="133" t="s">
        <v>3762</v>
      </c>
      <c r="AD110" s="133" t="s">
        <v>3868</v>
      </c>
      <c r="AE110" s="133" cm="1">
        <f t="array" aca="1" ref="AE110" ca="1">INDIRECT(ADDRESS(MATCH(AG110,'rs_industries'!B:B,0),5,1,TRUE,"rs_industries"))</f>
        <v>63</v>
      </c>
      <c r="AF110" s="133" cm="1">
        <f t="array" aca="1" ref="AF110" ca="1">INDIRECT(ADDRESS(MATCH(A110,'rs_stocks'!B:B,0),7,1,TRUE,"rs_stocks"))</f>
        <v>95</v>
      </c>
      <c r="AG110" s="133" t="str" cm="1">
        <f t="array" aca="1" ref="AG110" ca="1">INDIRECT(ADDRESS(MATCH(A110,'rs_stocks'!B:B,0),4,1,TRUE,"rs_stocks"))</f>
        <v>Asset Management</v>
      </c>
      <c r="AH110" s="130">
        <f>MATCH(A110,'US_long freshly screened'!A:A,0)</f>
        <v>114</v>
      </c>
      <c r="AI110" s="130" t="e">
        <f>MATCH(A110,'US_long actual position'!A:A,0)</f>
        <v>#N/A</v>
      </c>
    </row>
    <row r="111" spans="1:35" x14ac:dyDescent="0.3">
      <c r="A111" s="133" t="s">
        <v>655</v>
      </c>
      <c r="B111" s="133">
        <v>46</v>
      </c>
      <c r="C111" s="133">
        <v>91</v>
      </c>
      <c r="D111" s="133">
        <v>115</v>
      </c>
      <c r="E111" s="133" t="e">
        <v>#N/A</v>
      </c>
      <c r="F111" s="133">
        <v>49</v>
      </c>
      <c r="G111" s="133" t="s">
        <v>3689</v>
      </c>
      <c r="H111" s="133" t="s">
        <v>3690</v>
      </c>
      <c r="I111" s="133">
        <v>8.9440000000000008</v>
      </c>
      <c r="J111" s="133">
        <v>-72</v>
      </c>
      <c r="K111" s="133">
        <v>-3</v>
      </c>
      <c r="L111" s="133" t="b">
        <v>1</v>
      </c>
      <c r="M111" s="133">
        <v>176.17500000000001</v>
      </c>
      <c r="N111" s="133">
        <v>5.9829999999999997</v>
      </c>
      <c r="O111" s="133">
        <v>29.446000000000002</v>
      </c>
      <c r="P111" s="133">
        <v>3.0369999999999999</v>
      </c>
      <c r="Q111" s="133">
        <v>-81.332999999999998</v>
      </c>
      <c r="R111" s="133">
        <v>88.07</v>
      </c>
      <c r="S111" s="133">
        <v>81.760999999999996</v>
      </c>
      <c r="T111" s="133">
        <v>1</v>
      </c>
      <c r="U111" s="133">
        <v>65</v>
      </c>
      <c r="V111" s="133" t="s">
        <v>655</v>
      </c>
      <c r="W111" s="133" t="b">
        <v>0</v>
      </c>
      <c r="X111" s="133">
        <v>0</v>
      </c>
      <c r="Y111" s="133" t="b">
        <v>1</v>
      </c>
      <c r="Z111" s="133">
        <v>49</v>
      </c>
      <c r="AA111" s="133">
        <v>0.95399999999999996</v>
      </c>
      <c r="AB111" s="133" t="s">
        <v>3690</v>
      </c>
      <c r="AC111" s="133" t="s">
        <v>3689</v>
      </c>
      <c r="AD111" s="133" t="s">
        <v>3896</v>
      </c>
      <c r="AE111" s="133" cm="1">
        <f t="array" aca="1" ref="AE111" ca="1">INDIRECT(ADDRESS(MATCH(AG111,'rs_industries'!B:B,0),5,1,TRUE,"rs_industries"))</f>
        <v>46</v>
      </c>
      <c r="AF111" s="133" cm="1">
        <f t="array" aca="1" ref="AF111" ca="1">INDIRECT(ADDRESS(MATCH(A111,'rs_stocks'!B:B,0),7,1,TRUE,"rs_stocks"))</f>
        <v>91</v>
      </c>
      <c r="AG111" s="133" t="str" cm="1">
        <f t="array" aca="1" ref="AG111" ca="1">INDIRECT(ADDRESS(MATCH(A111,'rs_stocks'!B:B,0),4,1,TRUE,"rs_stocks"))</f>
        <v>Medical Care Facilities</v>
      </c>
      <c r="AH111" s="130">
        <f>MATCH(A111,'US_long freshly screened'!A:A,0)</f>
        <v>115</v>
      </c>
      <c r="AI111" s="130" t="e">
        <f>MATCH(A111,'US_long actual position'!A:A,0)</f>
        <v>#N/A</v>
      </c>
    </row>
    <row r="112" spans="1:35" x14ac:dyDescent="0.3">
      <c r="A112" s="133" t="s">
        <v>1607</v>
      </c>
      <c r="B112" s="133">
        <v>98</v>
      </c>
      <c r="C112" s="133">
        <v>87</v>
      </c>
      <c r="D112" s="133">
        <v>116</v>
      </c>
      <c r="E112" s="133" t="e">
        <v>#N/A</v>
      </c>
      <c r="F112" s="133">
        <v>61</v>
      </c>
      <c r="G112" s="133"/>
      <c r="H112" s="133"/>
      <c r="I112" s="133">
        <v>3.4020000000000001</v>
      </c>
      <c r="J112" s="133">
        <v>-66</v>
      </c>
      <c r="K112" s="133">
        <v>-3</v>
      </c>
      <c r="L112" s="133" t="b">
        <v>1</v>
      </c>
      <c r="M112" s="133">
        <v>149.48500000000001</v>
      </c>
      <c r="N112" s="133">
        <v>5.08</v>
      </c>
      <c r="O112" s="133">
        <v>29.427</v>
      </c>
      <c r="P112" s="133">
        <v>2.266</v>
      </c>
      <c r="Q112" s="133">
        <v>-105.036</v>
      </c>
      <c r="R112" s="133">
        <v>85.45</v>
      </c>
      <c r="S112" s="133">
        <v>82.316999999999993</v>
      </c>
      <c r="T112" s="133">
        <v>1</v>
      </c>
      <c r="U112" s="133">
        <v>88</v>
      </c>
      <c r="V112" s="133" t="s">
        <v>1607</v>
      </c>
      <c r="W112" s="133" t="b">
        <v>0</v>
      </c>
      <c r="X112" s="133">
        <v>0</v>
      </c>
      <c r="Y112" s="133" t="b">
        <v>1</v>
      </c>
      <c r="Z112" s="133">
        <v>61</v>
      </c>
      <c r="AA112" s="133">
        <v>0.95399999999999996</v>
      </c>
      <c r="AB112" s="133"/>
      <c r="AC112" s="133"/>
      <c r="AD112" s="133" t="s">
        <v>3869</v>
      </c>
      <c r="AE112" s="133" cm="1">
        <f t="array" aca="1" ref="AE112" ca="1">INDIRECT(ADDRESS(MATCH(AG112,'rs_industries'!B:B,0),5,1,TRUE,"rs_industries"))</f>
        <v>98</v>
      </c>
      <c r="AF112" s="133" cm="1">
        <f t="array" aca="1" ref="AF112" ca="1">INDIRECT(ADDRESS(MATCH(A112,'rs_stocks'!B:B,0),7,1,TRUE,"rs_stocks"))</f>
        <v>87</v>
      </c>
      <c r="AG112" s="133" t="str" cm="1">
        <f t="array" aca="1" ref="AG112" ca="1">INDIRECT(ADDRESS(MATCH(A112,'rs_stocks'!B:B,0),4,1,TRUE,"rs_stocks"))</f>
        <v>Building Products &amp; Equipment</v>
      </c>
      <c r="AH112" s="130">
        <f>MATCH(A112,'US_long freshly screened'!A:A,0)</f>
        <v>116</v>
      </c>
      <c r="AI112" s="130" t="e">
        <f>MATCH(A112,'US_long actual position'!A:A,0)</f>
        <v>#N/A</v>
      </c>
    </row>
    <row r="113" spans="1:35" x14ac:dyDescent="0.3">
      <c r="A113" s="133" t="s">
        <v>2110</v>
      </c>
      <c r="B113" s="133">
        <v>93</v>
      </c>
      <c r="C113" s="133">
        <v>71</v>
      </c>
      <c r="D113" s="133">
        <v>117</v>
      </c>
      <c r="E113" s="133" t="e">
        <v>#N/A</v>
      </c>
      <c r="F113" s="133">
        <v>54</v>
      </c>
      <c r="G113" s="133" t="s">
        <v>3709</v>
      </c>
      <c r="H113" s="133" t="s">
        <v>153</v>
      </c>
      <c r="I113" s="133">
        <v>3.2080000000000002</v>
      </c>
      <c r="J113" s="133">
        <v>-63</v>
      </c>
      <c r="K113" s="133">
        <v>-5</v>
      </c>
      <c r="L113" s="133" t="b">
        <v>1</v>
      </c>
      <c r="M113" s="133">
        <v>79.834999999999994</v>
      </c>
      <c r="N113" s="133">
        <v>2.7130000000000001</v>
      </c>
      <c r="O113" s="133">
        <v>29.422999999999998</v>
      </c>
      <c r="P113" s="133">
        <v>16.995000000000001</v>
      </c>
      <c r="Q113" s="133">
        <v>-213.05600000000001</v>
      </c>
      <c r="R113" s="133">
        <v>705.86</v>
      </c>
      <c r="S113" s="133">
        <v>743.41200000000003</v>
      </c>
      <c r="T113" s="133">
        <v>-1</v>
      </c>
      <c r="U113" s="133">
        <v>11</v>
      </c>
      <c r="V113" s="133" t="s">
        <v>2110</v>
      </c>
      <c r="W113" s="133" t="b">
        <v>0</v>
      </c>
      <c r="X113" s="133">
        <v>0</v>
      </c>
      <c r="Y113" s="133" t="b">
        <v>1</v>
      </c>
      <c r="Z113" s="133">
        <v>54</v>
      </c>
      <c r="AA113" s="133">
        <v>0.95299999999999996</v>
      </c>
      <c r="AB113" s="133" t="s">
        <v>153</v>
      </c>
      <c r="AC113" s="133" t="s">
        <v>3709</v>
      </c>
      <c r="AD113" s="133" t="s">
        <v>3850</v>
      </c>
      <c r="AE113" s="133" cm="1">
        <f t="array" aca="1" ref="AE113" ca="1">INDIRECT(ADDRESS(MATCH(AG113,'rs_industries'!B:B,0),5,1,TRUE,"rs_industries"))</f>
        <v>93</v>
      </c>
      <c r="AF113" s="133" cm="1">
        <f t="array" aca="1" ref="AF113" ca="1">INDIRECT(ADDRESS(MATCH(A113,'rs_stocks'!B:B,0),7,1,TRUE,"rs_stocks"))</f>
        <v>71</v>
      </c>
      <c r="AG113" s="133" t="str" cm="1">
        <f t="array" aca="1" ref="AG113" ca="1">INDIRECT(ADDRESS(MATCH(A113,'rs_stocks'!B:B,0),4,1,TRUE,"rs_stocks"))</f>
        <v>Education &amp; Training Services</v>
      </c>
      <c r="AH113" s="130">
        <f>MATCH(A113,'US_long freshly screened'!A:A,0)</f>
        <v>117</v>
      </c>
      <c r="AI113" s="130" t="e">
        <f>MATCH(A113,'US_long actual position'!A:A,0)</f>
        <v>#N/A</v>
      </c>
    </row>
    <row r="114" spans="1:35" x14ac:dyDescent="0.3">
      <c r="A114" s="133" t="s">
        <v>59</v>
      </c>
      <c r="B114" s="133">
        <v>93</v>
      </c>
      <c r="C114" s="133">
        <v>82</v>
      </c>
      <c r="D114" s="133">
        <v>118</v>
      </c>
      <c r="E114" s="133" t="e">
        <v>#N/A</v>
      </c>
      <c r="F114" s="133">
        <v>59</v>
      </c>
      <c r="G114" s="133" t="s">
        <v>3857</v>
      </c>
      <c r="H114" s="133" t="s">
        <v>24</v>
      </c>
      <c r="I114" s="133">
        <v>32.588000000000001</v>
      </c>
      <c r="J114" s="133">
        <v>-48</v>
      </c>
      <c r="K114" s="133">
        <v>-1</v>
      </c>
      <c r="L114" s="133" t="b">
        <v>1</v>
      </c>
      <c r="M114" s="133">
        <v>76.433999999999997</v>
      </c>
      <c r="N114" s="133">
        <v>2.6</v>
      </c>
      <c r="O114" s="133">
        <v>29.393999999999998</v>
      </c>
      <c r="P114" s="133">
        <v>10.752000000000001</v>
      </c>
      <c r="Q114" s="133">
        <v>-46.969000000000001</v>
      </c>
      <c r="R114" s="133">
        <v>527.25</v>
      </c>
      <c r="S114" s="133">
        <v>505.38299999999998</v>
      </c>
      <c r="T114" s="133">
        <v>1</v>
      </c>
      <c r="U114" s="133">
        <v>18</v>
      </c>
      <c r="V114" s="133" t="s">
        <v>59</v>
      </c>
      <c r="W114" s="133" t="b">
        <v>0</v>
      </c>
      <c r="X114" s="133">
        <v>0</v>
      </c>
      <c r="Y114" s="133" t="b">
        <v>1</v>
      </c>
      <c r="Z114" s="133">
        <v>59</v>
      </c>
      <c r="AA114" s="133">
        <v>0.95299999999999996</v>
      </c>
      <c r="AB114" s="133" t="s">
        <v>24</v>
      </c>
      <c r="AC114" s="133" t="s">
        <v>3857</v>
      </c>
      <c r="AD114" s="133" t="s">
        <v>3858</v>
      </c>
      <c r="AE114" s="133" cm="1">
        <f t="array" aca="1" ref="AE114" ca="1">INDIRECT(ADDRESS(MATCH(AG114,'rs_industries'!B:B,0),5,1,TRUE,"rs_industries"))</f>
        <v>93</v>
      </c>
      <c r="AF114" s="133" cm="1">
        <f t="array" aca="1" ref="AF114" ca="1">INDIRECT(ADDRESS(MATCH(A114,'rs_stocks'!B:B,0),7,1,TRUE,"rs_stocks"))</f>
        <v>82</v>
      </c>
      <c r="AG114" s="133" t="str" cm="1">
        <f t="array" aca="1" ref="AG114" ca="1">INDIRECT(ADDRESS(MATCH(A114,'rs_stocks'!B:B,0),4,1,TRUE,"rs_stocks"))</f>
        <v>Building Materials</v>
      </c>
      <c r="AH114" s="130">
        <f>MATCH(A114,'US_long freshly screened'!A:A,0)</f>
        <v>118</v>
      </c>
      <c r="AI114" s="130" t="e">
        <f>MATCH(A114,'US_long actual position'!A:A,0)</f>
        <v>#N/A</v>
      </c>
    </row>
    <row r="115" spans="1:35" x14ac:dyDescent="0.3">
      <c r="A115" s="133" t="s">
        <v>1461</v>
      </c>
      <c r="B115" s="133">
        <v>98</v>
      </c>
      <c r="C115" s="133">
        <v>86</v>
      </c>
      <c r="D115" s="133">
        <v>120</v>
      </c>
      <c r="E115" s="133" t="e">
        <v>#N/A</v>
      </c>
      <c r="F115" s="133">
        <v>54</v>
      </c>
      <c r="G115" s="133" t="s">
        <v>3880</v>
      </c>
      <c r="H115" s="133" t="s">
        <v>24</v>
      </c>
      <c r="I115" s="133">
        <v>2.5259999999999998</v>
      </c>
      <c r="J115" s="133">
        <v>-63</v>
      </c>
      <c r="K115" s="133">
        <v>-18</v>
      </c>
      <c r="L115" s="133" t="b">
        <v>1</v>
      </c>
      <c r="M115" s="133">
        <v>110.849</v>
      </c>
      <c r="N115" s="133">
        <v>3.7789999999999999</v>
      </c>
      <c r="O115" s="133">
        <v>29.334</v>
      </c>
      <c r="P115" s="133">
        <v>2.2919999999999998</v>
      </c>
      <c r="Q115" s="133">
        <v>-156.21600000000001</v>
      </c>
      <c r="R115" s="133">
        <v>82.99</v>
      </c>
      <c r="S115" s="133">
        <v>80.816999999999993</v>
      </c>
      <c r="T115" s="133">
        <v>1</v>
      </c>
      <c r="U115" s="133">
        <v>87</v>
      </c>
      <c r="V115" s="133" t="s">
        <v>1461</v>
      </c>
      <c r="W115" s="133" t="b">
        <v>0</v>
      </c>
      <c r="X115" s="133">
        <v>0</v>
      </c>
      <c r="Y115" s="133" t="b">
        <v>1</v>
      </c>
      <c r="Z115" s="133">
        <v>54</v>
      </c>
      <c r="AA115" s="133">
        <v>0.95199999999999996</v>
      </c>
      <c r="AB115" s="133" t="s">
        <v>24</v>
      </c>
      <c r="AC115" s="133" t="s">
        <v>3880</v>
      </c>
      <c r="AD115" s="133" t="s">
        <v>3881</v>
      </c>
      <c r="AE115" s="133" cm="1">
        <f t="array" aca="1" ref="AE115" ca="1">INDIRECT(ADDRESS(MATCH(AG115,'rs_industries'!B:B,0),5,1,TRUE,"rs_industries"))</f>
        <v>98</v>
      </c>
      <c r="AF115" s="133" cm="1">
        <f t="array" aca="1" ref="AF115" ca="1">INDIRECT(ADDRESS(MATCH(A115,'rs_stocks'!B:B,0),7,1,TRUE,"rs_stocks"))</f>
        <v>86</v>
      </c>
      <c r="AG115" s="133" t="str" cm="1">
        <f t="array" aca="1" ref="AG115" ca="1">INDIRECT(ADDRESS(MATCH(A115,'rs_stocks'!B:B,0),4,1,TRUE,"rs_stocks"))</f>
        <v>Building Products &amp; Equipment</v>
      </c>
      <c r="AH115" s="130">
        <f>MATCH(A115,'US_long freshly screened'!A:A,0)</f>
        <v>120</v>
      </c>
      <c r="AI115" s="130" t="e">
        <f>MATCH(A115,'US_long actual position'!A:A,0)</f>
        <v>#N/A</v>
      </c>
    </row>
    <row r="116" spans="1:35" x14ac:dyDescent="0.3">
      <c r="A116" s="133" t="s">
        <v>2038</v>
      </c>
      <c r="B116" s="133">
        <v>63</v>
      </c>
      <c r="C116" s="133">
        <v>72</v>
      </c>
      <c r="D116" s="133">
        <v>121</v>
      </c>
      <c r="E116" s="133" t="e">
        <v>#N/A</v>
      </c>
      <c r="F116" s="133">
        <v>51</v>
      </c>
      <c r="G116" s="133" t="s">
        <v>3821</v>
      </c>
      <c r="H116" s="133" t="s">
        <v>3677</v>
      </c>
      <c r="I116" s="133">
        <v>3.7120000000000002</v>
      </c>
      <c r="J116" s="133">
        <v>-65</v>
      </c>
      <c r="K116" s="133">
        <v>-5</v>
      </c>
      <c r="L116" s="133" t="b">
        <v>1</v>
      </c>
      <c r="M116" s="133">
        <v>49.347999999999999</v>
      </c>
      <c r="N116" s="133">
        <v>1.6870000000000001</v>
      </c>
      <c r="O116" s="133">
        <v>29.251999999999999</v>
      </c>
      <c r="P116" s="133">
        <v>0.59</v>
      </c>
      <c r="Q116" s="133">
        <v>-60.985999999999997</v>
      </c>
      <c r="R116" s="133">
        <v>44.33</v>
      </c>
      <c r="S116" s="133">
        <v>46.176000000000002</v>
      </c>
      <c r="T116" s="133">
        <v>-1</v>
      </c>
      <c r="U116" s="133">
        <v>338</v>
      </c>
      <c r="V116" s="133" t="s">
        <v>2038</v>
      </c>
      <c r="W116" s="133" t="b">
        <v>0</v>
      </c>
      <c r="X116" s="133">
        <v>0</v>
      </c>
      <c r="Y116" s="133" t="b">
        <v>1</v>
      </c>
      <c r="Z116" s="133">
        <v>51</v>
      </c>
      <c r="AA116" s="133">
        <v>0.95199999999999996</v>
      </c>
      <c r="AB116" s="133" t="s">
        <v>3677</v>
      </c>
      <c r="AC116" s="133" t="s">
        <v>3821</v>
      </c>
      <c r="AD116" s="133" t="s">
        <v>3859</v>
      </c>
      <c r="AE116" s="133" cm="1">
        <f t="array" aca="1" ref="AE116" ca="1">INDIRECT(ADDRESS(MATCH(AG116,'rs_industries'!B:B,0),5,1,TRUE,"rs_industries"))</f>
        <v>63</v>
      </c>
      <c r="AF116" s="133" cm="1">
        <f t="array" aca="1" ref="AF116" ca="1">INDIRECT(ADDRESS(MATCH(A116,'rs_stocks'!B:B,0),7,1,TRUE,"rs_stocks"))</f>
        <v>72</v>
      </c>
      <c r="AG116" s="133" t="str" cm="1">
        <f t="array" aca="1" ref="AG116" ca="1">INDIRECT(ADDRESS(MATCH(A116,'rs_stocks'!B:B,0),4,1,TRUE,"rs_stocks"))</f>
        <v>Asset Management</v>
      </c>
      <c r="AH116" s="130">
        <f>MATCH(A116,'US_long freshly screened'!A:A,0)</f>
        <v>121</v>
      </c>
      <c r="AI116" s="130" t="e">
        <f>MATCH(A116,'US_long actual position'!A:A,0)</f>
        <v>#N/A</v>
      </c>
    </row>
    <row r="117" spans="1:35" x14ac:dyDescent="0.3">
      <c r="A117" s="133" t="s">
        <v>1498</v>
      </c>
      <c r="B117" s="133">
        <v>97</v>
      </c>
      <c r="C117" s="133">
        <v>93</v>
      </c>
      <c r="D117" s="133">
        <v>122</v>
      </c>
      <c r="E117" s="133" t="e">
        <v>#N/A</v>
      </c>
      <c r="F117" s="133">
        <v>47</v>
      </c>
      <c r="G117" s="133" t="s">
        <v>3873</v>
      </c>
      <c r="H117" s="133" t="s">
        <v>3674</v>
      </c>
      <c r="I117" s="133">
        <v>4.1989999999999998</v>
      </c>
      <c r="J117" s="133">
        <v>-54</v>
      </c>
      <c r="K117" s="133">
        <v>-4</v>
      </c>
      <c r="L117" s="133" t="b">
        <v>1</v>
      </c>
      <c r="M117" s="133">
        <v>114.377</v>
      </c>
      <c r="N117" s="133">
        <v>3.915</v>
      </c>
      <c r="O117" s="133">
        <v>29.216999999999999</v>
      </c>
      <c r="P117" s="133">
        <v>2.8860000000000001</v>
      </c>
      <c r="Q117" s="133">
        <v>-18.021000000000001</v>
      </c>
      <c r="R117" s="133">
        <v>120.18</v>
      </c>
      <c r="S117" s="133">
        <v>121.078</v>
      </c>
      <c r="T117" s="133">
        <v>-1</v>
      </c>
      <c r="U117" s="133">
        <v>69</v>
      </c>
      <c r="V117" s="133" t="s">
        <v>1498</v>
      </c>
      <c r="W117" s="133" t="b">
        <v>0</v>
      </c>
      <c r="X117" s="133">
        <v>0</v>
      </c>
      <c r="Y117" s="133" t="b">
        <v>1</v>
      </c>
      <c r="Z117" s="133">
        <v>47</v>
      </c>
      <c r="AA117" s="133">
        <v>0.95099999999999996</v>
      </c>
      <c r="AB117" s="133" t="s">
        <v>3674</v>
      </c>
      <c r="AC117" s="133" t="s">
        <v>3873</v>
      </c>
      <c r="AD117" s="133" t="s">
        <v>3875</v>
      </c>
      <c r="AE117" s="133" cm="1">
        <f t="array" aca="1" ref="AE117" ca="1">INDIRECT(ADDRESS(MATCH(AG117,'rs_industries'!B:B,0),5,1,TRUE,"rs_industries"))</f>
        <v>97</v>
      </c>
      <c r="AF117" s="133" cm="1">
        <f t="array" aca="1" ref="AF117" ca="1">INDIRECT(ADDRESS(MATCH(A117,'rs_stocks'!B:B,0),7,1,TRUE,"rs_stocks"))</f>
        <v>93</v>
      </c>
      <c r="AG117" s="133" t="str" cm="1">
        <f t="array" aca="1" ref="AG117" ca="1">INDIRECT(ADDRESS(MATCH(A117,'rs_stocks'!B:B,0),4,1,TRUE,"rs_stocks"))</f>
        <v>Marine Shipping</v>
      </c>
      <c r="AH117" s="130">
        <f>MATCH(A117,'US_long freshly screened'!A:A,0)</f>
        <v>122</v>
      </c>
      <c r="AI117" s="130" t="e">
        <f>MATCH(A117,'US_long actual position'!A:A,0)</f>
        <v>#N/A</v>
      </c>
    </row>
    <row r="118" spans="1:35" x14ac:dyDescent="0.3">
      <c r="A118" s="133" t="s">
        <v>2378</v>
      </c>
      <c r="B118" s="133">
        <v>87</v>
      </c>
      <c r="C118" s="133">
        <v>89</v>
      </c>
      <c r="D118" s="133">
        <v>123</v>
      </c>
      <c r="E118" s="133" t="e">
        <v>#N/A</v>
      </c>
      <c r="F118" s="133">
        <v>50</v>
      </c>
      <c r="G118" s="133" t="s">
        <v>3693</v>
      </c>
      <c r="H118" s="133" t="s">
        <v>31</v>
      </c>
      <c r="I118" s="133">
        <v>4.1210000000000004</v>
      </c>
      <c r="J118" s="133">
        <v>-89</v>
      </c>
      <c r="K118" s="133">
        <v>-79</v>
      </c>
      <c r="L118" s="133" t="b">
        <v>1</v>
      </c>
      <c r="M118" s="133">
        <v>238.17099999999999</v>
      </c>
      <c r="N118" s="133">
        <v>8.1980000000000004</v>
      </c>
      <c r="O118" s="133">
        <v>29.053999999999998</v>
      </c>
      <c r="P118" s="133">
        <v>0.47299999999999998</v>
      </c>
      <c r="Q118" s="133">
        <v>-59.222000000000001</v>
      </c>
      <c r="R118" s="133">
        <v>12.89</v>
      </c>
      <c r="S118" s="133">
        <v>12.349</v>
      </c>
      <c r="T118" s="133">
        <v>1</v>
      </c>
      <c r="U118" s="133">
        <v>423</v>
      </c>
      <c r="V118" s="133" t="s">
        <v>2378</v>
      </c>
      <c r="W118" s="133" t="b">
        <v>0</v>
      </c>
      <c r="X118" s="133">
        <v>0</v>
      </c>
      <c r="Y118" s="133" t="b">
        <v>1</v>
      </c>
      <c r="Z118" s="133">
        <v>50</v>
      </c>
      <c r="AA118" s="133">
        <v>0.95099999999999996</v>
      </c>
      <c r="AB118" s="133" t="s">
        <v>31</v>
      </c>
      <c r="AC118" s="133" t="s">
        <v>3693</v>
      </c>
      <c r="AD118" s="133" t="s">
        <v>3882</v>
      </c>
      <c r="AE118" s="133" cm="1">
        <f t="array" aca="1" ref="AE118" ca="1">INDIRECT(ADDRESS(MATCH(AG118,'rs_industries'!B:B,0),5,1,TRUE,"rs_industries"))</f>
        <v>87</v>
      </c>
      <c r="AF118" s="133" cm="1">
        <f t="array" aca="1" ref="AF118" ca="1">INDIRECT(ADDRESS(MATCH(A118,'rs_stocks'!B:B,0),7,1,TRUE,"rs_stocks"))</f>
        <v>89</v>
      </c>
      <c r="AG118" s="133" t="str" cm="1">
        <f t="array" aca="1" ref="AG118" ca="1">INDIRECT(ADDRESS(MATCH(A118,'rs_stocks'!B:B,0),4,1,TRUE,"rs_stocks"))</f>
        <v>Software—Infrastructure</v>
      </c>
      <c r="AH118" s="130">
        <f>MATCH(A118,'US_long freshly screened'!A:A,0)</f>
        <v>123</v>
      </c>
      <c r="AI118" s="130" t="e">
        <f>MATCH(A118,'US_long actual position'!A:A,0)</f>
        <v>#N/A</v>
      </c>
    </row>
    <row r="119" spans="1:35" x14ac:dyDescent="0.3">
      <c r="A119" s="133" t="s">
        <v>1000</v>
      </c>
      <c r="B119" s="133">
        <v>19</v>
      </c>
      <c r="C119" s="133">
        <v>91</v>
      </c>
      <c r="D119" s="133">
        <v>124</v>
      </c>
      <c r="E119" s="133" t="e">
        <v>#N/A</v>
      </c>
      <c r="F119" s="133">
        <v>49</v>
      </c>
      <c r="G119" s="133" t="s">
        <v>3713</v>
      </c>
      <c r="H119" s="133" t="s">
        <v>3690</v>
      </c>
      <c r="I119" s="133">
        <v>14.484999999999999</v>
      </c>
      <c r="J119" s="133">
        <v>-66</v>
      </c>
      <c r="K119" s="133">
        <v>-28</v>
      </c>
      <c r="L119" s="133" t="b">
        <v>1</v>
      </c>
      <c r="M119" s="133">
        <v>131.16900000000001</v>
      </c>
      <c r="N119" s="133">
        <v>4.5170000000000003</v>
      </c>
      <c r="O119" s="133">
        <v>29.036999999999999</v>
      </c>
      <c r="P119" s="133">
        <v>0.40100000000000002</v>
      </c>
      <c r="Q119" s="133">
        <v>2.4969999999999999</v>
      </c>
      <c r="R119" s="133">
        <v>12.92</v>
      </c>
      <c r="S119" s="133">
        <v>11.733000000000001</v>
      </c>
      <c r="T119" s="133">
        <v>1</v>
      </c>
      <c r="U119" s="133">
        <v>499</v>
      </c>
      <c r="V119" s="133" t="s">
        <v>1000</v>
      </c>
      <c r="W119" s="133" t="b">
        <v>0</v>
      </c>
      <c r="X119" s="133">
        <v>0</v>
      </c>
      <c r="Y119" s="133" t="b">
        <v>1</v>
      </c>
      <c r="Z119" s="133">
        <v>49</v>
      </c>
      <c r="AA119" s="133">
        <v>0.95</v>
      </c>
      <c r="AB119" s="133" t="s">
        <v>3690</v>
      </c>
      <c r="AC119" s="133" t="s">
        <v>3713</v>
      </c>
      <c r="AD119" s="133" t="s">
        <v>3905</v>
      </c>
      <c r="AE119" s="133" cm="1">
        <f t="array" aca="1" ref="AE119" ca="1">INDIRECT(ADDRESS(MATCH(AG119,'rs_industries'!B:B,0),5,1,TRUE,"rs_industries"))</f>
        <v>19</v>
      </c>
      <c r="AF119" s="133" cm="1">
        <f t="array" aca="1" ref="AF119" ca="1">INDIRECT(ADDRESS(MATCH(A119,'rs_stocks'!B:B,0),7,1,TRUE,"rs_stocks"))</f>
        <v>91</v>
      </c>
      <c r="AG119" s="133" t="str" cm="1">
        <f t="array" aca="1" ref="AG119" ca="1">INDIRECT(ADDRESS(MATCH(A119,'rs_stocks'!B:B,0),4,1,TRUE,"rs_stocks"))</f>
        <v>Drug Manufacturers—Specialty &amp; Generic</v>
      </c>
      <c r="AH119" s="130">
        <f>MATCH(A119,'US_long freshly screened'!A:A,0)</f>
        <v>124</v>
      </c>
      <c r="AI119" s="130" t="e">
        <f>MATCH(A119,'US_long actual position'!A:A,0)</f>
        <v>#N/A</v>
      </c>
    </row>
    <row r="120" spans="1:35" x14ac:dyDescent="0.3">
      <c r="A120" s="133" t="s">
        <v>1211</v>
      </c>
      <c r="B120" s="133" t="e">
        <v>#N/A</v>
      </c>
      <c r="C120" s="133" t="e">
        <v>#N/A</v>
      </c>
      <c r="D120" s="133">
        <v>125</v>
      </c>
      <c r="E120" s="133" t="e">
        <v>#N/A</v>
      </c>
      <c r="F120" s="133">
        <v>58</v>
      </c>
      <c r="G120" s="133" t="s">
        <v>3839</v>
      </c>
      <c r="H120" s="133" t="s">
        <v>3776</v>
      </c>
      <c r="I120" s="133">
        <v>191.65600000000001</v>
      </c>
      <c r="J120" s="133">
        <v>-32</v>
      </c>
      <c r="K120" s="133">
        <v>-2</v>
      </c>
      <c r="L120" s="133" t="b">
        <v>1</v>
      </c>
      <c r="M120" s="133">
        <v>57.067</v>
      </c>
      <c r="N120" s="133">
        <v>1.966</v>
      </c>
      <c r="O120" s="133">
        <v>29.027000000000001</v>
      </c>
      <c r="P120" s="133">
        <v>2.3479999999999999</v>
      </c>
      <c r="Q120" s="133">
        <v>-11.923999999999999</v>
      </c>
      <c r="R120" s="133">
        <v>161.47999999999999</v>
      </c>
      <c r="S120" s="133">
        <v>159.02000000000001</v>
      </c>
      <c r="T120" s="133">
        <v>1</v>
      </c>
      <c r="U120" s="133">
        <v>85</v>
      </c>
      <c r="V120" s="133" t="s">
        <v>1211</v>
      </c>
      <c r="W120" s="133" t="b">
        <v>0</v>
      </c>
      <c r="X120" s="133">
        <v>0</v>
      </c>
      <c r="Y120" s="133" t="b">
        <v>1</v>
      </c>
      <c r="Z120" s="133">
        <v>58</v>
      </c>
      <c r="AA120" s="133">
        <v>0.95</v>
      </c>
      <c r="AB120" s="133" t="s">
        <v>3776</v>
      </c>
      <c r="AC120" s="133" t="s">
        <v>3839</v>
      </c>
      <c r="AD120" s="133" t="s">
        <v>3840</v>
      </c>
      <c r="AE120" s="133" t="e" cm="1">
        <f t="array" aca="1" ref="AE120" ca="1">INDIRECT(ADDRESS(MATCH(AG120,'rs_industries'!B:B,0),5,1,TRUE,"rs_industries"))</f>
        <v>#N/A</v>
      </c>
      <c r="AF120" s="133" t="e" cm="1">
        <f t="array" aca="1" ref="AF120" ca="1">INDIRECT(ADDRESS(MATCH(A120,'rs_stocks'!B:B,0),7,1,TRUE,"rs_stocks"))</f>
        <v>#N/A</v>
      </c>
      <c r="AG120" s="133" t="e" cm="1">
        <f t="array" aca="1" ref="AG120" ca="1">INDIRECT(ADDRESS(MATCH(A120,'rs_stocks'!B:B,0),4,1,TRUE,"rs_stocks"))</f>
        <v>#N/A</v>
      </c>
      <c r="AH120" s="130">
        <f>MATCH(A120,'US_long freshly screened'!A:A,0)</f>
        <v>125</v>
      </c>
      <c r="AI120" s="130" t="e">
        <f>MATCH(A120,'US_long actual position'!A:A,0)</f>
        <v>#N/A</v>
      </c>
    </row>
    <row r="121" spans="1:35" x14ac:dyDescent="0.3">
      <c r="A121" s="133" t="s">
        <v>377</v>
      </c>
      <c r="B121" s="133">
        <v>66</v>
      </c>
      <c r="C121" s="133">
        <v>82</v>
      </c>
      <c r="D121" s="133">
        <v>126</v>
      </c>
      <c r="E121" s="133" t="e">
        <v>#N/A</v>
      </c>
      <c r="F121" s="133">
        <v>55</v>
      </c>
      <c r="G121" s="133" t="s">
        <v>3873</v>
      </c>
      <c r="H121" s="133" t="s">
        <v>24</v>
      </c>
      <c r="I121" s="133">
        <v>10.891999999999999</v>
      </c>
      <c r="J121" s="133">
        <v>-51</v>
      </c>
      <c r="K121" s="133">
        <v>-1</v>
      </c>
      <c r="L121" s="133" t="b">
        <v>1</v>
      </c>
      <c r="M121" s="133">
        <v>80.436000000000007</v>
      </c>
      <c r="N121" s="133">
        <v>2.7719999999999998</v>
      </c>
      <c r="O121" s="133">
        <v>29.015999999999998</v>
      </c>
      <c r="P121" s="133">
        <v>4.7229999999999999</v>
      </c>
      <c r="Q121" s="133">
        <v>-13.34</v>
      </c>
      <c r="R121" s="133">
        <v>275.11</v>
      </c>
      <c r="S121" s="133">
        <v>261.94200000000001</v>
      </c>
      <c r="T121" s="133">
        <v>1</v>
      </c>
      <c r="U121" s="133">
        <v>42</v>
      </c>
      <c r="V121" s="133" t="s">
        <v>377</v>
      </c>
      <c r="W121" s="133" t="b">
        <v>0</v>
      </c>
      <c r="X121" s="133">
        <v>0</v>
      </c>
      <c r="Y121" s="133" t="b">
        <v>1</v>
      </c>
      <c r="Z121" s="133">
        <v>55</v>
      </c>
      <c r="AA121" s="133">
        <v>0.95</v>
      </c>
      <c r="AB121" s="133" t="s">
        <v>24</v>
      </c>
      <c r="AC121" s="133" t="s">
        <v>3873</v>
      </c>
      <c r="AD121" s="133" t="s">
        <v>3874</v>
      </c>
      <c r="AE121" s="133" cm="1">
        <f t="array" aca="1" ref="AE121" ca="1">INDIRECT(ADDRESS(MATCH(AG121,'rs_industries'!B:B,0),5,1,TRUE,"rs_industries"))</f>
        <v>66</v>
      </c>
      <c r="AF121" s="133" cm="1">
        <f t="array" aca="1" ref="AF121" ca="1">INDIRECT(ADDRESS(MATCH(A121,'rs_stocks'!B:B,0),7,1,TRUE,"rs_stocks"))</f>
        <v>82</v>
      </c>
      <c r="AG121" s="133" t="str" cm="1">
        <f t="array" aca="1" ref="AG121" ca="1">INDIRECT(ADDRESS(MATCH(A121,'rs_stocks'!B:B,0),4,1,TRUE,"rs_stocks"))</f>
        <v>Aerospace &amp; Defense</v>
      </c>
      <c r="AH121" s="130">
        <f>MATCH(A121,'US_long freshly screened'!A:A,0)</f>
        <v>126</v>
      </c>
      <c r="AI121" s="130" t="e">
        <f>MATCH(A121,'US_long actual position'!A:A,0)</f>
        <v>#N/A</v>
      </c>
    </row>
    <row r="122" spans="1:35" x14ac:dyDescent="0.3">
      <c r="A122" s="133" t="s">
        <v>2323</v>
      </c>
      <c r="B122" s="133">
        <v>25</v>
      </c>
      <c r="C122" s="133">
        <v>86</v>
      </c>
      <c r="D122" s="133">
        <v>127</v>
      </c>
      <c r="E122" s="133" t="e">
        <v>#N/A</v>
      </c>
      <c r="F122" s="133">
        <v>52</v>
      </c>
      <c r="G122" s="133" t="s">
        <v>3722</v>
      </c>
      <c r="H122" s="133" t="s">
        <v>3674</v>
      </c>
      <c r="I122" s="133">
        <v>3.3330000000000002</v>
      </c>
      <c r="J122" s="133">
        <v>-87</v>
      </c>
      <c r="K122" s="133">
        <v>-4</v>
      </c>
      <c r="L122" s="133" t="b">
        <v>1</v>
      </c>
      <c r="M122" s="133">
        <v>130.214</v>
      </c>
      <c r="N122" s="133">
        <v>4.4969999999999999</v>
      </c>
      <c r="O122" s="133">
        <v>28.959</v>
      </c>
      <c r="P122" s="133">
        <v>1.6990000000000001</v>
      </c>
      <c r="Q122" s="133">
        <v>-125.35299999999999</v>
      </c>
      <c r="R122" s="133">
        <v>57.07</v>
      </c>
      <c r="S122" s="133">
        <v>54.62</v>
      </c>
      <c r="T122" s="133">
        <v>1</v>
      </c>
      <c r="U122" s="133">
        <v>117</v>
      </c>
      <c r="V122" s="133" t="s">
        <v>2323</v>
      </c>
      <c r="W122" s="133" t="b">
        <v>0</v>
      </c>
      <c r="X122" s="133">
        <v>0</v>
      </c>
      <c r="Y122" s="133" t="b">
        <v>1</v>
      </c>
      <c r="Z122" s="133">
        <v>52</v>
      </c>
      <c r="AA122" s="133">
        <v>0.94899999999999995</v>
      </c>
      <c r="AB122" s="133" t="s">
        <v>3674</v>
      </c>
      <c r="AC122" s="133" t="s">
        <v>3722</v>
      </c>
      <c r="AD122" s="133" t="s">
        <v>3876</v>
      </c>
      <c r="AE122" s="133" cm="1">
        <f t="array" aca="1" ref="AE122" ca="1">INDIRECT(ADDRESS(MATCH(AG122,'rs_industries'!B:B,0),5,1,TRUE,"rs_industries"))</f>
        <v>25</v>
      </c>
      <c r="AF122" s="133" cm="1">
        <f t="array" aca="1" ref="AF122" ca="1">INDIRECT(ADDRESS(MATCH(A122,'rs_stocks'!B:B,0),7,1,TRUE,"rs_stocks"))</f>
        <v>86</v>
      </c>
      <c r="AG122" s="133" t="str" cm="1">
        <f t="array" aca="1" ref="AG122" ca="1">INDIRECT(ADDRESS(MATCH(A122,'rs_stocks'!B:B,0),4,1,TRUE,"rs_stocks"))</f>
        <v>Resorts &amp; Casinos</v>
      </c>
      <c r="AH122" s="130">
        <f>MATCH(A122,'US_long freshly screened'!A:A,0)</f>
        <v>127</v>
      </c>
      <c r="AI122" s="130" t="e">
        <f>MATCH(A122,'US_long actual position'!A:A,0)</f>
        <v>#N/A</v>
      </c>
    </row>
    <row r="123" spans="1:35" x14ac:dyDescent="0.3">
      <c r="A123" s="133" t="s">
        <v>58</v>
      </c>
      <c r="B123" s="133">
        <v>77</v>
      </c>
      <c r="C123" s="133">
        <v>94</v>
      </c>
      <c r="D123" s="133">
        <v>128</v>
      </c>
      <c r="E123" s="133" t="e">
        <v>#N/A</v>
      </c>
      <c r="F123" s="133">
        <v>56</v>
      </c>
      <c r="G123" s="133" t="s">
        <v>3729</v>
      </c>
      <c r="H123" s="133" t="s">
        <v>3674</v>
      </c>
      <c r="I123" s="133">
        <v>141.97200000000001</v>
      </c>
      <c r="J123" s="133">
        <v>-68</v>
      </c>
      <c r="K123" s="133">
        <v>-4</v>
      </c>
      <c r="L123" s="133" t="b">
        <v>1</v>
      </c>
      <c r="M123" s="133">
        <v>176.34100000000001</v>
      </c>
      <c r="N123" s="133">
        <v>6.0949999999999998</v>
      </c>
      <c r="O123" s="133">
        <v>28.931000000000001</v>
      </c>
      <c r="P123" s="133">
        <v>2.1749999999999998</v>
      </c>
      <c r="Q123" s="133">
        <v>-5.9770000000000003</v>
      </c>
      <c r="R123" s="133">
        <v>68.989999999999995</v>
      </c>
      <c r="S123" s="133">
        <v>66.281000000000006</v>
      </c>
      <c r="T123" s="133">
        <v>1</v>
      </c>
      <c r="U123" s="133">
        <v>91</v>
      </c>
      <c r="V123" s="133" t="s">
        <v>58</v>
      </c>
      <c r="W123" s="133" t="b">
        <v>0</v>
      </c>
      <c r="X123" s="133">
        <v>0</v>
      </c>
      <c r="Y123" s="133" t="b">
        <v>1</v>
      </c>
      <c r="Z123" s="133">
        <v>56</v>
      </c>
      <c r="AA123" s="133">
        <v>0.94899999999999995</v>
      </c>
      <c r="AB123" s="133" t="s">
        <v>3674</v>
      </c>
      <c r="AC123" s="133" t="s">
        <v>3729</v>
      </c>
      <c r="AD123" s="133" t="s">
        <v>3866</v>
      </c>
      <c r="AE123" s="133" cm="1">
        <f t="array" aca="1" ref="AE123" ca="1">INDIRECT(ADDRESS(MATCH(AG123,'rs_industries'!B:B,0),5,1,TRUE,"rs_industries"))</f>
        <v>77</v>
      </c>
      <c r="AF123" s="133" cm="1">
        <f t="array" aca="1" ref="AF123" ca="1">INDIRECT(ADDRESS(MATCH(A123,'rs_stocks'!B:B,0),7,1,TRUE,"rs_stocks"))</f>
        <v>94</v>
      </c>
      <c r="AG123" s="133" t="str" cm="1">
        <f t="array" aca="1" ref="AG123" ca="1">INDIRECT(ADDRESS(MATCH(A123,'rs_stocks'!B:B,0),4,1,TRUE,"rs_stocks"))</f>
        <v>Software—Application</v>
      </c>
      <c r="AH123" s="130">
        <f>MATCH(A123,'US_long freshly screened'!A:A,0)</f>
        <v>128</v>
      </c>
      <c r="AI123" s="130" t="e">
        <f>MATCH(A123,'US_long actual position'!A:A,0)</f>
        <v>#N/A</v>
      </c>
    </row>
    <row r="124" spans="1:35" x14ac:dyDescent="0.3">
      <c r="A124" s="133" t="s">
        <v>2229</v>
      </c>
      <c r="B124" s="133">
        <v>64</v>
      </c>
      <c r="C124" s="133">
        <v>87</v>
      </c>
      <c r="D124" s="133">
        <v>129</v>
      </c>
      <c r="E124" s="133" t="e">
        <v>#N/A</v>
      </c>
      <c r="F124" s="133">
        <v>48</v>
      </c>
      <c r="G124" s="133" t="s">
        <v>3807</v>
      </c>
      <c r="H124" s="133" t="s">
        <v>3677</v>
      </c>
      <c r="I124" s="133">
        <v>4.3179999999999996</v>
      </c>
      <c r="J124" s="133">
        <v>-50</v>
      </c>
      <c r="K124" s="133">
        <v>-7</v>
      </c>
      <c r="L124" s="133" t="b">
        <v>1</v>
      </c>
      <c r="M124" s="133">
        <v>176.09200000000001</v>
      </c>
      <c r="N124" s="133">
        <v>6.0940000000000003</v>
      </c>
      <c r="O124" s="133">
        <v>28.898</v>
      </c>
      <c r="P124" s="133">
        <v>0.48799999999999999</v>
      </c>
      <c r="Q124" s="133">
        <v>-53.234999999999999</v>
      </c>
      <c r="R124" s="133">
        <v>19.600000000000001</v>
      </c>
      <c r="S124" s="133">
        <v>19.007000000000001</v>
      </c>
      <c r="T124" s="133">
        <v>1</v>
      </c>
      <c r="U124" s="133">
        <v>409</v>
      </c>
      <c r="V124" s="133" t="s">
        <v>2229</v>
      </c>
      <c r="W124" s="133" t="b">
        <v>0</v>
      </c>
      <c r="X124" s="133">
        <v>0</v>
      </c>
      <c r="Y124" s="133" t="b">
        <v>1</v>
      </c>
      <c r="Z124" s="133">
        <v>48</v>
      </c>
      <c r="AA124" s="133">
        <v>0.94799999999999995</v>
      </c>
      <c r="AB124" s="133" t="s">
        <v>3677</v>
      </c>
      <c r="AC124" s="133" t="s">
        <v>3807</v>
      </c>
      <c r="AD124" s="133" t="s">
        <v>3860</v>
      </c>
      <c r="AE124" s="133" cm="1">
        <f t="array" aca="1" ref="AE124" ca="1">INDIRECT(ADDRESS(MATCH(AG124,'rs_industries'!B:B,0),5,1,TRUE,"rs_industries"))</f>
        <v>64</v>
      </c>
      <c r="AF124" s="133" cm="1">
        <f t="array" aca="1" ref="AF124" ca="1">INDIRECT(ADDRESS(MATCH(A124,'rs_stocks'!B:B,0),7,1,TRUE,"rs_stocks"))</f>
        <v>87</v>
      </c>
      <c r="AG124" s="133" t="str" cm="1">
        <f t="array" aca="1" ref="AG124" ca="1">INDIRECT(ADDRESS(MATCH(A124,'rs_stocks'!B:B,0),4,1,TRUE,"rs_stocks"))</f>
        <v>Credit Services</v>
      </c>
      <c r="AH124" s="130">
        <f>MATCH(A124,'US_long freshly screened'!A:A,0)</f>
        <v>129</v>
      </c>
      <c r="AI124" s="130" t="e">
        <f>MATCH(A124,'US_long actual position'!A:A,0)</f>
        <v>#N/A</v>
      </c>
    </row>
    <row r="125" spans="1:35" x14ac:dyDescent="0.3">
      <c r="A125" s="133" t="s">
        <v>1772</v>
      </c>
      <c r="B125" s="133">
        <v>90</v>
      </c>
      <c r="C125" s="133">
        <v>99</v>
      </c>
      <c r="D125" s="133">
        <v>130</v>
      </c>
      <c r="E125" s="133" t="e">
        <v>#N/A</v>
      </c>
      <c r="F125" s="133">
        <v>53</v>
      </c>
      <c r="G125" s="133" t="s">
        <v>3713</v>
      </c>
      <c r="H125" s="133" t="s">
        <v>3690</v>
      </c>
      <c r="I125" s="133">
        <v>3.6869999999999998</v>
      </c>
      <c r="J125" s="133">
        <v>-91</v>
      </c>
      <c r="K125" s="133">
        <v>0</v>
      </c>
      <c r="L125" s="133" t="b">
        <v>0</v>
      </c>
      <c r="M125" s="133">
        <v>274.12700000000001</v>
      </c>
      <c r="N125" s="133">
        <v>9.52</v>
      </c>
      <c r="O125" s="133">
        <v>28.792999999999999</v>
      </c>
      <c r="P125" s="133">
        <v>1.504</v>
      </c>
      <c r="Q125" s="133">
        <v>-5.9850000000000003</v>
      </c>
      <c r="R125" s="133">
        <v>32.119999999999997</v>
      </c>
      <c r="S125" s="133">
        <v>27.654</v>
      </c>
      <c r="T125" s="133">
        <v>1</v>
      </c>
      <c r="U125" s="133">
        <v>132</v>
      </c>
      <c r="V125" s="133" t="s">
        <v>1772</v>
      </c>
      <c r="W125" s="133" t="b">
        <v>0</v>
      </c>
      <c r="X125" s="133">
        <v>0</v>
      </c>
      <c r="Y125" s="133" t="b">
        <v>1</v>
      </c>
      <c r="Z125" s="133">
        <v>53</v>
      </c>
      <c r="AA125" s="133">
        <v>0.94799999999999995</v>
      </c>
      <c r="AB125" s="133" t="s">
        <v>3690</v>
      </c>
      <c r="AC125" s="133" t="s">
        <v>3713</v>
      </c>
      <c r="AD125" s="133" t="s">
        <v>3833</v>
      </c>
      <c r="AE125" s="133" cm="1">
        <f t="array" aca="1" ref="AE125" ca="1">INDIRECT(ADDRESS(MATCH(AG125,'rs_industries'!B:B,0),5,1,TRUE,"rs_industries"))</f>
        <v>90</v>
      </c>
      <c r="AF125" s="133" cm="1">
        <f t="array" aca="1" ref="AF125" ca="1">INDIRECT(ADDRESS(MATCH(A125,'rs_stocks'!B:B,0),7,1,TRUE,"rs_stocks"))</f>
        <v>99</v>
      </c>
      <c r="AG125" s="133" t="str" cm="1">
        <f t="array" aca="1" ref="AG125" ca="1">INDIRECT(ADDRESS(MATCH(A125,'rs_stocks'!B:B,0),4,1,TRUE,"rs_stocks"))</f>
        <v>Biotechnology</v>
      </c>
      <c r="AH125" s="130">
        <f>MATCH(A125,'US_long freshly screened'!A:A,0)</f>
        <v>130</v>
      </c>
      <c r="AI125" s="130" t="e">
        <f>MATCH(A125,'US_long actual position'!A:A,0)</f>
        <v>#N/A</v>
      </c>
    </row>
    <row r="126" spans="1:35" x14ac:dyDescent="0.3">
      <c r="A126" s="133" t="s">
        <v>268</v>
      </c>
      <c r="B126" s="133">
        <v>69</v>
      </c>
      <c r="C126" s="133">
        <v>79</v>
      </c>
      <c r="D126" s="133">
        <v>131</v>
      </c>
      <c r="E126" s="133" t="e">
        <v>#N/A</v>
      </c>
      <c r="F126" s="133">
        <v>54</v>
      </c>
      <c r="G126" s="133" t="s">
        <v>3715</v>
      </c>
      <c r="H126" s="133" t="s">
        <v>3677</v>
      </c>
      <c r="I126" s="133">
        <v>501.29399999999998</v>
      </c>
      <c r="J126" s="133">
        <v>-44</v>
      </c>
      <c r="K126" s="133">
        <v>-1</v>
      </c>
      <c r="L126" s="133" t="b">
        <v>1</v>
      </c>
      <c r="M126" s="133">
        <v>78.903999999999996</v>
      </c>
      <c r="N126" s="133">
        <v>2.746</v>
      </c>
      <c r="O126" s="133">
        <v>28.736999999999998</v>
      </c>
      <c r="P126" s="133">
        <v>2.5720000000000001</v>
      </c>
      <c r="Q126" s="133">
        <v>-59.488999999999997</v>
      </c>
      <c r="R126" s="133">
        <v>174.26</v>
      </c>
      <c r="S126" s="133">
        <v>168.91200000000001</v>
      </c>
      <c r="T126" s="133">
        <v>1</v>
      </c>
      <c r="U126" s="133">
        <v>77</v>
      </c>
      <c r="V126" s="133" t="s">
        <v>268</v>
      </c>
      <c r="W126" s="133" t="b">
        <v>0</v>
      </c>
      <c r="X126" s="133">
        <v>0</v>
      </c>
      <c r="Y126" s="133" t="b">
        <v>1</v>
      </c>
      <c r="Z126" s="133">
        <v>54</v>
      </c>
      <c r="AA126" s="133">
        <v>0.94799999999999995</v>
      </c>
      <c r="AB126" s="133" t="s">
        <v>3677</v>
      </c>
      <c r="AC126" s="133" t="s">
        <v>3715</v>
      </c>
      <c r="AD126" s="133" t="s">
        <v>3872</v>
      </c>
      <c r="AE126" s="133" cm="1">
        <f t="array" aca="1" ref="AE126" ca="1">INDIRECT(ADDRESS(MATCH(AG126,'rs_industries'!B:B,0),5,1,TRUE,"rs_industries"))</f>
        <v>69</v>
      </c>
      <c r="AF126" s="133" cm="1">
        <f t="array" aca="1" ref="AF126" ca="1">INDIRECT(ADDRESS(MATCH(A126,'rs_stocks'!B:B,0),7,1,TRUE,"rs_stocks"))</f>
        <v>79</v>
      </c>
      <c r="AG126" s="133" t="str" cm="1">
        <f t="array" aca="1" ref="AG126" ca="1">INDIRECT(ADDRESS(MATCH(A126,'rs_stocks'!B:B,0),4,1,TRUE,"rs_stocks"))</f>
        <v>Banks—Diversified</v>
      </c>
      <c r="AH126" s="130">
        <f>MATCH(A126,'US_long freshly screened'!A:A,0)</f>
        <v>131</v>
      </c>
      <c r="AI126" s="130" t="e">
        <f>MATCH(A126,'US_long actual position'!A:A,0)</f>
        <v>#N/A</v>
      </c>
    </row>
    <row r="127" spans="1:35" x14ac:dyDescent="0.3">
      <c r="A127" s="133" t="s">
        <v>2951</v>
      </c>
      <c r="B127" s="133">
        <v>87</v>
      </c>
      <c r="C127" s="133">
        <v>94</v>
      </c>
      <c r="D127" s="133">
        <v>132</v>
      </c>
      <c r="E127" s="133" t="e">
        <v>#N/A</v>
      </c>
      <c r="F127" s="133">
        <v>51</v>
      </c>
      <c r="G127" s="133" t="s">
        <v>3693</v>
      </c>
      <c r="H127" s="133" t="s">
        <v>31</v>
      </c>
      <c r="I127" s="133">
        <v>1.264</v>
      </c>
      <c r="J127" s="133">
        <v>-80</v>
      </c>
      <c r="K127" s="133">
        <v>-49</v>
      </c>
      <c r="L127" s="133" t="b">
        <v>1</v>
      </c>
      <c r="M127" s="133">
        <v>216.251</v>
      </c>
      <c r="N127" s="133">
        <v>7.5259999999999998</v>
      </c>
      <c r="O127" s="133">
        <v>28.733000000000001</v>
      </c>
      <c r="P127" s="133">
        <v>1.0129999999999999</v>
      </c>
      <c r="Q127" s="133">
        <v>-119.471</v>
      </c>
      <c r="R127" s="133">
        <v>26.3</v>
      </c>
      <c r="S127" s="133">
        <v>25.187000000000001</v>
      </c>
      <c r="T127" s="133">
        <v>1</v>
      </c>
      <c r="U127" s="133">
        <v>197</v>
      </c>
      <c r="V127" s="133" t="s">
        <v>2951</v>
      </c>
      <c r="W127" s="133" t="b">
        <v>0</v>
      </c>
      <c r="X127" s="133">
        <v>0</v>
      </c>
      <c r="Y127" s="133" t="b">
        <v>1</v>
      </c>
      <c r="Z127" s="133">
        <v>51</v>
      </c>
      <c r="AA127" s="133">
        <v>0.94699999999999995</v>
      </c>
      <c r="AB127" s="133" t="s">
        <v>31</v>
      </c>
      <c r="AC127" s="133" t="s">
        <v>3693</v>
      </c>
      <c r="AD127" s="133" t="s">
        <v>3895</v>
      </c>
      <c r="AE127" s="133" cm="1">
        <f t="array" aca="1" ref="AE127" ca="1">INDIRECT(ADDRESS(MATCH(AG127,'rs_industries'!B:B,0),5,1,TRUE,"rs_industries"))</f>
        <v>87</v>
      </c>
      <c r="AF127" s="133" cm="1">
        <f t="array" aca="1" ref="AF127" ca="1">INDIRECT(ADDRESS(MATCH(A127,'rs_stocks'!B:B,0),7,1,TRUE,"rs_stocks"))</f>
        <v>94</v>
      </c>
      <c r="AG127" s="133" t="str" cm="1">
        <f t="array" aca="1" ref="AG127" ca="1">INDIRECT(ADDRESS(MATCH(A127,'rs_stocks'!B:B,0),4,1,TRUE,"rs_stocks"))</f>
        <v>Software—Infrastructure</v>
      </c>
      <c r="AH127" s="130">
        <f>MATCH(A127,'US_long freshly screened'!A:A,0)</f>
        <v>132</v>
      </c>
      <c r="AI127" s="130" t="e">
        <f>MATCH(A127,'US_long actual position'!A:A,0)</f>
        <v>#N/A</v>
      </c>
    </row>
    <row r="128" spans="1:35" x14ac:dyDescent="0.3">
      <c r="A128" s="133" t="s">
        <v>1065</v>
      </c>
      <c r="B128" s="133" t="e">
        <v>#N/A</v>
      </c>
      <c r="C128" s="133" t="e">
        <v>#N/A</v>
      </c>
      <c r="D128" s="133">
        <v>133</v>
      </c>
      <c r="E128" s="133" t="e">
        <v>#N/A</v>
      </c>
      <c r="F128" s="133">
        <v>52</v>
      </c>
      <c r="G128" s="133" t="s">
        <v>3713</v>
      </c>
      <c r="H128" s="133" t="s">
        <v>3690</v>
      </c>
      <c r="I128" s="133">
        <v>193.29300000000001</v>
      </c>
      <c r="J128" s="133">
        <v>-36</v>
      </c>
      <c r="K128" s="133">
        <v>-21</v>
      </c>
      <c r="L128" s="133" t="b">
        <v>1</v>
      </c>
      <c r="M128" s="133">
        <v>73.686000000000007</v>
      </c>
      <c r="N128" s="133">
        <v>2.5649999999999999</v>
      </c>
      <c r="O128" s="133">
        <v>28.728999999999999</v>
      </c>
      <c r="P128" s="133">
        <v>1.88</v>
      </c>
      <c r="Q128" s="133">
        <v>-63.283999999999999</v>
      </c>
      <c r="R128" s="133">
        <v>111.34</v>
      </c>
      <c r="S128" s="133">
        <v>117.31</v>
      </c>
      <c r="T128" s="133">
        <v>-1</v>
      </c>
      <c r="U128" s="133">
        <v>106</v>
      </c>
      <c r="V128" s="133" t="s">
        <v>1065</v>
      </c>
      <c r="W128" s="133" t="b">
        <v>0</v>
      </c>
      <c r="X128" s="133">
        <v>0</v>
      </c>
      <c r="Y128" s="133" t="b">
        <v>1</v>
      </c>
      <c r="Z128" s="133">
        <v>52</v>
      </c>
      <c r="AA128" s="133">
        <v>0.94699999999999995</v>
      </c>
      <c r="AB128" s="133" t="s">
        <v>3690</v>
      </c>
      <c r="AC128" s="133" t="s">
        <v>3713</v>
      </c>
      <c r="AD128" s="133" t="s">
        <v>3856</v>
      </c>
      <c r="AE128" s="133" t="e" cm="1">
        <f t="array" aca="1" ref="AE128" ca="1">INDIRECT(ADDRESS(MATCH(AG128,'rs_industries'!B:B,0),5,1,TRUE,"rs_industries"))</f>
        <v>#N/A</v>
      </c>
      <c r="AF128" s="133" t="e" cm="1">
        <f t="array" aca="1" ref="AF128" ca="1">INDIRECT(ADDRESS(MATCH(A128,'rs_stocks'!B:B,0),7,1,TRUE,"rs_stocks"))</f>
        <v>#N/A</v>
      </c>
      <c r="AG128" s="133" t="e" cm="1">
        <f t="array" aca="1" ref="AG128" ca="1">INDIRECT(ADDRESS(MATCH(A128,'rs_stocks'!B:B,0),4,1,TRUE,"rs_stocks"))</f>
        <v>#N/A</v>
      </c>
      <c r="AH128" s="130">
        <f>MATCH(A128,'US_long freshly screened'!A:A,0)</f>
        <v>133</v>
      </c>
      <c r="AI128" s="130" t="e">
        <f>MATCH(A128,'US_long actual position'!A:A,0)</f>
        <v>#N/A</v>
      </c>
    </row>
    <row r="129" spans="1:35" x14ac:dyDescent="0.3">
      <c r="A129" s="133" t="s">
        <v>3061</v>
      </c>
      <c r="B129" s="133">
        <v>90</v>
      </c>
      <c r="C129" s="133">
        <v>99</v>
      </c>
      <c r="D129" s="133">
        <v>134</v>
      </c>
      <c r="E129" s="133" t="e">
        <v>#N/A</v>
      </c>
      <c r="F129" s="133">
        <v>52</v>
      </c>
      <c r="G129" s="133" t="s">
        <v>3713</v>
      </c>
      <c r="H129" s="133" t="s">
        <v>3690</v>
      </c>
      <c r="I129" s="133">
        <v>0.999</v>
      </c>
      <c r="J129" s="133">
        <v>-95</v>
      </c>
      <c r="K129" s="133">
        <v>-66</v>
      </c>
      <c r="L129" s="133" t="b">
        <v>0</v>
      </c>
      <c r="M129" s="133">
        <v>1067.067</v>
      </c>
      <c r="N129" s="133">
        <v>37.427</v>
      </c>
      <c r="O129" s="133">
        <v>28.510999999999999</v>
      </c>
      <c r="P129" s="133">
        <v>0.14699999999999999</v>
      </c>
      <c r="Q129" s="133">
        <v>54.533000000000001</v>
      </c>
      <c r="R129" s="133">
        <v>10.34</v>
      </c>
      <c r="S129" s="133">
        <v>9.9429999999999996</v>
      </c>
      <c r="T129" s="133">
        <v>1</v>
      </c>
      <c r="U129" s="133">
        <v>1363</v>
      </c>
      <c r="V129" s="133" t="s">
        <v>3061</v>
      </c>
      <c r="W129" s="133" t="b">
        <v>0</v>
      </c>
      <c r="X129" s="133">
        <v>0</v>
      </c>
      <c r="Y129" s="133" t="b">
        <v>1</v>
      </c>
      <c r="Z129" s="133">
        <v>52</v>
      </c>
      <c r="AA129" s="133">
        <v>0.94599999999999995</v>
      </c>
      <c r="AB129" s="133" t="s">
        <v>3690</v>
      </c>
      <c r="AC129" s="133" t="s">
        <v>3713</v>
      </c>
      <c r="AD129" s="133" t="s">
        <v>3877</v>
      </c>
      <c r="AE129" s="133" cm="1">
        <f t="array" aca="1" ref="AE129" ca="1">INDIRECT(ADDRESS(MATCH(AG129,'rs_industries'!B:B,0),5,1,TRUE,"rs_industries"))</f>
        <v>90</v>
      </c>
      <c r="AF129" s="133" cm="1">
        <f t="array" aca="1" ref="AF129" ca="1">INDIRECT(ADDRESS(MATCH(A129,'rs_stocks'!B:B,0),7,1,TRUE,"rs_stocks"))</f>
        <v>99</v>
      </c>
      <c r="AG129" s="133" t="str" cm="1">
        <f t="array" aca="1" ref="AG129" ca="1">INDIRECT(ADDRESS(MATCH(A129,'rs_stocks'!B:B,0),4,1,TRUE,"rs_stocks"))</f>
        <v>Biotechnology</v>
      </c>
      <c r="AH129" s="130">
        <f>MATCH(A129,'US_long freshly screened'!A:A,0)</f>
        <v>134</v>
      </c>
      <c r="AI129" s="130" t="e">
        <f>MATCH(A129,'US_long actual position'!A:A,0)</f>
        <v>#N/A</v>
      </c>
    </row>
    <row r="130" spans="1:35" x14ac:dyDescent="0.3">
      <c r="A130" s="133" t="s">
        <v>405</v>
      </c>
      <c r="B130" s="133">
        <v>61</v>
      </c>
      <c r="C130" s="133">
        <v>81</v>
      </c>
      <c r="D130" s="133">
        <v>135</v>
      </c>
      <c r="E130" s="133" t="e">
        <v>#N/A</v>
      </c>
      <c r="F130" s="133">
        <v>54</v>
      </c>
      <c r="G130" s="133" t="s">
        <v>3886</v>
      </c>
      <c r="H130" s="133" t="s">
        <v>31</v>
      </c>
      <c r="I130" s="133">
        <v>61.832999999999998</v>
      </c>
      <c r="J130" s="133">
        <v>-38</v>
      </c>
      <c r="K130" s="133">
        <v>-2</v>
      </c>
      <c r="L130" s="133" t="b">
        <v>1</v>
      </c>
      <c r="M130" s="133">
        <v>84.007999999999996</v>
      </c>
      <c r="N130" s="133">
        <v>2.9470000000000001</v>
      </c>
      <c r="O130" s="133">
        <v>28.507999999999999</v>
      </c>
      <c r="P130" s="133">
        <v>1.5509999999999999</v>
      </c>
      <c r="Q130" s="133">
        <v>-125.742</v>
      </c>
      <c r="R130" s="133">
        <v>103.08</v>
      </c>
      <c r="S130" s="133">
        <v>101.075</v>
      </c>
      <c r="T130" s="133">
        <v>1</v>
      </c>
      <c r="U130" s="133">
        <v>128</v>
      </c>
      <c r="V130" s="133" t="s">
        <v>405</v>
      </c>
      <c r="W130" s="133" t="b">
        <v>0</v>
      </c>
      <c r="X130" s="133">
        <v>0</v>
      </c>
      <c r="Y130" s="133" t="b">
        <v>1</v>
      </c>
      <c r="Z130" s="133">
        <v>54</v>
      </c>
      <c r="AA130" s="133">
        <v>0.94599999999999995</v>
      </c>
      <c r="AB130" s="133" t="s">
        <v>31</v>
      </c>
      <c r="AC130" s="133" t="s">
        <v>3886</v>
      </c>
      <c r="AD130" s="133" t="s">
        <v>3887</v>
      </c>
      <c r="AE130" s="133" cm="1">
        <f t="array" aca="1" ref="AE130" ca="1">INDIRECT(ADDRESS(MATCH(AG130,'rs_industries'!B:B,0),5,1,TRUE,"rs_industries"))</f>
        <v>61</v>
      </c>
      <c r="AF130" s="133" cm="1">
        <f t="array" aca="1" ref="AF130" ca="1">INDIRECT(ADDRESS(MATCH(A130,'rs_stocks'!B:B,0),7,1,TRUE,"rs_stocks"))</f>
        <v>81</v>
      </c>
      <c r="AG130" s="133" t="str" cm="1">
        <f t="array" aca="1" ref="AG130" ca="1">INDIRECT(ADDRESS(MATCH(A130,'rs_stocks'!B:B,0),4,1,TRUE,"rs_stocks"))</f>
        <v>Electronic Components</v>
      </c>
      <c r="AH130" s="130">
        <f>MATCH(A130,'US_long freshly screened'!A:A,0)</f>
        <v>135</v>
      </c>
      <c r="AI130" s="130" t="e">
        <f>MATCH(A130,'US_long actual position'!A:A,0)</f>
        <v>#N/A</v>
      </c>
    </row>
    <row r="131" spans="1:35" x14ac:dyDescent="0.3">
      <c r="A131" s="133" t="s">
        <v>416</v>
      </c>
      <c r="B131" s="133">
        <v>72</v>
      </c>
      <c r="C131" s="133">
        <v>88</v>
      </c>
      <c r="D131" s="133">
        <v>136</v>
      </c>
      <c r="E131" s="133" t="e">
        <v>#N/A</v>
      </c>
      <c r="F131" s="133">
        <v>54</v>
      </c>
      <c r="G131" s="133" t="s">
        <v>3889</v>
      </c>
      <c r="H131" s="133" t="s">
        <v>31</v>
      </c>
      <c r="I131" s="133">
        <v>167.99100000000001</v>
      </c>
      <c r="J131" s="133">
        <v>-40</v>
      </c>
      <c r="K131" s="133">
        <v>-4</v>
      </c>
      <c r="L131" s="133" t="b">
        <v>1</v>
      </c>
      <c r="M131" s="133">
        <v>94.805000000000007</v>
      </c>
      <c r="N131" s="133">
        <v>3.3319999999999999</v>
      </c>
      <c r="O131" s="133">
        <v>28.454000000000001</v>
      </c>
      <c r="P131" s="133">
        <v>3.3450000000000002</v>
      </c>
      <c r="Q131" s="133">
        <v>-73.543000000000006</v>
      </c>
      <c r="R131" s="133">
        <v>183.7</v>
      </c>
      <c r="S131" s="133">
        <v>180.91900000000001</v>
      </c>
      <c r="T131" s="133">
        <v>1</v>
      </c>
      <c r="U131" s="133">
        <v>59</v>
      </c>
      <c r="V131" s="133" t="s">
        <v>416</v>
      </c>
      <c r="W131" s="133" t="b">
        <v>0</v>
      </c>
      <c r="X131" s="133">
        <v>0</v>
      </c>
      <c r="Y131" s="133" t="b">
        <v>1</v>
      </c>
      <c r="Z131" s="133">
        <v>54</v>
      </c>
      <c r="AA131" s="133">
        <v>0.94499999999999995</v>
      </c>
      <c r="AB131" s="133" t="s">
        <v>31</v>
      </c>
      <c r="AC131" s="133" t="s">
        <v>3889</v>
      </c>
      <c r="AD131" s="133" t="s">
        <v>3890</v>
      </c>
      <c r="AE131" s="133" cm="1">
        <f t="array" aca="1" ref="AE131" ca="1">INDIRECT(ADDRESS(MATCH(AG131,'rs_industries'!B:B,0),5,1,TRUE,"rs_industries"))</f>
        <v>72</v>
      </c>
      <c r="AF131" s="133" cm="1">
        <f t="array" aca="1" ref="AF131" ca="1">INDIRECT(ADDRESS(MATCH(A131,'rs_stocks'!B:B,0),7,1,TRUE,"rs_stocks"))</f>
        <v>88</v>
      </c>
      <c r="AG131" s="133" t="str" cm="1">
        <f t="array" aca="1" ref="AG131" ca="1">INDIRECT(ADDRESS(MATCH(A131,'rs_stocks'!B:B,0),4,1,TRUE,"rs_stocks"))</f>
        <v>Information Technology Services</v>
      </c>
      <c r="AH131" s="130">
        <f>MATCH(A131,'US_long freshly screened'!A:A,0)</f>
        <v>136</v>
      </c>
      <c r="AI131" s="130" t="e">
        <f>MATCH(A131,'US_long actual position'!A:A,0)</f>
        <v>#N/A</v>
      </c>
    </row>
    <row r="132" spans="1:35" x14ac:dyDescent="0.3">
      <c r="A132" s="133" t="s">
        <v>3113</v>
      </c>
      <c r="B132" s="133">
        <v>90</v>
      </c>
      <c r="C132" s="133">
        <v>99</v>
      </c>
      <c r="D132" s="133">
        <v>137</v>
      </c>
      <c r="E132" s="133" t="e">
        <v>#N/A</v>
      </c>
      <c r="F132" s="133">
        <v>59</v>
      </c>
      <c r="G132" s="133" t="s">
        <v>3713</v>
      </c>
      <c r="H132" s="133" t="s">
        <v>3690</v>
      </c>
      <c r="I132" s="133">
        <v>1.0760000000000001</v>
      </c>
      <c r="J132" s="133">
        <v>-94</v>
      </c>
      <c r="K132" s="133">
        <v>-51</v>
      </c>
      <c r="L132" s="133" t="b">
        <v>1</v>
      </c>
      <c r="M132" s="133">
        <v>707.43100000000004</v>
      </c>
      <c r="N132" s="133">
        <v>24.986000000000001</v>
      </c>
      <c r="O132" s="133">
        <v>28.312999999999999</v>
      </c>
      <c r="P132" s="133">
        <v>1.1060000000000001</v>
      </c>
      <c r="Q132" s="133">
        <v>-51.555999999999997</v>
      </c>
      <c r="R132" s="133">
        <v>17.350000000000001</v>
      </c>
      <c r="S132" s="133">
        <v>15.579000000000001</v>
      </c>
      <c r="T132" s="133">
        <v>1</v>
      </c>
      <c r="U132" s="133">
        <v>180</v>
      </c>
      <c r="V132" s="133" t="s">
        <v>3113</v>
      </c>
      <c r="W132" s="133" t="b">
        <v>0</v>
      </c>
      <c r="X132" s="133">
        <v>0</v>
      </c>
      <c r="Y132" s="133" t="b">
        <v>1</v>
      </c>
      <c r="Z132" s="133">
        <v>59</v>
      </c>
      <c r="AA132" s="133">
        <v>0.94499999999999995</v>
      </c>
      <c r="AB132" s="133" t="s">
        <v>3690</v>
      </c>
      <c r="AC132" s="133" t="s">
        <v>3713</v>
      </c>
      <c r="AD132" s="133" t="s">
        <v>3885</v>
      </c>
      <c r="AE132" s="133" cm="1">
        <f t="array" aca="1" ref="AE132" ca="1">INDIRECT(ADDRESS(MATCH(AG132,'rs_industries'!B:B,0),5,1,TRUE,"rs_industries"))</f>
        <v>90</v>
      </c>
      <c r="AF132" s="133" cm="1">
        <f t="array" aca="1" ref="AF132" ca="1">INDIRECT(ADDRESS(MATCH(A132,'rs_stocks'!B:B,0),7,1,TRUE,"rs_stocks"))</f>
        <v>99</v>
      </c>
      <c r="AG132" s="133" t="str" cm="1">
        <f t="array" aca="1" ref="AG132" ca="1">INDIRECT(ADDRESS(MATCH(A132,'rs_stocks'!B:B,0),4,1,TRUE,"rs_stocks"))</f>
        <v>Biotechnology</v>
      </c>
      <c r="AH132" s="130">
        <f>MATCH(A132,'US_long freshly screened'!A:A,0)</f>
        <v>137</v>
      </c>
      <c r="AI132" s="130" t="e">
        <f>MATCH(A132,'US_long actual position'!A:A,0)</f>
        <v>#N/A</v>
      </c>
    </row>
    <row r="133" spans="1:35" x14ac:dyDescent="0.3">
      <c r="A133" s="133" t="s">
        <v>882</v>
      </c>
      <c r="B133" s="133">
        <v>78</v>
      </c>
      <c r="C133" s="133">
        <v>85</v>
      </c>
      <c r="D133" s="133">
        <v>138</v>
      </c>
      <c r="E133" s="133" t="e">
        <v>#N/A</v>
      </c>
      <c r="F133" s="133">
        <v>50</v>
      </c>
      <c r="G133" s="133" t="s">
        <v>226</v>
      </c>
      <c r="H133" s="133" t="s">
        <v>31</v>
      </c>
      <c r="I133" s="133">
        <v>18.260999999999999</v>
      </c>
      <c r="J133" s="133">
        <v>-58</v>
      </c>
      <c r="K133" s="133">
        <v>-25</v>
      </c>
      <c r="L133" s="133" t="b">
        <v>1</v>
      </c>
      <c r="M133" s="133">
        <v>103.988</v>
      </c>
      <c r="N133" s="133">
        <v>3.677</v>
      </c>
      <c r="O133" s="133">
        <v>28.283999999999999</v>
      </c>
      <c r="P133" s="133">
        <v>2.286</v>
      </c>
      <c r="Q133" s="133">
        <v>-84.867999999999995</v>
      </c>
      <c r="R133" s="133">
        <v>87.16</v>
      </c>
      <c r="S133" s="133">
        <v>83.793000000000006</v>
      </c>
      <c r="T133" s="133">
        <v>1</v>
      </c>
      <c r="U133" s="133">
        <v>87</v>
      </c>
      <c r="V133" s="133" t="s">
        <v>882</v>
      </c>
      <c r="W133" s="133" t="b">
        <v>0</v>
      </c>
      <c r="X133" s="133">
        <v>0</v>
      </c>
      <c r="Y133" s="133" t="b">
        <v>1</v>
      </c>
      <c r="Z133" s="133">
        <v>50</v>
      </c>
      <c r="AA133" s="133">
        <v>0.94499999999999995</v>
      </c>
      <c r="AB133" s="133" t="s">
        <v>31</v>
      </c>
      <c r="AC133" s="133" t="s">
        <v>226</v>
      </c>
      <c r="AD133" s="133" t="s">
        <v>3862</v>
      </c>
      <c r="AE133" s="133" cm="1">
        <f t="array" aca="1" ref="AE133" ca="1">INDIRECT(ADDRESS(MATCH(AG133,'rs_industries'!B:B,0),5,1,TRUE,"rs_industries"))</f>
        <v>78</v>
      </c>
      <c r="AF133" s="133" cm="1">
        <f t="array" aca="1" ref="AF133" ca="1">INDIRECT(ADDRESS(MATCH(A133,'rs_stocks'!B:B,0),7,1,TRUE,"rs_stocks"))</f>
        <v>85</v>
      </c>
      <c r="AG133" s="133" t="str" cm="1">
        <f t="array" aca="1" ref="AG133" ca="1">INDIRECT(ADDRESS(MATCH(A133,'rs_stocks'!B:B,0),4,1,TRUE,"rs_stocks"))</f>
        <v>Computer Hardware</v>
      </c>
      <c r="AH133" s="130">
        <f>MATCH(A133,'US_long freshly screened'!A:A,0)</f>
        <v>138</v>
      </c>
      <c r="AI133" s="130" t="e">
        <f>MATCH(A133,'US_long actual position'!A:A,0)</f>
        <v>#N/A</v>
      </c>
    </row>
    <row r="134" spans="1:35" x14ac:dyDescent="0.3">
      <c r="A134" s="133" t="s">
        <v>3240</v>
      </c>
      <c r="B134" s="133">
        <v>61</v>
      </c>
      <c r="C134" s="133">
        <v>93</v>
      </c>
      <c r="D134" s="133">
        <v>139</v>
      </c>
      <c r="E134" s="133" t="e">
        <v>#N/A</v>
      </c>
      <c r="F134" s="133">
        <v>44</v>
      </c>
      <c r="G134" s="133"/>
      <c r="H134" s="133"/>
      <c r="I134" s="133">
        <v>0.89500000000000002</v>
      </c>
      <c r="J134" s="133">
        <v>-74</v>
      </c>
      <c r="K134" s="133">
        <v>-3</v>
      </c>
      <c r="L134" s="133" t="b">
        <v>1</v>
      </c>
      <c r="M134" s="133">
        <v>180.27</v>
      </c>
      <c r="N134" s="133">
        <v>6.3739999999999997</v>
      </c>
      <c r="O134" s="133">
        <v>28.28</v>
      </c>
      <c r="P134" s="133">
        <v>2.1819999999999999</v>
      </c>
      <c r="Q134" s="133">
        <v>-105.886</v>
      </c>
      <c r="R134" s="133">
        <v>73.7</v>
      </c>
      <c r="S134" s="133">
        <v>70.111999999999995</v>
      </c>
      <c r="T134" s="133">
        <v>1</v>
      </c>
      <c r="U134" s="133">
        <v>91</v>
      </c>
      <c r="V134" s="133" t="s">
        <v>3240</v>
      </c>
      <c r="W134" s="133" t="b">
        <v>0</v>
      </c>
      <c r="X134" s="133">
        <v>0</v>
      </c>
      <c r="Y134" s="133" t="b">
        <v>1</v>
      </c>
      <c r="Z134" s="133">
        <v>44</v>
      </c>
      <c r="AA134" s="133">
        <v>0.94399999999999995</v>
      </c>
      <c r="AB134" s="133"/>
      <c r="AC134" s="133"/>
      <c r="AD134" s="133" t="s">
        <v>3899</v>
      </c>
      <c r="AE134" s="133" cm="1">
        <f t="array" aca="1" ref="AE134" ca="1">INDIRECT(ADDRESS(MATCH(AG134,'rs_industries'!B:B,0),5,1,TRUE,"rs_industries"))</f>
        <v>61</v>
      </c>
      <c r="AF134" s="133" cm="1">
        <f t="array" aca="1" ref="AF134" ca="1">INDIRECT(ADDRESS(MATCH(A134,'rs_stocks'!B:B,0),7,1,TRUE,"rs_stocks"))</f>
        <v>93</v>
      </c>
      <c r="AG134" s="133" t="str" cm="1">
        <f t="array" aca="1" ref="AG134" ca="1">INDIRECT(ADDRESS(MATCH(A134,'rs_stocks'!B:B,0),4,1,TRUE,"rs_stocks"))</f>
        <v>Electronic Components</v>
      </c>
      <c r="AH134" s="130">
        <f>MATCH(A134,'US_long freshly screened'!A:A,0)</f>
        <v>139</v>
      </c>
      <c r="AI134" s="130" t="e">
        <f>MATCH(A134,'US_long actual position'!A:A,0)</f>
        <v>#N/A</v>
      </c>
    </row>
    <row r="135" spans="1:35" x14ac:dyDescent="0.3">
      <c r="A135" s="133" t="s">
        <v>840</v>
      </c>
      <c r="B135" s="133">
        <v>59</v>
      </c>
      <c r="C135" s="133">
        <v>80</v>
      </c>
      <c r="D135" s="133">
        <v>140</v>
      </c>
      <c r="E135" s="133" t="e">
        <v>#N/A</v>
      </c>
      <c r="F135" s="133">
        <v>40</v>
      </c>
      <c r="G135" s="133" t="s">
        <v>3852</v>
      </c>
      <c r="H135" s="133" t="s">
        <v>3677</v>
      </c>
      <c r="I135" s="133">
        <v>7.726</v>
      </c>
      <c r="J135" s="133">
        <v>-70</v>
      </c>
      <c r="K135" s="133">
        <v>-45</v>
      </c>
      <c r="L135" s="133" t="b">
        <v>1</v>
      </c>
      <c r="M135" s="133">
        <v>94.849000000000004</v>
      </c>
      <c r="N135" s="133">
        <v>3.363</v>
      </c>
      <c r="O135" s="133">
        <v>28.202999999999999</v>
      </c>
      <c r="P135" s="133">
        <v>0.60199999999999998</v>
      </c>
      <c r="Q135" s="133">
        <v>-96.298000000000002</v>
      </c>
      <c r="R135" s="133">
        <v>30.95</v>
      </c>
      <c r="S135" s="133">
        <v>32.887</v>
      </c>
      <c r="T135" s="133">
        <v>-1</v>
      </c>
      <c r="U135" s="133">
        <v>332</v>
      </c>
      <c r="V135" s="133" t="s">
        <v>840</v>
      </c>
      <c r="W135" s="133" t="b">
        <v>0</v>
      </c>
      <c r="X135" s="133">
        <v>0</v>
      </c>
      <c r="Y135" s="133" t="b">
        <v>1</v>
      </c>
      <c r="Z135" s="133">
        <v>40</v>
      </c>
      <c r="AA135" s="133">
        <v>0.94399999999999995</v>
      </c>
      <c r="AB135" s="133" t="s">
        <v>3677</v>
      </c>
      <c r="AC135" s="133" t="s">
        <v>3852</v>
      </c>
      <c r="AD135" s="133" t="s">
        <v>3853</v>
      </c>
      <c r="AE135" s="133" cm="1">
        <f t="array" aca="1" ref="AE135" ca="1">INDIRECT(ADDRESS(MATCH(AG135,'rs_industries'!B:B,0),5,1,TRUE,"rs_industries"))</f>
        <v>59</v>
      </c>
      <c r="AF135" s="133" cm="1">
        <f t="array" aca="1" ref="AF135" ca="1">INDIRECT(ADDRESS(MATCH(A135,'rs_stocks'!B:B,0),7,1,TRUE,"rs_stocks"))</f>
        <v>80</v>
      </c>
      <c r="AG135" s="133" t="str" cm="1">
        <f t="array" aca="1" ref="AG135" ca="1">INDIRECT(ADDRESS(MATCH(A135,'rs_stocks'!B:B,0),4,1,TRUE,"rs_stocks"))</f>
        <v>Banks—Regional</v>
      </c>
      <c r="AH135" s="130">
        <f>MATCH(A135,'US_long freshly screened'!A:A,0)</f>
        <v>140</v>
      </c>
      <c r="AI135" s="130" t="e">
        <f>MATCH(A135,'US_long actual position'!A:A,0)</f>
        <v>#N/A</v>
      </c>
    </row>
    <row r="136" spans="1:35" x14ac:dyDescent="0.3">
      <c r="A136" s="133" t="s">
        <v>253</v>
      </c>
      <c r="B136" s="133">
        <v>49</v>
      </c>
      <c r="C136" s="133">
        <v>87</v>
      </c>
      <c r="D136" s="133">
        <v>141</v>
      </c>
      <c r="E136" s="133" t="e">
        <v>#N/A</v>
      </c>
      <c r="F136" s="133">
        <v>54</v>
      </c>
      <c r="G136" s="133" t="s">
        <v>3711</v>
      </c>
      <c r="H136" s="133" t="s">
        <v>3690</v>
      </c>
      <c r="I136" s="133">
        <v>133.49299999999999</v>
      </c>
      <c r="J136" s="133">
        <v>-50</v>
      </c>
      <c r="K136" s="133">
        <v>-3</v>
      </c>
      <c r="L136" s="133" t="b">
        <v>1</v>
      </c>
      <c r="M136" s="133">
        <v>124.407</v>
      </c>
      <c r="N136" s="133">
        <v>4.4109999999999996</v>
      </c>
      <c r="O136" s="133">
        <v>28.201000000000001</v>
      </c>
      <c r="P136" s="133">
        <v>8.1560000000000006</v>
      </c>
      <c r="Q136" s="133">
        <v>-39.726999999999997</v>
      </c>
      <c r="R136" s="133">
        <v>378.89</v>
      </c>
      <c r="S136" s="133">
        <v>367.52800000000002</v>
      </c>
      <c r="T136" s="133">
        <v>1</v>
      </c>
      <c r="U136" s="133">
        <v>24</v>
      </c>
      <c r="V136" s="133" t="s">
        <v>253</v>
      </c>
      <c r="W136" s="133" t="b">
        <v>0</v>
      </c>
      <c r="X136" s="133">
        <v>0</v>
      </c>
      <c r="Y136" s="133" t="b">
        <v>1</v>
      </c>
      <c r="Z136" s="133">
        <v>54</v>
      </c>
      <c r="AA136" s="133">
        <v>0.94299999999999995</v>
      </c>
      <c r="AB136" s="133" t="s">
        <v>3690</v>
      </c>
      <c r="AC136" s="133" t="s">
        <v>3711</v>
      </c>
      <c r="AD136" s="133" t="s">
        <v>3920</v>
      </c>
      <c r="AE136" s="133" cm="1">
        <f t="array" aca="1" ref="AE136" ca="1">INDIRECT(ADDRESS(MATCH(AG136,'rs_industries'!B:B,0),5,1,TRUE,"rs_industries"))</f>
        <v>49</v>
      </c>
      <c r="AF136" s="133" cm="1">
        <f t="array" aca="1" ref="AF136" ca="1">INDIRECT(ADDRESS(MATCH(A136,'rs_stocks'!B:B,0),7,1,TRUE,"rs_stocks"))</f>
        <v>87</v>
      </c>
      <c r="AG136" s="133" t="str" cm="1">
        <f t="array" aca="1" ref="AG136" ca="1">INDIRECT(ADDRESS(MATCH(A136,'rs_stocks'!B:B,0),4,1,TRUE,"rs_stocks"))</f>
        <v>Medical Instruments &amp; Supplies</v>
      </c>
      <c r="AH136" s="130">
        <f>MATCH(A136,'US_long freshly screened'!A:A,0)</f>
        <v>141</v>
      </c>
      <c r="AI136" s="130" t="e">
        <f>MATCH(A136,'US_long actual position'!A:A,0)</f>
        <v>#N/A</v>
      </c>
    </row>
    <row r="137" spans="1:35" x14ac:dyDescent="0.3">
      <c r="A137" s="133" t="s">
        <v>1396</v>
      </c>
      <c r="B137" s="133">
        <v>90</v>
      </c>
      <c r="C137" s="133">
        <v>92</v>
      </c>
      <c r="D137" s="133">
        <v>142</v>
      </c>
      <c r="E137" s="133" t="e">
        <v>#N/A</v>
      </c>
      <c r="F137" s="133">
        <v>50</v>
      </c>
      <c r="G137" s="133" t="s">
        <v>3713</v>
      </c>
      <c r="H137" s="133" t="s">
        <v>3690</v>
      </c>
      <c r="I137" s="133">
        <v>8.1159999999999997</v>
      </c>
      <c r="J137" s="133">
        <v>-62</v>
      </c>
      <c r="K137" s="133">
        <v>-22</v>
      </c>
      <c r="L137" s="133" t="b">
        <v>1</v>
      </c>
      <c r="M137" s="133">
        <v>208.226</v>
      </c>
      <c r="N137" s="133">
        <v>7.3979999999999997</v>
      </c>
      <c r="O137" s="133">
        <v>28.146000000000001</v>
      </c>
      <c r="P137" s="133">
        <v>5.3719999999999999</v>
      </c>
      <c r="Q137" s="133">
        <v>-23.082999999999998</v>
      </c>
      <c r="R137" s="133">
        <v>143.35</v>
      </c>
      <c r="S137" s="133">
        <v>128.92400000000001</v>
      </c>
      <c r="T137" s="133">
        <v>1</v>
      </c>
      <c r="U137" s="133">
        <v>37</v>
      </c>
      <c r="V137" s="133" t="s">
        <v>1396</v>
      </c>
      <c r="W137" s="133" t="b">
        <v>0</v>
      </c>
      <c r="X137" s="133">
        <v>0</v>
      </c>
      <c r="Y137" s="133" t="b">
        <v>1</v>
      </c>
      <c r="Z137" s="133">
        <v>50</v>
      </c>
      <c r="AA137" s="133">
        <v>0.94299999999999995</v>
      </c>
      <c r="AB137" s="133" t="s">
        <v>3690</v>
      </c>
      <c r="AC137" s="133" t="s">
        <v>3713</v>
      </c>
      <c r="AD137" s="133" t="s">
        <v>3893</v>
      </c>
      <c r="AE137" s="133" cm="1">
        <f t="array" aca="1" ref="AE137" ca="1">INDIRECT(ADDRESS(MATCH(AG137,'rs_industries'!B:B,0),5,1,TRUE,"rs_industries"))</f>
        <v>90</v>
      </c>
      <c r="AF137" s="133" cm="1">
        <f t="array" aca="1" ref="AF137" ca="1">INDIRECT(ADDRESS(MATCH(A137,'rs_stocks'!B:B,0),7,1,TRUE,"rs_stocks"))</f>
        <v>92</v>
      </c>
      <c r="AG137" s="133" t="str" cm="1">
        <f t="array" aca="1" ref="AG137" ca="1">INDIRECT(ADDRESS(MATCH(A137,'rs_stocks'!B:B,0),4,1,TRUE,"rs_stocks"))</f>
        <v>Biotechnology</v>
      </c>
      <c r="AH137" s="130">
        <f>MATCH(A137,'US_long freshly screened'!A:A,0)</f>
        <v>142</v>
      </c>
      <c r="AI137" s="130" t="e">
        <f>MATCH(A137,'US_long actual position'!A:A,0)</f>
        <v>#N/A</v>
      </c>
    </row>
    <row r="138" spans="1:35" x14ac:dyDescent="0.3">
      <c r="A138" s="133" t="s">
        <v>3255</v>
      </c>
      <c r="B138" s="133">
        <v>98</v>
      </c>
      <c r="C138" s="133">
        <v>90</v>
      </c>
      <c r="D138" s="133">
        <v>143</v>
      </c>
      <c r="E138" s="133" t="e">
        <v>#N/A</v>
      </c>
      <c r="F138" s="133">
        <v>55</v>
      </c>
      <c r="G138" s="133" t="s">
        <v>3897</v>
      </c>
      <c r="H138" s="133" t="s">
        <v>3674</v>
      </c>
      <c r="I138" s="133">
        <v>1.024</v>
      </c>
      <c r="J138" s="133">
        <v>-89</v>
      </c>
      <c r="K138" s="133">
        <v>-6</v>
      </c>
      <c r="L138" s="133" t="b">
        <v>1</v>
      </c>
      <c r="M138" s="133">
        <v>196.476</v>
      </c>
      <c r="N138" s="133">
        <v>6.9889999999999999</v>
      </c>
      <c r="O138" s="133">
        <v>28.111999999999998</v>
      </c>
      <c r="P138" s="133">
        <v>3.9830000000000001</v>
      </c>
      <c r="Q138" s="133">
        <v>-171.71299999999999</v>
      </c>
      <c r="R138" s="133">
        <v>116.82</v>
      </c>
      <c r="S138" s="133">
        <v>113.371</v>
      </c>
      <c r="T138" s="133">
        <v>1</v>
      </c>
      <c r="U138" s="133">
        <v>50</v>
      </c>
      <c r="V138" s="133" t="s">
        <v>3255</v>
      </c>
      <c r="W138" s="133" t="b">
        <v>0</v>
      </c>
      <c r="X138" s="133">
        <v>0</v>
      </c>
      <c r="Y138" s="133" t="b">
        <v>1</v>
      </c>
      <c r="Z138" s="133">
        <v>55</v>
      </c>
      <c r="AA138" s="133">
        <v>0.94299999999999995</v>
      </c>
      <c r="AB138" s="133" t="s">
        <v>3674</v>
      </c>
      <c r="AC138" s="133" t="s">
        <v>3897</v>
      </c>
      <c r="AD138" s="133" t="s">
        <v>3898</v>
      </c>
      <c r="AE138" s="133" cm="1">
        <f t="array" aca="1" ref="AE138" ca="1">INDIRECT(ADDRESS(MATCH(AG138,'rs_industries'!B:B,0),5,1,TRUE,"rs_industries"))</f>
        <v>98</v>
      </c>
      <c r="AF138" s="133" cm="1">
        <f t="array" aca="1" ref="AF138" ca="1">INDIRECT(ADDRESS(MATCH(A138,'rs_stocks'!B:B,0),7,1,TRUE,"rs_stocks"))</f>
        <v>90</v>
      </c>
      <c r="AG138" s="133" t="str" cm="1">
        <f t="array" aca="1" ref="AG138" ca="1">INDIRECT(ADDRESS(MATCH(A138,'rs_stocks'!B:B,0),4,1,TRUE,"rs_stocks"))</f>
        <v>Building Products &amp; Equipment</v>
      </c>
      <c r="AH138" s="130">
        <f>MATCH(A138,'US_long freshly screened'!A:A,0)</f>
        <v>143</v>
      </c>
      <c r="AI138" s="130" t="e">
        <f>MATCH(A138,'US_long actual position'!A:A,0)</f>
        <v>#N/A</v>
      </c>
    </row>
    <row r="139" spans="1:35" x14ac:dyDescent="0.3">
      <c r="A139" s="133" t="s">
        <v>898</v>
      </c>
      <c r="B139" s="133">
        <v>59</v>
      </c>
      <c r="C139" s="133">
        <v>78</v>
      </c>
      <c r="D139" s="133">
        <v>144</v>
      </c>
      <c r="E139" s="133" t="e">
        <v>#N/A</v>
      </c>
      <c r="F139" s="133">
        <v>54</v>
      </c>
      <c r="G139" s="133" t="s">
        <v>829</v>
      </c>
      <c r="H139" s="133" t="s">
        <v>3674</v>
      </c>
      <c r="I139" s="133">
        <v>69.567999999999998</v>
      </c>
      <c r="J139" s="133">
        <v>-36</v>
      </c>
      <c r="K139" s="133">
        <v>-4</v>
      </c>
      <c r="L139" s="133" t="b">
        <v>1</v>
      </c>
      <c r="M139" s="133">
        <v>75.183999999999997</v>
      </c>
      <c r="N139" s="133">
        <v>2.6760000000000002</v>
      </c>
      <c r="O139" s="133">
        <v>28.099</v>
      </c>
      <c r="P139" s="133">
        <v>2.8170000000000002</v>
      </c>
      <c r="Q139" s="133">
        <v>-74.908000000000001</v>
      </c>
      <c r="R139" s="133">
        <v>152.44999999999999</v>
      </c>
      <c r="S139" s="133">
        <v>151.18100000000001</v>
      </c>
      <c r="T139" s="133">
        <v>1</v>
      </c>
      <c r="U139" s="133">
        <v>71</v>
      </c>
      <c r="V139" s="133" t="s">
        <v>898</v>
      </c>
      <c r="W139" s="133" t="b">
        <v>0</v>
      </c>
      <c r="X139" s="133">
        <v>0</v>
      </c>
      <c r="Y139" s="133" t="b">
        <v>1</v>
      </c>
      <c r="Z139" s="133">
        <v>54</v>
      </c>
      <c r="AA139" s="133">
        <v>0.94199999999999995</v>
      </c>
      <c r="AB139" s="133" t="s">
        <v>3674</v>
      </c>
      <c r="AC139" s="133" t="s">
        <v>829</v>
      </c>
      <c r="AD139" s="133" t="s">
        <v>3883</v>
      </c>
      <c r="AE139" s="133" cm="1">
        <f t="array" aca="1" ref="AE139" ca="1">INDIRECT(ADDRESS(MATCH(AG139,'rs_industries'!B:B,0),5,1,TRUE,"rs_industries"))</f>
        <v>59</v>
      </c>
      <c r="AF139" s="133" cm="1">
        <f t="array" aca="1" ref="AF139" ca="1">INDIRECT(ADDRESS(MATCH(A139,'rs_stocks'!B:B,0),7,1,TRUE,"rs_stocks"))</f>
        <v>78</v>
      </c>
      <c r="AG139" s="133" t="str" cm="1">
        <f t="array" aca="1" ref="AG139" ca="1">INDIRECT(ADDRESS(MATCH(A139,'rs_stocks'!B:B,0),4,1,TRUE,"rs_stocks"))</f>
        <v>Consulting Services</v>
      </c>
      <c r="AH139" s="130">
        <f>MATCH(A139,'US_long freshly screened'!A:A,0)</f>
        <v>144</v>
      </c>
      <c r="AI139" s="130" t="e">
        <f>MATCH(A139,'US_long actual position'!A:A,0)</f>
        <v>#N/A</v>
      </c>
    </row>
    <row r="140" spans="1:35" x14ac:dyDescent="0.3">
      <c r="A140" s="133" t="s">
        <v>245</v>
      </c>
      <c r="B140" s="133">
        <v>90</v>
      </c>
      <c r="C140" s="133">
        <v>94</v>
      </c>
      <c r="D140" s="133">
        <v>145</v>
      </c>
      <c r="E140" s="133" t="e">
        <v>#N/A</v>
      </c>
      <c r="F140" s="133">
        <v>53</v>
      </c>
      <c r="G140" s="133" t="s">
        <v>3891</v>
      </c>
      <c r="H140" s="133" t="s">
        <v>3674</v>
      </c>
      <c r="I140" s="133">
        <v>21.475999999999999</v>
      </c>
      <c r="J140" s="133">
        <v>-55</v>
      </c>
      <c r="K140" s="133">
        <v>-5</v>
      </c>
      <c r="L140" s="133" t="b">
        <v>1</v>
      </c>
      <c r="M140" s="133">
        <v>176.28800000000001</v>
      </c>
      <c r="N140" s="133">
        <v>6.2839999999999998</v>
      </c>
      <c r="O140" s="133">
        <v>28.053999999999998</v>
      </c>
      <c r="P140" s="133">
        <v>24.420999999999999</v>
      </c>
      <c r="Q140" s="133">
        <v>-32.759</v>
      </c>
      <c r="R140" s="133">
        <v>836.67</v>
      </c>
      <c r="S140" s="133">
        <v>810.12199999999996</v>
      </c>
      <c r="T140" s="133">
        <v>1</v>
      </c>
      <c r="U140" s="133">
        <v>8</v>
      </c>
      <c r="V140" s="133" t="s">
        <v>245</v>
      </c>
      <c r="W140" s="133" t="b">
        <v>0</v>
      </c>
      <c r="X140" s="133">
        <v>0</v>
      </c>
      <c r="Y140" s="133" t="b">
        <v>1</v>
      </c>
      <c r="Z140" s="133">
        <v>53</v>
      </c>
      <c r="AA140" s="133">
        <v>0.94199999999999995</v>
      </c>
      <c r="AB140" s="133" t="s">
        <v>3674</v>
      </c>
      <c r="AC140" s="133" t="s">
        <v>3891</v>
      </c>
      <c r="AD140" s="133" t="s">
        <v>3892</v>
      </c>
      <c r="AE140" s="133" cm="1">
        <f t="array" aca="1" ref="AE140" ca="1">INDIRECT(ADDRESS(MATCH(AG140,'rs_industries'!B:B,0),5,1,TRUE,"rs_industries"))</f>
        <v>90</v>
      </c>
      <c r="AF140" s="133" cm="1">
        <f t="array" aca="1" ref="AF140" ca="1">INDIRECT(ADDRESS(MATCH(A140,'rs_stocks'!B:B,0),7,1,TRUE,"rs_stocks"))</f>
        <v>94</v>
      </c>
      <c r="AG140" s="133" t="str" cm="1">
        <f t="array" aca="1" ref="AG140" ca="1">INDIRECT(ADDRESS(MATCH(A140,'rs_stocks'!B:B,0),4,1,TRUE,"rs_stocks"))</f>
        <v>Footwear &amp; Accessories</v>
      </c>
      <c r="AH140" s="130">
        <f>MATCH(A140,'US_long freshly screened'!A:A,0)</f>
        <v>145</v>
      </c>
      <c r="AI140" s="130" t="e">
        <f>MATCH(A140,'US_long actual position'!A:A,0)</f>
        <v>#N/A</v>
      </c>
    </row>
    <row r="141" spans="1:35" x14ac:dyDescent="0.3">
      <c r="A141" s="133" t="s">
        <v>2939</v>
      </c>
      <c r="B141" s="133">
        <v>90</v>
      </c>
      <c r="C141" s="133">
        <v>96</v>
      </c>
      <c r="D141" s="133">
        <v>146</v>
      </c>
      <c r="E141" s="133" t="e">
        <v>#N/A</v>
      </c>
      <c r="F141" s="133">
        <v>50</v>
      </c>
      <c r="G141" s="133" t="s">
        <v>3713</v>
      </c>
      <c r="H141" s="133" t="s">
        <v>3690</v>
      </c>
      <c r="I141" s="133">
        <v>1.7649999999999999</v>
      </c>
      <c r="J141" s="133">
        <v>-83</v>
      </c>
      <c r="K141" s="133">
        <v>-26</v>
      </c>
      <c r="L141" s="133" t="b">
        <v>1</v>
      </c>
      <c r="M141" s="133">
        <v>435.601</v>
      </c>
      <c r="N141" s="133">
        <v>15.555</v>
      </c>
      <c r="O141" s="133">
        <v>28.003</v>
      </c>
      <c r="P141" s="133">
        <v>1.3580000000000001</v>
      </c>
      <c r="Q141" s="133">
        <v>-45.649000000000001</v>
      </c>
      <c r="R141" s="133">
        <v>37.25</v>
      </c>
      <c r="S141" s="133">
        <v>33.914000000000001</v>
      </c>
      <c r="T141" s="133">
        <v>1</v>
      </c>
      <c r="U141" s="133">
        <v>147</v>
      </c>
      <c r="V141" s="133" t="s">
        <v>2939</v>
      </c>
      <c r="W141" s="133" t="b">
        <v>0</v>
      </c>
      <c r="X141" s="133">
        <v>0</v>
      </c>
      <c r="Y141" s="133" t="b">
        <v>1</v>
      </c>
      <c r="Z141" s="133">
        <v>50</v>
      </c>
      <c r="AA141" s="133">
        <v>0.94099999999999995</v>
      </c>
      <c r="AB141" s="133" t="s">
        <v>3690</v>
      </c>
      <c r="AC141" s="133" t="s">
        <v>3713</v>
      </c>
      <c r="AD141" s="133" t="s">
        <v>3900</v>
      </c>
      <c r="AE141" s="133" cm="1">
        <f t="array" aca="1" ref="AE141" ca="1">INDIRECT(ADDRESS(MATCH(AG141,'rs_industries'!B:B,0),5,1,TRUE,"rs_industries"))</f>
        <v>90</v>
      </c>
      <c r="AF141" s="133" cm="1">
        <f t="array" aca="1" ref="AF141" ca="1">INDIRECT(ADDRESS(MATCH(A141,'rs_stocks'!B:B,0),7,1,TRUE,"rs_stocks"))</f>
        <v>96</v>
      </c>
      <c r="AG141" s="133" t="str" cm="1">
        <f t="array" aca="1" ref="AG141" ca="1">INDIRECT(ADDRESS(MATCH(A141,'rs_stocks'!B:B,0),4,1,TRUE,"rs_stocks"))</f>
        <v>Biotechnology</v>
      </c>
      <c r="AH141" s="130">
        <f>MATCH(A141,'US_long freshly screened'!A:A,0)</f>
        <v>146</v>
      </c>
      <c r="AI141" s="130" t="e">
        <f>MATCH(A141,'US_long actual position'!A:A,0)</f>
        <v>#N/A</v>
      </c>
    </row>
    <row r="142" spans="1:35" x14ac:dyDescent="0.3">
      <c r="A142" s="133" t="s">
        <v>310</v>
      </c>
      <c r="B142" s="133">
        <v>72</v>
      </c>
      <c r="C142" s="133">
        <v>78</v>
      </c>
      <c r="D142" s="133">
        <v>147</v>
      </c>
      <c r="E142" s="133" t="e">
        <v>#N/A</v>
      </c>
      <c r="F142" s="133">
        <v>50</v>
      </c>
      <c r="G142" s="133" t="s">
        <v>3693</v>
      </c>
      <c r="H142" s="133" t="s">
        <v>31</v>
      </c>
      <c r="I142" s="133">
        <v>227.47900000000001</v>
      </c>
      <c r="J142" s="133">
        <v>-41</v>
      </c>
      <c r="K142" s="133">
        <v>-13</v>
      </c>
      <c r="L142" s="133" t="b">
        <v>1</v>
      </c>
      <c r="M142" s="133">
        <v>70.733999999999995</v>
      </c>
      <c r="N142" s="133">
        <v>2.5329999999999999</v>
      </c>
      <c r="O142" s="133">
        <v>27.922999999999998</v>
      </c>
      <c r="P142" s="133">
        <v>5.7690000000000001</v>
      </c>
      <c r="Q142" s="133">
        <v>-80.078000000000003</v>
      </c>
      <c r="R142" s="133">
        <v>362.81</v>
      </c>
      <c r="S142" s="133">
        <v>358.34199999999998</v>
      </c>
      <c r="T142" s="133">
        <v>1</v>
      </c>
      <c r="U142" s="133">
        <v>34</v>
      </c>
      <c r="V142" s="133" t="s">
        <v>310</v>
      </c>
      <c r="W142" s="133" t="b">
        <v>0</v>
      </c>
      <c r="X142" s="133">
        <v>0</v>
      </c>
      <c r="Y142" s="133" t="b">
        <v>1</v>
      </c>
      <c r="Z142" s="133">
        <v>50</v>
      </c>
      <c r="AA142" s="133">
        <v>0.94099999999999995</v>
      </c>
      <c r="AB142" s="133" t="s">
        <v>31</v>
      </c>
      <c r="AC142" s="133" t="s">
        <v>3693</v>
      </c>
      <c r="AD142" s="133" t="s">
        <v>3894</v>
      </c>
      <c r="AE142" s="133" cm="1">
        <f t="array" aca="1" ref="AE142" ca="1">INDIRECT(ADDRESS(MATCH(AG142,'rs_industries'!B:B,0),5,1,TRUE,"rs_industries"))</f>
        <v>72</v>
      </c>
      <c r="AF142" s="133" cm="1">
        <f t="array" aca="1" ref="AF142" ca="1">INDIRECT(ADDRESS(MATCH(A142,'rs_stocks'!B:B,0),7,1,TRUE,"rs_stocks"))</f>
        <v>78</v>
      </c>
      <c r="AG142" s="133" t="str" cm="1">
        <f t="array" aca="1" ref="AG142" ca="1">INDIRECT(ADDRESS(MATCH(A142,'rs_stocks'!B:B,0),4,1,TRUE,"rs_stocks"))</f>
        <v>Information Technology Services</v>
      </c>
      <c r="AH142" s="130">
        <f>MATCH(A142,'US_long freshly screened'!A:A,0)</f>
        <v>147</v>
      </c>
      <c r="AI142" s="130" t="e">
        <f>MATCH(A142,'US_long actual position'!A:A,0)</f>
        <v>#N/A</v>
      </c>
    </row>
    <row r="143" spans="1:35" x14ac:dyDescent="0.3">
      <c r="A143" s="133" t="s">
        <v>2996</v>
      </c>
      <c r="B143" s="133" t="e">
        <v>#N/A</v>
      </c>
      <c r="C143" s="133" t="e">
        <v>#N/A</v>
      </c>
      <c r="D143" s="133">
        <v>148</v>
      </c>
      <c r="E143" s="133" t="e">
        <v>#N/A</v>
      </c>
      <c r="F143" s="133">
        <v>51</v>
      </c>
      <c r="G143" s="133" t="s">
        <v>3854</v>
      </c>
      <c r="H143" s="133" t="s">
        <v>3677</v>
      </c>
      <c r="I143" s="133">
        <v>1.004</v>
      </c>
      <c r="J143" s="133">
        <v>-43</v>
      </c>
      <c r="K143" s="133">
        <v>-33</v>
      </c>
      <c r="L143" s="133" t="b">
        <v>1</v>
      </c>
      <c r="M143" s="133">
        <v>52.926000000000002</v>
      </c>
      <c r="N143" s="133">
        <v>1.897</v>
      </c>
      <c r="O143" s="133">
        <v>27.893000000000001</v>
      </c>
      <c r="P143" s="133">
        <v>0.11700000000000001</v>
      </c>
      <c r="Q143" s="133">
        <v>-120.069</v>
      </c>
      <c r="R143" s="133">
        <v>10.74</v>
      </c>
      <c r="S143" s="133">
        <v>11.13</v>
      </c>
      <c r="T143" s="133">
        <v>-1</v>
      </c>
      <c r="U143" s="133">
        <v>1715</v>
      </c>
      <c r="V143" s="133" t="s">
        <v>2996</v>
      </c>
      <c r="W143" s="133" t="b">
        <v>0</v>
      </c>
      <c r="X143" s="133">
        <v>0</v>
      </c>
      <c r="Y143" s="133" t="b">
        <v>1</v>
      </c>
      <c r="Z143" s="133">
        <v>51</v>
      </c>
      <c r="AA143" s="133">
        <v>0.94099999999999995</v>
      </c>
      <c r="AB143" s="133" t="s">
        <v>3677</v>
      </c>
      <c r="AC143" s="133" t="s">
        <v>3854</v>
      </c>
      <c r="AD143" s="133" t="s">
        <v>2997</v>
      </c>
      <c r="AE143" s="133" t="e" cm="1">
        <f t="array" aca="1" ref="AE143" ca="1">INDIRECT(ADDRESS(MATCH(AG143,'rs_industries'!B:B,0),5,1,TRUE,"rs_industries"))</f>
        <v>#N/A</v>
      </c>
      <c r="AF143" s="133" t="e" cm="1">
        <f t="array" aca="1" ref="AF143" ca="1">INDIRECT(ADDRESS(MATCH(A143,'rs_stocks'!B:B,0),7,1,TRUE,"rs_stocks"))</f>
        <v>#N/A</v>
      </c>
      <c r="AG143" s="133" t="e" cm="1">
        <f t="array" aca="1" ref="AG143" ca="1">INDIRECT(ADDRESS(MATCH(A143,'rs_stocks'!B:B,0),4,1,TRUE,"rs_stocks"))</f>
        <v>#N/A</v>
      </c>
      <c r="AH143" s="130">
        <f>MATCH(A143,'US_long freshly screened'!A:A,0)</f>
        <v>148</v>
      </c>
      <c r="AI143" s="130" t="e">
        <f>MATCH(A143,'US_long actual position'!A:A,0)</f>
        <v>#N/A</v>
      </c>
    </row>
    <row r="144" spans="1:35" x14ac:dyDescent="0.3">
      <c r="A144" s="133" t="s">
        <v>192</v>
      </c>
      <c r="B144" s="133">
        <v>98</v>
      </c>
      <c r="C144" s="133">
        <v>86</v>
      </c>
      <c r="D144" s="133">
        <v>149</v>
      </c>
      <c r="E144" s="133" t="e">
        <v>#N/A</v>
      </c>
      <c r="F144" s="133">
        <v>51</v>
      </c>
      <c r="G144" s="133" t="s">
        <v>3711</v>
      </c>
      <c r="H144" s="133" t="s">
        <v>24</v>
      </c>
      <c r="I144" s="133">
        <v>15.926</v>
      </c>
      <c r="J144" s="133">
        <v>-45</v>
      </c>
      <c r="K144" s="133">
        <v>-1</v>
      </c>
      <c r="L144" s="133" t="b">
        <v>1</v>
      </c>
      <c r="M144" s="133">
        <v>121.65300000000001</v>
      </c>
      <c r="N144" s="133">
        <v>4.3819999999999997</v>
      </c>
      <c r="O144" s="133">
        <v>27.763999999999999</v>
      </c>
      <c r="P144" s="133">
        <v>1.9159999999999999</v>
      </c>
      <c r="Q144" s="133">
        <v>-40.701000000000001</v>
      </c>
      <c r="R144" s="133">
        <v>72.47</v>
      </c>
      <c r="S144" s="133">
        <v>69.210999999999999</v>
      </c>
      <c r="T144" s="133">
        <v>1</v>
      </c>
      <c r="U144" s="133">
        <v>104</v>
      </c>
      <c r="V144" s="133" t="s">
        <v>192</v>
      </c>
      <c r="W144" s="133" t="b">
        <v>0</v>
      </c>
      <c r="X144" s="133">
        <v>0</v>
      </c>
      <c r="Y144" s="133" t="b">
        <v>1</v>
      </c>
      <c r="Z144" s="133">
        <v>51</v>
      </c>
      <c r="AA144" s="133">
        <v>0.94</v>
      </c>
      <c r="AB144" s="133" t="s">
        <v>24</v>
      </c>
      <c r="AC144" s="133" t="s">
        <v>3711</v>
      </c>
      <c r="AD144" s="133" t="s">
        <v>3901</v>
      </c>
      <c r="AE144" s="133" cm="1">
        <f t="array" aca="1" ref="AE144" ca="1">INDIRECT(ADDRESS(MATCH(AG144,'rs_industries'!B:B,0),5,1,TRUE,"rs_industries"))</f>
        <v>98</v>
      </c>
      <c r="AF144" s="133" cm="1">
        <f t="array" aca="1" ref="AF144" ca="1">INDIRECT(ADDRESS(MATCH(A144,'rs_stocks'!B:B,0),7,1,TRUE,"rs_stocks"))</f>
        <v>86</v>
      </c>
      <c r="AG144" s="133" t="str" cm="1">
        <f t="array" aca="1" ref="AG144" ca="1">INDIRECT(ADDRESS(MATCH(A144,'rs_stocks'!B:B,0),4,1,TRUE,"rs_stocks"))</f>
        <v>Building Products &amp; Equipment</v>
      </c>
      <c r="AH144" s="130">
        <f>MATCH(A144,'US_long freshly screened'!A:A,0)</f>
        <v>149</v>
      </c>
      <c r="AI144" s="130" t="e">
        <f>MATCH(A144,'US_long actual position'!A:A,0)</f>
        <v>#N/A</v>
      </c>
    </row>
    <row r="145" spans="1:35" x14ac:dyDescent="0.3">
      <c r="A145" s="133" t="s">
        <v>825</v>
      </c>
      <c r="B145" s="133">
        <v>76</v>
      </c>
      <c r="C145" s="133">
        <v>88</v>
      </c>
      <c r="D145" s="133">
        <v>151</v>
      </c>
      <c r="E145" s="133" t="e">
        <v>#N/A</v>
      </c>
      <c r="F145" s="133">
        <v>49</v>
      </c>
      <c r="G145" s="133" t="s">
        <v>3908</v>
      </c>
      <c r="H145" s="133" t="s">
        <v>117</v>
      </c>
      <c r="I145" s="133">
        <v>62.418999999999997</v>
      </c>
      <c r="J145" s="133">
        <v>-65</v>
      </c>
      <c r="K145" s="133">
        <v>-1</v>
      </c>
      <c r="L145" s="133" t="b">
        <v>1</v>
      </c>
      <c r="M145" s="133">
        <v>93.997</v>
      </c>
      <c r="N145" s="133">
        <v>3.4140000000000001</v>
      </c>
      <c r="O145" s="133">
        <v>27.529</v>
      </c>
      <c r="P145" s="133">
        <v>3.1160000000000001</v>
      </c>
      <c r="Q145" s="133">
        <v>22.786999999999999</v>
      </c>
      <c r="R145" s="133">
        <v>145.16</v>
      </c>
      <c r="S145" s="133">
        <v>137.363</v>
      </c>
      <c r="T145" s="133">
        <v>1</v>
      </c>
      <c r="U145" s="133">
        <v>64</v>
      </c>
      <c r="V145" s="133" t="s">
        <v>825</v>
      </c>
      <c r="W145" s="133" t="b">
        <v>0</v>
      </c>
      <c r="X145" s="133">
        <v>0</v>
      </c>
      <c r="Y145" s="133" t="b">
        <v>1</v>
      </c>
      <c r="Z145" s="133">
        <v>49</v>
      </c>
      <c r="AA145" s="133">
        <v>0.93899999999999995</v>
      </c>
      <c r="AB145" s="133" t="s">
        <v>117</v>
      </c>
      <c r="AC145" s="133" t="s">
        <v>3908</v>
      </c>
      <c r="AD145" s="133" t="s">
        <v>3909</v>
      </c>
      <c r="AE145" s="133" cm="1">
        <f t="array" aca="1" ref="AE145" ca="1">INDIRECT(ADDRESS(MATCH(AG145,'rs_industries'!B:B,0),5,1,TRUE,"rs_industries"))</f>
        <v>76</v>
      </c>
      <c r="AF145" s="133" cm="1">
        <f t="array" aca="1" ref="AF145" ca="1">INDIRECT(ADDRESS(MATCH(A145,'rs_stocks'!B:B,0),7,1,TRUE,"rs_stocks"))</f>
        <v>88</v>
      </c>
      <c r="AG145" s="133" t="str" cm="1">
        <f t="array" aca="1" ref="AG145" ca="1">INDIRECT(ADDRESS(MATCH(A145,'rs_stocks'!B:B,0),4,1,TRUE,"rs_stocks"))</f>
        <v>Oil &amp; Gas Refining &amp; Marketing</v>
      </c>
      <c r="AH145" s="130">
        <f>MATCH(A145,'US_long freshly screened'!A:A,0)</f>
        <v>151</v>
      </c>
      <c r="AI145" s="130" t="e">
        <f>MATCH(A145,'US_long actual position'!A:A,0)</f>
        <v>#N/A</v>
      </c>
    </row>
    <row r="146" spans="1:35" x14ac:dyDescent="0.3">
      <c r="A146" s="133" t="s">
        <v>34</v>
      </c>
      <c r="B146" s="133">
        <v>98</v>
      </c>
      <c r="C146" s="133">
        <v>90</v>
      </c>
      <c r="D146" s="133">
        <v>152</v>
      </c>
      <c r="E146" s="133" t="e">
        <v>#N/A</v>
      </c>
      <c r="F146" s="133">
        <v>46</v>
      </c>
      <c r="G146" s="133" t="s">
        <v>3757</v>
      </c>
      <c r="H146" s="133" t="s">
        <v>3674</v>
      </c>
      <c r="I146" s="133">
        <v>21.635000000000002</v>
      </c>
      <c r="J146" s="133">
        <v>-62</v>
      </c>
      <c r="K146" s="133">
        <v>-7</v>
      </c>
      <c r="L146" s="133" t="b">
        <v>1</v>
      </c>
      <c r="M146" s="133">
        <v>160.178</v>
      </c>
      <c r="N146" s="133">
        <v>5.8289999999999997</v>
      </c>
      <c r="O146" s="133">
        <v>27.48</v>
      </c>
      <c r="P146" s="133">
        <v>2.9889999999999999</v>
      </c>
      <c r="Q146" s="133">
        <v>-123.11799999999999</v>
      </c>
      <c r="R146" s="133">
        <v>102</v>
      </c>
      <c r="S146" s="133">
        <v>111.547</v>
      </c>
      <c r="T146" s="133">
        <v>-1</v>
      </c>
      <c r="U146" s="133">
        <v>66</v>
      </c>
      <c r="V146" s="133" t="s">
        <v>34</v>
      </c>
      <c r="W146" s="133" t="b">
        <v>0</v>
      </c>
      <c r="X146" s="133">
        <v>0</v>
      </c>
      <c r="Y146" s="133" t="b">
        <v>1</v>
      </c>
      <c r="Z146" s="133">
        <v>46</v>
      </c>
      <c r="AA146" s="133">
        <v>0.93899999999999995</v>
      </c>
      <c r="AB146" s="133" t="s">
        <v>3674</v>
      </c>
      <c r="AC146" s="133" t="s">
        <v>3757</v>
      </c>
      <c r="AD146" s="133" t="s">
        <v>3865</v>
      </c>
      <c r="AE146" s="133" cm="1">
        <f t="array" aca="1" ref="AE146" ca="1">INDIRECT(ADDRESS(MATCH(AG146,'rs_industries'!B:B,0),5,1,TRUE,"rs_industries"))</f>
        <v>98</v>
      </c>
      <c r="AF146" s="133" cm="1">
        <f t="array" aca="1" ref="AF146" ca="1">INDIRECT(ADDRESS(MATCH(A146,'rs_stocks'!B:B,0),7,1,TRUE,"rs_stocks"))</f>
        <v>90</v>
      </c>
      <c r="AG146" s="133" t="str" cm="1">
        <f t="array" aca="1" ref="AG146" ca="1">INDIRECT(ADDRESS(MATCH(A146,'rs_stocks'!B:B,0),4,1,TRUE,"rs_stocks"))</f>
        <v>Residential Construction</v>
      </c>
      <c r="AH146" s="130">
        <f>MATCH(A146,'US_long freshly screened'!A:A,0)</f>
        <v>152</v>
      </c>
      <c r="AI146" s="130" t="e">
        <f>MATCH(A146,'US_long actual position'!A:A,0)</f>
        <v>#N/A</v>
      </c>
    </row>
    <row r="147" spans="1:35" x14ac:dyDescent="0.3">
      <c r="A147" s="133" t="s">
        <v>392</v>
      </c>
      <c r="B147" s="133">
        <v>83</v>
      </c>
      <c r="C147" s="133">
        <v>92</v>
      </c>
      <c r="D147" s="133">
        <v>154</v>
      </c>
      <c r="E147" s="133" t="e">
        <v>#N/A</v>
      </c>
      <c r="F147" s="133">
        <v>49</v>
      </c>
      <c r="G147" s="133"/>
      <c r="H147" s="133"/>
      <c r="I147" s="133">
        <v>42.792999999999999</v>
      </c>
      <c r="J147" s="133">
        <v>-59</v>
      </c>
      <c r="K147" s="133">
        <v>-4</v>
      </c>
      <c r="L147" s="133" t="b">
        <v>1</v>
      </c>
      <c r="M147" s="133">
        <v>168.69800000000001</v>
      </c>
      <c r="N147" s="133">
        <v>6.157</v>
      </c>
      <c r="O147" s="133">
        <v>27.401</v>
      </c>
      <c r="P147" s="133">
        <v>18.917999999999999</v>
      </c>
      <c r="Q147" s="133">
        <v>-140.87</v>
      </c>
      <c r="R147" s="133">
        <v>636.88</v>
      </c>
      <c r="S147" s="133">
        <v>616.59799999999996</v>
      </c>
      <c r="T147" s="133">
        <v>1</v>
      </c>
      <c r="U147" s="133">
        <v>10</v>
      </c>
      <c r="V147" s="133" t="s">
        <v>392</v>
      </c>
      <c r="W147" s="133" t="b">
        <v>0</v>
      </c>
      <c r="X147" s="133">
        <v>0</v>
      </c>
      <c r="Y147" s="133" t="b">
        <v>1</v>
      </c>
      <c r="Z147" s="133">
        <v>49</v>
      </c>
      <c r="AA147" s="133">
        <v>0.93799999999999994</v>
      </c>
      <c r="AB147" s="133"/>
      <c r="AC147" s="133"/>
      <c r="AD147" s="133" t="s">
        <v>3915</v>
      </c>
      <c r="AE147" s="133" cm="1">
        <f t="array" aca="1" ref="AE147" ca="1">INDIRECT(ADDRESS(MATCH(AG147,'rs_industries'!B:B,0),5,1,TRUE,"rs_industries"))</f>
        <v>83</v>
      </c>
      <c r="AF147" s="133" cm="1">
        <f t="array" aca="1" ref="AF147" ca="1">INDIRECT(ADDRESS(MATCH(A147,'rs_stocks'!B:B,0),7,1,TRUE,"rs_stocks"))</f>
        <v>92</v>
      </c>
      <c r="AG147" s="133" t="str" cm="1">
        <f t="array" aca="1" ref="AG147" ca="1">INDIRECT(ADDRESS(MATCH(A147,'rs_stocks'!B:B,0),4,1,TRUE,"rs_stocks"))</f>
        <v>Rental &amp; Leasing Services</v>
      </c>
      <c r="AH147" s="130">
        <f>MATCH(A147,'US_long freshly screened'!A:A,0)</f>
        <v>154</v>
      </c>
      <c r="AI147" s="130" t="e">
        <f>MATCH(A147,'US_long actual position'!A:A,0)</f>
        <v>#N/A</v>
      </c>
    </row>
    <row r="148" spans="1:35" x14ac:dyDescent="0.3">
      <c r="A148" s="133" t="s">
        <v>1428</v>
      </c>
      <c r="B148" s="133">
        <v>63</v>
      </c>
      <c r="C148" s="133">
        <v>88</v>
      </c>
      <c r="D148" s="133">
        <v>155</v>
      </c>
      <c r="E148" s="133" t="e">
        <v>#N/A</v>
      </c>
      <c r="F148" s="133">
        <v>54</v>
      </c>
      <c r="G148" s="133" t="s">
        <v>3762</v>
      </c>
      <c r="H148" s="133" t="s">
        <v>3677</v>
      </c>
      <c r="I148" s="133">
        <v>6.0469999999999997</v>
      </c>
      <c r="J148" s="133">
        <v>-49</v>
      </c>
      <c r="K148" s="133">
        <v>-7</v>
      </c>
      <c r="L148" s="133" t="b">
        <v>1</v>
      </c>
      <c r="M148" s="133">
        <v>130.22200000000001</v>
      </c>
      <c r="N148" s="133">
        <v>4.7530000000000001</v>
      </c>
      <c r="O148" s="133">
        <v>27.398</v>
      </c>
      <c r="P148" s="133">
        <v>3.75</v>
      </c>
      <c r="Q148" s="133">
        <v>-153.32900000000001</v>
      </c>
      <c r="R148" s="133">
        <v>110.87</v>
      </c>
      <c r="S148" s="133">
        <v>123.649</v>
      </c>
      <c r="T148" s="133">
        <v>-1</v>
      </c>
      <c r="U148" s="133">
        <v>53</v>
      </c>
      <c r="V148" s="133" t="s">
        <v>1428</v>
      </c>
      <c r="W148" s="133" t="b">
        <v>0</v>
      </c>
      <c r="X148" s="133">
        <v>0</v>
      </c>
      <c r="Y148" s="133" t="b">
        <v>1</v>
      </c>
      <c r="Z148" s="133">
        <v>54</v>
      </c>
      <c r="AA148" s="133">
        <v>0.93799999999999994</v>
      </c>
      <c r="AB148" s="133" t="s">
        <v>3677</v>
      </c>
      <c r="AC148" s="133" t="s">
        <v>3762</v>
      </c>
      <c r="AD148" s="133" t="s">
        <v>3884</v>
      </c>
      <c r="AE148" s="133" cm="1">
        <f t="array" aca="1" ref="AE148" ca="1">INDIRECT(ADDRESS(MATCH(AG148,'rs_industries'!B:B,0),5,1,TRUE,"rs_industries"))</f>
        <v>63</v>
      </c>
      <c r="AF148" s="133" cm="1">
        <f t="array" aca="1" ref="AF148" ca="1">INDIRECT(ADDRESS(MATCH(A148,'rs_stocks'!B:B,0),7,1,TRUE,"rs_stocks"))</f>
        <v>88</v>
      </c>
      <c r="AG148" s="133" t="str" cm="1">
        <f t="array" aca="1" ref="AG148" ca="1">INDIRECT(ADDRESS(MATCH(A148,'rs_stocks'!B:B,0),4,1,TRUE,"rs_stocks"))</f>
        <v>Asset Management</v>
      </c>
      <c r="AH148" s="130">
        <f>MATCH(A148,'US_long freshly screened'!A:A,0)</f>
        <v>155</v>
      </c>
      <c r="AI148" s="130" t="e">
        <f>MATCH(A148,'US_long actual position'!A:A,0)</f>
        <v>#N/A</v>
      </c>
    </row>
    <row r="149" spans="1:35" x14ac:dyDescent="0.3">
      <c r="A149" s="133" t="s">
        <v>412</v>
      </c>
      <c r="B149" s="133">
        <v>88</v>
      </c>
      <c r="C149" s="133">
        <v>74</v>
      </c>
      <c r="D149" s="133">
        <v>156</v>
      </c>
      <c r="E149" s="133" t="e">
        <v>#N/A</v>
      </c>
      <c r="F149" s="133">
        <v>50</v>
      </c>
      <c r="G149" s="133" t="s">
        <v>180</v>
      </c>
      <c r="H149" s="133" t="s">
        <v>24</v>
      </c>
      <c r="I149" s="133">
        <v>149.768</v>
      </c>
      <c r="J149" s="133">
        <v>-39</v>
      </c>
      <c r="K149" s="133">
        <v>-11</v>
      </c>
      <c r="L149" s="133" t="b">
        <v>1</v>
      </c>
      <c r="M149" s="133">
        <v>70.662999999999997</v>
      </c>
      <c r="N149" s="133">
        <v>2.5830000000000002</v>
      </c>
      <c r="O149" s="133">
        <v>27.356999999999999</v>
      </c>
      <c r="P149" s="133">
        <v>3.665</v>
      </c>
      <c r="Q149" s="133">
        <v>-48.835000000000001</v>
      </c>
      <c r="R149" s="133">
        <v>245.61</v>
      </c>
      <c r="S149" s="133">
        <v>238.459</v>
      </c>
      <c r="T149" s="133">
        <v>1</v>
      </c>
      <c r="U149" s="133">
        <v>54</v>
      </c>
      <c r="V149" s="133" t="s">
        <v>412</v>
      </c>
      <c r="W149" s="133" t="b">
        <v>0</v>
      </c>
      <c r="X149" s="133">
        <v>0</v>
      </c>
      <c r="Y149" s="133" t="b">
        <v>1</v>
      </c>
      <c r="Z149" s="133">
        <v>50</v>
      </c>
      <c r="AA149" s="133">
        <v>0.93700000000000006</v>
      </c>
      <c r="AB149" s="133" t="s">
        <v>24</v>
      </c>
      <c r="AC149" s="133" t="s">
        <v>180</v>
      </c>
      <c r="AD149" s="133" t="s">
        <v>3888</v>
      </c>
      <c r="AE149" s="133" cm="1">
        <f t="array" aca="1" ref="AE149" ca="1">INDIRECT(ADDRESS(MATCH(AG149,'rs_industries'!B:B,0),5,1,TRUE,"rs_industries"))</f>
        <v>88</v>
      </c>
      <c r="AF149" s="133" cm="1">
        <f t="array" aca="1" ref="AF149" ca="1">INDIRECT(ADDRESS(MATCH(A149,'rs_stocks'!B:B,0),7,1,TRUE,"rs_stocks"))</f>
        <v>74</v>
      </c>
      <c r="AG149" s="133" t="str" cm="1">
        <f t="array" aca="1" ref="AG149" ca="1">INDIRECT(ADDRESS(MATCH(A149,'rs_stocks'!B:B,0),4,1,TRUE,"rs_stocks"))</f>
        <v>Railroads</v>
      </c>
      <c r="AH149" s="130">
        <f>MATCH(A149,'US_long freshly screened'!A:A,0)</f>
        <v>156</v>
      </c>
      <c r="AI149" s="130" t="e">
        <f>MATCH(A149,'US_long actual position'!A:A,0)</f>
        <v>#N/A</v>
      </c>
    </row>
    <row r="150" spans="1:35" x14ac:dyDescent="0.3">
      <c r="A150" s="133" t="s">
        <v>344</v>
      </c>
      <c r="B150" s="133">
        <v>79</v>
      </c>
      <c r="C150" s="133">
        <v>83</v>
      </c>
      <c r="D150" s="133">
        <v>157</v>
      </c>
      <c r="E150" s="133" t="e">
        <v>#N/A</v>
      </c>
      <c r="F150" s="133">
        <v>57</v>
      </c>
      <c r="G150" s="133" t="s">
        <v>3699</v>
      </c>
      <c r="H150" s="133" t="s">
        <v>24</v>
      </c>
      <c r="I150" s="133">
        <v>10.305</v>
      </c>
      <c r="J150" s="133">
        <v>-50</v>
      </c>
      <c r="K150" s="133">
        <v>-5</v>
      </c>
      <c r="L150" s="133" t="b">
        <v>1</v>
      </c>
      <c r="M150" s="133">
        <v>92.739000000000004</v>
      </c>
      <c r="N150" s="133">
        <v>3.4209999999999998</v>
      </c>
      <c r="O150" s="133">
        <v>27.106000000000002</v>
      </c>
      <c r="P150" s="133">
        <v>2.8149999999999999</v>
      </c>
      <c r="Q150" s="133">
        <v>-120.084</v>
      </c>
      <c r="R150" s="133">
        <v>119.62</v>
      </c>
      <c r="S150" s="133">
        <v>128.73400000000001</v>
      </c>
      <c r="T150" s="133">
        <v>-1</v>
      </c>
      <c r="U150" s="133">
        <v>71</v>
      </c>
      <c r="V150" s="133" t="s">
        <v>344</v>
      </c>
      <c r="W150" s="133" t="b">
        <v>0</v>
      </c>
      <c r="X150" s="133">
        <v>0</v>
      </c>
      <c r="Y150" s="133" t="b">
        <v>1</v>
      </c>
      <c r="Z150" s="133">
        <v>57</v>
      </c>
      <c r="AA150" s="133">
        <v>0.93700000000000006</v>
      </c>
      <c r="AB150" s="133" t="s">
        <v>24</v>
      </c>
      <c r="AC150" s="133" t="s">
        <v>3699</v>
      </c>
      <c r="AD150" s="133" t="s">
        <v>3700</v>
      </c>
      <c r="AE150" s="133" cm="1">
        <f t="array" aca="1" ref="AE150" ca="1">INDIRECT(ADDRESS(MATCH(AG150,'rs_industries'!B:B,0),5,1,TRUE,"rs_industries"))</f>
        <v>79</v>
      </c>
      <c r="AF150" s="133" cm="1">
        <f t="array" aca="1" ref="AF150" ca="1">INDIRECT(ADDRESS(MATCH(A150,'rs_stocks'!B:B,0),7,1,TRUE,"rs_stocks"))</f>
        <v>83</v>
      </c>
      <c r="AG150" s="133" t="str" cm="1">
        <f t="array" aca="1" ref="AG150" ca="1">INDIRECT(ADDRESS(MATCH(A150,'rs_stocks'!B:B,0),4,1,TRUE,"rs_stocks"))</f>
        <v>Specialty Industrial Machinery</v>
      </c>
      <c r="AH150" s="130">
        <f>MATCH(A150,'US_long freshly screened'!A:A,0)</f>
        <v>157</v>
      </c>
      <c r="AI150" s="130" t="e">
        <f>MATCH(A150,'US_long actual position'!A:A,0)</f>
        <v>#N/A</v>
      </c>
    </row>
    <row r="151" spans="1:35" x14ac:dyDescent="0.3">
      <c r="A151" s="133" t="s">
        <v>141</v>
      </c>
      <c r="B151" s="133">
        <v>89</v>
      </c>
      <c r="C151" s="133">
        <v>95</v>
      </c>
      <c r="D151" s="133">
        <v>158</v>
      </c>
      <c r="E151" s="133" t="e">
        <v>#N/A</v>
      </c>
      <c r="F151" s="133">
        <v>55</v>
      </c>
      <c r="G151" s="133" t="s">
        <v>90</v>
      </c>
      <c r="H151" s="133" t="s">
        <v>31</v>
      </c>
      <c r="I151" s="133">
        <v>585.94899999999996</v>
      </c>
      <c r="J151" s="133">
        <v>-49</v>
      </c>
      <c r="K151" s="133">
        <v>-2</v>
      </c>
      <c r="L151" s="133" t="b">
        <v>1</v>
      </c>
      <c r="M151" s="133">
        <v>152.626</v>
      </c>
      <c r="N151" s="133">
        <v>5.6319999999999997</v>
      </c>
      <c r="O151" s="133">
        <v>27.1</v>
      </c>
      <c r="P151" s="133">
        <v>34.58</v>
      </c>
      <c r="Q151" s="133">
        <v>-38.606999999999999</v>
      </c>
      <c r="R151" s="133">
        <v>1251.6500000000001</v>
      </c>
      <c r="S151" s="133">
        <v>1182.375</v>
      </c>
      <c r="T151" s="133">
        <v>1</v>
      </c>
      <c r="U151" s="133">
        <v>5</v>
      </c>
      <c r="V151" s="133" t="s">
        <v>141</v>
      </c>
      <c r="W151" s="133" t="b">
        <v>0</v>
      </c>
      <c r="X151" s="133">
        <v>0</v>
      </c>
      <c r="Y151" s="133" t="b">
        <v>1</v>
      </c>
      <c r="Z151" s="133">
        <v>55</v>
      </c>
      <c r="AA151" s="133">
        <v>0.93700000000000006</v>
      </c>
      <c r="AB151" s="133" t="s">
        <v>31</v>
      </c>
      <c r="AC151" s="133" t="s">
        <v>90</v>
      </c>
      <c r="AD151" s="133" t="s">
        <v>3911</v>
      </c>
      <c r="AE151" s="133" cm="1">
        <f t="array" aca="1" ref="AE151" ca="1">INDIRECT(ADDRESS(MATCH(AG151,'rs_industries'!B:B,0),5,1,TRUE,"rs_industries"))</f>
        <v>89</v>
      </c>
      <c r="AF151" s="133" cm="1">
        <f t="array" aca="1" ref="AF151" ca="1">INDIRECT(ADDRESS(MATCH(A151,'rs_stocks'!B:B,0),7,1,TRUE,"rs_stocks"))</f>
        <v>95</v>
      </c>
      <c r="AG151" s="133" t="str" cm="1">
        <f t="array" aca="1" ref="AG151" ca="1">INDIRECT(ADDRESS(MATCH(A151,'rs_stocks'!B:B,0),4,1,TRUE,"rs_stocks"))</f>
        <v>Semiconductors</v>
      </c>
      <c r="AH151" s="130">
        <f>MATCH(A151,'US_long freshly screened'!A:A,0)</f>
        <v>158</v>
      </c>
      <c r="AI151" s="130" t="e">
        <f>MATCH(A151,'US_long actual position'!A:A,0)</f>
        <v>#N/A</v>
      </c>
    </row>
    <row r="152" spans="1:35" x14ac:dyDescent="0.3">
      <c r="A152" s="133" t="s">
        <v>2266</v>
      </c>
      <c r="B152" s="133">
        <v>26</v>
      </c>
      <c r="C152" s="133">
        <v>86</v>
      </c>
      <c r="D152" s="133">
        <v>159</v>
      </c>
      <c r="E152" s="133" t="e">
        <v>#N/A</v>
      </c>
      <c r="F152" s="133">
        <v>53</v>
      </c>
      <c r="G152" s="133" t="s">
        <v>3913</v>
      </c>
      <c r="H152" s="133" t="s">
        <v>3674</v>
      </c>
      <c r="I152" s="133">
        <v>5.0430000000000001</v>
      </c>
      <c r="J152" s="133">
        <v>-45</v>
      </c>
      <c r="K152" s="133">
        <v>-4</v>
      </c>
      <c r="L152" s="133" t="b">
        <v>1</v>
      </c>
      <c r="M152" s="133">
        <v>177.67400000000001</v>
      </c>
      <c r="N152" s="133">
        <v>6.5709999999999997</v>
      </c>
      <c r="O152" s="133">
        <v>27.04</v>
      </c>
      <c r="P152" s="133">
        <v>2.145</v>
      </c>
      <c r="Q152" s="133">
        <v>-131.941</v>
      </c>
      <c r="R152" s="133">
        <v>68.010000000000005</v>
      </c>
      <c r="S152" s="133">
        <v>65.007000000000005</v>
      </c>
      <c r="T152" s="133">
        <v>1</v>
      </c>
      <c r="U152" s="133">
        <v>93</v>
      </c>
      <c r="V152" s="133" t="s">
        <v>2266</v>
      </c>
      <c r="W152" s="133" t="b">
        <v>0</v>
      </c>
      <c r="X152" s="133">
        <v>0</v>
      </c>
      <c r="Y152" s="133" t="b">
        <v>1</v>
      </c>
      <c r="Z152" s="133">
        <v>53</v>
      </c>
      <c r="AA152" s="133">
        <v>0.93600000000000005</v>
      </c>
      <c r="AB152" s="133" t="s">
        <v>3674</v>
      </c>
      <c r="AC152" s="133" t="s">
        <v>3913</v>
      </c>
      <c r="AD152" s="133" t="s">
        <v>3919</v>
      </c>
      <c r="AE152" s="133" cm="1">
        <f t="array" aca="1" ref="AE152" ca="1">INDIRECT(ADDRESS(MATCH(AG152,'rs_industries'!B:B,0),5,1,TRUE,"rs_industries"))</f>
        <v>26</v>
      </c>
      <c r="AF152" s="133" cm="1">
        <f t="array" aca="1" ref="AF152" ca="1">INDIRECT(ADDRESS(MATCH(A152,'rs_stocks'!B:B,0),7,1,TRUE,"rs_stocks"))</f>
        <v>86</v>
      </c>
      <c r="AG152" s="133" t="str" cm="1">
        <f t="array" aca="1" ref="AG152" ca="1">INDIRECT(ADDRESS(MATCH(A152,'rs_stocks'!B:B,0),4,1,TRUE,"rs_stocks"))</f>
        <v>Specialty Retail</v>
      </c>
      <c r="AH152" s="130">
        <f>MATCH(A152,'US_long freshly screened'!A:A,0)</f>
        <v>159</v>
      </c>
      <c r="AI152" s="130" t="e">
        <f>MATCH(A152,'US_long actual position'!A:A,0)</f>
        <v>#N/A</v>
      </c>
    </row>
    <row r="153" spans="1:35" x14ac:dyDescent="0.3">
      <c r="A153" s="133" t="s">
        <v>1119</v>
      </c>
      <c r="B153" s="133">
        <v>39</v>
      </c>
      <c r="C153" s="133">
        <v>78</v>
      </c>
      <c r="D153" s="133">
        <v>160</v>
      </c>
      <c r="E153" s="133" t="e">
        <v>#N/A</v>
      </c>
      <c r="F153" s="133">
        <v>56</v>
      </c>
      <c r="G153" s="133" t="s">
        <v>3735</v>
      </c>
      <c r="H153" s="133" t="s">
        <v>3690</v>
      </c>
      <c r="I153" s="133">
        <v>129.10300000000001</v>
      </c>
      <c r="J153" s="133">
        <v>-44</v>
      </c>
      <c r="K153" s="133">
        <v>-1</v>
      </c>
      <c r="L153" s="133" t="b">
        <v>1</v>
      </c>
      <c r="M153" s="133">
        <v>78.435000000000002</v>
      </c>
      <c r="N153" s="133">
        <v>2.9020000000000001</v>
      </c>
      <c r="O153" s="133">
        <v>27.024999999999999</v>
      </c>
      <c r="P153" s="133">
        <v>6.085</v>
      </c>
      <c r="Q153" s="133">
        <v>-21.201000000000001</v>
      </c>
      <c r="R153" s="133">
        <v>339.8</v>
      </c>
      <c r="S153" s="133">
        <v>325.13799999999998</v>
      </c>
      <c r="T153" s="133">
        <v>1</v>
      </c>
      <c r="U153" s="133">
        <v>32</v>
      </c>
      <c r="V153" s="133" t="s">
        <v>1119</v>
      </c>
      <c r="W153" s="133" t="b">
        <v>0</v>
      </c>
      <c r="X153" s="133">
        <v>0</v>
      </c>
      <c r="Y153" s="133" t="b">
        <v>1</v>
      </c>
      <c r="Z153" s="133">
        <v>56</v>
      </c>
      <c r="AA153" s="133">
        <v>0.93600000000000005</v>
      </c>
      <c r="AB153" s="133" t="s">
        <v>3690</v>
      </c>
      <c r="AC153" s="133" t="s">
        <v>3735</v>
      </c>
      <c r="AD153" s="133" t="s">
        <v>3923</v>
      </c>
      <c r="AE153" s="133" cm="1">
        <f t="array" aca="1" ref="AE153" ca="1">INDIRECT(ADDRESS(MATCH(AG153,'rs_industries'!B:B,0),5,1,TRUE,"rs_industries"))</f>
        <v>39</v>
      </c>
      <c r="AF153" s="133" cm="1">
        <f t="array" aca="1" ref="AF153" ca="1">INDIRECT(ADDRESS(MATCH(A153,'rs_stocks'!B:B,0),7,1,TRUE,"rs_stocks"))</f>
        <v>78</v>
      </c>
      <c r="AG153" s="133" t="str" cm="1">
        <f t="array" aca="1" ref="AG153" ca="1">INDIRECT(ADDRESS(MATCH(A153,'rs_stocks'!B:B,0),4,1,TRUE,"rs_stocks"))</f>
        <v>Medical Devices</v>
      </c>
      <c r="AH153" s="130">
        <f>MATCH(A153,'US_long freshly screened'!A:A,0)</f>
        <v>160</v>
      </c>
      <c r="AI153" s="130" t="e">
        <f>MATCH(A153,'US_long actual position'!A:A,0)</f>
        <v>#N/A</v>
      </c>
    </row>
    <row r="154" spans="1:35" x14ac:dyDescent="0.3">
      <c r="A154" s="133" t="s">
        <v>2281</v>
      </c>
      <c r="B154" s="133">
        <v>90</v>
      </c>
      <c r="C154" s="133">
        <v>98</v>
      </c>
      <c r="D154" s="133">
        <v>161</v>
      </c>
      <c r="E154" s="133" t="e">
        <v>#N/A</v>
      </c>
      <c r="F154" s="133">
        <v>50</v>
      </c>
      <c r="G154" s="133" t="s">
        <v>3713</v>
      </c>
      <c r="H154" s="133" t="s">
        <v>3690</v>
      </c>
      <c r="I154" s="133">
        <v>2.0569999999999999</v>
      </c>
      <c r="J154" s="133">
        <v>-94</v>
      </c>
      <c r="K154" s="133">
        <v>-9</v>
      </c>
      <c r="L154" s="133" t="b">
        <v>1</v>
      </c>
      <c r="M154" s="133">
        <v>481.03699999999998</v>
      </c>
      <c r="N154" s="133">
        <v>17.817</v>
      </c>
      <c r="O154" s="133">
        <v>26.998000000000001</v>
      </c>
      <c r="P154" s="133">
        <v>0.55800000000000005</v>
      </c>
      <c r="Q154" s="133">
        <v>-155.99799999999999</v>
      </c>
      <c r="R154" s="133">
        <v>8.86</v>
      </c>
      <c r="S154" s="133">
        <v>8.3870000000000005</v>
      </c>
      <c r="T154" s="133">
        <v>1</v>
      </c>
      <c r="U154" s="133">
        <v>358</v>
      </c>
      <c r="V154" s="133" t="s">
        <v>2281</v>
      </c>
      <c r="W154" s="133" t="b">
        <v>0</v>
      </c>
      <c r="X154" s="133">
        <v>0</v>
      </c>
      <c r="Y154" s="133" t="b">
        <v>1</v>
      </c>
      <c r="Z154" s="133">
        <v>50</v>
      </c>
      <c r="AA154" s="133">
        <v>0.93500000000000005</v>
      </c>
      <c r="AB154" s="133" t="s">
        <v>3690</v>
      </c>
      <c r="AC154" s="133" t="s">
        <v>3713</v>
      </c>
      <c r="AD154" s="133" t="s">
        <v>3935</v>
      </c>
      <c r="AE154" s="133" cm="1">
        <f t="array" aca="1" ref="AE154" ca="1">INDIRECT(ADDRESS(MATCH(AG154,'rs_industries'!B:B,0),5,1,TRUE,"rs_industries"))</f>
        <v>90</v>
      </c>
      <c r="AF154" s="133" cm="1">
        <f t="array" aca="1" ref="AF154" ca="1">INDIRECT(ADDRESS(MATCH(A154,'rs_stocks'!B:B,0),7,1,TRUE,"rs_stocks"))</f>
        <v>98</v>
      </c>
      <c r="AG154" s="133" t="str" cm="1">
        <f t="array" aca="1" ref="AG154" ca="1">INDIRECT(ADDRESS(MATCH(A154,'rs_stocks'!B:B,0),4,1,TRUE,"rs_stocks"))</f>
        <v>Biotechnology</v>
      </c>
      <c r="AH154" s="130">
        <f>MATCH(A154,'US_long freshly screened'!A:A,0)</f>
        <v>161</v>
      </c>
      <c r="AI154" s="130" t="e">
        <f>MATCH(A154,'US_long actual position'!A:A,0)</f>
        <v>#N/A</v>
      </c>
    </row>
    <row r="155" spans="1:35" x14ac:dyDescent="0.3">
      <c r="A155" s="133" t="s">
        <v>384</v>
      </c>
      <c r="B155" s="133">
        <v>64</v>
      </c>
      <c r="C155" s="133">
        <v>86</v>
      </c>
      <c r="D155" s="133">
        <v>162</v>
      </c>
      <c r="E155" s="133" t="e">
        <v>#N/A</v>
      </c>
      <c r="F155" s="133">
        <v>49</v>
      </c>
      <c r="G155" s="133" t="s">
        <v>3715</v>
      </c>
      <c r="H155" s="133" t="s">
        <v>3677</v>
      </c>
      <c r="I155" s="133">
        <v>10.689</v>
      </c>
      <c r="J155" s="133">
        <v>-67</v>
      </c>
      <c r="K155" s="133">
        <v>-37</v>
      </c>
      <c r="L155" s="133" t="b">
        <v>1</v>
      </c>
      <c r="M155" s="133">
        <v>171.648</v>
      </c>
      <c r="N155" s="133">
        <v>6.3869999999999996</v>
      </c>
      <c r="O155" s="133">
        <v>26.876999999999999</v>
      </c>
      <c r="P155" s="133">
        <v>1.1100000000000001</v>
      </c>
      <c r="Q155" s="133">
        <v>-152.22499999999999</v>
      </c>
      <c r="R155" s="133">
        <v>35.340000000000003</v>
      </c>
      <c r="S155" s="133">
        <v>34.896000000000001</v>
      </c>
      <c r="T155" s="133">
        <v>1</v>
      </c>
      <c r="U155" s="133">
        <v>180</v>
      </c>
      <c r="V155" s="133" t="s">
        <v>384</v>
      </c>
      <c r="W155" s="133" t="b">
        <v>0</v>
      </c>
      <c r="X155" s="133">
        <v>0</v>
      </c>
      <c r="Y155" s="133" t="b">
        <v>1</v>
      </c>
      <c r="Z155" s="133">
        <v>49</v>
      </c>
      <c r="AA155" s="133">
        <v>0.93500000000000005</v>
      </c>
      <c r="AB155" s="133" t="s">
        <v>3677</v>
      </c>
      <c r="AC155" s="133" t="s">
        <v>3715</v>
      </c>
      <c r="AD155" s="133" t="s">
        <v>3907</v>
      </c>
      <c r="AE155" s="133" cm="1">
        <f t="array" aca="1" ref="AE155" ca="1">INDIRECT(ADDRESS(MATCH(AG155,'rs_industries'!B:B,0),5,1,TRUE,"rs_industries"))</f>
        <v>64</v>
      </c>
      <c r="AF155" s="133" cm="1">
        <f t="array" aca="1" ref="AF155" ca="1">INDIRECT(ADDRESS(MATCH(A155,'rs_stocks'!B:B,0),7,1,TRUE,"rs_stocks"))</f>
        <v>86</v>
      </c>
      <c r="AG155" s="133" t="str" cm="1">
        <f t="array" aca="1" ref="AG155" ca="1">INDIRECT(ADDRESS(MATCH(A155,'rs_stocks'!B:B,0),4,1,TRUE,"rs_stocks"))</f>
        <v>Credit Services</v>
      </c>
      <c r="AH155" s="130">
        <f>MATCH(A155,'US_long freshly screened'!A:A,0)</f>
        <v>162</v>
      </c>
      <c r="AI155" s="130" t="e">
        <f>MATCH(A155,'US_long actual position'!A:A,0)</f>
        <v>#N/A</v>
      </c>
    </row>
    <row r="156" spans="1:35" x14ac:dyDescent="0.3">
      <c r="A156" s="133" t="s">
        <v>199</v>
      </c>
      <c r="B156" s="133">
        <v>98</v>
      </c>
      <c r="C156" s="133">
        <v>85</v>
      </c>
      <c r="D156" s="133">
        <v>163</v>
      </c>
      <c r="E156" s="133" t="e">
        <v>#N/A</v>
      </c>
      <c r="F156" s="133">
        <v>55</v>
      </c>
      <c r="G156" s="133" t="s">
        <v>3757</v>
      </c>
      <c r="H156" s="133" t="s">
        <v>3674</v>
      </c>
      <c r="I156" s="133">
        <v>42.244</v>
      </c>
      <c r="J156" s="133">
        <v>-59</v>
      </c>
      <c r="K156" s="133">
        <v>-4</v>
      </c>
      <c r="L156" s="133" t="b">
        <v>1</v>
      </c>
      <c r="M156" s="133">
        <v>145.78399999999999</v>
      </c>
      <c r="N156" s="133">
        <v>5.4260000000000002</v>
      </c>
      <c r="O156" s="133">
        <v>26.867000000000001</v>
      </c>
      <c r="P156" s="133">
        <v>4.1980000000000004</v>
      </c>
      <c r="Q156" s="133">
        <v>-148.40799999999999</v>
      </c>
      <c r="R156" s="133">
        <v>151.68</v>
      </c>
      <c r="S156" s="133">
        <v>158.852</v>
      </c>
      <c r="T156" s="133">
        <v>-1</v>
      </c>
      <c r="U156" s="133">
        <v>47</v>
      </c>
      <c r="V156" s="133" t="s">
        <v>199</v>
      </c>
      <c r="W156" s="133" t="b">
        <v>0</v>
      </c>
      <c r="X156" s="133">
        <v>0</v>
      </c>
      <c r="Y156" s="133" t="b">
        <v>1</v>
      </c>
      <c r="Z156" s="133">
        <v>55</v>
      </c>
      <c r="AA156" s="133">
        <v>0.93400000000000005</v>
      </c>
      <c r="AB156" s="133" t="s">
        <v>3674</v>
      </c>
      <c r="AC156" s="133" t="s">
        <v>3757</v>
      </c>
      <c r="AD156" s="133" t="s">
        <v>3902</v>
      </c>
      <c r="AE156" s="133" cm="1">
        <f t="array" aca="1" ref="AE156" ca="1">INDIRECT(ADDRESS(MATCH(AG156,'rs_industries'!B:B,0),5,1,TRUE,"rs_industries"))</f>
        <v>98</v>
      </c>
      <c r="AF156" s="133" cm="1">
        <f t="array" aca="1" ref="AF156" ca="1">INDIRECT(ADDRESS(MATCH(A156,'rs_stocks'!B:B,0),7,1,TRUE,"rs_stocks"))</f>
        <v>85</v>
      </c>
      <c r="AG156" s="133" t="str" cm="1">
        <f t="array" aca="1" ref="AG156" ca="1">INDIRECT(ADDRESS(MATCH(A156,'rs_stocks'!B:B,0),4,1,TRUE,"rs_stocks"))</f>
        <v>Residential Construction</v>
      </c>
      <c r="AH156" s="130">
        <f>MATCH(A156,'US_long freshly screened'!A:A,0)</f>
        <v>163</v>
      </c>
      <c r="AI156" s="130" t="e">
        <f>MATCH(A156,'US_long actual position'!A:A,0)</f>
        <v>#N/A</v>
      </c>
    </row>
    <row r="157" spans="1:35" x14ac:dyDescent="0.3">
      <c r="A157" s="133" t="s">
        <v>2189</v>
      </c>
      <c r="B157" s="133">
        <v>90</v>
      </c>
      <c r="C157" s="133">
        <v>93</v>
      </c>
      <c r="D157" s="133">
        <v>164</v>
      </c>
      <c r="E157" s="133" t="e">
        <v>#N/A</v>
      </c>
      <c r="F157" s="133">
        <v>53</v>
      </c>
      <c r="G157" s="133" t="s">
        <v>3713</v>
      </c>
      <c r="H157" s="133" t="s">
        <v>3690</v>
      </c>
      <c r="I157" s="133">
        <v>7.9710000000000001</v>
      </c>
      <c r="J157" s="133">
        <v>-70</v>
      </c>
      <c r="K157" s="133">
        <v>-3</v>
      </c>
      <c r="L157" s="133" t="b">
        <v>1</v>
      </c>
      <c r="M157" s="133">
        <v>166.02699999999999</v>
      </c>
      <c r="N157" s="133">
        <v>6.181</v>
      </c>
      <c r="O157" s="133">
        <v>26.861000000000001</v>
      </c>
      <c r="P157" s="133">
        <v>2.8119999999999998</v>
      </c>
      <c r="Q157" s="133">
        <v>-88.911000000000001</v>
      </c>
      <c r="R157" s="133">
        <v>73.91</v>
      </c>
      <c r="S157" s="133">
        <v>68.141999999999996</v>
      </c>
      <c r="T157" s="133">
        <v>1</v>
      </c>
      <c r="U157" s="133">
        <v>71</v>
      </c>
      <c r="V157" s="133" t="s">
        <v>2189</v>
      </c>
      <c r="W157" s="133" t="b">
        <v>0</v>
      </c>
      <c r="X157" s="133">
        <v>0</v>
      </c>
      <c r="Y157" s="133" t="b">
        <v>1</v>
      </c>
      <c r="Z157" s="133">
        <v>53</v>
      </c>
      <c r="AA157" s="133">
        <v>0.93400000000000005</v>
      </c>
      <c r="AB157" s="133" t="s">
        <v>3690</v>
      </c>
      <c r="AC157" s="133" t="s">
        <v>3713</v>
      </c>
      <c r="AD157" s="133" t="s">
        <v>3934</v>
      </c>
      <c r="AE157" s="133" cm="1">
        <f t="array" aca="1" ref="AE157" ca="1">INDIRECT(ADDRESS(MATCH(AG157,'rs_industries'!B:B,0),5,1,TRUE,"rs_industries"))</f>
        <v>90</v>
      </c>
      <c r="AF157" s="133" cm="1">
        <f t="array" aca="1" ref="AF157" ca="1">INDIRECT(ADDRESS(MATCH(A157,'rs_stocks'!B:B,0),7,1,TRUE,"rs_stocks"))</f>
        <v>93</v>
      </c>
      <c r="AG157" s="133" t="str" cm="1">
        <f t="array" aca="1" ref="AG157" ca="1">INDIRECT(ADDRESS(MATCH(A157,'rs_stocks'!B:B,0),4,1,TRUE,"rs_stocks"))</f>
        <v>Biotechnology</v>
      </c>
      <c r="AH157" s="130">
        <f>MATCH(A157,'US_long freshly screened'!A:A,0)</f>
        <v>164</v>
      </c>
      <c r="AI157" s="130" t="e">
        <f>MATCH(A157,'US_long actual position'!A:A,0)</f>
        <v>#N/A</v>
      </c>
    </row>
    <row r="158" spans="1:35" x14ac:dyDescent="0.3">
      <c r="A158" s="133" t="s">
        <v>1435</v>
      </c>
      <c r="B158" s="133">
        <v>70</v>
      </c>
      <c r="C158" s="133">
        <v>94</v>
      </c>
      <c r="D158" s="133">
        <v>165</v>
      </c>
      <c r="E158" s="133" t="e">
        <v>#N/A</v>
      </c>
      <c r="F158" s="133">
        <v>55</v>
      </c>
      <c r="G158" s="133" t="s">
        <v>3786</v>
      </c>
      <c r="H158" s="133" t="s">
        <v>3674</v>
      </c>
      <c r="I158" s="133">
        <v>7.5919999999999996</v>
      </c>
      <c r="J158" s="133">
        <v>-78</v>
      </c>
      <c r="K158" s="133">
        <v>-4</v>
      </c>
      <c r="L158" s="133" t="b">
        <v>1</v>
      </c>
      <c r="M158" s="133">
        <v>262.97199999999998</v>
      </c>
      <c r="N158" s="133">
        <v>9.7899999999999991</v>
      </c>
      <c r="O158" s="133">
        <v>26.861000000000001</v>
      </c>
      <c r="P158" s="133">
        <v>3.714</v>
      </c>
      <c r="Q158" s="133">
        <v>-62.195</v>
      </c>
      <c r="R158" s="133">
        <v>127.3</v>
      </c>
      <c r="S158" s="133">
        <v>119.453</v>
      </c>
      <c r="T158" s="133">
        <v>1</v>
      </c>
      <c r="U158" s="133">
        <v>53</v>
      </c>
      <c r="V158" s="133" t="s">
        <v>1435</v>
      </c>
      <c r="W158" s="133" t="b">
        <v>0</v>
      </c>
      <c r="X158" s="133">
        <v>0</v>
      </c>
      <c r="Y158" s="133" t="b">
        <v>1</v>
      </c>
      <c r="Z158" s="133">
        <v>55</v>
      </c>
      <c r="AA158" s="133">
        <v>0.93400000000000005</v>
      </c>
      <c r="AB158" s="133" t="s">
        <v>3674</v>
      </c>
      <c r="AC158" s="133" t="s">
        <v>3786</v>
      </c>
      <c r="AD158" s="133" t="s">
        <v>3912</v>
      </c>
      <c r="AE158" s="133" cm="1">
        <f t="array" aca="1" ref="AE158" ca="1">INDIRECT(ADDRESS(MATCH(AG158,'rs_industries'!B:B,0),5,1,TRUE,"rs_industries"))</f>
        <v>70</v>
      </c>
      <c r="AF158" s="133" cm="1">
        <f t="array" aca="1" ref="AF158" ca="1">INDIRECT(ADDRESS(MATCH(A158,'rs_stocks'!B:B,0),7,1,TRUE,"rs_stocks"))</f>
        <v>94</v>
      </c>
      <c r="AG158" s="133" t="str" cm="1">
        <f t="array" aca="1" ref="AG158" ca="1">INDIRECT(ADDRESS(MATCH(A158,'rs_stocks'!B:B,0),4,1,TRUE,"rs_stocks"))</f>
        <v>Apparel Manufacturing</v>
      </c>
      <c r="AH158" s="130">
        <f>MATCH(A158,'US_long freshly screened'!A:A,0)</f>
        <v>165</v>
      </c>
      <c r="AI158" s="130" t="e">
        <f>MATCH(A158,'US_long actual position'!A:A,0)</f>
        <v>#N/A</v>
      </c>
    </row>
    <row r="159" spans="1:35" x14ac:dyDescent="0.3">
      <c r="A159" s="133" t="s">
        <v>1486</v>
      </c>
      <c r="B159" s="133">
        <v>87</v>
      </c>
      <c r="C159" s="133">
        <v>94</v>
      </c>
      <c r="D159" s="133">
        <v>166</v>
      </c>
      <c r="E159" s="133" t="e">
        <v>#N/A</v>
      </c>
      <c r="F159" s="133">
        <v>50</v>
      </c>
      <c r="G159" s="133" t="s">
        <v>3680</v>
      </c>
      <c r="H159" s="133" t="s">
        <v>31</v>
      </c>
      <c r="I159" s="133">
        <v>5.2789999999999999</v>
      </c>
      <c r="J159" s="133">
        <v>-78</v>
      </c>
      <c r="K159" s="133">
        <v>-34</v>
      </c>
      <c r="L159" s="133" t="b">
        <v>1</v>
      </c>
      <c r="M159" s="133">
        <v>180.90899999999999</v>
      </c>
      <c r="N159" s="133">
        <v>6.7350000000000003</v>
      </c>
      <c r="O159" s="133">
        <v>26.86</v>
      </c>
      <c r="P159" s="133">
        <v>1.82</v>
      </c>
      <c r="Q159" s="133">
        <v>-86.254000000000005</v>
      </c>
      <c r="R159" s="133">
        <v>48.39</v>
      </c>
      <c r="S159" s="133">
        <v>46.963999999999999</v>
      </c>
      <c r="T159" s="133">
        <v>1</v>
      </c>
      <c r="U159" s="133">
        <v>109</v>
      </c>
      <c r="V159" s="133" t="s">
        <v>1486</v>
      </c>
      <c r="W159" s="133" t="b">
        <v>0</v>
      </c>
      <c r="X159" s="133">
        <v>0</v>
      </c>
      <c r="Y159" s="133" t="b">
        <v>1</v>
      </c>
      <c r="Z159" s="133">
        <v>50</v>
      </c>
      <c r="AA159" s="133">
        <v>0.93300000000000005</v>
      </c>
      <c r="AB159" s="133" t="s">
        <v>31</v>
      </c>
      <c r="AC159" s="133" t="s">
        <v>3680</v>
      </c>
      <c r="AD159" s="133" t="s">
        <v>3906</v>
      </c>
      <c r="AE159" s="133" cm="1">
        <f t="array" aca="1" ref="AE159" ca="1">INDIRECT(ADDRESS(MATCH(AG159,'rs_industries'!B:B,0),5,1,TRUE,"rs_industries"))</f>
        <v>87</v>
      </c>
      <c r="AF159" s="133" cm="1">
        <f t="array" aca="1" ref="AF159" ca="1">INDIRECT(ADDRESS(MATCH(A159,'rs_stocks'!B:B,0),7,1,TRUE,"rs_stocks"))</f>
        <v>94</v>
      </c>
      <c r="AG159" s="133" t="str" cm="1">
        <f t="array" aca="1" ref="AG159" ca="1">INDIRECT(ADDRESS(MATCH(A159,'rs_stocks'!B:B,0),4,1,TRUE,"rs_stocks"))</f>
        <v>Software—Infrastructure</v>
      </c>
      <c r="AH159" s="130">
        <f>MATCH(A159,'US_long freshly screened'!A:A,0)</f>
        <v>166</v>
      </c>
      <c r="AI159" s="130" t="e">
        <f>MATCH(A159,'US_long actual position'!A:A,0)</f>
        <v>#N/A</v>
      </c>
    </row>
    <row r="160" spans="1:35" x14ac:dyDescent="0.3">
      <c r="A160" s="133" t="s">
        <v>1680</v>
      </c>
      <c r="B160" s="133">
        <v>77</v>
      </c>
      <c r="C160" s="133">
        <v>91</v>
      </c>
      <c r="D160" s="133">
        <v>167</v>
      </c>
      <c r="E160" s="133" t="e">
        <v>#N/A</v>
      </c>
      <c r="F160" s="133">
        <v>49</v>
      </c>
      <c r="G160" s="133" t="s">
        <v>3680</v>
      </c>
      <c r="H160" s="133" t="s">
        <v>31</v>
      </c>
      <c r="I160" s="133">
        <v>3.75</v>
      </c>
      <c r="J160" s="133">
        <v>-80</v>
      </c>
      <c r="K160" s="133">
        <v>-59</v>
      </c>
      <c r="L160" s="133" t="b">
        <v>0</v>
      </c>
      <c r="M160" s="133">
        <v>168.477</v>
      </c>
      <c r="N160" s="133">
        <v>6.274</v>
      </c>
      <c r="O160" s="133">
        <v>26.852</v>
      </c>
      <c r="P160" s="133">
        <v>1.839</v>
      </c>
      <c r="Q160" s="133">
        <v>-85.893000000000001</v>
      </c>
      <c r="R160" s="133">
        <v>35.75</v>
      </c>
      <c r="S160" s="133">
        <v>34.552</v>
      </c>
      <c r="T160" s="133">
        <v>1</v>
      </c>
      <c r="U160" s="133">
        <v>108</v>
      </c>
      <c r="V160" s="133" t="s">
        <v>1680</v>
      </c>
      <c r="W160" s="133" t="b">
        <v>0</v>
      </c>
      <c r="X160" s="133">
        <v>0</v>
      </c>
      <c r="Y160" s="133" t="b">
        <v>1</v>
      </c>
      <c r="Z160" s="133">
        <v>49</v>
      </c>
      <c r="AA160" s="133">
        <v>0.93300000000000005</v>
      </c>
      <c r="AB160" s="133" t="s">
        <v>31</v>
      </c>
      <c r="AC160" s="133" t="s">
        <v>3680</v>
      </c>
      <c r="AD160" s="133" t="s">
        <v>3931</v>
      </c>
      <c r="AE160" s="133" cm="1">
        <f t="array" aca="1" ref="AE160" ca="1">INDIRECT(ADDRESS(MATCH(AG160,'rs_industries'!B:B,0),5,1,TRUE,"rs_industries"))</f>
        <v>77</v>
      </c>
      <c r="AF160" s="133" cm="1">
        <f t="array" aca="1" ref="AF160" ca="1">INDIRECT(ADDRESS(MATCH(A160,'rs_stocks'!B:B,0),7,1,TRUE,"rs_stocks"))</f>
        <v>91</v>
      </c>
      <c r="AG160" s="133" t="str" cm="1">
        <f t="array" aca="1" ref="AG160" ca="1">INDIRECT(ADDRESS(MATCH(A160,'rs_stocks'!B:B,0),4,1,TRUE,"rs_stocks"))</f>
        <v>Software—Application</v>
      </c>
      <c r="AH160" s="130">
        <f>MATCH(A160,'US_long freshly screened'!A:A,0)</f>
        <v>167</v>
      </c>
      <c r="AI160" s="130" t="e">
        <f>MATCH(A160,'US_long actual position'!A:A,0)</f>
        <v>#N/A</v>
      </c>
    </row>
    <row r="161" spans="1:35" x14ac:dyDescent="0.3">
      <c r="A161" s="133" t="s">
        <v>1559</v>
      </c>
      <c r="B161" s="133">
        <v>99</v>
      </c>
      <c r="C161" s="133">
        <v>97</v>
      </c>
      <c r="D161" s="133">
        <v>168</v>
      </c>
      <c r="E161" s="133" t="e">
        <v>#N/A</v>
      </c>
      <c r="F161" s="133">
        <v>55</v>
      </c>
      <c r="G161" s="133" t="s">
        <v>3929</v>
      </c>
      <c r="H161" s="133" t="s">
        <v>117</v>
      </c>
      <c r="I161" s="133">
        <v>5.0510000000000002</v>
      </c>
      <c r="J161" s="133">
        <v>-40</v>
      </c>
      <c r="K161" s="133">
        <v>-7</v>
      </c>
      <c r="L161" s="133" t="b">
        <v>1</v>
      </c>
      <c r="M161" s="133">
        <v>246.24799999999999</v>
      </c>
      <c r="N161" s="133">
        <v>9.1880000000000006</v>
      </c>
      <c r="O161" s="133">
        <v>26.802</v>
      </c>
      <c r="P161" s="133">
        <v>16.792999999999999</v>
      </c>
      <c r="Q161" s="133">
        <v>44.304000000000002</v>
      </c>
      <c r="R161" s="133">
        <v>380.22</v>
      </c>
      <c r="S161" s="133">
        <v>417.339</v>
      </c>
      <c r="T161" s="133">
        <v>-1</v>
      </c>
      <c r="U161" s="133">
        <v>11</v>
      </c>
      <c r="V161" s="133" t="s">
        <v>1559</v>
      </c>
      <c r="W161" s="133" t="b">
        <v>0</v>
      </c>
      <c r="X161" s="133">
        <v>0</v>
      </c>
      <c r="Y161" s="133" t="b">
        <v>1</v>
      </c>
      <c r="Z161" s="133">
        <v>55</v>
      </c>
      <c r="AA161" s="133">
        <v>0.93200000000000005</v>
      </c>
      <c r="AB161" s="133" t="s">
        <v>117</v>
      </c>
      <c r="AC161" s="133" t="s">
        <v>3929</v>
      </c>
      <c r="AD161" s="133" t="s">
        <v>3930</v>
      </c>
      <c r="AE161" s="133" cm="1">
        <f t="array" aca="1" ref="AE161" ca="1">INDIRECT(ADDRESS(MATCH(AG161,'rs_industries'!B:B,0),5,1,TRUE,"rs_industries"))</f>
        <v>99</v>
      </c>
      <c r="AF161" s="133" cm="1">
        <f t="array" aca="1" ref="AF161" ca="1">INDIRECT(ADDRESS(MATCH(A161,'rs_stocks'!B:B,0),7,1,TRUE,"rs_stocks"))</f>
        <v>97</v>
      </c>
      <c r="AG161" s="133" t="str" cm="1">
        <f t="array" aca="1" ref="AG161" ca="1">INDIRECT(ADDRESS(MATCH(A161,'rs_stocks'!B:B,0),4,1,TRUE,"rs_stocks"))</f>
        <v>Coking Coal</v>
      </c>
      <c r="AH161" s="130">
        <f>MATCH(A161,'US_long freshly screened'!A:A,0)</f>
        <v>168</v>
      </c>
      <c r="AI161" s="130" t="e">
        <f>MATCH(A161,'US_long actual position'!A:A,0)</f>
        <v>#N/A</v>
      </c>
    </row>
    <row r="162" spans="1:35" x14ac:dyDescent="0.3">
      <c r="A162" s="133" t="s">
        <v>2390</v>
      </c>
      <c r="B162" s="133">
        <v>90</v>
      </c>
      <c r="C162" s="133">
        <v>77</v>
      </c>
      <c r="D162" s="133">
        <v>169</v>
      </c>
      <c r="E162" s="133" t="e">
        <v>#N/A</v>
      </c>
      <c r="F162" s="133">
        <v>54</v>
      </c>
      <c r="G162" s="133" t="s">
        <v>3713</v>
      </c>
      <c r="H162" s="133" t="s">
        <v>3690</v>
      </c>
      <c r="I162" s="133">
        <v>1.8</v>
      </c>
      <c r="J162" s="133">
        <v>-61</v>
      </c>
      <c r="K162" s="133">
        <v>-27</v>
      </c>
      <c r="L162" s="133" t="b">
        <v>1</v>
      </c>
      <c r="M162" s="133">
        <v>281.05099999999999</v>
      </c>
      <c r="N162" s="133">
        <v>10.526</v>
      </c>
      <c r="O162" s="133">
        <v>26.7</v>
      </c>
      <c r="P162" s="133">
        <v>1.046</v>
      </c>
      <c r="Q162" s="133">
        <v>-140.482</v>
      </c>
      <c r="R162" s="133">
        <v>21.22</v>
      </c>
      <c r="S162" s="133">
        <v>19.855</v>
      </c>
      <c r="T162" s="133">
        <v>1</v>
      </c>
      <c r="U162" s="133">
        <v>191</v>
      </c>
      <c r="V162" s="133" t="s">
        <v>2390</v>
      </c>
      <c r="W162" s="133" t="b">
        <v>0</v>
      </c>
      <c r="X162" s="133">
        <v>0</v>
      </c>
      <c r="Y162" s="133" t="b">
        <v>1</v>
      </c>
      <c r="Z162" s="133">
        <v>54</v>
      </c>
      <c r="AA162" s="133">
        <v>0.93200000000000005</v>
      </c>
      <c r="AB162" s="133" t="s">
        <v>3690</v>
      </c>
      <c r="AC162" s="133" t="s">
        <v>3713</v>
      </c>
      <c r="AD162" s="133" t="s">
        <v>3904</v>
      </c>
      <c r="AE162" s="133" cm="1">
        <f t="array" aca="1" ref="AE162" ca="1">INDIRECT(ADDRESS(MATCH(AG162,'rs_industries'!B:B,0),5,1,TRUE,"rs_industries"))</f>
        <v>90</v>
      </c>
      <c r="AF162" s="133" cm="1">
        <f t="array" aca="1" ref="AF162" ca="1">INDIRECT(ADDRESS(MATCH(A162,'rs_stocks'!B:B,0),7,1,TRUE,"rs_stocks"))</f>
        <v>77</v>
      </c>
      <c r="AG162" s="133" t="str" cm="1">
        <f t="array" aca="1" ref="AG162" ca="1">INDIRECT(ADDRESS(MATCH(A162,'rs_stocks'!B:B,0),4,1,TRUE,"rs_stocks"))</f>
        <v>Biotechnology</v>
      </c>
      <c r="AH162" s="130">
        <f>MATCH(A162,'US_long freshly screened'!A:A,0)</f>
        <v>169</v>
      </c>
      <c r="AI162" s="130" t="e">
        <f>MATCH(A162,'US_long actual position'!A:A,0)</f>
        <v>#N/A</v>
      </c>
    </row>
    <row r="163" spans="1:35" x14ac:dyDescent="0.3">
      <c r="A163" s="133" t="s">
        <v>452</v>
      </c>
      <c r="B163" s="133">
        <v>87</v>
      </c>
      <c r="C163" s="133">
        <v>77</v>
      </c>
      <c r="D163" s="133">
        <v>170</v>
      </c>
      <c r="E163" s="133" t="e">
        <v>#N/A</v>
      </c>
      <c r="F163" s="133">
        <v>50</v>
      </c>
      <c r="G163" s="133" t="s">
        <v>3693</v>
      </c>
      <c r="H163" s="133" t="s">
        <v>31</v>
      </c>
      <c r="I163" s="133">
        <v>10.760999999999999</v>
      </c>
      <c r="J163" s="133">
        <v>-47</v>
      </c>
      <c r="K163" s="133">
        <v>-26</v>
      </c>
      <c r="L163" s="133" t="b">
        <v>1</v>
      </c>
      <c r="M163" s="133">
        <v>70.498999999999995</v>
      </c>
      <c r="N163" s="133">
        <v>2.6429999999999998</v>
      </c>
      <c r="O163" s="133">
        <v>26.670999999999999</v>
      </c>
      <c r="P163" s="133">
        <v>3.3650000000000002</v>
      </c>
      <c r="Q163" s="133">
        <v>-93.905000000000001</v>
      </c>
      <c r="R163" s="133">
        <v>183</v>
      </c>
      <c r="S163" s="133">
        <v>182.31100000000001</v>
      </c>
      <c r="T163" s="133">
        <v>1</v>
      </c>
      <c r="U163" s="133">
        <v>59</v>
      </c>
      <c r="V163" s="133" t="s">
        <v>452</v>
      </c>
      <c r="W163" s="133" t="b">
        <v>0</v>
      </c>
      <c r="X163" s="133">
        <v>0</v>
      </c>
      <c r="Y163" s="133" t="b">
        <v>1</v>
      </c>
      <c r="Z163" s="133">
        <v>50</v>
      </c>
      <c r="AA163" s="133">
        <v>0.93200000000000005</v>
      </c>
      <c r="AB163" s="133" t="s">
        <v>31</v>
      </c>
      <c r="AC163" s="133" t="s">
        <v>3693</v>
      </c>
      <c r="AD163" s="133" t="s">
        <v>3924</v>
      </c>
      <c r="AE163" s="133" cm="1">
        <f t="array" aca="1" ref="AE163" ca="1">INDIRECT(ADDRESS(MATCH(AG163,'rs_industries'!B:B,0),5,1,TRUE,"rs_industries"))</f>
        <v>87</v>
      </c>
      <c r="AF163" s="133" cm="1">
        <f t="array" aca="1" ref="AF163" ca="1">INDIRECT(ADDRESS(MATCH(A163,'rs_stocks'!B:B,0),7,1,TRUE,"rs_stocks"))</f>
        <v>77</v>
      </c>
      <c r="AG163" s="133" t="str" cm="1">
        <f t="array" aca="1" ref="AG163" ca="1">INDIRECT(ADDRESS(MATCH(A163,'rs_stocks'!B:B,0),4,1,TRUE,"rs_stocks"))</f>
        <v>Software—Infrastructure</v>
      </c>
      <c r="AH163" s="130">
        <f>MATCH(A163,'US_long freshly screened'!A:A,0)</f>
        <v>170</v>
      </c>
      <c r="AI163" s="130" t="e">
        <f>MATCH(A163,'US_long actual position'!A:A,0)</f>
        <v>#N/A</v>
      </c>
    </row>
    <row r="164" spans="1:35" x14ac:dyDescent="0.3">
      <c r="A164" s="133" t="s">
        <v>1679</v>
      </c>
      <c r="B164" s="133">
        <v>38</v>
      </c>
      <c r="C164" s="133">
        <v>82</v>
      </c>
      <c r="D164" s="133">
        <v>171</v>
      </c>
      <c r="E164" s="133" t="e">
        <v>#N/A</v>
      </c>
      <c r="F164" s="133">
        <v>48</v>
      </c>
      <c r="G164" s="133" t="s">
        <v>3913</v>
      </c>
      <c r="H164" s="133" t="s">
        <v>3674</v>
      </c>
      <c r="I164" s="133">
        <v>4.2629999999999999</v>
      </c>
      <c r="J164" s="133">
        <v>-36</v>
      </c>
      <c r="K164" s="133">
        <v>-6</v>
      </c>
      <c r="L164" s="133" t="b">
        <v>1</v>
      </c>
      <c r="M164" s="133">
        <v>87.873000000000005</v>
      </c>
      <c r="N164" s="133">
        <v>3.2959999999999998</v>
      </c>
      <c r="O164" s="133">
        <v>26.661999999999999</v>
      </c>
      <c r="P164" s="133">
        <v>1.85</v>
      </c>
      <c r="Q164" s="133">
        <v>-213.47900000000001</v>
      </c>
      <c r="R164" s="133">
        <v>65.2</v>
      </c>
      <c r="S164" s="133">
        <v>64.441000000000003</v>
      </c>
      <c r="T164" s="133">
        <v>1</v>
      </c>
      <c r="U164" s="133">
        <v>108</v>
      </c>
      <c r="V164" s="133" t="s">
        <v>1679</v>
      </c>
      <c r="W164" s="133" t="b">
        <v>0</v>
      </c>
      <c r="X164" s="133">
        <v>0</v>
      </c>
      <c r="Y164" s="133" t="b">
        <v>1</v>
      </c>
      <c r="Z164" s="133">
        <v>48</v>
      </c>
      <c r="AA164" s="133">
        <v>0.93100000000000005</v>
      </c>
      <c r="AB164" s="133" t="s">
        <v>3674</v>
      </c>
      <c r="AC164" s="133" t="s">
        <v>3913</v>
      </c>
      <c r="AD164" s="133" t="s">
        <v>3914</v>
      </c>
      <c r="AE164" s="133" cm="1">
        <f t="array" aca="1" ref="AE164" ca="1">INDIRECT(ADDRESS(MATCH(AG164,'rs_industries'!B:B,0),5,1,TRUE,"rs_industries"))</f>
        <v>38</v>
      </c>
      <c r="AF164" s="133" cm="1">
        <f t="array" aca="1" ref="AF164" ca="1">INDIRECT(ADDRESS(MATCH(A164,'rs_stocks'!B:B,0),7,1,TRUE,"rs_stocks"))</f>
        <v>82</v>
      </c>
      <c r="AG164" s="133" t="str" cm="1">
        <f t="array" aca="1" ref="AG164" ca="1">INDIRECT(ADDRESS(MATCH(A164,'rs_stocks'!B:B,0),4,1,TRUE,"rs_stocks"))</f>
        <v>Leisure</v>
      </c>
      <c r="AH164" s="130">
        <f>MATCH(A164,'US_long freshly screened'!A:A,0)</f>
        <v>171</v>
      </c>
      <c r="AI164" s="130" t="e">
        <f>MATCH(A164,'US_long actual position'!A:A,0)</f>
        <v>#N/A</v>
      </c>
    </row>
    <row r="165" spans="1:35" x14ac:dyDescent="0.3">
      <c r="A165" s="133" t="s">
        <v>926</v>
      </c>
      <c r="B165" s="133">
        <v>89</v>
      </c>
      <c r="C165" s="133">
        <v>84</v>
      </c>
      <c r="D165" s="133">
        <v>172</v>
      </c>
      <c r="E165" s="133" t="e">
        <v>#N/A</v>
      </c>
      <c r="F165" s="133">
        <v>64</v>
      </c>
      <c r="G165" s="133" t="s">
        <v>3916</v>
      </c>
      <c r="H165" s="133" t="s">
        <v>31</v>
      </c>
      <c r="I165" s="133">
        <v>167.44499999999999</v>
      </c>
      <c r="J165" s="133">
        <v>-46</v>
      </c>
      <c r="K165" s="133">
        <v>-21</v>
      </c>
      <c r="L165" s="133" t="b">
        <v>1</v>
      </c>
      <c r="M165" s="133">
        <v>120.069</v>
      </c>
      <c r="N165" s="133">
        <v>4.5039999999999996</v>
      </c>
      <c r="O165" s="133">
        <v>26.66</v>
      </c>
      <c r="P165" s="133">
        <v>3.9239999999999999</v>
      </c>
      <c r="Q165" s="133">
        <v>-77.988</v>
      </c>
      <c r="R165" s="133">
        <v>150.04</v>
      </c>
      <c r="S165" s="133">
        <v>154.15199999999999</v>
      </c>
      <c r="T165" s="133">
        <v>-1</v>
      </c>
      <c r="U165" s="133">
        <v>50</v>
      </c>
      <c r="V165" s="133" t="s">
        <v>926</v>
      </c>
      <c r="W165" s="133" t="b">
        <v>0</v>
      </c>
      <c r="X165" s="133">
        <v>0</v>
      </c>
      <c r="Y165" s="133" t="b">
        <v>1</v>
      </c>
      <c r="Z165" s="133">
        <v>64</v>
      </c>
      <c r="AA165" s="133">
        <v>0.93100000000000005</v>
      </c>
      <c r="AB165" s="133" t="s">
        <v>31</v>
      </c>
      <c r="AC165" s="133" t="s">
        <v>3916</v>
      </c>
      <c r="AD165" s="133" t="s">
        <v>3917</v>
      </c>
      <c r="AE165" s="133" cm="1">
        <f t="array" aca="1" ref="AE165" ca="1">INDIRECT(ADDRESS(MATCH(AG165,'rs_industries'!B:B,0),5,1,TRUE,"rs_industries"))</f>
        <v>89</v>
      </c>
      <c r="AF165" s="133" cm="1">
        <f t="array" aca="1" ref="AF165" ca="1">INDIRECT(ADDRESS(MATCH(A165,'rs_stocks'!B:B,0),7,1,TRUE,"rs_stocks"))</f>
        <v>84</v>
      </c>
      <c r="AG165" s="133" t="str" cm="1">
        <f t="array" aca="1" ref="AG165" ca="1">INDIRECT(ADDRESS(MATCH(A165,'rs_stocks'!B:B,0),4,1,TRUE,"rs_stocks"))</f>
        <v>Semiconductors</v>
      </c>
      <c r="AH165" s="130">
        <f>MATCH(A165,'US_long freshly screened'!A:A,0)</f>
        <v>172</v>
      </c>
      <c r="AI165" s="130" t="e">
        <f>MATCH(A165,'US_long actual position'!A:A,0)</f>
        <v>#N/A</v>
      </c>
    </row>
    <row r="166" spans="1:35" x14ac:dyDescent="0.3">
      <c r="A166" s="133" t="s">
        <v>175</v>
      </c>
      <c r="B166" s="133">
        <v>96</v>
      </c>
      <c r="C166" s="133">
        <v>94</v>
      </c>
      <c r="D166" s="133">
        <v>173</v>
      </c>
      <c r="E166" s="133" t="e">
        <v>#N/A</v>
      </c>
      <c r="F166" s="133">
        <v>57</v>
      </c>
      <c r="G166" s="133" t="s">
        <v>55</v>
      </c>
      <c r="H166" s="133" t="s">
        <v>3674</v>
      </c>
      <c r="I166" s="133">
        <v>12.215999999999999</v>
      </c>
      <c r="J166" s="133">
        <v>-52</v>
      </c>
      <c r="K166" s="133">
        <v>-4</v>
      </c>
      <c r="L166" s="133" t="b">
        <v>1</v>
      </c>
      <c r="M166" s="133">
        <v>215.04300000000001</v>
      </c>
      <c r="N166" s="133">
        <v>8.0869999999999997</v>
      </c>
      <c r="O166" s="133">
        <v>26.59</v>
      </c>
      <c r="P166" s="133">
        <v>11.862</v>
      </c>
      <c r="Q166" s="133">
        <v>-129.40299999999999</v>
      </c>
      <c r="R166" s="133">
        <v>384.47</v>
      </c>
      <c r="S166" s="133">
        <v>370.55</v>
      </c>
      <c r="T166" s="133">
        <v>1</v>
      </c>
      <c r="U166" s="133">
        <v>16</v>
      </c>
      <c r="V166" s="133" t="s">
        <v>175</v>
      </c>
      <c r="W166" s="133" t="b">
        <v>0</v>
      </c>
      <c r="X166" s="133">
        <v>0</v>
      </c>
      <c r="Y166" s="133" t="b">
        <v>1</v>
      </c>
      <c r="Z166" s="133">
        <v>57</v>
      </c>
      <c r="AA166" s="133">
        <v>0.93</v>
      </c>
      <c r="AB166" s="133" t="s">
        <v>3674</v>
      </c>
      <c r="AC166" s="133" t="s">
        <v>55</v>
      </c>
      <c r="AD166" s="133" t="s">
        <v>3921</v>
      </c>
      <c r="AE166" s="133" cm="1">
        <f t="array" aca="1" ref="AE166" ca="1">INDIRECT(ADDRESS(MATCH(AG166,'rs_industries'!B:B,0),5,1,TRUE,"rs_industries"))</f>
        <v>96</v>
      </c>
      <c r="AF166" s="133" cm="1">
        <f t="array" aca="1" ref="AF166" ca="1">INDIRECT(ADDRESS(MATCH(A166,'rs_stocks'!B:B,0),7,1,TRUE,"rs_stocks"))</f>
        <v>94</v>
      </c>
      <c r="AG166" s="133" t="str" cm="1">
        <f t="array" aca="1" ref="AG166" ca="1">INDIRECT(ADDRESS(MATCH(A166,'rs_stocks'!B:B,0),4,1,TRUE,"rs_stocks"))</f>
        <v>Engineering &amp; Construction</v>
      </c>
      <c r="AH166" s="130">
        <f>MATCH(A166,'US_long freshly screened'!A:A,0)</f>
        <v>173</v>
      </c>
      <c r="AI166" s="130" t="e">
        <f>MATCH(A166,'US_long actual position'!A:A,0)</f>
        <v>#N/A</v>
      </c>
    </row>
    <row r="167" spans="1:35" x14ac:dyDescent="0.3">
      <c r="A167" s="133" t="s">
        <v>328</v>
      </c>
      <c r="B167" s="133">
        <v>45</v>
      </c>
      <c r="C167" s="133">
        <v>76</v>
      </c>
      <c r="D167" s="133">
        <v>174</v>
      </c>
      <c r="E167" s="133" t="e">
        <v>#N/A</v>
      </c>
      <c r="F167" s="133">
        <v>51</v>
      </c>
      <c r="G167" s="133" t="s">
        <v>3703</v>
      </c>
      <c r="H167" s="133" t="s">
        <v>3674</v>
      </c>
      <c r="I167" s="133">
        <v>355.89600000000002</v>
      </c>
      <c r="J167" s="133">
        <v>-38</v>
      </c>
      <c r="K167" s="133">
        <v>-14</v>
      </c>
      <c r="L167" s="133" t="b">
        <v>1</v>
      </c>
      <c r="M167" s="133">
        <v>88.242999999999995</v>
      </c>
      <c r="N167" s="133">
        <v>3.32</v>
      </c>
      <c r="O167" s="133">
        <v>26.577000000000002</v>
      </c>
      <c r="P167" s="133">
        <v>6.2839999999999998</v>
      </c>
      <c r="Q167" s="133">
        <v>-125.072</v>
      </c>
      <c r="R167" s="133">
        <v>357.59</v>
      </c>
      <c r="S167" s="133">
        <v>349.90100000000001</v>
      </c>
      <c r="T167" s="133">
        <v>1</v>
      </c>
      <c r="U167" s="133">
        <v>31</v>
      </c>
      <c r="V167" s="133" t="s">
        <v>328</v>
      </c>
      <c r="W167" s="133" t="b">
        <v>0</v>
      </c>
      <c r="X167" s="133">
        <v>0</v>
      </c>
      <c r="Y167" s="133" t="b">
        <v>1</v>
      </c>
      <c r="Z167" s="133">
        <v>51</v>
      </c>
      <c r="AA167" s="133">
        <v>0.93</v>
      </c>
      <c r="AB167" s="133" t="s">
        <v>3674</v>
      </c>
      <c r="AC167" s="133" t="s">
        <v>3703</v>
      </c>
      <c r="AD167" s="133" t="s">
        <v>3922</v>
      </c>
      <c r="AE167" s="133" cm="1">
        <f t="array" aca="1" ref="AE167" ca="1">INDIRECT(ADDRESS(MATCH(AG167,'rs_industries'!B:B,0),5,1,TRUE,"rs_industries"))</f>
        <v>45</v>
      </c>
      <c r="AF167" s="133" cm="1">
        <f t="array" aca="1" ref="AF167" ca="1">INDIRECT(ADDRESS(MATCH(A167,'rs_stocks'!B:B,0),7,1,TRUE,"rs_stocks"))</f>
        <v>76</v>
      </c>
      <c r="AG167" s="133" t="str" cm="1">
        <f t="array" aca="1" ref="AG167" ca="1">INDIRECT(ADDRESS(MATCH(A167,'rs_stocks'!B:B,0),4,1,TRUE,"rs_stocks"))</f>
        <v>Home Improvement Retail</v>
      </c>
      <c r="AH167" s="130">
        <f>MATCH(A167,'US_long freshly screened'!A:A,0)</f>
        <v>174</v>
      </c>
      <c r="AI167" s="130" t="e">
        <f>MATCH(A167,'US_long actual position'!A:A,0)</f>
        <v>#N/A</v>
      </c>
    </row>
    <row r="168" spans="1:35" x14ac:dyDescent="0.3">
      <c r="A168" s="133" t="s">
        <v>1704</v>
      </c>
      <c r="B168" s="133">
        <v>24</v>
      </c>
      <c r="C168" s="133">
        <v>85</v>
      </c>
      <c r="D168" s="133">
        <v>175</v>
      </c>
      <c r="E168" s="133" t="e">
        <v>#N/A</v>
      </c>
      <c r="F168" s="133">
        <v>50</v>
      </c>
      <c r="G168" s="133" t="s">
        <v>3809</v>
      </c>
      <c r="H168" s="133" t="s">
        <v>24</v>
      </c>
      <c r="I168" s="133">
        <v>3.5470000000000002</v>
      </c>
      <c r="J168" s="133">
        <v>-55</v>
      </c>
      <c r="K168" s="133">
        <v>-21</v>
      </c>
      <c r="L168" s="133" t="b">
        <v>1</v>
      </c>
      <c r="M168" s="133">
        <v>98.578999999999994</v>
      </c>
      <c r="N168" s="133">
        <v>3.726</v>
      </c>
      <c r="O168" s="133">
        <v>26.459</v>
      </c>
      <c r="P168" s="133">
        <v>6.9939999999999998</v>
      </c>
      <c r="Q168" s="133">
        <v>-142.976</v>
      </c>
      <c r="R168" s="133">
        <v>261.41000000000003</v>
      </c>
      <c r="S168" s="133">
        <v>253.3</v>
      </c>
      <c r="T168" s="133">
        <v>1</v>
      </c>
      <c r="U168" s="133">
        <v>28</v>
      </c>
      <c r="V168" s="133" t="s">
        <v>1704</v>
      </c>
      <c r="W168" s="133" t="b">
        <v>0</v>
      </c>
      <c r="X168" s="133">
        <v>0</v>
      </c>
      <c r="Y168" s="133" t="b">
        <v>1</v>
      </c>
      <c r="Z168" s="133">
        <v>50</v>
      </c>
      <c r="AA168" s="133">
        <v>0.93</v>
      </c>
      <c r="AB168" s="133" t="s">
        <v>24</v>
      </c>
      <c r="AC168" s="133" t="s">
        <v>3809</v>
      </c>
      <c r="AD168" s="133" t="s">
        <v>3910</v>
      </c>
      <c r="AE168" s="133" cm="1">
        <f t="array" aca="1" ref="AE168" ca="1">INDIRECT(ADDRESS(MATCH(AG168,'rs_industries'!B:B,0),5,1,TRUE,"rs_industries"))</f>
        <v>24</v>
      </c>
      <c r="AF168" s="133" cm="1">
        <f t="array" aca="1" ref="AF168" ca="1">INDIRECT(ADDRESS(MATCH(A168,'rs_stocks'!B:B,0),7,1,TRUE,"rs_stocks"))</f>
        <v>85</v>
      </c>
      <c r="AG168" s="133" t="str" cm="1">
        <f t="array" aca="1" ref="AG168" ca="1">INDIRECT(ADDRESS(MATCH(A168,'rs_stocks'!B:B,0),4,1,TRUE,"rs_stocks"))</f>
        <v>Specialty Chemicals</v>
      </c>
      <c r="AH168" s="130">
        <f>MATCH(A168,'US_long freshly screened'!A:A,0)</f>
        <v>175</v>
      </c>
      <c r="AI168" s="130" t="e">
        <f>MATCH(A168,'US_long actual position'!A:A,0)</f>
        <v>#N/A</v>
      </c>
    </row>
    <row r="169" spans="1:35" x14ac:dyDescent="0.3">
      <c r="A169" s="133" t="s">
        <v>572</v>
      </c>
      <c r="B169" s="133">
        <v>93</v>
      </c>
      <c r="C169" s="133">
        <v>92</v>
      </c>
      <c r="D169" s="133">
        <v>176</v>
      </c>
      <c r="E169" s="133" t="e">
        <v>#N/A</v>
      </c>
      <c r="F169" s="133">
        <v>57</v>
      </c>
      <c r="G169" s="133" t="s">
        <v>47</v>
      </c>
      <c r="H169" s="133" t="s">
        <v>24</v>
      </c>
      <c r="I169" s="133">
        <v>8.2810000000000006</v>
      </c>
      <c r="J169" s="133">
        <v>-55</v>
      </c>
      <c r="K169" s="133">
        <v>-2</v>
      </c>
      <c r="L169" s="133" t="b">
        <v>1</v>
      </c>
      <c r="M169" s="133">
        <v>136.88499999999999</v>
      </c>
      <c r="N169" s="133">
        <v>5.1820000000000004</v>
      </c>
      <c r="O169" s="133">
        <v>26.417000000000002</v>
      </c>
      <c r="P169" s="133">
        <v>5.7380000000000004</v>
      </c>
      <c r="Q169" s="133">
        <v>-104.21599999999999</v>
      </c>
      <c r="R169" s="133">
        <v>240.39</v>
      </c>
      <c r="S169" s="133">
        <v>232.57</v>
      </c>
      <c r="T169" s="133">
        <v>1</v>
      </c>
      <c r="U169" s="133">
        <v>34</v>
      </c>
      <c r="V169" s="133" t="s">
        <v>572</v>
      </c>
      <c r="W169" s="133" t="b">
        <v>0</v>
      </c>
      <c r="X169" s="133">
        <v>0</v>
      </c>
      <c r="Y169" s="133" t="b">
        <v>1</v>
      </c>
      <c r="Z169" s="133">
        <v>57</v>
      </c>
      <c r="AA169" s="133">
        <v>0.92900000000000005</v>
      </c>
      <c r="AB169" s="133" t="s">
        <v>24</v>
      </c>
      <c r="AC169" s="133" t="s">
        <v>47</v>
      </c>
      <c r="AD169" s="133" t="s">
        <v>3958</v>
      </c>
      <c r="AE169" s="133" cm="1">
        <f t="array" aca="1" ref="AE169" ca="1">INDIRECT(ADDRESS(MATCH(AG169,'rs_industries'!B:B,0),5,1,TRUE,"rs_industries"))</f>
        <v>93</v>
      </c>
      <c r="AF169" s="133" cm="1">
        <f t="array" aca="1" ref="AF169" ca="1">INDIRECT(ADDRESS(MATCH(A169,'rs_stocks'!B:B,0),7,1,TRUE,"rs_stocks"))</f>
        <v>92</v>
      </c>
      <c r="AG169" s="133" t="str" cm="1">
        <f t="array" aca="1" ref="AG169" ca="1">INDIRECT(ADDRESS(MATCH(A169,'rs_stocks'!B:B,0),4,1,TRUE,"rs_stocks"))</f>
        <v>Building Materials</v>
      </c>
      <c r="AH169" s="130">
        <f>MATCH(A169,'US_long freshly screened'!A:A,0)</f>
        <v>176</v>
      </c>
      <c r="AI169" s="130" t="e">
        <f>MATCH(A169,'US_long actual position'!A:A,0)</f>
        <v>#N/A</v>
      </c>
    </row>
    <row r="170" spans="1:35" x14ac:dyDescent="0.3">
      <c r="A170" s="133" t="s">
        <v>2952</v>
      </c>
      <c r="B170" s="133">
        <v>90</v>
      </c>
      <c r="C170" s="133">
        <v>99</v>
      </c>
      <c r="D170" s="133">
        <v>178</v>
      </c>
      <c r="E170" s="133" t="e">
        <v>#N/A</v>
      </c>
      <c r="F170" s="133">
        <v>54</v>
      </c>
      <c r="G170" s="133" t="s">
        <v>3713</v>
      </c>
      <c r="H170" s="133" t="s">
        <v>3690</v>
      </c>
      <c r="I170" s="133">
        <v>1.885</v>
      </c>
      <c r="J170" s="133">
        <v>-72</v>
      </c>
      <c r="K170" s="133">
        <v>-5</v>
      </c>
      <c r="L170" s="133" t="b">
        <v>0</v>
      </c>
      <c r="M170" s="133">
        <v>434.66199999999998</v>
      </c>
      <c r="N170" s="133">
        <v>16.542999999999999</v>
      </c>
      <c r="O170" s="133">
        <v>26.274000000000001</v>
      </c>
      <c r="P170" s="133">
        <v>1.5309999999999999</v>
      </c>
      <c r="Q170" s="133">
        <v>-105.181</v>
      </c>
      <c r="R170" s="133">
        <v>28.77</v>
      </c>
      <c r="S170" s="133">
        <v>26.062000000000001</v>
      </c>
      <c r="T170" s="133">
        <v>1</v>
      </c>
      <c r="U170" s="133">
        <v>130</v>
      </c>
      <c r="V170" s="133" t="s">
        <v>2952</v>
      </c>
      <c r="W170" s="133" t="b">
        <v>0</v>
      </c>
      <c r="X170" s="133">
        <v>0</v>
      </c>
      <c r="Y170" s="133" t="b">
        <v>1</v>
      </c>
      <c r="Z170" s="133">
        <v>54</v>
      </c>
      <c r="AA170" s="133">
        <v>0.92800000000000005</v>
      </c>
      <c r="AB170" s="133" t="s">
        <v>3690</v>
      </c>
      <c r="AC170" s="133" t="s">
        <v>3713</v>
      </c>
      <c r="AD170" s="133" t="s">
        <v>3957</v>
      </c>
      <c r="AE170" s="133" cm="1">
        <f t="array" aca="1" ref="AE170" ca="1">INDIRECT(ADDRESS(MATCH(AG170,'rs_industries'!B:B,0),5,1,TRUE,"rs_industries"))</f>
        <v>90</v>
      </c>
      <c r="AF170" s="133" cm="1">
        <f t="array" aca="1" ref="AF170" ca="1">INDIRECT(ADDRESS(MATCH(A170,'rs_stocks'!B:B,0),7,1,TRUE,"rs_stocks"))</f>
        <v>99</v>
      </c>
      <c r="AG170" s="133" t="str" cm="1">
        <f t="array" aca="1" ref="AG170" ca="1">INDIRECT(ADDRESS(MATCH(A170,'rs_stocks'!B:B,0),4,1,TRUE,"rs_stocks"))</f>
        <v>Biotechnology</v>
      </c>
      <c r="AH170" s="130">
        <f>MATCH(A170,'US_long freshly screened'!A:A,0)</f>
        <v>178</v>
      </c>
      <c r="AI170" s="130" t="e">
        <f>MATCH(A170,'US_long actual position'!A:A,0)</f>
        <v>#N/A</v>
      </c>
    </row>
    <row r="171" spans="1:35" x14ac:dyDescent="0.3">
      <c r="A171" s="133" t="s">
        <v>2356</v>
      </c>
      <c r="B171" s="133">
        <v>74</v>
      </c>
      <c r="C171" s="133">
        <v>90</v>
      </c>
      <c r="D171" s="133">
        <v>179</v>
      </c>
      <c r="E171" s="133" t="e">
        <v>#N/A</v>
      </c>
      <c r="F171" s="133">
        <v>52</v>
      </c>
      <c r="G171" s="133" t="s">
        <v>55</v>
      </c>
      <c r="H171" s="133" t="s">
        <v>3674</v>
      </c>
      <c r="I171" s="133">
        <v>1.7150000000000001</v>
      </c>
      <c r="J171" s="133">
        <v>-62</v>
      </c>
      <c r="K171" s="133">
        <v>-31</v>
      </c>
      <c r="L171" s="133" t="b">
        <v>1</v>
      </c>
      <c r="M171" s="133">
        <v>192.56399999999999</v>
      </c>
      <c r="N171" s="133">
        <v>7.3319999999999999</v>
      </c>
      <c r="O171" s="133">
        <v>26.263000000000002</v>
      </c>
      <c r="P171" s="133">
        <v>0.72799999999999998</v>
      </c>
      <c r="Q171" s="133">
        <v>-90.622</v>
      </c>
      <c r="R171" s="133">
        <v>22.84</v>
      </c>
      <c r="S171" s="133">
        <v>21.68</v>
      </c>
      <c r="T171" s="133">
        <v>1</v>
      </c>
      <c r="U171" s="133">
        <v>274</v>
      </c>
      <c r="V171" s="133" t="s">
        <v>2356</v>
      </c>
      <c r="W171" s="133" t="b">
        <v>0</v>
      </c>
      <c r="X171" s="133">
        <v>0</v>
      </c>
      <c r="Y171" s="133" t="b">
        <v>1</v>
      </c>
      <c r="Z171" s="133">
        <v>52</v>
      </c>
      <c r="AA171" s="133">
        <v>0.92800000000000005</v>
      </c>
      <c r="AB171" s="133" t="s">
        <v>3674</v>
      </c>
      <c r="AC171" s="133" t="s">
        <v>55</v>
      </c>
      <c r="AD171" s="133" t="s">
        <v>3951</v>
      </c>
      <c r="AE171" s="133" cm="1">
        <f t="array" aca="1" ref="AE171" ca="1">INDIRECT(ADDRESS(MATCH(AG171,'rs_industries'!B:B,0),5,1,TRUE,"rs_industries"))</f>
        <v>74</v>
      </c>
      <c r="AF171" s="133" cm="1">
        <f t="array" aca="1" ref="AF171" ca="1">INDIRECT(ADDRESS(MATCH(A171,'rs_stocks'!B:B,0),7,1,TRUE,"rs_stocks"))</f>
        <v>90</v>
      </c>
      <c r="AG171" s="133" t="str" cm="1">
        <f t="array" aca="1" ref="AG171" ca="1">INDIRECT(ADDRESS(MATCH(A171,'rs_stocks'!B:B,0),4,1,TRUE,"rs_stocks"))</f>
        <v>Conglomerates</v>
      </c>
      <c r="AH171" s="130">
        <f>MATCH(A171,'US_long freshly screened'!A:A,0)</f>
        <v>179</v>
      </c>
      <c r="AI171" s="130" t="e">
        <f>MATCH(A171,'US_long actual position'!A:A,0)</f>
        <v>#N/A</v>
      </c>
    </row>
    <row r="172" spans="1:35" x14ac:dyDescent="0.3">
      <c r="A172" s="133" t="s">
        <v>1413</v>
      </c>
      <c r="B172" s="133">
        <v>42</v>
      </c>
      <c r="C172" s="133">
        <v>86</v>
      </c>
      <c r="D172" s="133">
        <v>180</v>
      </c>
      <c r="E172" s="133" t="e">
        <v>#N/A</v>
      </c>
      <c r="F172" s="133">
        <v>49</v>
      </c>
      <c r="G172" s="133" t="s">
        <v>3680</v>
      </c>
      <c r="H172" s="133" t="s">
        <v>31</v>
      </c>
      <c r="I172" s="133">
        <v>7.0149999999999997</v>
      </c>
      <c r="J172" s="133">
        <v>-46</v>
      </c>
      <c r="K172" s="133">
        <v>-7</v>
      </c>
      <c r="L172" s="133" t="b">
        <v>1</v>
      </c>
      <c r="M172" s="133">
        <v>128.12700000000001</v>
      </c>
      <c r="N172" s="133">
        <v>4.8899999999999997</v>
      </c>
      <c r="O172" s="133">
        <v>26.204000000000001</v>
      </c>
      <c r="P172" s="133">
        <v>2.4670000000000001</v>
      </c>
      <c r="Q172" s="133">
        <v>-166.977</v>
      </c>
      <c r="R172" s="133">
        <v>85.9</v>
      </c>
      <c r="S172" s="133">
        <v>94.382000000000005</v>
      </c>
      <c r="T172" s="133">
        <v>-1</v>
      </c>
      <c r="U172" s="133">
        <v>81</v>
      </c>
      <c r="V172" s="133" t="s">
        <v>1413</v>
      </c>
      <c r="W172" s="133" t="b">
        <v>0</v>
      </c>
      <c r="X172" s="133">
        <v>0</v>
      </c>
      <c r="Y172" s="133" t="b">
        <v>1</v>
      </c>
      <c r="Z172" s="133">
        <v>49</v>
      </c>
      <c r="AA172" s="133">
        <v>0.92800000000000005</v>
      </c>
      <c r="AB172" s="133" t="s">
        <v>31</v>
      </c>
      <c r="AC172" s="133" t="s">
        <v>3680</v>
      </c>
      <c r="AD172" s="133" t="s">
        <v>3933</v>
      </c>
      <c r="AE172" s="133" cm="1">
        <f t="array" aca="1" ref="AE172" ca="1">INDIRECT(ADDRESS(MATCH(AG172,'rs_industries'!B:B,0),5,1,TRUE,"rs_industries"))</f>
        <v>42</v>
      </c>
      <c r="AF172" s="133" cm="1">
        <f t="array" aca="1" ref="AF172" ca="1">INDIRECT(ADDRESS(MATCH(A172,'rs_stocks'!B:B,0),7,1,TRUE,"rs_stocks"))</f>
        <v>86</v>
      </c>
      <c r="AG172" s="133" t="str" cm="1">
        <f t="array" aca="1" ref="AG172" ca="1">INDIRECT(ADDRESS(MATCH(A172,'rs_stocks'!B:B,0),4,1,TRUE,"rs_stocks"))</f>
        <v>Softwareâ€”Infrastructure</v>
      </c>
      <c r="AH172" s="130">
        <f>MATCH(A172,'US_long freshly screened'!A:A,0)</f>
        <v>180</v>
      </c>
      <c r="AI172" s="130" t="e">
        <f>MATCH(A172,'US_long actual position'!A:A,0)</f>
        <v>#N/A</v>
      </c>
    </row>
    <row r="173" spans="1:35" x14ac:dyDescent="0.3">
      <c r="A173" s="133" t="s">
        <v>1532</v>
      </c>
      <c r="B173" s="133">
        <v>83</v>
      </c>
      <c r="C173" s="133">
        <v>97</v>
      </c>
      <c r="D173" s="133">
        <v>181</v>
      </c>
      <c r="E173" s="133" t="e">
        <v>#N/A</v>
      </c>
      <c r="F173" s="133">
        <v>50</v>
      </c>
      <c r="G173" s="133" t="s">
        <v>3948</v>
      </c>
      <c r="H173" s="133" t="s">
        <v>3674</v>
      </c>
      <c r="I173" s="133">
        <v>2.4249999999999998</v>
      </c>
      <c r="J173" s="133">
        <v>-82</v>
      </c>
      <c r="K173" s="133">
        <v>-11</v>
      </c>
      <c r="L173" s="133" t="b">
        <v>1</v>
      </c>
      <c r="M173" s="133">
        <v>126.348</v>
      </c>
      <c r="N173" s="133">
        <v>4.8280000000000003</v>
      </c>
      <c r="O173" s="133">
        <v>26.167999999999999</v>
      </c>
      <c r="P173" s="133">
        <v>1.8149999999999999</v>
      </c>
      <c r="Q173" s="133">
        <v>-30.303000000000001</v>
      </c>
      <c r="R173" s="133">
        <v>59.22</v>
      </c>
      <c r="S173" s="133">
        <v>55.113999999999997</v>
      </c>
      <c r="T173" s="133">
        <v>1</v>
      </c>
      <c r="U173" s="133">
        <v>110</v>
      </c>
      <c r="V173" s="133" t="s">
        <v>1532</v>
      </c>
      <c r="W173" s="133" t="b">
        <v>0</v>
      </c>
      <c r="X173" s="133">
        <v>0</v>
      </c>
      <c r="Y173" s="133" t="b">
        <v>1</v>
      </c>
      <c r="Z173" s="133">
        <v>50</v>
      </c>
      <c r="AA173" s="133">
        <v>0.92700000000000005</v>
      </c>
      <c r="AB173" s="133" t="s">
        <v>3674</v>
      </c>
      <c r="AC173" s="133" t="s">
        <v>3948</v>
      </c>
      <c r="AD173" s="133" t="s">
        <v>3949</v>
      </c>
      <c r="AE173" s="133" cm="1">
        <f t="array" aca="1" ref="AE173" ca="1">INDIRECT(ADDRESS(MATCH(AG173,'rs_industries'!B:B,0),5,1,TRUE,"rs_industries"))</f>
        <v>83</v>
      </c>
      <c r="AF173" s="133" cm="1">
        <f t="array" aca="1" ref="AF173" ca="1">INDIRECT(ADDRESS(MATCH(A173,'rs_stocks'!B:B,0),7,1,TRUE,"rs_stocks"))</f>
        <v>97</v>
      </c>
      <c r="AG173" s="133" t="str" cm="1">
        <f t="array" aca="1" ref="AG173" ca="1">INDIRECT(ADDRESS(MATCH(A173,'rs_stocks'!B:B,0),4,1,TRUE,"rs_stocks"))</f>
        <v>Airlines</v>
      </c>
      <c r="AH173" s="130">
        <f>MATCH(A173,'US_long freshly screened'!A:A,0)</f>
        <v>181</v>
      </c>
      <c r="AI173" s="130" t="e">
        <f>MATCH(A173,'US_long actual position'!A:A,0)</f>
        <v>#N/A</v>
      </c>
    </row>
    <row r="174" spans="1:35" x14ac:dyDescent="0.3">
      <c r="A174" s="133" t="s">
        <v>346</v>
      </c>
      <c r="B174" s="133">
        <v>85</v>
      </c>
      <c r="C174" s="133">
        <v>85</v>
      </c>
      <c r="D174" s="133">
        <v>182</v>
      </c>
      <c r="E174" s="133">
        <v>13</v>
      </c>
      <c r="F174" s="133">
        <v>58</v>
      </c>
      <c r="G174" s="133" t="s">
        <v>3701</v>
      </c>
      <c r="H174" s="133" t="s">
        <v>24</v>
      </c>
      <c r="I174" s="133">
        <v>46.427999999999997</v>
      </c>
      <c r="J174" s="133">
        <v>-39</v>
      </c>
      <c r="K174" s="133">
        <v>-4</v>
      </c>
      <c r="L174" s="133" t="b">
        <v>1</v>
      </c>
      <c r="M174" s="133">
        <v>90.409000000000006</v>
      </c>
      <c r="N174" s="133">
        <v>3.4550000000000001</v>
      </c>
      <c r="O174" s="133">
        <v>26.167000000000002</v>
      </c>
      <c r="P174" s="133">
        <v>19.346</v>
      </c>
      <c r="Q174" s="133">
        <v>-60.994</v>
      </c>
      <c r="R174" s="133">
        <v>935.41</v>
      </c>
      <c r="S174" s="133">
        <v>907.33199999999999</v>
      </c>
      <c r="T174" s="133">
        <v>1</v>
      </c>
      <c r="U174" s="133">
        <v>10</v>
      </c>
      <c r="V174" s="133" t="s">
        <v>346</v>
      </c>
      <c r="W174" s="133" t="b">
        <v>0</v>
      </c>
      <c r="X174" s="133">
        <v>0</v>
      </c>
      <c r="Y174" s="133" t="b">
        <v>1</v>
      </c>
      <c r="Z174" s="133">
        <v>58</v>
      </c>
      <c r="AA174" s="133">
        <v>0.92700000000000005</v>
      </c>
      <c r="AB174" s="133" t="s">
        <v>24</v>
      </c>
      <c r="AC174" s="133" t="s">
        <v>3701</v>
      </c>
      <c r="AD174" s="133" t="s">
        <v>3702</v>
      </c>
      <c r="AE174" s="133" cm="1">
        <f t="array" aca="1" ref="AE174" ca="1">INDIRECT(ADDRESS(MATCH(AG174,'rs_industries'!B:B,0),5,1,TRUE,"rs_industries"))</f>
        <v>85</v>
      </c>
      <c r="AF174" s="133" cm="1">
        <f t="array" aca="1" ref="AF174" ca="1">INDIRECT(ADDRESS(MATCH(A174,'rs_stocks'!B:B,0),7,1,TRUE,"rs_stocks"))</f>
        <v>85</v>
      </c>
      <c r="AG174" s="133" t="str" cm="1">
        <f t="array" aca="1" ref="AG174" ca="1">INDIRECT(ADDRESS(MATCH(A174,'rs_stocks'!B:B,0),4,1,TRUE,"rs_stocks"))</f>
        <v>Industrial Distribution</v>
      </c>
      <c r="AH174" s="130">
        <f>MATCH(A174,'US_long freshly screened'!A:A,0)</f>
        <v>182</v>
      </c>
      <c r="AI174" s="130">
        <f>MATCH(A174,'US_long actual position'!A:A,0)</f>
        <v>6</v>
      </c>
    </row>
    <row r="175" spans="1:35" x14ac:dyDescent="0.3">
      <c r="A175" s="133" t="s">
        <v>421</v>
      </c>
      <c r="B175" s="133">
        <v>74</v>
      </c>
      <c r="C175" s="133">
        <v>84</v>
      </c>
      <c r="D175" s="133">
        <v>183</v>
      </c>
      <c r="E175" s="133" t="e">
        <v>#N/A</v>
      </c>
      <c r="F175" s="133">
        <v>57</v>
      </c>
      <c r="G175" s="133" t="s">
        <v>3796</v>
      </c>
      <c r="H175" s="133" t="s">
        <v>3677</v>
      </c>
      <c r="I175" s="133">
        <v>13.896000000000001</v>
      </c>
      <c r="J175" s="133">
        <v>-57</v>
      </c>
      <c r="K175" s="133">
        <v>-5</v>
      </c>
      <c r="L175" s="133" t="b">
        <v>1</v>
      </c>
      <c r="M175" s="133">
        <v>101.373</v>
      </c>
      <c r="N175" s="133">
        <v>3.8769999999999998</v>
      </c>
      <c r="O175" s="133">
        <v>26.148</v>
      </c>
      <c r="P175" s="133">
        <v>1.036</v>
      </c>
      <c r="Q175" s="133">
        <v>-86.864000000000004</v>
      </c>
      <c r="R175" s="133">
        <v>51.06</v>
      </c>
      <c r="S175" s="133">
        <v>49.194000000000003</v>
      </c>
      <c r="T175" s="133">
        <v>1</v>
      </c>
      <c r="U175" s="133">
        <v>193</v>
      </c>
      <c r="V175" s="133" t="s">
        <v>421</v>
      </c>
      <c r="W175" s="133" t="b">
        <v>0</v>
      </c>
      <c r="X175" s="133">
        <v>0</v>
      </c>
      <c r="Y175" s="133" t="b">
        <v>1</v>
      </c>
      <c r="Z175" s="133">
        <v>57</v>
      </c>
      <c r="AA175" s="133">
        <v>0.92600000000000005</v>
      </c>
      <c r="AB175" s="133" t="s">
        <v>3677</v>
      </c>
      <c r="AC175" s="133" t="s">
        <v>3796</v>
      </c>
      <c r="AD175" s="133" t="s">
        <v>3925</v>
      </c>
      <c r="AE175" s="133" cm="1">
        <f t="array" aca="1" ref="AE175" ca="1">INDIRECT(ADDRESS(MATCH(AG175,'rs_industries'!B:B,0),5,1,TRUE,"rs_industries"))</f>
        <v>74</v>
      </c>
      <c r="AF175" s="133" cm="1">
        <f t="array" aca="1" ref="AF175" ca="1">INDIRECT(ADDRESS(MATCH(A175,'rs_stocks'!B:B,0),7,1,TRUE,"rs_stocks"))</f>
        <v>84</v>
      </c>
      <c r="AG175" s="133" t="str" cm="1">
        <f t="array" aca="1" ref="AG175" ca="1">INDIRECT(ADDRESS(MATCH(A175,'rs_stocks'!B:B,0),4,1,TRUE,"rs_stocks"))</f>
        <v>Insurance—Specialty</v>
      </c>
      <c r="AH175" s="130">
        <f>MATCH(A175,'US_long freshly screened'!A:A,0)</f>
        <v>183</v>
      </c>
      <c r="AI175" s="130" t="e">
        <f>MATCH(A175,'US_long actual position'!A:A,0)</f>
        <v>#N/A</v>
      </c>
    </row>
    <row r="176" spans="1:35" x14ac:dyDescent="0.3">
      <c r="A176" s="133" t="s">
        <v>183</v>
      </c>
      <c r="B176" s="133">
        <v>79</v>
      </c>
      <c r="C176" s="133">
        <v>88</v>
      </c>
      <c r="D176" s="133">
        <v>184</v>
      </c>
      <c r="E176" s="133" t="e">
        <v>#N/A</v>
      </c>
      <c r="F176" s="133">
        <v>52</v>
      </c>
      <c r="G176" s="133" t="s">
        <v>3751</v>
      </c>
      <c r="H176" s="133" t="s">
        <v>24</v>
      </c>
      <c r="I176" s="133">
        <v>65.698999999999998</v>
      </c>
      <c r="J176" s="133">
        <v>-55</v>
      </c>
      <c r="K176" s="133">
        <v>-2</v>
      </c>
      <c r="L176" s="133" t="b">
        <v>1</v>
      </c>
      <c r="M176" s="133">
        <v>93.302999999999997</v>
      </c>
      <c r="N176" s="133">
        <v>3.5710000000000002</v>
      </c>
      <c r="O176" s="133">
        <v>26.13</v>
      </c>
      <c r="P176" s="133">
        <v>9.6760000000000002</v>
      </c>
      <c r="Q176" s="133">
        <v>-67.900999999999996</v>
      </c>
      <c r="R176" s="133">
        <v>511.63</v>
      </c>
      <c r="S176" s="133">
        <v>491.803</v>
      </c>
      <c r="T176" s="133">
        <v>1</v>
      </c>
      <c r="U176" s="133">
        <v>20</v>
      </c>
      <c r="V176" s="133" t="s">
        <v>183</v>
      </c>
      <c r="W176" s="133" t="b">
        <v>0</v>
      </c>
      <c r="X176" s="133">
        <v>0</v>
      </c>
      <c r="Y176" s="133" t="b">
        <v>1</v>
      </c>
      <c r="Z176" s="133">
        <v>52</v>
      </c>
      <c r="AA176" s="133">
        <v>0.92600000000000005</v>
      </c>
      <c r="AB176" s="133" t="s">
        <v>24</v>
      </c>
      <c r="AC176" s="133" t="s">
        <v>3751</v>
      </c>
      <c r="AD176" s="133" t="s">
        <v>3936</v>
      </c>
      <c r="AE176" s="133" cm="1">
        <f t="array" aca="1" ref="AE176" ca="1">INDIRECT(ADDRESS(MATCH(AG176,'rs_industries'!B:B,0),5,1,TRUE,"rs_industries"))</f>
        <v>79</v>
      </c>
      <c r="AF176" s="133" cm="1">
        <f t="array" aca="1" ref="AF176" ca="1">INDIRECT(ADDRESS(MATCH(A176,'rs_stocks'!B:B,0),7,1,TRUE,"rs_stocks"))</f>
        <v>88</v>
      </c>
      <c r="AG176" s="133" t="str" cm="1">
        <f t="array" aca="1" ref="AG176" ca="1">INDIRECT(ADDRESS(MATCH(A176,'rs_stocks'!B:B,0),4,1,TRUE,"rs_stocks"))</f>
        <v>Specialty Industrial Machinery</v>
      </c>
      <c r="AH176" s="130">
        <f>MATCH(A176,'US_long freshly screened'!A:A,0)</f>
        <v>184</v>
      </c>
      <c r="AI176" s="130" t="e">
        <f>MATCH(A176,'US_long actual position'!A:A,0)</f>
        <v>#N/A</v>
      </c>
    </row>
    <row r="177" spans="1:35" x14ac:dyDescent="0.3">
      <c r="A177" s="133" t="s">
        <v>3465</v>
      </c>
      <c r="B177" s="133">
        <v>61</v>
      </c>
      <c r="C177" s="133">
        <v>77</v>
      </c>
      <c r="D177" s="133">
        <v>185</v>
      </c>
      <c r="E177" s="133" t="e">
        <v>#N/A</v>
      </c>
      <c r="F177" s="133">
        <v>53</v>
      </c>
      <c r="G177" s="133" t="s">
        <v>3839</v>
      </c>
      <c r="H177" s="133" t="s">
        <v>3776</v>
      </c>
      <c r="I177" s="133">
        <v>0.878</v>
      </c>
      <c r="J177" s="133">
        <v>-67</v>
      </c>
      <c r="K177" s="133">
        <v>-47</v>
      </c>
      <c r="L177" s="133" t="b">
        <v>1</v>
      </c>
      <c r="M177" s="133">
        <v>95.015000000000001</v>
      </c>
      <c r="N177" s="133">
        <v>3.637</v>
      </c>
      <c r="O177" s="133">
        <v>26.125</v>
      </c>
      <c r="P177" s="133">
        <v>0.83099999999999996</v>
      </c>
      <c r="Q177" s="133">
        <v>-80.635000000000005</v>
      </c>
      <c r="R177" s="133">
        <v>34.89</v>
      </c>
      <c r="S177" s="133">
        <v>33.246000000000002</v>
      </c>
      <c r="T177" s="133">
        <v>1</v>
      </c>
      <c r="U177" s="133">
        <v>240</v>
      </c>
      <c r="V177" s="133" t="s">
        <v>3465</v>
      </c>
      <c r="W177" s="133" t="b">
        <v>0</v>
      </c>
      <c r="X177" s="133">
        <v>0</v>
      </c>
      <c r="Y177" s="133" t="b">
        <v>1</v>
      </c>
      <c r="Z177" s="133">
        <v>53</v>
      </c>
      <c r="AA177" s="133">
        <v>0.92600000000000005</v>
      </c>
      <c r="AB177" s="133" t="s">
        <v>3776</v>
      </c>
      <c r="AC177" s="133" t="s">
        <v>3839</v>
      </c>
      <c r="AD177" s="133" t="s">
        <v>3928</v>
      </c>
      <c r="AE177" s="133" cm="1">
        <f t="array" aca="1" ref="AE177" ca="1">INDIRECT(ADDRESS(MATCH(AG177,'rs_industries'!B:B,0),5,1,TRUE,"rs_industries"))</f>
        <v>61</v>
      </c>
      <c r="AF177" s="133" cm="1">
        <f t="array" aca="1" ref="AF177" ca="1">INDIRECT(ADDRESS(MATCH(A177,'rs_stocks'!B:B,0),7,1,TRUE,"rs_stocks"))</f>
        <v>77</v>
      </c>
      <c r="AG177" s="133" t="str" cm="1">
        <f t="array" aca="1" ref="AG177" ca="1">INDIRECT(ADDRESS(MATCH(A177,'rs_stocks'!B:B,0),4,1,TRUE,"rs_stocks"))</f>
        <v>Telecom Services</v>
      </c>
      <c r="AH177" s="130">
        <f>MATCH(A177,'US_long freshly screened'!A:A,0)</f>
        <v>185</v>
      </c>
      <c r="AI177" s="130" t="e">
        <f>MATCH(A177,'US_long actual position'!A:A,0)</f>
        <v>#N/A</v>
      </c>
    </row>
    <row r="178" spans="1:35" x14ac:dyDescent="0.3">
      <c r="A178" s="133" t="s">
        <v>132</v>
      </c>
      <c r="B178" s="133">
        <v>85</v>
      </c>
      <c r="C178" s="133">
        <v>92</v>
      </c>
      <c r="D178" s="133">
        <v>186</v>
      </c>
      <c r="E178" s="133" t="e">
        <v>#N/A</v>
      </c>
      <c r="F178" s="133">
        <v>52</v>
      </c>
      <c r="G178" s="133" t="s">
        <v>3792</v>
      </c>
      <c r="H178" s="133" t="s">
        <v>31</v>
      </c>
      <c r="I178" s="133">
        <v>117.021</v>
      </c>
      <c r="J178" s="133">
        <v>-57</v>
      </c>
      <c r="K178" s="133">
        <v>-2</v>
      </c>
      <c r="L178" s="133" t="b">
        <v>1</v>
      </c>
      <c r="M178" s="133">
        <v>121.137</v>
      </c>
      <c r="N178" s="133">
        <v>4.6399999999999997</v>
      </c>
      <c r="O178" s="133">
        <v>26.105</v>
      </c>
      <c r="P178" s="133">
        <v>26.327999999999999</v>
      </c>
      <c r="Q178" s="133">
        <v>-58.530999999999999</v>
      </c>
      <c r="R178" s="133">
        <v>892.59</v>
      </c>
      <c r="S178" s="133">
        <v>840.19100000000003</v>
      </c>
      <c r="T178" s="133">
        <v>1</v>
      </c>
      <c r="U178" s="133">
        <v>7</v>
      </c>
      <c r="V178" s="133" t="s">
        <v>132</v>
      </c>
      <c r="W178" s="133" t="b">
        <v>0</v>
      </c>
      <c r="X178" s="133">
        <v>0</v>
      </c>
      <c r="Y178" s="133" t="b">
        <v>1</v>
      </c>
      <c r="Z178" s="133">
        <v>52</v>
      </c>
      <c r="AA178" s="133">
        <v>0.92500000000000004</v>
      </c>
      <c r="AB178" s="133" t="s">
        <v>31</v>
      </c>
      <c r="AC178" s="133" t="s">
        <v>3792</v>
      </c>
      <c r="AD178" s="133" t="s">
        <v>3952</v>
      </c>
      <c r="AE178" s="133" cm="1">
        <f t="array" aca="1" ref="AE178" ca="1">INDIRECT(ADDRESS(MATCH(AG178,'rs_industries'!B:B,0),5,1,TRUE,"rs_industries"))</f>
        <v>85</v>
      </c>
      <c r="AF178" s="133" cm="1">
        <f t="array" aca="1" ref="AF178" ca="1">INDIRECT(ADDRESS(MATCH(A178,'rs_stocks'!B:B,0),7,1,TRUE,"rs_stocks"))</f>
        <v>92</v>
      </c>
      <c r="AG178" s="133" t="str" cm="1">
        <f t="array" aca="1" ref="AG178" ca="1">INDIRECT(ADDRESS(MATCH(A178,'rs_stocks'!B:B,0),4,1,TRUE,"rs_stocks"))</f>
        <v>Semiconductor Equipment &amp; Materials</v>
      </c>
      <c r="AH178" s="130">
        <f>MATCH(A178,'US_long freshly screened'!A:A,0)</f>
        <v>186</v>
      </c>
      <c r="AI178" s="130" t="e">
        <f>MATCH(A178,'US_long actual position'!A:A,0)</f>
        <v>#N/A</v>
      </c>
    </row>
    <row r="179" spans="1:35" x14ac:dyDescent="0.3">
      <c r="A179" s="133" t="s">
        <v>1527</v>
      </c>
      <c r="B179" s="133">
        <v>98</v>
      </c>
      <c r="C179" s="133">
        <v>94</v>
      </c>
      <c r="D179" s="133">
        <v>189</v>
      </c>
      <c r="E179" s="133" t="e">
        <v>#N/A</v>
      </c>
      <c r="F179" s="133">
        <v>51</v>
      </c>
      <c r="G179" s="133" t="s">
        <v>3769</v>
      </c>
      <c r="H179" s="133" t="s">
        <v>24</v>
      </c>
      <c r="I179" s="133">
        <v>6.4880000000000004</v>
      </c>
      <c r="J179" s="133">
        <v>-70</v>
      </c>
      <c r="K179" s="133">
        <v>-12</v>
      </c>
      <c r="L179" s="133" t="b">
        <v>1</v>
      </c>
      <c r="M179" s="133">
        <v>170.93600000000001</v>
      </c>
      <c r="N179" s="133">
        <v>6.593</v>
      </c>
      <c r="O179" s="133">
        <v>25.927</v>
      </c>
      <c r="P179" s="133">
        <v>1.5289999999999999</v>
      </c>
      <c r="Q179" s="133">
        <v>-49.055</v>
      </c>
      <c r="R179" s="133">
        <v>44.49</v>
      </c>
      <c r="S179" s="133">
        <v>41.558999999999997</v>
      </c>
      <c r="T179" s="133">
        <v>1</v>
      </c>
      <c r="U179" s="133">
        <v>130</v>
      </c>
      <c r="V179" s="133" t="s">
        <v>1527</v>
      </c>
      <c r="W179" s="133" t="b">
        <v>0</v>
      </c>
      <c r="X179" s="133">
        <v>0</v>
      </c>
      <c r="Y179" s="133" t="b">
        <v>1</v>
      </c>
      <c r="Z179" s="133">
        <v>51</v>
      </c>
      <c r="AA179" s="133">
        <v>0.92400000000000004</v>
      </c>
      <c r="AB179" s="133" t="s">
        <v>24</v>
      </c>
      <c r="AC179" s="133" t="s">
        <v>3769</v>
      </c>
      <c r="AD179" s="133" t="s">
        <v>3967</v>
      </c>
      <c r="AE179" s="133" cm="1">
        <f t="array" aca="1" ref="AE179" ca="1">INDIRECT(ADDRESS(MATCH(AG179,'rs_industries'!B:B,0),5,1,TRUE,"rs_industries"))</f>
        <v>98</v>
      </c>
      <c r="AF179" s="133" cm="1">
        <f t="array" aca="1" ref="AF179" ca="1">INDIRECT(ADDRESS(MATCH(A179,'rs_stocks'!B:B,0),7,1,TRUE,"rs_stocks"))</f>
        <v>94</v>
      </c>
      <c r="AG179" s="133" t="str" cm="1">
        <f t="array" aca="1" ref="AG179" ca="1">INDIRECT(ADDRESS(MATCH(A179,'rs_stocks'!B:B,0),4,1,TRUE,"rs_stocks"))</f>
        <v>Building Products &amp; Equipment</v>
      </c>
      <c r="AH179" s="130">
        <f>MATCH(A179,'US_long freshly screened'!A:A,0)</f>
        <v>189</v>
      </c>
      <c r="AI179" s="130" t="e">
        <f>MATCH(A179,'US_long actual position'!A:A,0)</f>
        <v>#N/A</v>
      </c>
    </row>
    <row r="180" spans="1:35" x14ac:dyDescent="0.3">
      <c r="A180" s="133" t="s">
        <v>1899</v>
      </c>
      <c r="B180" s="133">
        <v>57</v>
      </c>
      <c r="C180" s="133">
        <v>93</v>
      </c>
      <c r="D180" s="133">
        <v>190</v>
      </c>
      <c r="E180" s="133" t="e">
        <v>#N/A</v>
      </c>
      <c r="F180" s="133">
        <v>48</v>
      </c>
      <c r="G180" s="133" t="s">
        <v>205</v>
      </c>
      <c r="H180" s="133" t="s">
        <v>3674</v>
      </c>
      <c r="I180" s="133">
        <v>2.3519999999999999</v>
      </c>
      <c r="J180" s="133">
        <v>-92</v>
      </c>
      <c r="K180" s="133">
        <v>-4</v>
      </c>
      <c r="L180" s="133" t="b">
        <v>1</v>
      </c>
      <c r="M180" s="133">
        <v>203.31800000000001</v>
      </c>
      <c r="N180" s="133">
        <v>7.8440000000000003</v>
      </c>
      <c r="O180" s="133">
        <v>25.919</v>
      </c>
      <c r="P180" s="133">
        <v>2.2040000000000002</v>
      </c>
      <c r="Q180" s="133">
        <v>-121.586</v>
      </c>
      <c r="R180" s="133">
        <v>58.53</v>
      </c>
      <c r="S180" s="133">
        <v>55.171999999999997</v>
      </c>
      <c r="T180" s="133">
        <v>1</v>
      </c>
      <c r="U180" s="133">
        <v>90</v>
      </c>
      <c r="V180" s="133" t="s">
        <v>1899</v>
      </c>
      <c r="W180" s="133" t="b">
        <v>0</v>
      </c>
      <c r="X180" s="133">
        <v>0</v>
      </c>
      <c r="Y180" s="133" t="b">
        <v>1</v>
      </c>
      <c r="Z180" s="133">
        <v>48</v>
      </c>
      <c r="AA180" s="133">
        <v>0.92400000000000004</v>
      </c>
      <c r="AB180" s="133" t="s">
        <v>3674</v>
      </c>
      <c r="AC180" s="133" t="s">
        <v>205</v>
      </c>
      <c r="AD180" s="133" t="s">
        <v>3960</v>
      </c>
      <c r="AE180" s="133" cm="1">
        <f t="array" aca="1" ref="AE180" ca="1">INDIRECT(ADDRESS(MATCH(AG180,'rs_industries'!B:B,0),5,1,TRUE,"rs_industries"))</f>
        <v>57</v>
      </c>
      <c r="AF180" s="133" cm="1">
        <f t="array" aca="1" ref="AF180" ca="1">INDIRECT(ADDRESS(MATCH(A180,'rs_stocks'!B:B,0),7,1,TRUE,"rs_stocks"))</f>
        <v>93</v>
      </c>
      <c r="AG180" s="133" t="str" cm="1">
        <f t="array" aca="1" ref="AG180" ca="1">INDIRECT(ADDRESS(MATCH(A180,'rs_stocks'!B:B,0),4,1,TRUE,"rs_stocks"))</f>
        <v>Restaurants</v>
      </c>
      <c r="AH180" s="130">
        <f>MATCH(A180,'US_long freshly screened'!A:A,0)</f>
        <v>190</v>
      </c>
      <c r="AI180" s="130" t="e">
        <f>MATCH(A180,'US_long actual position'!A:A,0)</f>
        <v>#N/A</v>
      </c>
    </row>
    <row r="181" spans="1:35" x14ac:dyDescent="0.3">
      <c r="A181" s="133" t="s">
        <v>887</v>
      </c>
      <c r="B181" s="133">
        <v>88</v>
      </c>
      <c r="C181" s="133">
        <v>75</v>
      </c>
      <c r="D181" s="133">
        <v>191</v>
      </c>
      <c r="E181" s="133" t="e">
        <v>#N/A</v>
      </c>
      <c r="F181" s="133">
        <v>54</v>
      </c>
      <c r="G181" s="133" t="s">
        <v>180</v>
      </c>
      <c r="H181" s="133" t="s">
        <v>24</v>
      </c>
      <c r="I181" s="133">
        <v>72.346000000000004</v>
      </c>
      <c r="J181" s="133">
        <v>-41</v>
      </c>
      <c r="K181" s="133">
        <v>-3</v>
      </c>
      <c r="L181" s="133" t="b">
        <v>1</v>
      </c>
      <c r="M181" s="133">
        <v>64.694000000000003</v>
      </c>
      <c r="N181" s="133">
        <v>2.496</v>
      </c>
      <c r="O181" s="133">
        <v>25.914999999999999</v>
      </c>
      <c r="P181" s="133">
        <v>0.54300000000000004</v>
      </c>
      <c r="Q181" s="133">
        <v>-47.872999999999998</v>
      </c>
      <c r="R181" s="133">
        <v>36.61</v>
      </c>
      <c r="S181" s="133">
        <v>35.470999999999997</v>
      </c>
      <c r="T181" s="133">
        <v>1</v>
      </c>
      <c r="U181" s="133">
        <v>368</v>
      </c>
      <c r="V181" s="133" t="s">
        <v>887</v>
      </c>
      <c r="W181" s="133" t="b">
        <v>0</v>
      </c>
      <c r="X181" s="133">
        <v>0</v>
      </c>
      <c r="Y181" s="133" t="b">
        <v>1</v>
      </c>
      <c r="Z181" s="133">
        <v>54</v>
      </c>
      <c r="AA181" s="133">
        <v>0.92300000000000004</v>
      </c>
      <c r="AB181" s="133" t="s">
        <v>24</v>
      </c>
      <c r="AC181" s="133" t="s">
        <v>180</v>
      </c>
      <c r="AD181" s="133" t="s">
        <v>3963</v>
      </c>
      <c r="AE181" s="133" cm="1">
        <f t="array" aca="1" ref="AE181" ca="1">INDIRECT(ADDRESS(MATCH(AG181,'rs_industries'!B:B,0),5,1,TRUE,"rs_industries"))</f>
        <v>88</v>
      </c>
      <c r="AF181" s="133" cm="1">
        <f t="array" aca="1" ref="AF181" ca="1">INDIRECT(ADDRESS(MATCH(A181,'rs_stocks'!B:B,0),7,1,TRUE,"rs_stocks"))</f>
        <v>75</v>
      </c>
      <c r="AG181" s="133" t="str" cm="1">
        <f t="array" aca="1" ref="AG181" ca="1">INDIRECT(ADDRESS(MATCH(A181,'rs_stocks'!B:B,0),4,1,TRUE,"rs_stocks"))</f>
        <v>Railroads</v>
      </c>
      <c r="AH181" s="130">
        <f>MATCH(A181,'US_long freshly screened'!A:A,0)</f>
        <v>191</v>
      </c>
      <c r="AI181" s="130" t="e">
        <f>MATCH(A181,'US_long actual position'!A:A,0)</f>
        <v>#N/A</v>
      </c>
    </row>
    <row r="182" spans="1:35" x14ac:dyDescent="0.3">
      <c r="A182" s="133" t="s">
        <v>244</v>
      </c>
      <c r="B182" s="133">
        <v>42</v>
      </c>
      <c r="C182" s="133">
        <v>83</v>
      </c>
      <c r="D182" s="133">
        <v>193</v>
      </c>
      <c r="E182" s="133" t="e">
        <v>#N/A</v>
      </c>
      <c r="F182" s="133">
        <v>56</v>
      </c>
      <c r="G182" s="133" t="s">
        <v>3729</v>
      </c>
      <c r="H182" s="133" t="s">
        <v>3674</v>
      </c>
      <c r="I182" s="133">
        <v>18.882999999999999</v>
      </c>
      <c r="J182" s="133">
        <v>-42</v>
      </c>
      <c r="K182" s="133">
        <v>-3</v>
      </c>
      <c r="L182" s="133" t="b">
        <v>1</v>
      </c>
      <c r="M182" s="133">
        <v>58.344999999999999</v>
      </c>
      <c r="N182" s="133">
        <v>2.262</v>
      </c>
      <c r="O182" s="133">
        <v>25.792999999999999</v>
      </c>
      <c r="P182" s="133">
        <v>1.996</v>
      </c>
      <c r="Q182" s="133">
        <v>-155.35</v>
      </c>
      <c r="R182" s="133">
        <v>125.05</v>
      </c>
      <c r="S182" s="133">
        <v>123.31</v>
      </c>
      <c r="T182" s="133">
        <v>1</v>
      </c>
      <c r="U182" s="133">
        <v>100</v>
      </c>
      <c r="V182" s="133" t="s">
        <v>244</v>
      </c>
      <c r="W182" s="133" t="b">
        <v>0</v>
      </c>
      <c r="X182" s="133">
        <v>0</v>
      </c>
      <c r="Y182" s="133" t="b">
        <v>1</v>
      </c>
      <c r="Z182" s="133">
        <v>56</v>
      </c>
      <c r="AA182" s="133">
        <v>0.92200000000000004</v>
      </c>
      <c r="AB182" s="133" t="s">
        <v>3674</v>
      </c>
      <c r="AC182" s="133" t="s">
        <v>3729</v>
      </c>
      <c r="AD182" s="133" t="s">
        <v>3953</v>
      </c>
      <c r="AE182" s="133" cm="1">
        <f t="array" aca="1" ref="AE182" ca="1">INDIRECT(ADDRESS(MATCH(AG182,'rs_industries'!B:B,0),5,1,TRUE,"rs_industries"))</f>
        <v>42</v>
      </c>
      <c r="AF182" s="133" cm="1">
        <f t="array" aca="1" ref="AF182" ca="1">INDIRECT(ADDRESS(MATCH(A182,'rs_stocks'!B:B,0),7,1,TRUE,"rs_stocks"))</f>
        <v>83</v>
      </c>
      <c r="AG182" s="133" t="str" cm="1">
        <f t="array" aca="1" ref="AG182" ca="1">INDIRECT(ADDRESS(MATCH(A182,'rs_stocks'!B:B,0),4,1,TRUE,"rs_stocks"))</f>
        <v>Softwareâ€”Infrastructure</v>
      </c>
      <c r="AH182" s="130">
        <f>MATCH(A182,'US_long freshly screened'!A:A,0)</f>
        <v>193</v>
      </c>
      <c r="AI182" s="130" t="e">
        <f>MATCH(A182,'US_long actual position'!A:A,0)</f>
        <v>#N/A</v>
      </c>
    </row>
    <row r="183" spans="1:35" x14ac:dyDescent="0.3">
      <c r="A183" s="133" t="s">
        <v>601</v>
      </c>
      <c r="B183" s="133" t="e">
        <v>#N/A</v>
      </c>
      <c r="C183" s="133" t="e">
        <v>#N/A</v>
      </c>
      <c r="D183" s="133">
        <v>194</v>
      </c>
      <c r="E183" s="133" t="e">
        <v>#N/A</v>
      </c>
      <c r="F183" s="133">
        <v>53</v>
      </c>
      <c r="G183" s="133" t="s">
        <v>3693</v>
      </c>
      <c r="H183" s="133" t="s">
        <v>31</v>
      </c>
      <c r="I183" s="133">
        <v>8.5909999999999993</v>
      </c>
      <c r="J183" s="133">
        <v>-64</v>
      </c>
      <c r="K183" s="133">
        <v>-24</v>
      </c>
      <c r="L183" s="133" t="b">
        <v>1</v>
      </c>
      <c r="M183" s="133">
        <v>160.9</v>
      </c>
      <c r="N183" s="133">
        <v>6.2450000000000001</v>
      </c>
      <c r="O183" s="133">
        <v>25.765000000000001</v>
      </c>
      <c r="P183" s="133">
        <v>1.1379999999999999</v>
      </c>
      <c r="Q183" s="133">
        <v>-156.41499999999999</v>
      </c>
      <c r="R183" s="133">
        <v>29.51</v>
      </c>
      <c r="S183" s="133">
        <v>28.611000000000001</v>
      </c>
      <c r="T183" s="133">
        <v>1</v>
      </c>
      <c r="U183" s="133">
        <v>175</v>
      </c>
      <c r="V183" s="133" t="s">
        <v>601</v>
      </c>
      <c r="W183" s="133" t="b">
        <v>0</v>
      </c>
      <c r="X183" s="133">
        <v>0</v>
      </c>
      <c r="Y183" s="133" t="b">
        <v>1</v>
      </c>
      <c r="Z183" s="133">
        <v>53</v>
      </c>
      <c r="AA183" s="133">
        <v>0.92200000000000004</v>
      </c>
      <c r="AB183" s="133" t="s">
        <v>31</v>
      </c>
      <c r="AC183" s="133" t="s">
        <v>3693</v>
      </c>
      <c r="AD183" s="133" t="s">
        <v>3926</v>
      </c>
      <c r="AE183" s="133" t="e" cm="1">
        <f t="array" aca="1" ref="AE183" ca="1">INDIRECT(ADDRESS(MATCH(AG183,'rs_industries'!B:B,0),5,1,TRUE,"rs_industries"))</f>
        <v>#N/A</v>
      </c>
      <c r="AF183" s="133" t="e" cm="1">
        <f t="array" aca="1" ref="AF183" ca="1">INDIRECT(ADDRESS(MATCH(A183,'rs_stocks'!B:B,0),7,1,TRUE,"rs_stocks"))</f>
        <v>#N/A</v>
      </c>
      <c r="AG183" s="133" t="e" cm="1">
        <f t="array" aca="1" ref="AG183" ca="1">INDIRECT(ADDRESS(MATCH(A183,'rs_stocks'!B:B,0),4,1,TRUE,"rs_stocks"))</f>
        <v>#N/A</v>
      </c>
      <c r="AH183" s="130">
        <f>MATCH(A183,'US_long freshly screened'!A:A,0)</f>
        <v>194</v>
      </c>
      <c r="AI183" s="130" t="e">
        <f>MATCH(A183,'US_long actual position'!A:A,0)</f>
        <v>#N/A</v>
      </c>
    </row>
    <row r="184" spans="1:35" x14ac:dyDescent="0.3">
      <c r="A184" s="133" t="s">
        <v>1470</v>
      </c>
      <c r="B184" s="133">
        <v>99</v>
      </c>
      <c r="C184" s="133">
        <v>97</v>
      </c>
      <c r="D184" s="133">
        <v>195</v>
      </c>
      <c r="E184" s="133" t="e">
        <v>#N/A</v>
      </c>
      <c r="F184" s="133">
        <v>51</v>
      </c>
      <c r="G184" s="133" t="s">
        <v>3815</v>
      </c>
      <c r="H184" s="133" t="s">
        <v>48</v>
      </c>
      <c r="I184" s="133">
        <v>3.0019999999999998</v>
      </c>
      <c r="J184" s="133">
        <v>-76</v>
      </c>
      <c r="K184" s="133">
        <v>-7</v>
      </c>
      <c r="L184" s="133" t="b">
        <v>1</v>
      </c>
      <c r="M184" s="133">
        <v>159.38900000000001</v>
      </c>
      <c r="N184" s="133">
        <v>6.2530000000000001</v>
      </c>
      <c r="O184" s="133">
        <v>25.489000000000001</v>
      </c>
      <c r="P184" s="133">
        <v>0.38200000000000001</v>
      </c>
      <c r="Q184" s="133">
        <v>-78.492999999999995</v>
      </c>
      <c r="R184" s="133">
        <v>7.64</v>
      </c>
      <c r="S184" s="133">
        <v>7.01</v>
      </c>
      <c r="T184" s="133">
        <v>1</v>
      </c>
      <c r="U184" s="133">
        <v>523</v>
      </c>
      <c r="V184" s="133" t="s">
        <v>1470</v>
      </c>
      <c r="W184" s="133" t="b">
        <v>0</v>
      </c>
      <c r="X184" s="133">
        <v>0</v>
      </c>
      <c r="Y184" s="133" t="b">
        <v>1</v>
      </c>
      <c r="Z184" s="133">
        <v>51</v>
      </c>
      <c r="AA184" s="133">
        <v>0.92100000000000004</v>
      </c>
      <c r="AB184" s="133" t="s">
        <v>48</v>
      </c>
      <c r="AC184" s="133" t="s">
        <v>3815</v>
      </c>
      <c r="AD184" s="133" t="s">
        <v>3937</v>
      </c>
      <c r="AE184" s="133" cm="1">
        <f t="array" aca="1" ref="AE184" ca="1">INDIRECT(ADDRESS(MATCH(AG184,'rs_industries'!B:B,0),5,1,TRUE,"rs_industries"))</f>
        <v>99</v>
      </c>
      <c r="AF184" s="133" cm="1">
        <f t="array" aca="1" ref="AF184" ca="1">INDIRECT(ADDRESS(MATCH(A184,'rs_stocks'!B:B,0),7,1,TRUE,"rs_stocks"))</f>
        <v>97</v>
      </c>
      <c r="AG184" s="133" t="str" cm="1">
        <f t="array" aca="1" ref="AG184" ca="1">INDIRECT(ADDRESS(MATCH(A184,'rs_stocks'!B:B,0),4,1,TRUE,"rs_stocks"))</f>
        <v>Uranium</v>
      </c>
      <c r="AH184" s="130">
        <f>MATCH(A184,'US_long freshly screened'!A:A,0)</f>
        <v>195</v>
      </c>
      <c r="AI184" s="130" t="e">
        <f>MATCH(A184,'US_long actual position'!A:A,0)</f>
        <v>#N/A</v>
      </c>
    </row>
    <row r="185" spans="1:35" x14ac:dyDescent="0.3">
      <c r="A185" s="133" t="s">
        <v>134</v>
      </c>
      <c r="B185" s="133">
        <v>79</v>
      </c>
      <c r="C185" s="133">
        <v>86</v>
      </c>
      <c r="D185" s="133">
        <v>196</v>
      </c>
      <c r="E185" s="133" t="e">
        <v>#N/A</v>
      </c>
      <c r="F185" s="133">
        <v>62</v>
      </c>
      <c r="G185" s="133" t="s">
        <v>3751</v>
      </c>
      <c r="H185" s="133" t="s">
        <v>24</v>
      </c>
      <c r="I185" s="133">
        <v>25.407</v>
      </c>
      <c r="J185" s="133">
        <v>-69</v>
      </c>
      <c r="K185" s="133">
        <v>0</v>
      </c>
      <c r="L185" s="133" t="b">
        <v>1</v>
      </c>
      <c r="M185" s="133">
        <v>90.24</v>
      </c>
      <c r="N185" s="133">
        <v>3.5430000000000001</v>
      </c>
      <c r="O185" s="133">
        <v>25.469000000000001</v>
      </c>
      <c r="P185" s="133">
        <v>1.101</v>
      </c>
      <c r="Q185" s="133">
        <v>286.07799999999997</v>
      </c>
      <c r="R185" s="133">
        <v>61.98</v>
      </c>
      <c r="S185" s="133">
        <v>58.677</v>
      </c>
      <c r="T185" s="133">
        <v>1</v>
      </c>
      <c r="U185" s="133">
        <v>181</v>
      </c>
      <c r="V185" s="133" t="s">
        <v>134</v>
      </c>
      <c r="W185" s="133" t="b">
        <v>0</v>
      </c>
      <c r="X185" s="133">
        <v>0</v>
      </c>
      <c r="Y185" s="133" t="b">
        <v>1</v>
      </c>
      <c r="Z185" s="133">
        <v>62</v>
      </c>
      <c r="AA185" s="133">
        <v>0.92100000000000004</v>
      </c>
      <c r="AB185" s="133" t="s">
        <v>24</v>
      </c>
      <c r="AC185" s="133" t="s">
        <v>3751</v>
      </c>
      <c r="AD185" s="133" t="s">
        <v>3959</v>
      </c>
      <c r="AE185" s="133" cm="1">
        <f t="array" aca="1" ref="AE185" ca="1">INDIRECT(ADDRESS(MATCH(AG185,'rs_industries'!B:B,0),5,1,TRUE,"rs_industries"))</f>
        <v>79</v>
      </c>
      <c r="AF185" s="133" cm="1">
        <f t="array" aca="1" ref="AF185" ca="1">INDIRECT(ADDRESS(MATCH(A185,'rs_stocks'!B:B,0),7,1,TRUE,"rs_stocks"))</f>
        <v>86</v>
      </c>
      <c r="AG185" s="133" t="str" cm="1">
        <f t="array" aca="1" ref="AG185" ca="1">INDIRECT(ADDRESS(MATCH(A185,'rs_stocks'!B:B,0),4,1,TRUE,"rs_stocks"))</f>
        <v>Specialty Industrial Machinery</v>
      </c>
      <c r="AH185" s="130">
        <f>MATCH(A185,'US_long freshly screened'!A:A,0)</f>
        <v>196</v>
      </c>
      <c r="AI185" s="130" t="e">
        <f>MATCH(A185,'US_long actual position'!A:A,0)</f>
        <v>#N/A</v>
      </c>
    </row>
    <row r="186" spans="1:35" x14ac:dyDescent="0.3">
      <c r="A186" s="133" t="s">
        <v>2129</v>
      </c>
      <c r="B186" s="133">
        <v>90</v>
      </c>
      <c r="C186" s="133">
        <v>98</v>
      </c>
      <c r="D186" s="133">
        <v>197</v>
      </c>
      <c r="E186" s="133" t="e">
        <v>#N/A</v>
      </c>
      <c r="F186" s="133">
        <v>51</v>
      </c>
      <c r="G186" s="133" t="s">
        <v>3713</v>
      </c>
      <c r="H186" s="133" t="s">
        <v>3690</v>
      </c>
      <c r="I186" s="133">
        <v>2.629</v>
      </c>
      <c r="J186" s="133">
        <v>-87</v>
      </c>
      <c r="K186" s="133">
        <v>-56</v>
      </c>
      <c r="L186" s="133" t="b">
        <v>1</v>
      </c>
      <c r="M186" s="133">
        <v>567.75300000000004</v>
      </c>
      <c r="N186" s="133">
        <v>22.373000000000001</v>
      </c>
      <c r="O186" s="133">
        <v>25.376999999999999</v>
      </c>
      <c r="P186" s="133">
        <v>2.774</v>
      </c>
      <c r="Q186" s="133">
        <v>-122.914</v>
      </c>
      <c r="R186" s="133">
        <v>47.77</v>
      </c>
      <c r="S186" s="133">
        <v>43.645000000000003</v>
      </c>
      <c r="T186" s="133">
        <v>1</v>
      </c>
      <c r="U186" s="133">
        <v>72</v>
      </c>
      <c r="V186" s="133" t="s">
        <v>2129</v>
      </c>
      <c r="W186" s="133" t="b">
        <v>0</v>
      </c>
      <c r="X186" s="133">
        <v>0</v>
      </c>
      <c r="Y186" s="133" t="b">
        <v>1</v>
      </c>
      <c r="Z186" s="133">
        <v>51</v>
      </c>
      <c r="AA186" s="133">
        <v>0.92100000000000004</v>
      </c>
      <c r="AB186" s="133" t="s">
        <v>3690</v>
      </c>
      <c r="AC186" s="133" t="s">
        <v>3713</v>
      </c>
      <c r="AD186" s="133" t="s">
        <v>3982</v>
      </c>
      <c r="AE186" s="133" cm="1">
        <f t="array" aca="1" ref="AE186" ca="1">INDIRECT(ADDRESS(MATCH(AG186,'rs_industries'!B:B,0),5,1,TRUE,"rs_industries"))</f>
        <v>90</v>
      </c>
      <c r="AF186" s="133" cm="1">
        <f t="array" aca="1" ref="AF186" ca="1">INDIRECT(ADDRESS(MATCH(A186,'rs_stocks'!B:B,0),7,1,TRUE,"rs_stocks"))</f>
        <v>98</v>
      </c>
      <c r="AG186" s="133" t="str" cm="1">
        <f t="array" aca="1" ref="AG186" ca="1">INDIRECT(ADDRESS(MATCH(A186,'rs_stocks'!B:B,0),4,1,TRUE,"rs_stocks"))</f>
        <v>Biotechnology</v>
      </c>
      <c r="AH186" s="130">
        <f>MATCH(A186,'US_long freshly screened'!A:A,0)</f>
        <v>197</v>
      </c>
      <c r="AI186" s="130" t="e">
        <f>MATCH(A186,'US_long actual position'!A:A,0)</f>
        <v>#N/A</v>
      </c>
    </row>
    <row r="187" spans="1:35" x14ac:dyDescent="0.3">
      <c r="A187" s="133" t="s">
        <v>2983</v>
      </c>
      <c r="B187" s="133">
        <v>24</v>
      </c>
      <c r="C187" s="133">
        <v>87</v>
      </c>
      <c r="D187" s="133">
        <v>198</v>
      </c>
      <c r="E187" s="133" t="e">
        <v>#N/A</v>
      </c>
      <c r="F187" s="133">
        <v>53</v>
      </c>
      <c r="G187" s="133" t="s">
        <v>3843</v>
      </c>
      <c r="H187" s="133" t="s">
        <v>48</v>
      </c>
      <c r="I187" s="133">
        <v>1.0229999999999999</v>
      </c>
      <c r="J187" s="133">
        <v>-81</v>
      </c>
      <c r="K187" s="133">
        <v>-7</v>
      </c>
      <c r="L187" s="133" t="b">
        <v>1</v>
      </c>
      <c r="M187" s="133">
        <v>131.304</v>
      </c>
      <c r="N187" s="133">
        <v>5.1749999999999998</v>
      </c>
      <c r="O187" s="133">
        <v>25.370999999999999</v>
      </c>
      <c r="P187" s="133">
        <v>1.4339999999999999</v>
      </c>
      <c r="Q187" s="133">
        <v>-208.53700000000001</v>
      </c>
      <c r="R187" s="133">
        <v>49.14</v>
      </c>
      <c r="S187" s="133">
        <v>48.67</v>
      </c>
      <c r="T187" s="133">
        <v>1</v>
      </c>
      <c r="U187" s="133">
        <v>139</v>
      </c>
      <c r="V187" s="133" t="s">
        <v>2983</v>
      </c>
      <c r="W187" s="133" t="b">
        <v>0</v>
      </c>
      <c r="X187" s="133">
        <v>0</v>
      </c>
      <c r="Y187" s="133" t="b">
        <v>1</v>
      </c>
      <c r="Z187" s="133">
        <v>53</v>
      </c>
      <c r="AA187" s="133">
        <v>0.92</v>
      </c>
      <c r="AB187" s="133" t="s">
        <v>48</v>
      </c>
      <c r="AC187" s="133" t="s">
        <v>3843</v>
      </c>
      <c r="AD187" s="133" t="s">
        <v>3932</v>
      </c>
      <c r="AE187" s="133" cm="1">
        <f t="array" aca="1" ref="AE187" ca="1">INDIRECT(ADDRESS(MATCH(AG187,'rs_industries'!B:B,0),5,1,TRUE,"rs_industries"))</f>
        <v>24</v>
      </c>
      <c r="AF187" s="133" cm="1">
        <f t="array" aca="1" ref="AF187" ca="1">INDIRECT(ADDRESS(MATCH(A187,'rs_stocks'!B:B,0),7,1,TRUE,"rs_stocks"))</f>
        <v>87</v>
      </c>
      <c r="AG187" s="133" t="str" cm="1">
        <f t="array" aca="1" ref="AG187" ca="1">INDIRECT(ADDRESS(MATCH(A187,'rs_stocks'!B:B,0),4,1,TRUE,"rs_stocks"))</f>
        <v>Specialty Chemicals</v>
      </c>
      <c r="AH187" s="130">
        <f>MATCH(A187,'US_long freshly screened'!A:A,0)</f>
        <v>198</v>
      </c>
      <c r="AI187" s="130" t="e">
        <f>MATCH(A187,'US_long actual position'!A:A,0)</f>
        <v>#N/A</v>
      </c>
    </row>
    <row r="188" spans="1:35" x14ac:dyDescent="0.3">
      <c r="A188" s="133" t="s">
        <v>3940</v>
      </c>
      <c r="B188" s="133" t="e">
        <v>#N/A</v>
      </c>
      <c r="C188" s="133" t="e">
        <v>#N/A</v>
      </c>
      <c r="D188" s="133">
        <v>199</v>
      </c>
      <c r="E188" s="133" t="e">
        <v>#N/A</v>
      </c>
      <c r="F188" s="133">
        <v>51</v>
      </c>
      <c r="G188" s="133" t="s">
        <v>3754</v>
      </c>
      <c r="H188" s="133" t="s">
        <v>3674</v>
      </c>
      <c r="I188" s="133">
        <v>0.87</v>
      </c>
      <c r="J188" s="133">
        <v>-43</v>
      </c>
      <c r="K188" s="133">
        <v>-28</v>
      </c>
      <c r="L188" s="133" t="b">
        <v>1</v>
      </c>
      <c r="M188" s="133">
        <v>81.316999999999993</v>
      </c>
      <c r="N188" s="133">
        <v>3.2080000000000002</v>
      </c>
      <c r="O188" s="133">
        <v>25.349</v>
      </c>
      <c r="P188" s="133">
        <v>0.875</v>
      </c>
      <c r="Q188" s="133">
        <v>-123.4</v>
      </c>
      <c r="R188" s="133">
        <v>40.049999999999997</v>
      </c>
      <c r="S188" s="133">
        <v>38.985999999999997</v>
      </c>
      <c r="T188" s="133">
        <v>1</v>
      </c>
      <c r="U188" s="133">
        <v>228</v>
      </c>
      <c r="V188" s="133" t="s">
        <v>3940</v>
      </c>
      <c r="W188" s="133" t="b">
        <v>0</v>
      </c>
      <c r="X188" s="133">
        <v>0</v>
      </c>
      <c r="Y188" s="133" t="b">
        <v>1</v>
      </c>
      <c r="Z188" s="133">
        <v>51</v>
      </c>
      <c r="AA188" s="133">
        <v>0.92</v>
      </c>
      <c r="AB188" s="133" t="s">
        <v>3674</v>
      </c>
      <c r="AC188" s="133" t="s">
        <v>3754</v>
      </c>
      <c r="AD188" s="133" t="s">
        <v>3941</v>
      </c>
      <c r="AE188" s="133" t="e" cm="1">
        <f t="array" aca="1" ref="AE188" ca="1">INDIRECT(ADDRESS(MATCH(AG188,'rs_industries'!B:B,0),5,1,TRUE,"rs_industries"))</f>
        <v>#N/A</v>
      </c>
      <c r="AF188" s="133" t="e" cm="1">
        <f t="array" aca="1" ref="AF188" ca="1">INDIRECT(ADDRESS(MATCH(A188,'rs_stocks'!B:B,0),7,1,TRUE,"rs_stocks"))</f>
        <v>#N/A</v>
      </c>
      <c r="AG188" s="133" t="e" cm="1">
        <f t="array" aca="1" ref="AG188" ca="1">INDIRECT(ADDRESS(MATCH(A188,'rs_stocks'!B:B,0),4,1,TRUE,"rs_stocks"))</f>
        <v>#N/A</v>
      </c>
      <c r="AH188" s="130">
        <f>MATCH(A188,'US_long freshly screened'!A:A,0)</f>
        <v>199</v>
      </c>
      <c r="AI188" s="130" t="e">
        <f>MATCH(A188,'US_long actual position'!A:A,0)</f>
        <v>#N/A</v>
      </c>
    </row>
    <row r="189" spans="1:35" x14ac:dyDescent="0.3">
      <c r="A189" s="133" t="s">
        <v>434</v>
      </c>
      <c r="B189" s="133">
        <v>79</v>
      </c>
      <c r="C189" s="133">
        <v>87</v>
      </c>
      <c r="D189" s="133">
        <v>200</v>
      </c>
      <c r="E189" s="133" t="e">
        <v>#N/A</v>
      </c>
      <c r="F189" s="133">
        <v>56</v>
      </c>
      <c r="G189" s="133" t="s">
        <v>3754</v>
      </c>
      <c r="H189" s="133" t="s">
        <v>24</v>
      </c>
      <c r="I189" s="133">
        <v>61.165999999999997</v>
      </c>
      <c r="J189" s="133">
        <v>-41</v>
      </c>
      <c r="K189" s="133">
        <v>-3</v>
      </c>
      <c r="L189" s="133" t="b">
        <v>1</v>
      </c>
      <c r="M189" s="133">
        <v>104.215</v>
      </c>
      <c r="N189" s="133">
        <v>4.1139999999999999</v>
      </c>
      <c r="O189" s="133">
        <v>25.329000000000001</v>
      </c>
      <c r="P189" s="133">
        <v>5.7930000000000001</v>
      </c>
      <c r="Q189" s="133">
        <v>-45.741999999999997</v>
      </c>
      <c r="R189" s="133">
        <v>269.37</v>
      </c>
      <c r="S189" s="133">
        <v>259.42700000000002</v>
      </c>
      <c r="T189" s="133">
        <v>1</v>
      </c>
      <c r="U189" s="133">
        <v>34</v>
      </c>
      <c r="V189" s="133" t="s">
        <v>434</v>
      </c>
      <c r="W189" s="133" t="b">
        <v>0</v>
      </c>
      <c r="X189" s="133">
        <v>0</v>
      </c>
      <c r="Y189" s="133" t="b">
        <v>1</v>
      </c>
      <c r="Z189" s="133">
        <v>56</v>
      </c>
      <c r="AA189" s="133">
        <v>0.91900000000000004</v>
      </c>
      <c r="AB189" s="133" t="s">
        <v>24</v>
      </c>
      <c r="AC189" s="133" t="s">
        <v>3754</v>
      </c>
      <c r="AD189" s="133" t="s">
        <v>435</v>
      </c>
      <c r="AE189" s="133" cm="1">
        <f t="array" aca="1" ref="AE189" ca="1">INDIRECT(ADDRESS(MATCH(AG189,'rs_industries'!B:B,0),5,1,TRUE,"rs_industries"))</f>
        <v>79</v>
      </c>
      <c r="AF189" s="133" cm="1">
        <f t="array" aca="1" ref="AF189" ca="1">INDIRECT(ADDRESS(MATCH(A189,'rs_stocks'!B:B,0),7,1,TRUE,"rs_stocks"))</f>
        <v>87</v>
      </c>
      <c r="AG189" s="133" t="str" cm="1">
        <f t="array" aca="1" ref="AG189" ca="1">INDIRECT(ADDRESS(MATCH(A189,'rs_stocks'!B:B,0),4,1,TRUE,"rs_stocks"))</f>
        <v>Specialty Industrial Machinery</v>
      </c>
      <c r="AH189" s="130">
        <f>MATCH(A189,'US_long freshly screened'!A:A,0)</f>
        <v>200</v>
      </c>
      <c r="AI189" s="130" t="e">
        <f>MATCH(A189,'US_long actual position'!A:A,0)</f>
        <v>#N/A</v>
      </c>
    </row>
    <row r="190" spans="1:35" x14ac:dyDescent="0.3">
      <c r="A190" s="133" t="s">
        <v>1383</v>
      </c>
      <c r="B190" s="133">
        <v>49</v>
      </c>
      <c r="C190" s="133">
        <v>73</v>
      </c>
      <c r="D190" s="133">
        <v>17</v>
      </c>
      <c r="E190" s="133" t="e">
        <v>#N/A</v>
      </c>
      <c r="F190" s="133">
        <v>56</v>
      </c>
      <c r="G190" s="133" t="s">
        <v>3735</v>
      </c>
      <c r="H190" s="133" t="s">
        <v>3690</v>
      </c>
      <c r="I190" s="133">
        <v>7.141</v>
      </c>
      <c r="J190" s="133">
        <v>-75</v>
      </c>
      <c r="K190" s="133">
        <v>-55</v>
      </c>
      <c r="L190" s="133" t="b">
        <v>1</v>
      </c>
      <c r="M190" s="133">
        <v>215.70400000000001</v>
      </c>
      <c r="N190" s="133">
        <v>5.3369999999999997</v>
      </c>
      <c r="O190" s="133">
        <v>40.415999999999997</v>
      </c>
      <c r="P190" s="133">
        <v>3.7280000000000002</v>
      </c>
      <c r="Q190" s="133">
        <v>-33.265999999999998</v>
      </c>
      <c r="R190" s="133">
        <v>135.13999999999999</v>
      </c>
      <c r="S190" s="133">
        <v>125.63500000000001</v>
      </c>
      <c r="T190" s="133">
        <v>1</v>
      </c>
      <c r="U190" s="133">
        <v>53</v>
      </c>
      <c r="V190" s="133" t="s">
        <v>1383</v>
      </c>
      <c r="W190" s="133" t="b">
        <v>0</v>
      </c>
      <c r="X190" s="133">
        <v>0</v>
      </c>
      <c r="Y190" s="133" t="b">
        <v>0</v>
      </c>
      <c r="Z190" s="133">
        <v>56</v>
      </c>
      <c r="AA190" s="133">
        <v>0.99399999999999999</v>
      </c>
      <c r="AB190" s="133" t="s">
        <v>3690</v>
      </c>
      <c r="AC190" s="133" t="s">
        <v>3735</v>
      </c>
      <c r="AD190" s="133" t="s">
        <v>3736</v>
      </c>
      <c r="AE190" s="133" cm="1">
        <f t="array" aca="1" ref="AE190" ca="1">INDIRECT(ADDRESS(MATCH(AG190,'rs_industries'!B:B,0),5,1,TRUE,"rs_industries"))</f>
        <v>49</v>
      </c>
      <c r="AF190" s="133" cm="1">
        <f t="array" aca="1" ref="AF190" ca="1">INDIRECT(ADDRESS(MATCH(A190,'rs_stocks'!B:B,0),7,1,TRUE,"rs_stocks"))</f>
        <v>73</v>
      </c>
      <c r="AG190" s="133" t="str" cm="1">
        <f t="array" aca="1" ref="AG190" ca="1">INDIRECT(ADDRESS(MATCH(A190,'rs_stocks'!B:B,0),4,1,TRUE,"rs_stocks"))</f>
        <v>Medical Instruments &amp; Supplies</v>
      </c>
      <c r="AH190" s="130">
        <f>MATCH(A190,'US_long freshly screened'!A:A,0)</f>
        <v>17</v>
      </c>
      <c r="AI190" s="130" t="e">
        <f>MATCH(A190,'US_long actual position'!A:A,0)</f>
        <v>#N/A</v>
      </c>
    </row>
    <row r="191" spans="1:35" x14ac:dyDescent="0.3">
      <c r="A191" s="133" t="s">
        <v>1092</v>
      </c>
      <c r="B191" s="133">
        <v>15</v>
      </c>
      <c r="C191" s="133">
        <v>81</v>
      </c>
      <c r="D191" s="133">
        <v>53</v>
      </c>
      <c r="E191" s="133" t="e">
        <v>#N/A</v>
      </c>
      <c r="F191" s="133">
        <v>51</v>
      </c>
      <c r="G191" s="133" t="s">
        <v>3786</v>
      </c>
      <c r="H191" s="133" t="s">
        <v>3674</v>
      </c>
      <c r="I191" s="133">
        <v>9.7919999999999998</v>
      </c>
      <c r="J191" s="133">
        <v>-71</v>
      </c>
      <c r="K191" s="133">
        <v>-13</v>
      </c>
      <c r="L191" s="133" t="b">
        <v>1</v>
      </c>
      <c r="M191" s="133">
        <v>158.935</v>
      </c>
      <c r="N191" s="133">
        <v>4.7290000000000001</v>
      </c>
      <c r="O191" s="133">
        <v>33.606999999999999</v>
      </c>
      <c r="P191" s="133">
        <v>1.3640000000000001</v>
      </c>
      <c r="Q191" s="133">
        <v>-54.976999999999997</v>
      </c>
      <c r="R191" s="133">
        <v>42.69</v>
      </c>
      <c r="S191" s="133">
        <v>39.834000000000003</v>
      </c>
      <c r="T191" s="133">
        <v>1</v>
      </c>
      <c r="U191" s="133">
        <v>146</v>
      </c>
      <c r="V191" s="133" t="s">
        <v>1092</v>
      </c>
      <c r="W191" s="133" t="b">
        <v>0</v>
      </c>
      <c r="X191" s="133">
        <v>0</v>
      </c>
      <c r="Y191" s="133" t="b">
        <v>0</v>
      </c>
      <c r="Z191" s="133">
        <v>51</v>
      </c>
      <c r="AA191" s="133">
        <v>0.97899999999999998</v>
      </c>
      <c r="AB191" s="133" t="s">
        <v>3674</v>
      </c>
      <c r="AC191" s="133" t="s">
        <v>3786</v>
      </c>
      <c r="AD191" s="133" t="s">
        <v>3787</v>
      </c>
      <c r="AE191" s="133" cm="1">
        <f t="array" aca="1" ref="AE191" ca="1">INDIRECT(ADDRESS(MATCH(AG191,'rs_industries'!B:B,0),5,1,TRUE,"rs_industries"))</f>
        <v>15</v>
      </c>
      <c r="AF191" s="133" cm="1">
        <f t="array" aca="1" ref="AF191" ca="1">INDIRECT(ADDRESS(MATCH(A191,'rs_stocks'!B:B,0),7,1,TRUE,"rs_stocks"))</f>
        <v>81</v>
      </c>
      <c r="AG191" s="133" t="str" cm="1">
        <f t="array" aca="1" ref="AG191" ca="1">INDIRECT(ADDRESS(MATCH(A191,'rs_stocks'!B:B,0),4,1,TRUE,"rs_stocks"))</f>
        <v>Luxury Goods</v>
      </c>
      <c r="AH191" s="130">
        <f>MATCH(A191,'US_long freshly screened'!A:A,0)</f>
        <v>53</v>
      </c>
      <c r="AI191" s="130" t="e">
        <f>MATCH(A191,'US_long actual position'!A:A,0)</f>
        <v>#N/A</v>
      </c>
    </row>
    <row r="192" spans="1:35" x14ac:dyDescent="0.3">
      <c r="A192" s="133" t="s">
        <v>2437</v>
      </c>
      <c r="B192" s="133" t="e">
        <v>#N/A</v>
      </c>
      <c r="C192" s="133" t="e">
        <v>#N/A</v>
      </c>
      <c r="D192" s="133">
        <v>92</v>
      </c>
      <c r="E192" s="133" t="e">
        <v>#N/A</v>
      </c>
      <c r="F192" s="133">
        <v>54</v>
      </c>
      <c r="G192" s="133" t="s">
        <v>3834</v>
      </c>
      <c r="H192" s="133" t="s">
        <v>3677</v>
      </c>
      <c r="I192" s="133">
        <v>4.84</v>
      </c>
      <c r="J192" s="133">
        <v>-60</v>
      </c>
      <c r="K192" s="133">
        <v>-38</v>
      </c>
      <c r="L192" s="133" t="b">
        <v>1</v>
      </c>
      <c r="M192" s="133">
        <v>118.623</v>
      </c>
      <c r="N192" s="133">
        <v>3.8370000000000002</v>
      </c>
      <c r="O192" s="133">
        <v>30.916</v>
      </c>
      <c r="P192" s="133">
        <v>2.839</v>
      </c>
      <c r="Q192" s="133">
        <v>-84.885999999999996</v>
      </c>
      <c r="R192" s="133">
        <v>104.95</v>
      </c>
      <c r="S192" s="133">
        <v>99.141999999999996</v>
      </c>
      <c r="T192" s="133">
        <v>1</v>
      </c>
      <c r="U192" s="133">
        <v>70</v>
      </c>
      <c r="V192" s="133" t="s">
        <v>2437</v>
      </c>
      <c r="W192" s="133" t="b">
        <v>0</v>
      </c>
      <c r="X192" s="133">
        <v>0</v>
      </c>
      <c r="Y192" s="133" t="b">
        <v>0</v>
      </c>
      <c r="Z192" s="133">
        <v>54</v>
      </c>
      <c r="AA192" s="133">
        <v>0.96299999999999997</v>
      </c>
      <c r="AB192" s="133" t="s">
        <v>3677</v>
      </c>
      <c r="AC192" s="133" t="s">
        <v>3834</v>
      </c>
      <c r="AD192" s="133" t="s">
        <v>3835</v>
      </c>
      <c r="AE192" s="133" t="e" cm="1">
        <f t="array" aca="1" ref="AE192" ca="1">INDIRECT(ADDRESS(MATCH(AG192,'rs_industries'!B:B,0),5,1,TRUE,"rs_industries"))</f>
        <v>#N/A</v>
      </c>
      <c r="AF192" s="133" t="e" cm="1">
        <f t="array" aca="1" ref="AF192" ca="1">INDIRECT(ADDRESS(MATCH(A192,'rs_stocks'!B:B,0),7,1,TRUE,"rs_stocks"))</f>
        <v>#N/A</v>
      </c>
      <c r="AG192" s="133" t="e" cm="1">
        <f t="array" aca="1" ref="AG192" ca="1">INDIRECT(ADDRESS(MATCH(A192,'rs_stocks'!B:B,0),4,1,TRUE,"rs_stocks"))</f>
        <v>#N/A</v>
      </c>
      <c r="AH192" s="130">
        <f>MATCH(A192,'US_long freshly screened'!A:A,0)</f>
        <v>92</v>
      </c>
      <c r="AI192" s="130" t="e">
        <f>MATCH(A192,'US_long actual position'!A:A,0)</f>
        <v>#N/A</v>
      </c>
    </row>
    <row r="193" spans="1:35" x14ac:dyDescent="0.3">
      <c r="A193" s="133" t="s">
        <v>2964</v>
      </c>
      <c r="B193" s="133" t="e">
        <v>#N/A</v>
      </c>
      <c r="C193" s="133" t="e">
        <v>#N/A</v>
      </c>
      <c r="D193" s="133">
        <v>119</v>
      </c>
      <c r="E193" s="133" t="e">
        <v>#N/A</v>
      </c>
      <c r="F193" s="133">
        <v>49</v>
      </c>
      <c r="G193" s="133" t="s">
        <v>3854</v>
      </c>
      <c r="H193" s="133" t="s">
        <v>3677</v>
      </c>
      <c r="I193" s="133">
        <v>1.0289999999999999</v>
      </c>
      <c r="J193" s="133">
        <v>-47</v>
      </c>
      <c r="K193" s="133">
        <v>-39</v>
      </c>
      <c r="L193" s="133" t="b">
        <v>1</v>
      </c>
      <c r="M193" s="133">
        <v>43.805999999999997</v>
      </c>
      <c r="N193" s="133">
        <v>1.492</v>
      </c>
      <c r="O193" s="133">
        <v>29.350999999999999</v>
      </c>
      <c r="P193" s="133">
        <v>0.193</v>
      </c>
      <c r="Q193" s="133">
        <v>-119.10899999999999</v>
      </c>
      <c r="R193" s="133">
        <v>16.649999999999999</v>
      </c>
      <c r="S193" s="133">
        <v>16.47</v>
      </c>
      <c r="T193" s="133">
        <v>1</v>
      </c>
      <c r="U193" s="133">
        <v>1035</v>
      </c>
      <c r="V193" s="133" t="s">
        <v>2964</v>
      </c>
      <c r="W193" s="133" t="b">
        <v>0</v>
      </c>
      <c r="X193" s="133">
        <v>0</v>
      </c>
      <c r="Y193" s="133" t="b">
        <v>0</v>
      </c>
      <c r="Z193" s="133">
        <v>49</v>
      </c>
      <c r="AA193" s="133">
        <v>0.95199999999999996</v>
      </c>
      <c r="AB193" s="133" t="s">
        <v>3677</v>
      </c>
      <c r="AC193" s="133" t="s">
        <v>3854</v>
      </c>
      <c r="AD193" s="133" t="s">
        <v>3855</v>
      </c>
      <c r="AE193" s="133" t="e" cm="1">
        <f t="array" aca="1" ref="AE193" ca="1">INDIRECT(ADDRESS(MATCH(AG193,'rs_industries'!B:B,0),5,1,TRUE,"rs_industries"))</f>
        <v>#N/A</v>
      </c>
      <c r="AF193" s="133" t="e" cm="1">
        <f t="array" aca="1" ref="AF193" ca="1">INDIRECT(ADDRESS(MATCH(A193,'rs_stocks'!B:B,0),7,1,TRUE,"rs_stocks"))</f>
        <v>#N/A</v>
      </c>
      <c r="AG193" s="133" t="e" cm="1">
        <f t="array" aca="1" ref="AG193" ca="1">INDIRECT(ADDRESS(MATCH(A193,'rs_stocks'!B:B,0),4,1,TRUE,"rs_stocks"))</f>
        <v>#N/A</v>
      </c>
      <c r="AH193" s="130">
        <f>MATCH(A193,'US_long freshly screened'!A:A,0)</f>
        <v>119</v>
      </c>
      <c r="AI193" s="130" t="e">
        <f>MATCH(A193,'US_long actual position'!A:A,0)</f>
        <v>#N/A</v>
      </c>
    </row>
    <row r="194" spans="1:35" x14ac:dyDescent="0.3">
      <c r="A194" s="133" t="s">
        <v>1280</v>
      </c>
      <c r="B194" s="133" t="e">
        <v>#N/A</v>
      </c>
      <c r="C194" s="133" t="e">
        <v>#N/A</v>
      </c>
      <c r="D194" s="133">
        <v>150</v>
      </c>
      <c r="E194" s="133" t="e">
        <v>#N/A</v>
      </c>
      <c r="F194" s="133">
        <v>52</v>
      </c>
      <c r="G194" s="133" t="s">
        <v>3735</v>
      </c>
      <c r="H194" s="133" t="s">
        <v>3690</v>
      </c>
      <c r="I194" s="133">
        <v>26.353999999999999</v>
      </c>
      <c r="J194" s="133">
        <v>-55</v>
      </c>
      <c r="K194" s="133">
        <v>-40</v>
      </c>
      <c r="L194" s="133" t="b">
        <v>1</v>
      </c>
      <c r="M194" s="133">
        <v>99.852000000000004</v>
      </c>
      <c r="N194" s="133">
        <v>3.6</v>
      </c>
      <c r="O194" s="133">
        <v>27.734999999999999</v>
      </c>
      <c r="P194" s="133">
        <v>4.9400000000000004</v>
      </c>
      <c r="Q194" s="133">
        <v>-67.816999999999993</v>
      </c>
      <c r="R194" s="133">
        <v>179.17</v>
      </c>
      <c r="S194" s="133">
        <v>176.35599999999999</v>
      </c>
      <c r="T194" s="133">
        <v>1</v>
      </c>
      <c r="U194" s="133">
        <v>40</v>
      </c>
      <c r="V194" s="133" t="s">
        <v>1280</v>
      </c>
      <c r="W194" s="133" t="b">
        <v>0</v>
      </c>
      <c r="X194" s="133">
        <v>0</v>
      </c>
      <c r="Y194" s="133" t="b">
        <v>0</v>
      </c>
      <c r="Z194" s="133">
        <v>52</v>
      </c>
      <c r="AA194" s="133">
        <v>0.94</v>
      </c>
      <c r="AB194" s="133" t="s">
        <v>3690</v>
      </c>
      <c r="AC194" s="133" t="s">
        <v>3735</v>
      </c>
      <c r="AD194" s="133" t="s">
        <v>3903</v>
      </c>
      <c r="AE194" s="133" t="e" cm="1">
        <f t="array" aca="1" ref="AE194" ca="1">INDIRECT(ADDRESS(MATCH(AG194,'rs_industries'!B:B,0),5,1,TRUE,"rs_industries"))</f>
        <v>#N/A</v>
      </c>
      <c r="AF194" s="133" t="e" cm="1">
        <f t="array" aca="1" ref="AF194" ca="1">INDIRECT(ADDRESS(MATCH(A194,'rs_stocks'!B:B,0),7,1,TRUE,"rs_stocks"))</f>
        <v>#N/A</v>
      </c>
      <c r="AG194" s="133" t="e" cm="1">
        <f t="array" aca="1" ref="AG194" ca="1">INDIRECT(ADDRESS(MATCH(A194,'rs_stocks'!B:B,0),4,1,TRUE,"rs_stocks"))</f>
        <v>#N/A</v>
      </c>
      <c r="AH194" s="130">
        <f>MATCH(A194,'US_long freshly screened'!A:A,0)</f>
        <v>150</v>
      </c>
      <c r="AI194" s="130" t="e">
        <f>MATCH(A194,'US_long actual position'!A:A,0)</f>
        <v>#N/A</v>
      </c>
    </row>
    <row r="195" spans="1:35" x14ac:dyDescent="0.3">
      <c r="A195" s="133" t="s">
        <v>204</v>
      </c>
      <c r="B195" s="133" t="e">
        <v>#N/A</v>
      </c>
      <c r="C195" s="133" t="e">
        <v>#N/A</v>
      </c>
      <c r="D195" s="133">
        <v>153</v>
      </c>
      <c r="E195" s="133" t="e">
        <v>#N/A</v>
      </c>
      <c r="F195" s="133">
        <v>52</v>
      </c>
      <c r="G195" s="133"/>
      <c r="H195" s="133"/>
      <c r="I195" s="133">
        <v>33.637999999999998</v>
      </c>
      <c r="J195" s="133">
        <v>-64</v>
      </c>
      <c r="K195" s="133">
        <v>-6</v>
      </c>
      <c r="L195" s="133" t="b">
        <v>1</v>
      </c>
      <c r="M195" s="133">
        <v>71.293999999999997</v>
      </c>
      <c r="N195" s="133">
        <v>2.5979999999999999</v>
      </c>
      <c r="O195" s="133">
        <v>27.439</v>
      </c>
      <c r="P195" s="133">
        <v>1.724</v>
      </c>
      <c r="Q195" s="133">
        <v>-203.54900000000001</v>
      </c>
      <c r="R195" s="133">
        <v>74.760000000000005</v>
      </c>
      <c r="S195" s="133">
        <v>80.802999999999997</v>
      </c>
      <c r="T195" s="133">
        <v>-1</v>
      </c>
      <c r="U195" s="133">
        <v>115</v>
      </c>
      <c r="V195" s="133" t="s">
        <v>204</v>
      </c>
      <c r="W195" s="133" t="b">
        <v>0</v>
      </c>
      <c r="X195" s="133">
        <v>0</v>
      </c>
      <c r="Y195" s="133" t="b">
        <v>0</v>
      </c>
      <c r="Z195" s="133">
        <v>52</v>
      </c>
      <c r="AA195" s="133">
        <v>0.93899999999999995</v>
      </c>
      <c r="AB195" s="133"/>
      <c r="AC195" s="133"/>
      <c r="AD195" s="133" t="s">
        <v>3842</v>
      </c>
      <c r="AE195" s="133" t="e" cm="1">
        <f t="array" aca="1" ref="AE195" ca="1">INDIRECT(ADDRESS(MATCH(AG195,'rs_industries'!B:B,0),5,1,TRUE,"rs_industries"))</f>
        <v>#N/A</v>
      </c>
      <c r="AF195" s="133" t="e" cm="1">
        <f t="array" aca="1" ref="AF195" ca="1">INDIRECT(ADDRESS(MATCH(A195,'rs_stocks'!B:B,0),7,1,TRUE,"rs_stocks"))</f>
        <v>#N/A</v>
      </c>
      <c r="AG195" s="133" t="e" cm="1">
        <f t="array" aca="1" ref="AG195" ca="1">INDIRECT(ADDRESS(MATCH(A195,'rs_stocks'!B:B,0),4,1,TRUE,"rs_stocks"))</f>
        <v>#N/A</v>
      </c>
      <c r="AH195" s="130">
        <f>MATCH(A195,'US_long freshly screened'!A:A,0)</f>
        <v>153</v>
      </c>
      <c r="AI195" s="130" t="e">
        <f>MATCH(A195,'US_long actual position'!A:A,0)</f>
        <v>#N/A</v>
      </c>
    </row>
    <row r="196" spans="1:35" x14ac:dyDescent="0.3">
      <c r="A196" s="133" t="s">
        <v>1228</v>
      </c>
      <c r="B196" s="133" t="e">
        <v>#N/A</v>
      </c>
      <c r="C196" s="133" t="e">
        <v>#N/A</v>
      </c>
      <c r="D196" s="133">
        <v>177</v>
      </c>
      <c r="E196" s="133" t="e">
        <v>#N/A</v>
      </c>
      <c r="F196" s="133">
        <v>47</v>
      </c>
      <c r="G196" s="133" t="s">
        <v>3870</v>
      </c>
      <c r="H196" s="133" t="s">
        <v>3674</v>
      </c>
      <c r="I196" s="133">
        <v>16.856999999999999</v>
      </c>
      <c r="J196" s="133">
        <v>-46</v>
      </c>
      <c r="K196" s="133">
        <v>-13</v>
      </c>
      <c r="L196" s="133" t="b">
        <v>1</v>
      </c>
      <c r="M196" s="133">
        <v>70.644000000000005</v>
      </c>
      <c r="N196" s="133">
        <v>2.6739999999999999</v>
      </c>
      <c r="O196" s="133">
        <v>26.414000000000001</v>
      </c>
      <c r="P196" s="133">
        <v>1.931</v>
      </c>
      <c r="Q196" s="133">
        <v>-67.837000000000003</v>
      </c>
      <c r="R196" s="133">
        <v>85.14</v>
      </c>
      <c r="S196" s="133">
        <v>91.46</v>
      </c>
      <c r="T196" s="133">
        <v>-1</v>
      </c>
      <c r="U196" s="133">
        <v>103</v>
      </c>
      <c r="V196" s="133" t="s">
        <v>1228</v>
      </c>
      <c r="W196" s="133" t="b">
        <v>0</v>
      </c>
      <c r="X196" s="133">
        <v>0</v>
      </c>
      <c r="Y196" s="133" t="b">
        <v>0</v>
      </c>
      <c r="Z196" s="133">
        <v>47</v>
      </c>
      <c r="AA196" s="133">
        <v>0.92900000000000005</v>
      </c>
      <c r="AB196" s="133" t="s">
        <v>3674</v>
      </c>
      <c r="AC196" s="133" t="s">
        <v>3870</v>
      </c>
      <c r="AD196" s="133" t="s">
        <v>3871</v>
      </c>
      <c r="AE196" s="133" t="e" cm="1">
        <f t="array" aca="1" ref="AE196" ca="1">INDIRECT(ADDRESS(MATCH(AG196,'rs_industries'!B:B,0),5,1,TRUE,"rs_industries"))</f>
        <v>#N/A</v>
      </c>
      <c r="AF196" s="133" t="e" cm="1">
        <f t="array" aca="1" ref="AF196" ca="1">INDIRECT(ADDRESS(MATCH(A196,'rs_stocks'!B:B,0),7,1,TRUE,"rs_stocks"))</f>
        <v>#N/A</v>
      </c>
      <c r="AG196" s="133" t="e" cm="1">
        <f t="array" aca="1" ref="AG196" ca="1">INDIRECT(ADDRESS(MATCH(A196,'rs_stocks'!B:B,0),4,1,TRUE,"rs_stocks"))</f>
        <v>#N/A</v>
      </c>
      <c r="AH196" s="130">
        <f>MATCH(A196,'US_long freshly screened'!A:A,0)</f>
        <v>177</v>
      </c>
      <c r="AI196" s="130" t="e">
        <f>MATCH(A196,'US_long actual position'!A:A,0)</f>
        <v>#N/A</v>
      </c>
    </row>
    <row r="197" spans="1:35" x14ac:dyDescent="0.3">
      <c r="A197" s="133" t="s">
        <v>2476</v>
      </c>
      <c r="B197" s="133">
        <v>23</v>
      </c>
      <c r="C197" s="133">
        <v>84</v>
      </c>
      <c r="D197" s="133">
        <v>187</v>
      </c>
      <c r="E197" s="133" t="e">
        <v>#N/A</v>
      </c>
      <c r="F197" s="133">
        <v>50</v>
      </c>
      <c r="G197" s="133" t="s">
        <v>3792</v>
      </c>
      <c r="H197" s="133" t="s">
        <v>31</v>
      </c>
      <c r="I197" s="133">
        <v>2.8010000000000002</v>
      </c>
      <c r="J197" s="133">
        <v>-68</v>
      </c>
      <c r="K197" s="133">
        <v>-27</v>
      </c>
      <c r="L197" s="133" t="b">
        <v>0</v>
      </c>
      <c r="M197" s="133">
        <v>293.11399999999998</v>
      </c>
      <c r="N197" s="133">
        <v>11.238</v>
      </c>
      <c r="O197" s="133">
        <v>26.082000000000001</v>
      </c>
      <c r="P197" s="133">
        <v>5.46</v>
      </c>
      <c r="Q197" s="133">
        <v>-107.324</v>
      </c>
      <c r="R197" s="133">
        <v>102.99</v>
      </c>
      <c r="S197" s="133">
        <v>98.954999999999998</v>
      </c>
      <c r="T197" s="133">
        <v>1</v>
      </c>
      <c r="U197" s="133">
        <v>36</v>
      </c>
      <c r="V197" s="133" t="s">
        <v>2476</v>
      </c>
      <c r="W197" s="133" t="b">
        <v>0</v>
      </c>
      <c r="X197" s="133">
        <v>0</v>
      </c>
      <c r="Y197" s="133" t="b">
        <v>0</v>
      </c>
      <c r="Z197" s="133">
        <v>50</v>
      </c>
      <c r="AA197" s="133">
        <v>0.92500000000000004</v>
      </c>
      <c r="AB197" s="133" t="s">
        <v>31</v>
      </c>
      <c r="AC197" s="133" t="s">
        <v>3792</v>
      </c>
      <c r="AD197" s="133" t="s">
        <v>3927</v>
      </c>
      <c r="AE197" s="133" cm="1">
        <f t="array" aca="1" ref="AE197" ca="1">INDIRECT(ADDRESS(MATCH(AG197,'rs_industries'!B:B,0),5,1,TRUE,"rs_industries"))</f>
        <v>23</v>
      </c>
      <c r="AF197" s="133" cm="1">
        <f t="array" aca="1" ref="AF197" ca="1">INDIRECT(ADDRESS(MATCH(A197,'rs_stocks'!B:B,0),7,1,TRUE,"rs_stocks"))</f>
        <v>84</v>
      </c>
      <c r="AG197" s="133" t="str" cm="1">
        <f t="array" aca="1" ref="AG197" ca="1">INDIRECT(ADDRESS(MATCH(A197,'rs_stocks'!B:B,0),4,1,TRUE,"rs_stocks"))</f>
        <v>Communication Equipment</v>
      </c>
      <c r="AH197" s="130">
        <f>MATCH(A197,'US_long freshly screened'!A:A,0)</f>
        <v>187</v>
      </c>
      <c r="AI197" s="130" t="e">
        <f>MATCH(A197,'US_long actual position'!A:A,0)</f>
        <v>#N/A</v>
      </c>
    </row>
    <row r="198" spans="1:35" x14ac:dyDescent="0.3">
      <c r="A198" s="133" t="s">
        <v>2252</v>
      </c>
      <c r="B198" s="133" t="e">
        <v>#N/A</v>
      </c>
      <c r="C198" s="133" t="e">
        <v>#N/A</v>
      </c>
      <c r="D198" s="133">
        <v>188</v>
      </c>
      <c r="E198" s="133" t="e">
        <v>#N/A</v>
      </c>
      <c r="F198" s="133">
        <v>44</v>
      </c>
      <c r="G198" s="133"/>
      <c r="H198" s="133"/>
      <c r="I198" s="133">
        <v>1.75</v>
      </c>
      <c r="J198" s="133">
        <v>-71</v>
      </c>
      <c r="K198" s="133">
        <v>-40</v>
      </c>
      <c r="L198" s="133" t="b">
        <v>1</v>
      </c>
      <c r="M198" s="133">
        <v>211.06200000000001</v>
      </c>
      <c r="N198" s="133">
        <v>8.1240000000000006</v>
      </c>
      <c r="O198" s="133">
        <v>25.981000000000002</v>
      </c>
      <c r="P198" s="133">
        <v>0.26300000000000001</v>
      </c>
      <c r="Q198" s="133">
        <v>-163.374</v>
      </c>
      <c r="R198" s="133">
        <v>6.41</v>
      </c>
      <c r="S198" s="133">
        <v>6.2789999999999999</v>
      </c>
      <c r="T198" s="133">
        <v>1</v>
      </c>
      <c r="U198" s="133">
        <v>759</v>
      </c>
      <c r="V198" s="133" t="s">
        <v>2252</v>
      </c>
      <c r="W198" s="133" t="b">
        <v>0</v>
      </c>
      <c r="X198" s="133">
        <v>0</v>
      </c>
      <c r="Y198" s="133" t="b">
        <v>0</v>
      </c>
      <c r="Z198" s="133">
        <v>44</v>
      </c>
      <c r="AA198" s="133">
        <v>0.92400000000000004</v>
      </c>
      <c r="AB198" s="133"/>
      <c r="AC198" s="133"/>
      <c r="AD198" s="133" t="s">
        <v>3918</v>
      </c>
      <c r="AE198" s="133" t="e" cm="1">
        <f t="array" aca="1" ref="AE198" ca="1">INDIRECT(ADDRESS(MATCH(AG198,'rs_industries'!B:B,0),5,1,TRUE,"rs_industries"))</f>
        <v>#N/A</v>
      </c>
      <c r="AF198" s="133" t="e" cm="1">
        <f t="array" aca="1" ref="AF198" ca="1">INDIRECT(ADDRESS(MATCH(A198,'rs_stocks'!B:B,0),7,1,TRUE,"rs_stocks"))</f>
        <v>#N/A</v>
      </c>
      <c r="AG198" s="133" t="e" cm="1">
        <f t="array" aca="1" ref="AG198" ca="1">INDIRECT(ADDRESS(MATCH(A198,'rs_stocks'!B:B,0),4,1,TRUE,"rs_stocks"))</f>
        <v>#N/A</v>
      </c>
      <c r="AH198" s="130">
        <f>MATCH(A198,'US_long freshly screened'!A:A,0)</f>
        <v>188</v>
      </c>
      <c r="AI198" s="130" t="e">
        <f>MATCH(A198,'US_long actual position'!A:A,0)</f>
        <v>#N/A</v>
      </c>
    </row>
    <row r="199" spans="1:35" x14ac:dyDescent="0.3">
      <c r="A199" s="133" t="s">
        <v>64</v>
      </c>
      <c r="B199" s="133">
        <v>93</v>
      </c>
      <c r="C199" s="133">
        <v>84</v>
      </c>
      <c r="D199" s="133">
        <v>192</v>
      </c>
      <c r="E199" s="133" t="e">
        <v>#N/A</v>
      </c>
      <c r="F199" s="133">
        <v>57</v>
      </c>
      <c r="G199" s="133" t="s">
        <v>47</v>
      </c>
      <c r="H199" s="133" t="s">
        <v>24</v>
      </c>
      <c r="I199" s="133">
        <v>15.414999999999999</v>
      </c>
      <c r="J199" s="133">
        <v>-58</v>
      </c>
      <c r="K199" s="133">
        <v>-18</v>
      </c>
      <c r="L199" s="133" t="b">
        <v>1</v>
      </c>
      <c r="M199" s="133">
        <v>178.446</v>
      </c>
      <c r="N199" s="133">
        <v>6.9050000000000002</v>
      </c>
      <c r="O199" s="133">
        <v>25.841000000000001</v>
      </c>
      <c r="P199" s="133">
        <v>1.321</v>
      </c>
      <c r="Q199" s="133">
        <v>-380.887</v>
      </c>
      <c r="R199" s="133">
        <v>34.18</v>
      </c>
      <c r="S199" s="133">
        <v>38.646999999999998</v>
      </c>
      <c r="T199" s="133">
        <v>-1</v>
      </c>
      <c r="U199" s="133">
        <v>151</v>
      </c>
      <c r="V199" s="133" t="s">
        <v>64</v>
      </c>
      <c r="W199" s="133" t="b">
        <v>0</v>
      </c>
      <c r="X199" s="133">
        <v>0</v>
      </c>
      <c r="Y199" s="133" t="b">
        <v>0</v>
      </c>
      <c r="Z199" s="133">
        <v>57</v>
      </c>
      <c r="AA199" s="133">
        <v>0.92300000000000004</v>
      </c>
      <c r="AB199" s="133" t="s">
        <v>24</v>
      </c>
      <c r="AC199" s="133" t="s">
        <v>47</v>
      </c>
      <c r="AD199" s="133" t="s">
        <v>3863</v>
      </c>
      <c r="AE199" s="133" cm="1">
        <f t="array" aca="1" ref="AE199" ca="1">INDIRECT(ADDRESS(MATCH(AG199,'rs_industries'!B:B,0),5,1,TRUE,"rs_industries"))</f>
        <v>93</v>
      </c>
      <c r="AF199" s="133" cm="1">
        <f t="array" aca="1" ref="AF199" ca="1">INDIRECT(ADDRESS(MATCH(A199,'rs_stocks'!B:B,0),7,1,TRUE,"rs_stocks"))</f>
        <v>84</v>
      </c>
      <c r="AG199" s="133" t="str" cm="1">
        <f t="array" aca="1" ref="AG199" ca="1">INDIRECT(ADDRESS(MATCH(A199,'rs_stocks'!B:B,0),4,1,TRUE,"rs_stocks"))</f>
        <v>Building Materials</v>
      </c>
      <c r="AH199" s="130">
        <f>MATCH(A199,'US_long freshly screened'!A:A,0)</f>
        <v>192</v>
      </c>
      <c r="AI199" s="130" t="e">
        <f>MATCH(A199,'US_long actual position'!A:A,0)</f>
        <v>#N/A</v>
      </c>
    </row>
    <row r="200" spans="1:35" x14ac:dyDescent="0.3">
      <c r="A200" s="133" t="s">
        <v>2306</v>
      </c>
      <c r="B200" s="133">
        <v>43</v>
      </c>
      <c r="C200" s="133">
        <v>73</v>
      </c>
      <c r="D200" s="133">
        <v>64</v>
      </c>
      <c r="E200" s="133" t="e">
        <v>#N/A</v>
      </c>
      <c r="F200" s="133">
        <v>51</v>
      </c>
      <c r="G200" s="133" t="s">
        <v>3720</v>
      </c>
      <c r="H200" s="133" t="s">
        <v>3674</v>
      </c>
      <c r="I200" s="133">
        <v>1.331</v>
      </c>
      <c r="J200" s="133">
        <v>-91</v>
      </c>
      <c r="K200" s="133">
        <v>-19</v>
      </c>
      <c r="L200" s="133" t="b">
        <v>1</v>
      </c>
      <c r="M200" s="133">
        <v>221.47200000000001</v>
      </c>
      <c r="N200" s="133">
        <v>6.7249999999999996</v>
      </c>
      <c r="O200" s="133">
        <v>32.935000000000002</v>
      </c>
      <c r="P200" s="133">
        <v>1.016</v>
      </c>
      <c r="Q200" s="133">
        <v>-89.611000000000004</v>
      </c>
      <c r="R200" s="133">
        <v>33.56</v>
      </c>
      <c r="S200" s="133">
        <v>31.683</v>
      </c>
      <c r="T200" s="133">
        <v>1</v>
      </c>
      <c r="U200" s="133">
        <v>196</v>
      </c>
      <c r="V200" s="133" t="s">
        <v>2306</v>
      </c>
      <c r="W200" s="133" t="b">
        <v>0</v>
      </c>
      <c r="X200" s="133">
        <v>0</v>
      </c>
      <c r="Y200" s="133"/>
      <c r="Z200" s="133">
        <v>51</v>
      </c>
      <c r="AA200" s="133">
        <v>0.97499999999999998</v>
      </c>
      <c r="AB200" s="133" t="s">
        <v>3674</v>
      </c>
      <c r="AC200" s="133" t="s">
        <v>3720</v>
      </c>
      <c r="AD200" s="133" t="s">
        <v>3785</v>
      </c>
      <c r="AE200" s="133" cm="1">
        <f t="array" aca="1" ref="AE200" ca="1">INDIRECT(ADDRESS(MATCH(AG200,'rs_industries'!B:B,0),5,1,TRUE,"rs_industries"))</f>
        <v>43</v>
      </c>
      <c r="AF200" s="133" cm="1">
        <f t="array" aca="1" ref="AF200" ca="1">INDIRECT(ADDRESS(MATCH(A200,'rs_stocks'!B:B,0),7,1,TRUE,"rs_stocks"))</f>
        <v>73</v>
      </c>
      <c r="AG200" s="133" t="str" cm="1">
        <f t="array" aca="1" ref="AG200" ca="1">INDIRECT(ADDRESS(MATCH(A200,'rs_stocks'!B:B,0),4,1,TRUE,"rs_stocks"))</f>
        <v>Food Distribution</v>
      </c>
      <c r="AH200" s="130">
        <f>MATCH(A200,'US_long freshly screened'!A:A,0)</f>
        <v>64</v>
      </c>
      <c r="AI200" s="130" t="e">
        <f>MATCH(A200,'US_long actual position'!A:A,0)</f>
        <v>#N/A</v>
      </c>
    </row>
    <row r="201" spans="1:35" x14ac:dyDescent="0.3">
      <c r="A201" s="130"/>
      <c r="B201" s="133" t="e">
        <v>#N/A</v>
      </c>
      <c r="C201" s="133" t="e">
        <v>#N/A</v>
      </c>
      <c r="D201" s="130" t="e">
        <v>#N/A</v>
      </c>
      <c r="E201" s="130" t="e">
        <v>#N/A</v>
      </c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  <c r="AB201" s="130"/>
      <c r="AC201" s="130"/>
      <c r="AD201" s="130"/>
      <c r="AE201" s="130" t="e" cm="1">
        <f t="array" aca="1" ref="AE201" ca="1">INDIRECT(ADDRESS(MATCH(AG201,'rs_industries'!B:B,0),5,1,TRUE,"rs_industries"))</f>
        <v>#N/A</v>
      </c>
      <c r="AF201" s="130" t="e" cm="1">
        <f t="array" aca="1" ref="AF201" ca="1">INDIRECT(ADDRESS(MATCH(A201,'rs_stocks'!B:B,0),7,1,TRUE,"rs_stocks"))</f>
        <v>#N/A</v>
      </c>
      <c r="AG201" s="130" t="e" cm="1">
        <f t="array" aca="1" ref="AG201" ca="1">INDIRECT(ADDRESS(MATCH(A201,'rs_stocks'!B:B,0),4,1,TRUE,"rs_stocks"))</f>
        <v>#N/A</v>
      </c>
      <c r="AH201" s="130" t="e">
        <f>MATCH(A201,'US_long freshly screened'!A:A,0)</f>
        <v>#N/A</v>
      </c>
      <c r="AI201" s="130" t="e">
        <f>MATCH(A201,'US_long actual position'!A:A,0)</f>
        <v>#N/A</v>
      </c>
    </row>
    <row r="202" spans="1:35" x14ac:dyDescent="0.3">
      <c r="A202" s="130"/>
      <c r="B202" s="133" t="e">
        <v>#N/A</v>
      </c>
      <c r="C202" s="133" t="e">
        <v>#N/A</v>
      </c>
      <c r="D202" s="130" t="e">
        <v>#N/A</v>
      </c>
      <c r="E202" s="130" t="e">
        <v>#N/A</v>
      </c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  <c r="AA202" s="130"/>
      <c r="AB202" s="130"/>
      <c r="AC202" s="130"/>
      <c r="AD202" s="130"/>
      <c r="AE202" s="130" t="e" cm="1">
        <f t="array" aca="1" ref="AE202" ca="1">INDIRECT(ADDRESS(MATCH(AG202,'rs_industries'!B:B,0),5,1,TRUE,"rs_industries"))</f>
        <v>#N/A</v>
      </c>
      <c r="AF202" s="130" t="e" cm="1">
        <f t="array" aca="1" ref="AF202" ca="1">INDIRECT(ADDRESS(MATCH(A202,'rs_stocks'!B:B,0),7,1,TRUE,"rs_stocks"))</f>
        <v>#N/A</v>
      </c>
      <c r="AG202" s="130" t="e" cm="1">
        <f t="array" aca="1" ref="AG202" ca="1">INDIRECT(ADDRESS(MATCH(A202,'rs_stocks'!B:B,0),4,1,TRUE,"rs_stocks"))</f>
        <v>#N/A</v>
      </c>
      <c r="AH202" s="36" t="e">
        <f>MATCH(A202,'US_long freshly screened'!A:A,0)</f>
        <v>#N/A</v>
      </c>
      <c r="AI202" s="130" t="e">
        <f>MATCH(A202,'US_long actual position'!A:A,0)</f>
        <v>#N/A</v>
      </c>
    </row>
    <row r="203" spans="1:35" x14ac:dyDescent="0.3">
      <c r="A203" s="130"/>
      <c r="B203" s="133" t="e">
        <v>#N/A</v>
      </c>
      <c r="C203" s="133" t="e">
        <v>#N/A</v>
      </c>
      <c r="D203" s="130" t="e">
        <v>#N/A</v>
      </c>
      <c r="E203" s="130" t="e">
        <v>#N/A</v>
      </c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  <c r="AA203" s="130"/>
      <c r="AB203" s="130"/>
      <c r="AC203" s="130"/>
      <c r="AD203" s="130"/>
      <c r="AE203" s="130" t="e" cm="1">
        <f t="array" aca="1" ref="AE203" ca="1">INDIRECT(ADDRESS(MATCH(AG203,'rs_industries'!B:B,0),5,1,TRUE,"rs_industries"))</f>
        <v>#N/A</v>
      </c>
      <c r="AF203" s="130" t="e" cm="1">
        <f t="array" aca="1" ref="AF203" ca="1">INDIRECT(ADDRESS(MATCH(A203,'rs_stocks'!B:B,0),7,1,TRUE,"rs_stocks"))</f>
        <v>#N/A</v>
      </c>
      <c r="AG203" s="130" t="e" cm="1">
        <f t="array" aca="1" ref="AG203" ca="1">INDIRECT(ADDRESS(MATCH(A203,'rs_stocks'!B:B,0),4,1,TRUE,"rs_stocks"))</f>
        <v>#N/A</v>
      </c>
      <c r="AH203" s="36" t="e">
        <f>MATCH(A203,'US_long freshly screened'!A:A,0)</f>
        <v>#N/A</v>
      </c>
      <c r="AI203" s="130" t="e">
        <f>MATCH(A203,'US_long actual position'!A:A,0)</f>
        <v>#N/A</v>
      </c>
    </row>
    <row r="204" spans="1:35" x14ac:dyDescent="0.3">
      <c r="A204" s="130"/>
      <c r="B204" s="133" t="e">
        <v>#N/A</v>
      </c>
      <c r="C204" s="133" t="e">
        <v>#N/A</v>
      </c>
      <c r="D204" s="130" t="e">
        <v>#N/A</v>
      </c>
      <c r="E204" s="130" t="e">
        <v>#N/A</v>
      </c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  <c r="AB204" s="130"/>
      <c r="AC204" s="130"/>
      <c r="AD204" s="130"/>
      <c r="AE204" s="130" t="e" cm="1">
        <f t="array" aca="1" ref="AE204" ca="1">INDIRECT(ADDRESS(MATCH(AG204,'rs_industries'!B:B,0),5,1,TRUE,"rs_industries"))</f>
        <v>#N/A</v>
      </c>
      <c r="AF204" s="130" t="e" cm="1">
        <f t="array" aca="1" ref="AF204" ca="1">INDIRECT(ADDRESS(MATCH(A204,'rs_stocks'!B:B,0),7,1,TRUE,"rs_stocks"))</f>
        <v>#N/A</v>
      </c>
      <c r="AG204" s="130" t="e" cm="1">
        <f t="array" aca="1" ref="AG204" ca="1">INDIRECT(ADDRESS(MATCH(A204,'rs_stocks'!B:B,0),4,1,TRUE,"rs_stocks"))</f>
        <v>#N/A</v>
      </c>
      <c r="AH204" s="36" t="e">
        <f>MATCH(A204,'US_long freshly screened'!A:A,0)</f>
        <v>#N/A</v>
      </c>
      <c r="AI204" s="130" t="e">
        <f>MATCH(A204,'US_long actual position'!A:A,0)</f>
        <v>#N/A</v>
      </c>
    </row>
    <row r="205" spans="1:35" x14ac:dyDescent="0.3">
      <c r="A205" s="130"/>
      <c r="B205" s="133" t="e">
        <v>#N/A</v>
      </c>
      <c r="C205" s="133" t="e">
        <v>#N/A</v>
      </c>
      <c r="D205" s="130" t="e">
        <v>#N/A</v>
      </c>
      <c r="E205" s="130" t="e">
        <v>#N/A</v>
      </c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  <c r="AA205" s="130"/>
      <c r="AB205" s="130"/>
      <c r="AC205" s="130"/>
      <c r="AD205" s="130"/>
      <c r="AE205" s="130" t="e" cm="1">
        <f t="array" aca="1" ref="AE205" ca="1">INDIRECT(ADDRESS(MATCH(AG205,'rs_industries'!B:B,0),5,1,TRUE,"rs_industries"))</f>
        <v>#N/A</v>
      </c>
      <c r="AF205" s="130" t="e" cm="1">
        <f t="array" aca="1" ref="AF205" ca="1">INDIRECT(ADDRESS(MATCH(A205,'rs_stocks'!B:B,0),7,1,TRUE,"rs_stocks"))</f>
        <v>#N/A</v>
      </c>
      <c r="AG205" s="130" t="e" cm="1">
        <f t="array" aca="1" ref="AG205" ca="1">INDIRECT(ADDRESS(MATCH(A205,'rs_stocks'!B:B,0),4,1,TRUE,"rs_stocks"))</f>
        <v>#N/A</v>
      </c>
      <c r="AH205" s="36" t="e">
        <f>MATCH(A205,'US_long freshly screened'!A:A,0)</f>
        <v>#N/A</v>
      </c>
      <c r="AI205" s="130" t="e">
        <f>MATCH(A205,'US_long actual position'!A:A,0)</f>
        <v>#N/A</v>
      </c>
    </row>
    <row r="206" spans="1:35" x14ac:dyDescent="0.3">
      <c r="A206" s="130"/>
      <c r="B206" s="133" t="e">
        <v>#N/A</v>
      </c>
      <c r="C206" s="133" t="e">
        <v>#N/A</v>
      </c>
      <c r="D206" s="130" t="e">
        <v>#N/A</v>
      </c>
      <c r="E206" s="130" t="e">
        <v>#N/A</v>
      </c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  <c r="AA206" s="130"/>
      <c r="AB206" s="130"/>
      <c r="AC206" s="130"/>
      <c r="AD206" s="130"/>
      <c r="AE206" s="130" t="e" cm="1">
        <f t="array" aca="1" ref="AE206" ca="1">INDIRECT(ADDRESS(MATCH(AG206,'rs_industries'!B:B,0),5,1,TRUE,"rs_industries"))</f>
        <v>#N/A</v>
      </c>
      <c r="AF206" s="130" t="e" cm="1">
        <f t="array" aca="1" ref="AF206" ca="1">INDIRECT(ADDRESS(MATCH(A206,'rs_stocks'!B:B,0),7,1,TRUE,"rs_stocks"))</f>
        <v>#N/A</v>
      </c>
      <c r="AG206" s="130" t="e" cm="1">
        <f t="array" aca="1" ref="AG206" ca="1">INDIRECT(ADDRESS(MATCH(A206,'rs_stocks'!B:B,0),4,1,TRUE,"rs_stocks"))</f>
        <v>#N/A</v>
      </c>
      <c r="AH206" s="36" t="e">
        <f>MATCH(A206,'US_long freshly screened'!A:A,0)</f>
        <v>#N/A</v>
      </c>
      <c r="AI206" s="130" t="e">
        <f>MATCH(A206,'US_long actual position'!A:A,0)</f>
        <v>#N/A</v>
      </c>
    </row>
    <row r="207" spans="1:35" x14ac:dyDescent="0.3">
      <c r="A207" s="130"/>
      <c r="B207" s="133" t="e">
        <v>#N/A</v>
      </c>
      <c r="C207" s="133" t="e">
        <v>#N/A</v>
      </c>
      <c r="D207" s="130" t="e">
        <v>#N/A</v>
      </c>
      <c r="E207" s="130" t="e">
        <v>#N/A</v>
      </c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  <c r="AB207" s="130"/>
      <c r="AC207" s="130"/>
      <c r="AD207" s="130"/>
      <c r="AE207" s="130" t="e" cm="1">
        <f t="array" aca="1" ref="AE207" ca="1">INDIRECT(ADDRESS(MATCH(AG207,'rs_industries'!B:B,0),5,1,TRUE,"rs_industries"))</f>
        <v>#N/A</v>
      </c>
      <c r="AF207" s="130" t="e" cm="1">
        <f t="array" aca="1" ref="AF207" ca="1">INDIRECT(ADDRESS(MATCH(A207,'rs_stocks'!B:B,0),7,1,TRUE,"rs_stocks"))</f>
        <v>#N/A</v>
      </c>
      <c r="AG207" s="130" t="e" cm="1">
        <f t="array" aca="1" ref="AG207" ca="1">INDIRECT(ADDRESS(MATCH(A207,'rs_stocks'!B:B,0),4,1,TRUE,"rs_stocks"))</f>
        <v>#N/A</v>
      </c>
      <c r="AH207" s="36" t="e">
        <f>MATCH(A207,'US_long freshly screened'!A:A,0)</f>
        <v>#N/A</v>
      </c>
      <c r="AI207" s="130" t="e">
        <f>MATCH(A207,'US_long actual position'!A:A,0)</f>
        <v>#N/A</v>
      </c>
    </row>
    <row r="208" spans="1:35" x14ac:dyDescent="0.3">
      <c r="A208" s="130"/>
      <c r="B208" s="133" t="e">
        <v>#N/A</v>
      </c>
      <c r="C208" s="133" t="e">
        <v>#N/A</v>
      </c>
      <c r="E208" s="130" t="e">
        <v>#N/A</v>
      </c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  <c r="AB208" s="130"/>
      <c r="AC208" s="130"/>
      <c r="AD208" s="130"/>
      <c r="AE208" s="130" t="e" cm="1">
        <f t="array" aca="1" ref="AE208" ca="1">INDIRECT(ADDRESS(MATCH(AG208,'rs_industries'!B:B,0),5,1,TRUE,"rs_industries"))</f>
        <v>#N/A</v>
      </c>
      <c r="AF208" s="130" t="e" cm="1">
        <f t="array" aca="1" ref="AF208" ca="1">INDIRECT(ADDRESS(MATCH(A208,'rs_stocks'!B:B,0),7,1,TRUE,"rs_stocks"))</f>
        <v>#N/A</v>
      </c>
      <c r="AG208" s="130" t="e" cm="1">
        <f t="array" aca="1" ref="AG208" ca="1">INDIRECT(ADDRESS(MATCH(A208,'rs_stocks'!B:B,0),4,1,TRUE,"rs_stocks"))</f>
        <v>#N/A</v>
      </c>
      <c r="AI208" s="130" t="e">
        <f>MATCH(A208,'US_long actual position'!A:A,0)</f>
        <v>#N/A</v>
      </c>
    </row>
    <row r="209" spans="1:35" x14ac:dyDescent="0.3">
      <c r="A209" s="130"/>
      <c r="B209" s="133" t="e">
        <v>#N/A</v>
      </c>
      <c r="C209" s="133" t="e">
        <v>#N/A</v>
      </c>
      <c r="E209" s="130" t="e">
        <v>#N/A</v>
      </c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  <c r="AA209" s="130"/>
      <c r="AB209" s="130"/>
      <c r="AC209" s="130"/>
      <c r="AD209" s="130"/>
      <c r="AE209" s="130" t="e" cm="1">
        <f t="array" aca="1" ref="AE209" ca="1">INDIRECT(ADDRESS(MATCH(AG209,'rs_industries'!B:B,0),5,1,TRUE,"rs_industries"))</f>
        <v>#N/A</v>
      </c>
      <c r="AF209" s="130" t="e" cm="1">
        <f t="array" aca="1" ref="AF209" ca="1">INDIRECT(ADDRESS(MATCH(A209,'rs_stocks'!B:B,0),7,1,TRUE,"rs_stocks"))</f>
        <v>#N/A</v>
      </c>
      <c r="AG209" s="130" t="e" cm="1">
        <f t="array" aca="1" ref="AG209" ca="1">INDIRECT(ADDRESS(MATCH(A209,'rs_stocks'!B:B,0),4,1,TRUE,"rs_stocks"))</f>
        <v>#N/A</v>
      </c>
      <c r="AI209" s="130" t="e">
        <f>MATCH(A209,'US_long actual position'!A:A,0)</f>
        <v>#N/A</v>
      </c>
    </row>
    <row r="210" spans="1:35" x14ac:dyDescent="0.3">
      <c r="A210" s="130"/>
      <c r="B210" s="133" t="e">
        <v>#N/A</v>
      </c>
      <c r="C210" s="133" t="e">
        <v>#N/A</v>
      </c>
      <c r="E210" s="130" t="e">
        <v>#N/A</v>
      </c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  <c r="AA210" s="130"/>
      <c r="AB210" s="130"/>
      <c r="AC210" s="130"/>
      <c r="AD210" s="130"/>
      <c r="AE210" s="130" t="e" cm="1">
        <f t="array" aca="1" ref="AE210" ca="1">INDIRECT(ADDRESS(MATCH(AG210,'rs_industries'!B:B,0),5,1,TRUE,"rs_industries"))</f>
        <v>#N/A</v>
      </c>
      <c r="AF210" s="130" t="e" cm="1">
        <f t="array" aca="1" ref="AF210" ca="1">INDIRECT(ADDRESS(MATCH(A210,'rs_stocks'!B:B,0),7,1,TRUE,"rs_stocks"))</f>
        <v>#N/A</v>
      </c>
      <c r="AG210" s="130" t="e" cm="1">
        <f t="array" aca="1" ref="AG210" ca="1">INDIRECT(ADDRESS(MATCH(A210,'rs_stocks'!B:B,0),4,1,TRUE,"rs_stocks"))</f>
        <v>#N/A</v>
      </c>
      <c r="AI210" s="130" t="e">
        <f>MATCH(A210,'US_long actual position'!A:A,0)</f>
        <v>#N/A</v>
      </c>
    </row>
    <row r="211" spans="1:35" x14ac:dyDescent="0.3">
      <c r="A211" s="130"/>
      <c r="B211" s="133" t="e">
        <v>#N/A</v>
      </c>
      <c r="C211" s="133" t="e">
        <v>#N/A</v>
      </c>
      <c r="E211" s="130" t="e">
        <v>#N/A</v>
      </c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  <c r="AA211" s="130"/>
      <c r="AB211" s="130"/>
      <c r="AC211" s="130"/>
      <c r="AD211" s="130"/>
      <c r="AE211" s="130" t="e" cm="1">
        <f t="array" aca="1" ref="AE211" ca="1">INDIRECT(ADDRESS(MATCH(AG211,'rs_industries'!B:B,0),5,1,TRUE,"rs_industries"))</f>
        <v>#N/A</v>
      </c>
      <c r="AF211" s="130" t="e" cm="1">
        <f t="array" aca="1" ref="AF211" ca="1">INDIRECT(ADDRESS(MATCH(A211,'rs_stocks'!B:B,0),7,1,TRUE,"rs_stocks"))</f>
        <v>#N/A</v>
      </c>
      <c r="AG211" s="130" t="e" cm="1">
        <f t="array" aca="1" ref="AG211" ca="1">INDIRECT(ADDRESS(MATCH(A211,'rs_stocks'!B:B,0),4,1,TRUE,"rs_stocks"))</f>
        <v>#N/A</v>
      </c>
      <c r="AI211" s="130" t="e">
        <f>MATCH(A211,'US_long actual position'!A:A,0)</f>
        <v>#N/A</v>
      </c>
    </row>
    <row r="212" spans="1:35" x14ac:dyDescent="0.3">
      <c r="A212" s="130"/>
      <c r="B212" s="133" t="e">
        <v>#N/A</v>
      </c>
      <c r="C212" s="133" t="e">
        <v>#N/A</v>
      </c>
      <c r="E212" s="130" t="e">
        <v>#N/A</v>
      </c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  <c r="AA212" s="130"/>
      <c r="AB212" s="130"/>
      <c r="AC212" s="130"/>
      <c r="AD212" s="130"/>
      <c r="AE212" s="130" t="e" cm="1">
        <f t="array" aca="1" ref="AE212" ca="1">INDIRECT(ADDRESS(MATCH(AG212,'rs_industries'!B:B,0),5,1,TRUE,"rs_industries"))</f>
        <v>#N/A</v>
      </c>
      <c r="AF212" s="130" t="e" cm="1">
        <f t="array" aca="1" ref="AF212" ca="1">INDIRECT(ADDRESS(MATCH(A212,'rs_stocks'!B:B,0),7,1,TRUE,"rs_stocks"))</f>
        <v>#N/A</v>
      </c>
      <c r="AG212" s="130" t="e" cm="1">
        <f t="array" aca="1" ref="AG212" ca="1">INDIRECT(ADDRESS(MATCH(A212,'rs_stocks'!B:B,0),4,1,TRUE,"rs_stocks"))</f>
        <v>#N/A</v>
      </c>
      <c r="AH212" s="36" t="e">
        <f>MATCH(A212,'US_long freshly screened'!A:A,0)</f>
        <v>#N/A</v>
      </c>
      <c r="AI212" s="130" t="e">
        <f>MATCH(A212,'US_long actual position'!A:A,0)</f>
        <v>#N/A</v>
      </c>
    </row>
    <row r="213" spans="1:35" x14ac:dyDescent="0.3">
      <c r="A213" s="130"/>
      <c r="B213" s="133" t="e">
        <v>#N/A</v>
      </c>
      <c r="C213" s="133" t="e">
        <v>#N/A</v>
      </c>
      <c r="E213" s="130" t="e">
        <v>#N/A</v>
      </c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  <c r="AA213" s="130"/>
      <c r="AB213" s="130"/>
      <c r="AC213" s="130"/>
      <c r="AD213" s="130"/>
      <c r="AE213" s="130" t="e" cm="1">
        <f t="array" aca="1" ref="AE213" ca="1">INDIRECT(ADDRESS(MATCH(AG213,'rs_industries'!B:B,0),5,1,TRUE,"rs_industries"))</f>
        <v>#N/A</v>
      </c>
      <c r="AF213" s="130" t="e" cm="1">
        <f t="array" aca="1" ref="AF213" ca="1">INDIRECT(ADDRESS(MATCH(A213,'rs_stocks'!B:B,0),7,1,TRUE,"rs_stocks"))</f>
        <v>#N/A</v>
      </c>
      <c r="AG213" s="130" t="e" cm="1">
        <f t="array" aca="1" ref="AG213" ca="1">INDIRECT(ADDRESS(MATCH(A213,'rs_stocks'!B:B,0),4,1,TRUE,"rs_stocks"))</f>
        <v>#N/A</v>
      </c>
      <c r="AH213" s="36" t="e">
        <f>MATCH(A213,'US_long freshly screened'!A:A,0)</f>
        <v>#N/A</v>
      </c>
      <c r="AI213" s="130" t="e">
        <f>MATCH(A213,'US_long actual position'!A:A,0)</f>
        <v>#N/A</v>
      </c>
    </row>
    <row r="214" spans="1:35" x14ac:dyDescent="0.3">
      <c r="A214" s="130"/>
      <c r="B214" s="133" t="e">
        <v>#N/A</v>
      </c>
      <c r="C214" s="133" t="e">
        <v>#N/A</v>
      </c>
      <c r="E214" s="130" t="e">
        <v>#N/A</v>
      </c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  <c r="AA214" s="130"/>
      <c r="AB214" s="130"/>
      <c r="AC214" s="130"/>
      <c r="AD214" s="130"/>
      <c r="AE214" s="130" t="e" cm="1">
        <f t="array" aca="1" ref="AE214" ca="1">INDIRECT(ADDRESS(MATCH(AG214,'rs_industries'!B:B,0),5,1,TRUE,"rs_industries"))</f>
        <v>#N/A</v>
      </c>
      <c r="AF214" s="130" t="e" cm="1">
        <f t="array" aca="1" ref="AF214" ca="1">INDIRECT(ADDRESS(MATCH(A214,'rs_stocks'!B:B,0),7,1,TRUE,"rs_stocks"))</f>
        <v>#N/A</v>
      </c>
      <c r="AG214" s="130" t="e" cm="1">
        <f t="array" aca="1" ref="AG214" ca="1">INDIRECT(ADDRESS(MATCH(A214,'rs_stocks'!B:B,0),4,1,TRUE,"rs_stocks"))</f>
        <v>#N/A</v>
      </c>
      <c r="AH214" s="36" t="e">
        <f>MATCH(A214,'US_long freshly screened'!A:A,0)</f>
        <v>#N/A</v>
      </c>
      <c r="AI214" s="130" t="e">
        <f>MATCH(A214,'US_long actual position'!A:A,0)</f>
        <v>#N/A</v>
      </c>
    </row>
    <row r="215" spans="1:35" x14ac:dyDescent="0.3">
      <c r="A215" s="130"/>
      <c r="B215" s="133" t="e">
        <v>#N/A</v>
      </c>
      <c r="C215" s="133" t="e">
        <v>#N/A</v>
      </c>
      <c r="E215" s="130" t="e">
        <v>#N/A</v>
      </c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  <c r="AA215" s="130"/>
      <c r="AB215" s="130"/>
      <c r="AC215" s="130"/>
      <c r="AD215" s="130"/>
      <c r="AE215" s="130" t="e" cm="1">
        <f t="array" aca="1" ref="AE215" ca="1">INDIRECT(ADDRESS(MATCH(AG215,'rs_industries'!B:B,0),5,1,TRUE,"rs_industries"))</f>
        <v>#N/A</v>
      </c>
      <c r="AF215" s="130" t="e" cm="1">
        <f t="array" aca="1" ref="AF215" ca="1">INDIRECT(ADDRESS(MATCH(A215,'rs_stocks'!B:B,0),7,1,TRUE,"rs_stocks"))</f>
        <v>#N/A</v>
      </c>
      <c r="AG215" s="130" t="e" cm="1">
        <f t="array" aca="1" ref="AG215" ca="1">INDIRECT(ADDRESS(MATCH(A215,'rs_stocks'!B:B,0),4,1,TRUE,"rs_stocks"))</f>
        <v>#N/A</v>
      </c>
      <c r="AH215" s="36" t="e">
        <f>MATCH(A215,'US_long freshly screened'!A:A,0)</f>
        <v>#N/A</v>
      </c>
      <c r="AI215" s="130" t="e">
        <f>MATCH(A215,'US_long actual position'!A:A,0)</f>
        <v>#N/A</v>
      </c>
    </row>
    <row r="216" spans="1:35" x14ac:dyDescent="0.3">
      <c r="A216" s="130"/>
      <c r="B216" s="133" t="e">
        <v>#N/A</v>
      </c>
      <c r="C216" s="133" t="e">
        <v>#N/A</v>
      </c>
      <c r="E216" s="130" t="e">
        <v>#N/A</v>
      </c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  <c r="AA216" s="130"/>
      <c r="AB216" s="130"/>
      <c r="AC216" s="130"/>
      <c r="AD216" s="130"/>
      <c r="AE216" s="130" t="e" cm="1">
        <f t="array" aca="1" ref="AE216" ca="1">INDIRECT(ADDRESS(MATCH(AG216,'rs_industries'!B:B,0),5,1,TRUE,"rs_industries"))</f>
        <v>#N/A</v>
      </c>
      <c r="AF216" s="130" t="e" cm="1">
        <f t="array" aca="1" ref="AF216" ca="1">INDIRECT(ADDRESS(MATCH(A216,'rs_stocks'!B:B,0),7,1,TRUE,"rs_stocks"))</f>
        <v>#N/A</v>
      </c>
      <c r="AG216" s="130" t="e" cm="1">
        <f t="array" aca="1" ref="AG216" ca="1">INDIRECT(ADDRESS(MATCH(A216,'rs_stocks'!B:B,0),4,1,TRUE,"rs_stocks"))</f>
        <v>#N/A</v>
      </c>
      <c r="AH216" s="36" t="e">
        <f>MATCH(A216,'US_long freshly screened'!A:A,0)</f>
        <v>#N/A</v>
      </c>
      <c r="AI216" s="130" t="e">
        <f>MATCH(A216,'US_long actual position'!A:A,0)</f>
        <v>#N/A</v>
      </c>
    </row>
    <row r="217" spans="1:35" x14ac:dyDescent="0.3">
      <c r="A217" s="130"/>
      <c r="B217" s="133" t="e">
        <v>#N/A</v>
      </c>
      <c r="C217" s="133" t="e">
        <v>#N/A</v>
      </c>
      <c r="E217" s="130" t="e">
        <v>#N/A</v>
      </c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  <c r="AA217" s="130"/>
      <c r="AB217" s="130"/>
      <c r="AC217" s="130"/>
      <c r="AD217" s="130"/>
      <c r="AE217" s="130" t="e" cm="1">
        <f t="array" aca="1" ref="AE217" ca="1">INDIRECT(ADDRESS(MATCH(AG217,'rs_industries'!B:B,0),5,1,TRUE,"rs_industries"))</f>
        <v>#N/A</v>
      </c>
      <c r="AF217" s="130" t="e" cm="1">
        <f t="array" aca="1" ref="AF217" ca="1">INDIRECT(ADDRESS(MATCH(A217,'rs_stocks'!B:B,0),7,1,TRUE,"rs_stocks"))</f>
        <v>#N/A</v>
      </c>
      <c r="AG217" s="130" t="e" cm="1">
        <f t="array" aca="1" ref="AG217" ca="1">INDIRECT(ADDRESS(MATCH(A217,'rs_stocks'!B:B,0),4,1,TRUE,"rs_stocks"))</f>
        <v>#N/A</v>
      </c>
      <c r="AH217" s="36" t="e">
        <f>MATCH(A217,'US_long freshly screened'!A:A,0)</f>
        <v>#N/A</v>
      </c>
      <c r="AI217" s="130" t="e">
        <f>MATCH(A217,'US_long actual position'!A:A,0)</f>
        <v>#N/A</v>
      </c>
    </row>
    <row r="218" spans="1:35" x14ac:dyDescent="0.3">
      <c r="A218" s="130"/>
      <c r="B218" s="133" t="e">
        <v>#N/A</v>
      </c>
      <c r="C218" s="133" t="e">
        <v>#N/A</v>
      </c>
      <c r="E218" s="130" t="e">
        <v>#N/A</v>
      </c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0"/>
      <c r="AE218" s="130" t="e" cm="1">
        <f t="array" aca="1" ref="AE218" ca="1">INDIRECT(ADDRESS(MATCH(AG218,'rs_industries'!B:B,0),5,1,TRUE,"rs_industries"))</f>
        <v>#N/A</v>
      </c>
      <c r="AF218" s="130" t="e" cm="1">
        <f t="array" aca="1" ref="AF218" ca="1">INDIRECT(ADDRESS(MATCH(A218,'rs_stocks'!B:B,0),7,1,TRUE,"rs_stocks"))</f>
        <v>#N/A</v>
      </c>
      <c r="AG218" s="130" t="e" cm="1">
        <f t="array" aca="1" ref="AG218" ca="1">INDIRECT(ADDRESS(MATCH(A218,'rs_stocks'!B:B,0),4,1,TRUE,"rs_stocks"))</f>
        <v>#N/A</v>
      </c>
      <c r="AH218" s="36" t="e">
        <f>MATCH(A218,'US_long freshly screened'!A:A,0)</f>
        <v>#N/A</v>
      </c>
      <c r="AI218" s="130" t="e">
        <f>MATCH(A218,'US_long actual position'!A:A,0)</f>
        <v>#N/A</v>
      </c>
    </row>
    <row r="219" spans="1:35" x14ac:dyDescent="0.3">
      <c r="A219" s="130"/>
      <c r="B219" s="133" t="e">
        <v>#N/A</v>
      </c>
      <c r="C219" s="133" t="e">
        <v>#N/A</v>
      </c>
      <c r="E219" s="130" t="e">
        <v>#N/A</v>
      </c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  <c r="AA219" s="130"/>
      <c r="AB219" s="130"/>
      <c r="AC219" s="130"/>
      <c r="AD219" s="130"/>
      <c r="AE219" s="130" t="e" cm="1">
        <f t="array" aca="1" ref="AE219" ca="1">INDIRECT(ADDRESS(MATCH(AG219,'rs_industries'!B:B,0),5,1,TRUE,"rs_industries"))</f>
        <v>#N/A</v>
      </c>
      <c r="AF219" s="130" t="e" cm="1">
        <f t="array" aca="1" ref="AF219" ca="1">INDIRECT(ADDRESS(MATCH(A219,'rs_stocks'!B:B,0),7,1,TRUE,"rs_stocks"))</f>
        <v>#N/A</v>
      </c>
      <c r="AG219" s="130" t="e" cm="1">
        <f t="array" aca="1" ref="AG219" ca="1">INDIRECT(ADDRESS(MATCH(A219,'rs_stocks'!B:B,0),4,1,TRUE,"rs_stocks"))</f>
        <v>#N/A</v>
      </c>
      <c r="AH219" s="36" t="e">
        <f>MATCH(A219,'US_long freshly screened'!A:A,0)</f>
        <v>#N/A</v>
      </c>
      <c r="AI219" s="130" t="e">
        <f>MATCH(A219,'US_long actual position'!A:A,0)</f>
        <v>#N/A</v>
      </c>
    </row>
    <row r="220" spans="1:35" x14ac:dyDescent="0.3">
      <c r="A220" s="130"/>
      <c r="B220" s="133" t="e">
        <v>#N/A</v>
      </c>
      <c r="C220" s="133" t="e">
        <v>#N/A</v>
      </c>
      <c r="E220" s="130" t="e">
        <v>#N/A</v>
      </c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  <c r="AA220" s="130"/>
      <c r="AB220" s="130"/>
      <c r="AC220" s="130"/>
      <c r="AD220" s="130"/>
      <c r="AE220" s="130" t="e" cm="1">
        <f t="array" aca="1" ref="AE220" ca="1">INDIRECT(ADDRESS(MATCH(AG220,'rs_industries'!B:B,0),5,1,TRUE,"rs_industries"))</f>
        <v>#N/A</v>
      </c>
      <c r="AF220" s="130" t="e" cm="1">
        <f t="array" aca="1" ref="AF220" ca="1">INDIRECT(ADDRESS(MATCH(A220,'rs_stocks'!B:B,0),7,1,TRUE,"rs_stocks"))</f>
        <v>#N/A</v>
      </c>
      <c r="AG220" s="130" t="e" cm="1">
        <f t="array" aca="1" ref="AG220" ca="1">INDIRECT(ADDRESS(MATCH(A220,'rs_stocks'!B:B,0),4,1,TRUE,"rs_stocks"))</f>
        <v>#N/A</v>
      </c>
      <c r="AH220" s="36" t="e">
        <f>MATCH(A220,'US_long freshly screened'!A:A,0)</f>
        <v>#N/A</v>
      </c>
      <c r="AI220" s="130" t="e">
        <f>MATCH(A220,'US_long actual position'!A:A,0)</f>
        <v>#N/A</v>
      </c>
    </row>
    <row r="221" spans="1:35" x14ac:dyDescent="0.3">
      <c r="A221" s="130"/>
      <c r="B221" s="133" t="e">
        <v>#N/A</v>
      </c>
      <c r="C221" s="133" t="e">
        <v>#N/A</v>
      </c>
      <c r="E221" s="130" t="e">
        <v>#N/A</v>
      </c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  <c r="AB221" s="130"/>
      <c r="AC221" s="130"/>
      <c r="AD221" s="130"/>
      <c r="AE221" s="130" t="e" cm="1">
        <f t="array" aca="1" ref="AE221" ca="1">INDIRECT(ADDRESS(MATCH(AG221,'rs_industries'!B:B,0),5,1,TRUE,"rs_industries"))</f>
        <v>#N/A</v>
      </c>
      <c r="AF221" s="130" t="e" cm="1">
        <f t="array" aca="1" ref="AF221" ca="1">INDIRECT(ADDRESS(MATCH(A221,'rs_stocks'!B:B,0),7,1,TRUE,"rs_stocks"))</f>
        <v>#N/A</v>
      </c>
      <c r="AG221" s="130" t="e" cm="1">
        <f t="array" aca="1" ref="AG221" ca="1">INDIRECT(ADDRESS(MATCH(A221,'rs_stocks'!B:B,0),4,1,TRUE,"rs_stocks"))</f>
        <v>#N/A</v>
      </c>
      <c r="AH221" s="36" t="e">
        <f>MATCH(A221,'US_long freshly screened'!A:A,0)</f>
        <v>#N/A</v>
      </c>
      <c r="AI221" s="130" t="e">
        <f>MATCH(A221,'US_long actual position'!A:A,0)</f>
        <v>#N/A</v>
      </c>
    </row>
    <row r="222" spans="1:35" x14ac:dyDescent="0.3">
      <c r="A222" s="130"/>
      <c r="B222" s="133" t="e">
        <v>#N/A</v>
      </c>
      <c r="C222" s="133" t="e">
        <v>#N/A</v>
      </c>
      <c r="E222" s="130" t="e">
        <v>#N/A</v>
      </c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  <c r="AA222" s="130"/>
      <c r="AB222" s="130"/>
      <c r="AC222" s="130"/>
      <c r="AD222" s="130"/>
      <c r="AE222" s="130" t="e" cm="1">
        <f t="array" aca="1" ref="AE222" ca="1">INDIRECT(ADDRESS(MATCH(AG222,'rs_industries'!B:B,0),5,1,TRUE,"rs_industries"))</f>
        <v>#N/A</v>
      </c>
      <c r="AF222" s="130" t="e" cm="1">
        <f t="array" aca="1" ref="AF222" ca="1">INDIRECT(ADDRESS(MATCH(A222,'rs_stocks'!B:B,0),7,1,TRUE,"rs_stocks"))</f>
        <v>#N/A</v>
      </c>
      <c r="AG222" s="130" t="e" cm="1">
        <f t="array" aca="1" ref="AG222" ca="1">INDIRECT(ADDRESS(MATCH(A222,'rs_stocks'!B:B,0),4,1,TRUE,"rs_stocks"))</f>
        <v>#N/A</v>
      </c>
      <c r="AH222" s="36" t="e">
        <f>MATCH(A222,'US_long freshly screened'!A:A,0)</f>
        <v>#N/A</v>
      </c>
      <c r="AI222" s="130" t="e">
        <f>MATCH(A222,'US_long actual position'!A:A,0)</f>
        <v>#N/A</v>
      </c>
    </row>
    <row r="223" spans="1:35" x14ac:dyDescent="0.3">
      <c r="A223" s="130"/>
      <c r="B223" s="133" t="e">
        <v>#N/A</v>
      </c>
      <c r="C223" s="133" t="e">
        <v>#N/A</v>
      </c>
      <c r="E223" s="130" t="e">
        <v>#N/A</v>
      </c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  <c r="AB223" s="130"/>
      <c r="AC223" s="130"/>
      <c r="AD223" s="130"/>
      <c r="AE223" s="130" t="e" cm="1">
        <f t="array" aca="1" ref="AE223" ca="1">INDIRECT(ADDRESS(MATCH(AG223,'rs_industries'!B:B,0),5,1,TRUE,"rs_industries"))</f>
        <v>#N/A</v>
      </c>
      <c r="AF223" s="130" t="e" cm="1">
        <f t="array" aca="1" ref="AF223" ca="1">INDIRECT(ADDRESS(MATCH(A223,'rs_stocks'!B:B,0),7,1,TRUE,"rs_stocks"))</f>
        <v>#N/A</v>
      </c>
      <c r="AG223" s="130" t="e" cm="1">
        <f t="array" aca="1" ref="AG223" ca="1">INDIRECT(ADDRESS(MATCH(A223,'rs_stocks'!B:B,0),4,1,TRUE,"rs_stocks"))</f>
        <v>#N/A</v>
      </c>
      <c r="AH223" s="36" t="e">
        <f>MATCH(A223,'US_long freshly screened'!A:A,0)</f>
        <v>#N/A</v>
      </c>
      <c r="AI223" s="130" t="e">
        <f>MATCH(A223,'US_long actual position'!A:A,0)</f>
        <v>#N/A</v>
      </c>
    </row>
    <row r="224" spans="1:35" x14ac:dyDescent="0.3">
      <c r="A224" s="130"/>
      <c r="B224" s="133" t="e">
        <v>#N/A</v>
      </c>
      <c r="C224" s="133" t="e">
        <v>#N/A</v>
      </c>
      <c r="E224" s="130" t="e">
        <v>#N/A</v>
      </c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  <c r="AA224" s="130"/>
      <c r="AB224" s="130"/>
      <c r="AC224" s="130"/>
      <c r="AD224" s="130"/>
      <c r="AE224" s="130" t="e" cm="1">
        <f t="array" aca="1" ref="AE224" ca="1">INDIRECT(ADDRESS(MATCH(AG224,'rs_industries'!B:B,0),5,1,TRUE,"rs_industries"))</f>
        <v>#N/A</v>
      </c>
      <c r="AF224" s="130" t="e" cm="1">
        <f t="array" aca="1" ref="AF224" ca="1">INDIRECT(ADDRESS(MATCH(A224,'rs_stocks'!B:B,0),7,1,TRUE,"rs_stocks"))</f>
        <v>#N/A</v>
      </c>
      <c r="AG224" s="130" t="e" cm="1">
        <f t="array" aca="1" ref="AG224" ca="1">INDIRECT(ADDRESS(MATCH(A224,'rs_stocks'!B:B,0),4,1,TRUE,"rs_stocks"))</f>
        <v>#N/A</v>
      </c>
      <c r="AH224" s="36" t="e">
        <f>MATCH(A224,'US_long freshly screened'!A:A,0)</f>
        <v>#N/A</v>
      </c>
      <c r="AI224" s="130" t="e">
        <f>MATCH(A224,'US_long actual position'!A:A,0)</f>
        <v>#N/A</v>
      </c>
    </row>
    <row r="225" spans="1:35" x14ac:dyDescent="0.3">
      <c r="A225" s="130"/>
      <c r="B225" s="133" t="e">
        <v>#N/A</v>
      </c>
      <c r="C225" s="133" t="e">
        <v>#N/A</v>
      </c>
      <c r="E225" s="130" t="e">
        <v>#N/A</v>
      </c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  <c r="AB225" s="130"/>
      <c r="AC225" s="130"/>
      <c r="AD225" s="130"/>
      <c r="AE225" s="130" t="e" cm="1">
        <f t="array" aca="1" ref="AE225" ca="1">INDIRECT(ADDRESS(MATCH(AG225,'rs_industries'!B:B,0),5,1,TRUE,"rs_industries"))</f>
        <v>#N/A</v>
      </c>
      <c r="AF225" s="130" t="e" cm="1">
        <f t="array" aca="1" ref="AF225" ca="1">INDIRECT(ADDRESS(MATCH(A225,'rs_stocks'!B:B,0),7,1,TRUE,"rs_stocks"))</f>
        <v>#N/A</v>
      </c>
      <c r="AG225" s="130" t="e" cm="1">
        <f t="array" aca="1" ref="AG225" ca="1">INDIRECT(ADDRESS(MATCH(A225,'rs_stocks'!B:B,0),4,1,TRUE,"rs_stocks"))</f>
        <v>#N/A</v>
      </c>
      <c r="AH225" s="36" t="e">
        <f>MATCH(A225,'US_long freshly screened'!A:A,0)</f>
        <v>#N/A</v>
      </c>
      <c r="AI225" s="130" t="e">
        <f>MATCH(A225,'US_long actual position'!A:A,0)</f>
        <v>#N/A</v>
      </c>
    </row>
    <row r="226" spans="1:35" x14ac:dyDescent="0.3">
      <c r="A226" s="130"/>
      <c r="B226" s="133" t="e">
        <v>#N/A</v>
      </c>
      <c r="C226" s="133" t="e">
        <v>#N/A</v>
      </c>
      <c r="E226" s="130" t="e">
        <v>#N/A</v>
      </c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  <c r="AA226" s="130"/>
      <c r="AB226" s="130"/>
      <c r="AC226" s="130"/>
      <c r="AD226" s="130"/>
      <c r="AE226" s="130" t="e" cm="1">
        <f t="array" aca="1" ref="AE226" ca="1">INDIRECT(ADDRESS(MATCH(AG226,'rs_industries'!B:B,0),5,1,TRUE,"rs_industries"))</f>
        <v>#N/A</v>
      </c>
      <c r="AF226" s="130" t="e" cm="1">
        <f t="array" aca="1" ref="AF226" ca="1">INDIRECT(ADDRESS(MATCH(A226,'rs_stocks'!B:B,0),7,1,TRUE,"rs_stocks"))</f>
        <v>#N/A</v>
      </c>
      <c r="AG226" s="130" t="e" cm="1">
        <f t="array" aca="1" ref="AG226" ca="1">INDIRECT(ADDRESS(MATCH(A226,'rs_stocks'!B:B,0),4,1,TRUE,"rs_stocks"))</f>
        <v>#N/A</v>
      </c>
      <c r="AI226" s="130" t="e">
        <f>MATCH(A226,'US_long actual position'!A:A,0)</f>
        <v>#N/A</v>
      </c>
    </row>
    <row r="227" spans="1:35" x14ac:dyDescent="0.3">
      <c r="A227" s="130"/>
      <c r="B227" s="133" t="e">
        <v>#N/A</v>
      </c>
      <c r="C227" s="133" t="e">
        <v>#N/A</v>
      </c>
      <c r="E227" s="130" t="e">
        <v>#N/A</v>
      </c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  <c r="AB227" s="130"/>
      <c r="AC227" s="130"/>
      <c r="AD227" s="130"/>
      <c r="AE227" s="130" t="e" cm="1">
        <f t="array" aca="1" ref="AE227" ca="1">INDIRECT(ADDRESS(MATCH(AG227,'rs_industries'!B:B,0),5,1,TRUE,"rs_industries"))</f>
        <v>#N/A</v>
      </c>
      <c r="AF227" s="130" t="e" cm="1">
        <f t="array" aca="1" ref="AF227" ca="1">INDIRECT(ADDRESS(MATCH(A227,'rs_stocks'!B:B,0),7,1,TRUE,"rs_stocks"))</f>
        <v>#N/A</v>
      </c>
      <c r="AG227" s="130" t="e" cm="1">
        <f t="array" aca="1" ref="AG227" ca="1">INDIRECT(ADDRESS(MATCH(A227,'rs_stocks'!B:B,0),4,1,TRUE,"rs_stocks"))</f>
        <v>#N/A</v>
      </c>
      <c r="AH227" s="36" t="e">
        <f>MATCH(A227,'US_long freshly screened'!A:A,0)</f>
        <v>#N/A</v>
      </c>
      <c r="AI227" s="130" t="e">
        <f>MATCH(A227,'US_long actual position'!A:A,0)</f>
        <v>#N/A</v>
      </c>
    </row>
    <row r="228" spans="1:35" x14ac:dyDescent="0.3">
      <c r="A228" s="130"/>
      <c r="B228" s="133" t="e">
        <v>#N/A</v>
      </c>
      <c r="C228" s="133" t="e">
        <v>#N/A</v>
      </c>
      <c r="E228" s="130" t="e">
        <v>#N/A</v>
      </c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  <c r="AB228" s="130"/>
      <c r="AC228" s="130"/>
      <c r="AD228" s="130"/>
      <c r="AE228" s="130" t="e" cm="1">
        <f t="array" aca="1" ref="AE228" ca="1">INDIRECT(ADDRESS(MATCH(AG228,'rs_industries'!B:B,0),5,1,TRUE,"rs_industries"))</f>
        <v>#N/A</v>
      </c>
      <c r="AF228" s="130" t="e" cm="1">
        <f t="array" aca="1" ref="AF228" ca="1">INDIRECT(ADDRESS(MATCH(A228,'rs_stocks'!B:B,0),7,1,TRUE,"rs_stocks"))</f>
        <v>#N/A</v>
      </c>
      <c r="AG228" s="130" t="e" cm="1">
        <f t="array" aca="1" ref="AG228" ca="1">INDIRECT(ADDRESS(MATCH(A228,'rs_stocks'!B:B,0),4,1,TRUE,"rs_stocks"))</f>
        <v>#N/A</v>
      </c>
      <c r="AH228" s="36" t="e">
        <f>MATCH(A228,'US_long freshly screened'!A:A,0)</f>
        <v>#N/A</v>
      </c>
      <c r="AI228" s="130" t="e">
        <f>MATCH(A228,'US_long actual position'!A:A,0)</f>
        <v>#N/A</v>
      </c>
    </row>
    <row r="229" spans="1:35" x14ac:dyDescent="0.3">
      <c r="A229" s="130"/>
      <c r="B229" s="133" t="e">
        <v>#N/A</v>
      </c>
      <c r="C229" s="133" t="e">
        <v>#N/A</v>
      </c>
      <c r="E229" s="130" t="e">
        <v>#N/A</v>
      </c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  <c r="AB229" s="130"/>
      <c r="AC229" s="130"/>
      <c r="AD229" s="130"/>
      <c r="AE229" s="130" t="e" cm="1">
        <f t="array" aca="1" ref="AE229" ca="1">INDIRECT(ADDRESS(MATCH(AG229,'rs_industries'!B:B,0),5,1,TRUE,"rs_industries"))</f>
        <v>#N/A</v>
      </c>
      <c r="AF229" s="130" t="e" cm="1">
        <f t="array" aca="1" ref="AF229" ca="1">INDIRECT(ADDRESS(MATCH(A229,'rs_stocks'!B:B,0),7,1,TRUE,"rs_stocks"))</f>
        <v>#N/A</v>
      </c>
      <c r="AG229" s="130" t="e" cm="1">
        <f t="array" aca="1" ref="AG229" ca="1">INDIRECT(ADDRESS(MATCH(A229,'rs_stocks'!B:B,0),4,1,TRUE,"rs_stocks"))</f>
        <v>#N/A</v>
      </c>
      <c r="AH229" s="36" t="e">
        <f>MATCH(A229,'US_long freshly screened'!A:A,0)</f>
        <v>#N/A</v>
      </c>
      <c r="AI229" s="130" t="e">
        <f>MATCH(A229,'US_long actual position'!A:A,0)</f>
        <v>#N/A</v>
      </c>
    </row>
    <row r="230" spans="1:35" x14ac:dyDescent="0.3">
      <c r="A230" s="130"/>
      <c r="B230" s="133" t="e">
        <v>#N/A</v>
      </c>
      <c r="C230" s="133" t="e">
        <v>#N/A</v>
      </c>
      <c r="E230" s="130" t="e">
        <v>#N/A</v>
      </c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  <c r="AA230" s="130"/>
      <c r="AB230" s="130"/>
      <c r="AC230" s="130"/>
      <c r="AD230" s="130"/>
      <c r="AE230" s="130" t="e" cm="1">
        <f t="array" aca="1" ref="AE230" ca="1">INDIRECT(ADDRESS(MATCH(AG230,'rs_industries'!B:B,0),5,1,TRUE,"rs_industries"))</f>
        <v>#N/A</v>
      </c>
      <c r="AF230" s="130" t="e" cm="1">
        <f t="array" aca="1" ref="AF230" ca="1">INDIRECT(ADDRESS(MATCH(A230,'rs_stocks'!B:B,0),7,1,TRUE,"rs_stocks"))</f>
        <v>#N/A</v>
      </c>
      <c r="AG230" s="130" t="e" cm="1">
        <f t="array" aca="1" ref="AG230" ca="1">INDIRECT(ADDRESS(MATCH(A230,'rs_stocks'!B:B,0),4,1,TRUE,"rs_stocks"))</f>
        <v>#N/A</v>
      </c>
      <c r="AH230" s="36" t="e">
        <f>MATCH(A230,'US_long freshly screened'!A:A,0)</f>
        <v>#N/A</v>
      </c>
      <c r="AI230" s="130" t="e">
        <f>MATCH(A230,'US_long actual position'!A:A,0)</f>
        <v>#N/A</v>
      </c>
    </row>
    <row r="231" spans="1:35" x14ac:dyDescent="0.3">
      <c r="A231" s="130"/>
      <c r="B231" s="133" t="e">
        <v>#N/A</v>
      </c>
      <c r="C231" s="133" t="e">
        <v>#N/A</v>
      </c>
      <c r="E231" s="130" t="e">
        <v>#N/A</v>
      </c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  <c r="AA231" s="130"/>
      <c r="AB231" s="130"/>
      <c r="AC231" s="130"/>
      <c r="AD231" s="130"/>
      <c r="AE231" s="130" t="e" cm="1">
        <f t="array" aca="1" ref="AE231" ca="1">INDIRECT(ADDRESS(MATCH(AG231,'rs_industries'!B:B,0),5,1,TRUE,"rs_industries"))</f>
        <v>#N/A</v>
      </c>
      <c r="AF231" s="130" t="e" cm="1">
        <f t="array" aca="1" ref="AF231" ca="1">INDIRECT(ADDRESS(MATCH(A231,'rs_stocks'!B:B,0),7,1,TRUE,"rs_stocks"))</f>
        <v>#N/A</v>
      </c>
      <c r="AG231" s="130" t="e" cm="1">
        <f t="array" aca="1" ref="AG231" ca="1">INDIRECT(ADDRESS(MATCH(A231,'rs_stocks'!B:B,0),4,1,TRUE,"rs_stocks"))</f>
        <v>#N/A</v>
      </c>
      <c r="AH231" s="36" t="e">
        <f>MATCH(A231,'US_long freshly screened'!A:A,0)</f>
        <v>#N/A</v>
      </c>
      <c r="AI231" s="130" t="e">
        <f>MATCH(A231,'US_long actual position'!A:A,0)</f>
        <v>#N/A</v>
      </c>
    </row>
    <row r="232" spans="1:35" x14ac:dyDescent="0.3">
      <c r="A232" s="130"/>
      <c r="B232" s="133" t="e">
        <v>#N/A</v>
      </c>
      <c r="C232" s="133" t="e">
        <v>#N/A</v>
      </c>
      <c r="E232" s="130" t="e">
        <v>#N/A</v>
      </c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  <c r="AA232" s="130"/>
      <c r="AB232" s="130"/>
      <c r="AC232" s="130"/>
      <c r="AD232" s="130"/>
      <c r="AE232" s="130" t="e" cm="1">
        <f t="array" aca="1" ref="AE232" ca="1">INDIRECT(ADDRESS(MATCH(AG232,'rs_industries'!B:B,0),5,1,TRUE,"rs_industries"))</f>
        <v>#N/A</v>
      </c>
      <c r="AF232" s="130" t="e" cm="1">
        <f t="array" aca="1" ref="AF232" ca="1">INDIRECT(ADDRESS(MATCH(A232,'rs_stocks'!B:B,0),7,1,TRUE,"rs_stocks"))</f>
        <v>#N/A</v>
      </c>
      <c r="AG232" s="130" t="e" cm="1">
        <f t="array" aca="1" ref="AG232" ca="1">INDIRECT(ADDRESS(MATCH(A232,'rs_stocks'!B:B,0),4,1,TRUE,"rs_stocks"))</f>
        <v>#N/A</v>
      </c>
      <c r="AH232" s="36" t="e">
        <f>MATCH(A232,'US_long freshly screened'!A:A,0)</f>
        <v>#N/A</v>
      </c>
      <c r="AI232" s="130" t="e">
        <f>MATCH(A232,'US_long actual position'!A:A,0)</f>
        <v>#N/A</v>
      </c>
    </row>
    <row r="233" spans="1:35" x14ac:dyDescent="0.3">
      <c r="A233" s="130"/>
      <c r="B233" s="133" t="e">
        <v>#N/A</v>
      </c>
      <c r="C233" s="133" t="e">
        <v>#N/A</v>
      </c>
      <c r="E233" s="130" t="e">
        <v>#N/A</v>
      </c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  <c r="AA233" s="130"/>
      <c r="AB233" s="130"/>
      <c r="AC233" s="130"/>
      <c r="AD233" s="130"/>
      <c r="AE233" s="130" t="e" cm="1">
        <f t="array" aca="1" ref="AE233" ca="1">INDIRECT(ADDRESS(MATCH(AG233,'rs_industries'!B:B,0),5,1,TRUE,"rs_industries"))</f>
        <v>#N/A</v>
      </c>
      <c r="AF233" s="130" t="e" cm="1">
        <f t="array" aca="1" ref="AF233" ca="1">INDIRECT(ADDRESS(MATCH(A233,'rs_stocks'!B:B,0),7,1,TRUE,"rs_stocks"))</f>
        <v>#N/A</v>
      </c>
      <c r="AG233" s="130" t="e" cm="1">
        <f t="array" aca="1" ref="AG233" ca="1">INDIRECT(ADDRESS(MATCH(A233,'rs_stocks'!B:B,0),4,1,TRUE,"rs_stocks"))</f>
        <v>#N/A</v>
      </c>
      <c r="AH233" s="36" t="e">
        <f>MATCH(A233,'US_long freshly screened'!A:A,0)</f>
        <v>#N/A</v>
      </c>
      <c r="AI233" s="130" t="e">
        <f>MATCH(A233,'US_long actual position'!A:A,0)</f>
        <v>#N/A</v>
      </c>
    </row>
    <row r="234" spans="1:35" x14ac:dyDescent="0.3">
      <c r="A234" s="130"/>
      <c r="B234" s="133" t="e">
        <v>#N/A</v>
      </c>
      <c r="C234" s="133" t="e">
        <v>#N/A</v>
      </c>
      <c r="E234" s="130" t="e">
        <v>#N/A</v>
      </c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  <c r="AA234" s="130"/>
      <c r="AB234" s="130"/>
      <c r="AC234" s="130"/>
      <c r="AD234" s="130"/>
      <c r="AE234" s="130" t="e" cm="1">
        <f t="array" aca="1" ref="AE234" ca="1">INDIRECT(ADDRESS(MATCH(AG234,'rs_industries'!B:B,0),5,1,TRUE,"rs_industries"))</f>
        <v>#N/A</v>
      </c>
      <c r="AF234" s="130" t="e" cm="1">
        <f t="array" aca="1" ref="AF234" ca="1">INDIRECT(ADDRESS(MATCH(A234,'rs_stocks'!B:B,0),7,1,TRUE,"rs_stocks"))</f>
        <v>#N/A</v>
      </c>
      <c r="AG234" s="130" t="e" cm="1">
        <f t="array" aca="1" ref="AG234" ca="1">INDIRECT(ADDRESS(MATCH(A234,'rs_stocks'!B:B,0),4,1,TRUE,"rs_stocks"))</f>
        <v>#N/A</v>
      </c>
      <c r="AH234" s="36" t="e">
        <f>MATCH(A234,'US_long freshly screened'!A:A,0)</f>
        <v>#N/A</v>
      </c>
      <c r="AI234" s="130" t="e">
        <f>MATCH(A234,'US_long actual position'!A:A,0)</f>
        <v>#N/A</v>
      </c>
    </row>
    <row r="235" spans="1:35" x14ac:dyDescent="0.3">
      <c r="A235" s="130"/>
      <c r="B235" s="133" t="e">
        <v>#N/A</v>
      </c>
      <c r="C235" s="133" t="e">
        <v>#N/A</v>
      </c>
      <c r="E235" s="130" t="e">
        <v>#N/A</v>
      </c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  <c r="AA235" s="130"/>
      <c r="AB235" s="130"/>
      <c r="AC235" s="130"/>
      <c r="AD235" s="130"/>
      <c r="AE235" s="130" t="e" cm="1">
        <f t="array" aca="1" ref="AE235" ca="1">INDIRECT(ADDRESS(MATCH(AG235,'rs_industries'!B:B,0),5,1,TRUE,"rs_industries"))</f>
        <v>#N/A</v>
      </c>
      <c r="AF235" s="130" t="e" cm="1">
        <f t="array" aca="1" ref="AF235" ca="1">INDIRECT(ADDRESS(MATCH(A235,'rs_stocks'!B:B,0),7,1,TRUE,"rs_stocks"))</f>
        <v>#N/A</v>
      </c>
      <c r="AG235" s="130" t="e" cm="1">
        <f t="array" aca="1" ref="AG235" ca="1">INDIRECT(ADDRESS(MATCH(A235,'rs_stocks'!B:B,0),4,1,TRUE,"rs_stocks"))</f>
        <v>#N/A</v>
      </c>
      <c r="AH235" s="36" t="e">
        <f>MATCH(A235,'US_long freshly screened'!A:A,0)</f>
        <v>#N/A</v>
      </c>
      <c r="AI235" s="130" t="e">
        <f>MATCH(A235,'US_long actual position'!A:A,0)</f>
        <v>#N/A</v>
      </c>
    </row>
    <row r="236" spans="1:35" x14ac:dyDescent="0.3">
      <c r="A236" s="130"/>
      <c r="B236" s="133" t="e">
        <v>#N/A</v>
      </c>
      <c r="C236" s="133" t="e">
        <v>#N/A</v>
      </c>
      <c r="E236" s="130" t="e">
        <v>#N/A</v>
      </c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0"/>
      <c r="AE236" s="130" t="e" cm="1">
        <f t="array" aca="1" ref="AE236" ca="1">INDIRECT(ADDRESS(MATCH(AG236,'rs_industries'!B:B,0),5,1,TRUE,"rs_industries"))</f>
        <v>#N/A</v>
      </c>
      <c r="AF236" s="130" t="e" cm="1">
        <f t="array" aca="1" ref="AF236" ca="1">INDIRECT(ADDRESS(MATCH(A236,'rs_stocks'!B:B,0),7,1,TRUE,"rs_stocks"))</f>
        <v>#N/A</v>
      </c>
      <c r="AG236" s="130" t="e" cm="1">
        <f t="array" aca="1" ref="AG236" ca="1">INDIRECT(ADDRESS(MATCH(A236,'rs_stocks'!B:B,0),4,1,TRUE,"rs_stocks"))</f>
        <v>#N/A</v>
      </c>
      <c r="AH236" s="36" t="e">
        <f>MATCH(A236,'US_long freshly screened'!A:A,0)</f>
        <v>#N/A</v>
      </c>
      <c r="AI236" s="130" t="e">
        <f>MATCH(A236,'US_long actual position'!A:A,0)</f>
        <v>#N/A</v>
      </c>
    </row>
    <row r="237" spans="1:35" x14ac:dyDescent="0.3">
      <c r="A237" s="130"/>
      <c r="B237" s="133" t="e">
        <v>#N/A</v>
      </c>
      <c r="C237" s="133" t="e">
        <v>#N/A</v>
      </c>
      <c r="E237" s="130" t="e">
        <v>#N/A</v>
      </c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  <c r="AB237" s="130"/>
      <c r="AC237" s="130"/>
      <c r="AD237" s="130"/>
      <c r="AE237" s="130" t="e" cm="1">
        <f t="array" aca="1" ref="AE237" ca="1">INDIRECT(ADDRESS(MATCH(AG237,'rs_industries'!B:B,0),5,1,TRUE,"rs_industries"))</f>
        <v>#N/A</v>
      </c>
      <c r="AF237" s="130" t="e" cm="1">
        <f t="array" aca="1" ref="AF237" ca="1">INDIRECT(ADDRESS(MATCH(A237,'rs_stocks'!B:B,0),7,1,TRUE,"rs_stocks"))</f>
        <v>#N/A</v>
      </c>
      <c r="AG237" s="130" t="e" cm="1">
        <f t="array" aca="1" ref="AG237" ca="1">INDIRECT(ADDRESS(MATCH(A237,'rs_stocks'!B:B,0),4,1,TRUE,"rs_stocks"))</f>
        <v>#N/A</v>
      </c>
      <c r="AH237" s="36" t="e">
        <f>MATCH(A237,'US_long freshly screened'!A:A,0)</f>
        <v>#N/A</v>
      </c>
      <c r="AI237" s="130" t="e">
        <f>MATCH(A237,'US_long actual position'!A:A,0)</f>
        <v>#N/A</v>
      </c>
    </row>
    <row r="238" spans="1:35" x14ac:dyDescent="0.3">
      <c r="A238" s="130"/>
      <c r="B238" s="133" t="e">
        <v>#N/A</v>
      </c>
      <c r="C238" s="133" t="e">
        <v>#N/A</v>
      </c>
      <c r="E238" s="130" t="e">
        <v>#N/A</v>
      </c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0"/>
      <c r="AE238" s="130" t="e" cm="1">
        <f t="array" aca="1" ref="AE238" ca="1">INDIRECT(ADDRESS(MATCH(AG238,'rs_industries'!B:B,0),5,1,TRUE,"rs_industries"))</f>
        <v>#N/A</v>
      </c>
      <c r="AF238" s="130" t="e" cm="1">
        <f t="array" aca="1" ref="AF238" ca="1">INDIRECT(ADDRESS(MATCH(A238,'rs_stocks'!B:B,0),7,1,TRUE,"rs_stocks"))</f>
        <v>#N/A</v>
      </c>
      <c r="AG238" s="130" t="e" cm="1">
        <f t="array" aca="1" ref="AG238" ca="1">INDIRECT(ADDRESS(MATCH(A238,'rs_stocks'!B:B,0),4,1,TRUE,"rs_stocks"))</f>
        <v>#N/A</v>
      </c>
      <c r="AI238" s="130" t="e">
        <f>MATCH(A238,'US_long actual position'!A:A,0)</f>
        <v>#N/A</v>
      </c>
    </row>
    <row r="239" spans="1:35" x14ac:dyDescent="0.3">
      <c r="A239" s="130"/>
      <c r="B239" s="133" t="e">
        <v>#N/A</v>
      </c>
      <c r="C239" s="133" t="e">
        <v>#N/A</v>
      </c>
      <c r="E239" s="130" t="e">
        <v>#N/A</v>
      </c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  <c r="AB239" s="130"/>
      <c r="AC239" s="130"/>
      <c r="AD239" s="130"/>
      <c r="AE239" s="130" t="e" cm="1">
        <f t="array" aca="1" ref="AE239" ca="1">INDIRECT(ADDRESS(MATCH(AG239,'rs_industries'!B:B,0),5,1,TRUE,"rs_industries"))</f>
        <v>#N/A</v>
      </c>
      <c r="AF239" s="130" t="e" cm="1">
        <f t="array" aca="1" ref="AF239" ca="1">INDIRECT(ADDRESS(MATCH(A239,'rs_stocks'!B:B,0),7,1,TRUE,"rs_stocks"))</f>
        <v>#N/A</v>
      </c>
      <c r="AG239" s="130" t="e" cm="1">
        <f t="array" aca="1" ref="AG239" ca="1">INDIRECT(ADDRESS(MATCH(A239,'rs_stocks'!B:B,0),4,1,TRUE,"rs_stocks"))</f>
        <v>#N/A</v>
      </c>
      <c r="AH239" s="36" t="e">
        <f>MATCH(A239,'US_long freshly screened'!A:A,0)</f>
        <v>#N/A</v>
      </c>
      <c r="AI239" s="130" t="e">
        <f>MATCH(A239,'US_long actual position'!A:A,0)</f>
        <v>#N/A</v>
      </c>
    </row>
    <row r="240" spans="1:35" x14ac:dyDescent="0.3">
      <c r="A240" s="130"/>
      <c r="B240" s="133" t="e">
        <v>#N/A</v>
      </c>
      <c r="C240" s="133" t="e">
        <v>#N/A</v>
      </c>
      <c r="E240" s="130" t="e">
        <v>#N/A</v>
      </c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  <c r="AB240" s="130"/>
      <c r="AC240" s="130"/>
      <c r="AD240" s="130"/>
      <c r="AE240" s="130" t="e" cm="1">
        <f t="array" aca="1" ref="AE240" ca="1">INDIRECT(ADDRESS(MATCH(AG240,'rs_industries'!B:B,0),5,1,TRUE,"rs_industries"))</f>
        <v>#N/A</v>
      </c>
      <c r="AF240" s="130" t="e" cm="1">
        <f t="array" aca="1" ref="AF240" ca="1">INDIRECT(ADDRESS(MATCH(A240,'rs_stocks'!B:B,0),7,1,TRUE,"rs_stocks"))</f>
        <v>#N/A</v>
      </c>
      <c r="AG240" s="130" t="e" cm="1">
        <f t="array" aca="1" ref="AG240" ca="1">INDIRECT(ADDRESS(MATCH(A240,'rs_stocks'!B:B,0),4,1,TRUE,"rs_stocks"))</f>
        <v>#N/A</v>
      </c>
      <c r="AH240" s="36" t="e">
        <f>MATCH(A240,'US_long freshly screened'!A:A,0)</f>
        <v>#N/A</v>
      </c>
      <c r="AI240" s="130" t="e">
        <f>MATCH(A240,'US_long actual position'!A:A,0)</f>
        <v>#N/A</v>
      </c>
    </row>
    <row r="241" spans="1:35" x14ac:dyDescent="0.3">
      <c r="A241" s="130"/>
      <c r="B241" s="133" t="e">
        <v>#N/A</v>
      </c>
      <c r="C241" s="133" t="e">
        <v>#N/A</v>
      </c>
      <c r="E241" s="130" t="e">
        <v>#N/A</v>
      </c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  <c r="AB241" s="130"/>
      <c r="AC241" s="130"/>
      <c r="AD241" s="130"/>
      <c r="AE241" s="130" t="e" cm="1">
        <f t="array" aca="1" ref="AE241" ca="1">INDIRECT(ADDRESS(MATCH(AG241,'rs_industries'!B:B,0),5,1,TRUE,"rs_industries"))</f>
        <v>#N/A</v>
      </c>
      <c r="AF241" s="130" t="e" cm="1">
        <f t="array" aca="1" ref="AF241" ca="1">INDIRECT(ADDRESS(MATCH(A241,'rs_stocks'!B:B,0),7,1,TRUE,"rs_stocks"))</f>
        <v>#N/A</v>
      </c>
      <c r="AG241" s="130" t="e" cm="1">
        <f t="array" aca="1" ref="AG241" ca="1">INDIRECT(ADDRESS(MATCH(A241,'rs_stocks'!B:B,0),4,1,TRUE,"rs_stocks"))</f>
        <v>#N/A</v>
      </c>
      <c r="AH241" s="36" t="e">
        <f>MATCH(A241,'US_long freshly screened'!A:A,0)</f>
        <v>#N/A</v>
      </c>
      <c r="AI241" s="130" t="e">
        <f>MATCH(A241,'US_long actual position'!A:A,0)</f>
        <v>#N/A</v>
      </c>
    </row>
    <row r="242" spans="1:35" x14ac:dyDescent="0.3">
      <c r="B242" s="133" t="e">
        <v>#N/A</v>
      </c>
      <c r="C242" s="133"/>
      <c r="E242" s="36" t="e">
        <v>#N/A</v>
      </c>
      <c r="AD242" s="36" t="e">
        <f>MATCH(A242,'US_long freshly screened'!A:A,0)</f>
        <v>#N/A</v>
      </c>
      <c r="AE242" s="36" t="e">
        <f>AD242&lt;=50</f>
        <v>#N/A</v>
      </c>
      <c r="AI242" s="130" t="e">
        <f>MATCH(A242,'US_long actual position'!A:A,0)</f>
        <v>#N/A</v>
      </c>
    </row>
    <row r="243" spans="1:35" x14ac:dyDescent="0.3">
      <c r="B243" s="133" t="e">
        <v>#N/A</v>
      </c>
      <c r="C243" s="133"/>
      <c r="E243" s="36" t="e">
        <v>#N/A</v>
      </c>
      <c r="AD243" s="36" t="e">
        <f>MATCH(A243,'US_long freshly screened'!A:A,0)</f>
        <v>#N/A</v>
      </c>
      <c r="AE243" s="36" t="e">
        <f>AD243&lt;=50</f>
        <v>#N/A</v>
      </c>
      <c r="AI243" s="130" t="e">
        <f>MATCH(A243,'US_long actual position'!A:A,0)</f>
        <v>#N/A</v>
      </c>
    </row>
    <row r="244" spans="1:35" x14ac:dyDescent="0.3">
      <c r="B244" s="133" t="e">
        <v>#N/A</v>
      </c>
      <c r="C244" s="133"/>
      <c r="E244" s="36" t="e">
        <v>#N/A</v>
      </c>
      <c r="AD244" s="36" t="e">
        <f>MATCH(A244,'US_long freshly screened'!A:A,0)</f>
        <v>#N/A</v>
      </c>
      <c r="AE244" s="36" t="e">
        <f>AD244&lt;=50</f>
        <v>#N/A</v>
      </c>
      <c r="AI244" s="130" t="e">
        <f>MATCH(A244,'US_long actual position'!A:A,0)</f>
        <v>#N/A</v>
      </c>
    </row>
    <row r="245" spans="1:35" x14ac:dyDescent="0.3">
      <c r="B245" s="133" t="e">
        <v>#N/A</v>
      </c>
      <c r="C245" s="133"/>
      <c r="E245" s="36" t="e">
        <v>#N/A</v>
      </c>
      <c r="AD245" s="36" t="e">
        <f>MATCH(A245,'US_long freshly screened'!A:A,0)</f>
        <v>#N/A</v>
      </c>
      <c r="AE245" s="36" t="e">
        <f>AD245&lt;=50</f>
        <v>#N/A</v>
      </c>
      <c r="AI245" s="130" t="e">
        <f>MATCH(A245,'US_long actual position'!A:A,0)</f>
        <v>#N/A</v>
      </c>
    </row>
    <row r="246" spans="1:35" x14ac:dyDescent="0.3">
      <c r="B246" s="133" t="e">
        <v>#N/A</v>
      </c>
      <c r="C246" s="133"/>
      <c r="E246" s="36" t="e">
        <v>#N/A</v>
      </c>
      <c r="AD246" s="36" t="e">
        <f>MATCH(A246,'US_long freshly screened'!A:A,0)</f>
        <v>#N/A</v>
      </c>
      <c r="AE246" s="36" t="e">
        <f>AD246&lt;=50</f>
        <v>#N/A</v>
      </c>
      <c r="AI246" s="130" t="e">
        <f>MATCH(A246,'US_long actual position'!A:A,0)</f>
        <v>#N/A</v>
      </c>
    </row>
    <row r="247" spans="1:35" x14ac:dyDescent="0.3">
      <c r="B247" s="133" t="e">
        <v>#N/A</v>
      </c>
      <c r="C247" s="133"/>
      <c r="E247" s="36" t="e">
        <v>#N/A</v>
      </c>
      <c r="AD247" s="36" t="e">
        <f>MATCH(A247,'US_long freshly screened'!A:A,0)</f>
        <v>#N/A</v>
      </c>
      <c r="AE247" s="36" t="e">
        <f>AD247&lt;=50</f>
        <v>#N/A</v>
      </c>
      <c r="AI247" s="130" t="e">
        <f>MATCH(A247,'US_long actual position'!A:A,0)</f>
        <v>#N/A</v>
      </c>
    </row>
    <row r="248" spans="1:35" x14ac:dyDescent="0.3">
      <c r="B248" s="133" t="e">
        <v>#N/A</v>
      </c>
      <c r="C248" s="133"/>
      <c r="E248" s="36" t="e">
        <v>#N/A</v>
      </c>
      <c r="AD248" s="36" t="e">
        <f>MATCH(A248,'US_long freshly screened'!A:A,0)</f>
        <v>#N/A</v>
      </c>
      <c r="AE248" s="36" t="e">
        <f>AD248&lt;=50</f>
        <v>#N/A</v>
      </c>
      <c r="AI248" s="130" t="e">
        <f>MATCH(A248,'US_long actual position'!A:A,0)</f>
        <v>#N/A</v>
      </c>
    </row>
    <row r="249" spans="1:35" x14ac:dyDescent="0.3">
      <c r="B249" s="133" t="e">
        <v>#N/A</v>
      </c>
      <c r="C249" s="133"/>
      <c r="E249" s="36" t="e">
        <v>#N/A</v>
      </c>
      <c r="AD249" s="36" t="e">
        <f>MATCH(A249,'US_long freshly screened'!A:A,0)</f>
        <v>#N/A</v>
      </c>
      <c r="AE249" s="36" t="e">
        <f>AD249&lt;=50</f>
        <v>#N/A</v>
      </c>
      <c r="AI249" s="130" t="e">
        <f>MATCH(A249,'US_long actual position'!A:A,0)</f>
        <v>#N/A</v>
      </c>
    </row>
    <row r="250" spans="1:35" x14ac:dyDescent="0.3">
      <c r="B250" s="133" t="e">
        <v>#N/A</v>
      </c>
      <c r="C250" s="133"/>
      <c r="E250" s="36" t="e">
        <v>#N/A</v>
      </c>
      <c r="AD250" s="36" t="e">
        <f>MATCH(A250,'US_long freshly screened'!A:A,0)</f>
        <v>#N/A</v>
      </c>
      <c r="AE250" s="36" t="e">
        <f>AD250&lt;=50</f>
        <v>#N/A</v>
      </c>
      <c r="AI250" s="130" t="e">
        <f>MATCH(A250,'US_long actual position'!A:A,0)</f>
        <v>#N/A</v>
      </c>
    </row>
    <row r="251" spans="1:35" x14ac:dyDescent="0.3">
      <c r="B251" s="133" t="e">
        <v>#N/A</v>
      </c>
      <c r="C251" s="133"/>
      <c r="E251" s="36" t="e">
        <v>#N/A</v>
      </c>
      <c r="AD251" s="36" t="e">
        <f>MATCH(A251,'US_long freshly screened'!A:A,0)</f>
        <v>#N/A</v>
      </c>
      <c r="AE251" s="36" t="e">
        <f>AD251&lt;=50</f>
        <v>#N/A</v>
      </c>
      <c r="AI251" s="130" t="e">
        <f>MATCH(A251,'US_long actual position'!A:A,0)</f>
        <v>#N/A</v>
      </c>
    </row>
    <row r="252" spans="1:35" x14ac:dyDescent="0.3">
      <c r="B252" s="133" t="e">
        <v>#N/A</v>
      </c>
      <c r="C252" s="133"/>
      <c r="E252" s="36" t="e">
        <v>#N/A</v>
      </c>
      <c r="AD252" s="36" t="e">
        <f>MATCH(A252,'US_long freshly screened'!A:A,0)</f>
        <v>#N/A</v>
      </c>
      <c r="AE252" s="36" t="e">
        <f>AD252&lt;=50</f>
        <v>#N/A</v>
      </c>
      <c r="AI252" s="130" t="e">
        <f>MATCH(A252,'US_long actual position'!A:A,0)</f>
        <v>#N/A</v>
      </c>
    </row>
    <row r="253" spans="1:35" x14ac:dyDescent="0.3">
      <c r="B253" s="133" t="e">
        <v>#N/A</v>
      </c>
      <c r="C253" s="133"/>
      <c r="E253" s="36" t="e">
        <v>#N/A</v>
      </c>
      <c r="AD253" s="36" t="e">
        <f>MATCH(A253,'US_long freshly screened'!A:A,0)</f>
        <v>#N/A</v>
      </c>
      <c r="AE253" s="36" t="e">
        <f>AD253&lt;=50</f>
        <v>#N/A</v>
      </c>
      <c r="AI253" s="130" t="e">
        <f>MATCH(A253,'US_long actual position'!A:A,0)</f>
        <v>#N/A</v>
      </c>
    </row>
    <row r="254" spans="1:35" x14ac:dyDescent="0.3">
      <c r="B254" s="133" t="e">
        <v>#N/A</v>
      </c>
      <c r="C254" s="133"/>
      <c r="E254" s="36" t="e">
        <v>#N/A</v>
      </c>
      <c r="AD254" s="36" t="e">
        <f>MATCH(A254,'US_long freshly screened'!A:A,0)</f>
        <v>#N/A</v>
      </c>
      <c r="AE254" s="36" t="e">
        <f>AD254&lt;=50</f>
        <v>#N/A</v>
      </c>
      <c r="AI254" s="130" t="e">
        <f>MATCH(A254,'US_long actual position'!A:A,0)</f>
        <v>#N/A</v>
      </c>
    </row>
    <row r="255" spans="1:35" x14ac:dyDescent="0.3">
      <c r="B255" s="133" t="e">
        <v>#N/A</v>
      </c>
      <c r="C255" s="133"/>
      <c r="E255" s="36" t="e">
        <v>#N/A</v>
      </c>
      <c r="AD255" s="36" t="e">
        <f>MATCH(A255,'US_long freshly screened'!A:A,0)</f>
        <v>#N/A</v>
      </c>
      <c r="AE255" s="36" t="e">
        <f>AD255&lt;=50</f>
        <v>#N/A</v>
      </c>
      <c r="AI255" s="130" t="e">
        <f>MATCH(A255,'US_long actual position'!A:A,0)</f>
        <v>#N/A</v>
      </c>
    </row>
    <row r="256" spans="1:35" x14ac:dyDescent="0.3">
      <c r="B256" s="133" t="e">
        <v>#N/A</v>
      </c>
      <c r="C256" s="133"/>
      <c r="E256" s="36" t="e">
        <v>#N/A</v>
      </c>
      <c r="AD256" s="36" t="e">
        <f>MATCH(A256,'US_long freshly screened'!A:A,0)</f>
        <v>#N/A</v>
      </c>
      <c r="AE256" s="36" t="e">
        <f>AD256&lt;=50</f>
        <v>#N/A</v>
      </c>
      <c r="AI256" s="130" t="e">
        <f>MATCH(A256,'US_long actual position'!A:A,0)</f>
        <v>#N/A</v>
      </c>
    </row>
    <row r="257" spans="2:35" x14ac:dyDescent="0.3">
      <c r="B257" s="133" t="e">
        <v>#N/A</v>
      </c>
      <c r="C257" s="133"/>
      <c r="E257" s="36" t="e">
        <v>#N/A</v>
      </c>
      <c r="AD257" s="36" t="e">
        <f>MATCH(A257,'US_long freshly screened'!A:A,0)</f>
        <v>#N/A</v>
      </c>
      <c r="AE257" s="36" t="e">
        <f>AD257&lt;=50</f>
        <v>#N/A</v>
      </c>
      <c r="AI257" s="130" t="e">
        <f>MATCH(A257,'US_long actual position'!A:A,0)</f>
        <v>#N/A</v>
      </c>
    </row>
    <row r="258" spans="2:35" x14ac:dyDescent="0.3">
      <c r="B258" s="133" t="e">
        <v>#N/A</v>
      </c>
      <c r="C258" s="133"/>
      <c r="E258" s="36" t="e">
        <v>#N/A</v>
      </c>
      <c r="AD258" s="36" t="e">
        <f>MATCH(A258,'US_long freshly screened'!A:A,0)</f>
        <v>#N/A</v>
      </c>
      <c r="AE258" s="36" t="e">
        <f>AD258&lt;=50</f>
        <v>#N/A</v>
      </c>
      <c r="AI258" s="130" t="e">
        <f>MATCH(A258,'US_long actual position'!A:A,0)</f>
        <v>#N/A</v>
      </c>
    </row>
    <row r="259" spans="2:35" x14ac:dyDescent="0.3">
      <c r="B259" s="133" t="e">
        <v>#N/A</v>
      </c>
      <c r="C259" s="133"/>
      <c r="E259" s="36" t="e">
        <v>#N/A</v>
      </c>
      <c r="AD259" s="36" t="e">
        <f>MATCH(A259,'US_long freshly screened'!A:A,0)</f>
        <v>#N/A</v>
      </c>
      <c r="AE259" s="36" t="e">
        <f>AD259&lt;=50</f>
        <v>#N/A</v>
      </c>
      <c r="AI259" s="130" t="e">
        <f>MATCH(A259,'US_long actual position'!A:A,0)</f>
        <v>#N/A</v>
      </c>
    </row>
    <row r="260" spans="2:35" x14ac:dyDescent="0.3">
      <c r="B260" s="133" t="e">
        <v>#N/A</v>
      </c>
      <c r="C260" s="133"/>
      <c r="E260" s="36" t="e">
        <v>#N/A</v>
      </c>
      <c r="AD260" s="36" t="e">
        <f>MATCH(A260,'US_long freshly screened'!A:A,0)</f>
        <v>#N/A</v>
      </c>
      <c r="AE260" s="36" t="e">
        <f>AD260&lt;=50</f>
        <v>#N/A</v>
      </c>
      <c r="AI260" s="130" t="e">
        <f>MATCH(A260,'US_long actual position'!A:A,0)</f>
        <v>#N/A</v>
      </c>
    </row>
    <row r="261" spans="2:35" x14ac:dyDescent="0.3">
      <c r="B261" s="133" t="e">
        <v>#N/A</v>
      </c>
      <c r="C261" s="133"/>
      <c r="E261" s="36" t="e">
        <v>#N/A</v>
      </c>
      <c r="AD261" s="36" t="e">
        <f>MATCH(A261,'US_long freshly screened'!A:A,0)</f>
        <v>#N/A</v>
      </c>
      <c r="AE261" s="36" t="e">
        <f>AD261&lt;=50</f>
        <v>#N/A</v>
      </c>
      <c r="AI261" s="130" t="e">
        <f>MATCH(A261,'US_long actual position'!A:A,0)</f>
        <v>#N/A</v>
      </c>
    </row>
    <row r="262" spans="2:35" x14ac:dyDescent="0.3">
      <c r="B262" s="133" t="e">
        <v>#N/A</v>
      </c>
      <c r="C262" s="133"/>
      <c r="E262" s="36" t="e">
        <v>#N/A</v>
      </c>
      <c r="AD262" s="36" t="e">
        <f>MATCH(A262,'US_long freshly screened'!A:A,0)</f>
        <v>#N/A</v>
      </c>
      <c r="AE262" s="36" t="e">
        <f>AD262&lt;=50</f>
        <v>#N/A</v>
      </c>
      <c r="AI262" s="130" t="e">
        <f>MATCH(A262,'US_long actual position'!A:A,0)</f>
        <v>#N/A</v>
      </c>
    </row>
    <row r="263" spans="2:35" x14ac:dyDescent="0.3">
      <c r="B263" s="133" t="e">
        <v>#N/A</v>
      </c>
      <c r="C263" s="133"/>
      <c r="E263" s="36" t="e">
        <v>#N/A</v>
      </c>
      <c r="AD263" s="36" t="e">
        <f>MATCH(A263,'US_long freshly screened'!A:A,0)</f>
        <v>#N/A</v>
      </c>
      <c r="AE263" s="36" t="e">
        <f>AD263&lt;=50</f>
        <v>#N/A</v>
      </c>
      <c r="AI263" s="130" t="e">
        <f>MATCH(A263,'US_long actual position'!A:A,0)</f>
        <v>#N/A</v>
      </c>
    </row>
    <row r="264" spans="2:35" x14ac:dyDescent="0.3">
      <c r="B264" s="133" t="e">
        <v>#N/A</v>
      </c>
      <c r="C264" s="133"/>
      <c r="E264" s="36" t="e">
        <v>#N/A</v>
      </c>
      <c r="AD264" s="36" t="e">
        <f>MATCH(A264,'US_long freshly screened'!A:A,0)</f>
        <v>#N/A</v>
      </c>
      <c r="AE264" s="36" t="e">
        <f>AD264&lt;=50</f>
        <v>#N/A</v>
      </c>
      <c r="AI264" s="130" t="e">
        <f>MATCH(A264,'US_long actual position'!A:A,0)</f>
        <v>#N/A</v>
      </c>
    </row>
    <row r="265" spans="2:35" x14ac:dyDescent="0.3">
      <c r="B265" s="133" t="e">
        <v>#N/A</v>
      </c>
      <c r="C265" s="133"/>
      <c r="E265" s="36" t="e">
        <v>#N/A</v>
      </c>
      <c r="AD265" s="36" t="e">
        <f>MATCH(A265,'US_long freshly screened'!A:A,0)</f>
        <v>#N/A</v>
      </c>
      <c r="AE265" s="36" t="e">
        <f>AD265&lt;=50</f>
        <v>#N/A</v>
      </c>
      <c r="AI265" s="130" t="e">
        <f>MATCH(A265,'US_long actual position'!A:A,0)</f>
        <v>#N/A</v>
      </c>
    </row>
    <row r="266" spans="2:35" x14ac:dyDescent="0.3">
      <c r="B266" s="133" t="e">
        <v>#N/A</v>
      </c>
      <c r="C266" s="133"/>
      <c r="E266" s="36" t="e">
        <v>#N/A</v>
      </c>
      <c r="AD266" s="36" t="e">
        <f>MATCH(A266,'US_long freshly screened'!A:A,0)</f>
        <v>#N/A</v>
      </c>
      <c r="AE266" s="36" t="e">
        <f>AD266&lt;=50</f>
        <v>#N/A</v>
      </c>
      <c r="AI266" s="130" t="e">
        <f>MATCH(A266,'US_long actual position'!A:A,0)</f>
        <v>#N/A</v>
      </c>
    </row>
    <row r="267" spans="2:35" x14ac:dyDescent="0.3">
      <c r="B267" s="133" t="e">
        <v>#N/A</v>
      </c>
      <c r="C267" s="133"/>
      <c r="E267" s="36" t="e">
        <v>#N/A</v>
      </c>
      <c r="AD267" s="36" t="e">
        <f>MATCH(A267,'US_long freshly screened'!A:A,0)</f>
        <v>#N/A</v>
      </c>
      <c r="AE267" s="36" t="e">
        <f>AD267&lt;=50</f>
        <v>#N/A</v>
      </c>
      <c r="AI267" s="130" t="e">
        <f>MATCH(A267,'US_long actual position'!A:A,0)</f>
        <v>#N/A</v>
      </c>
    </row>
    <row r="268" spans="2:35" x14ac:dyDescent="0.3">
      <c r="B268" s="133" t="e">
        <v>#N/A</v>
      </c>
      <c r="C268" s="133"/>
      <c r="E268" s="36" t="e">
        <v>#N/A</v>
      </c>
      <c r="AD268" s="36" t="e">
        <f>MATCH(A268,'US_long freshly screened'!A:A,0)</f>
        <v>#N/A</v>
      </c>
      <c r="AE268" s="36" t="e">
        <f>AD268&lt;=50</f>
        <v>#N/A</v>
      </c>
      <c r="AI268" s="130" t="e">
        <f>MATCH(A268,'US_long actual position'!A:A,0)</f>
        <v>#N/A</v>
      </c>
    </row>
    <row r="269" spans="2:35" x14ac:dyDescent="0.3">
      <c r="B269" s="133" t="e">
        <v>#N/A</v>
      </c>
      <c r="C269" s="133"/>
      <c r="E269" s="36" t="e">
        <v>#N/A</v>
      </c>
      <c r="AD269" s="36" t="e">
        <f>MATCH(A269,'US_long freshly screened'!A:A,0)</f>
        <v>#N/A</v>
      </c>
      <c r="AE269" s="36" t="e">
        <f>AD269&lt;=50</f>
        <v>#N/A</v>
      </c>
      <c r="AI269" s="130" t="e">
        <f>MATCH(A269,'US_long actual position'!A:A,0)</f>
        <v>#N/A</v>
      </c>
    </row>
    <row r="270" spans="2:35" x14ac:dyDescent="0.3">
      <c r="B270" s="133" t="e">
        <v>#N/A</v>
      </c>
      <c r="C270" s="133"/>
      <c r="E270" s="36" t="e">
        <v>#N/A</v>
      </c>
      <c r="AD270" s="36" t="e">
        <f>MATCH(A270,'US_long freshly screened'!A:A,0)</f>
        <v>#N/A</v>
      </c>
      <c r="AE270" s="36" t="e">
        <f>AD270&lt;=50</f>
        <v>#N/A</v>
      </c>
      <c r="AI270" s="130" t="e">
        <f>MATCH(A270,'US_long actual position'!A:A,0)</f>
        <v>#N/A</v>
      </c>
    </row>
    <row r="271" spans="2:35" x14ac:dyDescent="0.3">
      <c r="B271" s="133" t="e">
        <v>#N/A</v>
      </c>
      <c r="C271" s="133"/>
      <c r="E271" s="36" t="e">
        <v>#N/A</v>
      </c>
      <c r="AD271" s="36" t="e">
        <f>MATCH(A271,'US_long freshly screened'!A:A,0)</f>
        <v>#N/A</v>
      </c>
      <c r="AE271" s="36" t="e">
        <f>AD271&lt;=50</f>
        <v>#N/A</v>
      </c>
      <c r="AI271" s="130" t="e">
        <f>MATCH(A271,'US_long actual position'!A:A,0)</f>
        <v>#N/A</v>
      </c>
    </row>
    <row r="272" spans="2:35" x14ac:dyDescent="0.3">
      <c r="B272" s="133" t="e">
        <v>#N/A</v>
      </c>
      <c r="C272" s="133"/>
      <c r="E272" s="36" t="e">
        <v>#N/A</v>
      </c>
      <c r="AD272" s="36" t="e">
        <f>MATCH(A272,'US_long freshly screened'!A:A,0)</f>
        <v>#N/A</v>
      </c>
      <c r="AE272" s="36" t="e">
        <f>AD272&lt;=50</f>
        <v>#N/A</v>
      </c>
      <c r="AI272" s="130" t="e">
        <f>MATCH(A272,'US_long actual position'!A:A,0)</f>
        <v>#N/A</v>
      </c>
    </row>
    <row r="273" spans="2:35" x14ac:dyDescent="0.3">
      <c r="B273" s="133" t="e">
        <v>#N/A</v>
      </c>
      <c r="C273" s="133"/>
      <c r="E273" s="36" t="e">
        <v>#N/A</v>
      </c>
      <c r="AD273" s="36" t="e">
        <f>MATCH(A273,'US_long freshly screened'!A:A,0)</f>
        <v>#N/A</v>
      </c>
      <c r="AE273" s="36" t="e">
        <f>AD273&lt;=50</f>
        <v>#N/A</v>
      </c>
      <c r="AI273" s="130" t="e">
        <f>MATCH(A273,'US_long actual position'!A:A,0)</f>
        <v>#N/A</v>
      </c>
    </row>
    <row r="274" spans="2:35" x14ac:dyDescent="0.3">
      <c r="B274" s="133" t="e">
        <v>#N/A</v>
      </c>
      <c r="C274" s="133"/>
      <c r="E274" s="36" t="e">
        <v>#N/A</v>
      </c>
      <c r="AD274" s="36" t="e">
        <f>MATCH(A274,'US_long freshly screened'!A:A,0)</f>
        <v>#N/A</v>
      </c>
      <c r="AE274" s="36" t="e">
        <f>AD274&lt;=50</f>
        <v>#N/A</v>
      </c>
      <c r="AI274" s="130" t="e">
        <f>MATCH(A274,'US_long actual position'!A:A,0)</f>
        <v>#N/A</v>
      </c>
    </row>
    <row r="275" spans="2:35" x14ac:dyDescent="0.3">
      <c r="B275" s="133" t="e">
        <v>#N/A</v>
      </c>
      <c r="C275" s="133"/>
      <c r="E275" s="36" t="e">
        <v>#N/A</v>
      </c>
      <c r="AD275" s="36" t="e">
        <f>MATCH(A275,'US_long freshly screened'!A:A,0)</f>
        <v>#N/A</v>
      </c>
      <c r="AE275" s="36" t="e">
        <f>AD275&lt;=50</f>
        <v>#N/A</v>
      </c>
      <c r="AI275" s="130" t="e">
        <f>MATCH(A275,'US_long actual position'!A:A,0)</f>
        <v>#N/A</v>
      </c>
    </row>
    <row r="276" spans="2:35" x14ac:dyDescent="0.3">
      <c r="B276" s="133" t="e">
        <v>#N/A</v>
      </c>
      <c r="C276" s="133"/>
      <c r="E276" s="36" t="e">
        <v>#N/A</v>
      </c>
      <c r="AD276" s="36" t="e">
        <f>MATCH(A276,'US_long freshly screened'!A:A,0)</f>
        <v>#N/A</v>
      </c>
      <c r="AE276" s="36" t="e">
        <f>AD276&lt;=50</f>
        <v>#N/A</v>
      </c>
      <c r="AI276" s="130" t="e">
        <f>MATCH(A276,'US_long actual position'!A:A,0)</f>
        <v>#N/A</v>
      </c>
    </row>
    <row r="277" spans="2:35" x14ac:dyDescent="0.3">
      <c r="B277" s="133" t="e">
        <v>#N/A</v>
      </c>
      <c r="C277" s="133"/>
      <c r="E277" s="36" t="e">
        <v>#N/A</v>
      </c>
      <c r="AD277" s="36" t="e">
        <f>MATCH(A277,'US_long freshly screened'!A:A,0)</f>
        <v>#N/A</v>
      </c>
      <c r="AE277" s="36" t="e">
        <f>AD277&lt;=50</f>
        <v>#N/A</v>
      </c>
      <c r="AI277" s="130" t="e">
        <f>MATCH(A277,'US_long actual position'!A:A,0)</f>
        <v>#N/A</v>
      </c>
    </row>
    <row r="278" spans="2:35" x14ac:dyDescent="0.3">
      <c r="B278" s="133" t="e">
        <v>#N/A</v>
      </c>
      <c r="C278" s="133"/>
      <c r="E278" s="36" t="e">
        <v>#N/A</v>
      </c>
      <c r="AD278" s="36" t="e">
        <f>MATCH(A278,'US_long freshly screened'!A:A,0)</f>
        <v>#N/A</v>
      </c>
      <c r="AE278" s="36" t="e">
        <f>AD278&lt;=50</f>
        <v>#N/A</v>
      </c>
      <c r="AI278" s="130" t="e">
        <f>MATCH(A278,'US_long actual position'!A:A,0)</f>
        <v>#N/A</v>
      </c>
    </row>
    <row r="279" spans="2:35" x14ac:dyDescent="0.3">
      <c r="B279" s="133" t="e">
        <v>#N/A</v>
      </c>
      <c r="C279" s="133"/>
      <c r="E279" s="36" t="e">
        <v>#N/A</v>
      </c>
      <c r="AD279" s="36" t="e">
        <f>MATCH(A279,'US_long freshly screened'!A:A,0)</f>
        <v>#N/A</v>
      </c>
      <c r="AE279" s="36" t="e">
        <f>AD279&lt;=50</f>
        <v>#N/A</v>
      </c>
      <c r="AI279" s="130" t="e">
        <f>MATCH(A279,'US_long actual position'!A:A,0)</f>
        <v>#N/A</v>
      </c>
    </row>
    <row r="280" spans="2:35" x14ac:dyDescent="0.3">
      <c r="B280" s="133" t="e">
        <v>#N/A</v>
      </c>
      <c r="C280" s="133"/>
      <c r="E280" s="36" t="e">
        <v>#N/A</v>
      </c>
      <c r="AD280" s="36" t="e">
        <f>MATCH(A280,'US_long freshly screened'!A:A,0)</f>
        <v>#N/A</v>
      </c>
      <c r="AE280" s="36" t="e">
        <f>AD280&lt;=50</f>
        <v>#N/A</v>
      </c>
      <c r="AI280" s="130" t="e">
        <f>MATCH(A280,'US_long actual position'!A:A,0)</f>
        <v>#N/A</v>
      </c>
    </row>
    <row r="281" spans="2:35" x14ac:dyDescent="0.3">
      <c r="B281" s="133" t="e">
        <v>#N/A</v>
      </c>
      <c r="C281" s="133"/>
      <c r="E281" s="36" t="e">
        <v>#N/A</v>
      </c>
      <c r="AD281" s="36" t="e">
        <f>MATCH(A281,'US_long freshly screened'!A:A,0)</f>
        <v>#N/A</v>
      </c>
      <c r="AE281" s="36" t="e">
        <f>AD281&lt;=50</f>
        <v>#N/A</v>
      </c>
      <c r="AI281" s="130" t="e">
        <f>MATCH(A281,'US_long actual position'!A:A,0)</f>
        <v>#N/A</v>
      </c>
    </row>
    <row r="282" spans="2:35" x14ac:dyDescent="0.3">
      <c r="B282" s="133" t="e">
        <v>#N/A</v>
      </c>
      <c r="C282" s="133"/>
      <c r="E282" s="36" t="e">
        <v>#N/A</v>
      </c>
      <c r="AD282" s="36" t="e">
        <f>MATCH(A282,'US_long freshly screened'!A:A,0)</f>
        <v>#N/A</v>
      </c>
      <c r="AE282" s="36" t="e">
        <f>AD282&lt;=50</f>
        <v>#N/A</v>
      </c>
      <c r="AI282" s="130" t="e">
        <f>MATCH(A282,'US_long actual position'!A:A,0)</f>
        <v>#N/A</v>
      </c>
    </row>
    <row r="283" spans="2:35" x14ac:dyDescent="0.3">
      <c r="B283" s="133" t="e">
        <v>#N/A</v>
      </c>
      <c r="C283" s="133"/>
      <c r="E283" s="36" t="e">
        <v>#N/A</v>
      </c>
      <c r="AD283" s="36" t="e">
        <f>MATCH(A283,'US_long freshly screened'!A:A,0)</f>
        <v>#N/A</v>
      </c>
      <c r="AE283" s="36" t="e">
        <f>AD283&lt;=50</f>
        <v>#N/A</v>
      </c>
      <c r="AI283" s="130" t="e">
        <f>MATCH(A283,'US_long actual position'!A:A,0)</f>
        <v>#N/A</v>
      </c>
    </row>
    <row r="284" spans="2:35" x14ac:dyDescent="0.3">
      <c r="B284" s="133" t="e">
        <v>#N/A</v>
      </c>
      <c r="C284" s="133"/>
      <c r="E284" s="36" t="e">
        <v>#N/A</v>
      </c>
      <c r="AD284" s="36" t="e">
        <f>MATCH(A284,'US_long freshly screened'!A:A,0)</f>
        <v>#N/A</v>
      </c>
      <c r="AE284" s="36" t="e">
        <f>AD284&lt;=50</f>
        <v>#N/A</v>
      </c>
      <c r="AI284" s="130" t="e">
        <f>MATCH(A284,'US_long actual position'!A:A,0)</f>
        <v>#N/A</v>
      </c>
    </row>
    <row r="285" spans="2:35" x14ac:dyDescent="0.3">
      <c r="B285" s="133" t="e">
        <v>#N/A</v>
      </c>
      <c r="C285" s="133"/>
      <c r="E285" s="36" t="e">
        <v>#N/A</v>
      </c>
      <c r="AD285" s="36" t="e">
        <f>MATCH(A285,'US_long freshly screened'!A:A,0)</f>
        <v>#N/A</v>
      </c>
      <c r="AE285" s="36" t="e">
        <f>AD285&lt;=50</f>
        <v>#N/A</v>
      </c>
      <c r="AI285" s="130" t="e">
        <f>MATCH(A285,'US_long actual position'!A:A,0)</f>
        <v>#N/A</v>
      </c>
    </row>
    <row r="286" spans="2:35" x14ac:dyDescent="0.3">
      <c r="B286" s="133" t="e">
        <v>#N/A</v>
      </c>
      <c r="C286" s="133"/>
      <c r="E286" s="36" t="e">
        <v>#N/A</v>
      </c>
      <c r="AD286" s="36" t="e">
        <f>MATCH(A286,'US_long freshly screened'!A:A,0)</f>
        <v>#N/A</v>
      </c>
      <c r="AE286" s="36" t="e">
        <f>AD286&lt;=50</f>
        <v>#N/A</v>
      </c>
      <c r="AI286" s="130" t="e">
        <f>MATCH(A286,'US_long actual position'!A:A,0)</f>
        <v>#N/A</v>
      </c>
    </row>
    <row r="287" spans="2:35" x14ac:dyDescent="0.3">
      <c r="B287" s="133" t="e">
        <v>#N/A</v>
      </c>
      <c r="C287" s="133"/>
      <c r="E287" s="36" t="e">
        <v>#N/A</v>
      </c>
      <c r="AD287" s="36" t="e">
        <f>MATCH(A287,'US_long freshly screened'!A:A,0)</f>
        <v>#N/A</v>
      </c>
      <c r="AE287" s="36" t="e">
        <f>AD287&lt;=50</f>
        <v>#N/A</v>
      </c>
      <c r="AI287" s="130" t="e">
        <f>MATCH(A287,'US_long actual position'!A:A,0)</f>
        <v>#N/A</v>
      </c>
    </row>
    <row r="288" spans="2:35" x14ac:dyDescent="0.3">
      <c r="B288" s="133" t="e">
        <v>#N/A</v>
      </c>
      <c r="C288" s="133"/>
      <c r="E288" s="36" t="e">
        <v>#N/A</v>
      </c>
      <c r="AD288" s="36" t="e">
        <f>MATCH(A288,'US_long freshly screened'!A:A,0)</f>
        <v>#N/A</v>
      </c>
      <c r="AE288" s="36" t="e">
        <f>AD288&lt;=50</f>
        <v>#N/A</v>
      </c>
      <c r="AI288" s="130" t="e">
        <f>MATCH(A288,'US_long actual position'!A:A,0)</f>
        <v>#N/A</v>
      </c>
    </row>
    <row r="289" spans="2:35" x14ac:dyDescent="0.3">
      <c r="B289" s="133" t="e">
        <v>#N/A</v>
      </c>
      <c r="C289" s="133"/>
      <c r="E289" s="36" t="e">
        <v>#N/A</v>
      </c>
      <c r="AD289" s="36" t="e">
        <f>MATCH(A289,'US_long freshly screened'!A:A,0)</f>
        <v>#N/A</v>
      </c>
      <c r="AE289" s="36" t="e">
        <f>AD289&lt;=50</f>
        <v>#N/A</v>
      </c>
      <c r="AI289" s="130" t="e">
        <f>MATCH(A289,'US_long actual position'!A:A,0)</f>
        <v>#N/A</v>
      </c>
    </row>
    <row r="290" spans="2:35" x14ac:dyDescent="0.3">
      <c r="B290" s="133" t="e">
        <v>#N/A</v>
      </c>
      <c r="C290" s="133"/>
      <c r="E290" s="36" t="e">
        <v>#N/A</v>
      </c>
      <c r="AD290" s="36" t="e">
        <f>MATCH(A290,'US_long freshly screened'!A:A,0)</f>
        <v>#N/A</v>
      </c>
      <c r="AE290" s="36" t="e">
        <f>AD290&lt;=50</f>
        <v>#N/A</v>
      </c>
      <c r="AI290" s="130" t="e">
        <f>MATCH(A290,'US_long actual position'!A:A,0)</f>
        <v>#N/A</v>
      </c>
    </row>
    <row r="291" spans="2:35" x14ac:dyDescent="0.3">
      <c r="B291" s="133" t="e">
        <v>#N/A</v>
      </c>
      <c r="C291" s="133"/>
      <c r="E291" s="36" t="e">
        <v>#N/A</v>
      </c>
      <c r="AD291" s="36" t="e">
        <f>MATCH(A291,'US_long freshly screened'!A:A,0)</f>
        <v>#N/A</v>
      </c>
      <c r="AE291" s="36" t="e">
        <f>AD291&lt;=50</f>
        <v>#N/A</v>
      </c>
      <c r="AI291" s="130" t="e">
        <f>MATCH(A291,'US_long actual position'!A:A,0)</f>
        <v>#N/A</v>
      </c>
    </row>
    <row r="292" spans="2:35" x14ac:dyDescent="0.3">
      <c r="B292" s="133" t="e">
        <v>#N/A</v>
      </c>
      <c r="C292" s="133"/>
      <c r="E292" s="36" t="e">
        <v>#N/A</v>
      </c>
      <c r="AD292" s="36" t="e">
        <f>MATCH(A292,'US_long freshly screened'!A:A,0)</f>
        <v>#N/A</v>
      </c>
      <c r="AE292" s="36" t="e">
        <f>AD292&lt;=50</f>
        <v>#N/A</v>
      </c>
      <c r="AI292" s="130" t="e">
        <f>MATCH(A292,'US_long actual position'!A:A,0)</f>
        <v>#N/A</v>
      </c>
    </row>
    <row r="293" spans="2:35" x14ac:dyDescent="0.3">
      <c r="B293" s="133" t="e">
        <v>#N/A</v>
      </c>
      <c r="C293" s="133"/>
      <c r="E293" s="36" t="e">
        <v>#N/A</v>
      </c>
      <c r="AD293" s="36" t="e">
        <f>MATCH(A293,'US_long freshly screened'!A:A,0)</f>
        <v>#N/A</v>
      </c>
      <c r="AE293" s="36" t="e">
        <f>AD293&lt;=50</f>
        <v>#N/A</v>
      </c>
      <c r="AI293" s="130" t="e">
        <f>MATCH(A293,'US_long actual position'!A:A,0)</f>
        <v>#N/A</v>
      </c>
    </row>
    <row r="294" spans="2:35" x14ac:dyDescent="0.3">
      <c r="B294" s="133" t="e">
        <v>#N/A</v>
      </c>
      <c r="C294" s="133"/>
      <c r="E294" s="36" t="e">
        <v>#N/A</v>
      </c>
      <c r="AD294" s="36" t="e">
        <f>MATCH(A294,'US_long freshly screened'!A:A,0)</f>
        <v>#N/A</v>
      </c>
      <c r="AE294" s="36" t="e">
        <f>AD294&lt;=50</f>
        <v>#N/A</v>
      </c>
      <c r="AI294" s="130" t="e">
        <f>MATCH(A294,'US_long actual position'!A:A,0)</f>
        <v>#N/A</v>
      </c>
    </row>
    <row r="295" spans="2:35" x14ac:dyDescent="0.3">
      <c r="B295" s="133" t="e">
        <v>#N/A</v>
      </c>
      <c r="C295" s="133"/>
      <c r="E295" s="36" t="e">
        <v>#N/A</v>
      </c>
      <c r="AD295" s="36" t="e">
        <f>MATCH(A295,'US_long freshly screened'!A:A,0)</f>
        <v>#N/A</v>
      </c>
      <c r="AE295" s="36" t="e">
        <f>AD295&lt;=50</f>
        <v>#N/A</v>
      </c>
      <c r="AI295" s="130" t="e">
        <f>MATCH(A295,'US_long actual position'!A:A,0)</f>
        <v>#N/A</v>
      </c>
    </row>
    <row r="296" spans="2:35" x14ac:dyDescent="0.3">
      <c r="B296" s="133" t="e">
        <v>#N/A</v>
      </c>
      <c r="C296" s="133"/>
      <c r="E296" s="36" t="e">
        <v>#N/A</v>
      </c>
      <c r="AD296" s="36" t="e">
        <f>MATCH(A296,'US_long freshly screened'!A:A,0)</f>
        <v>#N/A</v>
      </c>
      <c r="AE296" s="36" t="e">
        <f>AD296&lt;=50</f>
        <v>#N/A</v>
      </c>
      <c r="AI296" s="130" t="e">
        <f>MATCH(A296,'US_long actual position'!A:A,0)</f>
        <v>#N/A</v>
      </c>
    </row>
    <row r="297" spans="2:35" x14ac:dyDescent="0.3">
      <c r="B297" s="133" t="e">
        <v>#N/A</v>
      </c>
      <c r="C297" s="133"/>
      <c r="E297" s="36" t="e">
        <v>#N/A</v>
      </c>
      <c r="AD297" s="36" t="e">
        <f>MATCH(A297,'US_long freshly screened'!A:A,0)</f>
        <v>#N/A</v>
      </c>
      <c r="AE297" s="36" t="e">
        <f>AD297&lt;=50</f>
        <v>#N/A</v>
      </c>
      <c r="AI297" s="130" t="e">
        <f>MATCH(A297,'US_long actual position'!A:A,0)</f>
        <v>#N/A</v>
      </c>
    </row>
    <row r="298" spans="2:35" x14ac:dyDescent="0.3">
      <c r="B298" s="133" t="e">
        <v>#N/A</v>
      </c>
      <c r="C298" s="133"/>
      <c r="E298" s="36" t="e">
        <v>#N/A</v>
      </c>
      <c r="AD298" s="36" t="e">
        <f>MATCH(A298,'US_long freshly screened'!A:A,0)</f>
        <v>#N/A</v>
      </c>
      <c r="AE298" s="36" t="e">
        <f>AD298&lt;=50</f>
        <v>#N/A</v>
      </c>
      <c r="AI298" s="130" t="e">
        <f>MATCH(A298,'US_long actual position'!A:A,0)</f>
        <v>#N/A</v>
      </c>
    </row>
    <row r="299" spans="2:35" x14ac:dyDescent="0.3">
      <c r="B299" s="133" t="e">
        <v>#N/A</v>
      </c>
      <c r="C299" s="133"/>
      <c r="E299" s="36" t="e">
        <v>#N/A</v>
      </c>
      <c r="AD299" s="36" t="e">
        <f>MATCH(A299,'US_long freshly screened'!A:A,0)</f>
        <v>#N/A</v>
      </c>
      <c r="AE299" s="36" t="e">
        <f>AD299&lt;=50</f>
        <v>#N/A</v>
      </c>
      <c r="AI299" s="130" t="e">
        <f>MATCH(A299,'US_long actual position'!A:A,0)</f>
        <v>#N/A</v>
      </c>
    </row>
    <row r="300" spans="2:35" x14ac:dyDescent="0.3">
      <c r="B300" s="133" t="e">
        <v>#N/A</v>
      </c>
      <c r="C300" s="133"/>
      <c r="E300" s="36" t="e">
        <v>#N/A</v>
      </c>
      <c r="AD300" s="36" t="e">
        <f>MATCH(A300,'US_long freshly screened'!A:A,0)</f>
        <v>#N/A</v>
      </c>
      <c r="AE300" s="36" t="e">
        <f>AD300&lt;=50</f>
        <v>#N/A</v>
      </c>
      <c r="AI300" s="130" t="e">
        <f>MATCH(A300,'US_long actual position'!A:A,0)</f>
        <v>#N/A</v>
      </c>
    </row>
    <row r="301" spans="2:35" x14ac:dyDescent="0.3">
      <c r="B301" s="133" t="e">
        <v>#N/A</v>
      </c>
      <c r="C301" s="133"/>
      <c r="E301" s="36" t="e">
        <v>#N/A</v>
      </c>
      <c r="AD301" s="36" t="e">
        <f>MATCH(A301,'US_long freshly screened'!A:A,0)</f>
        <v>#N/A</v>
      </c>
      <c r="AE301" s="36" t="e">
        <f>AD301&lt;=50</f>
        <v>#N/A</v>
      </c>
      <c r="AI301" s="130" t="e">
        <f>MATCH(A301,'US_long actual position'!A:A,0)</f>
        <v>#N/A</v>
      </c>
    </row>
    <row r="302" spans="2:35" x14ac:dyDescent="0.3">
      <c r="B302" s="133" t="e">
        <v>#N/A</v>
      </c>
      <c r="C302" s="133"/>
      <c r="E302" s="36" t="e">
        <v>#N/A</v>
      </c>
      <c r="AD302" s="36" t="e">
        <f>MATCH(A302,'US_long freshly screened'!A:A,0)</f>
        <v>#N/A</v>
      </c>
      <c r="AE302" s="36" t="e">
        <f>AD302&lt;=50</f>
        <v>#N/A</v>
      </c>
      <c r="AI302" s="130" t="e">
        <f>MATCH(A302,'US_long actual position'!A:A,0)</f>
        <v>#N/A</v>
      </c>
    </row>
    <row r="303" spans="2:35" x14ac:dyDescent="0.3">
      <c r="B303" s="133" t="e">
        <v>#N/A</v>
      </c>
      <c r="C303" s="133"/>
      <c r="E303" s="36" t="e">
        <v>#N/A</v>
      </c>
      <c r="AD303" s="36" t="e">
        <f>MATCH(A303,'US_long freshly screened'!A:A,0)</f>
        <v>#N/A</v>
      </c>
      <c r="AE303" s="36" t="e">
        <f>AD303&lt;=50</f>
        <v>#N/A</v>
      </c>
      <c r="AI303" s="130" t="e">
        <f>MATCH(A303,'US_long actual position'!A:A,0)</f>
        <v>#N/A</v>
      </c>
    </row>
    <row r="304" spans="2:35" x14ac:dyDescent="0.3">
      <c r="B304" s="133" t="e">
        <v>#N/A</v>
      </c>
      <c r="C304" s="133"/>
      <c r="E304" s="36" t="e">
        <v>#N/A</v>
      </c>
      <c r="AD304" s="36" t="e">
        <f>MATCH(A304,'US_long freshly screened'!A:A,0)</f>
        <v>#N/A</v>
      </c>
      <c r="AE304" s="36" t="e">
        <f>AD304&lt;=50</f>
        <v>#N/A</v>
      </c>
      <c r="AI304" s="130" t="e">
        <f>MATCH(A304,'US_long actual position'!A:A,0)</f>
        <v>#N/A</v>
      </c>
    </row>
    <row r="305" spans="2:35" x14ac:dyDescent="0.3">
      <c r="B305" s="133" t="e">
        <v>#N/A</v>
      </c>
      <c r="C305" s="133"/>
      <c r="E305" s="36" t="e">
        <v>#N/A</v>
      </c>
      <c r="AD305" s="36" t="e">
        <f>MATCH(A305,'US_long freshly screened'!A:A,0)</f>
        <v>#N/A</v>
      </c>
      <c r="AE305" s="36" t="e">
        <f>AD305&lt;=50</f>
        <v>#N/A</v>
      </c>
      <c r="AI305" s="130" t="e">
        <f>MATCH(A305,'US_long actual position'!A:A,0)</f>
        <v>#N/A</v>
      </c>
    </row>
    <row r="306" spans="2:35" x14ac:dyDescent="0.3">
      <c r="B306" s="133" t="e">
        <v>#N/A</v>
      </c>
      <c r="C306" s="133"/>
      <c r="E306" s="36" t="e">
        <v>#N/A</v>
      </c>
      <c r="AD306" s="36" t="e">
        <f>MATCH(A306,'US_long freshly screened'!A:A,0)</f>
        <v>#N/A</v>
      </c>
      <c r="AE306" s="36" t="e">
        <f>AD306&lt;=50</f>
        <v>#N/A</v>
      </c>
      <c r="AI306" s="130" t="e">
        <f>MATCH(A306,'US_long actual position'!A:A,0)</f>
        <v>#N/A</v>
      </c>
    </row>
    <row r="307" spans="2:35" x14ac:dyDescent="0.3">
      <c r="B307" s="133" t="e">
        <v>#N/A</v>
      </c>
      <c r="C307" s="133"/>
      <c r="E307" s="36" t="e">
        <v>#N/A</v>
      </c>
      <c r="AD307" s="36" t="e">
        <f>MATCH(A307,'US_long freshly screened'!A:A,0)</f>
        <v>#N/A</v>
      </c>
      <c r="AE307" s="36" t="e">
        <f>AD307&lt;=50</f>
        <v>#N/A</v>
      </c>
      <c r="AI307" s="130" t="e">
        <f>MATCH(A307,'US_long actual position'!A:A,0)</f>
        <v>#N/A</v>
      </c>
    </row>
    <row r="308" spans="2:35" x14ac:dyDescent="0.3">
      <c r="B308" s="133" t="e">
        <v>#N/A</v>
      </c>
      <c r="C308" s="133"/>
      <c r="E308" s="36" t="e">
        <v>#N/A</v>
      </c>
      <c r="AD308" s="36" t="e">
        <f>MATCH(A308,'US_long freshly screened'!A:A,0)</f>
        <v>#N/A</v>
      </c>
      <c r="AE308" s="36" t="e">
        <f>AD308&lt;=50</f>
        <v>#N/A</v>
      </c>
      <c r="AI308" s="130" t="e">
        <f>MATCH(A308,'US_long actual position'!A:A,0)</f>
        <v>#N/A</v>
      </c>
    </row>
    <row r="309" spans="2:35" x14ac:dyDescent="0.3">
      <c r="B309" s="133" t="e">
        <v>#N/A</v>
      </c>
      <c r="C309" s="133"/>
      <c r="E309" s="36" t="e">
        <v>#N/A</v>
      </c>
      <c r="AD309" s="36" t="e">
        <f>MATCH(A309,'US_long freshly screened'!A:A,0)</f>
        <v>#N/A</v>
      </c>
      <c r="AE309" s="36" t="e">
        <f>AD309&lt;=50</f>
        <v>#N/A</v>
      </c>
      <c r="AI309" s="130" t="e">
        <f>MATCH(A309,'US_long actual position'!A:A,0)</f>
        <v>#N/A</v>
      </c>
    </row>
    <row r="310" spans="2:35" x14ac:dyDescent="0.3">
      <c r="B310" s="133" t="e">
        <v>#N/A</v>
      </c>
      <c r="C310" s="133"/>
      <c r="E310" s="36" t="e">
        <v>#N/A</v>
      </c>
      <c r="AD310" s="36" t="e">
        <f>MATCH(A310,'US_long freshly screened'!A:A,0)</f>
        <v>#N/A</v>
      </c>
      <c r="AE310" s="36" t="e">
        <f>AD310&lt;=50</f>
        <v>#N/A</v>
      </c>
      <c r="AI310" s="130" t="e">
        <f>MATCH(A310,'US_long actual position'!A:A,0)</f>
        <v>#N/A</v>
      </c>
    </row>
    <row r="311" spans="2:35" x14ac:dyDescent="0.3">
      <c r="B311" s="133" t="e">
        <v>#N/A</v>
      </c>
      <c r="C311" s="133"/>
      <c r="E311" s="36" t="e">
        <v>#N/A</v>
      </c>
      <c r="AD311" s="36" t="e">
        <f>MATCH(A311,'US_long freshly screened'!A:A,0)</f>
        <v>#N/A</v>
      </c>
      <c r="AE311" s="36" t="e">
        <f>AD311&lt;=50</f>
        <v>#N/A</v>
      </c>
      <c r="AI311" s="130" t="e">
        <f>MATCH(A311,'US_long actual position'!A:A,0)</f>
        <v>#N/A</v>
      </c>
    </row>
    <row r="312" spans="2:35" x14ac:dyDescent="0.3">
      <c r="B312" s="133" t="e">
        <v>#N/A</v>
      </c>
      <c r="C312" s="133"/>
      <c r="E312" s="36" t="e">
        <v>#N/A</v>
      </c>
      <c r="AD312" s="36" t="e">
        <f>MATCH(A312,'US_long freshly screened'!A:A,0)</f>
        <v>#N/A</v>
      </c>
      <c r="AE312" s="36" t="e">
        <f>AD312&lt;=50</f>
        <v>#N/A</v>
      </c>
      <c r="AI312" s="130" t="e">
        <f>MATCH(A312,'US_long actual position'!A:A,0)</f>
        <v>#N/A</v>
      </c>
    </row>
    <row r="313" spans="2:35" x14ac:dyDescent="0.3">
      <c r="B313" s="133" t="e">
        <v>#N/A</v>
      </c>
      <c r="C313" s="133"/>
      <c r="E313" s="36" t="e">
        <v>#N/A</v>
      </c>
      <c r="AD313" s="36" t="e">
        <f>MATCH(A313,'US_long freshly screened'!A:A,0)</f>
        <v>#N/A</v>
      </c>
      <c r="AE313" s="36" t="e">
        <f>AD313&lt;=50</f>
        <v>#N/A</v>
      </c>
      <c r="AI313" s="130" t="e">
        <f>MATCH(A313,'US_long actual position'!A:A,0)</f>
        <v>#N/A</v>
      </c>
    </row>
    <row r="314" spans="2:35" x14ac:dyDescent="0.3">
      <c r="B314" s="133" t="e">
        <v>#N/A</v>
      </c>
      <c r="C314" s="133"/>
      <c r="E314" s="36" t="e">
        <v>#N/A</v>
      </c>
      <c r="AD314" s="36" t="e">
        <f>MATCH(A314,'US_long freshly screened'!A:A,0)</f>
        <v>#N/A</v>
      </c>
      <c r="AE314" s="36" t="e">
        <f>AD314&lt;=50</f>
        <v>#N/A</v>
      </c>
      <c r="AI314" s="130" t="e">
        <f>MATCH(A314,'US_long actual position'!A:A,0)</f>
        <v>#N/A</v>
      </c>
    </row>
    <row r="315" spans="2:35" x14ac:dyDescent="0.3">
      <c r="B315" s="133" t="e">
        <v>#N/A</v>
      </c>
      <c r="C315" s="133"/>
      <c r="E315" s="36" t="e">
        <v>#N/A</v>
      </c>
      <c r="AD315" s="36" t="e">
        <f>MATCH(A315,'US_long freshly screened'!A:A,0)</f>
        <v>#N/A</v>
      </c>
      <c r="AE315" s="36" t="e">
        <f>AD315&lt;=50</f>
        <v>#N/A</v>
      </c>
      <c r="AI315" s="130" t="e">
        <f>MATCH(A315,'US_long actual position'!A:A,0)</f>
        <v>#N/A</v>
      </c>
    </row>
    <row r="316" spans="2:35" x14ac:dyDescent="0.3">
      <c r="B316" s="133" t="e">
        <v>#N/A</v>
      </c>
      <c r="C316" s="133"/>
      <c r="E316" s="36" t="e">
        <v>#N/A</v>
      </c>
      <c r="AD316" s="36" t="e">
        <f>MATCH(A316,'US_long freshly screened'!A:A,0)</f>
        <v>#N/A</v>
      </c>
      <c r="AE316" s="36" t="e">
        <f>AD316&lt;=50</f>
        <v>#N/A</v>
      </c>
      <c r="AI316" s="130" t="e">
        <f>MATCH(A316,'US_long actual position'!A:A,0)</f>
        <v>#N/A</v>
      </c>
    </row>
    <row r="317" spans="2:35" x14ac:dyDescent="0.3">
      <c r="B317" s="133" t="e">
        <v>#N/A</v>
      </c>
      <c r="C317" s="133"/>
      <c r="E317" s="36" t="e">
        <v>#N/A</v>
      </c>
      <c r="AD317" s="36" t="e">
        <f>MATCH(A317,'US_long freshly screened'!A:A,0)</f>
        <v>#N/A</v>
      </c>
      <c r="AE317" s="36" t="e">
        <f>AD317&lt;=50</f>
        <v>#N/A</v>
      </c>
      <c r="AI317" s="130" t="e">
        <f>MATCH(A317,'US_long actual position'!A:A,0)</f>
        <v>#N/A</v>
      </c>
    </row>
    <row r="318" spans="2:35" x14ac:dyDescent="0.3">
      <c r="B318" s="133" t="e">
        <v>#N/A</v>
      </c>
      <c r="C318" s="133"/>
      <c r="E318" s="36" t="e">
        <v>#N/A</v>
      </c>
      <c r="AD318" s="36" t="e">
        <f>MATCH(A318,'US_long freshly screened'!A:A,0)</f>
        <v>#N/A</v>
      </c>
      <c r="AE318" s="36" t="e">
        <f>AD318&lt;=50</f>
        <v>#N/A</v>
      </c>
      <c r="AI318" s="130" t="e">
        <f>MATCH(A318,'US_long actual position'!A:A,0)</f>
        <v>#N/A</v>
      </c>
    </row>
    <row r="319" spans="2:35" x14ac:dyDescent="0.3">
      <c r="B319" s="133" t="e">
        <v>#N/A</v>
      </c>
      <c r="C319" s="133"/>
      <c r="E319" s="36" t="e">
        <v>#N/A</v>
      </c>
      <c r="AD319" s="36" t="e">
        <f>MATCH(A319,'US_long freshly screened'!A:A,0)</f>
        <v>#N/A</v>
      </c>
      <c r="AE319" s="36" t="e">
        <f>AD319&lt;=50</f>
        <v>#N/A</v>
      </c>
      <c r="AI319" s="130" t="e">
        <f>MATCH(A319,'US_long actual position'!A:A,0)</f>
        <v>#N/A</v>
      </c>
    </row>
    <row r="320" spans="2:35" x14ac:dyDescent="0.3">
      <c r="B320" s="133" t="e">
        <v>#N/A</v>
      </c>
      <c r="C320" s="133"/>
      <c r="E320" s="36" t="e">
        <v>#N/A</v>
      </c>
      <c r="AD320" s="36" t="e">
        <f>MATCH(A320,'US_long freshly screened'!A:A,0)</f>
        <v>#N/A</v>
      </c>
      <c r="AE320" s="36" t="e">
        <f>AD320&lt;=50</f>
        <v>#N/A</v>
      </c>
      <c r="AI320" s="130" t="e">
        <f>MATCH(A320,'US_long actual position'!A:A,0)</f>
        <v>#N/A</v>
      </c>
    </row>
    <row r="321" spans="2:35" x14ac:dyDescent="0.3">
      <c r="B321" s="133" t="e">
        <v>#N/A</v>
      </c>
      <c r="C321" s="133"/>
      <c r="E321" s="36" t="e">
        <v>#N/A</v>
      </c>
      <c r="AD321" s="36" t="e">
        <f>MATCH(A321,'US_long freshly screened'!A:A,0)</f>
        <v>#N/A</v>
      </c>
      <c r="AE321" s="36" t="e">
        <f>AD321&lt;=50</f>
        <v>#N/A</v>
      </c>
      <c r="AI321" s="130" t="e">
        <f>MATCH(A321,'US_long actual position'!A:A,0)</f>
        <v>#N/A</v>
      </c>
    </row>
    <row r="322" spans="2:35" x14ac:dyDescent="0.3">
      <c r="B322" s="133" t="e">
        <v>#N/A</v>
      </c>
      <c r="C322" s="133"/>
      <c r="E322" s="36" t="e">
        <v>#N/A</v>
      </c>
      <c r="AD322" s="36" t="e">
        <f>MATCH(A322,'US_long freshly screened'!A:A,0)</f>
        <v>#N/A</v>
      </c>
      <c r="AE322" s="36" t="e">
        <f>AD322&lt;=50</f>
        <v>#N/A</v>
      </c>
      <c r="AI322" s="130" t="e">
        <f>MATCH(A322,'US_long actual position'!A:A,0)</f>
        <v>#N/A</v>
      </c>
    </row>
    <row r="323" spans="2:35" x14ac:dyDescent="0.3">
      <c r="B323" s="133" t="e">
        <v>#N/A</v>
      </c>
      <c r="C323" s="133"/>
      <c r="E323" s="36" t="e">
        <v>#N/A</v>
      </c>
      <c r="AD323" s="36" t="e">
        <f>MATCH(A323,'US_long freshly screened'!A:A,0)</f>
        <v>#N/A</v>
      </c>
      <c r="AE323" s="36" t="e">
        <f>AD323&lt;=50</f>
        <v>#N/A</v>
      </c>
      <c r="AI323" s="130" t="e">
        <f>MATCH(A323,'US_long actual position'!A:A,0)</f>
        <v>#N/A</v>
      </c>
    </row>
    <row r="324" spans="2:35" x14ac:dyDescent="0.3">
      <c r="B324" s="133" t="e">
        <v>#N/A</v>
      </c>
      <c r="C324" s="133"/>
      <c r="E324" s="36" t="e">
        <v>#N/A</v>
      </c>
      <c r="AD324" s="36" t="e">
        <f>MATCH(A324,'US_long freshly screened'!A:A,0)</f>
        <v>#N/A</v>
      </c>
      <c r="AE324" s="36" t="e">
        <f>AD324&lt;=50</f>
        <v>#N/A</v>
      </c>
      <c r="AI324" s="130" t="e">
        <f>MATCH(A324,'US_long actual position'!A:A,0)</f>
        <v>#N/A</v>
      </c>
    </row>
    <row r="325" spans="2:35" x14ac:dyDescent="0.3">
      <c r="B325" s="133" t="e">
        <v>#N/A</v>
      </c>
      <c r="C325" s="133"/>
      <c r="E325" s="36" t="e">
        <v>#N/A</v>
      </c>
      <c r="AD325" s="36" t="e">
        <f>MATCH(A325,'US_long freshly screened'!A:A,0)</f>
        <v>#N/A</v>
      </c>
      <c r="AE325" s="36" t="e">
        <f>AD325&lt;=50</f>
        <v>#N/A</v>
      </c>
      <c r="AI325" s="130" t="e">
        <f>MATCH(A325,'US_long actual position'!A:A,0)</f>
        <v>#N/A</v>
      </c>
    </row>
    <row r="326" spans="2:35" x14ac:dyDescent="0.3">
      <c r="B326" s="133" t="e">
        <v>#N/A</v>
      </c>
      <c r="C326" s="133"/>
      <c r="E326" s="36" t="e">
        <v>#N/A</v>
      </c>
      <c r="AD326" s="36" t="e">
        <f>MATCH(A326,'US_long freshly screened'!A:A,0)</f>
        <v>#N/A</v>
      </c>
      <c r="AE326" s="36" t="e">
        <f>AD326&lt;=50</f>
        <v>#N/A</v>
      </c>
      <c r="AI326" s="130" t="e">
        <f>MATCH(A326,'US_long actual position'!A:A,0)</f>
        <v>#N/A</v>
      </c>
    </row>
    <row r="327" spans="2:35" x14ac:dyDescent="0.3">
      <c r="B327" s="133" t="e">
        <v>#N/A</v>
      </c>
      <c r="C327" s="133"/>
      <c r="E327" s="36" t="e">
        <v>#N/A</v>
      </c>
      <c r="AD327" s="36" t="e">
        <f>MATCH(A327,'US_long freshly screened'!A:A,0)</f>
        <v>#N/A</v>
      </c>
      <c r="AE327" s="36" t="e">
        <f>AD327&lt;=50</f>
        <v>#N/A</v>
      </c>
      <c r="AI327" s="130" t="e">
        <f>MATCH(A327,'US_long actual position'!A:A,0)</f>
        <v>#N/A</v>
      </c>
    </row>
    <row r="328" spans="2:35" x14ac:dyDescent="0.3">
      <c r="B328" s="133" t="e">
        <v>#N/A</v>
      </c>
      <c r="C328" s="133"/>
      <c r="E328" s="36" t="e">
        <v>#N/A</v>
      </c>
      <c r="AD328" s="36" t="e">
        <f>MATCH(A328,'US_long freshly screened'!A:A,0)</f>
        <v>#N/A</v>
      </c>
      <c r="AE328" s="36" t="e">
        <f>AD328&lt;=50</f>
        <v>#N/A</v>
      </c>
      <c r="AI328" s="130" t="e">
        <f>MATCH(A328,'US_long actual position'!A:A,0)</f>
        <v>#N/A</v>
      </c>
    </row>
    <row r="329" spans="2:35" x14ac:dyDescent="0.3">
      <c r="B329" s="133" t="e">
        <v>#N/A</v>
      </c>
      <c r="C329" s="133"/>
      <c r="E329" s="36" t="e">
        <v>#N/A</v>
      </c>
      <c r="AD329" s="36" t="e">
        <f>MATCH(A329,'US_long freshly screened'!A:A,0)</f>
        <v>#N/A</v>
      </c>
      <c r="AE329" s="36" t="e">
        <f>AD329&lt;=50</f>
        <v>#N/A</v>
      </c>
      <c r="AI329" s="130" t="e">
        <f>MATCH(A329,'US_long actual position'!A:A,0)</f>
        <v>#N/A</v>
      </c>
    </row>
    <row r="330" spans="2:35" x14ac:dyDescent="0.3">
      <c r="B330" s="133" t="e">
        <v>#N/A</v>
      </c>
      <c r="C330" s="133"/>
      <c r="E330" s="36" t="e">
        <v>#N/A</v>
      </c>
      <c r="AD330" s="36" t="e">
        <f>MATCH(A330,'US_long freshly screened'!A:A,0)</f>
        <v>#N/A</v>
      </c>
      <c r="AE330" s="36" t="e">
        <f>AD330&lt;=50</f>
        <v>#N/A</v>
      </c>
      <c r="AI330" s="130" t="e">
        <f>MATCH(A330,'US_long actual position'!A:A,0)</f>
        <v>#N/A</v>
      </c>
    </row>
    <row r="331" spans="2:35" x14ac:dyDescent="0.3">
      <c r="B331" s="133" t="e">
        <v>#N/A</v>
      </c>
      <c r="C331" s="133"/>
      <c r="E331" s="36" t="e">
        <v>#N/A</v>
      </c>
      <c r="AD331" s="36" t="e">
        <f>MATCH(A331,'US_long freshly screened'!A:A,0)</f>
        <v>#N/A</v>
      </c>
      <c r="AE331" s="36" t="e">
        <f>AD331&lt;=50</f>
        <v>#N/A</v>
      </c>
      <c r="AI331" s="130" t="e">
        <f>MATCH(A331,'US_long actual position'!A:A,0)</f>
        <v>#N/A</v>
      </c>
    </row>
    <row r="332" spans="2:35" x14ac:dyDescent="0.3">
      <c r="B332" s="133" t="e">
        <v>#N/A</v>
      </c>
      <c r="C332" s="133"/>
      <c r="E332" s="36" t="e">
        <v>#N/A</v>
      </c>
      <c r="AD332" s="36" t="e">
        <f>MATCH(A332,'US_long freshly screened'!A:A,0)</f>
        <v>#N/A</v>
      </c>
      <c r="AE332" s="36" t="e">
        <f>AD332&lt;=50</f>
        <v>#N/A</v>
      </c>
      <c r="AI332" s="130" t="e">
        <f>MATCH(A332,'US_long actual position'!A:A,0)</f>
        <v>#N/A</v>
      </c>
    </row>
    <row r="333" spans="2:35" x14ac:dyDescent="0.3">
      <c r="B333" s="133" t="e">
        <v>#N/A</v>
      </c>
      <c r="C333" s="133"/>
      <c r="E333" s="36" t="e">
        <v>#N/A</v>
      </c>
      <c r="AD333" s="36" t="e">
        <f>MATCH(A333,'US_long freshly screened'!A:A,0)</f>
        <v>#N/A</v>
      </c>
      <c r="AE333" s="36" t="e">
        <f>AD333&lt;=50</f>
        <v>#N/A</v>
      </c>
      <c r="AI333" s="130" t="e">
        <f>MATCH(A333,'US_long actual position'!A:A,0)</f>
        <v>#N/A</v>
      </c>
    </row>
    <row r="334" spans="2:35" x14ac:dyDescent="0.3">
      <c r="B334" s="133" t="e">
        <v>#N/A</v>
      </c>
      <c r="C334" s="133"/>
      <c r="E334" s="36" t="e">
        <v>#N/A</v>
      </c>
      <c r="AD334" s="36" t="e">
        <f>MATCH(A334,'US_long freshly screened'!A:A,0)</f>
        <v>#N/A</v>
      </c>
      <c r="AE334" s="36" t="e">
        <f>AD334&lt;=50</f>
        <v>#N/A</v>
      </c>
      <c r="AI334" s="130" t="e">
        <f>MATCH(A334,'US_long actual position'!A:A,0)</f>
        <v>#N/A</v>
      </c>
    </row>
    <row r="335" spans="2:35" x14ac:dyDescent="0.3">
      <c r="B335" s="133" t="e">
        <v>#N/A</v>
      </c>
      <c r="C335" s="133"/>
      <c r="E335" s="36" t="e">
        <v>#N/A</v>
      </c>
      <c r="AD335" s="36" t="e">
        <f>MATCH(A335,'US_long freshly screened'!A:A,0)</f>
        <v>#N/A</v>
      </c>
      <c r="AE335" s="36" t="e">
        <f>AD335&lt;=50</f>
        <v>#N/A</v>
      </c>
      <c r="AI335" s="130" t="e">
        <f>MATCH(A335,'US_long actual position'!A:A,0)</f>
        <v>#N/A</v>
      </c>
    </row>
    <row r="336" spans="2:35" x14ac:dyDescent="0.3">
      <c r="B336" s="133" t="e">
        <v>#N/A</v>
      </c>
      <c r="C336" s="133"/>
      <c r="E336" s="36" t="e">
        <v>#N/A</v>
      </c>
      <c r="AD336" s="36" t="e">
        <f>MATCH(A336,'US_long freshly screened'!A:A,0)</f>
        <v>#N/A</v>
      </c>
      <c r="AE336" s="36" t="e">
        <f>AD336&lt;=50</f>
        <v>#N/A</v>
      </c>
      <c r="AI336" s="130" t="e">
        <f>MATCH(A336,'US_long actual position'!A:A,0)</f>
        <v>#N/A</v>
      </c>
    </row>
    <row r="337" spans="2:35" x14ac:dyDescent="0.3">
      <c r="B337" s="133" t="e">
        <v>#N/A</v>
      </c>
      <c r="C337" s="133"/>
      <c r="E337" s="36" t="e">
        <v>#N/A</v>
      </c>
      <c r="AD337" s="36" t="e">
        <f>MATCH(A337,'US_long freshly screened'!A:A,0)</f>
        <v>#N/A</v>
      </c>
      <c r="AE337" s="36" t="e">
        <f>AD337&lt;=50</f>
        <v>#N/A</v>
      </c>
      <c r="AI337" s="130" t="e">
        <f>MATCH(A337,'US_long actual position'!A:A,0)</f>
        <v>#N/A</v>
      </c>
    </row>
    <row r="338" spans="2:35" x14ac:dyDescent="0.3">
      <c r="B338" s="133" t="e">
        <v>#N/A</v>
      </c>
      <c r="C338" s="133"/>
      <c r="E338" s="36" t="e">
        <v>#N/A</v>
      </c>
      <c r="AD338" s="36" t="e">
        <f>MATCH(A338,'US_long freshly screened'!A:A,0)</f>
        <v>#N/A</v>
      </c>
      <c r="AE338" s="36" t="e">
        <f>AD338&lt;=50</f>
        <v>#N/A</v>
      </c>
      <c r="AI338" s="130" t="e">
        <f>MATCH(A338,'US_long actual position'!A:A,0)</f>
        <v>#N/A</v>
      </c>
    </row>
    <row r="339" spans="2:35" x14ac:dyDescent="0.3">
      <c r="B339" s="133" t="e">
        <v>#N/A</v>
      </c>
      <c r="C339" s="133"/>
      <c r="E339" s="36" t="e">
        <v>#N/A</v>
      </c>
      <c r="AD339" s="36" t="e">
        <f>MATCH(A339,'US_long freshly screened'!A:A,0)</f>
        <v>#N/A</v>
      </c>
      <c r="AE339" s="36" t="e">
        <f>AD339&lt;=50</f>
        <v>#N/A</v>
      </c>
      <c r="AI339" s="130" t="e">
        <f>MATCH(A339,'US_long actual position'!A:A,0)</f>
        <v>#N/A</v>
      </c>
    </row>
    <row r="340" spans="2:35" x14ac:dyDescent="0.3">
      <c r="B340" s="133" t="e">
        <v>#N/A</v>
      </c>
      <c r="C340" s="133"/>
      <c r="E340" s="36" t="e">
        <v>#N/A</v>
      </c>
      <c r="AD340" s="36" t="e">
        <f>MATCH(A340,'US_long freshly screened'!A:A,0)</f>
        <v>#N/A</v>
      </c>
      <c r="AE340" s="36" t="e">
        <f>AD340&lt;=50</f>
        <v>#N/A</v>
      </c>
      <c r="AI340" s="130" t="e">
        <f>MATCH(A340,'US_long actual position'!A:A,0)</f>
        <v>#N/A</v>
      </c>
    </row>
    <row r="341" spans="2:35" x14ac:dyDescent="0.3">
      <c r="B341" s="133" t="e">
        <v>#N/A</v>
      </c>
      <c r="C341" s="133"/>
      <c r="E341" s="36" t="e">
        <v>#N/A</v>
      </c>
      <c r="AD341" s="36" t="e">
        <f>MATCH(A341,'US_long freshly screened'!A:A,0)</f>
        <v>#N/A</v>
      </c>
      <c r="AE341" s="36" t="e">
        <f>AD341&lt;=50</f>
        <v>#N/A</v>
      </c>
      <c r="AI341" s="130" t="e">
        <f>MATCH(A341,'US_long actual position'!A:A,0)</f>
        <v>#N/A</v>
      </c>
    </row>
    <row r="342" spans="2:35" x14ac:dyDescent="0.3">
      <c r="B342" s="133" t="e">
        <v>#N/A</v>
      </c>
      <c r="C342" s="133"/>
      <c r="E342" s="36" t="e">
        <v>#N/A</v>
      </c>
      <c r="AD342" s="36" t="e">
        <f>MATCH(A342,'US_long freshly screened'!A:A,0)</f>
        <v>#N/A</v>
      </c>
      <c r="AE342" s="36" t="e">
        <f>AD342&lt;=50</f>
        <v>#N/A</v>
      </c>
      <c r="AI342" s="130" t="e">
        <f>MATCH(A342,'US_long actual position'!A:A,0)</f>
        <v>#N/A</v>
      </c>
    </row>
    <row r="343" spans="2:35" x14ac:dyDescent="0.3">
      <c r="B343" s="133" t="e">
        <v>#N/A</v>
      </c>
      <c r="C343" s="133"/>
      <c r="E343" s="36" t="e">
        <v>#N/A</v>
      </c>
      <c r="AD343" s="36" t="e">
        <f>MATCH(A343,'US_long freshly screened'!A:A,0)</f>
        <v>#N/A</v>
      </c>
      <c r="AE343" s="36" t="e">
        <f>AD343&lt;=50</f>
        <v>#N/A</v>
      </c>
      <c r="AI343" s="130" t="e">
        <f>MATCH(A343,'US_long actual position'!A:A,0)</f>
        <v>#N/A</v>
      </c>
    </row>
    <row r="344" spans="2:35" x14ac:dyDescent="0.3">
      <c r="B344" s="133" t="e">
        <v>#N/A</v>
      </c>
      <c r="C344" s="133"/>
      <c r="E344" s="36" t="e">
        <v>#N/A</v>
      </c>
      <c r="AD344" s="36" t="e">
        <f>MATCH(A344,'US_long freshly screened'!A:A,0)</f>
        <v>#N/A</v>
      </c>
      <c r="AE344" s="36" t="e">
        <f>AD344&lt;=50</f>
        <v>#N/A</v>
      </c>
      <c r="AI344" s="130" t="e">
        <f>MATCH(A344,'US_long actual position'!A:A,0)</f>
        <v>#N/A</v>
      </c>
    </row>
    <row r="345" spans="2:35" x14ac:dyDescent="0.3">
      <c r="B345" s="133" t="e">
        <v>#N/A</v>
      </c>
      <c r="C345" s="133"/>
      <c r="E345" s="36" t="e">
        <v>#N/A</v>
      </c>
      <c r="AD345" s="36" t="e">
        <f>MATCH(A345,'US_long freshly screened'!A:A,0)</f>
        <v>#N/A</v>
      </c>
      <c r="AE345" s="36" t="e">
        <f>AD345&lt;=50</f>
        <v>#N/A</v>
      </c>
      <c r="AI345" s="130" t="e">
        <f>MATCH(A345,'US_long actual position'!A:A,0)</f>
        <v>#N/A</v>
      </c>
    </row>
    <row r="346" spans="2:35" x14ac:dyDescent="0.3">
      <c r="B346" s="133" t="e">
        <v>#N/A</v>
      </c>
      <c r="C346" s="133"/>
      <c r="E346" s="36" t="e">
        <v>#N/A</v>
      </c>
      <c r="AD346" s="36" t="e">
        <f>MATCH(A346,'US_long freshly screened'!A:A,0)</f>
        <v>#N/A</v>
      </c>
      <c r="AE346" s="36" t="e">
        <f>AD346&lt;=50</f>
        <v>#N/A</v>
      </c>
      <c r="AI346" s="130" t="e">
        <f>MATCH(A346,'US_long actual position'!A:A,0)</f>
        <v>#N/A</v>
      </c>
    </row>
    <row r="347" spans="2:35" x14ac:dyDescent="0.3">
      <c r="B347" s="133" t="e">
        <v>#N/A</v>
      </c>
      <c r="C347" s="133"/>
      <c r="E347" s="36" t="e">
        <v>#N/A</v>
      </c>
      <c r="AD347" s="36" t="e">
        <f>MATCH(A347,'US_long freshly screened'!A:A,0)</f>
        <v>#N/A</v>
      </c>
      <c r="AE347" s="36" t="e">
        <f>AD347&lt;=50</f>
        <v>#N/A</v>
      </c>
      <c r="AI347" s="130" t="e">
        <f>MATCH(A347,'US_long actual position'!A:A,0)</f>
        <v>#N/A</v>
      </c>
    </row>
    <row r="348" spans="2:35" x14ac:dyDescent="0.3">
      <c r="B348" s="133" t="e">
        <v>#N/A</v>
      </c>
      <c r="C348" s="133"/>
      <c r="E348" s="36" t="e">
        <v>#N/A</v>
      </c>
      <c r="AD348" s="36" t="e">
        <f>MATCH(A348,'US_long freshly screened'!A:A,0)</f>
        <v>#N/A</v>
      </c>
      <c r="AE348" s="36" t="e">
        <f>AD348&lt;=50</f>
        <v>#N/A</v>
      </c>
      <c r="AI348" s="130" t="e">
        <f>MATCH(A348,'US_long actual position'!A:A,0)</f>
        <v>#N/A</v>
      </c>
    </row>
    <row r="349" spans="2:35" x14ac:dyDescent="0.3">
      <c r="B349" s="133" t="e">
        <v>#N/A</v>
      </c>
      <c r="C349" s="133"/>
      <c r="E349" s="36" t="e">
        <v>#N/A</v>
      </c>
      <c r="AD349" s="36" t="e">
        <f>MATCH(A349,'US_long freshly screened'!A:A,0)</f>
        <v>#N/A</v>
      </c>
      <c r="AE349" s="36" t="e">
        <f>AD349&lt;=50</f>
        <v>#N/A</v>
      </c>
      <c r="AI349" s="130" t="e">
        <f>MATCH(A349,'US_long actual position'!A:A,0)</f>
        <v>#N/A</v>
      </c>
    </row>
    <row r="350" spans="2:35" x14ac:dyDescent="0.3">
      <c r="B350" s="133" t="e">
        <v>#N/A</v>
      </c>
      <c r="C350" s="133"/>
      <c r="E350" s="36" t="e">
        <v>#N/A</v>
      </c>
      <c r="AD350" s="36" t="e">
        <f>MATCH(A350,'US_long freshly screened'!A:A,0)</f>
        <v>#N/A</v>
      </c>
      <c r="AE350" s="36" t="e">
        <f>AD350&lt;=50</f>
        <v>#N/A</v>
      </c>
      <c r="AI350" s="130" t="e">
        <f>MATCH(A350,'US_long actual position'!A:A,0)</f>
        <v>#N/A</v>
      </c>
    </row>
    <row r="351" spans="2:35" x14ac:dyDescent="0.3">
      <c r="B351" s="133" t="e">
        <v>#N/A</v>
      </c>
      <c r="C351" s="133"/>
      <c r="E351" s="36" t="e">
        <v>#N/A</v>
      </c>
      <c r="AD351" s="36" t="e">
        <f>MATCH(A351,'US_long freshly screened'!A:A,0)</f>
        <v>#N/A</v>
      </c>
      <c r="AE351" s="36" t="e">
        <f>AD351&lt;=50</f>
        <v>#N/A</v>
      </c>
      <c r="AI351" s="130" t="e">
        <f>MATCH(A351,'US_long actual position'!A:A,0)</f>
        <v>#N/A</v>
      </c>
    </row>
    <row r="352" spans="2:35" x14ac:dyDescent="0.3">
      <c r="B352" s="133" t="e">
        <v>#N/A</v>
      </c>
      <c r="C352" s="133"/>
      <c r="E352" s="36" t="e">
        <v>#N/A</v>
      </c>
      <c r="AD352" s="36" t="e">
        <f>MATCH(A352,'US_long freshly screened'!A:A,0)</f>
        <v>#N/A</v>
      </c>
      <c r="AE352" s="36" t="e">
        <f>AD352&lt;=50</f>
        <v>#N/A</v>
      </c>
      <c r="AI352" s="130" t="e">
        <f>MATCH(A352,'US_long actual position'!A:A,0)</f>
        <v>#N/A</v>
      </c>
    </row>
    <row r="353" spans="2:35" x14ac:dyDescent="0.3">
      <c r="B353" s="133" t="e">
        <v>#N/A</v>
      </c>
      <c r="C353" s="133"/>
      <c r="E353" s="36" t="e">
        <v>#N/A</v>
      </c>
      <c r="AD353" s="36" t="e">
        <f>MATCH(A353,'US_long freshly screened'!A:A,0)</f>
        <v>#N/A</v>
      </c>
      <c r="AE353" s="36" t="e">
        <f>AD353&lt;=50</f>
        <v>#N/A</v>
      </c>
      <c r="AI353" s="130" t="e">
        <f>MATCH(A353,'US_long actual position'!A:A,0)</f>
        <v>#N/A</v>
      </c>
    </row>
    <row r="354" spans="2:35" x14ac:dyDescent="0.3">
      <c r="B354" s="133" t="e">
        <v>#N/A</v>
      </c>
      <c r="C354" s="133"/>
      <c r="E354" s="36" t="e">
        <v>#N/A</v>
      </c>
      <c r="AD354" s="36" t="e">
        <f>MATCH(A354,'US_long freshly screened'!A:A,0)</f>
        <v>#N/A</v>
      </c>
      <c r="AE354" s="36" t="e">
        <f>AD354&lt;=50</f>
        <v>#N/A</v>
      </c>
      <c r="AI354" s="130" t="e">
        <f>MATCH(A354,'US_long actual position'!A:A,0)</f>
        <v>#N/A</v>
      </c>
    </row>
    <row r="355" spans="2:35" x14ac:dyDescent="0.3">
      <c r="B355" s="133" t="e">
        <v>#N/A</v>
      </c>
      <c r="C355" s="133"/>
      <c r="E355" s="36" t="e">
        <v>#N/A</v>
      </c>
      <c r="AD355" s="36" t="e">
        <f>MATCH(A355,'US_long freshly screened'!A:A,0)</f>
        <v>#N/A</v>
      </c>
      <c r="AE355" s="36" t="e">
        <f>AD355&lt;=50</f>
        <v>#N/A</v>
      </c>
      <c r="AI355" s="130" t="e">
        <f>MATCH(A355,'US_long actual position'!A:A,0)</f>
        <v>#N/A</v>
      </c>
    </row>
    <row r="356" spans="2:35" x14ac:dyDescent="0.3">
      <c r="B356" s="133" t="e">
        <v>#N/A</v>
      </c>
      <c r="C356" s="133"/>
      <c r="E356" s="36" t="e">
        <v>#N/A</v>
      </c>
      <c r="AD356" s="36" t="e">
        <f>MATCH(A356,'US_long freshly screened'!A:A,0)</f>
        <v>#N/A</v>
      </c>
      <c r="AE356" s="36" t="e">
        <f>AD356&lt;=50</f>
        <v>#N/A</v>
      </c>
      <c r="AI356" s="130" t="e">
        <f>MATCH(A356,'US_long actual position'!A:A,0)</f>
        <v>#N/A</v>
      </c>
    </row>
    <row r="357" spans="2:35" x14ac:dyDescent="0.3">
      <c r="B357" s="133" t="e">
        <v>#N/A</v>
      </c>
      <c r="C357" s="133"/>
      <c r="E357" s="36" t="e">
        <v>#N/A</v>
      </c>
      <c r="AD357" s="36" t="e">
        <f>MATCH(A357,'US_long freshly screened'!A:A,0)</f>
        <v>#N/A</v>
      </c>
      <c r="AE357" s="36" t="e">
        <f>AD357&lt;=50</f>
        <v>#N/A</v>
      </c>
      <c r="AI357" s="130" t="e">
        <f>MATCH(A357,'US_long actual position'!A:A,0)</f>
        <v>#N/A</v>
      </c>
    </row>
    <row r="358" spans="2:35" x14ac:dyDescent="0.3">
      <c r="B358" s="133" t="e">
        <v>#N/A</v>
      </c>
      <c r="C358" s="133"/>
      <c r="E358" s="36" t="e">
        <v>#N/A</v>
      </c>
      <c r="AD358" s="36" t="e">
        <f>MATCH(A358,'US_long freshly screened'!A:A,0)</f>
        <v>#N/A</v>
      </c>
      <c r="AE358" s="36" t="e">
        <f>AD358&lt;=50</f>
        <v>#N/A</v>
      </c>
      <c r="AI358" s="130" t="e">
        <f>MATCH(A358,'US_long actual position'!A:A,0)</f>
        <v>#N/A</v>
      </c>
    </row>
    <row r="359" spans="2:35" x14ac:dyDescent="0.3">
      <c r="B359" s="133" t="e">
        <v>#N/A</v>
      </c>
      <c r="C359" s="133"/>
      <c r="E359" s="36" t="e">
        <v>#N/A</v>
      </c>
      <c r="AD359" s="36" t="e">
        <f>MATCH(A359,'US_long freshly screened'!A:A,0)</f>
        <v>#N/A</v>
      </c>
      <c r="AE359" s="36" t="e">
        <f>AD359&lt;=50</f>
        <v>#N/A</v>
      </c>
      <c r="AI359" s="130" t="e">
        <f>MATCH(A359,'US_long actual position'!A:A,0)</f>
        <v>#N/A</v>
      </c>
    </row>
    <row r="360" spans="2:35" x14ac:dyDescent="0.3">
      <c r="B360" s="133" t="e">
        <v>#N/A</v>
      </c>
      <c r="C360" s="133"/>
      <c r="E360" s="36" t="e">
        <v>#N/A</v>
      </c>
      <c r="AD360" s="36" t="e">
        <f>MATCH(A360,'US_long freshly screened'!A:A,0)</f>
        <v>#N/A</v>
      </c>
      <c r="AE360" s="36" t="e">
        <f>AD360&lt;=50</f>
        <v>#N/A</v>
      </c>
      <c r="AI360" s="130" t="e">
        <f>MATCH(A360,'US_long actual position'!A:A,0)</f>
        <v>#N/A</v>
      </c>
    </row>
    <row r="361" spans="2:35" x14ac:dyDescent="0.3">
      <c r="B361" s="133" t="e">
        <v>#N/A</v>
      </c>
      <c r="C361" s="133"/>
      <c r="E361" s="36" t="e">
        <v>#N/A</v>
      </c>
      <c r="AD361" s="36" t="e">
        <f>MATCH(A361,'US_long freshly screened'!A:A,0)</f>
        <v>#N/A</v>
      </c>
      <c r="AE361" s="36" t="e">
        <f>AD361&lt;=50</f>
        <v>#N/A</v>
      </c>
      <c r="AI361" s="130" t="e">
        <f>MATCH(A361,'US_long actual position'!A:A,0)</f>
        <v>#N/A</v>
      </c>
    </row>
    <row r="362" spans="2:35" x14ac:dyDescent="0.3">
      <c r="B362" s="133" t="e">
        <v>#N/A</v>
      </c>
      <c r="C362" s="133"/>
      <c r="E362" s="36" t="e">
        <v>#N/A</v>
      </c>
      <c r="AD362" s="36" t="e">
        <f>MATCH(A362,'US_long freshly screened'!A:A,0)</f>
        <v>#N/A</v>
      </c>
      <c r="AE362" s="36" t="e">
        <f>AD362&lt;=50</f>
        <v>#N/A</v>
      </c>
      <c r="AI362" s="130" t="e">
        <f>MATCH(A362,'US_long actual position'!A:A,0)</f>
        <v>#N/A</v>
      </c>
    </row>
    <row r="363" spans="2:35" x14ac:dyDescent="0.3">
      <c r="B363" s="133" t="e">
        <v>#N/A</v>
      </c>
      <c r="C363" s="133"/>
      <c r="E363" s="36" t="e">
        <v>#N/A</v>
      </c>
      <c r="AD363" s="36" t="e">
        <f>MATCH(A363,'US_long freshly screened'!A:A,0)</f>
        <v>#N/A</v>
      </c>
      <c r="AE363" s="36" t="e">
        <f>AD363&lt;=50</f>
        <v>#N/A</v>
      </c>
      <c r="AI363" s="130" t="e">
        <f>MATCH(A363,'US_long actual position'!A:A,0)</f>
        <v>#N/A</v>
      </c>
    </row>
    <row r="364" spans="2:35" x14ac:dyDescent="0.3">
      <c r="B364" s="133" t="e">
        <v>#N/A</v>
      </c>
      <c r="C364" s="133"/>
      <c r="E364" s="36" t="e">
        <v>#N/A</v>
      </c>
      <c r="AD364" s="36" t="e">
        <f>MATCH(A364,'US_long freshly screened'!A:A,0)</f>
        <v>#N/A</v>
      </c>
      <c r="AE364" s="36" t="e">
        <f>AD364&lt;=50</f>
        <v>#N/A</v>
      </c>
      <c r="AI364" s="130" t="e">
        <f>MATCH(A364,'US_long actual position'!A:A,0)</f>
        <v>#N/A</v>
      </c>
    </row>
    <row r="365" spans="2:35" x14ac:dyDescent="0.3">
      <c r="B365" s="133" t="e">
        <v>#N/A</v>
      </c>
      <c r="C365" s="133"/>
      <c r="E365" s="36" t="e">
        <v>#N/A</v>
      </c>
      <c r="AD365" s="36" t="e">
        <f>MATCH(A365,'US_long freshly screened'!A:A,0)</f>
        <v>#N/A</v>
      </c>
      <c r="AE365" s="36" t="e">
        <f>AD365&lt;=50</f>
        <v>#N/A</v>
      </c>
      <c r="AI365" s="130" t="e">
        <f>MATCH(A365,'US_long actual position'!A:A,0)</f>
        <v>#N/A</v>
      </c>
    </row>
    <row r="366" spans="2:35" x14ac:dyDescent="0.3">
      <c r="B366" s="133" t="e">
        <v>#N/A</v>
      </c>
      <c r="C366" s="133"/>
      <c r="E366" s="36" t="e">
        <v>#N/A</v>
      </c>
      <c r="AD366" s="36" t="e">
        <f>MATCH(A366,'US_long freshly screened'!A:A,0)</f>
        <v>#N/A</v>
      </c>
      <c r="AE366" s="36" t="e">
        <f>AD366&lt;=50</f>
        <v>#N/A</v>
      </c>
      <c r="AI366" s="130" t="e">
        <f>MATCH(A366,'US_long actual position'!A:A,0)</f>
        <v>#N/A</v>
      </c>
    </row>
    <row r="367" spans="2:35" x14ac:dyDescent="0.3">
      <c r="B367" s="133" t="e">
        <v>#N/A</v>
      </c>
      <c r="C367" s="133"/>
      <c r="E367" s="36" t="e">
        <v>#N/A</v>
      </c>
      <c r="AD367" s="36" t="e">
        <f>MATCH(A367,'US_long freshly screened'!A:A,0)</f>
        <v>#N/A</v>
      </c>
      <c r="AE367" s="36" t="e">
        <f>AD367&lt;=50</f>
        <v>#N/A</v>
      </c>
      <c r="AI367" s="130" t="e">
        <f>MATCH(A367,'US_long actual position'!A:A,0)</f>
        <v>#N/A</v>
      </c>
    </row>
    <row r="368" spans="2:35" x14ac:dyDescent="0.3">
      <c r="B368" s="133" t="e">
        <v>#N/A</v>
      </c>
      <c r="C368" s="133"/>
      <c r="E368" s="36" t="e">
        <v>#N/A</v>
      </c>
      <c r="AD368" s="36" t="e">
        <f>MATCH(A368,'US_long freshly screened'!A:A,0)</f>
        <v>#N/A</v>
      </c>
      <c r="AE368" s="36" t="e">
        <f>AD368&lt;=50</f>
        <v>#N/A</v>
      </c>
      <c r="AI368" s="130" t="e">
        <f>MATCH(A368,'US_long actual position'!A:A,0)</f>
        <v>#N/A</v>
      </c>
    </row>
    <row r="369" spans="2:35" x14ac:dyDescent="0.3">
      <c r="B369" s="133" t="e">
        <v>#N/A</v>
      </c>
      <c r="C369" s="133"/>
      <c r="E369" s="36" t="e">
        <v>#N/A</v>
      </c>
      <c r="AD369" s="36" t="e">
        <f>MATCH(A369,'US_long freshly screened'!A:A,0)</f>
        <v>#N/A</v>
      </c>
      <c r="AE369" s="36" t="e">
        <f>AD369&lt;=50</f>
        <v>#N/A</v>
      </c>
      <c r="AI369" s="130" t="e">
        <f>MATCH(A369,'US_long actual position'!A:A,0)</f>
        <v>#N/A</v>
      </c>
    </row>
    <row r="370" spans="2:35" x14ac:dyDescent="0.3">
      <c r="B370" s="133" t="e">
        <v>#N/A</v>
      </c>
      <c r="C370" s="133"/>
      <c r="E370" s="36" t="e">
        <v>#N/A</v>
      </c>
      <c r="AD370" s="36" t="e">
        <f>MATCH(A370,'US_long freshly screened'!A:A,0)</f>
        <v>#N/A</v>
      </c>
      <c r="AE370" s="36" t="e">
        <f>AD370&lt;=50</f>
        <v>#N/A</v>
      </c>
      <c r="AI370" s="130" t="e">
        <f>MATCH(A370,'US_long actual position'!A:A,0)</f>
        <v>#N/A</v>
      </c>
    </row>
    <row r="371" spans="2:35" x14ac:dyDescent="0.3">
      <c r="B371" s="133" t="e">
        <v>#N/A</v>
      </c>
      <c r="C371" s="133"/>
      <c r="E371" s="36" t="e">
        <v>#N/A</v>
      </c>
      <c r="AD371" s="36" t="e">
        <f>MATCH(A371,'US_long freshly screened'!A:A,0)</f>
        <v>#N/A</v>
      </c>
      <c r="AE371" s="36" t="e">
        <f>AD371&lt;=50</f>
        <v>#N/A</v>
      </c>
      <c r="AI371" s="130" t="e">
        <f>MATCH(A371,'US_long actual position'!A:A,0)</f>
        <v>#N/A</v>
      </c>
    </row>
    <row r="372" spans="2:35" x14ac:dyDescent="0.3">
      <c r="B372" s="133" t="e">
        <v>#N/A</v>
      </c>
      <c r="C372" s="133"/>
      <c r="E372" s="36" t="e">
        <v>#N/A</v>
      </c>
      <c r="AD372" s="36" t="e">
        <f>MATCH(A372,'US_long freshly screened'!A:A,0)</f>
        <v>#N/A</v>
      </c>
      <c r="AE372" s="36" t="e">
        <f>AD372&lt;=50</f>
        <v>#N/A</v>
      </c>
      <c r="AI372" s="130" t="e">
        <f>MATCH(A372,'US_long actual position'!A:A,0)</f>
        <v>#N/A</v>
      </c>
    </row>
    <row r="373" spans="2:35" x14ac:dyDescent="0.3">
      <c r="B373" s="133" t="e">
        <v>#N/A</v>
      </c>
      <c r="C373" s="133"/>
      <c r="E373" s="36" t="e">
        <v>#N/A</v>
      </c>
      <c r="AD373" s="36" t="e">
        <f>MATCH(A373,'US_long freshly screened'!A:A,0)</f>
        <v>#N/A</v>
      </c>
      <c r="AE373" s="36" t="e">
        <f>AD373&lt;=50</f>
        <v>#N/A</v>
      </c>
      <c r="AI373" s="130" t="e">
        <f>MATCH(A373,'US_long actual position'!A:A,0)</f>
        <v>#N/A</v>
      </c>
    </row>
    <row r="374" spans="2:35" x14ac:dyDescent="0.3">
      <c r="B374" s="133" t="e">
        <v>#N/A</v>
      </c>
      <c r="C374" s="133"/>
      <c r="E374" s="36" t="e">
        <v>#N/A</v>
      </c>
      <c r="AD374" s="36" t="e">
        <f>MATCH(A374,'US_long freshly screened'!A:A,0)</f>
        <v>#N/A</v>
      </c>
      <c r="AE374" s="36" t="e">
        <f>AD374&lt;=50</f>
        <v>#N/A</v>
      </c>
      <c r="AI374" s="130" t="e">
        <f>MATCH(A374,'US_long actual position'!A:A,0)</f>
        <v>#N/A</v>
      </c>
    </row>
    <row r="375" spans="2:35" x14ac:dyDescent="0.3">
      <c r="B375" s="133" t="e">
        <v>#N/A</v>
      </c>
      <c r="C375" s="133"/>
      <c r="E375" s="36" t="e">
        <v>#N/A</v>
      </c>
      <c r="AD375" s="36" t="e">
        <f>MATCH(A375,'US_long freshly screened'!A:A,0)</f>
        <v>#N/A</v>
      </c>
      <c r="AE375" s="36" t="e">
        <f>AD375&lt;=50</f>
        <v>#N/A</v>
      </c>
      <c r="AI375" s="130" t="e">
        <f>MATCH(A375,'US_long actual position'!A:A,0)</f>
        <v>#N/A</v>
      </c>
    </row>
    <row r="376" spans="2:35" x14ac:dyDescent="0.3">
      <c r="B376" s="133" t="e">
        <v>#N/A</v>
      </c>
      <c r="C376" s="133"/>
      <c r="E376" s="36" t="e">
        <v>#N/A</v>
      </c>
      <c r="AD376" s="36" t="e">
        <f>MATCH(A376,'US_long freshly screened'!A:A,0)</f>
        <v>#N/A</v>
      </c>
      <c r="AE376" s="36" t="e">
        <f>AD376&lt;=50</f>
        <v>#N/A</v>
      </c>
      <c r="AI376" s="130" t="e">
        <f>MATCH(A376,'US_long actual position'!A:A,0)</f>
        <v>#N/A</v>
      </c>
    </row>
    <row r="377" spans="2:35" x14ac:dyDescent="0.3">
      <c r="B377" s="133" t="e">
        <v>#N/A</v>
      </c>
      <c r="C377" s="133"/>
      <c r="E377" s="36" t="e">
        <v>#N/A</v>
      </c>
      <c r="AD377" s="36" t="e">
        <f>MATCH(A377,'US_long freshly screened'!A:A,0)</f>
        <v>#N/A</v>
      </c>
      <c r="AE377" s="36" t="e">
        <f>AD377&lt;=50</f>
        <v>#N/A</v>
      </c>
      <c r="AI377" s="130" t="e">
        <f>MATCH(A377,'US_long actual position'!A:A,0)</f>
        <v>#N/A</v>
      </c>
    </row>
    <row r="378" spans="2:35" x14ac:dyDescent="0.3">
      <c r="B378" s="133" t="e">
        <v>#N/A</v>
      </c>
      <c r="C378" s="133"/>
      <c r="E378" s="36" t="e">
        <v>#N/A</v>
      </c>
      <c r="AD378" s="36" t="e">
        <f>MATCH(A378,'US_long freshly screened'!A:A,0)</f>
        <v>#N/A</v>
      </c>
      <c r="AE378" s="36" t="e">
        <f>AD378&lt;=50</f>
        <v>#N/A</v>
      </c>
      <c r="AI378" s="130" t="e">
        <f>MATCH(A378,'US_long actual position'!A:A,0)</f>
        <v>#N/A</v>
      </c>
    </row>
    <row r="379" spans="2:35" x14ac:dyDescent="0.3">
      <c r="B379" s="133" t="e">
        <v>#N/A</v>
      </c>
      <c r="C379" s="133"/>
      <c r="E379" s="36" t="e">
        <v>#N/A</v>
      </c>
      <c r="AD379" s="36" t="e">
        <f>MATCH(A379,'US_long freshly screened'!A:A,0)</f>
        <v>#N/A</v>
      </c>
      <c r="AE379" s="36" t="e">
        <f>AD379&lt;=50</f>
        <v>#N/A</v>
      </c>
      <c r="AI379" s="130" t="e">
        <f>MATCH(A379,'US_long actual position'!A:A,0)</f>
        <v>#N/A</v>
      </c>
    </row>
    <row r="380" spans="2:35" x14ac:dyDescent="0.3">
      <c r="B380" s="133" t="e">
        <v>#N/A</v>
      </c>
      <c r="C380" s="133"/>
      <c r="E380" s="36" t="e">
        <v>#N/A</v>
      </c>
      <c r="AD380" s="36" t="e">
        <f>MATCH(A380,'US_long freshly screened'!A:A,0)</f>
        <v>#N/A</v>
      </c>
      <c r="AE380" s="36" t="e">
        <f>AD380&lt;=50</f>
        <v>#N/A</v>
      </c>
      <c r="AI380" s="130" t="e">
        <f>MATCH(A380,'US_long actual position'!A:A,0)</f>
        <v>#N/A</v>
      </c>
    </row>
    <row r="381" spans="2:35" x14ac:dyDescent="0.3">
      <c r="B381" s="133" t="e">
        <v>#N/A</v>
      </c>
      <c r="C381" s="133"/>
      <c r="E381" s="36" t="e">
        <v>#N/A</v>
      </c>
      <c r="AD381" s="36" t="e">
        <f>MATCH(A381,'US_long freshly screened'!A:A,0)</f>
        <v>#N/A</v>
      </c>
      <c r="AE381" s="36" t="e">
        <f>AD381&lt;=50</f>
        <v>#N/A</v>
      </c>
      <c r="AI381" s="130" t="e">
        <f>MATCH(A381,'US_long actual position'!A:A,0)</f>
        <v>#N/A</v>
      </c>
    </row>
    <row r="382" spans="2:35" x14ac:dyDescent="0.3">
      <c r="B382" s="133" t="e">
        <v>#N/A</v>
      </c>
      <c r="C382" s="133"/>
      <c r="E382" s="36" t="e">
        <v>#N/A</v>
      </c>
      <c r="AD382" s="36" t="e">
        <f>MATCH(A382,'US_long freshly screened'!A:A,0)</f>
        <v>#N/A</v>
      </c>
      <c r="AE382" s="36" t="e">
        <f>AD382&lt;=50</f>
        <v>#N/A</v>
      </c>
      <c r="AI382" s="130" t="e">
        <f>MATCH(A382,'US_long actual position'!A:A,0)</f>
        <v>#N/A</v>
      </c>
    </row>
    <row r="383" spans="2:35" x14ac:dyDescent="0.3">
      <c r="B383" s="133" t="e">
        <v>#N/A</v>
      </c>
      <c r="C383" s="133"/>
      <c r="E383" s="36" t="e">
        <v>#N/A</v>
      </c>
      <c r="AD383" s="36" t="e">
        <f>MATCH(A383,'US_long freshly screened'!A:A,0)</f>
        <v>#N/A</v>
      </c>
      <c r="AE383" s="36" t="e">
        <f>AD383&lt;=50</f>
        <v>#N/A</v>
      </c>
      <c r="AI383" s="130" t="e">
        <f>MATCH(A383,'US_long actual position'!A:A,0)</f>
        <v>#N/A</v>
      </c>
    </row>
    <row r="384" spans="2:35" x14ac:dyDescent="0.3">
      <c r="B384" s="133" t="e">
        <v>#N/A</v>
      </c>
      <c r="C384" s="133"/>
      <c r="E384" s="36" t="e">
        <v>#N/A</v>
      </c>
      <c r="AD384" s="36" t="e">
        <f>MATCH(A384,'US_long freshly screened'!A:A,0)</f>
        <v>#N/A</v>
      </c>
      <c r="AE384" s="36" t="e">
        <f>AD384&lt;=50</f>
        <v>#N/A</v>
      </c>
      <c r="AI384" s="130" t="e">
        <f>MATCH(A384,'US_long actual position'!A:A,0)</f>
        <v>#N/A</v>
      </c>
    </row>
    <row r="385" spans="2:35" x14ac:dyDescent="0.3">
      <c r="B385" s="133" t="e">
        <v>#N/A</v>
      </c>
      <c r="C385" s="133"/>
      <c r="E385" s="36" t="e">
        <v>#N/A</v>
      </c>
      <c r="AD385" s="36" t="e">
        <f>MATCH(A385,'US_long freshly screened'!A:A,0)</f>
        <v>#N/A</v>
      </c>
      <c r="AE385" s="36" t="e">
        <f>AD385&lt;=50</f>
        <v>#N/A</v>
      </c>
      <c r="AI385" s="130" t="e">
        <f>MATCH(A385,'US_long actual position'!A:A,0)</f>
        <v>#N/A</v>
      </c>
    </row>
    <row r="386" spans="2:35" x14ac:dyDescent="0.3">
      <c r="B386" s="133" t="e">
        <v>#N/A</v>
      </c>
      <c r="C386" s="133"/>
      <c r="E386" s="36" t="e">
        <v>#N/A</v>
      </c>
      <c r="AD386" s="36" t="e">
        <f>MATCH(A386,'US_long freshly screened'!A:A,0)</f>
        <v>#N/A</v>
      </c>
      <c r="AE386" s="36" t="e">
        <f>AD386&lt;=50</f>
        <v>#N/A</v>
      </c>
      <c r="AI386" s="130" t="e">
        <f>MATCH(A386,'US_long actual position'!A:A,0)</f>
        <v>#N/A</v>
      </c>
    </row>
    <row r="387" spans="2:35" x14ac:dyDescent="0.3">
      <c r="B387" s="133" t="e">
        <v>#N/A</v>
      </c>
      <c r="C387" s="133"/>
      <c r="E387" s="36" t="e">
        <v>#N/A</v>
      </c>
      <c r="AD387" s="36" t="e">
        <f>MATCH(A387,'US_long freshly screened'!A:A,0)</f>
        <v>#N/A</v>
      </c>
      <c r="AE387" s="36" t="e">
        <f>AD387&lt;=50</f>
        <v>#N/A</v>
      </c>
      <c r="AI387" s="130" t="e">
        <f>MATCH(A387,'US_long actual position'!A:A,0)</f>
        <v>#N/A</v>
      </c>
    </row>
    <row r="388" spans="2:35" x14ac:dyDescent="0.3">
      <c r="B388" s="133" t="e">
        <v>#N/A</v>
      </c>
      <c r="C388" s="133"/>
      <c r="E388" s="36" t="e">
        <v>#N/A</v>
      </c>
      <c r="AD388" s="36" t="e">
        <f>MATCH(A388,'US_long freshly screened'!A:A,0)</f>
        <v>#N/A</v>
      </c>
      <c r="AE388" s="36" t="e">
        <f>AD388&lt;=50</f>
        <v>#N/A</v>
      </c>
      <c r="AI388" s="130" t="e">
        <f>MATCH(A388,'US_long actual position'!A:A,0)</f>
        <v>#N/A</v>
      </c>
    </row>
    <row r="389" spans="2:35" x14ac:dyDescent="0.3">
      <c r="B389" s="133" t="e">
        <v>#N/A</v>
      </c>
      <c r="C389" s="133"/>
      <c r="E389" s="36" t="e">
        <v>#N/A</v>
      </c>
      <c r="AD389" s="36" t="e">
        <f>MATCH(A389,'US_long freshly screened'!A:A,0)</f>
        <v>#N/A</v>
      </c>
      <c r="AE389" s="36" t="e">
        <f>AD389&lt;=50</f>
        <v>#N/A</v>
      </c>
      <c r="AI389" s="130" t="e">
        <f>MATCH(A389,'US_long actual position'!A:A,0)</f>
        <v>#N/A</v>
      </c>
    </row>
    <row r="390" spans="2:35" x14ac:dyDescent="0.3">
      <c r="B390" s="133" t="e">
        <v>#N/A</v>
      </c>
      <c r="C390" s="133"/>
      <c r="E390" s="36" t="e">
        <v>#N/A</v>
      </c>
      <c r="AD390" s="36" t="e">
        <f>MATCH(A390,'US_long freshly screened'!A:A,0)</f>
        <v>#N/A</v>
      </c>
      <c r="AE390" s="36" t="e">
        <f>AD390&lt;=50</f>
        <v>#N/A</v>
      </c>
      <c r="AI390" s="130" t="e">
        <f>MATCH(A390,'US_long actual position'!A:A,0)</f>
        <v>#N/A</v>
      </c>
    </row>
    <row r="391" spans="2:35" x14ac:dyDescent="0.3">
      <c r="B391" s="133" t="e">
        <v>#N/A</v>
      </c>
      <c r="C391" s="133"/>
      <c r="E391" s="36" t="e">
        <v>#N/A</v>
      </c>
      <c r="AD391" s="36" t="e">
        <f>MATCH(A391,'US_long freshly screened'!A:A,0)</f>
        <v>#N/A</v>
      </c>
      <c r="AE391" s="36" t="e">
        <f>AD391&lt;=50</f>
        <v>#N/A</v>
      </c>
      <c r="AI391" s="130" t="e">
        <f>MATCH(A391,'US_long actual position'!A:A,0)</f>
        <v>#N/A</v>
      </c>
    </row>
    <row r="392" spans="2:35" x14ac:dyDescent="0.3">
      <c r="B392" s="133" t="e">
        <v>#N/A</v>
      </c>
      <c r="C392" s="133"/>
      <c r="E392" s="36" t="e">
        <v>#N/A</v>
      </c>
      <c r="AD392" s="36" t="e">
        <f>MATCH(A392,'US_long freshly screened'!A:A,0)</f>
        <v>#N/A</v>
      </c>
      <c r="AE392" s="36" t="e">
        <f>AD392&lt;=50</f>
        <v>#N/A</v>
      </c>
      <c r="AI392" s="130" t="e">
        <f>MATCH(A392,'US_long actual position'!A:A,0)</f>
        <v>#N/A</v>
      </c>
    </row>
    <row r="393" spans="2:35" x14ac:dyDescent="0.3">
      <c r="B393" s="133" t="e">
        <v>#N/A</v>
      </c>
      <c r="C393" s="133"/>
      <c r="E393" s="36" t="e">
        <v>#N/A</v>
      </c>
      <c r="AD393" s="36" t="e">
        <f>MATCH(A393,'US_long freshly screened'!A:A,0)</f>
        <v>#N/A</v>
      </c>
      <c r="AE393" s="36" t="e">
        <f>AD393&lt;=50</f>
        <v>#N/A</v>
      </c>
      <c r="AI393" s="130" t="e">
        <f>MATCH(A393,'US_long actual position'!A:A,0)</f>
        <v>#N/A</v>
      </c>
    </row>
    <row r="394" spans="2:35" x14ac:dyDescent="0.3">
      <c r="B394" s="133" t="e">
        <v>#N/A</v>
      </c>
      <c r="C394" s="133"/>
      <c r="E394" s="36" t="e">
        <v>#N/A</v>
      </c>
      <c r="AD394" s="36" t="e">
        <f>MATCH(A394,'US_long freshly screened'!A:A,0)</f>
        <v>#N/A</v>
      </c>
      <c r="AE394" s="36" t="e">
        <f>AD394&lt;=50</f>
        <v>#N/A</v>
      </c>
      <c r="AI394" s="130" t="e">
        <f>MATCH(A394,'US_long actual position'!A:A,0)</f>
        <v>#N/A</v>
      </c>
    </row>
    <row r="395" spans="2:35" x14ac:dyDescent="0.3">
      <c r="B395" s="133" t="e">
        <v>#N/A</v>
      </c>
      <c r="C395" s="133"/>
      <c r="E395" s="36" t="e">
        <v>#N/A</v>
      </c>
      <c r="AD395" s="36" t="e">
        <f>MATCH(A395,'US_long freshly screened'!A:A,0)</f>
        <v>#N/A</v>
      </c>
      <c r="AE395" s="36" t="e">
        <f>AD395&lt;=50</f>
        <v>#N/A</v>
      </c>
      <c r="AI395" s="130" t="e">
        <f>MATCH(A395,'US_long actual position'!A:A,0)</f>
        <v>#N/A</v>
      </c>
    </row>
    <row r="396" spans="2:35" x14ac:dyDescent="0.3">
      <c r="B396" s="133" t="e">
        <v>#N/A</v>
      </c>
      <c r="C396" s="133"/>
      <c r="E396" s="36" t="e">
        <v>#N/A</v>
      </c>
      <c r="AD396" s="36" t="e">
        <f>MATCH(A396,'US_long freshly screened'!A:A,0)</f>
        <v>#N/A</v>
      </c>
      <c r="AE396" s="36" t="e">
        <f>AD396&lt;=50</f>
        <v>#N/A</v>
      </c>
      <c r="AI396" s="130" t="e">
        <f>MATCH(A396,'US_long actual position'!A:A,0)</f>
        <v>#N/A</v>
      </c>
    </row>
    <row r="397" spans="2:35" x14ac:dyDescent="0.3">
      <c r="B397" s="133" t="e">
        <v>#N/A</v>
      </c>
      <c r="C397" s="133"/>
      <c r="E397" s="36" t="e">
        <v>#N/A</v>
      </c>
      <c r="AD397" s="36" t="e">
        <f>MATCH(A397,'US_long freshly screened'!A:A,0)</f>
        <v>#N/A</v>
      </c>
      <c r="AE397" s="36" t="e">
        <f>AD397&lt;=50</f>
        <v>#N/A</v>
      </c>
      <c r="AI397" s="130" t="e">
        <f>MATCH(A397,'US_long actual position'!A:A,0)</f>
        <v>#N/A</v>
      </c>
    </row>
    <row r="398" spans="2:35" x14ac:dyDescent="0.3">
      <c r="B398" s="133" t="e">
        <v>#N/A</v>
      </c>
      <c r="C398" s="133"/>
      <c r="E398" s="36" t="e">
        <v>#N/A</v>
      </c>
      <c r="AD398" s="36" t="e">
        <f>MATCH(A398,'US_long freshly screened'!A:A,0)</f>
        <v>#N/A</v>
      </c>
      <c r="AE398" s="36" t="e">
        <f>AD398&lt;=50</f>
        <v>#N/A</v>
      </c>
      <c r="AI398" s="130" t="e">
        <f>MATCH(A398,'US_long actual position'!A:A,0)</f>
        <v>#N/A</v>
      </c>
    </row>
    <row r="399" spans="2:35" x14ac:dyDescent="0.3">
      <c r="B399" s="133" t="e">
        <v>#N/A</v>
      </c>
      <c r="C399" s="133"/>
      <c r="E399" s="36" t="e">
        <v>#N/A</v>
      </c>
      <c r="AD399" s="36" t="e">
        <f>MATCH(A399,'US_long freshly screened'!A:A,0)</f>
        <v>#N/A</v>
      </c>
      <c r="AE399" s="36" t="e">
        <f>AD399&lt;=50</f>
        <v>#N/A</v>
      </c>
      <c r="AI399" s="130" t="e">
        <f>MATCH(A399,'US_long actual position'!A:A,0)</f>
        <v>#N/A</v>
      </c>
    </row>
    <row r="400" spans="2:35" x14ac:dyDescent="0.3">
      <c r="B400" s="133" t="e">
        <v>#N/A</v>
      </c>
      <c r="C400" s="133"/>
      <c r="E400" s="36" t="e">
        <v>#N/A</v>
      </c>
      <c r="AD400" s="36" t="e">
        <f>MATCH(A400,'US_long freshly screened'!A:A,0)</f>
        <v>#N/A</v>
      </c>
      <c r="AE400" s="36" t="e">
        <f>AD400&lt;=50</f>
        <v>#N/A</v>
      </c>
      <c r="AI400" s="130" t="e">
        <f>MATCH(A400,'US_long actual position'!A:A,0)</f>
        <v>#N/A</v>
      </c>
    </row>
    <row r="401" spans="2:35" x14ac:dyDescent="0.3">
      <c r="B401" s="133" t="e">
        <v>#N/A</v>
      </c>
      <c r="C401" s="133"/>
      <c r="E401" s="36" t="e">
        <v>#N/A</v>
      </c>
      <c r="AD401" s="36" t="e">
        <f>MATCH(A401,'US_long freshly screened'!A:A,0)</f>
        <v>#N/A</v>
      </c>
      <c r="AE401" s="36" t="e">
        <f>AD401&lt;=50</f>
        <v>#N/A</v>
      </c>
      <c r="AI401" s="130" t="e">
        <f>MATCH(A401,'US_long actual position'!A:A,0)</f>
        <v>#N/A</v>
      </c>
    </row>
    <row r="402" spans="2:35" x14ac:dyDescent="0.3">
      <c r="B402" s="133" t="e">
        <v>#N/A</v>
      </c>
      <c r="C402" s="133"/>
      <c r="E402" s="36" t="e">
        <v>#N/A</v>
      </c>
      <c r="AD402" s="36" t="e">
        <f>MATCH(A402,'US_long freshly screened'!A:A,0)</f>
        <v>#N/A</v>
      </c>
      <c r="AE402" s="36" t="e">
        <f>AD402&lt;=50</f>
        <v>#N/A</v>
      </c>
      <c r="AI402" s="130" t="e">
        <f>MATCH(A402,'US_long actual position'!A:A,0)</f>
        <v>#N/A</v>
      </c>
    </row>
    <row r="403" spans="2:35" x14ac:dyDescent="0.3">
      <c r="B403" s="133" t="e">
        <v>#N/A</v>
      </c>
      <c r="C403" s="133"/>
      <c r="E403" s="36" t="e">
        <v>#N/A</v>
      </c>
      <c r="AD403" s="36" t="e">
        <f>MATCH(A403,'US_long freshly screened'!A:A,0)</f>
        <v>#N/A</v>
      </c>
      <c r="AE403" s="36" t="e">
        <f>AD403&lt;=50</f>
        <v>#N/A</v>
      </c>
      <c r="AI403" s="130" t="e">
        <f>MATCH(A403,'US_long actual position'!A:A,0)</f>
        <v>#N/A</v>
      </c>
    </row>
    <row r="404" spans="2:35" x14ac:dyDescent="0.3">
      <c r="B404" s="133" t="e">
        <v>#N/A</v>
      </c>
      <c r="C404" s="133"/>
      <c r="E404" s="36" t="e">
        <v>#N/A</v>
      </c>
      <c r="AD404" s="36" t="e">
        <f>MATCH(A404,'US_long freshly screened'!A:A,0)</f>
        <v>#N/A</v>
      </c>
      <c r="AE404" s="36" t="e">
        <f>AD404&lt;=50</f>
        <v>#N/A</v>
      </c>
      <c r="AI404" s="130" t="e">
        <f>MATCH(A404,'US_long actual position'!A:A,0)</f>
        <v>#N/A</v>
      </c>
    </row>
    <row r="405" spans="2:35" x14ac:dyDescent="0.3">
      <c r="B405" s="133" t="e">
        <v>#N/A</v>
      </c>
      <c r="C405" s="133"/>
      <c r="E405" s="36" t="e">
        <v>#N/A</v>
      </c>
      <c r="AD405" s="36" t="e">
        <f>MATCH(A405,'US_long freshly screened'!A:A,0)</f>
        <v>#N/A</v>
      </c>
      <c r="AE405" s="36" t="e">
        <f>AD405&lt;=50</f>
        <v>#N/A</v>
      </c>
      <c r="AI405" s="130" t="e">
        <f>MATCH(A405,'US_long actual position'!A:A,0)</f>
        <v>#N/A</v>
      </c>
    </row>
    <row r="406" spans="2:35" x14ac:dyDescent="0.3">
      <c r="B406" s="133" t="e">
        <v>#N/A</v>
      </c>
      <c r="C406" s="133"/>
      <c r="E406" s="36" t="e">
        <v>#N/A</v>
      </c>
      <c r="AD406" s="36" t="e">
        <f>MATCH(A406,'US_long freshly screened'!A:A,0)</f>
        <v>#N/A</v>
      </c>
      <c r="AE406" s="36" t="e">
        <f>AD406&lt;=50</f>
        <v>#N/A</v>
      </c>
      <c r="AI406" s="130" t="e">
        <f>MATCH(A406,'US_long actual position'!A:A,0)</f>
        <v>#N/A</v>
      </c>
    </row>
    <row r="407" spans="2:35" x14ac:dyDescent="0.3">
      <c r="B407" s="133" t="e">
        <v>#N/A</v>
      </c>
      <c r="C407" s="133"/>
      <c r="E407" s="36" t="e">
        <v>#N/A</v>
      </c>
      <c r="AD407" s="36" t="e">
        <f>MATCH(A407,'US_long freshly screened'!A:A,0)</f>
        <v>#N/A</v>
      </c>
      <c r="AE407" s="36" t="e">
        <f>AD407&lt;=50</f>
        <v>#N/A</v>
      </c>
      <c r="AI407" s="130" t="e">
        <f>MATCH(A407,'US_long actual position'!A:A,0)</f>
        <v>#N/A</v>
      </c>
    </row>
    <row r="408" spans="2:35" x14ac:dyDescent="0.3">
      <c r="B408" s="133" t="e">
        <v>#N/A</v>
      </c>
      <c r="C408" s="133"/>
      <c r="E408" s="36" t="e">
        <v>#N/A</v>
      </c>
      <c r="AD408" s="36" t="e">
        <f>MATCH(A408,'US_long freshly screened'!A:A,0)</f>
        <v>#N/A</v>
      </c>
      <c r="AE408" s="36" t="e">
        <f>AD408&lt;=50</f>
        <v>#N/A</v>
      </c>
      <c r="AI408" s="130" t="e">
        <f>MATCH(A408,'US_long actual position'!A:A,0)</f>
        <v>#N/A</v>
      </c>
    </row>
    <row r="409" spans="2:35" x14ac:dyDescent="0.3">
      <c r="B409" s="133" t="e">
        <v>#N/A</v>
      </c>
      <c r="C409" s="133"/>
      <c r="E409" s="36" t="e">
        <v>#N/A</v>
      </c>
      <c r="AD409" s="36" t="e">
        <f>MATCH(A409,'US_long freshly screened'!A:A,0)</f>
        <v>#N/A</v>
      </c>
      <c r="AE409" s="36" t="e">
        <f>AD409&lt;=50</f>
        <v>#N/A</v>
      </c>
      <c r="AI409" s="130" t="e">
        <f>MATCH(A409,'US_long actual position'!A:A,0)</f>
        <v>#N/A</v>
      </c>
    </row>
    <row r="410" spans="2:35" x14ac:dyDescent="0.3">
      <c r="B410" s="133" t="e">
        <v>#N/A</v>
      </c>
      <c r="C410" s="133"/>
      <c r="E410" s="36" t="e">
        <v>#N/A</v>
      </c>
      <c r="AD410" s="36" t="e">
        <f>MATCH(A410,'US_long freshly screened'!A:A,0)</f>
        <v>#N/A</v>
      </c>
      <c r="AE410" s="36" t="e">
        <f>AD410&lt;=50</f>
        <v>#N/A</v>
      </c>
      <c r="AI410" s="130" t="e">
        <f>MATCH(A410,'US_long actual position'!A:A,0)</f>
        <v>#N/A</v>
      </c>
    </row>
    <row r="411" spans="2:35" x14ac:dyDescent="0.3">
      <c r="B411" s="133" t="e">
        <v>#N/A</v>
      </c>
      <c r="C411" s="133"/>
      <c r="E411" s="36" t="e">
        <v>#N/A</v>
      </c>
      <c r="AD411" s="36" t="e">
        <f>MATCH(A411,'US_long freshly screened'!A:A,0)</f>
        <v>#N/A</v>
      </c>
      <c r="AE411" s="36" t="e">
        <f>AD411&lt;=50</f>
        <v>#N/A</v>
      </c>
      <c r="AI411" s="130" t="e">
        <f>MATCH(A411,'US_long actual position'!A:A,0)</f>
        <v>#N/A</v>
      </c>
    </row>
    <row r="412" spans="2:35" x14ac:dyDescent="0.3">
      <c r="B412" s="133" t="e">
        <v>#N/A</v>
      </c>
      <c r="C412" s="133"/>
      <c r="E412" s="36" t="e">
        <v>#N/A</v>
      </c>
      <c r="AD412" s="36" t="e">
        <f>MATCH(A412,'US_long freshly screened'!A:A,0)</f>
        <v>#N/A</v>
      </c>
      <c r="AE412" s="36" t="e">
        <f>AD412&lt;=50</f>
        <v>#N/A</v>
      </c>
      <c r="AI412" s="130" t="e">
        <f>MATCH(A412,'US_long actual position'!A:A,0)</f>
        <v>#N/A</v>
      </c>
    </row>
    <row r="413" spans="2:35" x14ac:dyDescent="0.3">
      <c r="B413" s="133" t="e">
        <v>#N/A</v>
      </c>
      <c r="C413" s="133"/>
      <c r="E413" s="36" t="e">
        <v>#N/A</v>
      </c>
      <c r="AD413" s="36" t="e">
        <f>MATCH(A413,'US_long freshly screened'!A:A,0)</f>
        <v>#N/A</v>
      </c>
      <c r="AE413" s="36" t="e">
        <f>AD413&lt;=50</f>
        <v>#N/A</v>
      </c>
      <c r="AI413" s="130" t="e">
        <f>MATCH(A413,'US_long actual position'!A:A,0)</f>
        <v>#N/A</v>
      </c>
    </row>
    <row r="414" spans="2:35" x14ac:dyDescent="0.3">
      <c r="B414" s="133" t="e">
        <v>#N/A</v>
      </c>
      <c r="C414" s="133"/>
      <c r="E414" s="36" t="e">
        <v>#N/A</v>
      </c>
      <c r="AD414" s="36" t="e">
        <f>MATCH(A414,'US_long freshly screened'!A:A,0)</f>
        <v>#N/A</v>
      </c>
      <c r="AE414" s="36" t="e">
        <f>AD414&lt;=50</f>
        <v>#N/A</v>
      </c>
      <c r="AI414" s="130" t="e">
        <f>MATCH(A414,'US_long actual position'!A:A,0)</f>
        <v>#N/A</v>
      </c>
    </row>
    <row r="415" spans="2:35" x14ac:dyDescent="0.3">
      <c r="B415" s="133" t="e">
        <v>#N/A</v>
      </c>
      <c r="C415" s="133"/>
      <c r="E415" s="36" t="e">
        <v>#N/A</v>
      </c>
      <c r="AD415" s="36" t="e">
        <f>MATCH(A415,'US_long freshly screened'!A:A,0)</f>
        <v>#N/A</v>
      </c>
      <c r="AE415" s="36" t="e">
        <f>AD415&lt;=50</f>
        <v>#N/A</v>
      </c>
      <c r="AI415" s="130" t="e">
        <f>MATCH(A415,'US_long actual position'!A:A,0)</f>
        <v>#N/A</v>
      </c>
    </row>
    <row r="416" spans="2:35" x14ac:dyDescent="0.3">
      <c r="B416" s="133" t="e">
        <v>#N/A</v>
      </c>
      <c r="C416" s="133"/>
      <c r="E416" s="36" t="e">
        <v>#N/A</v>
      </c>
      <c r="AD416" s="36" t="e">
        <f>MATCH(A416,'US_long freshly screened'!A:A,0)</f>
        <v>#N/A</v>
      </c>
      <c r="AE416" s="36" t="e">
        <f>AD416&lt;=50</f>
        <v>#N/A</v>
      </c>
      <c r="AI416" s="130" t="e">
        <f>MATCH(A416,'US_long actual position'!A:A,0)</f>
        <v>#N/A</v>
      </c>
    </row>
    <row r="417" spans="2:35" x14ac:dyDescent="0.3">
      <c r="B417" s="133" t="e">
        <v>#N/A</v>
      </c>
      <c r="C417" s="133"/>
      <c r="E417" s="36" t="e">
        <v>#N/A</v>
      </c>
      <c r="AD417" s="36" t="e">
        <f>MATCH(A417,'US_long freshly screened'!A:A,0)</f>
        <v>#N/A</v>
      </c>
      <c r="AE417" s="36" t="e">
        <f>AD417&lt;=50</f>
        <v>#N/A</v>
      </c>
      <c r="AI417" s="130" t="e">
        <f>MATCH(A417,'US_long actual position'!A:A,0)</f>
        <v>#N/A</v>
      </c>
    </row>
    <row r="418" spans="2:35" x14ac:dyDescent="0.3">
      <c r="B418" s="133" t="e">
        <v>#N/A</v>
      </c>
      <c r="C418" s="133"/>
      <c r="E418" s="36" t="e">
        <v>#N/A</v>
      </c>
      <c r="AD418" s="36" t="e">
        <f>MATCH(A418,'US_long freshly screened'!A:A,0)</f>
        <v>#N/A</v>
      </c>
      <c r="AE418" s="36" t="e">
        <f>AD418&lt;=50</f>
        <v>#N/A</v>
      </c>
      <c r="AI418" s="130" t="e">
        <f>MATCH(A418,'US_long actual position'!A:A,0)</f>
        <v>#N/A</v>
      </c>
    </row>
    <row r="419" spans="2:35" x14ac:dyDescent="0.3">
      <c r="B419" s="133" t="e">
        <v>#N/A</v>
      </c>
      <c r="C419" s="133"/>
      <c r="E419" s="36" t="e">
        <v>#N/A</v>
      </c>
      <c r="AD419" s="36" t="e">
        <f>MATCH(A419,'US_long freshly screened'!A:A,0)</f>
        <v>#N/A</v>
      </c>
      <c r="AE419" s="36" t="e">
        <f>AD419&lt;=50</f>
        <v>#N/A</v>
      </c>
      <c r="AI419" s="130" t="e">
        <f>MATCH(A419,'US_long actual position'!A:A,0)</f>
        <v>#N/A</v>
      </c>
    </row>
    <row r="420" spans="2:35" x14ac:dyDescent="0.3">
      <c r="B420" s="133" t="e">
        <v>#N/A</v>
      </c>
      <c r="C420" s="133"/>
      <c r="E420" s="36" t="e">
        <v>#N/A</v>
      </c>
      <c r="AD420" s="36" t="e">
        <f>MATCH(A420,'US_long freshly screened'!A:A,0)</f>
        <v>#N/A</v>
      </c>
      <c r="AE420" s="36" t="e">
        <f>AD420&lt;=50</f>
        <v>#N/A</v>
      </c>
      <c r="AI420" s="130" t="e">
        <f>MATCH(A420,'US_long actual position'!A:A,0)</f>
        <v>#N/A</v>
      </c>
    </row>
    <row r="421" spans="2:35" x14ac:dyDescent="0.3">
      <c r="B421" s="133" t="e">
        <v>#N/A</v>
      </c>
      <c r="C421" s="133"/>
      <c r="E421" s="36" t="e">
        <v>#N/A</v>
      </c>
      <c r="AD421" s="36" t="e">
        <f>MATCH(A421,'US_long freshly screened'!A:A,0)</f>
        <v>#N/A</v>
      </c>
      <c r="AE421" s="36" t="e">
        <f>AD421&lt;=50</f>
        <v>#N/A</v>
      </c>
      <c r="AI421" s="130" t="e">
        <f>MATCH(A421,'US_long actual position'!A:A,0)</f>
        <v>#N/A</v>
      </c>
    </row>
    <row r="422" spans="2:35" x14ac:dyDescent="0.3">
      <c r="B422" s="133" t="e">
        <v>#N/A</v>
      </c>
      <c r="C422" s="133"/>
      <c r="E422" s="36" t="e">
        <v>#N/A</v>
      </c>
      <c r="AD422" s="36" t="e">
        <f>MATCH(A422,'US_long freshly screened'!A:A,0)</f>
        <v>#N/A</v>
      </c>
      <c r="AE422" s="36" t="e">
        <f>AD422&lt;=50</f>
        <v>#N/A</v>
      </c>
      <c r="AI422" s="130" t="e">
        <f>MATCH(A422,'US_long actual position'!A:A,0)</f>
        <v>#N/A</v>
      </c>
    </row>
    <row r="423" spans="2:35" x14ac:dyDescent="0.3">
      <c r="B423" s="133" t="e">
        <v>#N/A</v>
      </c>
      <c r="C423" s="133"/>
      <c r="E423" s="36" t="e">
        <v>#N/A</v>
      </c>
      <c r="AD423" s="36" t="e">
        <f>MATCH(A423,'US_long freshly screened'!A:A,0)</f>
        <v>#N/A</v>
      </c>
      <c r="AE423" s="36" t="e">
        <f>AD423&lt;=50</f>
        <v>#N/A</v>
      </c>
      <c r="AI423" s="130" t="e">
        <f>MATCH(A423,'US_long actual position'!A:A,0)</f>
        <v>#N/A</v>
      </c>
    </row>
    <row r="424" spans="2:35" x14ac:dyDescent="0.3">
      <c r="B424" s="133" t="e">
        <v>#N/A</v>
      </c>
      <c r="C424" s="133"/>
      <c r="E424" s="36" t="e">
        <v>#N/A</v>
      </c>
      <c r="AD424" s="36" t="e">
        <f>MATCH(A424,'US_long freshly screened'!A:A,0)</f>
        <v>#N/A</v>
      </c>
      <c r="AE424" s="36" t="e">
        <f>AD424&lt;=50</f>
        <v>#N/A</v>
      </c>
      <c r="AI424" s="130" t="e">
        <f>MATCH(A424,'US_long actual position'!A:A,0)</f>
        <v>#N/A</v>
      </c>
    </row>
    <row r="425" spans="2:35" x14ac:dyDescent="0.3">
      <c r="B425" s="133" t="e">
        <v>#N/A</v>
      </c>
      <c r="C425" s="133"/>
      <c r="E425" s="36" t="e">
        <v>#N/A</v>
      </c>
      <c r="AD425" s="36" t="e">
        <f>MATCH(A425,'US_long freshly screened'!A:A,0)</f>
        <v>#N/A</v>
      </c>
      <c r="AE425" s="36" t="e">
        <f>AD425&lt;=50</f>
        <v>#N/A</v>
      </c>
      <c r="AI425" s="130" t="e">
        <f>MATCH(A425,'US_long actual position'!A:A,0)</f>
        <v>#N/A</v>
      </c>
    </row>
    <row r="426" spans="2:35" x14ac:dyDescent="0.3">
      <c r="B426" s="133" t="e">
        <v>#N/A</v>
      </c>
      <c r="C426" s="133"/>
      <c r="E426" s="36" t="e">
        <v>#N/A</v>
      </c>
      <c r="AD426" s="36" t="e">
        <f>MATCH(A426,'US_long freshly screened'!A:A,0)</f>
        <v>#N/A</v>
      </c>
      <c r="AE426" s="36" t="e">
        <f>AD426&lt;=50</f>
        <v>#N/A</v>
      </c>
      <c r="AI426" s="130" t="e">
        <f>MATCH(A426,'US_long actual position'!A:A,0)</f>
        <v>#N/A</v>
      </c>
    </row>
    <row r="427" spans="2:35" x14ac:dyDescent="0.3">
      <c r="B427" s="133" t="e">
        <v>#N/A</v>
      </c>
      <c r="C427" s="133"/>
      <c r="E427" s="36" t="e">
        <v>#N/A</v>
      </c>
      <c r="AD427" s="36" t="e">
        <f>MATCH(A427,'US_long freshly screened'!A:A,0)</f>
        <v>#N/A</v>
      </c>
      <c r="AE427" s="36" t="e">
        <f>AD427&lt;=50</f>
        <v>#N/A</v>
      </c>
      <c r="AI427" s="130" t="e">
        <f>MATCH(A427,'US_long actual position'!A:A,0)</f>
        <v>#N/A</v>
      </c>
    </row>
    <row r="428" spans="2:35" x14ac:dyDescent="0.3">
      <c r="B428" s="133" t="e">
        <v>#N/A</v>
      </c>
      <c r="C428" s="133"/>
      <c r="E428" s="36" t="e">
        <v>#N/A</v>
      </c>
      <c r="AD428" s="36" t="e">
        <f>MATCH(A428,'US_long freshly screened'!A:A,0)</f>
        <v>#N/A</v>
      </c>
      <c r="AE428" s="36" t="e">
        <f>AD428&lt;=50</f>
        <v>#N/A</v>
      </c>
      <c r="AI428" s="130" t="e">
        <f>MATCH(A428,'US_long actual position'!A:A,0)</f>
        <v>#N/A</v>
      </c>
    </row>
    <row r="429" spans="2:35" x14ac:dyDescent="0.3">
      <c r="B429" s="133" t="e">
        <v>#N/A</v>
      </c>
      <c r="C429" s="133"/>
      <c r="E429" s="36" t="e">
        <v>#N/A</v>
      </c>
      <c r="AD429" s="36" t="e">
        <f>MATCH(A429,'US_long freshly screened'!A:A,0)</f>
        <v>#N/A</v>
      </c>
      <c r="AE429" s="36" t="e">
        <f>AD429&lt;=50</f>
        <v>#N/A</v>
      </c>
      <c r="AI429" s="130" t="e">
        <f>MATCH(A429,'US_long actual position'!A:A,0)</f>
        <v>#N/A</v>
      </c>
    </row>
    <row r="430" spans="2:35" x14ac:dyDescent="0.3">
      <c r="B430" s="133" t="e">
        <v>#N/A</v>
      </c>
      <c r="C430" s="133"/>
      <c r="E430" s="36" t="e">
        <v>#N/A</v>
      </c>
      <c r="AD430" s="36" t="e">
        <f>MATCH(A430,'US_long freshly screened'!A:A,0)</f>
        <v>#N/A</v>
      </c>
      <c r="AE430" s="36" t="e">
        <f>AD430&lt;=50</f>
        <v>#N/A</v>
      </c>
      <c r="AI430" s="130" t="e">
        <f>MATCH(A430,'US_long actual position'!A:A,0)</f>
        <v>#N/A</v>
      </c>
    </row>
    <row r="431" spans="2:35" x14ac:dyDescent="0.3">
      <c r="B431" s="133" t="e">
        <v>#N/A</v>
      </c>
      <c r="C431" s="133"/>
      <c r="E431" s="36" t="e">
        <v>#N/A</v>
      </c>
      <c r="AD431" s="36" t="e">
        <f>MATCH(A431,'US_long freshly screened'!A:A,0)</f>
        <v>#N/A</v>
      </c>
      <c r="AE431" s="36" t="e">
        <f>AD431&lt;=50</f>
        <v>#N/A</v>
      </c>
      <c r="AI431" s="130" t="e">
        <f>MATCH(A431,'US_long actual position'!A:A,0)</f>
        <v>#N/A</v>
      </c>
    </row>
    <row r="432" spans="2:35" x14ac:dyDescent="0.3">
      <c r="B432" s="133" t="e">
        <v>#N/A</v>
      </c>
      <c r="C432" s="133"/>
      <c r="E432" s="36" t="e">
        <v>#N/A</v>
      </c>
      <c r="AD432" s="36" t="e">
        <f>MATCH(A432,'US_long freshly screened'!A:A,0)</f>
        <v>#N/A</v>
      </c>
      <c r="AE432" s="36" t="e">
        <f>AD432&lt;=50</f>
        <v>#N/A</v>
      </c>
      <c r="AI432" s="130" t="e">
        <f>MATCH(A432,'US_long actual position'!A:A,0)</f>
        <v>#N/A</v>
      </c>
    </row>
    <row r="433" spans="2:35" x14ac:dyDescent="0.3">
      <c r="B433" s="133" t="e">
        <v>#N/A</v>
      </c>
      <c r="C433" s="133"/>
      <c r="E433" s="36" t="e">
        <v>#N/A</v>
      </c>
      <c r="AD433" s="36" t="e">
        <f>MATCH(A433,'US_long freshly screened'!A:A,0)</f>
        <v>#N/A</v>
      </c>
      <c r="AE433" s="36" t="e">
        <f>AD433&lt;=50</f>
        <v>#N/A</v>
      </c>
      <c r="AI433" s="130" t="e">
        <f>MATCH(A433,'US_long actual position'!A:A,0)</f>
        <v>#N/A</v>
      </c>
    </row>
    <row r="434" spans="2:35" x14ac:dyDescent="0.3">
      <c r="B434" s="133" t="e">
        <v>#N/A</v>
      </c>
      <c r="C434" s="133"/>
      <c r="E434" s="36" t="e">
        <v>#N/A</v>
      </c>
      <c r="AD434" s="36" t="e">
        <f>MATCH(A434,'US_long freshly screened'!A:A,0)</f>
        <v>#N/A</v>
      </c>
      <c r="AE434" s="36" t="e">
        <f>AD434&lt;=50</f>
        <v>#N/A</v>
      </c>
      <c r="AI434" s="130" t="e">
        <f>MATCH(A434,'US_long actual position'!A:A,0)</f>
        <v>#N/A</v>
      </c>
    </row>
    <row r="435" spans="2:35" x14ac:dyDescent="0.3">
      <c r="B435" s="133" t="e">
        <v>#N/A</v>
      </c>
      <c r="C435" s="133"/>
      <c r="E435" s="36" t="e">
        <v>#N/A</v>
      </c>
      <c r="AD435" s="36" t="e">
        <f>MATCH(A435,'US_long freshly screened'!A:A,0)</f>
        <v>#N/A</v>
      </c>
      <c r="AE435" s="36" t="e">
        <f>AD435&lt;=50</f>
        <v>#N/A</v>
      </c>
      <c r="AI435" s="130" t="e">
        <f>MATCH(A435,'US_long actual position'!A:A,0)</f>
        <v>#N/A</v>
      </c>
    </row>
    <row r="436" spans="2:35" x14ac:dyDescent="0.3">
      <c r="B436" s="133" t="e">
        <v>#N/A</v>
      </c>
      <c r="C436" s="133"/>
      <c r="E436" s="36" t="e">
        <v>#N/A</v>
      </c>
      <c r="AD436" s="36" t="e">
        <f>MATCH(A436,'US_long freshly screened'!A:A,0)</f>
        <v>#N/A</v>
      </c>
      <c r="AE436" s="36" t="e">
        <f>AD436&lt;=50</f>
        <v>#N/A</v>
      </c>
      <c r="AI436" s="130" t="e">
        <f>MATCH(A436,'US_long actual position'!A:A,0)</f>
        <v>#N/A</v>
      </c>
    </row>
    <row r="437" spans="2:35" x14ac:dyDescent="0.3">
      <c r="B437" s="133" t="e">
        <v>#N/A</v>
      </c>
      <c r="C437" s="133"/>
      <c r="E437" s="36" t="e">
        <v>#N/A</v>
      </c>
      <c r="AD437" s="36" t="e">
        <f>MATCH(A437,'US_long freshly screened'!A:A,0)</f>
        <v>#N/A</v>
      </c>
      <c r="AE437" s="36" t="e">
        <f>AD437&lt;=50</f>
        <v>#N/A</v>
      </c>
      <c r="AI437" s="130" t="e">
        <f>MATCH(A437,'US_long actual position'!A:A,0)</f>
        <v>#N/A</v>
      </c>
    </row>
    <row r="438" spans="2:35" x14ac:dyDescent="0.3">
      <c r="B438" s="133" t="e">
        <v>#N/A</v>
      </c>
      <c r="C438" s="133"/>
      <c r="E438" s="36" t="e">
        <v>#N/A</v>
      </c>
      <c r="AD438" s="36" t="e">
        <f>MATCH(A438,'US_long freshly screened'!A:A,0)</f>
        <v>#N/A</v>
      </c>
      <c r="AE438" s="36" t="e">
        <f>AD438&lt;=50</f>
        <v>#N/A</v>
      </c>
      <c r="AI438" s="130" t="e">
        <f>MATCH(A438,'US_long actual position'!A:A,0)</f>
        <v>#N/A</v>
      </c>
    </row>
    <row r="439" spans="2:35" x14ac:dyDescent="0.3">
      <c r="B439" s="133" t="e">
        <v>#N/A</v>
      </c>
      <c r="C439" s="133"/>
      <c r="E439" s="36" t="e">
        <v>#N/A</v>
      </c>
      <c r="AD439" s="36" t="e">
        <f>MATCH(A439,'US_long freshly screened'!A:A,0)</f>
        <v>#N/A</v>
      </c>
      <c r="AE439" s="36" t="e">
        <f>AD439&lt;=50</f>
        <v>#N/A</v>
      </c>
      <c r="AI439" s="130" t="e">
        <f>MATCH(A439,'US_long actual position'!A:A,0)</f>
        <v>#N/A</v>
      </c>
    </row>
    <row r="440" spans="2:35" x14ac:dyDescent="0.3">
      <c r="B440" s="133" t="e">
        <v>#N/A</v>
      </c>
      <c r="C440" s="133"/>
      <c r="E440" s="36" t="e">
        <v>#N/A</v>
      </c>
      <c r="AD440" s="36" t="e">
        <f>MATCH(A440,'US_long freshly screened'!A:A,0)</f>
        <v>#N/A</v>
      </c>
      <c r="AE440" s="36" t="e">
        <f>AD440&lt;=50</f>
        <v>#N/A</v>
      </c>
      <c r="AI440" s="130" t="e">
        <f>MATCH(A440,'US_long actual position'!A:A,0)</f>
        <v>#N/A</v>
      </c>
    </row>
    <row r="441" spans="2:35" x14ac:dyDescent="0.3">
      <c r="B441" s="133" t="e">
        <v>#N/A</v>
      </c>
      <c r="C441" s="133"/>
      <c r="E441" s="36" t="e">
        <v>#N/A</v>
      </c>
      <c r="AD441" s="36" t="e">
        <f>MATCH(A441,'US_long freshly screened'!A:A,0)</f>
        <v>#N/A</v>
      </c>
      <c r="AE441" s="36" t="e">
        <f>AD441&lt;=50</f>
        <v>#N/A</v>
      </c>
      <c r="AI441" s="130" t="e">
        <f>MATCH(A441,'US_long actual position'!A:A,0)</f>
        <v>#N/A</v>
      </c>
    </row>
    <row r="442" spans="2:35" x14ac:dyDescent="0.3">
      <c r="B442" s="133" t="e">
        <v>#N/A</v>
      </c>
      <c r="C442" s="133"/>
      <c r="E442" s="36" t="e">
        <v>#N/A</v>
      </c>
      <c r="AD442" s="36" t="e">
        <f>MATCH(A442,'US_long freshly screened'!A:A,0)</f>
        <v>#N/A</v>
      </c>
      <c r="AE442" s="36" t="e">
        <f>AD442&lt;=50</f>
        <v>#N/A</v>
      </c>
      <c r="AI442" s="130" t="e">
        <f>MATCH(A442,'US_long actual position'!A:A,0)</f>
        <v>#N/A</v>
      </c>
    </row>
    <row r="443" spans="2:35" x14ac:dyDescent="0.3">
      <c r="B443" s="133" t="e">
        <v>#N/A</v>
      </c>
      <c r="C443" s="133"/>
      <c r="E443" s="36" t="e">
        <v>#N/A</v>
      </c>
      <c r="AD443" s="36" t="e">
        <f>MATCH(A443,'US_long freshly screened'!A:A,0)</f>
        <v>#N/A</v>
      </c>
      <c r="AE443" s="36" t="e">
        <f>AD443&lt;=50</f>
        <v>#N/A</v>
      </c>
      <c r="AI443" s="130" t="e">
        <f>MATCH(A443,'US_long actual position'!A:A,0)</f>
        <v>#N/A</v>
      </c>
    </row>
    <row r="444" spans="2:35" x14ac:dyDescent="0.3">
      <c r="B444" s="133" t="e">
        <v>#N/A</v>
      </c>
      <c r="C444" s="133"/>
      <c r="E444" s="36" t="e">
        <v>#N/A</v>
      </c>
      <c r="AD444" s="36" t="e">
        <f>MATCH(A444,'US_long freshly screened'!A:A,0)</f>
        <v>#N/A</v>
      </c>
      <c r="AE444" s="36" t="e">
        <f>AD444&lt;=50</f>
        <v>#N/A</v>
      </c>
      <c r="AI444" s="130" t="e">
        <f>MATCH(A444,'US_long actual position'!A:A,0)</f>
        <v>#N/A</v>
      </c>
    </row>
    <row r="445" spans="2:35" x14ac:dyDescent="0.3">
      <c r="B445" s="133" t="e">
        <v>#N/A</v>
      </c>
      <c r="C445" s="133"/>
      <c r="E445" s="36" t="e">
        <v>#N/A</v>
      </c>
      <c r="AD445" s="36" t="e">
        <f>MATCH(A445,'US_long freshly screened'!A:A,0)</f>
        <v>#N/A</v>
      </c>
      <c r="AE445" s="36" t="e">
        <f>AD445&lt;=50</f>
        <v>#N/A</v>
      </c>
      <c r="AI445" s="130" t="e">
        <f>MATCH(A445,'US_long actual position'!A:A,0)</f>
        <v>#N/A</v>
      </c>
    </row>
    <row r="446" spans="2:35" x14ac:dyDescent="0.3">
      <c r="B446" s="133" t="e">
        <v>#N/A</v>
      </c>
      <c r="C446" s="133"/>
      <c r="E446" s="36" t="e">
        <v>#N/A</v>
      </c>
      <c r="AD446" s="36" t="e">
        <f>MATCH(A446,'US_long freshly screened'!A:A,0)</f>
        <v>#N/A</v>
      </c>
      <c r="AE446" s="36" t="e">
        <f>AD446&lt;=50</f>
        <v>#N/A</v>
      </c>
      <c r="AI446" s="130" t="e">
        <f>MATCH(A446,'US_long actual position'!A:A,0)</f>
        <v>#N/A</v>
      </c>
    </row>
    <row r="447" spans="2:35" x14ac:dyDescent="0.3">
      <c r="B447" s="133" t="e">
        <v>#N/A</v>
      </c>
      <c r="C447" s="133"/>
      <c r="E447" s="36" t="e">
        <v>#N/A</v>
      </c>
      <c r="AD447" s="36" t="e">
        <f>MATCH(A447,'US_long freshly screened'!A:A,0)</f>
        <v>#N/A</v>
      </c>
      <c r="AE447" s="36" t="e">
        <f>AD447&lt;=50</f>
        <v>#N/A</v>
      </c>
      <c r="AI447" s="130" t="e">
        <f>MATCH(A447,'US_long actual position'!A:A,0)</f>
        <v>#N/A</v>
      </c>
    </row>
    <row r="448" spans="2:35" x14ac:dyDescent="0.3">
      <c r="B448" s="133" t="e">
        <v>#N/A</v>
      </c>
      <c r="C448" s="133"/>
      <c r="E448" s="36" t="e">
        <v>#N/A</v>
      </c>
      <c r="AD448" s="36" t="e">
        <f>MATCH(A448,'US_long freshly screened'!A:A,0)</f>
        <v>#N/A</v>
      </c>
      <c r="AE448" s="36" t="e">
        <f>AD448&lt;=50</f>
        <v>#N/A</v>
      </c>
      <c r="AI448" s="130" t="e">
        <f>MATCH(A448,'US_long actual position'!A:A,0)</f>
        <v>#N/A</v>
      </c>
    </row>
    <row r="449" spans="2:35" x14ac:dyDescent="0.3">
      <c r="B449" s="133" t="e">
        <v>#N/A</v>
      </c>
      <c r="C449" s="133"/>
      <c r="E449" s="36" t="e">
        <v>#N/A</v>
      </c>
      <c r="AD449" s="36" t="e">
        <f>MATCH(A449,'US_long freshly screened'!A:A,0)</f>
        <v>#N/A</v>
      </c>
      <c r="AE449" s="36" t="e">
        <f>AD449&lt;=50</f>
        <v>#N/A</v>
      </c>
      <c r="AI449" s="130" t="e">
        <f>MATCH(A449,'US_long actual position'!A:A,0)</f>
        <v>#N/A</v>
      </c>
    </row>
    <row r="450" spans="2:35" x14ac:dyDescent="0.3">
      <c r="B450" s="133" t="e">
        <v>#N/A</v>
      </c>
      <c r="C450" s="133"/>
      <c r="E450" s="36" t="e">
        <v>#N/A</v>
      </c>
      <c r="AD450" s="36" t="e">
        <f>MATCH(A450,'US_long freshly screened'!A:A,0)</f>
        <v>#N/A</v>
      </c>
      <c r="AE450" s="36" t="e">
        <f>AD450&lt;=50</f>
        <v>#N/A</v>
      </c>
      <c r="AI450" s="130" t="e">
        <f>MATCH(A450,'US_long actual position'!A:A,0)</f>
        <v>#N/A</v>
      </c>
    </row>
    <row r="451" spans="2:35" x14ac:dyDescent="0.3">
      <c r="B451" s="133" t="e">
        <v>#N/A</v>
      </c>
      <c r="C451" s="133"/>
      <c r="E451" s="36" t="e">
        <v>#N/A</v>
      </c>
      <c r="AD451" s="36" t="e">
        <f>MATCH(A451,'US_long freshly screened'!A:A,0)</f>
        <v>#N/A</v>
      </c>
      <c r="AE451" s="36" t="e">
        <f>AD451&lt;=50</f>
        <v>#N/A</v>
      </c>
      <c r="AI451" s="130" t="e">
        <f>MATCH(A451,'US_long actual position'!A:A,0)</f>
        <v>#N/A</v>
      </c>
    </row>
    <row r="452" spans="2:35" x14ac:dyDescent="0.3">
      <c r="B452" s="133" t="e">
        <v>#N/A</v>
      </c>
      <c r="C452" s="133"/>
      <c r="E452" s="36" t="e">
        <v>#N/A</v>
      </c>
      <c r="AD452" s="36" t="e">
        <f>MATCH(A452,'US_long freshly screened'!A:A,0)</f>
        <v>#N/A</v>
      </c>
      <c r="AE452" s="36" t="e">
        <f>AD452&lt;=50</f>
        <v>#N/A</v>
      </c>
      <c r="AI452" s="130" t="e">
        <f>MATCH(A452,'US_long actual position'!A:A,0)</f>
        <v>#N/A</v>
      </c>
    </row>
    <row r="453" spans="2:35" x14ac:dyDescent="0.3">
      <c r="B453" s="133" t="e">
        <v>#N/A</v>
      </c>
      <c r="C453" s="133"/>
      <c r="E453" s="36" t="e">
        <v>#N/A</v>
      </c>
      <c r="AD453" s="36" t="e">
        <f>MATCH(A453,'US_long freshly screened'!A:A,0)</f>
        <v>#N/A</v>
      </c>
      <c r="AE453" s="36" t="e">
        <f>AD453&lt;=50</f>
        <v>#N/A</v>
      </c>
      <c r="AI453" s="130" t="e">
        <f>MATCH(A453,'US_long actual position'!A:A,0)</f>
        <v>#N/A</v>
      </c>
    </row>
    <row r="454" spans="2:35" x14ac:dyDescent="0.3">
      <c r="B454" s="133" t="e">
        <v>#N/A</v>
      </c>
      <c r="C454" s="133"/>
      <c r="E454" s="36" t="e">
        <v>#N/A</v>
      </c>
      <c r="AD454" s="36" t="e">
        <f>MATCH(A454,'US_long freshly screened'!A:A,0)</f>
        <v>#N/A</v>
      </c>
      <c r="AE454" s="36" t="e">
        <f>AD454&lt;=50</f>
        <v>#N/A</v>
      </c>
      <c r="AI454" s="130" t="e">
        <f>MATCH(A454,'US_long actual position'!A:A,0)</f>
        <v>#N/A</v>
      </c>
    </row>
    <row r="455" spans="2:35" x14ac:dyDescent="0.3">
      <c r="B455" s="133" t="e">
        <v>#N/A</v>
      </c>
      <c r="C455" s="133"/>
      <c r="E455" s="36" t="e">
        <v>#N/A</v>
      </c>
      <c r="AD455" s="36" t="e">
        <f>MATCH(A455,'US_long freshly screened'!A:A,0)</f>
        <v>#N/A</v>
      </c>
      <c r="AE455" s="36" t="e">
        <f>AD455&lt;=50</f>
        <v>#N/A</v>
      </c>
      <c r="AI455" s="130" t="e">
        <f>MATCH(A455,'US_long actual position'!A:A,0)</f>
        <v>#N/A</v>
      </c>
    </row>
    <row r="456" spans="2:35" x14ac:dyDescent="0.3">
      <c r="B456" s="133" t="e">
        <v>#N/A</v>
      </c>
      <c r="C456" s="133"/>
      <c r="E456" s="36" t="e">
        <v>#N/A</v>
      </c>
      <c r="AD456" s="36" t="e">
        <f>MATCH(A456,'US_long freshly screened'!A:A,0)</f>
        <v>#N/A</v>
      </c>
      <c r="AE456" s="36" t="e">
        <f>AD456&lt;=50</f>
        <v>#N/A</v>
      </c>
      <c r="AI456" s="130" t="e">
        <f>MATCH(A456,'US_long actual position'!A:A,0)</f>
        <v>#N/A</v>
      </c>
    </row>
    <row r="457" spans="2:35" x14ac:dyDescent="0.3">
      <c r="B457" s="133" t="e">
        <v>#N/A</v>
      </c>
      <c r="C457" s="133"/>
      <c r="E457" s="36" t="e">
        <v>#N/A</v>
      </c>
      <c r="AD457" s="36" t="e">
        <f>MATCH(A457,'US_long freshly screened'!A:A,0)</f>
        <v>#N/A</v>
      </c>
      <c r="AE457" s="36" t="e">
        <f>AD457&lt;=50</f>
        <v>#N/A</v>
      </c>
      <c r="AI457" s="130" t="e">
        <f>MATCH(A457,'US_long actual position'!A:A,0)</f>
        <v>#N/A</v>
      </c>
    </row>
    <row r="458" spans="2:35" x14ac:dyDescent="0.3">
      <c r="B458" s="133" t="e">
        <v>#N/A</v>
      </c>
      <c r="C458" s="133"/>
      <c r="E458" s="36" t="e">
        <v>#N/A</v>
      </c>
      <c r="AD458" s="36" t="e">
        <f>MATCH(A458,'US_long freshly screened'!A:A,0)</f>
        <v>#N/A</v>
      </c>
      <c r="AE458" s="36" t="e">
        <f>AD458&lt;=50</f>
        <v>#N/A</v>
      </c>
      <c r="AI458" s="130" t="e">
        <f>MATCH(A458,'US_long actual position'!A:A,0)</f>
        <v>#N/A</v>
      </c>
    </row>
    <row r="459" spans="2:35" x14ac:dyDescent="0.3">
      <c r="B459" s="133" t="e">
        <v>#N/A</v>
      </c>
      <c r="C459" s="133"/>
      <c r="E459" s="36" t="e">
        <v>#N/A</v>
      </c>
      <c r="AD459" s="36" t="e">
        <f>MATCH(A459,'US_long freshly screened'!A:A,0)</f>
        <v>#N/A</v>
      </c>
      <c r="AE459" s="36" t="e">
        <f>AD459&lt;=50</f>
        <v>#N/A</v>
      </c>
      <c r="AI459" s="130" t="e">
        <f>MATCH(A459,'US_long actual position'!A:A,0)</f>
        <v>#N/A</v>
      </c>
    </row>
    <row r="460" spans="2:35" x14ac:dyDescent="0.3">
      <c r="B460" s="133" t="e">
        <v>#N/A</v>
      </c>
      <c r="C460" s="133"/>
      <c r="E460" s="36" t="e">
        <v>#N/A</v>
      </c>
      <c r="AD460" s="36" t="e">
        <f>MATCH(A460,'US_long freshly screened'!A:A,0)</f>
        <v>#N/A</v>
      </c>
      <c r="AE460" s="36" t="e">
        <f>AD460&lt;=50</f>
        <v>#N/A</v>
      </c>
      <c r="AI460" s="130" t="e">
        <f>MATCH(A460,'US_long actual position'!A:A,0)</f>
        <v>#N/A</v>
      </c>
    </row>
    <row r="461" spans="2:35" x14ac:dyDescent="0.3">
      <c r="B461" s="133" t="e">
        <v>#N/A</v>
      </c>
      <c r="C461" s="133"/>
      <c r="E461" s="36" t="e">
        <v>#N/A</v>
      </c>
      <c r="AD461" s="36" t="e">
        <f>MATCH(A461,'US_long freshly screened'!A:A,0)</f>
        <v>#N/A</v>
      </c>
      <c r="AE461" s="36" t="e">
        <f>AD461&lt;=50</f>
        <v>#N/A</v>
      </c>
      <c r="AI461" s="130" t="e">
        <f>MATCH(A461,'US_long actual position'!A:A,0)</f>
        <v>#N/A</v>
      </c>
    </row>
    <row r="462" spans="2:35" x14ac:dyDescent="0.3">
      <c r="B462" s="133" t="e">
        <v>#N/A</v>
      </c>
      <c r="C462" s="133"/>
      <c r="E462" s="36" t="e">
        <v>#N/A</v>
      </c>
      <c r="AD462" s="36" t="e">
        <f>MATCH(A462,'US_long freshly screened'!A:A,0)</f>
        <v>#N/A</v>
      </c>
      <c r="AE462" s="36" t="e">
        <f>AD462&lt;=50</f>
        <v>#N/A</v>
      </c>
      <c r="AI462" s="130" t="e">
        <f>MATCH(A462,'US_long actual position'!A:A,0)</f>
        <v>#N/A</v>
      </c>
    </row>
    <row r="463" spans="2:35" x14ac:dyDescent="0.3">
      <c r="B463" s="133" t="e">
        <v>#N/A</v>
      </c>
      <c r="C463" s="133"/>
      <c r="E463" s="36" t="e">
        <v>#N/A</v>
      </c>
      <c r="AD463" s="36" t="e">
        <f>MATCH(A463,'US_long freshly screened'!A:A,0)</f>
        <v>#N/A</v>
      </c>
      <c r="AE463" s="36" t="e">
        <f>AD463&lt;=50</f>
        <v>#N/A</v>
      </c>
      <c r="AI463" s="130" t="e">
        <f>MATCH(A463,'US_long actual position'!A:A,0)</f>
        <v>#N/A</v>
      </c>
    </row>
    <row r="464" spans="2:35" x14ac:dyDescent="0.3">
      <c r="B464" s="133" t="e">
        <v>#N/A</v>
      </c>
      <c r="C464" s="133"/>
      <c r="E464" s="36" t="e">
        <v>#N/A</v>
      </c>
      <c r="AD464" s="36" t="e">
        <f>MATCH(A464,'US_long freshly screened'!A:A,0)</f>
        <v>#N/A</v>
      </c>
      <c r="AE464" s="36" t="e">
        <f>AD464&lt;=50</f>
        <v>#N/A</v>
      </c>
      <c r="AI464" s="130" t="e">
        <f>MATCH(A464,'US_long actual position'!A:A,0)</f>
        <v>#N/A</v>
      </c>
    </row>
    <row r="465" spans="2:35" x14ac:dyDescent="0.3">
      <c r="B465" s="133" t="e">
        <v>#N/A</v>
      </c>
      <c r="C465" s="133"/>
      <c r="E465" s="36" t="e">
        <v>#N/A</v>
      </c>
      <c r="AD465" s="36" t="e">
        <f>MATCH(A465,'US_long freshly screened'!A:A,0)</f>
        <v>#N/A</v>
      </c>
      <c r="AE465" s="36" t="e">
        <f>AD465&lt;=50</f>
        <v>#N/A</v>
      </c>
      <c r="AI465" s="130" t="e">
        <f>MATCH(A465,'US_long actual position'!A:A,0)</f>
        <v>#N/A</v>
      </c>
    </row>
    <row r="466" spans="2:35" x14ac:dyDescent="0.3">
      <c r="B466" s="133" t="e">
        <v>#N/A</v>
      </c>
      <c r="C466" s="133"/>
      <c r="E466" s="36" t="e">
        <v>#N/A</v>
      </c>
      <c r="AD466" s="36" t="e">
        <f>MATCH(A466,'US_long freshly screened'!A:A,0)</f>
        <v>#N/A</v>
      </c>
      <c r="AE466" s="36" t="e">
        <f>AD466&lt;=50</f>
        <v>#N/A</v>
      </c>
      <c r="AI466" s="130" t="e">
        <f>MATCH(A466,'US_long actual position'!A:A,0)</f>
        <v>#N/A</v>
      </c>
    </row>
    <row r="467" spans="2:35" x14ac:dyDescent="0.3">
      <c r="B467" s="133" t="e">
        <v>#N/A</v>
      </c>
      <c r="C467" s="133"/>
      <c r="E467" s="36" t="e">
        <v>#N/A</v>
      </c>
      <c r="AD467" s="36" t="e">
        <f>MATCH(A467,'US_long freshly screened'!A:A,0)</f>
        <v>#N/A</v>
      </c>
      <c r="AE467" s="36" t="e">
        <f>AD467&lt;=50</f>
        <v>#N/A</v>
      </c>
      <c r="AI467" s="130" t="e">
        <f>MATCH(A467,'US_long actual position'!A:A,0)</f>
        <v>#N/A</v>
      </c>
    </row>
    <row r="468" spans="2:35" x14ac:dyDescent="0.3">
      <c r="B468" s="133" t="e">
        <v>#N/A</v>
      </c>
      <c r="C468" s="133"/>
      <c r="E468" s="36" t="e">
        <v>#N/A</v>
      </c>
      <c r="AD468" s="36" t="e">
        <f>MATCH(A468,'US_long freshly screened'!A:A,0)</f>
        <v>#N/A</v>
      </c>
      <c r="AE468" s="36" t="e">
        <f>AD468&lt;=50</f>
        <v>#N/A</v>
      </c>
      <c r="AI468" s="130" t="e">
        <f>MATCH(A468,'US_long actual position'!A:A,0)</f>
        <v>#N/A</v>
      </c>
    </row>
    <row r="469" spans="2:35" x14ac:dyDescent="0.3">
      <c r="B469" s="133" t="e">
        <v>#N/A</v>
      </c>
      <c r="C469" s="133"/>
      <c r="E469" s="36" t="e">
        <v>#N/A</v>
      </c>
      <c r="AD469" s="36" t="e">
        <f>MATCH(A469,'US_long freshly screened'!A:A,0)</f>
        <v>#N/A</v>
      </c>
      <c r="AE469" s="36" t="e">
        <f>AD469&lt;=50</f>
        <v>#N/A</v>
      </c>
      <c r="AI469" s="130" t="e">
        <f>MATCH(A469,'US_long actual position'!A:A,0)</f>
        <v>#N/A</v>
      </c>
    </row>
    <row r="470" spans="2:35" x14ac:dyDescent="0.3">
      <c r="B470" s="133" t="e">
        <v>#N/A</v>
      </c>
      <c r="C470" s="133"/>
      <c r="E470" s="36" t="e">
        <v>#N/A</v>
      </c>
      <c r="AD470" s="36" t="e">
        <f>MATCH(A470,'US_long freshly screened'!A:A,0)</f>
        <v>#N/A</v>
      </c>
      <c r="AE470" s="36" t="e">
        <f>AD470&lt;=50</f>
        <v>#N/A</v>
      </c>
      <c r="AI470" s="130" t="e">
        <f>MATCH(A470,'US_long actual position'!A:A,0)</f>
        <v>#N/A</v>
      </c>
    </row>
    <row r="471" spans="2:35" x14ac:dyDescent="0.3">
      <c r="B471" s="133" t="e">
        <v>#N/A</v>
      </c>
      <c r="C471" s="133"/>
      <c r="E471" s="36" t="e">
        <v>#N/A</v>
      </c>
      <c r="AD471" s="36" t="e">
        <f>MATCH(A471,'US_long freshly screened'!A:A,0)</f>
        <v>#N/A</v>
      </c>
      <c r="AE471" s="36" t="e">
        <f>AD471&lt;=50</f>
        <v>#N/A</v>
      </c>
      <c r="AI471" s="130" t="e">
        <f>MATCH(A471,'US_long actual position'!A:A,0)</f>
        <v>#N/A</v>
      </c>
    </row>
    <row r="472" spans="2:35" x14ac:dyDescent="0.3">
      <c r="B472" s="133" t="e">
        <v>#N/A</v>
      </c>
      <c r="C472" s="133"/>
      <c r="E472" s="36" t="e">
        <v>#N/A</v>
      </c>
      <c r="AD472" s="36" t="e">
        <f>MATCH(A472,'US_long freshly screened'!A:A,0)</f>
        <v>#N/A</v>
      </c>
      <c r="AE472" s="36" t="e">
        <f>AD472&lt;=50</f>
        <v>#N/A</v>
      </c>
      <c r="AI472" s="130" t="e">
        <f>MATCH(A472,'US_long actual position'!A:A,0)</f>
        <v>#N/A</v>
      </c>
    </row>
    <row r="473" spans="2:35" x14ac:dyDescent="0.3">
      <c r="B473" s="133" t="e">
        <v>#N/A</v>
      </c>
      <c r="C473" s="133"/>
      <c r="E473" s="36" t="e">
        <v>#N/A</v>
      </c>
      <c r="AD473" s="36" t="e">
        <f>MATCH(A473,'US_long freshly screened'!A:A,0)</f>
        <v>#N/A</v>
      </c>
      <c r="AE473" s="36" t="e">
        <f>AD473&lt;=50</f>
        <v>#N/A</v>
      </c>
      <c r="AI473" s="130" t="e">
        <f>MATCH(A473,'US_long actual position'!A:A,0)</f>
        <v>#N/A</v>
      </c>
    </row>
    <row r="474" spans="2:35" x14ac:dyDescent="0.3">
      <c r="B474" s="133" t="e">
        <v>#N/A</v>
      </c>
      <c r="C474" s="133"/>
      <c r="E474" s="36" t="e">
        <v>#N/A</v>
      </c>
      <c r="AD474" s="36" t="e">
        <f>MATCH(A474,'US_long freshly screened'!A:A,0)</f>
        <v>#N/A</v>
      </c>
      <c r="AE474" s="36" t="e">
        <f>AD474&lt;=50</f>
        <v>#N/A</v>
      </c>
      <c r="AI474" s="130" t="e">
        <f>MATCH(A474,'US_long actual position'!A:A,0)</f>
        <v>#N/A</v>
      </c>
    </row>
    <row r="475" spans="2:35" x14ac:dyDescent="0.3">
      <c r="B475" s="133" t="e">
        <v>#N/A</v>
      </c>
      <c r="C475" s="133"/>
      <c r="E475" s="36" t="e">
        <v>#N/A</v>
      </c>
      <c r="AD475" s="36" t="e">
        <f>MATCH(A475,'US_long freshly screened'!A:A,0)</f>
        <v>#N/A</v>
      </c>
      <c r="AE475" s="36" t="e">
        <f>AD475&lt;=50</f>
        <v>#N/A</v>
      </c>
      <c r="AI475" s="130" t="e">
        <f>MATCH(A475,'US_long actual position'!A:A,0)</f>
        <v>#N/A</v>
      </c>
    </row>
    <row r="476" spans="2:35" x14ac:dyDescent="0.3">
      <c r="B476" s="133" t="e">
        <v>#N/A</v>
      </c>
      <c r="C476" s="133"/>
      <c r="E476" s="36" t="e">
        <v>#N/A</v>
      </c>
      <c r="AD476" s="36" t="e">
        <f>MATCH(A476,'US_long freshly screened'!A:A,0)</f>
        <v>#N/A</v>
      </c>
      <c r="AE476" s="36" t="e">
        <f>AD476&lt;=50</f>
        <v>#N/A</v>
      </c>
      <c r="AI476" s="130" t="e">
        <f>MATCH(A476,'US_long actual position'!A:A,0)</f>
        <v>#N/A</v>
      </c>
    </row>
    <row r="477" spans="2:35" x14ac:dyDescent="0.3">
      <c r="B477" s="133" t="e">
        <v>#N/A</v>
      </c>
      <c r="C477" s="133"/>
      <c r="E477" s="36" t="e">
        <v>#N/A</v>
      </c>
      <c r="AD477" s="36" t="e">
        <f>MATCH(A477,'US_long freshly screened'!A:A,0)</f>
        <v>#N/A</v>
      </c>
      <c r="AE477" s="36" t="e">
        <f>AD477&lt;=50</f>
        <v>#N/A</v>
      </c>
      <c r="AI477" s="130" t="e">
        <f>MATCH(A477,'US_long actual position'!A:A,0)</f>
        <v>#N/A</v>
      </c>
    </row>
    <row r="478" spans="2:35" x14ac:dyDescent="0.3">
      <c r="B478" s="133" t="e">
        <v>#N/A</v>
      </c>
      <c r="C478" s="133"/>
      <c r="E478" s="36" t="e">
        <v>#N/A</v>
      </c>
      <c r="AD478" s="36" t="e">
        <f>MATCH(A478,'US_long freshly screened'!A:A,0)</f>
        <v>#N/A</v>
      </c>
      <c r="AE478" s="36" t="e">
        <f>AD478&lt;=50</f>
        <v>#N/A</v>
      </c>
      <c r="AI478" s="130" t="e">
        <f>MATCH(A478,'US_long actual position'!A:A,0)</f>
        <v>#N/A</v>
      </c>
    </row>
    <row r="479" spans="2:35" x14ac:dyDescent="0.3">
      <c r="B479" s="133" t="e">
        <v>#N/A</v>
      </c>
      <c r="C479" s="133"/>
      <c r="E479" s="36" t="e">
        <v>#N/A</v>
      </c>
      <c r="AD479" s="36" t="e">
        <f>MATCH(A479,'US_long freshly screened'!A:A,0)</f>
        <v>#N/A</v>
      </c>
      <c r="AE479" s="36" t="e">
        <f>AD479&lt;=50</f>
        <v>#N/A</v>
      </c>
      <c r="AI479" s="130" t="e">
        <f>MATCH(A479,'US_long actual position'!A:A,0)</f>
        <v>#N/A</v>
      </c>
    </row>
    <row r="480" spans="2:35" x14ac:dyDescent="0.3">
      <c r="B480" s="133" t="e">
        <v>#N/A</v>
      </c>
      <c r="C480" s="133"/>
      <c r="E480" s="36" t="e">
        <v>#N/A</v>
      </c>
      <c r="AD480" s="36" t="e">
        <f>MATCH(A480,'US_long freshly screened'!A:A,0)</f>
        <v>#N/A</v>
      </c>
      <c r="AE480" s="36" t="e">
        <f>AD480&lt;=50</f>
        <v>#N/A</v>
      </c>
      <c r="AI480" s="130" t="e">
        <f>MATCH(A480,'US_long actual position'!A:A,0)</f>
        <v>#N/A</v>
      </c>
    </row>
    <row r="481" spans="2:35" x14ac:dyDescent="0.3">
      <c r="B481" s="133" t="e">
        <v>#N/A</v>
      </c>
      <c r="C481" s="133"/>
      <c r="E481" s="36" t="e">
        <v>#N/A</v>
      </c>
      <c r="AD481" s="36" t="e">
        <f>MATCH(A481,'US_long freshly screened'!A:A,0)</f>
        <v>#N/A</v>
      </c>
      <c r="AE481" s="36" t="e">
        <f>AD481&lt;=50</f>
        <v>#N/A</v>
      </c>
      <c r="AI481" s="130" t="e">
        <f>MATCH(A481,'US_long actual position'!A:A,0)</f>
        <v>#N/A</v>
      </c>
    </row>
    <row r="482" spans="2:35" x14ac:dyDescent="0.3">
      <c r="B482" s="133" t="e">
        <v>#N/A</v>
      </c>
      <c r="C482" s="133"/>
      <c r="E482" s="36" t="e">
        <v>#N/A</v>
      </c>
      <c r="AD482" s="36" t="e">
        <f>MATCH(A482,'US_long freshly screened'!A:A,0)</f>
        <v>#N/A</v>
      </c>
      <c r="AE482" s="36" t="e">
        <f>AD482&lt;=50</f>
        <v>#N/A</v>
      </c>
      <c r="AI482" s="130" t="e">
        <f>MATCH(A482,'US_long actual position'!A:A,0)</f>
        <v>#N/A</v>
      </c>
    </row>
    <row r="483" spans="2:35" x14ac:dyDescent="0.3">
      <c r="B483" s="133" t="e">
        <v>#N/A</v>
      </c>
      <c r="C483" s="133"/>
      <c r="E483" s="36" t="e">
        <v>#N/A</v>
      </c>
      <c r="AD483" s="36" t="e">
        <f>MATCH(A483,'US_long freshly screened'!A:A,0)</f>
        <v>#N/A</v>
      </c>
      <c r="AE483" s="36" t="e">
        <f>AD483&lt;=50</f>
        <v>#N/A</v>
      </c>
      <c r="AI483" s="130" t="e">
        <f>MATCH(A483,'US_long actual position'!A:A,0)</f>
        <v>#N/A</v>
      </c>
    </row>
    <row r="484" spans="2:35" x14ac:dyDescent="0.3">
      <c r="B484" s="133" t="e">
        <v>#N/A</v>
      </c>
      <c r="C484" s="133"/>
      <c r="E484" s="36" t="e">
        <v>#N/A</v>
      </c>
      <c r="AD484" s="36" t="e">
        <f>MATCH(A484,'US_long freshly screened'!A:A,0)</f>
        <v>#N/A</v>
      </c>
      <c r="AE484" s="36" t="e">
        <f>AD484&lt;=50</f>
        <v>#N/A</v>
      </c>
      <c r="AI484" s="130" t="e">
        <f>MATCH(A484,'US_long actual position'!A:A,0)</f>
        <v>#N/A</v>
      </c>
    </row>
    <row r="485" spans="2:35" x14ac:dyDescent="0.3">
      <c r="B485" s="133" t="e">
        <v>#N/A</v>
      </c>
      <c r="C485" s="133"/>
      <c r="E485" s="36" t="e">
        <v>#N/A</v>
      </c>
      <c r="AD485" s="36" t="e">
        <f>MATCH(A485,'US_long freshly screened'!A:A,0)</f>
        <v>#N/A</v>
      </c>
      <c r="AE485" s="36" t="e">
        <f>AD485&lt;=50</f>
        <v>#N/A</v>
      </c>
      <c r="AI485" s="130" t="e">
        <f>MATCH(A485,'US_long actual position'!A:A,0)</f>
        <v>#N/A</v>
      </c>
    </row>
    <row r="486" spans="2:35" x14ac:dyDescent="0.3">
      <c r="B486" s="133" t="e">
        <v>#N/A</v>
      </c>
      <c r="C486" s="133"/>
      <c r="E486" s="36" t="e">
        <v>#N/A</v>
      </c>
      <c r="AD486" s="36" t="e">
        <f>MATCH(A486,'US_long freshly screened'!A:A,0)</f>
        <v>#N/A</v>
      </c>
      <c r="AE486" s="36" t="e">
        <f>AD486&lt;=50</f>
        <v>#N/A</v>
      </c>
      <c r="AI486" s="130" t="e">
        <f>MATCH(A486,'US_long actual position'!A:A,0)</f>
        <v>#N/A</v>
      </c>
    </row>
    <row r="487" spans="2:35" x14ac:dyDescent="0.3">
      <c r="B487" s="133" t="e">
        <v>#N/A</v>
      </c>
      <c r="C487" s="133"/>
      <c r="E487" s="36" t="e">
        <v>#N/A</v>
      </c>
      <c r="AD487" s="36" t="e">
        <f>MATCH(A487,'US_long freshly screened'!A:A,0)</f>
        <v>#N/A</v>
      </c>
      <c r="AE487" s="36" t="e">
        <f>AD487&lt;=50</f>
        <v>#N/A</v>
      </c>
      <c r="AI487" s="130" t="e">
        <f>MATCH(A487,'US_long actual position'!A:A,0)</f>
        <v>#N/A</v>
      </c>
    </row>
    <row r="488" spans="2:35" x14ac:dyDescent="0.3">
      <c r="B488" s="133" t="e">
        <v>#N/A</v>
      </c>
      <c r="C488" s="133"/>
      <c r="E488" s="36" t="e">
        <v>#N/A</v>
      </c>
      <c r="AD488" s="36" t="e">
        <f>MATCH(A488,'US_long freshly screened'!A:A,0)</f>
        <v>#N/A</v>
      </c>
      <c r="AE488" s="36" t="e">
        <f>AD488&lt;=50</f>
        <v>#N/A</v>
      </c>
      <c r="AI488" s="130" t="e">
        <f>MATCH(A488,'US_long actual position'!A:A,0)</f>
        <v>#N/A</v>
      </c>
    </row>
    <row r="489" spans="2:35" x14ac:dyDescent="0.3">
      <c r="B489" s="133" t="e">
        <v>#N/A</v>
      </c>
      <c r="C489" s="133"/>
      <c r="E489" s="36" t="e">
        <v>#N/A</v>
      </c>
      <c r="AD489" s="36" t="e">
        <f>MATCH(A489,'US_long freshly screened'!A:A,0)</f>
        <v>#N/A</v>
      </c>
      <c r="AE489" s="36" t="e">
        <f>AD489&lt;=50</f>
        <v>#N/A</v>
      </c>
      <c r="AI489" s="130" t="e">
        <f>MATCH(A489,'US_long actual position'!A:A,0)</f>
        <v>#N/A</v>
      </c>
    </row>
    <row r="490" spans="2:35" x14ac:dyDescent="0.3">
      <c r="B490" s="133" t="e">
        <v>#N/A</v>
      </c>
      <c r="C490" s="133"/>
      <c r="E490" s="36" t="e">
        <v>#N/A</v>
      </c>
      <c r="AD490" s="36" t="e">
        <f>MATCH(A490,'US_long freshly screened'!A:A,0)</f>
        <v>#N/A</v>
      </c>
      <c r="AE490" s="36" t="e">
        <f>AD490&lt;=50</f>
        <v>#N/A</v>
      </c>
      <c r="AI490" s="130" t="e">
        <f>MATCH(A490,'US_long actual position'!A:A,0)</f>
        <v>#N/A</v>
      </c>
    </row>
    <row r="491" spans="2:35" x14ac:dyDescent="0.3">
      <c r="B491" s="133" t="e">
        <v>#N/A</v>
      </c>
      <c r="C491" s="133"/>
      <c r="E491" s="36" t="e">
        <v>#N/A</v>
      </c>
      <c r="AD491" s="36" t="e">
        <f>MATCH(A491,'US_long freshly screened'!A:A,0)</f>
        <v>#N/A</v>
      </c>
      <c r="AE491" s="36" t="e">
        <f>AD491&lt;=50</f>
        <v>#N/A</v>
      </c>
      <c r="AI491" s="130" t="e">
        <f>MATCH(A491,'US_long actual position'!A:A,0)</f>
        <v>#N/A</v>
      </c>
    </row>
    <row r="492" spans="2:35" x14ac:dyDescent="0.3">
      <c r="B492" s="133" t="e">
        <v>#N/A</v>
      </c>
      <c r="C492" s="133"/>
      <c r="E492" s="36" t="e">
        <v>#N/A</v>
      </c>
      <c r="AD492" s="36" t="e">
        <f>MATCH(A492,'US_long freshly screened'!A:A,0)</f>
        <v>#N/A</v>
      </c>
      <c r="AE492" s="36" t="e">
        <f>AD492&lt;=50</f>
        <v>#N/A</v>
      </c>
      <c r="AI492" s="130" t="e">
        <f>MATCH(A492,'US_long actual position'!A:A,0)</f>
        <v>#N/A</v>
      </c>
    </row>
    <row r="493" spans="2:35" x14ac:dyDescent="0.3">
      <c r="B493" s="133" t="e">
        <v>#N/A</v>
      </c>
      <c r="C493" s="133"/>
      <c r="E493" s="36" t="e">
        <v>#N/A</v>
      </c>
      <c r="AD493" s="36" t="e">
        <f>MATCH(A493,'US_long freshly screened'!A:A,0)</f>
        <v>#N/A</v>
      </c>
      <c r="AE493" s="36" t="e">
        <f>AD493&lt;=50</f>
        <v>#N/A</v>
      </c>
      <c r="AI493" s="130" t="e">
        <f>MATCH(A493,'US_long actual position'!A:A,0)</f>
        <v>#N/A</v>
      </c>
    </row>
    <row r="494" spans="2:35" x14ac:dyDescent="0.3">
      <c r="B494" s="133" t="e">
        <v>#N/A</v>
      </c>
      <c r="C494" s="133"/>
      <c r="E494" s="36" t="e">
        <v>#N/A</v>
      </c>
      <c r="AD494" s="36" t="e">
        <f>MATCH(A494,'US_long freshly screened'!A:A,0)</f>
        <v>#N/A</v>
      </c>
      <c r="AE494" s="36" t="e">
        <f>AD494&lt;=50</f>
        <v>#N/A</v>
      </c>
      <c r="AI494" s="130" t="e">
        <f>MATCH(A494,'US_long actual position'!A:A,0)</f>
        <v>#N/A</v>
      </c>
    </row>
    <row r="495" spans="2:35" x14ac:dyDescent="0.3">
      <c r="B495" s="133" t="e">
        <v>#N/A</v>
      </c>
      <c r="C495" s="133"/>
      <c r="E495" s="36" t="e">
        <v>#N/A</v>
      </c>
      <c r="AD495" s="36" t="e">
        <f>MATCH(A495,'US_long freshly screened'!A:A,0)</f>
        <v>#N/A</v>
      </c>
      <c r="AE495" s="36" t="e">
        <f>AD495&lt;=50</f>
        <v>#N/A</v>
      </c>
      <c r="AI495" s="130" t="e">
        <f>MATCH(A495,'US_long actual position'!A:A,0)</f>
        <v>#N/A</v>
      </c>
    </row>
    <row r="496" spans="2:35" x14ac:dyDescent="0.3">
      <c r="B496" s="133" t="e">
        <v>#N/A</v>
      </c>
      <c r="C496" s="133"/>
      <c r="E496" s="36" t="e">
        <v>#N/A</v>
      </c>
      <c r="AD496" s="36" t="e">
        <f>MATCH(A496,'US_long freshly screened'!A:A,0)</f>
        <v>#N/A</v>
      </c>
      <c r="AE496" s="36" t="e">
        <f>AD496&lt;=50</f>
        <v>#N/A</v>
      </c>
      <c r="AI496" s="130" t="e">
        <f>MATCH(A496,'US_long actual position'!A:A,0)</f>
        <v>#N/A</v>
      </c>
    </row>
    <row r="497" spans="2:35" x14ac:dyDescent="0.3">
      <c r="B497" s="133" t="e">
        <v>#N/A</v>
      </c>
      <c r="C497" s="133"/>
      <c r="E497" s="36" t="e">
        <v>#N/A</v>
      </c>
      <c r="AD497" s="36" t="e">
        <f>MATCH(A497,'US_long freshly screened'!A:A,0)</f>
        <v>#N/A</v>
      </c>
      <c r="AE497" s="36" t="e">
        <f>AD497&lt;=50</f>
        <v>#N/A</v>
      </c>
      <c r="AI497" s="130" t="e">
        <f>MATCH(A497,'US_long actual position'!A:A,0)</f>
        <v>#N/A</v>
      </c>
    </row>
    <row r="498" spans="2:35" x14ac:dyDescent="0.3">
      <c r="B498" s="133" t="e">
        <v>#N/A</v>
      </c>
      <c r="C498" s="133"/>
      <c r="E498" s="36" t="e">
        <v>#N/A</v>
      </c>
      <c r="AD498" s="36" t="e">
        <f>MATCH(A498,'US_long freshly screened'!A:A,0)</f>
        <v>#N/A</v>
      </c>
      <c r="AE498" s="36" t="e">
        <f>AD498&lt;=50</f>
        <v>#N/A</v>
      </c>
      <c r="AI498" s="130" t="e">
        <f>MATCH(A498,'US_long actual position'!A:A,0)</f>
        <v>#N/A</v>
      </c>
    </row>
    <row r="499" spans="2:35" x14ac:dyDescent="0.3">
      <c r="B499" s="133" t="e">
        <v>#N/A</v>
      </c>
      <c r="C499" s="133"/>
      <c r="E499" s="36" t="e">
        <v>#N/A</v>
      </c>
      <c r="AD499" s="36" t="e">
        <f>MATCH(A499,'US_long freshly screened'!A:A,0)</f>
        <v>#N/A</v>
      </c>
      <c r="AE499" s="36" t="e">
        <f>AD499&lt;=50</f>
        <v>#N/A</v>
      </c>
      <c r="AI499" s="130" t="e">
        <f>MATCH(A499,'US_long actual position'!A:A,0)</f>
        <v>#N/A</v>
      </c>
    </row>
    <row r="500" spans="2:35" x14ac:dyDescent="0.3">
      <c r="B500" s="133" t="e">
        <v>#N/A</v>
      </c>
      <c r="C500" s="133"/>
      <c r="E500" s="36" t="e">
        <v>#N/A</v>
      </c>
      <c r="AD500" s="36" t="e">
        <f>MATCH(A500,'US_long freshly screened'!A:A,0)</f>
        <v>#N/A</v>
      </c>
      <c r="AE500" s="36" t="e">
        <f>AD500&lt;=50</f>
        <v>#N/A</v>
      </c>
      <c r="AI500" s="130" t="e">
        <f>MATCH(A500,'US_long actual position'!A:A,0)</f>
        <v>#N/A</v>
      </c>
    </row>
    <row r="501" spans="2:35" x14ac:dyDescent="0.3">
      <c r="B501" s="133" t="e">
        <v>#N/A</v>
      </c>
      <c r="C501" s="133"/>
      <c r="E501" s="36" t="e">
        <v>#N/A</v>
      </c>
      <c r="AD501" s="36" t="e">
        <f>MATCH(A501,'US_long freshly screened'!A:A,0)</f>
        <v>#N/A</v>
      </c>
      <c r="AE501" s="36" t="e">
        <f>AD501&lt;=50</f>
        <v>#N/A</v>
      </c>
      <c r="AI501" s="130" t="e">
        <f>MATCH(A501,'US_long actual position'!A:A,0)</f>
        <v>#N/A</v>
      </c>
    </row>
    <row r="502" spans="2:35" x14ac:dyDescent="0.3">
      <c r="B502" s="133" t="e">
        <v>#N/A</v>
      </c>
      <c r="C502" s="133"/>
      <c r="E502" s="36" t="e">
        <v>#N/A</v>
      </c>
      <c r="AD502" s="36" t="e">
        <f>MATCH(A502,'US_long freshly screened'!A:A,0)</f>
        <v>#N/A</v>
      </c>
      <c r="AE502" s="36" t="e">
        <f>AD502&lt;=50</f>
        <v>#N/A</v>
      </c>
      <c r="AI502" s="130" t="e">
        <f>MATCH(A502,'US_long actual position'!A:A,0)</f>
        <v>#N/A</v>
      </c>
    </row>
    <row r="503" spans="2:35" x14ac:dyDescent="0.3">
      <c r="B503" s="133" t="e">
        <v>#N/A</v>
      </c>
      <c r="C503" s="133"/>
      <c r="E503" s="36" t="e">
        <v>#N/A</v>
      </c>
      <c r="AD503" s="36" t="e">
        <f>MATCH(A503,'US_long freshly screened'!A:A,0)</f>
        <v>#N/A</v>
      </c>
      <c r="AE503" s="36" t="e">
        <f>AD503&lt;=50</f>
        <v>#N/A</v>
      </c>
      <c r="AI503" s="130" t="e">
        <f>MATCH(A503,'US_long actual position'!A:A,0)</f>
        <v>#N/A</v>
      </c>
    </row>
    <row r="504" spans="2:35" x14ac:dyDescent="0.3">
      <c r="B504" s="133" t="e">
        <v>#N/A</v>
      </c>
      <c r="C504" s="133"/>
      <c r="E504" s="36" t="e">
        <v>#N/A</v>
      </c>
      <c r="AD504" s="36" t="e">
        <f>MATCH(A504,'US_long freshly screened'!A:A,0)</f>
        <v>#N/A</v>
      </c>
      <c r="AE504" s="36" t="e">
        <f>AD504&lt;=50</f>
        <v>#N/A</v>
      </c>
      <c r="AI504" s="130" t="e">
        <f>MATCH(A504,'US_long actual position'!A:A,0)</f>
        <v>#N/A</v>
      </c>
    </row>
    <row r="505" spans="2:35" x14ac:dyDescent="0.3">
      <c r="B505" s="133" t="e">
        <v>#N/A</v>
      </c>
      <c r="C505" s="133"/>
      <c r="E505" s="36" t="e">
        <v>#N/A</v>
      </c>
      <c r="AD505" s="36" t="e">
        <f>MATCH(A505,'US_long freshly screened'!A:A,0)</f>
        <v>#N/A</v>
      </c>
      <c r="AE505" s="36" t="e">
        <f>AD505&lt;=50</f>
        <v>#N/A</v>
      </c>
      <c r="AI505" s="130" t="e">
        <f>MATCH(A505,'US_long actual position'!A:A,0)</f>
        <v>#N/A</v>
      </c>
    </row>
    <row r="506" spans="2:35" x14ac:dyDescent="0.3">
      <c r="B506" s="133" t="e">
        <v>#N/A</v>
      </c>
      <c r="C506" s="133"/>
      <c r="E506" s="36" t="e">
        <v>#N/A</v>
      </c>
      <c r="AD506" s="36" t="e">
        <f>MATCH(A506,'US_long freshly screened'!A:A,0)</f>
        <v>#N/A</v>
      </c>
      <c r="AE506" s="36" t="e">
        <f>AD506&lt;=50</f>
        <v>#N/A</v>
      </c>
      <c r="AI506" s="130" t="e">
        <f>MATCH(A506,'US_long actual position'!A:A,0)</f>
        <v>#N/A</v>
      </c>
    </row>
    <row r="507" spans="2:35" x14ac:dyDescent="0.3">
      <c r="B507" s="133" t="e">
        <v>#N/A</v>
      </c>
      <c r="C507" s="133"/>
      <c r="E507" s="36" t="e">
        <v>#N/A</v>
      </c>
      <c r="AD507" s="36" t="e">
        <f>MATCH(A507,'US_long freshly screened'!A:A,0)</f>
        <v>#N/A</v>
      </c>
      <c r="AE507" s="36" t="e">
        <f>AD507&lt;=50</f>
        <v>#N/A</v>
      </c>
      <c r="AI507" s="130" t="e">
        <f>MATCH(A507,'US_long actual position'!A:A,0)</f>
        <v>#N/A</v>
      </c>
    </row>
    <row r="508" spans="2:35" x14ac:dyDescent="0.3">
      <c r="B508" s="133" t="e">
        <v>#N/A</v>
      </c>
      <c r="C508" s="133"/>
      <c r="E508" s="36" t="e">
        <v>#N/A</v>
      </c>
      <c r="AD508" s="36" t="e">
        <f>MATCH(A508,'US_long freshly screened'!A:A,0)</f>
        <v>#N/A</v>
      </c>
      <c r="AE508" s="36" t="e">
        <f>AD508&lt;=50</f>
        <v>#N/A</v>
      </c>
      <c r="AI508" s="130" t="e">
        <f>MATCH(A508,'US_long actual position'!A:A,0)</f>
        <v>#N/A</v>
      </c>
    </row>
    <row r="509" spans="2:35" x14ac:dyDescent="0.3">
      <c r="B509" s="133" t="e">
        <v>#N/A</v>
      </c>
      <c r="C509" s="133"/>
      <c r="E509" s="36" t="e">
        <v>#N/A</v>
      </c>
      <c r="AD509" s="36" t="e">
        <f>MATCH(A509,'US_long freshly screened'!A:A,0)</f>
        <v>#N/A</v>
      </c>
      <c r="AE509" s="36" t="e">
        <f>AD509&lt;=50</f>
        <v>#N/A</v>
      </c>
      <c r="AI509" s="130" t="e">
        <f>MATCH(A509,'US_long actual position'!A:A,0)</f>
        <v>#N/A</v>
      </c>
    </row>
    <row r="510" spans="2:35" x14ac:dyDescent="0.3">
      <c r="B510" s="133" t="e">
        <v>#N/A</v>
      </c>
      <c r="C510" s="133"/>
      <c r="E510" s="36" t="e">
        <v>#N/A</v>
      </c>
      <c r="AD510" s="36" t="e">
        <f>MATCH(A510,'US_long freshly screened'!A:A,0)</f>
        <v>#N/A</v>
      </c>
      <c r="AE510" s="36" t="e">
        <f>AD510&lt;=50</f>
        <v>#N/A</v>
      </c>
      <c r="AI510" s="130" t="e">
        <f>MATCH(A510,'US_long actual position'!A:A,0)</f>
        <v>#N/A</v>
      </c>
    </row>
    <row r="511" spans="2:35" x14ac:dyDescent="0.3">
      <c r="B511" s="133" t="e">
        <v>#N/A</v>
      </c>
      <c r="C511" s="133"/>
      <c r="E511" s="36" t="e">
        <v>#N/A</v>
      </c>
      <c r="AD511" s="36" t="e">
        <f>MATCH(A511,'US_long freshly screened'!A:A,0)</f>
        <v>#N/A</v>
      </c>
      <c r="AE511" s="36" t="e">
        <f>AD511&lt;=50</f>
        <v>#N/A</v>
      </c>
      <c r="AI511" s="130" t="e">
        <f>MATCH(A511,'US_long actual position'!A:A,0)</f>
        <v>#N/A</v>
      </c>
    </row>
    <row r="512" spans="2:35" x14ac:dyDescent="0.3">
      <c r="B512" s="133" t="e">
        <v>#N/A</v>
      </c>
      <c r="C512" s="133"/>
      <c r="E512" s="36" t="e">
        <v>#N/A</v>
      </c>
      <c r="AD512" s="36" t="e">
        <f>MATCH(A512,'US_long freshly screened'!A:A,0)</f>
        <v>#N/A</v>
      </c>
      <c r="AE512" s="36" t="e">
        <f>AD512&lt;=50</f>
        <v>#N/A</v>
      </c>
      <c r="AI512" s="130" t="e">
        <f>MATCH(A512,'US_long actual position'!A:A,0)</f>
        <v>#N/A</v>
      </c>
    </row>
    <row r="513" spans="2:35" x14ac:dyDescent="0.3">
      <c r="B513" s="133" t="e">
        <v>#N/A</v>
      </c>
      <c r="C513" s="133"/>
      <c r="E513" s="36" t="e">
        <v>#N/A</v>
      </c>
      <c r="AD513" s="36" t="e">
        <f>MATCH(A513,'US_long freshly screened'!A:A,0)</f>
        <v>#N/A</v>
      </c>
      <c r="AE513" s="36" t="e">
        <f>AD513&lt;=50</f>
        <v>#N/A</v>
      </c>
      <c r="AI513" s="130" t="e">
        <f>MATCH(A513,'US_long actual position'!A:A,0)</f>
        <v>#N/A</v>
      </c>
    </row>
    <row r="514" spans="2:35" x14ac:dyDescent="0.3">
      <c r="B514" s="133" t="e">
        <v>#N/A</v>
      </c>
      <c r="C514" s="133"/>
      <c r="E514" s="36" t="e">
        <v>#N/A</v>
      </c>
      <c r="AD514" s="36" t="e">
        <f>MATCH(A514,'US_long freshly screened'!A:A,0)</f>
        <v>#N/A</v>
      </c>
      <c r="AE514" s="36" t="e">
        <f>AD514&lt;=50</f>
        <v>#N/A</v>
      </c>
      <c r="AI514" s="130" t="e">
        <f>MATCH(A514,'US_long actual position'!A:A,0)</f>
        <v>#N/A</v>
      </c>
    </row>
    <row r="515" spans="2:35" x14ac:dyDescent="0.3">
      <c r="B515" s="133" t="e">
        <v>#N/A</v>
      </c>
      <c r="C515" s="133"/>
      <c r="E515" s="36" t="e">
        <v>#N/A</v>
      </c>
      <c r="AD515" s="36" t="e">
        <f>MATCH(A515,'US_long freshly screened'!A:A,0)</f>
        <v>#N/A</v>
      </c>
      <c r="AE515" s="36" t="e">
        <f>AD515&lt;=50</f>
        <v>#N/A</v>
      </c>
      <c r="AI515" s="130" t="e">
        <f>MATCH(A515,'US_long actual position'!A:A,0)</f>
        <v>#N/A</v>
      </c>
    </row>
    <row r="516" spans="2:35" x14ac:dyDescent="0.3">
      <c r="B516" s="133" t="e">
        <v>#N/A</v>
      </c>
      <c r="C516" s="133"/>
      <c r="E516" s="36" t="e">
        <v>#N/A</v>
      </c>
      <c r="AD516" s="36" t="e">
        <f>MATCH(A516,'US_long freshly screened'!A:A,0)</f>
        <v>#N/A</v>
      </c>
      <c r="AE516" s="36" t="e">
        <f>AD516&lt;=50</f>
        <v>#N/A</v>
      </c>
      <c r="AI516" s="130" t="e">
        <f>MATCH(A516,'US_long actual position'!A:A,0)</f>
        <v>#N/A</v>
      </c>
    </row>
    <row r="517" spans="2:35" x14ac:dyDescent="0.3">
      <c r="B517" s="133" t="e">
        <v>#N/A</v>
      </c>
      <c r="C517" s="133"/>
      <c r="E517" s="36" t="e">
        <v>#N/A</v>
      </c>
      <c r="AD517" s="36" t="e">
        <f>MATCH(A517,'US_long freshly screened'!A:A,0)</f>
        <v>#N/A</v>
      </c>
      <c r="AE517" s="36" t="e">
        <f>AD517&lt;=50</f>
        <v>#N/A</v>
      </c>
      <c r="AI517" s="130" t="e">
        <f>MATCH(A517,'US_long actual position'!A:A,0)</f>
        <v>#N/A</v>
      </c>
    </row>
    <row r="518" spans="2:35" x14ac:dyDescent="0.3">
      <c r="B518" s="133" t="e">
        <v>#N/A</v>
      </c>
      <c r="C518" s="133"/>
      <c r="E518" s="36" t="e">
        <v>#N/A</v>
      </c>
      <c r="AD518" s="36" t="e">
        <f>MATCH(A518,'US_long freshly screened'!A:A,0)</f>
        <v>#N/A</v>
      </c>
      <c r="AE518" s="36" t="e">
        <f>AD518&lt;=50</f>
        <v>#N/A</v>
      </c>
      <c r="AI518" s="130" t="e">
        <f>MATCH(A518,'US_long actual position'!A:A,0)</f>
        <v>#N/A</v>
      </c>
    </row>
    <row r="519" spans="2:35" x14ac:dyDescent="0.3">
      <c r="B519" s="133" t="e">
        <v>#N/A</v>
      </c>
      <c r="C519" s="133"/>
      <c r="E519" s="36" t="e">
        <v>#N/A</v>
      </c>
      <c r="AD519" s="36" t="e">
        <f>MATCH(A519,'US_long freshly screened'!A:A,0)</f>
        <v>#N/A</v>
      </c>
      <c r="AE519" s="36" t="e">
        <f>AD519&lt;=50</f>
        <v>#N/A</v>
      </c>
      <c r="AI519" s="130" t="e">
        <f>MATCH(A519,'US_long actual position'!A:A,0)</f>
        <v>#N/A</v>
      </c>
    </row>
    <row r="520" spans="2:35" x14ac:dyDescent="0.3">
      <c r="B520" s="133" t="e">
        <v>#N/A</v>
      </c>
      <c r="C520" s="133"/>
      <c r="E520" s="36" t="e">
        <v>#N/A</v>
      </c>
      <c r="AD520" s="36" t="e">
        <f>MATCH(A520,'US_long freshly screened'!A:A,0)</f>
        <v>#N/A</v>
      </c>
      <c r="AE520" s="36" t="e">
        <f>AD520&lt;=50</f>
        <v>#N/A</v>
      </c>
      <c r="AI520" s="130" t="e">
        <f>MATCH(A520,'US_long actual position'!A:A,0)</f>
        <v>#N/A</v>
      </c>
    </row>
    <row r="521" spans="2:35" x14ac:dyDescent="0.3">
      <c r="B521" s="133" t="e">
        <v>#N/A</v>
      </c>
      <c r="C521" s="133"/>
      <c r="E521" s="36" t="e">
        <v>#N/A</v>
      </c>
      <c r="AD521" s="36" t="e">
        <f>MATCH(A521,'US_long freshly screened'!A:A,0)</f>
        <v>#N/A</v>
      </c>
      <c r="AE521" s="36" t="e">
        <f>AD521&lt;=50</f>
        <v>#N/A</v>
      </c>
      <c r="AI521" s="130" t="e">
        <f>MATCH(A521,'US_long actual position'!A:A,0)</f>
        <v>#N/A</v>
      </c>
    </row>
    <row r="522" spans="2:35" x14ac:dyDescent="0.3">
      <c r="B522" s="133" t="e">
        <v>#N/A</v>
      </c>
      <c r="C522" s="133"/>
      <c r="E522" s="36" t="e">
        <v>#N/A</v>
      </c>
      <c r="AD522" s="36" t="e">
        <f>MATCH(A522,'US_long freshly screened'!A:A,0)</f>
        <v>#N/A</v>
      </c>
      <c r="AE522" s="36" t="e">
        <f>AD522&lt;=50</f>
        <v>#N/A</v>
      </c>
      <c r="AI522" s="130" t="e">
        <f>MATCH(A522,'US_long actual position'!A:A,0)</f>
        <v>#N/A</v>
      </c>
    </row>
    <row r="523" spans="2:35" x14ac:dyDescent="0.3">
      <c r="B523" s="133" t="e">
        <v>#N/A</v>
      </c>
      <c r="C523" s="133"/>
      <c r="E523" s="36" t="e">
        <v>#N/A</v>
      </c>
      <c r="AD523" s="36" t="e">
        <f>MATCH(A523,'US_long freshly screened'!A:A,0)</f>
        <v>#N/A</v>
      </c>
      <c r="AE523" s="36" t="e">
        <f>AD523&lt;=50</f>
        <v>#N/A</v>
      </c>
      <c r="AI523" s="130" t="e">
        <f>MATCH(A523,'US_long actual position'!A:A,0)</f>
        <v>#N/A</v>
      </c>
    </row>
    <row r="524" spans="2:35" x14ac:dyDescent="0.3">
      <c r="B524" s="133" t="e">
        <v>#N/A</v>
      </c>
      <c r="C524" s="133"/>
      <c r="E524" s="36" t="e">
        <v>#N/A</v>
      </c>
      <c r="AD524" s="36" t="e">
        <f>MATCH(A524,'US_long freshly screened'!A:A,0)</f>
        <v>#N/A</v>
      </c>
      <c r="AE524" s="36" t="e">
        <f>AD524&lt;=50</f>
        <v>#N/A</v>
      </c>
      <c r="AI524" s="130" t="e">
        <f>MATCH(A524,'US_long actual position'!A:A,0)</f>
        <v>#N/A</v>
      </c>
    </row>
    <row r="525" spans="2:35" x14ac:dyDescent="0.3">
      <c r="B525" s="133" t="e">
        <v>#N/A</v>
      </c>
      <c r="C525" s="133"/>
      <c r="E525" s="36" t="e">
        <v>#N/A</v>
      </c>
      <c r="AD525" s="36" t="e">
        <f>MATCH(A525,'US_long freshly screened'!A:A,0)</f>
        <v>#N/A</v>
      </c>
      <c r="AE525" s="36" t="e">
        <f>AD525&lt;=50</f>
        <v>#N/A</v>
      </c>
      <c r="AI525" s="130" t="e">
        <f>MATCH(A525,'US_long actual position'!A:A,0)</f>
        <v>#N/A</v>
      </c>
    </row>
    <row r="526" spans="2:35" x14ac:dyDescent="0.3">
      <c r="B526" s="133" t="e">
        <v>#N/A</v>
      </c>
      <c r="C526" s="133"/>
      <c r="E526" s="36" t="e">
        <v>#N/A</v>
      </c>
      <c r="AD526" s="36" t="e">
        <f>MATCH(A526,'US_long freshly screened'!A:A,0)</f>
        <v>#N/A</v>
      </c>
      <c r="AE526" s="36" t="e">
        <f>AD526&lt;=50</f>
        <v>#N/A</v>
      </c>
      <c r="AI526" s="130" t="e">
        <f>MATCH(A526,'US_long actual position'!A:A,0)</f>
        <v>#N/A</v>
      </c>
    </row>
    <row r="527" spans="2:35" x14ac:dyDescent="0.3">
      <c r="B527" s="133" t="e">
        <v>#N/A</v>
      </c>
      <c r="C527" s="133"/>
      <c r="E527" s="36" t="e">
        <v>#N/A</v>
      </c>
      <c r="AD527" s="36" t="e">
        <f>MATCH(A527,'US_long freshly screened'!A:A,0)</f>
        <v>#N/A</v>
      </c>
      <c r="AE527" s="36" t="e">
        <f>AD527&lt;=50</f>
        <v>#N/A</v>
      </c>
      <c r="AI527" s="130" t="e">
        <f>MATCH(A527,'US_long actual position'!A:A,0)</f>
        <v>#N/A</v>
      </c>
    </row>
    <row r="528" spans="2:35" x14ac:dyDescent="0.3">
      <c r="B528" s="133" t="e">
        <v>#N/A</v>
      </c>
      <c r="C528" s="133"/>
      <c r="E528" s="36" t="e">
        <v>#N/A</v>
      </c>
      <c r="AD528" s="36" t="e">
        <f>MATCH(A528,'US_long freshly screened'!A:A,0)</f>
        <v>#N/A</v>
      </c>
      <c r="AE528" s="36" t="e">
        <f>AD528&lt;=50</f>
        <v>#N/A</v>
      </c>
      <c r="AI528" s="130" t="e">
        <f>MATCH(A528,'US_long actual position'!A:A,0)</f>
        <v>#N/A</v>
      </c>
    </row>
    <row r="529" spans="2:35" x14ac:dyDescent="0.3">
      <c r="B529" s="133" t="e">
        <v>#N/A</v>
      </c>
      <c r="C529" s="133"/>
      <c r="E529" s="36" t="e">
        <v>#N/A</v>
      </c>
      <c r="AD529" s="36" t="e">
        <f>MATCH(A529,'US_long freshly screened'!A:A,0)</f>
        <v>#N/A</v>
      </c>
      <c r="AE529" s="36" t="e">
        <f>AD529&lt;=50</f>
        <v>#N/A</v>
      </c>
      <c r="AI529" s="130" t="e">
        <f>MATCH(A529,'US_long actual position'!A:A,0)</f>
        <v>#N/A</v>
      </c>
    </row>
    <row r="530" spans="2:35" x14ac:dyDescent="0.3">
      <c r="B530" s="133" t="e">
        <v>#N/A</v>
      </c>
      <c r="C530" s="133"/>
      <c r="E530" s="36" t="e">
        <v>#N/A</v>
      </c>
      <c r="AD530" s="36" t="e">
        <f>MATCH(A530,'US_long freshly screened'!A:A,0)</f>
        <v>#N/A</v>
      </c>
      <c r="AE530" s="36" t="e">
        <f>AD530&lt;=50</f>
        <v>#N/A</v>
      </c>
      <c r="AI530" s="130" t="e">
        <f>MATCH(A530,'US_long actual position'!A:A,0)</f>
        <v>#N/A</v>
      </c>
    </row>
    <row r="531" spans="2:35" x14ac:dyDescent="0.3">
      <c r="B531" s="133" t="e">
        <v>#N/A</v>
      </c>
      <c r="C531" s="133"/>
      <c r="E531" s="36" t="e">
        <v>#N/A</v>
      </c>
      <c r="AD531" s="36" t="e">
        <f>MATCH(A531,'US_long freshly screened'!A:A,0)</f>
        <v>#N/A</v>
      </c>
      <c r="AE531" s="36" t="e">
        <f>AD531&lt;=50</f>
        <v>#N/A</v>
      </c>
      <c r="AI531" s="130" t="e">
        <f>MATCH(A531,'US_long actual position'!A:A,0)</f>
        <v>#N/A</v>
      </c>
    </row>
    <row r="532" spans="2:35" x14ac:dyDescent="0.3">
      <c r="B532" s="133" t="e">
        <v>#N/A</v>
      </c>
      <c r="C532" s="133"/>
      <c r="E532" s="36" t="e">
        <v>#N/A</v>
      </c>
      <c r="AD532" s="36" t="e">
        <f>MATCH(A532,'US_long freshly screened'!A:A,0)</f>
        <v>#N/A</v>
      </c>
      <c r="AE532" s="36" t="e">
        <f>AD532&lt;=50</f>
        <v>#N/A</v>
      </c>
      <c r="AI532" s="130" t="e">
        <f>MATCH(A532,'US_long actual position'!A:A,0)</f>
        <v>#N/A</v>
      </c>
    </row>
    <row r="533" spans="2:35" x14ac:dyDescent="0.3">
      <c r="B533" s="133" t="e">
        <v>#N/A</v>
      </c>
      <c r="C533" s="133"/>
      <c r="E533" s="36" t="e">
        <v>#N/A</v>
      </c>
      <c r="AD533" s="36" t="e">
        <f>MATCH(A533,'US_long freshly screened'!A:A,0)</f>
        <v>#N/A</v>
      </c>
      <c r="AE533" s="36" t="e">
        <f>AD533&lt;=50</f>
        <v>#N/A</v>
      </c>
      <c r="AI533" s="130" t="e">
        <f>MATCH(A533,'US_long actual position'!A:A,0)</f>
        <v>#N/A</v>
      </c>
    </row>
    <row r="534" spans="2:35" x14ac:dyDescent="0.3">
      <c r="B534" s="133" t="e">
        <v>#N/A</v>
      </c>
      <c r="C534" s="133"/>
      <c r="E534" s="36" t="e">
        <v>#N/A</v>
      </c>
      <c r="AD534" s="36" t="e">
        <f>MATCH(A534,'US_long freshly screened'!A:A,0)</f>
        <v>#N/A</v>
      </c>
      <c r="AE534" s="36" t="e">
        <f>AD534&lt;=50</f>
        <v>#N/A</v>
      </c>
      <c r="AI534" s="130" t="e">
        <f>MATCH(A534,'US_long actual position'!A:A,0)</f>
        <v>#N/A</v>
      </c>
    </row>
    <row r="535" spans="2:35" x14ac:dyDescent="0.3">
      <c r="B535" s="133" t="e">
        <v>#N/A</v>
      </c>
      <c r="C535" s="133"/>
      <c r="E535" s="36" t="e">
        <v>#N/A</v>
      </c>
      <c r="AD535" s="36" t="e">
        <f>MATCH(A535,'US_long freshly screened'!A:A,0)</f>
        <v>#N/A</v>
      </c>
      <c r="AE535" s="36" t="e">
        <f>AD535&lt;=50</f>
        <v>#N/A</v>
      </c>
      <c r="AI535" s="130" t="e">
        <f>MATCH(A535,'US_long actual position'!A:A,0)</f>
        <v>#N/A</v>
      </c>
    </row>
    <row r="536" spans="2:35" x14ac:dyDescent="0.3">
      <c r="B536" s="133" t="e">
        <v>#N/A</v>
      </c>
      <c r="C536" s="133"/>
      <c r="E536" s="36" t="e">
        <v>#N/A</v>
      </c>
      <c r="AD536" s="36" t="e">
        <f>MATCH(A536,'US_long freshly screened'!A:A,0)</f>
        <v>#N/A</v>
      </c>
      <c r="AE536" s="36" t="e">
        <f>AD536&lt;=50</f>
        <v>#N/A</v>
      </c>
      <c r="AI536" s="130" t="e">
        <f>MATCH(A536,'US_long actual position'!A:A,0)</f>
        <v>#N/A</v>
      </c>
    </row>
    <row r="537" spans="2:35" x14ac:dyDescent="0.3">
      <c r="B537" s="133" t="e">
        <v>#N/A</v>
      </c>
      <c r="C537" s="133"/>
      <c r="E537" s="36" t="e">
        <v>#N/A</v>
      </c>
      <c r="AD537" s="36" t="e">
        <f>MATCH(A537,'US_long freshly screened'!A:A,0)</f>
        <v>#N/A</v>
      </c>
      <c r="AE537" s="36" t="e">
        <f>AD537&lt;=50</f>
        <v>#N/A</v>
      </c>
      <c r="AI537" s="130" t="e">
        <f>MATCH(A537,'US_long actual position'!A:A,0)</f>
        <v>#N/A</v>
      </c>
    </row>
    <row r="538" spans="2:35" x14ac:dyDescent="0.3">
      <c r="B538" s="133" t="e">
        <v>#N/A</v>
      </c>
      <c r="C538" s="133"/>
      <c r="E538" s="36" t="e">
        <v>#N/A</v>
      </c>
      <c r="AD538" s="36" t="e">
        <f>MATCH(A538,'US_long freshly screened'!A:A,0)</f>
        <v>#N/A</v>
      </c>
      <c r="AE538" s="36" t="e">
        <f>AD538&lt;=50</f>
        <v>#N/A</v>
      </c>
      <c r="AI538" s="130" t="e">
        <f>MATCH(A538,'US_long actual position'!A:A,0)</f>
        <v>#N/A</v>
      </c>
    </row>
    <row r="539" spans="2:35" x14ac:dyDescent="0.3">
      <c r="B539" s="133" t="e">
        <v>#N/A</v>
      </c>
      <c r="C539" s="133"/>
      <c r="E539" s="36" t="e">
        <v>#N/A</v>
      </c>
      <c r="AD539" s="36" t="e">
        <f>MATCH(A539,'US_long freshly screened'!A:A,0)</f>
        <v>#N/A</v>
      </c>
      <c r="AE539" s="36" t="e">
        <f>AD539&lt;=50</f>
        <v>#N/A</v>
      </c>
      <c r="AI539" s="130" t="e">
        <f>MATCH(A539,'US_long actual position'!A:A,0)</f>
        <v>#N/A</v>
      </c>
    </row>
    <row r="540" spans="2:35" x14ac:dyDescent="0.3">
      <c r="B540" s="133" t="e">
        <v>#N/A</v>
      </c>
      <c r="C540" s="133"/>
      <c r="E540" s="36" t="e">
        <v>#N/A</v>
      </c>
      <c r="AD540" s="36" t="e">
        <f>MATCH(A540,'US_long freshly screened'!A:A,0)</f>
        <v>#N/A</v>
      </c>
      <c r="AE540" s="36" t="e">
        <f>AD540&lt;=50</f>
        <v>#N/A</v>
      </c>
      <c r="AI540" s="130" t="e">
        <f>MATCH(A540,'US_long actual position'!A:A,0)</f>
        <v>#N/A</v>
      </c>
    </row>
    <row r="541" spans="2:35" x14ac:dyDescent="0.3">
      <c r="B541" s="133" t="e">
        <v>#N/A</v>
      </c>
      <c r="C541" s="133"/>
      <c r="E541" s="36" t="e">
        <v>#N/A</v>
      </c>
      <c r="AD541" s="36" t="e">
        <f>MATCH(A541,'US_long freshly screened'!A:A,0)</f>
        <v>#N/A</v>
      </c>
      <c r="AE541" s="36" t="e">
        <f>AD541&lt;=50</f>
        <v>#N/A</v>
      </c>
      <c r="AI541" s="130" t="e">
        <f>MATCH(A541,'US_long actual position'!A:A,0)</f>
        <v>#N/A</v>
      </c>
    </row>
    <row r="542" spans="2:35" x14ac:dyDescent="0.3">
      <c r="B542" s="133" t="e">
        <v>#N/A</v>
      </c>
      <c r="C542" s="133"/>
      <c r="E542" s="36" t="e">
        <v>#N/A</v>
      </c>
      <c r="AD542" s="36" t="e">
        <f>MATCH(A542,'US_long freshly screened'!A:A,0)</f>
        <v>#N/A</v>
      </c>
      <c r="AE542" s="36" t="e">
        <f>AD542&lt;=50</f>
        <v>#N/A</v>
      </c>
      <c r="AI542" s="130" t="e">
        <f>MATCH(A542,'US_long actual position'!A:A,0)</f>
        <v>#N/A</v>
      </c>
    </row>
    <row r="543" spans="2:35" x14ac:dyDescent="0.3">
      <c r="B543" s="133" t="e">
        <v>#N/A</v>
      </c>
      <c r="C543" s="133"/>
      <c r="E543" s="36" t="e">
        <v>#N/A</v>
      </c>
      <c r="AD543" s="36" t="e">
        <f>MATCH(A543,'US_long freshly screened'!A:A,0)</f>
        <v>#N/A</v>
      </c>
      <c r="AE543" s="36" t="e">
        <f>AD543&lt;=50</f>
        <v>#N/A</v>
      </c>
      <c r="AI543" s="130" t="e">
        <f>MATCH(A543,'US_long actual position'!A:A,0)</f>
        <v>#N/A</v>
      </c>
    </row>
    <row r="544" spans="2:35" x14ac:dyDescent="0.3">
      <c r="B544" s="133" t="e">
        <v>#N/A</v>
      </c>
      <c r="C544" s="133"/>
      <c r="E544" s="36" t="e">
        <v>#N/A</v>
      </c>
      <c r="AD544" s="36" t="e">
        <f>MATCH(A544,'US_long freshly screened'!A:A,0)</f>
        <v>#N/A</v>
      </c>
      <c r="AE544" s="36" t="e">
        <f>AD544&lt;=50</f>
        <v>#N/A</v>
      </c>
      <c r="AI544" s="130" t="e">
        <f>MATCH(A544,'US_long actual position'!A:A,0)</f>
        <v>#N/A</v>
      </c>
    </row>
    <row r="545" spans="2:35" x14ac:dyDescent="0.3">
      <c r="B545" s="133" t="e">
        <v>#N/A</v>
      </c>
      <c r="C545" s="133"/>
      <c r="E545" s="36" t="e">
        <v>#N/A</v>
      </c>
      <c r="AD545" s="36" t="e">
        <f>MATCH(A545,'US_long freshly screened'!A:A,0)</f>
        <v>#N/A</v>
      </c>
      <c r="AE545" s="36" t="e">
        <f>AD545&lt;=50</f>
        <v>#N/A</v>
      </c>
      <c r="AI545" s="130" t="e">
        <f>MATCH(A545,'US_long actual position'!A:A,0)</f>
        <v>#N/A</v>
      </c>
    </row>
    <row r="546" spans="2:35" x14ac:dyDescent="0.3">
      <c r="B546" s="133" t="e">
        <v>#N/A</v>
      </c>
      <c r="C546" s="133"/>
      <c r="E546" s="36" t="e">
        <v>#N/A</v>
      </c>
      <c r="AD546" s="36" t="e">
        <f>MATCH(A546,'US_long freshly screened'!A:A,0)</f>
        <v>#N/A</v>
      </c>
      <c r="AE546" s="36" t="e">
        <f>AD546&lt;=50</f>
        <v>#N/A</v>
      </c>
      <c r="AI546" s="130" t="e">
        <f>MATCH(A546,'US_long actual position'!A:A,0)</f>
        <v>#N/A</v>
      </c>
    </row>
    <row r="547" spans="2:35" x14ac:dyDescent="0.3">
      <c r="B547" s="133" t="e">
        <v>#N/A</v>
      </c>
      <c r="C547" s="133"/>
      <c r="E547" s="36" t="e">
        <v>#N/A</v>
      </c>
      <c r="AD547" s="36" t="e">
        <f>MATCH(A547,'US_long freshly screened'!A:A,0)</f>
        <v>#N/A</v>
      </c>
      <c r="AE547" s="36" t="e">
        <f>AD547&lt;=50</f>
        <v>#N/A</v>
      </c>
      <c r="AI547" s="130" t="e">
        <f>MATCH(A547,'US_long actual position'!A:A,0)</f>
        <v>#N/A</v>
      </c>
    </row>
    <row r="548" spans="2:35" x14ac:dyDescent="0.3">
      <c r="B548" s="133" t="e">
        <v>#N/A</v>
      </c>
      <c r="C548" s="133"/>
      <c r="E548" s="36" t="e">
        <v>#N/A</v>
      </c>
      <c r="AD548" s="36" t="e">
        <f>MATCH(A548,'US_long freshly screened'!A:A,0)</f>
        <v>#N/A</v>
      </c>
      <c r="AE548" s="36" t="e">
        <f>AD548&lt;=50</f>
        <v>#N/A</v>
      </c>
      <c r="AI548" s="130" t="e">
        <f>MATCH(A548,'US_long actual position'!A:A,0)</f>
        <v>#N/A</v>
      </c>
    </row>
    <row r="549" spans="2:35" x14ac:dyDescent="0.3">
      <c r="B549" s="133" t="e">
        <v>#N/A</v>
      </c>
      <c r="C549" s="133"/>
      <c r="E549" s="36" t="e">
        <v>#N/A</v>
      </c>
      <c r="AD549" s="36" t="e">
        <f>MATCH(A549,'US_long freshly screened'!A:A,0)</f>
        <v>#N/A</v>
      </c>
      <c r="AE549" s="36" t="e">
        <f>AD549&lt;=50</f>
        <v>#N/A</v>
      </c>
      <c r="AI549" s="130" t="e">
        <f>MATCH(A549,'US_long actual position'!A:A,0)</f>
        <v>#N/A</v>
      </c>
    </row>
    <row r="550" spans="2:35" x14ac:dyDescent="0.3">
      <c r="B550" s="133" t="e">
        <v>#N/A</v>
      </c>
      <c r="C550" s="133"/>
      <c r="E550" s="36" t="e">
        <v>#N/A</v>
      </c>
      <c r="AD550" s="36" t="e">
        <f>MATCH(A550,'US_long freshly screened'!A:A,0)</f>
        <v>#N/A</v>
      </c>
      <c r="AE550" s="36" t="e">
        <f>AD550&lt;=50</f>
        <v>#N/A</v>
      </c>
      <c r="AI550" s="130" t="e">
        <f>MATCH(A550,'US_long actual position'!A:A,0)</f>
        <v>#N/A</v>
      </c>
    </row>
    <row r="551" spans="2:35" x14ac:dyDescent="0.3">
      <c r="B551" s="133" t="e">
        <v>#N/A</v>
      </c>
      <c r="C551" s="133"/>
      <c r="E551" s="36" t="e">
        <v>#N/A</v>
      </c>
      <c r="AD551" s="36" t="e">
        <f>MATCH(A551,'US_long freshly screened'!A:A,0)</f>
        <v>#N/A</v>
      </c>
      <c r="AE551" s="36" t="e">
        <f>AD551&lt;=50</f>
        <v>#N/A</v>
      </c>
      <c r="AI551" s="130" t="e">
        <f>MATCH(A551,'US_long actual position'!A:A,0)</f>
        <v>#N/A</v>
      </c>
    </row>
    <row r="552" spans="2:35" x14ac:dyDescent="0.3">
      <c r="B552" s="133" t="e">
        <v>#N/A</v>
      </c>
      <c r="C552" s="133"/>
      <c r="E552" s="36" t="e">
        <v>#N/A</v>
      </c>
      <c r="AD552" s="36" t="e">
        <f>MATCH(A552,'US_long freshly screened'!A:A,0)</f>
        <v>#N/A</v>
      </c>
      <c r="AE552" s="36" t="e">
        <f>AD552&lt;=50</f>
        <v>#N/A</v>
      </c>
      <c r="AI552" s="130" t="e">
        <f>MATCH(A552,'US_long actual position'!A:A,0)</f>
        <v>#N/A</v>
      </c>
    </row>
    <row r="553" spans="2:35" x14ac:dyDescent="0.3">
      <c r="B553" s="133" t="e">
        <v>#N/A</v>
      </c>
      <c r="C553" s="133"/>
      <c r="E553" s="36" t="e">
        <v>#N/A</v>
      </c>
      <c r="AD553" s="36" t="e">
        <f>MATCH(A553,'US_long freshly screened'!A:A,0)</f>
        <v>#N/A</v>
      </c>
      <c r="AE553" s="36" t="e">
        <f>AD553&lt;=50</f>
        <v>#N/A</v>
      </c>
      <c r="AI553" s="130" t="e">
        <f>MATCH(A553,'US_long actual position'!A:A,0)</f>
        <v>#N/A</v>
      </c>
    </row>
    <row r="554" spans="2:35" x14ac:dyDescent="0.3">
      <c r="B554" s="133" t="e">
        <v>#N/A</v>
      </c>
      <c r="C554" s="133"/>
      <c r="E554" s="36" t="e">
        <v>#N/A</v>
      </c>
      <c r="AD554" s="36" t="e">
        <f>MATCH(A554,'US_long freshly screened'!A:A,0)</f>
        <v>#N/A</v>
      </c>
      <c r="AE554" s="36" t="e">
        <f>AD554&lt;=50</f>
        <v>#N/A</v>
      </c>
      <c r="AI554" s="130" t="e">
        <f>MATCH(A554,'US_long actual position'!A:A,0)</f>
        <v>#N/A</v>
      </c>
    </row>
    <row r="555" spans="2:35" x14ac:dyDescent="0.3">
      <c r="B555" s="133" t="e">
        <v>#N/A</v>
      </c>
      <c r="C555" s="133"/>
      <c r="E555" s="36" t="e">
        <v>#N/A</v>
      </c>
      <c r="AD555" s="36" t="e">
        <f>MATCH(A555,'US_long freshly screened'!A:A,0)</f>
        <v>#N/A</v>
      </c>
      <c r="AE555" s="36" t="e">
        <f>AD555&lt;=50</f>
        <v>#N/A</v>
      </c>
      <c r="AI555" s="130" t="e">
        <f>MATCH(A555,'US_long actual position'!A:A,0)</f>
        <v>#N/A</v>
      </c>
    </row>
    <row r="556" spans="2:35" x14ac:dyDescent="0.3">
      <c r="B556" s="133" t="e">
        <v>#N/A</v>
      </c>
      <c r="C556" s="133"/>
      <c r="E556" s="36" t="e">
        <v>#N/A</v>
      </c>
      <c r="AD556" s="36" t="e">
        <f>MATCH(A556,'US_long freshly screened'!A:A,0)</f>
        <v>#N/A</v>
      </c>
      <c r="AE556" s="36" t="e">
        <f>AD556&lt;=50</f>
        <v>#N/A</v>
      </c>
      <c r="AI556" s="130" t="e">
        <f>MATCH(A556,'US_long actual position'!A:A,0)</f>
        <v>#N/A</v>
      </c>
    </row>
    <row r="557" spans="2:35" x14ac:dyDescent="0.3">
      <c r="B557" s="133" t="e">
        <v>#N/A</v>
      </c>
      <c r="C557" s="133"/>
      <c r="E557" s="36" t="e">
        <v>#N/A</v>
      </c>
      <c r="AD557" s="36" t="e">
        <f>MATCH(A557,'US_long freshly screened'!A:A,0)</f>
        <v>#N/A</v>
      </c>
      <c r="AE557" s="36" t="e">
        <f>AD557&lt;=50</f>
        <v>#N/A</v>
      </c>
      <c r="AI557" s="130" t="e">
        <f>MATCH(A557,'US_long actual position'!A:A,0)</f>
        <v>#N/A</v>
      </c>
    </row>
    <row r="558" spans="2:35" x14ac:dyDescent="0.3">
      <c r="B558" s="133" t="e">
        <v>#N/A</v>
      </c>
      <c r="C558" s="133"/>
      <c r="E558" s="36" t="e">
        <v>#N/A</v>
      </c>
      <c r="AD558" s="36" t="e">
        <f>MATCH(A558,'US_long freshly screened'!A:A,0)</f>
        <v>#N/A</v>
      </c>
      <c r="AE558" s="36" t="e">
        <f>AD558&lt;=50</f>
        <v>#N/A</v>
      </c>
      <c r="AI558" s="130" t="e">
        <f>MATCH(A558,'US_long actual position'!A:A,0)</f>
        <v>#N/A</v>
      </c>
    </row>
    <row r="559" spans="2:35" x14ac:dyDescent="0.3">
      <c r="B559" s="133" t="e">
        <v>#N/A</v>
      </c>
      <c r="C559" s="133"/>
      <c r="E559" s="36" t="e">
        <v>#N/A</v>
      </c>
      <c r="AD559" s="36" t="e">
        <f>MATCH(A559,'US_long freshly screened'!A:A,0)</f>
        <v>#N/A</v>
      </c>
      <c r="AE559" s="36" t="e">
        <f>AD559&lt;=50</f>
        <v>#N/A</v>
      </c>
      <c r="AI559" s="130" t="e">
        <f>MATCH(A559,'US_long actual position'!A:A,0)</f>
        <v>#N/A</v>
      </c>
    </row>
    <row r="560" spans="2:35" x14ac:dyDescent="0.3">
      <c r="B560" s="133" t="e">
        <v>#N/A</v>
      </c>
      <c r="C560" s="133"/>
      <c r="E560" s="36" t="e">
        <v>#N/A</v>
      </c>
      <c r="AD560" s="36" t="e">
        <f>MATCH(A560,'US_long freshly screened'!A:A,0)</f>
        <v>#N/A</v>
      </c>
      <c r="AE560" s="36" t="e">
        <f>AD560&lt;=50</f>
        <v>#N/A</v>
      </c>
      <c r="AI560" s="130" t="e">
        <f>MATCH(A560,'US_long actual position'!A:A,0)</f>
        <v>#N/A</v>
      </c>
    </row>
    <row r="561" spans="2:35" x14ac:dyDescent="0.3">
      <c r="B561" s="133" t="e">
        <v>#N/A</v>
      </c>
      <c r="C561" s="133"/>
      <c r="E561" s="36" t="e">
        <v>#N/A</v>
      </c>
      <c r="AD561" s="36" t="e">
        <f>MATCH(A561,'US_long freshly screened'!A:A,0)</f>
        <v>#N/A</v>
      </c>
      <c r="AE561" s="36" t="e">
        <f>AD561&lt;=50</f>
        <v>#N/A</v>
      </c>
      <c r="AI561" s="130" t="e">
        <f>MATCH(A561,'US_long actual position'!A:A,0)</f>
        <v>#N/A</v>
      </c>
    </row>
    <row r="562" spans="2:35" x14ac:dyDescent="0.3">
      <c r="B562" s="133" t="e">
        <v>#N/A</v>
      </c>
      <c r="C562" s="133"/>
      <c r="E562" s="36" t="e">
        <v>#N/A</v>
      </c>
      <c r="AD562" s="36" t="e">
        <f>MATCH(A562,'US_long freshly screened'!A:A,0)</f>
        <v>#N/A</v>
      </c>
      <c r="AE562" s="36" t="e">
        <f>AD562&lt;=50</f>
        <v>#N/A</v>
      </c>
      <c r="AI562" s="130" t="e">
        <f>MATCH(A562,'US_long actual position'!A:A,0)</f>
        <v>#N/A</v>
      </c>
    </row>
    <row r="563" spans="2:35" x14ac:dyDescent="0.3">
      <c r="B563" s="133" t="e">
        <v>#N/A</v>
      </c>
      <c r="C563" s="133"/>
      <c r="E563" s="36" t="e">
        <v>#N/A</v>
      </c>
      <c r="AD563" s="36" t="e">
        <f>MATCH(A563,'US_long freshly screened'!A:A,0)</f>
        <v>#N/A</v>
      </c>
      <c r="AE563" s="36" t="e">
        <f>AD563&lt;=50</f>
        <v>#N/A</v>
      </c>
      <c r="AI563" s="130" t="e">
        <f>MATCH(A563,'US_long actual position'!A:A,0)</f>
        <v>#N/A</v>
      </c>
    </row>
    <row r="564" spans="2:35" x14ac:dyDescent="0.3">
      <c r="B564" s="133" t="e">
        <v>#N/A</v>
      </c>
      <c r="C564" s="133"/>
      <c r="E564" s="36" t="e">
        <v>#N/A</v>
      </c>
      <c r="AD564" s="36" t="e">
        <f>MATCH(A564,'US_long freshly screened'!A:A,0)</f>
        <v>#N/A</v>
      </c>
      <c r="AE564" s="36" t="e">
        <f>AD564&lt;=50</f>
        <v>#N/A</v>
      </c>
      <c r="AI564" s="130" t="e">
        <f>MATCH(A564,'US_long actual position'!A:A,0)</f>
        <v>#N/A</v>
      </c>
    </row>
    <row r="565" spans="2:35" x14ac:dyDescent="0.3">
      <c r="B565" s="133" t="e">
        <v>#N/A</v>
      </c>
      <c r="C565" s="133"/>
      <c r="E565" s="36" t="e">
        <v>#N/A</v>
      </c>
      <c r="AD565" s="36" t="e">
        <f>MATCH(A565,'US_long freshly screened'!A:A,0)</f>
        <v>#N/A</v>
      </c>
      <c r="AE565" s="36" t="e">
        <f>AD565&lt;=50</f>
        <v>#N/A</v>
      </c>
      <c r="AI565" s="130" t="e">
        <f>MATCH(A565,'US_long actual position'!A:A,0)</f>
        <v>#N/A</v>
      </c>
    </row>
    <row r="566" spans="2:35" x14ac:dyDescent="0.3">
      <c r="B566" s="133" t="e">
        <v>#N/A</v>
      </c>
      <c r="C566" s="133"/>
      <c r="E566" s="36" t="e">
        <v>#N/A</v>
      </c>
      <c r="AD566" s="36" t="e">
        <f>MATCH(A566,'US_long freshly screened'!A:A,0)</f>
        <v>#N/A</v>
      </c>
      <c r="AE566" s="36" t="e">
        <f>AD566&lt;=50</f>
        <v>#N/A</v>
      </c>
      <c r="AI566" s="130" t="e">
        <f>MATCH(A566,'US_long actual position'!A:A,0)</f>
        <v>#N/A</v>
      </c>
    </row>
    <row r="567" spans="2:35" x14ac:dyDescent="0.3">
      <c r="B567" s="133" t="e">
        <v>#N/A</v>
      </c>
      <c r="C567" s="133"/>
      <c r="E567" s="36" t="e">
        <v>#N/A</v>
      </c>
      <c r="AD567" s="36" t="e">
        <f>MATCH(A567,'US_long freshly screened'!A:A,0)</f>
        <v>#N/A</v>
      </c>
      <c r="AE567" s="36" t="e">
        <f>AD567&lt;=50</f>
        <v>#N/A</v>
      </c>
      <c r="AI567" s="130" t="e">
        <f>MATCH(A567,'US_long actual position'!A:A,0)</f>
        <v>#N/A</v>
      </c>
    </row>
    <row r="568" spans="2:35" x14ac:dyDescent="0.3">
      <c r="B568" s="133" t="e">
        <v>#N/A</v>
      </c>
      <c r="C568" s="133"/>
      <c r="E568" s="36" t="e">
        <v>#N/A</v>
      </c>
      <c r="AD568" s="36" t="e">
        <f>MATCH(A568,'US_long freshly screened'!A:A,0)</f>
        <v>#N/A</v>
      </c>
      <c r="AE568" s="36" t="e">
        <f>AD568&lt;=50</f>
        <v>#N/A</v>
      </c>
      <c r="AI568" s="130" t="e">
        <f>MATCH(A568,'US_long actual position'!A:A,0)</f>
        <v>#N/A</v>
      </c>
    </row>
    <row r="569" spans="2:35" x14ac:dyDescent="0.3">
      <c r="B569" s="133" t="e">
        <v>#N/A</v>
      </c>
      <c r="C569" s="133"/>
      <c r="E569" s="36" t="e">
        <v>#N/A</v>
      </c>
      <c r="AD569" s="36" t="e">
        <f>MATCH(A569,'US_long freshly screened'!A:A,0)</f>
        <v>#N/A</v>
      </c>
      <c r="AE569" s="36" t="e">
        <f>AD569&lt;=50</f>
        <v>#N/A</v>
      </c>
      <c r="AI569" s="130" t="e">
        <f>MATCH(A569,'US_long actual position'!A:A,0)</f>
        <v>#N/A</v>
      </c>
    </row>
    <row r="570" spans="2:35" x14ac:dyDescent="0.3">
      <c r="B570" s="133" t="e">
        <v>#N/A</v>
      </c>
      <c r="C570" s="133"/>
      <c r="E570" s="36" t="e">
        <v>#N/A</v>
      </c>
      <c r="AD570" s="36" t="e">
        <f>MATCH(A570,'US_long freshly screened'!A:A,0)</f>
        <v>#N/A</v>
      </c>
      <c r="AE570" s="36" t="e">
        <f>AD570&lt;=50</f>
        <v>#N/A</v>
      </c>
      <c r="AI570" s="130" t="e">
        <f>MATCH(A570,'US_long actual position'!A:A,0)</f>
        <v>#N/A</v>
      </c>
    </row>
    <row r="571" spans="2:35" x14ac:dyDescent="0.3">
      <c r="B571" s="133" t="e">
        <v>#N/A</v>
      </c>
      <c r="C571" s="133"/>
      <c r="E571" s="36" t="e">
        <v>#N/A</v>
      </c>
      <c r="AD571" s="36" t="e">
        <f>MATCH(A571,'US_long freshly screened'!A:A,0)</f>
        <v>#N/A</v>
      </c>
      <c r="AE571" s="36" t="e">
        <f>AD571&lt;=50</f>
        <v>#N/A</v>
      </c>
      <c r="AI571" s="130" t="e">
        <f>MATCH(A571,'US_long actual position'!A:A,0)</f>
        <v>#N/A</v>
      </c>
    </row>
    <row r="572" spans="2:35" x14ac:dyDescent="0.3">
      <c r="B572" s="133" t="e">
        <v>#N/A</v>
      </c>
      <c r="C572" s="133"/>
      <c r="E572" s="36" t="e">
        <v>#N/A</v>
      </c>
      <c r="AD572" s="36" t="e">
        <f>MATCH(A572,'US_long freshly screened'!A:A,0)</f>
        <v>#N/A</v>
      </c>
      <c r="AE572" s="36" t="e">
        <f>AD572&lt;=50</f>
        <v>#N/A</v>
      </c>
      <c r="AI572" s="130" t="e">
        <f>MATCH(A572,'US_long actual position'!A:A,0)</f>
        <v>#N/A</v>
      </c>
    </row>
    <row r="573" spans="2:35" x14ac:dyDescent="0.3">
      <c r="B573" s="133" t="e">
        <v>#N/A</v>
      </c>
      <c r="C573" s="133"/>
      <c r="E573" s="36" t="e">
        <v>#N/A</v>
      </c>
      <c r="AD573" s="36" t="e">
        <f>MATCH(A573,'US_long freshly screened'!A:A,0)</f>
        <v>#N/A</v>
      </c>
      <c r="AE573" s="36" t="e">
        <f>AD573&lt;=50</f>
        <v>#N/A</v>
      </c>
      <c r="AI573" s="130" t="e">
        <f>MATCH(A573,'US_long actual position'!A:A,0)</f>
        <v>#N/A</v>
      </c>
    </row>
    <row r="574" spans="2:35" x14ac:dyDescent="0.3">
      <c r="B574" s="133" t="e">
        <v>#N/A</v>
      </c>
      <c r="C574" s="133"/>
      <c r="E574" s="36" t="e">
        <v>#N/A</v>
      </c>
      <c r="AD574" s="36" t="e">
        <f>MATCH(A574,'US_long freshly screened'!A:A,0)</f>
        <v>#N/A</v>
      </c>
      <c r="AE574" s="36" t="e">
        <f>AD574&lt;=50</f>
        <v>#N/A</v>
      </c>
      <c r="AI574" s="130" t="e">
        <f>MATCH(A574,'US_long actual position'!A:A,0)</f>
        <v>#N/A</v>
      </c>
    </row>
    <row r="575" spans="2:35" x14ac:dyDescent="0.3">
      <c r="B575" s="133" t="e">
        <v>#N/A</v>
      </c>
      <c r="C575" s="133"/>
      <c r="E575" s="36" t="e">
        <v>#N/A</v>
      </c>
      <c r="AD575" s="36" t="e">
        <f>MATCH(A575,'US_long freshly screened'!A:A,0)</f>
        <v>#N/A</v>
      </c>
      <c r="AE575" s="36" t="e">
        <f>AD575&lt;=50</f>
        <v>#N/A</v>
      </c>
      <c r="AI575" s="130" t="e">
        <f>MATCH(A575,'US_long actual position'!A:A,0)</f>
        <v>#N/A</v>
      </c>
    </row>
    <row r="576" spans="2:35" x14ac:dyDescent="0.3">
      <c r="B576" s="133" t="e">
        <v>#N/A</v>
      </c>
      <c r="C576" s="133"/>
      <c r="E576" s="36" t="e">
        <v>#N/A</v>
      </c>
      <c r="AD576" s="36" t="e">
        <f>MATCH(A576,'US_long freshly screened'!A:A,0)</f>
        <v>#N/A</v>
      </c>
      <c r="AE576" s="36" t="e">
        <f>AD576&lt;=50</f>
        <v>#N/A</v>
      </c>
      <c r="AI576" s="130" t="e">
        <f>MATCH(A576,'US_long actual position'!A:A,0)</f>
        <v>#N/A</v>
      </c>
    </row>
    <row r="577" spans="2:35" x14ac:dyDescent="0.3">
      <c r="B577" s="133" t="e">
        <v>#N/A</v>
      </c>
      <c r="C577" s="133"/>
      <c r="E577" s="36" t="e">
        <v>#N/A</v>
      </c>
      <c r="AD577" s="36" t="e">
        <f>MATCH(A577,'US_long freshly screened'!A:A,0)</f>
        <v>#N/A</v>
      </c>
      <c r="AE577" s="36" t="e">
        <f>AD577&lt;=50</f>
        <v>#N/A</v>
      </c>
      <c r="AI577" s="130" t="e">
        <f>MATCH(A577,'US_long actual position'!A:A,0)</f>
        <v>#N/A</v>
      </c>
    </row>
    <row r="578" spans="2:35" x14ac:dyDescent="0.3">
      <c r="B578" s="133" t="e">
        <v>#N/A</v>
      </c>
      <c r="C578" s="133"/>
      <c r="E578" s="36" t="e">
        <v>#N/A</v>
      </c>
      <c r="AD578" s="36" t="e">
        <f>MATCH(A578,'US_long freshly screened'!A:A,0)</f>
        <v>#N/A</v>
      </c>
      <c r="AE578" s="36" t="e">
        <f>AD578&lt;=50</f>
        <v>#N/A</v>
      </c>
      <c r="AI578" s="130" t="e">
        <f>MATCH(A578,'US_long actual position'!A:A,0)</f>
        <v>#N/A</v>
      </c>
    </row>
    <row r="579" spans="2:35" x14ac:dyDescent="0.3">
      <c r="B579" s="133" t="e">
        <v>#N/A</v>
      </c>
      <c r="C579" s="133"/>
      <c r="E579" s="36" t="e">
        <v>#N/A</v>
      </c>
      <c r="AD579" s="36" t="e">
        <f>MATCH(A579,'US_long freshly screened'!A:A,0)</f>
        <v>#N/A</v>
      </c>
      <c r="AE579" s="36" t="e">
        <f>AD579&lt;=50</f>
        <v>#N/A</v>
      </c>
      <c r="AI579" s="130" t="e">
        <f>MATCH(A579,'US_long actual position'!A:A,0)</f>
        <v>#N/A</v>
      </c>
    </row>
    <row r="580" spans="2:35" x14ac:dyDescent="0.3">
      <c r="B580" s="133" t="e">
        <v>#N/A</v>
      </c>
      <c r="C580" s="133"/>
      <c r="E580" s="36" t="e">
        <v>#N/A</v>
      </c>
      <c r="AD580" s="36" t="e">
        <f>MATCH(A580,'US_long freshly screened'!A:A,0)</f>
        <v>#N/A</v>
      </c>
      <c r="AE580" s="36" t="e">
        <f>AD580&lt;=50</f>
        <v>#N/A</v>
      </c>
      <c r="AI580" s="130" t="e">
        <f>MATCH(A580,'US_long actual position'!A:A,0)</f>
        <v>#N/A</v>
      </c>
    </row>
    <row r="581" spans="2:35" x14ac:dyDescent="0.3">
      <c r="B581" s="133" t="e">
        <v>#N/A</v>
      </c>
      <c r="C581" s="133"/>
      <c r="E581" s="36" t="e">
        <v>#N/A</v>
      </c>
      <c r="AD581" s="36" t="e">
        <f>MATCH(A581,'US_long freshly screened'!A:A,0)</f>
        <v>#N/A</v>
      </c>
      <c r="AE581" s="36" t="e">
        <f>AD581&lt;=50</f>
        <v>#N/A</v>
      </c>
      <c r="AI581" s="130" t="e">
        <f>MATCH(A581,'US_long actual position'!A:A,0)</f>
        <v>#N/A</v>
      </c>
    </row>
    <row r="582" spans="2:35" x14ac:dyDescent="0.3">
      <c r="B582" s="133" t="e">
        <v>#N/A</v>
      </c>
      <c r="C582" s="133"/>
      <c r="E582" s="36" t="e">
        <v>#N/A</v>
      </c>
      <c r="AD582" s="36" t="e">
        <f>MATCH(A582,'US_long freshly screened'!A:A,0)</f>
        <v>#N/A</v>
      </c>
      <c r="AE582" s="36" t="e">
        <f>AD582&lt;=50</f>
        <v>#N/A</v>
      </c>
      <c r="AI582" s="130" t="e">
        <f>MATCH(A582,'US_long actual position'!A:A,0)</f>
        <v>#N/A</v>
      </c>
    </row>
    <row r="583" spans="2:35" x14ac:dyDescent="0.3">
      <c r="B583" s="133" t="e">
        <v>#N/A</v>
      </c>
      <c r="C583" s="133"/>
      <c r="E583" s="36" t="e">
        <v>#N/A</v>
      </c>
      <c r="AD583" s="36" t="e">
        <f>MATCH(A583,'US_long freshly screened'!A:A,0)</f>
        <v>#N/A</v>
      </c>
      <c r="AE583" s="36" t="e">
        <f>AD583&lt;=50</f>
        <v>#N/A</v>
      </c>
      <c r="AI583" s="130" t="e">
        <f>MATCH(A583,'US_long actual position'!A:A,0)</f>
        <v>#N/A</v>
      </c>
    </row>
    <row r="584" spans="2:35" x14ac:dyDescent="0.3">
      <c r="B584" s="133" t="e">
        <v>#N/A</v>
      </c>
      <c r="C584" s="133"/>
      <c r="E584" s="36" t="e">
        <v>#N/A</v>
      </c>
      <c r="AD584" s="36" t="e">
        <f>MATCH(A584,'US_long freshly screened'!A:A,0)</f>
        <v>#N/A</v>
      </c>
      <c r="AE584" s="36" t="e">
        <f>AD584&lt;=50</f>
        <v>#N/A</v>
      </c>
      <c r="AI584" s="130" t="e">
        <f>MATCH(A584,'US_long actual position'!A:A,0)</f>
        <v>#N/A</v>
      </c>
    </row>
    <row r="585" spans="2:35" x14ac:dyDescent="0.3">
      <c r="B585" s="133" t="e">
        <v>#N/A</v>
      </c>
      <c r="C585" s="133"/>
      <c r="E585" s="36" t="e">
        <v>#N/A</v>
      </c>
      <c r="AD585" s="36" t="e">
        <f>MATCH(A585,'US_long freshly screened'!A:A,0)</f>
        <v>#N/A</v>
      </c>
      <c r="AE585" s="36" t="e">
        <f>AD585&lt;=50</f>
        <v>#N/A</v>
      </c>
      <c r="AI585" s="130" t="e">
        <f>MATCH(A585,'US_long actual position'!A:A,0)</f>
        <v>#N/A</v>
      </c>
    </row>
    <row r="586" spans="2:35" x14ac:dyDescent="0.3">
      <c r="B586" s="133" t="e">
        <v>#N/A</v>
      </c>
      <c r="C586" s="133"/>
      <c r="E586" s="36" t="e">
        <v>#N/A</v>
      </c>
      <c r="AD586" s="36" t="e">
        <f>MATCH(A586,'US_long freshly screened'!A:A,0)</f>
        <v>#N/A</v>
      </c>
      <c r="AE586" s="36" t="e">
        <f>AD586&lt;=50</f>
        <v>#N/A</v>
      </c>
      <c r="AI586" s="130" t="e">
        <f>MATCH(A586,'US_long actual position'!A:A,0)</f>
        <v>#N/A</v>
      </c>
    </row>
    <row r="587" spans="2:35" x14ac:dyDescent="0.3">
      <c r="B587" s="133" t="e">
        <v>#N/A</v>
      </c>
      <c r="C587" s="133"/>
      <c r="E587" s="36" t="e">
        <v>#N/A</v>
      </c>
      <c r="AD587" s="36" t="e">
        <f>MATCH(A587,'US_long freshly screened'!A:A,0)</f>
        <v>#N/A</v>
      </c>
      <c r="AE587" s="36" t="e">
        <f>AD587&lt;=50</f>
        <v>#N/A</v>
      </c>
      <c r="AI587" s="130" t="e">
        <f>MATCH(A587,'US_long actual position'!A:A,0)</f>
        <v>#N/A</v>
      </c>
    </row>
    <row r="588" spans="2:35" x14ac:dyDescent="0.3">
      <c r="B588" s="133" t="e">
        <v>#N/A</v>
      </c>
      <c r="C588" s="133"/>
      <c r="E588" s="36" t="e">
        <v>#N/A</v>
      </c>
      <c r="AD588" s="36" t="e">
        <f>MATCH(A588,'US_long freshly screened'!A:A,0)</f>
        <v>#N/A</v>
      </c>
      <c r="AE588" s="36" t="e">
        <f>AD588&lt;=50</f>
        <v>#N/A</v>
      </c>
      <c r="AI588" s="130" t="e">
        <f>MATCH(A588,'US_long actual position'!A:A,0)</f>
        <v>#N/A</v>
      </c>
    </row>
    <row r="589" spans="2:35" x14ac:dyDescent="0.3">
      <c r="B589" s="133" t="e">
        <v>#N/A</v>
      </c>
      <c r="C589" s="133"/>
      <c r="E589" s="36" t="e">
        <v>#N/A</v>
      </c>
      <c r="AD589" s="36" t="e">
        <f>MATCH(A589,'US_long freshly screened'!A:A,0)</f>
        <v>#N/A</v>
      </c>
      <c r="AE589" s="36" t="e">
        <f>AD589&lt;=50</f>
        <v>#N/A</v>
      </c>
      <c r="AI589" s="130" t="e">
        <f>MATCH(A589,'US_long actual position'!A:A,0)</f>
        <v>#N/A</v>
      </c>
    </row>
    <row r="590" spans="2:35" x14ac:dyDescent="0.3">
      <c r="B590" s="133" t="e">
        <v>#N/A</v>
      </c>
      <c r="C590" s="133"/>
      <c r="E590" s="36" t="e">
        <v>#N/A</v>
      </c>
      <c r="AD590" s="36" t="e">
        <f>MATCH(A590,'US_long freshly screened'!A:A,0)</f>
        <v>#N/A</v>
      </c>
      <c r="AE590" s="36" t="e">
        <f>AD590&lt;=50</f>
        <v>#N/A</v>
      </c>
      <c r="AI590" s="130" t="e">
        <f>MATCH(A590,'US_long actual position'!A:A,0)</f>
        <v>#N/A</v>
      </c>
    </row>
    <row r="591" spans="2:35" x14ac:dyDescent="0.3">
      <c r="B591" s="133" t="e">
        <v>#N/A</v>
      </c>
      <c r="C591" s="133"/>
      <c r="E591" s="36" t="e">
        <v>#N/A</v>
      </c>
      <c r="AD591" s="36" t="e">
        <f>MATCH(A591,'US_long freshly screened'!A:A,0)</f>
        <v>#N/A</v>
      </c>
      <c r="AE591" s="36" t="e">
        <f>AD591&lt;=50</f>
        <v>#N/A</v>
      </c>
      <c r="AI591" s="130" t="e">
        <f>MATCH(A591,'US_long actual position'!A:A,0)</f>
        <v>#N/A</v>
      </c>
    </row>
    <row r="592" spans="2:35" x14ac:dyDescent="0.3">
      <c r="B592" s="133" t="e">
        <v>#N/A</v>
      </c>
      <c r="C592" s="133"/>
      <c r="E592" s="36" t="e">
        <v>#N/A</v>
      </c>
      <c r="AD592" s="36" t="e">
        <f>MATCH(A592,'US_long freshly screened'!A:A,0)</f>
        <v>#N/A</v>
      </c>
      <c r="AE592" s="36" t="e">
        <f>AD592&lt;=50</f>
        <v>#N/A</v>
      </c>
      <c r="AI592" s="130" t="e">
        <f>MATCH(A592,'US_long actual position'!A:A,0)</f>
        <v>#N/A</v>
      </c>
    </row>
    <row r="593" spans="2:35" x14ac:dyDescent="0.3">
      <c r="B593" s="133" t="e">
        <v>#N/A</v>
      </c>
      <c r="C593" s="133"/>
      <c r="E593" s="36" t="e">
        <v>#N/A</v>
      </c>
      <c r="AD593" s="36" t="e">
        <f>MATCH(A593,'US_long freshly screened'!A:A,0)</f>
        <v>#N/A</v>
      </c>
      <c r="AE593" s="36" t="e">
        <f>AD593&lt;=50</f>
        <v>#N/A</v>
      </c>
      <c r="AI593" s="130" t="e">
        <f>MATCH(A593,'US_long actual position'!A:A,0)</f>
        <v>#N/A</v>
      </c>
    </row>
    <row r="594" spans="2:35" x14ac:dyDescent="0.3">
      <c r="B594" s="133" t="e">
        <v>#N/A</v>
      </c>
      <c r="C594" s="133"/>
      <c r="E594" s="36" t="e">
        <v>#N/A</v>
      </c>
      <c r="AD594" s="36" t="e">
        <f>MATCH(A594,'US_long freshly screened'!A:A,0)</f>
        <v>#N/A</v>
      </c>
      <c r="AE594" s="36" t="e">
        <f>AD594&lt;=50</f>
        <v>#N/A</v>
      </c>
      <c r="AI594" s="130" t="e">
        <f>MATCH(A594,'US_long actual position'!A:A,0)</f>
        <v>#N/A</v>
      </c>
    </row>
    <row r="595" spans="2:35" x14ac:dyDescent="0.3">
      <c r="B595" s="133" t="e">
        <v>#N/A</v>
      </c>
      <c r="C595" s="133"/>
      <c r="E595" s="36" t="e">
        <v>#N/A</v>
      </c>
      <c r="AD595" s="36" t="e">
        <f>MATCH(A595,'US_long freshly screened'!A:A,0)</f>
        <v>#N/A</v>
      </c>
      <c r="AE595" s="36" t="e">
        <f>AD595&lt;=50</f>
        <v>#N/A</v>
      </c>
      <c r="AI595" s="130" t="e">
        <f>MATCH(A595,'US_long actual position'!A:A,0)</f>
        <v>#N/A</v>
      </c>
    </row>
    <row r="596" spans="2:35" x14ac:dyDescent="0.3">
      <c r="B596" s="133" t="e">
        <v>#N/A</v>
      </c>
      <c r="C596" s="133"/>
      <c r="E596" s="36" t="e">
        <v>#N/A</v>
      </c>
      <c r="AD596" s="36" t="e">
        <f>MATCH(A596,'US_long freshly screened'!A:A,0)</f>
        <v>#N/A</v>
      </c>
      <c r="AE596" s="36" t="e">
        <f>AD596&lt;=50</f>
        <v>#N/A</v>
      </c>
      <c r="AI596" s="130" t="e">
        <f>MATCH(A596,'US_long actual position'!A:A,0)</f>
        <v>#N/A</v>
      </c>
    </row>
    <row r="597" spans="2:35" x14ac:dyDescent="0.3">
      <c r="B597" s="133" t="e">
        <v>#N/A</v>
      </c>
      <c r="C597" s="133"/>
      <c r="E597" s="36" t="e">
        <v>#N/A</v>
      </c>
      <c r="AD597" s="36" t="e">
        <f>MATCH(A597,'US_long freshly screened'!A:A,0)</f>
        <v>#N/A</v>
      </c>
      <c r="AE597" s="36" t="e">
        <f>AD597&lt;=50</f>
        <v>#N/A</v>
      </c>
      <c r="AI597" s="130" t="e">
        <f>MATCH(A597,'US_long actual position'!A:A,0)</f>
        <v>#N/A</v>
      </c>
    </row>
    <row r="598" spans="2:35" x14ac:dyDescent="0.3">
      <c r="B598" s="133" t="e">
        <v>#N/A</v>
      </c>
      <c r="C598" s="133"/>
      <c r="E598" s="36" t="e">
        <v>#N/A</v>
      </c>
      <c r="AD598" s="36" t="e">
        <f>MATCH(A598,'US_long freshly screened'!A:A,0)</f>
        <v>#N/A</v>
      </c>
      <c r="AE598" s="36" t="e">
        <f>AD598&lt;=50</f>
        <v>#N/A</v>
      </c>
      <c r="AI598" s="130" t="e">
        <f>MATCH(A598,'US_long actual position'!A:A,0)</f>
        <v>#N/A</v>
      </c>
    </row>
    <row r="599" spans="2:35" x14ac:dyDescent="0.3">
      <c r="B599" s="133" t="e">
        <v>#N/A</v>
      </c>
      <c r="C599" s="133"/>
      <c r="E599" s="36" t="e">
        <v>#N/A</v>
      </c>
      <c r="AD599" s="36" t="e">
        <f>MATCH(A599,'US_long freshly screened'!A:A,0)</f>
        <v>#N/A</v>
      </c>
      <c r="AE599" s="36" t="e">
        <f>AD599&lt;=50</f>
        <v>#N/A</v>
      </c>
      <c r="AI599" s="130" t="e">
        <f>MATCH(A599,'US_long actual position'!A:A,0)</f>
        <v>#N/A</v>
      </c>
    </row>
    <row r="600" spans="2:35" x14ac:dyDescent="0.3">
      <c r="B600" s="133" t="e">
        <v>#N/A</v>
      </c>
      <c r="C600" s="133"/>
      <c r="E600" s="36" t="e">
        <v>#N/A</v>
      </c>
      <c r="AD600" s="36" t="e">
        <f>MATCH(A600,'US_long freshly screened'!A:A,0)</f>
        <v>#N/A</v>
      </c>
      <c r="AE600" s="36" t="e">
        <f>AD600&lt;=50</f>
        <v>#N/A</v>
      </c>
      <c r="AI600" s="130" t="e">
        <f>MATCH(A600,'US_long actual position'!A:A,0)</f>
        <v>#N/A</v>
      </c>
    </row>
    <row r="601" spans="2:35" x14ac:dyDescent="0.3">
      <c r="B601" s="133" t="e">
        <v>#N/A</v>
      </c>
      <c r="C601" s="133"/>
      <c r="E601" s="36" t="e">
        <v>#N/A</v>
      </c>
      <c r="AD601" s="36" t="e">
        <f>MATCH(A601,'US_long freshly screened'!A:A,0)</f>
        <v>#N/A</v>
      </c>
      <c r="AE601" s="36" t="e">
        <f>AD601&lt;=50</f>
        <v>#N/A</v>
      </c>
      <c r="AI601" s="130" t="e">
        <f>MATCH(A601,'US_long actual position'!A:A,0)</f>
        <v>#N/A</v>
      </c>
    </row>
    <row r="602" spans="2:35" x14ac:dyDescent="0.3">
      <c r="B602" s="133" t="e">
        <v>#N/A</v>
      </c>
      <c r="C602" s="133"/>
      <c r="E602" s="36" t="e">
        <v>#N/A</v>
      </c>
      <c r="AD602" s="36" t="e">
        <f>MATCH(A602,'US_long freshly screened'!A:A,0)</f>
        <v>#N/A</v>
      </c>
      <c r="AE602" s="36" t="e">
        <f>AD602&lt;=50</f>
        <v>#N/A</v>
      </c>
      <c r="AI602" s="130" t="e">
        <f>MATCH(A602,'US_long actual position'!A:A,0)</f>
        <v>#N/A</v>
      </c>
    </row>
    <row r="603" spans="2:35" x14ac:dyDescent="0.3">
      <c r="B603" s="133" t="e">
        <v>#N/A</v>
      </c>
      <c r="C603" s="133"/>
      <c r="E603" s="36" t="e">
        <v>#N/A</v>
      </c>
      <c r="AD603" s="36" t="e">
        <f>MATCH(A603,'US_long freshly screened'!A:A,0)</f>
        <v>#N/A</v>
      </c>
      <c r="AE603" s="36" t="e">
        <f>AD603&lt;=50</f>
        <v>#N/A</v>
      </c>
      <c r="AI603" s="130" t="e">
        <f>MATCH(A603,'US_long actual position'!A:A,0)</f>
        <v>#N/A</v>
      </c>
    </row>
    <row r="604" spans="2:35" x14ac:dyDescent="0.3">
      <c r="B604" s="133" t="e">
        <v>#N/A</v>
      </c>
      <c r="C604" s="133"/>
      <c r="E604" s="36" t="e">
        <v>#N/A</v>
      </c>
      <c r="AD604" s="36" t="e">
        <f>MATCH(A604,'US_long freshly screened'!A:A,0)</f>
        <v>#N/A</v>
      </c>
      <c r="AE604" s="36" t="e">
        <f>AD604&lt;=50</f>
        <v>#N/A</v>
      </c>
      <c r="AI604" s="130" t="e">
        <f>MATCH(A604,'US_long actual position'!A:A,0)</f>
        <v>#N/A</v>
      </c>
    </row>
    <row r="605" spans="2:35" x14ac:dyDescent="0.3">
      <c r="B605" s="133" t="e">
        <v>#N/A</v>
      </c>
      <c r="C605" s="133"/>
      <c r="E605" s="36" t="e">
        <v>#N/A</v>
      </c>
      <c r="AD605" s="36" t="e">
        <f>MATCH(A605,'US_long freshly screened'!A:A,0)</f>
        <v>#N/A</v>
      </c>
      <c r="AE605" s="36" t="e">
        <f>AD605&lt;=50</f>
        <v>#N/A</v>
      </c>
      <c r="AI605" s="130" t="e">
        <f>MATCH(A605,'US_long actual position'!A:A,0)</f>
        <v>#N/A</v>
      </c>
    </row>
    <row r="606" spans="2:35" x14ac:dyDescent="0.3">
      <c r="B606" s="133" t="e">
        <v>#N/A</v>
      </c>
      <c r="C606" s="133"/>
      <c r="E606" s="36" t="e">
        <v>#N/A</v>
      </c>
      <c r="AD606" s="36" t="e">
        <f>MATCH(A606,'US_long freshly screened'!A:A,0)</f>
        <v>#N/A</v>
      </c>
      <c r="AE606" s="36" t="e">
        <f>AD606&lt;=50</f>
        <v>#N/A</v>
      </c>
      <c r="AI606" s="130" t="e">
        <f>MATCH(A606,'US_long actual position'!A:A,0)</f>
        <v>#N/A</v>
      </c>
    </row>
    <row r="607" spans="2:35" x14ac:dyDescent="0.3">
      <c r="B607" s="133" t="e">
        <v>#N/A</v>
      </c>
      <c r="C607" s="133"/>
      <c r="E607" s="36" t="e">
        <v>#N/A</v>
      </c>
      <c r="AD607" s="36" t="e">
        <f>MATCH(A607,'US_long freshly screened'!A:A,0)</f>
        <v>#N/A</v>
      </c>
      <c r="AE607" s="36" t="e">
        <f>AD607&lt;=50</f>
        <v>#N/A</v>
      </c>
      <c r="AI607" s="130" t="e">
        <f>MATCH(A607,'US_long actual position'!A:A,0)</f>
        <v>#N/A</v>
      </c>
    </row>
    <row r="608" spans="2:35" x14ac:dyDescent="0.3">
      <c r="B608" s="133" t="e">
        <v>#N/A</v>
      </c>
      <c r="C608" s="133"/>
      <c r="E608" s="36" t="e">
        <v>#N/A</v>
      </c>
      <c r="AD608" s="36" t="e">
        <f>MATCH(A608,'US_long freshly screened'!A:A,0)</f>
        <v>#N/A</v>
      </c>
      <c r="AE608" s="36" t="e">
        <f>AD608&lt;=50</f>
        <v>#N/A</v>
      </c>
      <c r="AI608" s="130" t="e">
        <f>MATCH(A608,'US_long actual position'!A:A,0)</f>
        <v>#N/A</v>
      </c>
    </row>
    <row r="609" spans="2:35" x14ac:dyDescent="0.3">
      <c r="B609" s="133" t="e">
        <v>#N/A</v>
      </c>
      <c r="C609" s="133"/>
      <c r="E609" s="36" t="e">
        <v>#N/A</v>
      </c>
      <c r="AD609" s="36" t="e">
        <f>MATCH(A609,'US_long freshly screened'!A:A,0)</f>
        <v>#N/A</v>
      </c>
      <c r="AE609" s="36" t="e">
        <f>AD609&lt;=50</f>
        <v>#N/A</v>
      </c>
      <c r="AI609" s="130" t="e">
        <f>MATCH(A609,'US_long actual position'!A:A,0)</f>
        <v>#N/A</v>
      </c>
    </row>
    <row r="610" spans="2:35" x14ac:dyDescent="0.3">
      <c r="B610" s="133" t="e">
        <v>#N/A</v>
      </c>
      <c r="C610" s="133"/>
      <c r="E610" s="36" t="e">
        <v>#N/A</v>
      </c>
      <c r="AD610" s="36" t="e">
        <f>MATCH(A610,'US_long freshly screened'!A:A,0)</f>
        <v>#N/A</v>
      </c>
      <c r="AE610" s="36" t="e">
        <f>AD610&lt;=50</f>
        <v>#N/A</v>
      </c>
      <c r="AI610" s="130" t="e">
        <f>MATCH(A610,'US_long actual position'!A:A,0)</f>
        <v>#N/A</v>
      </c>
    </row>
    <row r="611" spans="2:35" x14ac:dyDescent="0.3">
      <c r="B611" s="133" t="e">
        <v>#N/A</v>
      </c>
      <c r="C611" s="133"/>
      <c r="E611" s="36" t="e">
        <v>#N/A</v>
      </c>
      <c r="AD611" s="36" t="e">
        <f>MATCH(A611,'US_long freshly screened'!A:A,0)</f>
        <v>#N/A</v>
      </c>
      <c r="AE611" s="36" t="e">
        <f>AD611&lt;=50</f>
        <v>#N/A</v>
      </c>
      <c r="AI611" s="130" t="e">
        <f>MATCH(A611,'US_long actual position'!A:A,0)</f>
        <v>#N/A</v>
      </c>
    </row>
    <row r="612" spans="2:35" x14ac:dyDescent="0.3">
      <c r="B612" s="133" t="e">
        <v>#N/A</v>
      </c>
      <c r="C612" s="133"/>
      <c r="E612" s="36" t="e">
        <v>#N/A</v>
      </c>
      <c r="AD612" s="36" t="e">
        <f>MATCH(A612,'US_long freshly screened'!A:A,0)</f>
        <v>#N/A</v>
      </c>
      <c r="AE612" s="36" t="e">
        <f>AD612&lt;=50</f>
        <v>#N/A</v>
      </c>
      <c r="AI612" s="130" t="e">
        <f>MATCH(A612,'US_long actual position'!A:A,0)</f>
        <v>#N/A</v>
      </c>
    </row>
    <row r="613" spans="2:35" x14ac:dyDescent="0.3">
      <c r="B613" s="133" t="e">
        <v>#N/A</v>
      </c>
      <c r="C613" s="133"/>
      <c r="E613" s="36" t="e">
        <v>#N/A</v>
      </c>
      <c r="AD613" s="36" t="e">
        <f>MATCH(A613,'US_long freshly screened'!A:A,0)</f>
        <v>#N/A</v>
      </c>
      <c r="AE613" s="36" t="e">
        <f>AD613&lt;=50</f>
        <v>#N/A</v>
      </c>
      <c r="AI613" s="130" t="e">
        <f>MATCH(A613,'US_long actual position'!A:A,0)</f>
        <v>#N/A</v>
      </c>
    </row>
    <row r="614" spans="2:35" x14ac:dyDescent="0.3">
      <c r="B614" s="133" t="e">
        <v>#N/A</v>
      </c>
      <c r="C614" s="133"/>
      <c r="E614" s="36" t="e">
        <v>#N/A</v>
      </c>
      <c r="AD614" s="36" t="e">
        <f>MATCH(A614,'US_long freshly screened'!A:A,0)</f>
        <v>#N/A</v>
      </c>
      <c r="AE614" s="36" t="e">
        <f>AD614&lt;=50</f>
        <v>#N/A</v>
      </c>
      <c r="AI614" s="130" t="e">
        <f>MATCH(A614,'US_long actual position'!A:A,0)</f>
        <v>#N/A</v>
      </c>
    </row>
    <row r="615" spans="2:35" x14ac:dyDescent="0.3">
      <c r="B615" s="133" t="e">
        <v>#N/A</v>
      </c>
      <c r="C615" s="133"/>
      <c r="E615" s="36" t="e">
        <v>#N/A</v>
      </c>
      <c r="AD615" s="36" t="e">
        <f>MATCH(A615,'US_long freshly screened'!A:A,0)</f>
        <v>#N/A</v>
      </c>
      <c r="AE615" s="36" t="e">
        <f>AD615&lt;=50</f>
        <v>#N/A</v>
      </c>
      <c r="AI615" s="130" t="e">
        <f>MATCH(A615,'US_long actual position'!A:A,0)</f>
        <v>#N/A</v>
      </c>
    </row>
    <row r="616" spans="2:35" x14ac:dyDescent="0.3">
      <c r="B616" s="133" t="e">
        <v>#N/A</v>
      </c>
      <c r="C616" s="133"/>
      <c r="E616" s="36" t="e">
        <v>#N/A</v>
      </c>
      <c r="AD616" s="36" t="e">
        <f>MATCH(A616,'US_long freshly screened'!A:A,0)</f>
        <v>#N/A</v>
      </c>
      <c r="AE616" s="36" t="e">
        <f>AD616&lt;=50</f>
        <v>#N/A</v>
      </c>
      <c r="AI616" s="130" t="e">
        <f>MATCH(A616,'US_long actual position'!A:A,0)</f>
        <v>#N/A</v>
      </c>
    </row>
    <row r="617" spans="2:35" x14ac:dyDescent="0.3">
      <c r="B617" s="133" t="e">
        <v>#N/A</v>
      </c>
      <c r="C617" s="133"/>
      <c r="E617" s="36" t="e">
        <v>#N/A</v>
      </c>
      <c r="AD617" s="36" t="e">
        <f>MATCH(A617,'US_long freshly screened'!A:A,0)</f>
        <v>#N/A</v>
      </c>
      <c r="AE617" s="36" t="e">
        <f>AD617&lt;=50</f>
        <v>#N/A</v>
      </c>
      <c r="AI617" s="130" t="e">
        <f>MATCH(A617,'US_long actual position'!A:A,0)</f>
        <v>#N/A</v>
      </c>
    </row>
    <row r="618" spans="2:35" x14ac:dyDescent="0.3">
      <c r="B618" s="133" t="e">
        <v>#N/A</v>
      </c>
      <c r="C618" s="133"/>
      <c r="E618" s="36" t="e">
        <v>#N/A</v>
      </c>
      <c r="AD618" s="36" t="e">
        <f>MATCH(A618,'US_long freshly screened'!A:A,0)</f>
        <v>#N/A</v>
      </c>
      <c r="AE618" s="36" t="e">
        <f>AD618&lt;=50</f>
        <v>#N/A</v>
      </c>
      <c r="AI618" s="130" t="e">
        <f>MATCH(A618,'US_long actual position'!A:A,0)</f>
        <v>#N/A</v>
      </c>
    </row>
    <row r="619" spans="2:35" x14ac:dyDescent="0.3">
      <c r="B619" s="133" t="e">
        <v>#N/A</v>
      </c>
      <c r="C619" s="133"/>
      <c r="E619" s="36" t="e">
        <v>#N/A</v>
      </c>
      <c r="AD619" s="36" t="e">
        <f>MATCH(A619,'US_long freshly screened'!A:A,0)</f>
        <v>#N/A</v>
      </c>
      <c r="AE619" s="36" t="e">
        <f>AD619&lt;=50</f>
        <v>#N/A</v>
      </c>
      <c r="AI619" s="130" t="e">
        <f>MATCH(A619,'US_long actual position'!A:A,0)</f>
        <v>#N/A</v>
      </c>
    </row>
    <row r="620" spans="2:35" x14ac:dyDescent="0.3">
      <c r="B620" s="133" t="e">
        <v>#N/A</v>
      </c>
      <c r="C620" s="133"/>
      <c r="E620" s="36" t="e">
        <v>#N/A</v>
      </c>
      <c r="AD620" s="36" t="e">
        <f>MATCH(A620,'US_long freshly screened'!A:A,0)</f>
        <v>#N/A</v>
      </c>
      <c r="AE620" s="36" t="e">
        <f>AD620&lt;=50</f>
        <v>#N/A</v>
      </c>
      <c r="AI620" s="130" t="e">
        <f>MATCH(A620,'US_long actual position'!A:A,0)</f>
        <v>#N/A</v>
      </c>
    </row>
    <row r="621" spans="2:35" x14ac:dyDescent="0.3">
      <c r="B621" s="133" t="e">
        <v>#N/A</v>
      </c>
      <c r="C621" s="133"/>
      <c r="E621" s="36" t="e">
        <v>#N/A</v>
      </c>
      <c r="AD621" s="36" t="e">
        <f>MATCH(A621,'US_long freshly screened'!A:A,0)</f>
        <v>#N/A</v>
      </c>
      <c r="AE621" s="36" t="e">
        <f>AD621&lt;=50</f>
        <v>#N/A</v>
      </c>
      <c r="AI621" s="130" t="e">
        <f>MATCH(A621,'US_long actual position'!A:A,0)</f>
        <v>#N/A</v>
      </c>
    </row>
    <row r="622" spans="2:35" x14ac:dyDescent="0.3">
      <c r="B622" s="133" t="e">
        <v>#N/A</v>
      </c>
      <c r="C622" s="133"/>
      <c r="E622" s="36" t="e">
        <v>#N/A</v>
      </c>
      <c r="AD622" s="36" t="e">
        <f>MATCH(A622,'US_long freshly screened'!A:A,0)</f>
        <v>#N/A</v>
      </c>
      <c r="AE622" s="36" t="e">
        <f>AD622&lt;=50</f>
        <v>#N/A</v>
      </c>
      <c r="AI622" s="130" t="e">
        <f>MATCH(A622,'US_long actual position'!A:A,0)</f>
        <v>#N/A</v>
      </c>
    </row>
    <row r="623" spans="2:35" x14ac:dyDescent="0.3">
      <c r="B623" s="133" t="e">
        <v>#N/A</v>
      </c>
      <c r="C623" s="133"/>
      <c r="E623" s="36" t="e">
        <v>#N/A</v>
      </c>
      <c r="AD623" s="36" t="e">
        <f>MATCH(A623,'US_long freshly screened'!A:A,0)</f>
        <v>#N/A</v>
      </c>
      <c r="AE623" s="36" t="e">
        <f>AD623&lt;=50</f>
        <v>#N/A</v>
      </c>
      <c r="AI623" s="130" t="e">
        <f>MATCH(A623,'US_long actual position'!A:A,0)</f>
        <v>#N/A</v>
      </c>
    </row>
    <row r="624" spans="2:35" x14ac:dyDescent="0.3">
      <c r="B624" s="133" t="e">
        <v>#N/A</v>
      </c>
      <c r="C624" s="133"/>
      <c r="E624" s="36" t="e">
        <v>#N/A</v>
      </c>
      <c r="AD624" s="36" t="e">
        <f>MATCH(A624,'US_long freshly screened'!A:A,0)</f>
        <v>#N/A</v>
      </c>
      <c r="AE624" s="36" t="e">
        <f>AD624&lt;=50</f>
        <v>#N/A</v>
      </c>
      <c r="AI624" s="130" t="e">
        <f>MATCH(A624,'US_long actual position'!A:A,0)</f>
        <v>#N/A</v>
      </c>
    </row>
    <row r="625" spans="2:35" x14ac:dyDescent="0.3">
      <c r="B625" s="133" t="e">
        <v>#N/A</v>
      </c>
      <c r="C625" s="133"/>
      <c r="E625" s="36" t="e">
        <v>#N/A</v>
      </c>
      <c r="AD625" s="36" t="e">
        <f>MATCH(A625,'US_long freshly screened'!A:A,0)</f>
        <v>#N/A</v>
      </c>
      <c r="AE625" s="36" t="e">
        <f>AD625&lt;=50</f>
        <v>#N/A</v>
      </c>
      <c r="AI625" s="130" t="e">
        <f>MATCH(A625,'US_long actual position'!A:A,0)</f>
        <v>#N/A</v>
      </c>
    </row>
    <row r="626" spans="2:35" x14ac:dyDescent="0.3">
      <c r="B626" s="133" t="e">
        <v>#N/A</v>
      </c>
      <c r="C626" s="133"/>
      <c r="E626" s="36" t="e">
        <v>#N/A</v>
      </c>
      <c r="AD626" s="36" t="e">
        <f>MATCH(A626,'US_long freshly screened'!A:A,0)</f>
        <v>#N/A</v>
      </c>
      <c r="AE626" s="36" t="e">
        <f>AD626&lt;=50</f>
        <v>#N/A</v>
      </c>
      <c r="AI626" s="130" t="e">
        <f>MATCH(A626,'US_long actual position'!A:A,0)</f>
        <v>#N/A</v>
      </c>
    </row>
    <row r="627" spans="2:35" x14ac:dyDescent="0.3">
      <c r="B627" s="133" t="e">
        <v>#N/A</v>
      </c>
      <c r="C627" s="133"/>
      <c r="E627" s="36" t="e">
        <v>#N/A</v>
      </c>
      <c r="AD627" s="36" t="e">
        <f>MATCH(A627,'US_long freshly screened'!A:A,0)</f>
        <v>#N/A</v>
      </c>
      <c r="AE627" s="36" t="e">
        <f>AD627&lt;=50</f>
        <v>#N/A</v>
      </c>
      <c r="AI627" s="130" t="e">
        <f>MATCH(A627,'US_long actual position'!A:A,0)</f>
        <v>#N/A</v>
      </c>
    </row>
    <row r="628" spans="2:35" x14ac:dyDescent="0.3">
      <c r="B628" s="133" t="e">
        <v>#N/A</v>
      </c>
      <c r="C628" s="133"/>
      <c r="E628" s="36" t="e">
        <v>#N/A</v>
      </c>
      <c r="AD628" s="36" t="e">
        <f>MATCH(A628,'US_long freshly screened'!A:A,0)</f>
        <v>#N/A</v>
      </c>
      <c r="AE628" s="36" t="e">
        <f>AD628&lt;=50</f>
        <v>#N/A</v>
      </c>
      <c r="AI628" s="130" t="e">
        <f>MATCH(A628,'US_long actual position'!A:A,0)</f>
        <v>#N/A</v>
      </c>
    </row>
    <row r="629" spans="2:35" x14ac:dyDescent="0.3">
      <c r="B629" s="133" t="e">
        <v>#N/A</v>
      </c>
      <c r="C629" s="133"/>
      <c r="E629" s="36" t="e">
        <v>#N/A</v>
      </c>
      <c r="AD629" s="36" t="e">
        <f>MATCH(A629,'US_long freshly screened'!A:A,0)</f>
        <v>#N/A</v>
      </c>
      <c r="AE629" s="36" t="e">
        <f>AD629&lt;=50</f>
        <v>#N/A</v>
      </c>
      <c r="AI629" s="130" t="e">
        <f>MATCH(A629,'US_long actual position'!A:A,0)</f>
        <v>#N/A</v>
      </c>
    </row>
    <row r="630" spans="2:35" x14ac:dyDescent="0.3">
      <c r="B630" s="133" t="e">
        <v>#N/A</v>
      </c>
      <c r="C630" s="133"/>
      <c r="E630" s="36" t="e">
        <v>#N/A</v>
      </c>
      <c r="AD630" s="36" t="e">
        <f>MATCH(A630,'US_long freshly screened'!A:A,0)</f>
        <v>#N/A</v>
      </c>
      <c r="AE630" s="36" t="e">
        <f>AD630&lt;=50</f>
        <v>#N/A</v>
      </c>
      <c r="AI630" s="130" t="e">
        <f>MATCH(A630,'US_long actual position'!A:A,0)</f>
        <v>#N/A</v>
      </c>
    </row>
    <row r="631" spans="2:35" x14ac:dyDescent="0.3">
      <c r="B631" s="133" t="e">
        <v>#N/A</v>
      </c>
      <c r="C631" s="133"/>
      <c r="E631" s="36" t="e">
        <v>#N/A</v>
      </c>
      <c r="AD631" s="36" t="e">
        <f>MATCH(A631,'US_long freshly screened'!A:A,0)</f>
        <v>#N/A</v>
      </c>
      <c r="AE631" s="36" t="e">
        <f>AD631&lt;=50</f>
        <v>#N/A</v>
      </c>
      <c r="AI631" s="130" t="e">
        <f>MATCH(A631,'US_long actual position'!A:A,0)</f>
        <v>#N/A</v>
      </c>
    </row>
    <row r="632" spans="2:35" x14ac:dyDescent="0.3">
      <c r="B632" s="133" t="e">
        <v>#N/A</v>
      </c>
      <c r="C632" s="133"/>
      <c r="E632" s="36" t="e">
        <v>#N/A</v>
      </c>
      <c r="AD632" s="36" t="e">
        <f>MATCH(A632,'US_long freshly screened'!A:A,0)</f>
        <v>#N/A</v>
      </c>
      <c r="AE632" s="36" t="e">
        <f>AD632&lt;=50</f>
        <v>#N/A</v>
      </c>
      <c r="AI632" s="130" t="e">
        <f>MATCH(A632,'US_long actual position'!A:A,0)</f>
        <v>#N/A</v>
      </c>
    </row>
    <row r="633" spans="2:35" x14ac:dyDescent="0.3">
      <c r="B633" s="133" t="e">
        <v>#N/A</v>
      </c>
      <c r="C633" s="133"/>
      <c r="E633" s="36" t="e">
        <v>#N/A</v>
      </c>
      <c r="AD633" s="36" t="e">
        <f>MATCH(A633,'US_long freshly screened'!A:A,0)</f>
        <v>#N/A</v>
      </c>
      <c r="AE633" s="36" t="e">
        <f>AD633&lt;=50</f>
        <v>#N/A</v>
      </c>
      <c r="AI633" s="130" t="e">
        <f>MATCH(A633,'US_long actual position'!A:A,0)</f>
        <v>#N/A</v>
      </c>
    </row>
    <row r="634" spans="2:35" x14ac:dyDescent="0.3">
      <c r="B634" s="133" t="e">
        <v>#N/A</v>
      </c>
      <c r="C634" s="133"/>
      <c r="E634" s="36" t="e">
        <v>#N/A</v>
      </c>
      <c r="AD634" s="36" t="e">
        <f>MATCH(A634,'US_long freshly screened'!A:A,0)</f>
        <v>#N/A</v>
      </c>
      <c r="AE634" s="36" t="e">
        <f>AD634&lt;=50</f>
        <v>#N/A</v>
      </c>
      <c r="AI634" s="130" t="e">
        <f>MATCH(A634,'US_long actual position'!A:A,0)</f>
        <v>#N/A</v>
      </c>
    </row>
    <row r="635" spans="2:35" x14ac:dyDescent="0.3">
      <c r="B635" s="133" t="e">
        <v>#N/A</v>
      </c>
      <c r="C635" s="133"/>
      <c r="E635" s="36" t="e">
        <v>#N/A</v>
      </c>
      <c r="AD635" s="36" t="e">
        <f>MATCH(A635,'US_long freshly screened'!A:A,0)</f>
        <v>#N/A</v>
      </c>
      <c r="AE635" s="36" t="e">
        <f>AD635&lt;=50</f>
        <v>#N/A</v>
      </c>
      <c r="AI635" s="130" t="e">
        <f>MATCH(A635,'US_long actual position'!A:A,0)</f>
        <v>#N/A</v>
      </c>
    </row>
    <row r="636" spans="2:35" x14ac:dyDescent="0.3">
      <c r="B636" s="133" t="e">
        <v>#N/A</v>
      </c>
      <c r="C636" s="133"/>
      <c r="E636" s="36" t="e">
        <v>#N/A</v>
      </c>
      <c r="AD636" s="36" t="e">
        <f>MATCH(A636,'US_long freshly screened'!A:A,0)</f>
        <v>#N/A</v>
      </c>
      <c r="AE636" s="36" t="e">
        <f>AD636&lt;=50</f>
        <v>#N/A</v>
      </c>
      <c r="AI636" s="130" t="e">
        <f>MATCH(A636,'US_long actual position'!A:A,0)</f>
        <v>#N/A</v>
      </c>
    </row>
    <row r="637" spans="2:35" x14ac:dyDescent="0.3">
      <c r="B637" s="133" t="e">
        <v>#N/A</v>
      </c>
      <c r="C637" s="133"/>
      <c r="E637" s="36" t="e">
        <v>#N/A</v>
      </c>
      <c r="AD637" s="36" t="e">
        <f>MATCH(A637,'US_long freshly screened'!A:A,0)</f>
        <v>#N/A</v>
      </c>
      <c r="AE637" s="36" t="e">
        <f>AD637&lt;=50</f>
        <v>#N/A</v>
      </c>
      <c r="AI637" s="130" t="e">
        <f>MATCH(A637,'US_long actual position'!A:A,0)</f>
        <v>#N/A</v>
      </c>
    </row>
    <row r="638" spans="2:35" x14ac:dyDescent="0.3">
      <c r="B638" s="133" t="e">
        <v>#N/A</v>
      </c>
      <c r="C638" s="133"/>
      <c r="E638" s="36" t="e">
        <v>#N/A</v>
      </c>
      <c r="AD638" s="36" t="e">
        <f>MATCH(A638,'US_long freshly screened'!A:A,0)</f>
        <v>#N/A</v>
      </c>
      <c r="AE638" s="36" t="e">
        <f>AD638&lt;=50</f>
        <v>#N/A</v>
      </c>
      <c r="AI638" s="130" t="e">
        <f>MATCH(A638,'US_long actual position'!A:A,0)</f>
        <v>#N/A</v>
      </c>
    </row>
    <row r="639" spans="2:35" x14ac:dyDescent="0.3">
      <c r="B639" s="133" t="e">
        <v>#N/A</v>
      </c>
      <c r="C639" s="133"/>
      <c r="E639" s="36" t="e">
        <v>#N/A</v>
      </c>
      <c r="AD639" s="36" t="e">
        <f>MATCH(A639,'US_long freshly screened'!A:A,0)</f>
        <v>#N/A</v>
      </c>
      <c r="AE639" s="36" t="e">
        <f>AD639&lt;=50</f>
        <v>#N/A</v>
      </c>
      <c r="AI639" s="130" t="e">
        <f>MATCH(A639,'US_long actual position'!A:A,0)</f>
        <v>#N/A</v>
      </c>
    </row>
    <row r="640" spans="2:35" x14ac:dyDescent="0.3">
      <c r="B640" s="133" t="e">
        <v>#N/A</v>
      </c>
      <c r="C640" s="133"/>
      <c r="E640" s="36" t="e">
        <v>#N/A</v>
      </c>
      <c r="AD640" s="36" t="e">
        <f>MATCH(A640,'US_long freshly screened'!A:A,0)</f>
        <v>#N/A</v>
      </c>
      <c r="AE640" s="36" t="e">
        <f>AD640&lt;=50</f>
        <v>#N/A</v>
      </c>
      <c r="AI640" s="130" t="e">
        <f>MATCH(A640,'US_long actual position'!A:A,0)</f>
        <v>#N/A</v>
      </c>
    </row>
    <row r="641" spans="2:35" x14ac:dyDescent="0.3">
      <c r="B641" s="133" t="e">
        <v>#N/A</v>
      </c>
      <c r="C641" s="133"/>
      <c r="E641" s="36" t="e">
        <v>#N/A</v>
      </c>
      <c r="AD641" s="36" t="e">
        <f>MATCH(A641,'US_long freshly screened'!A:A,0)</f>
        <v>#N/A</v>
      </c>
      <c r="AE641" s="36" t="e">
        <f>AD641&lt;=50</f>
        <v>#N/A</v>
      </c>
      <c r="AI641" s="130" t="e">
        <f>MATCH(A641,'US_long actual position'!A:A,0)</f>
        <v>#N/A</v>
      </c>
    </row>
    <row r="642" spans="2:35" x14ac:dyDescent="0.3">
      <c r="B642" s="133" t="e">
        <v>#N/A</v>
      </c>
      <c r="C642" s="133"/>
      <c r="E642" s="36" t="e">
        <v>#N/A</v>
      </c>
      <c r="AD642" s="36" t="e">
        <f>MATCH(A642,'US_long freshly screened'!A:A,0)</f>
        <v>#N/A</v>
      </c>
      <c r="AE642" s="36" t="e">
        <f>AD642&lt;=50</f>
        <v>#N/A</v>
      </c>
      <c r="AI642" s="130" t="e">
        <f>MATCH(A642,'US_long actual position'!A:A,0)</f>
        <v>#N/A</v>
      </c>
    </row>
    <row r="643" spans="2:35" x14ac:dyDescent="0.3">
      <c r="B643" s="133" t="e">
        <v>#N/A</v>
      </c>
      <c r="C643" s="133"/>
      <c r="E643" s="36" t="e">
        <v>#N/A</v>
      </c>
      <c r="AD643" s="36" t="e">
        <f>MATCH(A643,'US_long freshly screened'!A:A,0)</f>
        <v>#N/A</v>
      </c>
      <c r="AE643" s="36" t="e">
        <f>AD643&lt;=50</f>
        <v>#N/A</v>
      </c>
      <c r="AI643" s="130" t="e">
        <f>MATCH(A643,'US_long actual position'!A:A,0)</f>
        <v>#N/A</v>
      </c>
    </row>
    <row r="644" spans="2:35" x14ac:dyDescent="0.3">
      <c r="B644" s="133" t="e">
        <v>#N/A</v>
      </c>
      <c r="C644" s="133"/>
      <c r="E644" s="36" t="e">
        <v>#N/A</v>
      </c>
      <c r="AD644" s="36" t="e">
        <f>MATCH(A644,'US_long freshly screened'!A:A,0)</f>
        <v>#N/A</v>
      </c>
      <c r="AE644" s="36" t="e">
        <f>AD644&lt;=50</f>
        <v>#N/A</v>
      </c>
      <c r="AI644" s="130" t="e">
        <f>MATCH(A644,'US_long actual position'!A:A,0)</f>
        <v>#N/A</v>
      </c>
    </row>
    <row r="645" spans="2:35" x14ac:dyDescent="0.3">
      <c r="B645" s="133" t="e">
        <v>#N/A</v>
      </c>
      <c r="C645" s="133"/>
      <c r="E645" s="36" t="e">
        <v>#N/A</v>
      </c>
      <c r="AD645" s="36" t="e">
        <f>MATCH(A645,'US_long freshly screened'!A:A,0)</f>
        <v>#N/A</v>
      </c>
      <c r="AE645" s="36" t="e">
        <f>AD645&lt;=50</f>
        <v>#N/A</v>
      </c>
      <c r="AI645" s="130" t="e">
        <f>MATCH(A645,'US_long actual position'!A:A,0)</f>
        <v>#N/A</v>
      </c>
    </row>
    <row r="646" spans="2:35" x14ac:dyDescent="0.3">
      <c r="B646" s="133" t="e">
        <v>#N/A</v>
      </c>
      <c r="C646" s="133"/>
      <c r="E646" s="36" t="e">
        <v>#N/A</v>
      </c>
      <c r="AD646" s="36" t="e">
        <f>MATCH(A646,'US_long freshly screened'!A:A,0)</f>
        <v>#N/A</v>
      </c>
      <c r="AE646" s="36" t="e">
        <f>AD646&lt;=50</f>
        <v>#N/A</v>
      </c>
      <c r="AI646" s="130" t="e">
        <f>MATCH(A646,'US_long actual position'!A:A,0)</f>
        <v>#N/A</v>
      </c>
    </row>
    <row r="647" spans="2:35" x14ac:dyDescent="0.3">
      <c r="B647" s="133" t="e">
        <v>#N/A</v>
      </c>
      <c r="C647" s="133"/>
      <c r="E647" s="36" t="e">
        <v>#N/A</v>
      </c>
      <c r="AD647" s="36" t="e">
        <f>MATCH(A647,'US_long freshly screened'!A:A,0)</f>
        <v>#N/A</v>
      </c>
      <c r="AE647" s="36" t="e">
        <f>AD647&lt;=50</f>
        <v>#N/A</v>
      </c>
      <c r="AI647" s="130" t="e">
        <f>MATCH(A647,'US_long actual position'!A:A,0)</f>
        <v>#N/A</v>
      </c>
    </row>
    <row r="648" spans="2:35" x14ac:dyDescent="0.3">
      <c r="B648" s="133" t="e">
        <v>#N/A</v>
      </c>
      <c r="C648" s="133"/>
      <c r="E648" s="36" t="e">
        <v>#N/A</v>
      </c>
      <c r="AD648" s="36" t="e">
        <f>MATCH(A648,'US_long freshly screened'!A:A,0)</f>
        <v>#N/A</v>
      </c>
      <c r="AE648" s="36" t="e">
        <f>AD648&lt;=50</f>
        <v>#N/A</v>
      </c>
      <c r="AI648" s="130" t="e">
        <f>MATCH(A648,'US_long actual position'!A:A,0)</f>
        <v>#N/A</v>
      </c>
    </row>
    <row r="649" spans="2:35" x14ac:dyDescent="0.3">
      <c r="B649" s="133" t="e">
        <v>#N/A</v>
      </c>
      <c r="C649" s="133"/>
      <c r="E649" s="36" t="e">
        <v>#N/A</v>
      </c>
      <c r="AD649" s="36" t="e">
        <f>MATCH(A649,'US_long freshly screened'!A:A,0)</f>
        <v>#N/A</v>
      </c>
      <c r="AE649" s="36" t="e">
        <f>AD649&lt;=50</f>
        <v>#N/A</v>
      </c>
      <c r="AI649" s="130" t="e">
        <f>MATCH(A649,'US_long actual position'!A:A,0)</f>
        <v>#N/A</v>
      </c>
    </row>
    <row r="650" spans="2:35" x14ac:dyDescent="0.3">
      <c r="B650" s="133" t="e">
        <v>#N/A</v>
      </c>
      <c r="C650" s="133"/>
      <c r="E650" s="36" t="e">
        <v>#N/A</v>
      </c>
      <c r="AD650" s="36" t="e">
        <f>MATCH(A650,'US_long freshly screened'!A:A,0)</f>
        <v>#N/A</v>
      </c>
      <c r="AE650" s="36" t="e">
        <f>AD650&lt;=50</f>
        <v>#N/A</v>
      </c>
      <c r="AI650" s="130" t="e">
        <f>MATCH(A650,'US_long actual position'!A:A,0)</f>
        <v>#N/A</v>
      </c>
    </row>
    <row r="651" spans="2:35" x14ac:dyDescent="0.3">
      <c r="B651" s="133" t="e">
        <v>#N/A</v>
      </c>
      <c r="C651" s="133"/>
      <c r="E651" s="36" t="e">
        <v>#N/A</v>
      </c>
      <c r="AD651" s="36" t="e">
        <f>MATCH(A651,'US_long freshly screened'!A:A,0)</f>
        <v>#N/A</v>
      </c>
      <c r="AE651" s="36" t="e">
        <f>AD651&lt;=50</f>
        <v>#N/A</v>
      </c>
      <c r="AI651" s="130" t="e">
        <f>MATCH(A651,'US_long actual position'!A:A,0)</f>
        <v>#N/A</v>
      </c>
    </row>
    <row r="652" spans="2:35" x14ac:dyDescent="0.3">
      <c r="B652" s="133" t="e">
        <v>#N/A</v>
      </c>
      <c r="C652" s="133"/>
      <c r="E652" s="36" t="e">
        <v>#N/A</v>
      </c>
      <c r="AD652" s="36" t="e">
        <f>MATCH(A652,'US_long freshly screened'!A:A,0)</f>
        <v>#N/A</v>
      </c>
      <c r="AE652" s="36" t="e">
        <f>AD652&lt;=50</f>
        <v>#N/A</v>
      </c>
      <c r="AI652" s="130" t="e">
        <f>MATCH(A652,'US_long actual position'!A:A,0)</f>
        <v>#N/A</v>
      </c>
    </row>
    <row r="653" spans="2:35" x14ac:dyDescent="0.3">
      <c r="B653" s="133" t="e">
        <v>#N/A</v>
      </c>
      <c r="C653" s="133"/>
      <c r="E653" s="36" t="e">
        <v>#N/A</v>
      </c>
      <c r="AD653" s="36" t="e">
        <f>MATCH(A653,'US_long freshly screened'!A:A,0)</f>
        <v>#N/A</v>
      </c>
      <c r="AE653" s="36" t="e">
        <f>AD653&lt;=50</f>
        <v>#N/A</v>
      </c>
      <c r="AI653" s="130" t="e">
        <f>MATCH(A653,'US_long actual position'!A:A,0)</f>
        <v>#N/A</v>
      </c>
    </row>
    <row r="654" spans="2:35" x14ac:dyDescent="0.3">
      <c r="B654" s="133" t="e">
        <v>#N/A</v>
      </c>
      <c r="C654" s="133"/>
      <c r="E654" s="36" t="e">
        <v>#N/A</v>
      </c>
      <c r="AD654" s="36" t="e">
        <f>MATCH(A654,'US_long freshly screened'!A:A,0)</f>
        <v>#N/A</v>
      </c>
      <c r="AE654" s="36" t="e">
        <f>AD654&lt;=50</f>
        <v>#N/A</v>
      </c>
      <c r="AI654" s="130" t="e">
        <f>MATCH(A654,'US_long actual position'!A:A,0)</f>
        <v>#N/A</v>
      </c>
    </row>
    <row r="655" spans="2:35" x14ac:dyDescent="0.3">
      <c r="B655" s="133" t="e">
        <v>#N/A</v>
      </c>
      <c r="C655" s="133"/>
      <c r="E655" s="36" t="e">
        <v>#N/A</v>
      </c>
      <c r="AD655" s="36" t="e">
        <f>MATCH(A655,'US_long freshly screened'!A:A,0)</f>
        <v>#N/A</v>
      </c>
      <c r="AE655" s="36" t="e">
        <f>AD655&lt;=50</f>
        <v>#N/A</v>
      </c>
      <c r="AI655" s="130" t="e">
        <f>MATCH(A655,'US_long actual position'!A:A,0)</f>
        <v>#N/A</v>
      </c>
    </row>
    <row r="656" spans="2:35" x14ac:dyDescent="0.3">
      <c r="B656" s="133" t="e">
        <v>#N/A</v>
      </c>
      <c r="C656" s="133"/>
      <c r="E656" s="36" t="e">
        <v>#N/A</v>
      </c>
      <c r="AD656" s="36" t="e">
        <f>MATCH(A656,'US_long freshly screened'!A:A,0)</f>
        <v>#N/A</v>
      </c>
      <c r="AE656" s="36" t="e">
        <f>AD656&lt;=50</f>
        <v>#N/A</v>
      </c>
      <c r="AI656" s="130" t="e">
        <f>MATCH(A656,'US_long actual position'!A:A,0)</f>
        <v>#N/A</v>
      </c>
    </row>
    <row r="657" spans="2:35" x14ac:dyDescent="0.3">
      <c r="B657" s="133" t="e">
        <v>#N/A</v>
      </c>
      <c r="C657" s="133"/>
      <c r="E657" s="36" t="e">
        <v>#N/A</v>
      </c>
      <c r="AD657" s="36" t="e">
        <f>MATCH(A657,'US_long freshly screened'!A:A,0)</f>
        <v>#N/A</v>
      </c>
      <c r="AE657" s="36" t="e">
        <f>AD657&lt;=50</f>
        <v>#N/A</v>
      </c>
      <c r="AI657" s="130" t="e">
        <f>MATCH(A657,'US_long actual position'!A:A,0)</f>
        <v>#N/A</v>
      </c>
    </row>
    <row r="658" spans="2:35" x14ac:dyDescent="0.3">
      <c r="B658" s="133" t="e">
        <v>#N/A</v>
      </c>
      <c r="C658" s="133"/>
      <c r="E658" s="36" t="e">
        <v>#N/A</v>
      </c>
      <c r="AD658" s="36" t="e">
        <f>MATCH(A658,'US_long freshly screened'!A:A,0)</f>
        <v>#N/A</v>
      </c>
      <c r="AE658" s="36" t="e">
        <f>AD658&lt;=50</f>
        <v>#N/A</v>
      </c>
      <c r="AI658" s="130" t="e">
        <f>MATCH(A658,'US_long actual position'!A:A,0)</f>
        <v>#N/A</v>
      </c>
    </row>
    <row r="659" spans="2:35" x14ac:dyDescent="0.3">
      <c r="B659" s="133" t="e">
        <v>#N/A</v>
      </c>
      <c r="C659" s="133"/>
      <c r="E659" s="36" t="e">
        <v>#N/A</v>
      </c>
      <c r="AD659" s="36" t="e">
        <f>MATCH(A659,'US_long freshly screened'!A:A,0)</f>
        <v>#N/A</v>
      </c>
      <c r="AE659" s="36" t="e">
        <f>AD659&lt;=50</f>
        <v>#N/A</v>
      </c>
      <c r="AI659" s="130" t="e">
        <f>MATCH(A659,'US_long actual position'!A:A,0)</f>
        <v>#N/A</v>
      </c>
    </row>
    <row r="660" spans="2:35" x14ac:dyDescent="0.3">
      <c r="B660" s="133" t="e">
        <v>#N/A</v>
      </c>
      <c r="C660" s="133"/>
      <c r="E660" s="36" t="e">
        <v>#N/A</v>
      </c>
      <c r="AD660" s="36" t="e">
        <f>MATCH(A660,'US_long freshly screened'!A:A,0)</f>
        <v>#N/A</v>
      </c>
      <c r="AE660" s="36" t="e">
        <f>AD660&lt;=50</f>
        <v>#N/A</v>
      </c>
      <c r="AI660" s="130" t="e">
        <f>MATCH(A660,'US_long actual position'!A:A,0)</f>
        <v>#N/A</v>
      </c>
    </row>
    <row r="661" spans="2:35" x14ac:dyDescent="0.3">
      <c r="B661" s="133" t="e">
        <v>#N/A</v>
      </c>
      <c r="C661" s="133"/>
      <c r="E661" s="36" t="e">
        <v>#N/A</v>
      </c>
      <c r="AD661" s="36" t="e">
        <f>MATCH(A661,'US_long freshly screened'!A:A,0)</f>
        <v>#N/A</v>
      </c>
      <c r="AE661" s="36" t="e">
        <f>AD661&lt;=50</f>
        <v>#N/A</v>
      </c>
      <c r="AI661" s="130" t="e">
        <f>MATCH(A661,'US_long actual position'!A:A,0)</f>
        <v>#N/A</v>
      </c>
    </row>
    <row r="662" spans="2:35" x14ac:dyDescent="0.3">
      <c r="B662" s="133" t="e">
        <v>#N/A</v>
      </c>
      <c r="C662" s="133"/>
      <c r="E662" s="36" t="e">
        <v>#N/A</v>
      </c>
      <c r="AD662" s="36" t="e">
        <f>MATCH(A662,'US_long freshly screened'!A:A,0)</f>
        <v>#N/A</v>
      </c>
      <c r="AE662" s="36" t="e">
        <f>AD662&lt;=50</f>
        <v>#N/A</v>
      </c>
      <c r="AI662" s="130" t="e">
        <f>MATCH(A662,'US_long actual position'!A:A,0)</f>
        <v>#N/A</v>
      </c>
    </row>
    <row r="663" spans="2:35" x14ac:dyDescent="0.3">
      <c r="B663" s="133" t="e">
        <v>#N/A</v>
      </c>
      <c r="C663" s="133"/>
      <c r="E663" s="36" t="e">
        <v>#N/A</v>
      </c>
      <c r="AD663" s="36" t="e">
        <f>MATCH(A663,'US_long freshly screened'!A:A,0)</f>
        <v>#N/A</v>
      </c>
      <c r="AE663" s="36" t="e">
        <f>AD663&lt;=50</f>
        <v>#N/A</v>
      </c>
      <c r="AI663" s="130" t="e">
        <f>MATCH(A663,'US_long actual position'!A:A,0)</f>
        <v>#N/A</v>
      </c>
    </row>
    <row r="664" spans="2:35" x14ac:dyDescent="0.3">
      <c r="B664" s="133" t="e">
        <v>#N/A</v>
      </c>
      <c r="C664" s="133"/>
      <c r="E664" s="36" t="e">
        <v>#N/A</v>
      </c>
      <c r="AD664" s="36" t="e">
        <f>MATCH(A664,'US_long freshly screened'!A:A,0)</f>
        <v>#N/A</v>
      </c>
      <c r="AE664" s="36" t="e">
        <f>AD664&lt;=50</f>
        <v>#N/A</v>
      </c>
      <c r="AI664" s="130" t="e">
        <f>MATCH(A664,'US_long actual position'!A:A,0)</f>
        <v>#N/A</v>
      </c>
    </row>
    <row r="665" spans="2:35" x14ac:dyDescent="0.3">
      <c r="B665" s="133" t="e">
        <v>#N/A</v>
      </c>
      <c r="C665" s="133"/>
      <c r="E665" s="36" t="e">
        <v>#N/A</v>
      </c>
      <c r="AD665" s="36" t="e">
        <f>MATCH(A665,'US_long freshly screened'!A:A,0)</f>
        <v>#N/A</v>
      </c>
      <c r="AE665" s="36" t="e">
        <f>AD665&lt;=50</f>
        <v>#N/A</v>
      </c>
      <c r="AI665" s="130" t="e">
        <f>MATCH(A665,'US_long actual position'!A:A,0)</f>
        <v>#N/A</v>
      </c>
    </row>
    <row r="666" spans="2:35" x14ac:dyDescent="0.3">
      <c r="B666" s="133" t="e">
        <v>#N/A</v>
      </c>
      <c r="C666" s="133"/>
      <c r="E666" s="36" t="e">
        <v>#N/A</v>
      </c>
      <c r="AD666" s="36" t="e">
        <f>MATCH(A666,'US_long freshly screened'!A:A,0)</f>
        <v>#N/A</v>
      </c>
      <c r="AE666" s="36" t="e">
        <f>AD666&lt;=50</f>
        <v>#N/A</v>
      </c>
      <c r="AI666" s="130" t="e">
        <f>MATCH(A666,'US_long actual position'!A:A,0)</f>
        <v>#N/A</v>
      </c>
    </row>
    <row r="667" spans="2:35" x14ac:dyDescent="0.3">
      <c r="B667" s="133" t="e">
        <v>#N/A</v>
      </c>
      <c r="C667" s="133"/>
      <c r="E667" s="36" t="e">
        <v>#N/A</v>
      </c>
      <c r="AD667" s="36" t="e">
        <f>MATCH(A667,'US_long freshly screened'!A:A,0)</f>
        <v>#N/A</v>
      </c>
      <c r="AE667" s="36" t="e">
        <f>AD667&lt;=50</f>
        <v>#N/A</v>
      </c>
      <c r="AI667" s="130" t="e">
        <f>MATCH(A667,'US_long actual position'!A:A,0)</f>
        <v>#N/A</v>
      </c>
    </row>
    <row r="668" spans="2:35" x14ac:dyDescent="0.3">
      <c r="B668" s="133" t="e">
        <v>#N/A</v>
      </c>
      <c r="C668" s="133"/>
      <c r="E668" s="36" t="e">
        <v>#N/A</v>
      </c>
      <c r="AD668" s="36" t="e">
        <f>MATCH(A668,'US_long freshly screened'!A:A,0)</f>
        <v>#N/A</v>
      </c>
      <c r="AE668" s="36" t="e">
        <f>AD668&lt;=50</f>
        <v>#N/A</v>
      </c>
      <c r="AI668" s="130" t="e">
        <f>MATCH(A668,'US_long actual position'!A:A,0)</f>
        <v>#N/A</v>
      </c>
    </row>
    <row r="669" spans="2:35" x14ac:dyDescent="0.3">
      <c r="B669" s="133" t="e">
        <v>#N/A</v>
      </c>
      <c r="C669" s="133"/>
      <c r="E669" s="36" t="e">
        <v>#N/A</v>
      </c>
      <c r="AD669" s="36" t="e">
        <f>MATCH(A669,'US_long freshly screened'!A:A,0)</f>
        <v>#N/A</v>
      </c>
      <c r="AE669" s="36" t="e">
        <f>AD669&lt;=50</f>
        <v>#N/A</v>
      </c>
      <c r="AI669" s="130" t="e">
        <f>MATCH(A669,'US_long actual position'!A:A,0)</f>
        <v>#N/A</v>
      </c>
    </row>
    <row r="670" spans="2:35" x14ac:dyDescent="0.3">
      <c r="B670" s="133" t="e">
        <v>#N/A</v>
      </c>
      <c r="C670" s="133"/>
      <c r="E670" s="36" t="e">
        <v>#N/A</v>
      </c>
      <c r="AD670" s="36" t="e">
        <f>MATCH(A670,'US_long freshly screened'!A:A,0)</f>
        <v>#N/A</v>
      </c>
      <c r="AE670" s="36" t="e">
        <f>AD670&lt;=50</f>
        <v>#N/A</v>
      </c>
      <c r="AI670" s="130" t="e">
        <f>MATCH(A670,'US_long actual position'!A:A,0)</f>
        <v>#N/A</v>
      </c>
    </row>
    <row r="671" spans="2:35" x14ac:dyDescent="0.3">
      <c r="B671" s="133" t="e">
        <v>#N/A</v>
      </c>
      <c r="C671" s="133"/>
      <c r="E671" s="36" t="e">
        <v>#N/A</v>
      </c>
      <c r="AD671" s="36" t="e">
        <f>MATCH(A671,'US_long freshly screened'!A:A,0)</f>
        <v>#N/A</v>
      </c>
      <c r="AE671" s="36" t="e">
        <f>AD671&lt;=50</f>
        <v>#N/A</v>
      </c>
      <c r="AI671" s="130" t="e">
        <f>MATCH(A671,'US_long actual position'!A:A,0)</f>
        <v>#N/A</v>
      </c>
    </row>
    <row r="672" spans="2:35" x14ac:dyDescent="0.3">
      <c r="B672" s="133" t="e">
        <v>#N/A</v>
      </c>
      <c r="C672" s="133"/>
      <c r="E672" s="36" t="e">
        <v>#N/A</v>
      </c>
      <c r="AD672" s="36" t="e">
        <f>MATCH(A672,'US_long freshly screened'!A:A,0)</f>
        <v>#N/A</v>
      </c>
      <c r="AE672" s="36" t="e">
        <f>AD672&lt;=50</f>
        <v>#N/A</v>
      </c>
      <c r="AI672" s="130" t="e">
        <f>MATCH(A672,'US_long actual position'!A:A,0)</f>
        <v>#N/A</v>
      </c>
    </row>
    <row r="673" spans="2:35" x14ac:dyDescent="0.3">
      <c r="B673" s="133" t="e">
        <v>#N/A</v>
      </c>
      <c r="C673" s="133"/>
      <c r="E673" s="36" t="e">
        <v>#N/A</v>
      </c>
      <c r="AD673" s="36" t="e">
        <f>MATCH(A673,'US_long freshly screened'!A:A,0)</f>
        <v>#N/A</v>
      </c>
      <c r="AE673" s="36" t="e">
        <f>AD673&lt;=50</f>
        <v>#N/A</v>
      </c>
      <c r="AI673" s="130" t="e">
        <f>MATCH(A673,'US_long actual position'!A:A,0)</f>
        <v>#N/A</v>
      </c>
    </row>
    <row r="674" spans="2:35" x14ac:dyDescent="0.3">
      <c r="B674" s="133" t="e">
        <v>#N/A</v>
      </c>
      <c r="C674" s="133"/>
      <c r="E674" s="36" t="e">
        <v>#N/A</v>
      </c>
      <c r="AD674" s="36" t="e">
        <f>MATCH(A674,'US_long freshly screened'!A:A,0)</f>
        <v>#N/A</v>
      </c>
      <c r="AE674" s="36" t="e">
        <f>AD674&lt;=50</f>
        <v>#N/A</v>
      </c>
      <c r="AI674" s="130" t="e">
        <f>MATCH(A674,'US_long actual position'!A:A,0)</f>
        <v>#N/A</v>
      </c>
    </row>
    <row r="675" spans="2:35" x14ac:dyDescent="0.3">
      <c r="B675" s="133" t="e">
        <v>#N/A</v>
      </c>
      <c r="C675" s="133"/>
      <c r="E675" s="36" t="e">
        <v>#N/A</v>
      </c>
      <c r="AD675" s="36" t="e">
        <f>MATCH(A675,'US_long freshly screened'!A:A,0)</f>
        <v>#N/A</v>
      </c>
      <c r="AE675" s="36" t="e">
        <f>AD675&lt;=50</f>
        <v>#N/A</v>
      </c>
      <c r="AI675" s="130" t="e">
        <f>MATCH(A675,'US_long actual position'!A:A,0)</f>
        <v>#N/A</v>
      </c>
    </row>
    <row r="676" spans="2:35" x14ac:dyDescent="0.3">
      <c r="B676" s="133" t="e">
        <v>#N/A</v>
      </c>
      <c r="C676" s="133"/>
      <c r="E676" s="36" t="e">
        <v>#N/A</v>
      </c>
      <c r="AD676" s="36" t="e">
        <f>MATCH(A676,'US_long freshly screened'!A:A,0)</f>
        <v>#N/A</v>
      </c>
      <c r="AE676" s="36" t="e">
        <f>AD676&lt;=50</f>
        <v>#N/A</v>
      </c>
      <c r="AI676" s="130" t="e">
        <f>MATCH(A676,'US_long actual position'!A:A,0)</f>
        <v>#N/A</v>
      </c>
    </row>
    <row r="677" spans="2:35" x14ac:dyDescent="0.3">
      <c r="B677" s="133" t="e">
        <v>#N/A</v>
      </c>
      <c r="C677" s="133"/>
      <c r="E677" s="36" t="e">
        <v>#N/A</v>
      </c>
      <c r="AD677" s="36" t="e">
        <f>MATCH(A677,'US_long freshly screened'!A:A,0)</f>
        <v>#N/A</v>
      </c>
      <c r="AE677" s="36" t="e">
        <f>AD677&lt;=50</f>
        <v>#N/A</v>
      </c>
      <c r="AI677" s="130" t="e">
        <f>MATCH(A677,'US_long actual position'!A:A,0)</f>
        <v>#N/A</v>
      </c>
    </row>
    <row r="678" spans="2:35" x14ac:dyDescent="0.3">
      <c r="B678" s="133" t="e">
        <v>#N/A</v>
      </c>
      <c r="C678" s="133"/>
      <c r="E678" s="36" t="e">
        <v>#N/A</v>
      </c>
      <c r="AD678" s="36" t="e">
        <f>MATCH(A678,'US_long freshly screened'!A:A,0)</f>
        <v>#N/A</v>
      </c>
      <c r="AE678" s="36" t="e">
        <f>AD678&lt;=50</f>
        <v>#N/A</v>
      </c>
      <c r="AI678" s="130" t="e">
        <f>MATCH(A678,'US_long actual position'!A:A,0)</f>
        <v>#N/A</v>
      </c>
    </row>
    <row r="679" spans="2:35" x14ac:dyDescent="0.3">
      <c r="B679" s="133" t="e">
        <v>#N/A</v>
      </c>
      <c r="C679" s="133"/>
      <c r="E679" s="36" t="e">
        <v>#N/A</v>
      </c>
      <c r="AD679" s="36" t="e">
        <f>MATCH(A679,'US_long freshly screened'!A:A,0)</f>
        <v>#N/A</v>
      </c>
      <c r="AE679" s="36" t="e">
        <f>AD679&lt;=50</f>
        <v>#N/A</v>
      </c>
      <c r="AI679" s="130" t="e">
        <f>MATCH(A679,'US_long actual position'!A:A,0)</f>
        <v>#N/A</v>
      </c>
    </row>
    <row r="680" spans="2:35" x14ac:dyDescent="0.3">
      <c r="B680" s="133" t="e">
        <v>#N/A</v>
      </c>
      <c r="C680" s="133"/>
      <c r="E680" s="36" t="e">
        <v>#N/A</v>
      </c>
      <c r="AD680" s="36" t="e">
        <f>MATCH(A680,'US_long freshly screened'!A:A,0)</f>
        <v>#N/A</v>
      </c>
      <c r="AE680" s="36" t="e">
        <f>AD680&lt;=50</f>
        <v>#N/A</v>
      </c>
      <c r="AI680" s="130" t="e">
        <f>MATCH(A680,'US_long actual position'!A:A,0)</f>
        <v>#N/A</v>
      </c>
    </row>
    <row r="681" spans="2:35" x14ac:dyDescent="0.3">
      <c r="B681" s="133" t="e">
        <v>#N/A</v>
      </c>
      <c r="C681" s="133"/>
      <c r="E681" s="36" t="e">
        <v>#N/A</v>
      </c>
      <c r="AD681" s="36" t="e">
        <f>MATCH(A681,'US_long freshly screened'!A:A,0)</f>
        <v>#N/A</v>
      </c>
      <c r="AE681" s="36" t="e">
        <f>AD681&lt;=50</f>
        <v>#N/A</v>
      </c>
      <c r="AI681" s="130" t="e">
        <f>MATCH(A681,'US_long actual position'!A:A,0)</f>
        <v>#N/A</v>
      </c>
    </row>
    <row r="682" spans="2:35" x14ac:dyDescent="0.3">
      <c r="B682" s="133" t="e">
        <v>#N/A</v>
      </c>
      <c r="C682" s="133"/>
      <c r="E682" s="36" t="e">
        <v>#N/A</v>
      </c>
      <c r="AD682" s="36" t="e">
        <f>MATCH(A682,'US_long freshly screened'!A:A,0)</f>
        <v>#N/A</v>
      </c>
      <c r="AE682" s="36" t="e">
        <f>AD682&lt;=50</f>
        <v>#N/A</v>
      </c>
      <c r="AI682" s="130" t="e">
        <f>MATCH(A682,'US_long actual position'!A:A,0)</f>
        <v>#N/A</v>
      </c>
    </row>
    <row r="683" spans="2:35" x14ac:dyDescent="0.3">
      <c r="B683" s="133" t="e">
        <v>#N/A</v>
      </c>
      <c r="C683" s="133"/>
      <c r="E683" s="36" t="e">
        <v>#N/A</v>
      </c>
      <c r="AD683" s="36" t="e">
        <f>MATCH(A683,'US_long freshly screened'!A:A,0)</f>
        <v>#N/A</v>
      </c>
      <c r="AE683" s="36" t="e">
        <f>AD683&lt;=50</f>
        <v>#N/A</v>
      </c>
      <c r="AI683" s="130" t="e">
        <f>MATCH(A683,'US_long actual position'!A:A,0)</f>
        <v>#N/A</v>
      </c>
    </row>
    <row r="684" spans="2:35" x14ac:dyDescent="0.3">
      <c r="B684" s="133" t="e">
        <v>#N/A</v>
      </c>
      <c r="C684" s="133"/>
      <c r="E684" s="36" t="e">
        <v>#N/A</v>
      </c>
      <c r="AD684" s="36" t="e">
        <f>MATCH(A684,'US_long freshly screened'!A:A,0)</f>
        <v>#N/A</v>
      </c>
      <c r="AE684" s="36" t="e">
        <f>AD684&lt;=50</f>
        <v>#N/A</v>
      </c>
      <c r="AI684" s="130" t="e">
        <f>MATCH(A684,'US_long actual position'!A:A,0)</f>
        <v>#N/A</v>
      </c>
    </row>
    <row r="685" spans="2:35" x14ac:dyDescent="0.3">
      <c r="B685" s="133" t="e">
        <v>#N/A</v>
      </c>
      <c r="C685" s="133"/>
      <c r="E685" s="36" t="e">
        <v>#N/A</v>
      </c>
      <c r="AD685" s="36" t="e">
        <f>MATCH(A685,'US_long freshly screened'!A:A,0)</f>
        <v>#N/A</v>
      </c>
      <c r="AE685" s="36" t="e">
        <f>AD685&lt;=50</f>
        <v>#N/A</v>
      </c>
      <c r="AI685" s="130" t="e">
        <f>MATCH(A685,'US_long actual position'!A:A,0)</f>
        <v>#N/A</v>
      </c>
    </row>
    <row r="686" spans="2:35" x14ac:dyDescent="0.3">
      <c r="B686" s="133" t="e">
        <v>#N/A</v>
      </c>
      <c r="C686" s="133"/>
      <c r="E686" s="36" t="e">
        <v>#N/A</v>
      </c>
      <c r="AD686" s="36" t="e">
        <f>MATCH(A686,'US_long freshly screened'!A:A,0)</f>
        <v>#N/A</v>
      </c>
      <c r="AE686" s="36" t="e">
        <f>AD686&lt;=50</f>
        <v>#N/A</v>
      </c>
      <c r="AI686" s="130" t="e">
        <f>MATCH(A686,'US_long actual position'!A:A,0)</f>
        <v>#N/A</v>
      </c>
    </row>
    <row r="687" spans="2:35" x14ac:dyDescent="0.3">
      <c r="B687" s="133" t="e">
        <v>#N/A</v>
      </c>
      <c r="C687" s="133"/>
      <c r="E687" s="36" t="e">
        <v>#N/A</v>
      </c>
      <c r="AD687" s="36" t="e">
        <f>MATCH(A687,'US_long freshly screened'!A:A,0)</f>
        <v>#N/A</v>
      </c>
      <c r="AE687" s="36" t="e">
        <f>AD687&lt;=50</f>
        <v>#N/A</v>
      </c>
      <c r="AI687" s="130" t="e">
        <f>MATCH(A687,'US_long actual position'!A:A,0)</f>
        <v>#N/A</v>
      </c>
    </row>
    <row r="688" spans="2:35" x14ac:dyDescent="0.3">
      <c r="B688" s="133" t="e">
        <v>#N/A</v>
      </c>
      <c r="C688" s="133"/>
      <c r="E688" s="36" t="e">
        <v>#N/A</v>
      </c>
      <c r="AD688" s="36" t="e">
        <f>MATCH(A688,'US_long freshly screened'!A:A,0)</f>
        <v>#N/A</v>
      </c>
      <c r="AE688" s="36" t="e">
        <f>AD688&lt;=50</f>
        <v>#N/A</v>
      </c>
      <c r="AI688" s="130" t="e">
        <f>MATCH(A688,'US_long actual position'!A:A,0)</f>
        <v>#N/A</v>
      </c>
    </row>
    <row r="689" spans="2:35" x14ac:dyDescent="0.3">
      <c r="B689" s="133" t="e">
        <v>#N/A</v>
      </c>
      <c r="C689" s="133"/>
      <c r="E689" s="36" t="e">
        <v>#N/A</v>
      </c>
      <c r="AD689" s="36" t="e">
        <f>MATCH(A689,'US_long freshly screened'!A:A,0)</f>
        <v>#N/A</v>
      </c>
      <c r="AE689" s="36" t="e">
        <f>AD689&lt;=50</f>
        <v>#N/A</v>
      </c>
      <c r="AI689" s="130" t="e">
        <f>MATCH(A689,'US_long actual position'!A:A,0)</f>
        <v>#N/A</v>
      </c>
    </row>
    <row r="690" spans="2:35" x14ac:dyDescent="0.3">
      <c r="B690" s="133" t="e">
        <v>#N/A</v>
      </c>
      <c r="C690" s="133"/>
      <c r="E690" s="36" t="e">
        <v>#N/A</v>
      </c>
      <c r="AD690" s="36" t="e">
        <f>MATCH(A690,'US_long freshly screened'!A:A,0)</f>
        <v>#N/A</v>
      </c>
      <c r="AE690" s="36" t="e">
        <f>AD690&lt;=50</f>
        <v>#N/A</v>
      </c>
      <c r="AI690" s="130" t="e">
        <f>MATCH(A690,'US_long actual position'!A:A,0)</f>
        <v>#N/A</v>
      </c>
    </row>
    <row r="691" spans="2:35" x14ac:dyDescent="0.3">
      <c r="B691" s="133" t="e">
        <v>#N/A</v>
      </c>
      <c r="C691" s="133"/>
      <c r="E691" s="36" t="e">
        <v>#N/A</v>
      </c>
      <c r="AD691" s="36" t="e">
        <f>MATCH(A691,'US_long freshly screened'!A:A,0)</f>
        <v>#N/A</v>
      </c>
      <c r="AE691" s="36" t="e">
        <f>AD691&lt;=50</f>
        <v>#N/A</v>
      </c>
      <c r="AI691" s="130" t="e">
        <f>MATCH(A691,'US_long actual position'!A:A,0)</f>
        <v>#N/A</v>
      </c>
    </row>
    <row r="692" spans="2:35" x14ac:dyDescent="0.3">
      <c r="B692" s="133" t="e">
        <v>#N/A</v>
      </c>
      <c r="C692" s="133"/>
      <c r="E692" s="36" t="e">
        <v>#N/A</v>
      </c>
      <c r="AD692" s="36" t="e">
        <f>MATCH(A692,'US_long freshly screened'!A:A,0)</f>
        <v>#N/A</v>
      </c>
      <c r="AE692" s="36" t="e">
        <f>AD692&lt;=50</f>
        <v>#N/A</v>
      </c>
      <c r="AI692" s="130" t="e">
        <f>MATCH(A692,'US_long actual position'!A:A,0)</f>
        <v>#N/A</v>
      </c>
    </row>
    <row r="693" spans="2:35" x14ac:dyDescent="0.3">
      <c r="B693" s="133" t="e">
        <v>#N/A</v>
      </c>
      <c r="C693" s="133"/>
      <c r="E693" s="36" t="e">
        <v>#N/A</v>
      </c>
      <c r="AD693" s="36" t="e">
        <f>MATCH(A693,'US_long freshly screened'!A:A,0)</f>
        <v>#N/A</v>
      </c>
      <c r="AE693" s="36" t="e">
        <f>AD693&lt;=50</f>
        <v>#N/A</v>
      </c>
      <c r="AI693" s="130" t="e">
        <f>MATCH(A693,'US_long actual position'!A:A,0)</f>
        <v>#N/A</v>
      </c>
    </row>
    <row r="694" spans="2:35" x14ac:dyDescent="0.3">
      <c r="B694" s="133" t="e">
        <v>#N/A</v>
      </c>
      <c r="C694" s="133"/>
      <c r="E694" s="36" t="e">
        <v>#N/A</v>
      </c>
      <c r="AD694" s="36" t="e">
        <f>MATCH(A694,'US_long freshly screened'!A:A,0)</f>
        <v>#N/A</v>
      </c>
      <c r="AE694" s="36" t="e">
        <f>AD694&lt;=50</f>
        <v>#N/A</v>
      </c>
      <c r="AI694" s="130" t="e">
        <f>MATCH(A694,'US_long actual position'!A:A,0)</f>
        <v>#N/A</v>
      </c>
    </row>
    <row r="695" spans="2:35" x14ac:dyDescent="0.3">
      <c r="B695" s="133" t="e">
        <v>#N/A</v>
      </c>
      <c r="C695" s="133"/>
      <c r="E695" s="36" t="e">
        <v>#N/A</v>
      </c>
      <c r="AD695" s="36" t="e">
        <f>MATCH(A695,'US_long freshly screened'!A:A,0)</f>
        <v>#N/A</v>
      </c>
      <c r="AE695" s="36" t="e">
        <f>AD695&lt;=50</f>
        <v>#N/A</v>
      </c>
      <c r="AI695" s="130" t="e">
        <f>MATCH(A695,'US_long actual position'!A:A,0)</f>
        <v>#N/A</v>
      </c>
    </row>
    <row r="696" spans="2:35" x14ac:dyDescent="0.3">
      <c r="B696" s="133" t="e">
        <v>#N/A</v>
      </c>
      <c r="C696" s="133"/>
      <c r="E696" s="36" t="e">
        <v>#N/A</v>
      </c>
      <c r="AD696" s="36" t="e">
        <f>MATCH(A696,'US_long freshly screened'!A:A,0)</f>
        <v>#N/A</v>
      </c>
      <c r="AE696" s="36" t="e">
        <f>AD696&lt;=50</f>
        <v>#N/A</v>
      </c>
      <c r="AI696" s="130" t="e">
        <f>MATCH(A696,'US_long actual position'!A:A,0)</f>
        <v>#N/A</v>
      </c>
    </row>
    <row r="697" spans="2:35" x14ac:dyDescent="0.3">
      <c r="B697" s="133" t="e">
        <v>#N/A</v>
      </c>
      <c r="C697" s="133"/>
      <c r="E697" s="36" t="e">
        <v>#N/A</v>
      </c>
      <c r="AD697" s="36" t="e">
        <f>MATCH(A697,'US_long freshly screened'!A:A,0)</f>
        <v>#N/A</v>
      </c>
      <c r="AE697" s="36" t="e">
        <f>AD697&lt;=50</f>
        <v>#N/A</v>
      </c>
      <c r="AI697" s="130" t="e">
        <f>MATCH(A697,'US_long actual position'!A:A,0)</f>
        <v>#N/A</v>
      </c>
    </row>
    <row r="698" spans="2:35" x14ac:dyDescent="0.3">
      <c r="B698" s="133" t="e">
        <v>#N/A</v>
      </c>
      <c r="C698" s="133"/>
      <c r="E698" s="36" t="e">
        <v>#N/A</v>
      </c>
      <c r="AD698" s="36" t="e">
        <f>MATCH(A698,'US_long freshly screened'!A:A,0)</f>
        <v>#N/A</v>
      </c>
      <c r="AE698" s="36" t="e">
        <f>AD698&lt;=50</f>
        <v>#N/A</v>
      </c>
      <c r="AI698" s="130" t="e">
        <f>MATCH(A698,'US_long actual position'!A:A,0)</f>
        <v>#N/A</v>
      </c>
    </row>
    <row r="699" spans="2:35" x14ac:dyDescent="0.3">
      <c r="B699" s="133" t="e">
        <v>#N/A</v>
      </c>
      <c r="C699" s="133"/>
      <c r="E699" s="36" t="e">
        <v>#N/A</v>
      </c>
      <c r="AD699" s="36" t="e">
        <f>MATCH(A699,'US_long freshly screened'!A:A,0)</f>
        <v>#N/A</v>
      </c>
      <c r="AE699" s="36" t="e">
        <f>AD699&lt;=50</f>
        <v>#N/A</v>
      </c>
      <c r="AI699" s="130" t="e">
        <f>MATCH(A699,'US_long actual position'!A:A,0)</f>
        <v>#N/A</v>
      </c>
    </row>
    <row r="700" spans="2:35" x14ac:dyDescent="0.3">
      <c r="B700" s="133" t="e">
        <v>#N/A</v>
      </c>
      <c r="C700" s="133"/>
      <c r="E700" s="36" t="e">
        <v>#N/A</v>
      </c>
      <c r="AD700" s="36" t="e">
        <f>MATCH(A700,'US_long freshly screened'!A:A,0)</f>
        <v>#N/A</v>
      </c>
      <c r="AE700" s="36" t="e">
        <f>AD700&lt;=50</f>
        <v>#N/A</v>
      </c>
      <c r="AI700" s="130" t="e">
        <f>MATCH(A700,'US_long actual position'!A:A,0)</f>
        <v>#N/A</v>
      </c>
    </row>
    <row r="701" spans="2:35" x14ac:dyDescent="0.3">
      <c r="B701" s="133" t="e">
        <v>#N/A</v>
      </c>
      <c r="C701" s="133"/>
      <c r="E701" s="36" t="e">
        <v>#N/A</v>
      </c>
      <c r="AD701" s="36" t="e">
        <f>MATCH(A701,'US_long freshly screened'!A:A,0)</f>
        <v>#N/A</v>
      </c>
      <c r="AE701" s="36" t="e">
        <f>AD701&lt;=50</f>
        <v>#N/A</v>
      </c>
      <c r="AI701" s="130" t="e">
        <f>MATCH(A701,'US_long actual position'!A:A,0)</f>
        <v>#N/A</v>
      </c>
    </row>
    <row r="702" spans="2:35" x14ac:dyDescent="0.3">
      <c r="B702" s="133" t="e">
        <v>#N/A</v>
      </c>
      <c r="C702" s="133"/>
      <c r="E702" s="36" t="e">
        <v>#N/A</v>
      </c>
      <c r="AD702" s="36" t="e">
        <f>MATCH(A702,'US_long freshly screened'!A:A,0)</f>
        <v>#N/A</v>
      </c>
      <c r="AE702" s="36" t="e">
        <f>AD702&lt;=50</f>
        <v>#N/A</v>
      </c>
      <c r="AI702" s="130" t="e">
        <f>MATCH(A702,'US_long actual position'!A:A,0)</f>
        <v>#N/A</v>
      </c>
    </row>
    <row r="703" spans="2:35" x14ac:dyDescent="0.3">
      <c r="B703" s="133" t="e">
        <v>#N/A</v>
      </c>
      <c r="C703" s="133"/>
      <c r="E703" s="36" t="e">
        <v>#N/A</v>
      </c>
      <c r="AD703" s="36" t="e">
        <f>MATCH(A703,'US_long freshly screened'!A:A,0)</f>
        <v>#N/A</v>
      </c>
      <c r="AE703" s="36" t="e">
        <f>AD703&lt;=50</f>
        <v>#N/A</v>
      </c>
      <c r="AI703" s="130" t="e">
        <f>MATCH(A703,'US_long actual position'!A:A,0)</f>
        <v>#N/A</v>
      </c>
    </row>
    <row r="704" spans="2:35" x14ac:dyDescent="0.3">
      <c r="B704" s="133" t="e">
        <v>#N/A</v>
      </c>
      <c r="C704" s="133"/>
      <c r="E704" s="36" t="e">
        <v>#N/A</v>
      </c>
      <c r="AD704" s="36" t="e">
        <f>MATCH(A704,'US_long freshly screened'!A:A,0)</f>
        <v>#N/A</v>
      </c>
      <c r="AE704" s="36" t="e">
        <f>AD704&lt;=50</f>
        <v>#N/A</v>
      </c>
      <c r="AI704" s="130" t="e">
        <f>MATCH(A704,'US_long actual position'!A:A,0)</f>
        <v>#N/A</v>
      </c>
    </row>
    <row r="705" spans="2:35" x14ac:dyDescent="0.3">
      <c r="B705" s="133" t="e">
        <v>#N/A</v>
      </c>
      <c r="C705" s="133"/>
      <c r="E705" s="36" t="e">
        <v>#N/A</v>
      </c>
      <c r="AD705" s="36" t="e">
        <f>MATCH(A705,'US_long freshly screened'!A:A,0)</f>
        <v>#N/A</v>
      </c>
      <c r="AE705" s="36" t="e">
        <f>AD705&lt;=50</f>
        <v>#N/A</v>
      </c>
      <c r="AI705" s="130" t="e">
        <f>MATCH(A705,'US_long actual position'!A:A,0)</f>
        <v>#N/A</v>
      </c>
    </row>
    <row r="706" spans="2:35" x14ac:dyDescent="0.3">
      <c r="B706" s="133" t="e">
        <v>#N/A</v>
      </c>
      <c r="C706" s="133"/>
      <c r="E706" s="36" t="e">
        <v>#N/A</v>
      </c>
      <c r="AD706" s="36" t="e">
        <f>MATCH(A706,'US_long freshly screened'!A:A,0)</f>
        <v>#N/A</v>
      </c>
      <c r="AE706" s="36" t="e">
        <f>AD706&lt;=50</f>
        <v>#N/A</v>
      </c>
      <c r="AI706" s="130" t="e">
        <f>MATCH(A706,'US_long actual position'!A:A,0)</f>
        <v>#N/A</v>
      </c>
    </row>
    <row r="707" spans="2:35" x14ac:dyDescent="0.3">
      <c r="B707" s="133" t="e">
        <v>#N/A</v>
      </c>
      <c r="C707" s="133"/>
      <c r="E707" s="36" t="e">
        <v>#N/A</v>
      </c>
      <c r="AD707" s="36" t="e">
        <f>MATCH(A707,'US_long freshly screened'!A:A,0)</f>
        <v>#N/A</v>
      </c>
      <c r="AE707" s="36" t="e">
        <f>AD707&lt;=50</f>
        <v>#N/A</v>
      </c>
      <c r="AI707" s="130" t="e">
        <f>MATCH(A707,'US_long actual position'!A:A,0)</f>
        <v>#N/A</v>
      </c>
    </row>
    <row r="708" spans="2:35" x14ac:dyDescent="0.3">
      <c r="B708" s="133" t="e">
        <v>#N/A</v>
      </c>
      <c r="C708" s="133"/>
      <c r="E708" s="36" t="e">
        <v>#N/A</v>
      </c>
      <c r="AD708" s="36" t="e">
        <f>MATCH(A708,'US_long freshly screened'!A:A,0)</f>
        <v>#N/A</v>
      </c>
      <c r="AE708" s="36" t="e">
        <f>AD708&lt;=50</f>
        <v>#N/A</v>
      </c>
      <c r="AI708" s="130" t="e">
        <f>MATCH(A708,'US_long actual position'!A:A,0)</f>
        <v>#N/A</v>
      </c>
    </row>
    <row r="709" spans="2:35" x14ac:dyDescent="0.3">
      <c r="B709" s="133" t="e">
        <v>#N/A</v>
      </c>
      <c r="C709" s="133"/>
      <c r="E709" s="36" t="e">
        <v>#N/A</v>
      </c>
      <c r="AD709" s="36" t="e">
        <f>MATCH(A709,'US_long freshly screened'!A:A,0)</f>
        <v>#N/A</v>
      </c>
      <c r="AE709" s="36" t="e">
        <f>AD709&lt;=50</f>
        <v>#N/A</v>
      </c>
      <c r="AI709" s="130" t="e">
        <f>MATCH(A709,'US_long actual position'!A:A,0)</f>
        <v>#N/A</v>
      </c>
    </row>
    <row r="710" spans="2:35" x14ac:dyDescent="0.3">
      <c r="B710" s="133" t="e">
        <v>#N/A</v>
      </c>
      <c r="C710" s="133"/>
      <c r="E710" s="36" t="e">
        <v>#N/A</v>
      </c>
      <c r="AD710" s="36" t="e">
        <f>MATCH(A710,'US_long freshly screened'!A:A,0)</f>
        <v>#N/A</v>
      </c>
      <c r="AE710" s="36" t="e">
        <f>AD710&lt;=50</f>
        <v>#N/A</v>
      </c>
      <c r="AI710" s="130" t="e">
        <f>MATCH(A710,'US_long actual position'!A:A,0)</f>
        <v>#N/A</v>
      </c>
    </row>
    <row r="711" spans="2:35" x14ac:dyDescent="0.3">
      <c r="B711" s="133" t="e">
        <v>#N/A</v>
      </c>
      <c r="C711" s="133"/>
      <c r="E711" s="36" t="e">
        <v>#N/A</v>
      </c>
      <c r="AD711" s="36" t="e">
        <f>MATCH(A711,'US_long freshly screened'!A:A,0)</f>
        <v>#N/A</v>
      </c>
      <c r="AE711" s="36" t="e">
        <f>AD711&lt;=50</f>
        <v>#N/A</v>
      </c>
      <c r="AI711" s="130" t="e">
        <f>MATCH(A711,'US_long actual position'!A:A,0)</f>
        <v>#N/A</v>
      </c>
    </row>
    <row r="712" spans="2:35" x14ac:dyDescent="0.3">
      <c r="B712" s="133" t="e">
        <v>#N/A</v>
      </c>
      <c r="C712" s="133"/>
      <c r="E712" s="36" t="e">
        <v>#N/A</v>
      </c>
      <c r="AD712" s="36" t="e">
        <f>MATCH(A712,'US_long freshly screened'!A:A,0)</f>
        <v>#N/A</v>
      </c>
      <c r="AE712" s="36" t="e">
        <f>AD712&lt;=50</f>
        <v>#N/A</v>
      </c>
      <c r="AI712" s="130" t="e">
        <f>MATCH(A712,'US_long actual position'!A:A,0)</f>
        <v>#N/A</v>
      </c>
    </row>
    <row r="713" spans="2:35" x14ac:dyDescent="0.3">
      <c r="B713" s="133" t="e">
        <v>#N/A</v>
      </c>
      <c r="C713" s="133"/>
      <c r="E713" s="36" t="e">
        <v>#N/A</v>
      </c>
      <c r="AD713" s="36" t="e">
        <f>MATCH(A713,'US_long freshly screened'!A:A,0)</f>
        <v>#N/A</v>
      </c>
      <c r="AE713" s="36" t="e">
        <f>AD713&lt;=50</f>
        <v>#N/A</v>
      </c>
      <c r="AI713" s="130" t="e">
        <f>MATCH(A713,'US_long actual position'!A:A,0)</f>
        <v>#N/A</v>
      </c>
    </row>
    <row r="714" spans="2:35" x14ac:dyDescent="0.3">
      <c r="B714" s="133" t="e">
        <v>#N/A</v>
      </c>
      <c r="C714" s="133"/>
      <c r="E714" s="36" t="e">
        <v>#N/A</v>
      </c>
      <c r="AD714" s="36" t="e">
        <f>MATCH(A714,'US_long freshly screened'!A:A,0)</f>
        <v>#N/A</v>
      </c>
      <c r="AE714" s="36" t="e">
        <f>AD714&lt;=50</f>
        <v>#N/A</v>
      </c>
      <c r="AI714" s="130" t="e">
        <f>MATCH(A714,'US_long actual position'!A:A,0)</f>
        <v>#N/A</v>
      </c>
    </row>
    <row r="715" spans="2:35" x14ac:dyDescent="0.3">
      <c r="B715" s="133" t="e">
        <v>#N/A</v>
      </c>
      <c r="C715" s="133"/>
      <c r="E715" s="36" t="e">
        <v>#N/A</v>
      </c>
      <c r="AD715" s="36" t="e">
        <f>MATCH(A715,'US_long freshly screened'!A:A,0)</f>
        <v>#N/A</v>
      </c>
      <c r="AE715" s="36" t="e">
        <f>AD715&lt;=50</f>
        <v>#N/A</v>
      </c>
      <c r="AI715" s="130" t="e">
        <f>MATCH(A715,'US_long actual position'!A:A,0)</f>
        <v>#N/A</v>
      </c>
    </row>
    <row r="716" spans="2:35" x14ac:dyDescent="0.3">
      <c r="B716" s="133" t="e">
        <v>#N/A</v>
      </c>
      <c r="C716" s="133"/>
      <c r="E716" s="36" t="e">
        <v>#N/A</v>
      </c>
      <c r="AD716" s="36" t="e">
        <f>MATCH(A716,'US_long freshly screened'!A:A,0)</f>
        <v>#N/A</v>
      </c>
      <c r="AE716" s="36" t="e">
        <f>AD716&lt;=50</f>
        <v>#N/A</v>
      </c>
      <c r="AI716" s="130" t="e">
        <f>MATCH(A716,'US_long actual position'!A:A,0)</f>
        <v>#N/A</v>
      </c>
    </row>
    <row r="717" spans="2:35" x14ac:dyDescent="0.3">
      <c r="B717" s="133" t="e">
        <v>#N/A</v>
      </c>
      <c r="C717" s="133"/>
      <c r="E717" s="36" t="e">
        <v>#N/A</v>
      </c>
      <c r="AD717" s="36" t="e">
        <f>MATCH(A717,'US_long freshly screened'!A:A,0)</f>
        <v>#N/A</v>
      </c>
      <c r="AE717" s="36" t="e">
        <f>AD717&lt;=50</f>
        <v>#N/A</v>
      </c>
      <c r="AI717" s="130" t="e">
        <f>MATCH(A717,'US_long actual position'!A:A,0)</f>
        <v>#N/A</v>
      </c>
    </row>
    <row r="718" spans="2:35" x14ac:dyDescent="0.3">
      <c r="B718" s="133" t="e">
        <v>#N/A</v>
      </c>
      <c r="C718" s="133"/>
      <c r="E718" s="36" t="e">
        <v>#N/A</v>
      </c>
      <c r="AD718" s="36" t="e">
        <f>MATCH(A718,'US_long freshly screened'!A:A,0)</f>
        <v>#N/A</v>
      </c>
      <c r="AE718" s="36" t="e">
        <f>AD718&lt;=50</f>
        <v>#N/A</v>
      </c>
      <c r="AI718" s="130" t="e">
        <f>MATCH(A718,'US_long actual position'!A:A,0)</f>
        <v>#N/A</v>
      </c>
    </row>
    <row r="719" spans="2:35" x14ac:dyDescent="0.3">
      <c r="B719" s="133" t="e">
        <v>#N/A</v>
      </c>
      <c r="C719" s="133"/>
      <c r="E719" s="36" t="e">
        <v>#N/A</v>
      </c>
      <c r="AD719" s="36" t="e">
        <f>MATCH(A719,'US_long freshly screened'!A:A,0)</f>
        <v>#N/A</v>
      </c>
      <c r="AE719" s="36" t="e">
        <f>AD719&lt;=50</f>
        <v>#N/A</v>
      </c>
      <c r="AI719" s="130" t="e">
        <f>MATCH(A719,'US_long actual position'!A:A,0)</f>
        <v>#N/A</v>
      </c>
    </row>
    <row r="720" spans="2:35" x14ac:dyDescent="0.3">
      <c r="B720" s="133" t="e">
        <v>#N/A</v>
      </c>
      <c r="C720" s="133"/>
      <c r="E720" s="36" t="e">
        <v>#N/A</v>
      </c>
      <c r="AD720" s="36" t="e">
        <f>MATCH(A720,'US_long freshly screened'!A:A,0)</f>
        <v>#N/A</v>
      </c>
      <c r="AE720" s="36" t="e">
        <f>AD720&lt;=50</f>
        <v>#N/A</v>
      </c>
      <c r="AI720" s="130" t="e">
        <f>MATCH(A720,'US_long actual position'!A:A,0)</f>
        <v>#N/A</v>
      </c>
    </row>
    <row r="721" spans="2:35" x14ac:dyDescent="0.3">
      <c r="B721" s="133" t="e">
        <v>#N/A</v>
      </c>
      <c r="C721" s="133"/>
      <c r="E721" s="36" t="e">
        <v>#N/A</v>
      </c>
      <c r="AD721" s="36" t="e">
        <f>MATCH(A721,'US_long freshly screened'!A:A,0)</f>
        <v>#N/A</v>
      </c>
      <c r="AE721" s="36" t="e">
        <f>AD721&lt;=50</f>
        <v>#N/A</v>
      </c>
      <c r="AI721" s="130" t="e">
        <f>MATCH(A721,'US_long actual position'!A:A,0)</f>
        <v>#N/A</v>
      </c>
    </row>
    <row r="722" spans="2:35" x14ac:dyDescent="0.3">
      <c r="B722" s="133" t="e">
        <v>#N/A</v>
      </c>
      <c r="C722" s="133"/>
      <c r="E722" s="36" t="e">
        <v>#N/A</v>
      </c>
      <c r="AD722" s="36" t="e">
        <f>MATCH(A722,'US_long freshly screened'!A:A,0)</f>
        <v>#N/A</v>
      </c>
      <c r="AE722" s="36" t="e">
        <f>AD722&lt;=50</f>
        <v>#N/A</v>
      </c>
      <c r="AI722" s="130" t="e">
        <f>MATCH(A722,'US_long actual position'!A:A,0)</f>
        <v>#N/A</v>
      </c>
    </row>
    <row r="723" spans="2:35" x14ac:dyDescent="0.3">
      <c r="B723" s="133" t="e">
        <v>#N/A</v>
      </c>
      <c r="C723" s="133"/>
      <c r="E723" s="36" t="e">
        <v>#N/A</v>
      </c>
      <c r="AD723" s="36" t="e">
        <f>MATCH(A723,'US_long freshly screened'!A:A,0)</f>
        <v>#N/A</v>
      </c>
      <c r="AE723" s="36" t="e">
        <f>AD723&lt;=50</f>
        <v>#N/A</v>
      </c>
      <c r="AI723" s="130" t="e">
        <f>MATCH(A723,'US_long actual position'!A:A,0)</f>
        <v>#N/A</v>
      </c>
    </row>
    <row r="724" spans="2:35" x14ac:dyDescent="0.3">
      <c r="B724" s="133" t="e">
        <v>#N/A</v>
      </c>
      <c r="C724" s="133"/>
      <c r="E724" s="36" t="e">
        <v>#N/A</v>
      </c>
      <c r="AD724" s="36" t="e">
        <f>MATCH(A724,'US_long freshly screened'!A:A,0)</f>
        <v>#N/A</v>
      </c>
      <c r="AE724" s="36" t="e">
        <f>AD724&lt;=50</f>
        <v>#N/A</v>
      </c>
      <c r="AI724" s="130" t="e">
        <f>MATCH(A724,'US_long actual position'!A:A,0)</f>
        <v>#N/A</v>
      </c>
    </row>
    <row r="725" spans="2:35" x14ac:dyDescent="0.3">
      <c r="B725" s="133" t="e">
        <v>#N/A</v>
      </c>
      <c r="C725" s="133"/>
      <c r="E725" s="36" t="e">
        <v>#N/A</v>
      </c>
      <c r="AD725" s="36" t="e">
        <f>MATCH(A725,'US_long freshly screened'!A:A,0)</f>
        <v>#N/A</v>
      </c>
      <c r="AE725" s="36" t="e">
        <f>AD725&lt;=50</f>
        <v>#N/A</v>
      </c>
      <c r="AI725" s="130" t="e">
        <f>MATCH(A725,'US_long actual position'!A:A,0)</f>
        <v>#N/A</v>
      </c>
    </row>
    <row r="726" spans="2:35" x14ac:dyDescent="0.3">
      <c r="B726" s="133" t="e">
        <v>#N/A</v>
      </c>
      <c r="C726" s="133"/>
      <c r="E726" s="36" t="e">
        <v>#N/A</v>
      </c>
      <c r="AD726" s="36" t="e">
        <f>MATCH(A726,'US_long freshly screened'!A:A,0)</f>
        <v>#N/A</v>
      </c>
      <c r="AE726" s="36" t="e">
        <f>AD726&lt;=50</f>
        <v>#N/A</v>
      </c>
      <c r="AI726" s="130" t="e">
        <f>MATCH(A726,'US_long actual position'!A:A,0)</f>
        <v>#N/A</v>
      </c>
    </row>
    <row r="727" spans="2:35" x14ac:dyDescent="0.3">
      <c r="B727" s="133" t="e">
        <v>#N/A</v>
      </c>
      <c r="C727" s="133"/>
      <c r="E727" s="36" t="e">
        <v>#N/A</v>
      </c>
      <c r="AD727" s="36" t="e">
        <f>MATCH(A727,'US_long freshly screened'!A:A,0)</f>
        <v>#N/A</v>
      </c>
      <c r="AE727" s="36" t="e">
        <f>AD727&lt;=50</f>
        <v>#N/A</v>
      </c>
      <c r="AI727" s="130" t="e">
        <f>MATCH(A727,'US_long actual position'!A:A,0)</f>
        <v>#N/A</v>
      </c>
    </row>
    <row r="728" spans="2:35" x14ac:dyDescent="0.3">
      <c r="B728" s="133" t="e">
        <v>#N/A</v>
      </c>
      <c r="C728" s="133"/>
      <c r="E728" s="36" t="e">
        <v>#N/A</v>
      </c>
      <c r="AD728" s="36" t="e">
        <f>MATCH(A728,'US_long freshly screened'!A:A,0)</f>
        <v>#N/A</v>
      </c>
      <c r="AE728" s="36" t="e">
        <f>AD728&lt;=50</f>
        <v>#N/A</v>
      </c>
      <c r="AI728" s="130" t="e">
        <f>MATCH(A728,'US_long actual position'!A:A,0)</f>
        <v>#N/A</v>
      </c>
    </row>
    <row r="729" spans="2:35" x14ac:dyDescent="0.3">
      <c r="B729" s="133" t="e">
        <v>#N/A</v>
      </c>
      <c r="C729" s="133"/>
      <c r="E729" s="36" t="e">
        <v>#N/A</v>
      </c>
      <c r="AD729" s="36" t="e">
        <f>MATCH(A729,'US_long freshly screened'!A:A,0)</f>
        <v>#N/A</v>
      </c>
      <c r="AE729" s="36" t="e">
        <f>AD729&lt;=50</f>
        <v>#N/A</v>
      </c>
      <c r="AI729" s="130" t="e">
        <f>MATCH(A729,'US_long actual position'!A:A,0)</f>
        <v>#N/A</v>
      </c>
    </row>
    <row r="730" spans="2:35" x14ac:dyDescent="0.3">
      <c r="B730" s="133" t="e">
        <v>#N/A</v>
      </c>
      <c r="C730" s="133"/>
      <c r="E730" s="36" t="e">
        <v>#N/A</v>
      </c>
      <c r="AD730" s="36" t="e">
        <f>MATCH(A730,'US_long freshly screened'!A:A,0)</f>
        <v>#N/A</v>
      </c>
      <c r="AE730" s="36" t="e">
        <f>AD730&lt;=50</f>
        <v>#N/A</v>
      </c>
      <c r="AI730" s="130" t="e">
        <f>MATCH(A730,'US_long actual position'!A:A,0)</f>
        <v>#N/A</v>
      </c>
    </row>
    <row r="731" spans="2:35" x14ac:dyDescent="0.3">
      <c r="B731" s="133" t="e">
        <v>#N/A</v>
      </c>
      <c r="C731" s="133"/>
      <c r="E731" s="36" t="e">
        <v>#N/A</v>
      </c>
      <c r="AD731" s="36" t="e">
        <f>MATCH(A731,'US_long freshly screened'!A:A,0)</f>
        <v>#N/A</v>
      </c>
      <c r="AE731" s="36" t="e">
        <f>AD731&lt;=50</f>
        <v>#N/A</v>
      </c>
      <c r="AI731" s="130" t="e">
        <f>MATCH(A731,'US_long actual position'!A:A,0)</f>
        <v>#N/A</v>
      </c>
    </row>
    <row r="732" spans="2:35" x14ac:dyDescent="0.3">
      <c r="B732" s="133" t="e">
        <v>#N/A</v>
      </c>
      <c r="C732" s="133"/>
      <c r="E732" s="36" t="e">
        <v>#N/A</v>
      </c>
      <c r="AD732" s="36" t="e">
        <f>MATCH(A732,'US_long freshly screened'!A:A,0)</f>
        <v>#N/A</v>
      </c>
      <c r="AE732" s="36" t="e">
        <f>AD732&lt;=50</f>
        <v>#N/A</v>
      </c>
      <c r="AI732" s="130" t="e">
        <f>MATCH(A732,'US_long actual position'!A:A,0)</f>
        <v>#N/A</v>
      </c>
    </row>
    <row r="733" spans="2:35" x14ac:dyDescent="0.3">
      <c r="B733" s="133" t="e">
        <v>#N/A</v>
      </c>
      <c r="C733" s="133"/>
      <c r="E733" s="36" t="e">
        <v>#N/A</v>
      </c>
      <c r="AD733" s="36" t="e">
        <f>MATCH(A733,'US_long freshly screened'!A:A,0)</f>
        <v>#N/A</v>
      </c>
      <c r="AE733" s="36" t="e">
        <f>AD733&lt;=50</f>
        <v>#N/A</v>
      </c>
      <c r="AI733" s="130" t="e">
        <f>MATCH(A733,'US_long actual position'!A:A,0)</f>
        <v>#N/A</v>
      </c>
    </row>
    <row r="734" spans="2:35" x14ac:dyDescent="0.3">
      <c r="B734" s="133" t="e">
        <v>#N/A</v>
      </c>
      <c r="C734" s="133"/>
      <c r="E734" s="36" t="e">
        <v>#N/A</v>
      </c>
      <c r="AD734" s="36" t="e">
        <f>MATCH(A734,'US_long freshly screened'!A:A,0)</f>
        <v>#N/A</v>
      </c>
      <c r="AE734" s="36" t="e">
        <f>AD734&lt;=50</f>
        <v>#N/A</v>
      </c>
      <c r="AI734" s="130" t="e">
        <f>MATCH(A734,'US_long actual position'!A:A,0)</f>
        <v>#N/A</v>
      </c>
    </row>
    <row r="735" spans="2:35" x14ac:dyDescent="0.3">
      <c r="B735" s="133" t="e">
        <v>#N/A</v>
      </c>
      <c r="C735" s="133"/>
      <c r="E735" s="36" t="e">
        <v>#N/A</v>
      </c>
      <c r="AD735" s="36" t="e">
        <f>MATCH(A735,'US_long freshly screened'!A:A,0)</f>
        <v>#N/A</v>
      </c>
      <c r="AE735" s="36" t="e">
        <f>AD735&lt;=50</f>
        <v>#N/A</v>
      </c>
      <c r="AI735" s="130" t="e">
        <f>MATCH(A735,'US_long actual position'!A:A,0)</f>
        <v>#N/A</v>
      </c>
    </row>
    <row r="736" spans="2:35" x14ac:dyDescent="0.3">
      <c r="B736" s="133" t="e">
        <v>#N/A</v>
      </c>
      <c r="C736" s="133"/>
      <c r="E736" s="36" t="e">
        <v>#N/A</v>
      </c>
      <c r="AD736" s="36" t="e">
        <f>MATCH(A736,'US_long freshly screened'!A:A,0)</f>
        <v>#N/A</v>
      </c>
      <c r="AE736" s="36" t="e">
        <f>AD736&lt;=50</f>
        <v>#N/A</v>
      </c>
      <c r="AI736" s="130" t="e">
        <f>MATCH(A736,'US_long actual position'!A:A,0)</f>
        <v>#N/A</v>
      </c>
    </row>
    <row r="737" spans="2:35" x14ac:dyDescent="0.3">
      <c r="B737" s="133" t="e">
        <v>#N/A</v>
      </c>
      <c r="C737" s="133"/>
      <c r="E737" s="36" t="e">
        <v>#N/A</v>
      </c>
      <c r="AD737" s="36" t="e">
        <f>MATCH(A737,'US_long freshly screened'!A:A,0)</f>
        <v>#N/A</v>
      </c>
      <c r="AE737" s="36" t="e">
        <f>AD737&lt;=50</f>
        <v>#N/A</v>
      </c>
      <c r="AI737" s="130" t="e">
        <f>MATCH(A737,'US_long actual position'!A:A,0)</f>
        <v>#N/A</v>
      </c>
    </row>
    <row r="738" spans="2:35" x14ac:dyDescent="0.3">
      <c r="B738" s="133" t="e">
        <v>#N/A</v>
      </c>
      <c r="C738" s="133"/>
      <c r="E738" s="36" t="e">
        <v>#N/A</v>
      </c>
      <c r="AD738" s="36" t="e">
        <f>MATCH(A738,'US_long freshly screened'!A:A,0)</f>
        <v>#N/A</v>
      </c>
      <c r="AE738" s="36" t="e">
        <f>AD738&lt;=50</f>
        <v>#N/A</v>
      </c>
      <c r="AI738" s="130" t="e">
        <f>MATCH(A738,'US_long actual position'!A:A,0)</f>
        <v>#N/A</v>
      </c>
    </row>
    <row r="739" spans="2:35" x14ac:dyDescent="0.3">
      <c r="B739" s="133" t="e">
        <v>#N/A</v>
      </c>
      <c r="C739" s="133"/>
      <c r="E739" s="36" t="e">
        <v>#N/A</v>
      </c>
      <c r="AD739" s="36" t="e">
        <f>MATCH(A739,'US_long freshly screened'!A:A,0)</f>
        <v>#N/A</v>
      </c>
      <c r="AE739" s="36" t="e">
        <f>AD739&lt;=50</f>
        <v>#N/A</v>
      </c>
      <c r="AI739" s="130" t="e">
        <f>MATCH(A739,'US_long actual position'!A:A,0)</f>
        <v>#N/A</v>
      </c>
    </row>
    <row r="740" spans="2:35" x14ac:dyDescent="0.3">
      <c r="B740" s="133" t="e">
        <v>#N/A</v>
      </c>
      <c r="C740" s="133"/>
      <c r="E740" s="36" t="e">
        <v>#N/A</v>
      </c>
      <c r="AD740" s="36" t="e">
        <f>MATCH(A740,'US_long freshly screened'!A:A,0)</f>
        <v>#N/A</v>
      </c>
      <c r="AE740" s="36" t="e">
        <f>AD740&lt;=50</f>
        <v>#N/A</v>
      </c>
      <c r="AI740" s="130" t="e">
        <f>MATCH(A740,'US_long actual position'!A:A,0)</f>
        <v>#N/A</v>
      </c>
    </row>
    <row r="741" spans="2:35" x14ac:dyDescent="0.3">
      <c r="B741" s="133" t="e">
        <v>#N/A</v>
      </c>
      <c r="C741" s="133"/>
      <c r="E741" s="36" t="e">
        <v>#N/A</v>
      </c>
      <c r="AD741" s="36" t="e">
        <f>MATCH(A741,'US_long freshly screened'!A:A,0)</f>
        <v>#N/A</v>
      </c>
      <c r="AE741" s="36" t="e">
        <f>AD741&lt;=50</f>
        <v>#N/A</v>
      </c>
      <c r="AI741" s="130" t="e">
        <f>MATCH(A741,'US_long actual position'!A:A,0)</f>
        <v>#N/A</v>
      </c>
    </row>
    <row r="742" spans="2:35" x14ac:dyDescent="0.3">
      <c r="B742" s="133" t="e">
        <v>#N/A</v>
      </c>
      <c r="C742" s="133"/>
      <c r="E742" s="36" t="e">
        <v>#N/A</v>
      </c>
      <c r="AD742" s="36" t="e">
        <f>MATCH(A742,'US_long freshly screened'!A:A,0)</f>
        <v>#N/A</v>
      </c>
      <c r="AE742" s="36" t="e">
        <f>AD742&lt;=50</f>
        <v>#N/A</v>
      </c>
      <c r="AI742" s="130" t="e">
        <f>MATCH(A742,'US_long actual position'!A:A,0)</f>
        <v>#N/A</v>
      </c>
    </row>
    <row r="743" spans="2:35" x14ac:dyDescent="0.3">
      <c r="B743" s="133" t="e">
        <v>#N/A</v>
      </c>
      <c r="C743" s="133"/>
      <c r="E743" s="36" t="e">
        <v>#N/A</v>
      </c>
      <c r="AD743" s="36" t="e">
        <f>MATCH(A743,'US_long freshly screened'!A:A,0)</f>
        <v>#N/A</v>
      </c>
      <c r="AE743" s="36" t="e">
        <f>AD743&lt;=50</f>
        <v>#N/A</v>
      </c>
      <c r="AI743" s="130" t="e">
        <f>MATCH(A743,'US_long actual position'!A:A,0)</f>
        <v>#N/A</v>
      </c>
    </row>
    <row r="744" spans="2:35" x14ac:dyDescent="0.3">
      <c r="B744" s="133" t="e">
        <v>#N/A</v>
      </c>
      <c r="C744" s="133"/>
      <c r="E744" s="36" t="e">
        <v>#N/A</v>
      </c>
      <c r="AD744" s="36" t="e">
        <f>MATCH(A744,'US_long freshly screened'!A:A,0)</f>
        <v>#N/A</v>
      </c>
      <c r="AE744" s="36" t="e">
        <f>AD744&lt;=50</f>
        <v>#N/A</v>
      </c>
      <c r="AI744" s="130" t="e">
        <f>MATCH(A744,'US_long actual position'!A:A,0)</f>
        <v>#N/A</v>
      </c>
    </row>
    <row r="745" spans="2:35" x14ac:dyDescent="0.3">
      <c r="B745" s="133" t="e">
        <v>#N/A</v>
      </c>
      <c r="C745" s="133"/>
      <c r="E745" s="36" t="e">
        <v>#N/A</v>
      </c>
      <c r="AD745" s="36" t="e">
        <f>MATCH(A745,'US_long freshly screened'!A:A,0)</f>
        <v>#N/A</v>
      </c>
      <c r="AE745" s="36" t="e">
        <f>AD745&lt;=50</f>
        <v>#N/A</v>
      </c>
      <c r="AI745" s="130" t="e">
        <f>MATCH(A745,'US_long actual position'!A:A,0)</f>
        <v>#N/A</v>
      </c>
    </row>
    <row r="746" spans="2:35" x14ac:dyDescent="0.3">
      <c r="B746" s="133" t="e">
        <v>#N/A</v>
      </c>
      <c r="C746" s="133"/>
      <c r="E746" s="36" t="e">
        <v>#N/A</v>
      </c>
      <c r="AD746" s="36" t="e">
        <f>MATCH(A746,'US_long freshly screened'!A:A,0)</f>
        <v>#N/A</v>
      </c>
      <c r="AE746" s="36" t="e">
        <f>AD746&lt;=50</f>
        <v>#N/A</v>
      </c>
      <c r="AI746" s="130" t="e">
        <f>MATCH(A746,'US_long actual position'!A:A,0)</f>
        <v>#N/A</v>
      </c>
    </row>
    <row r="747" spans="2:35" x14ac:dyDescent="0.3">
      <c r="B747" s="133" t="e">
        <v>#N/A</v>
      </c>
      <c r="C747" s="133"/>
      <c r="E747" s="36" t="e">
        <v>#N/A</v>
      </c>
      <c r="AD747" s="36" t="e">
        <f>MATCH(A747,'US_long freshly screened'!A:A,0)</f>
        <v>#N/A</v>
      </c>
      <c r="AE747" s="36" t="e">
        <f>AD747&lt;=50</f>
        <v>#N/A</v>
      </c>
      <c r="AI747" s="130" t="e">
        <f>MATCH(A747,'US_long actual position'!A:A,0)</f>
        <v>#N/A</v>
      </c>
    </row>
    <row r="748" spans="2:35" x14ac:dyDescent="0.3">
      <c r="B748" s="133" t="e">
        <v>#N/A</v>
      </c>
      <c r="C748" s="133"/>
      <c r="E748" s="36" t="e">
        <v>#N/A</v>
      </c>
      <c r="AD748" s="36" t="e">
        <f>MATCH(A748,'US_long freshly screened'!A:A,0)</f>
        <v>#N/A</v>
      </c>
      <c r="AE748" s="36" t="e">
        <f>AD748&lt;=50</f>
        <v>#N/A</v>
      </c>
      <c r="AI748" s="130" t="e">
        <f>MATCH(A748,'US_long actual position'!A:A,0)</f>
        <v>#N/A</v>
      </c>
    </row>
    <row r="749" spans="2:35" x14ac:dyDescent="0.3">
      <c r="B749" s="133" t="e">
        <v>#N/A</v>
      </c>
      <c r="C749" s="133"/>
      <c r="E749" s="36" t="e">
        <v>#N/A</v>
      </c>
      <c r="AD749" s="36" t="e">
        <f>MATCH(A749,'US_long freshly screened'!A:A,0)</f>
        <v>#N/A</v>
      </c>
      <c r="AE749" s="36" t="e">
        <f>AD749&lt;=50</f>
        <v>#N/A</v>
      </c>
      <c r="AI749" s="130" t="e">
        <f>MATCH(A749,'US_long actual position'!A:A,0)</f>
        <v>#N/A</v>
      </c>
    </row>
    <row r="750" spans="2:35" x14ac:dyDescent="0.3">
      <c r="B750" s="133" t="e">
        <v>#N/A</v>
      </c>
      <c r="C750" s="133"/>
      <c r="E750" s="36" t="e">
        <v>#N/A</v>
      </c>
      <c r="AD750" s="36" t="e">
        <f>MATCH(A750,'US_long freshly screened'!A:A,0)</f>
        <v>#N/A</v>
      </c>
      <c r="AE750" s="36" t="e">
        <f>AD750&lt;=50</f>
        <v>#N/A</v>
      </c>
      <c r="AI750" s="130" t="e">
        <f>MATCH(A750,'US_long actual position'!A:A,0)</f>
        <v>#N/A</v>
      </c>
    </row>
    <row r="751" spans="2:35" x14ac:dyDescent="0.3">
      <c r="B751" s="133" t="e">
        <v>#N/A</v>
      </c>
      <c r="C751" s="133"/>
      <c r="E751" s="36" t="e">
        <v>#N/A</v>
      </c>
      <c r="AD751" s="36" t="e">
        <f>MATCH(A751,'US_long freshly screened'!A:A,0)</f>
        <v>#N/A</v>
      </c>
      <c r="AE751" s="36" t="e">
        <f>AD751&lt;=50</f>
        <v>#N/A</v>
      </c>
      <c r="AI751" s="130" t="e">
        <f>MATCH(A751,'US_long actual position'!A:A,0)</f>
        <v>#N/A</v>
      </c>
    </row>
    <row r="752" spans="2:35" x14ac:dyDescent="0.3">
      <c r="B752" s="133" t="e">
        <v>#N/A</v>
      </c>
      <c r="C752" s="133"/>
      <c r="E752" s="36" t="e">
        <v>#N/A</v>
      </c>
      <c r="AD752" s="36" t="e">
        <f>MATCH(A752,'US_long freshly screened'!A:A,0)</f>
        <v>#N/A</v>
      </c>
      <c r="AE752" s="36" t="e">
        <f>AD752&lt;=50</f>
        <v>#N/A</v>
      </c>
      <c r="AI752" s="130" t="e">
        <f>MATCH(A752,'US_long actual position'!A:A,0)</f>
        <v>#N/A</v>
      </c>
    </row>
    <row r="753" spans="2:35" x14ac:dyDescent="0.3">
      <c r="B753" s="133" t="e">
        <v>#N/A</v>
      </c>
      <c r="C753" s="133"/>
      <c r="E753" s="36" t="e">
        <v>#N/A</v>
      </c>
      <c r="AD753" s="36" t="e">
        <f>MATCH(A753,'US_long freshly screened'!A:A,0)</f>
        <v>#N/A</v>
      </c>
      <c r="AE753" s="36" t="e">
        <f>AD753&lt;=50</f>
        <v>#N/A</v>
      </c>
      <c r="AI753" s="130" t="e">
        <f>MATCH(A753,'US_long actual position'!A:A,0)</f>
        <v>#N/A</v>
      </c>
    </row>
    <row r="754" spans="2:35" x14ac:dyDescent="0.3">
      <c r="B754" s="133" t="e">
        <v>#N/A</v>
      </c>
      <c r="C754" s="133"/>
      <c r="E754" s="36" t="e">
        <v>#N/A</v>
      </c>
      <c r="AD754" s="36" t="e">
        <f>MATCH(A754,'US_long freshly screened'!A:A,0)</f>
        <v>#N/A</v>
      </c>
      <c r="AE754" s="36" t="e">
        <f>AD754&lt;=50</f>
        <v>#N/A</v>
      </c>
      <c r="AI754" s="130" t="e">
        <f>MATCH(A754,'US_long actual position'!A:A,0)</f>
        <v>#N/A</v>
      </c>
    </row>
    <row r="755" spans="2:35" x14ac:dyDescent="0.3">
      <c r="B755" s="133" t="e">
        <v>#N/A</v>
      </c>
      <c r="C755" s="133"/>
      <c r="E755" s="36" t="e">
        <v>#N/A</v>
      </c>
      <c r="AD755" s="36" t="e">
        <f>MATCH(A755,'US_long freshly screened'!A:A,0)</f>
        <v>#N/A</v>
      </c>
      <c r="AE755" s="36" t="e">
        <f>AD755&lt;=50</f>
        <v>#N/A</v>
      </c>
      <c r="AI755" s="130" t="e">
        <f>MATCH(A755,'US_long actual position'!A:A,0)</f>
        <v>#N/A</v>
      </c>
    </row>
    <row r="756" spans="2:35" x14ac:dyDescent="0.3">
      <c r="B756" s="133" t="e">
        <v>#N/A</v>
      </c>
      <c r="C756" s="133"/>
      <c r="E756" s="36" t="e">
        <v>#N/A</v>
      </c>
      <c r="AD756" s="36" t="e">
        <f>MATCH(A756,'US_long freshly screened'!A:A,0)</f>
        <v>#N/A</v>
      </c>
      <c r="AE756" s="36" t="e">
        <f>AD756&lt;=50</f>
        <v>#N/A</v>
      </c>
      <c r="AI756" s="130" t="e">
        <f>MATCH(A756,'US_long actual position'!A:A,0)</f>
        <v>#N/A</v>
      </c>
    </row>
    <row r="757" spans="2:35" x14ac:dyDescent="0.3">
      <c r="B757" s="133" t="e">
        <v>#N/A</v>
      </c>
      <c r="C757" s="133"/>
      <c r="E757" s="36" t="e">
        <v>#N/A</v>
      </c>
      <c r="AD757" s="36" t="e">
        <f>MATCH(A757,'US_long freshly screened'!A:A,0)</f>
        <v>#N/A</v>
      </c>
      <c r="AE757" s="36" t="e">
        <f>AD757&lt;=50</f>
        <v>#N/A</v>
      </c>
      <c r="AI757" s="130" t="e">
        <f>MATCH(A757,'US_long actual position'!A:A,0)</f>
        <v>#N/A</v>
      </c>
    </row>
    <row r="758" spans="2:35" x14ac:dyDescent="0.3">
      <c r="B758" s="133" t="e">
        <v>#N/A</v>
      </c>
      <c r="C758" s="133"/>
      <c r="E758" s="36" t="e">
        <v>#N/A</v>
      </c>
      <c r="AD758" s="36" t="e">
        <f>MATCH(A758,'US_long freshly screened'!A:A,0)</f>
        <v>#N/A</v>
      </c>
      <c r="AE758" s="36" t="e">
        <f>AD758&lt;=50</f>
        <v>#N/A</v>
      </c>
      <c r="AI758" s="130" t="e">
        <f>MATCH(A758,'US_long actual position'!A:A,0)</f>
        <v>#N/A</v>
      </c>
    </row>
    <row r="759" spans="2:35" x14ac:dyDescent="0.3">
      <c r="B759" s="133" t="e">
        <v>#N/A</v>
      </c>
      <c r="C759" s="133"/>
      <c r="E759" s="36" t="e">
        <v>#N/A</v>
      </c>
      <c r="AD759" s="36" t="e">
        <f>MATCH(A759,'US_long freshly screened'!A:A,0)</f>
        <v>#N/A</v>
      </c>
      <c r="AE759" s="36" t="e">
        <f>AD759&lt;=50</f>
        <v>#N/A</v>
      </c>
      <c r="AI759" s="130" t="e">
        <f>MATCH(A759,'US_long actual position'!A:A,0)</f>
        <v>#N/A</v>
      </c>
    </row>
    <row r="760" spans="2:35" x14ac:dyDescent="0.3">
      <c r="B760" s="133" t="e">
        <v>#N/A</v>
      </c>
      <c r="C760" s="133"/>
      <c r="E760" s="36" t="e">
        <v>#N/A</v>
      </c>
      <c r="AD760" s="36" t="e">
        <f>MATCH(A760,'US_long freshly screened'!A:A,0)</f>
        <v>#N/A</v>
      </c>
      <c r="AE760" s="36" t="e">
        <f>AD760&lt;=50</f>
        <v>#N/A</v>
      </c>
      <c r="AI760" s="130" t="e">
        <f>MATCH(A760,'US_long actual position'!A:A,0)</f>
        <v>#N/A</v>
      </c>
    </row>
    <row r="761" spans="2:35" x14ac:dyDescent="0.3">
      <c r="B761" s="133" t="e">
        <v>#N/A</v>
      </c>
      <c r="C761" s="133"/>
      <c r="E761" s="36" t="e">
        <v>#N/A</v>
      </c>
      <c r="AD761" s="36" t="e">
        <f>MATCH(A761,'US_long freshly screened'!A:A,0)</f>
        <v>#N/A</v>
      </c>
      <c r="AE761" s="36" t="e">
        <f>AD761&lt;=50</f>
        <v>#N/A</v>
      </c>
      <c r="AI761" s="130" t="e">
        <f>MATCH(A761,'US_long actual position'!A:A,0)</f>
        <v>#N/A</v>
      </c>
    </row>
    <row r="762" spans="2:35" x14ac:dyDescent="0.3">
      <c r="B762" s="133" t="e">
        <v>#N/A</v>
      </c>
      <c r="C762" s="133"/>
      <c r="E762" s="36" t="e">
        <v>#N/A</v>
      </c>
      <c r="AD762" s="36" t="e">
        <f>MATCH(A762,'US_long freshly screened'!A:A,0)</f>
        <v>#N/A</v>
      </c>
      <c r="AE762" s="36" t="e">
        <f>AD762&lt;=50</f>
        <v>#N/A</v>
      </c>
      <c r="AI762" s="130" t="e">
        <f>MATCH(A762,'US_long actual position'!A:A,0)</f>
        <v>#N/A</v>
      </c>
    </row>
    <row r="763" spans="2:35" x14ac:dyDescent="0.3">
      <c r="B763" s="133" t="e">
        <v>#N/A</v>
      </c>
      <c r="C763" s="133"/>
      <c r="E763" s="36" t="e">
        <v>#N/A</v>
      </c>
      <c r="AD763" s="36" t="e">
        <f>MATCH(A763,'US_long freshly screened'!A:A,0)</f>
        <v>#N/A</v>
      </c>
      <c r="AE763" s="36" t="e">
        <f>AD763&lt;=50</f>
        <v>#N/A</v>
      </c>
      <c r="AI763" s="130" t="e">
        <f>MATCH(A763,'US_long actual position'!A:A,0)</f>
        <v>#N/A</v>
      </c>
    </row>
    <row r="764" spans="2:35" x14ac:dyDescent="0.3">
      <c r="B764" s="133" t="e">
        <v>#N/A</v>
      </c>
      <c r="C764" s="133"/>
      <c r="E764" s="36" t="e">
        <v>#N/A</v>
      </c>
      <c r="AD764" s="36" t="e">
        <f>MATCH(A764,'US_long freshly screened'!A:A,0)</f>
        <v>#N/A</v>
      </c>
      <c r="AE764" s="36" t="e">
        <f>AD764&lt;=50</f>
        <v>#N/A</v>
      </c>
      <c r="AI764" s="130" t="e">
        <f>MATCH(A764,'US_long actual position'!A:A,0)</f>
        <v>#N/A</v>
      </c>
    </row>
    <row r="765" spans="2:35" x14ac:dyDescent="0.3">
      <c r="B765" s="133" t="e">
        <v>#N/A</v>
      </c>
      <c r="C765" s="133"/>
      <c r="E765" s="36" t="e">
        <v>#N/A</v>
      </c>
      <c r="AD765" s="36" t="e">
        <f>MATCH(A765,'US_long freshly screened'!A:A,0)</f>
        <v>#N/A</v>
      </c>
      <c r="AE765" s="36" t="e">
        <f>AD765&lt;=50</f>
        <v>#N/A</v>
      </c>
      <c r="AI765" s="130" t="e">
        <f>MATCH(A765,'US_long actual position'!A:A,0)</f>
        <v>#N/A</v>
      </c>
    </row>
    <row r="766" spans="2:35" x14ac:dyDescent="0.3">
      <c r="B766" s="133" t="e">
        <v>#N/A</v>
      </c>
      <c r="C766" s="133"/>
      <c r="E766" s="36" t="e">
        <v>#N/A</v>
      </c>
      <c r="AD766" s="36" t="e">
        <f>MATCH(A766,'US_long freshly screened'!A:A,0)</f>
        <v>#N/A</v>
      </c>
      <c r="AE766" s="36" t="e">
        <f>AD766&lt;=50</f>
        <v>#N/A</v>
      </c>
      <c r="AI766" s="130" t="e">
        <f>MATCH(A766,'US_long actual position'!A:A,0)</f>
        <v>#N/A</v>
      </c>
    </row>
    <row r="767" spans="2:35" x14ac:dyDescent="0.3">
      <c r="B767" s="133" t="e">
        <v>#N/A</v>
      </c>
      <c r="C767" s="133"/>
      <c r="E767" s="36" t="e">
        <v>#N/A</v>
      </c>
      <c r="AD767" s="36" t="e">
        <f>MATCH(A767,'US_long freshly screened'!A:A,0)</f>
        <v>#N/A</v>
      </c>
      <c r="AE767" s="36" t="e">
        <f>AD767&lt;=50</f>
        <v>#N/A</v>
      </c>
      <c r="AI767" s="130" t="e">
        <f>MATCH(A767,'US_long actual position'!A:A,0)</f>
        <v>#N/A</v>
      </c>
    </row>
    <row r="768" spans="2:35" x14ac:dyDescent="0.3">
      <c r="B768" s="133" t="e">
        <v>#N/A</v>
      </c>
      <c r="C768" s="133"/>
      <c r="E768" s="36" t="e">
        <v>#N/A</v>
      </c>
      <c r="AD768" s="36" t="e">
        <f>MATCH(A768,'US_long freshly screened'!A:A,0)</f>
        <v>#N/A</v>
      </c>
      <c r="AE768" s="36" t="e">
        <f>AD768&lt;=50</f>
        <v>#N/A</v>
      </c>
      <c r="AI768" s="130" t="e">
        <f>MATCH(A768,'US_long actual position'!A:A,0)</f>
        <v>#N/A</v>
      </c>
    </row>
    <row r="769" spans="2:35" x14ac:dyDescent="0.3">
      <c r="B769" s="133" t="e">
        <v>#N/A</v>
      </c>
      <c r="C769" s="133"/>
      <c r="E769" s="36" t="e">
        <v>#N/A</v>
      </c>
      <c r="AD769" s="36" t="e">
        <f>MATCH(A769,'US_long freshly screened'!A:A,0)</f>
        <v>#N/A</v>
      </c>
      <c r="AE769" s="36" t="e">
        <f>AD769&lt;=50</f>
        <v>#N/A</v>
      </c>
      <c r="AI769" s="130" t="e">
        <f>MATCH(A769,'US_long actual position'!A:A,0)</f>
        <v>#N/A</v>
      </c>
    </row>
    <row r="770" spans="2:35" x14ac:dyDescent="0.3">
      <c r="B770" s="133" t="e">
        <v>#N/A</v>
      </c>
      <c r="C770" s="133"/>
      <c r="E770" s="36" t="e">
        <v>#N/A</v>
      </c>
      <c r="AD770" s="36" t="e">
        <f>MATCH(A770,'US_long freshly screened'!A:A,0)</f>
        <v>#N/A</v>
      </c>
      <c r="AE770" s="36" t="e">
        <f>AD770&lt;=50</f>
        <v>#N/A</v>
      </c>
      <c r="AI770" s="130" t="e">
        <f>MATCH(A770,'US_long actual position'!A:A,0)</f>
        <v>#N/A</v>
      </c>
    </row>
    <row r="771" spans="2:35" x14ac:dyDescent="0.3">
      <c r="B771" s="133" t="e">
        <v>#N/A</v>
      </c>
      <c r="C771" s="133"/>
      <c r="E771" s="36" t="e">
        <v>#N/A</v>
      </c>
      <c r="AD771" s="36" t="e">
        <f>MATCH(A771,'US_long freshly screened'!A:A,0)</f>
        <v>#N/A</v>
      </c>
      <c r="AE771" s="36" t="e">
        <f>AD771&lt;=50</f>
        <v>#N/A</v>
      </c>
      <c r="AI771" s="130" t="e">
        <f>MATCH(A771,'US_long actual position'!A:A,0)</f>
        <v>#N/A</v>
      </c>
    </row>
    <row r="772" spans="2:35" x14ac:dyDescent="0.3">
      <c r="B772" s="133" t="e">
        <v>#N/A</v>
      </c>
      <c r="C772" s="133"/>
      <c r="E772" s="36" t="e">
        <v>#N/A</v>
      </c>
      <c r="AD772" s="36" t="e">
        <f>MATCH(A772,'US_long freshly screened'!A:A,0)</f>
        <v>#N/A</v>
      </c>
      <c r="AE772" s="36" t="e">
        <f>AD772&lt;=50</f>
        <v>#N/A</v>
      </c>
      <c r="AI772" s="130" t="e">
        <f>MATCH(A772,'US_long actual position'!A:A,0)</f>
        <v>#N/A</v>
      </c>
    </row>
    <row r="773" spans="2:35" x14ac:dyDescent="0.3">
      <c r="B773" s="133" t="e">
        <v>#N/A</v>
      </c>
      <c r="C773" s="133"/>
      <c r="E773" s="36" t="e">
        <v>#N/A</v>
      </c>
      <c r="AD773" s="36" t="e">
        <f>MATCH(A773,'US_long freshly screened'!A:A,0)</f>
        <v>#N/A</v>
      </c>
      <c r="AE773" s="36" t="e">
        <f>AD773&lt;=50</f>
        <v>#N/A</v>
      </c>
      <c r="AI773" s="130" t="e">
        <f>MATCH(A773,'US_long actual position'!A:A,0)</f>
        <v>#N/A</v>
      </c>
    </row>
    <row r="774" spans="2:35" x14ac:dyDescent="0.3">
      <c r="B774" s="133" t="e">
        <v>#N/A</v>
      </c>
      <c r="C774" s="133"/>
      <c r="E774" s="36" t="e">
        <v>#N/A</v>
      </c>
      <c r="AD774" s="36" t="e">
        <f>MATCH(A774,'US_long freshly screened'!A:A,0)</f>
        <v>#N/A</v>
      </c>
      <c r="AE774" s="36" t="e">
        <f>AD774&lt;=50</f>
        <v>#N/A</v>
      </c>
      <c r="AI774" s="130" t="e">
        <f>MATCH(A774,'US_long actual position'!A:A,0)</f>
        <v>#N/A</v>
      </c>
    </row>
    <row r="775" spans="2:35" x14ac:dyDescent="0.3">
      <c r="B775" s="133" t="e">
        <v>#N/A</v>
      </c>
      <c r="C775" s="133"/>
      <c r="E775" s="36" t="e">
        <v>#N/A</v>
      </c>
      <c r="AD775" s="36" t="e">
        <f>MATCH(A775,'US_long freshly screened'!A:A,0)</f>
        <v>#N/A</v>
      </c>
      <c r="AE775" s="36" t="e">
        <f>AD775&lt;=50</f>
        <v>#N/A</v>
      </c>
      <c r="AI775" s="130" t="e">
        <f>MATCH(A775,'US_long actual position'!A:A,0)</f>
        <v>#N/A</v>
      </c>
    </row>
    <row r="776" spans="2:35" x14ac:dyDescent="0.3">
      <c r="B776" s="133" t="e">
        <v>#N/A</v>
      </c>
      <c r="C776" s="133"/>
      <c r="E776" s="36" t="e">
        <v>#N/A</v>
      </c>
      <c r="AD776" s="36" t="e">
        <f>MATCH(A776,'US_long freshly screened'!A:A,0)</f>
        <v>#N/A</v>
      </c>
      <c r="AE776" s="36" t="e">
        <f>AD776&lt;=50</f>
        <v>#N/A</v>
      </c>
      <c r="AI776" s="130" t="e">
        <f>MATCH(A776,'US_long actual position'!A:A,0)</f>
        <v>#N/A</v>
      </c>
    </row>
    <row r="777" spans="2:35" x14ac:dyDescent="0.3">
      <c r="B777" s="133" t="e">
        <v>#N/A</v>
      </c>
      <c r="C777" s="133"/>
      <c r="E777" s="36" t="e">
        <v>#N/A</v>
      </c>
      <c r="AD777" s="36" t="e">
        <f>MATCH(A777,'US_long freshly screened'!A:A,0)</f>
        <v>#N/A</v>
      </c>
      <c r="AE777" s="36" t="e">
        <f>AD777&lt;=50</f>
        <v>#N/A</v>
      </c>
      <c r="AI777" s="130" t="e">
        <f>MATCH(A777,'US_long actual position'!A:A,0)</f>
        <v>#N/A</v>
      </c>
    </row>
    <row r="778" spans="2:35" x14ac:dyDescent="0.3">
      <c r="B778" s="133" t="e">
        <v>#N/A</v>
      </c>
      <c r="C778" s="133"/>
      <c r="E778" s="36" t="e">
        <v>#N/A</v>
      </c>
      <c r="AD778" s="36" t="e">
        <f>MATCH(A778,'US_long freshly screened'!A:A,0)</f>
        <v>#N/A</v>
      </c>
      <c r="AE778" s="36" t="e">
        <f>AD778&lt;=50</f>
        <v>#N/A</v>
      </c>
      <c r="AI778" s="130" t="e">
        <f>MATCH(A778,'US_long actual position'!A:A,0)</f>
        <v>#N/A</v>
      </c>
    </row>
    <row r="779" spans="2:35" x14ac:dyDescent="0.3">
      <c r="B779" s="133" t="e">
        <v>#N/A</v>
      </c>
      <c r="C779" s="133"/>
      <c r="E779" s="36" t="e">
        <v>#N/A</v>
      </c>
      <c r="AD779" s="36" t="e">
        <f>MATCH(A779,'US_long freshly screened'!A:A,0)</f>
        <v>#N/A</v>
      </c>
      <c r="AE779" s="36" t="e">
        <f>AD779&lt;=50</f>
        <v>#N/A</v>
      </c>
      <c r="AI779" s="130" t="e">
        <f>MATCH(A779,'US_long actual position'!A:A,0)</f>
        <v>#N/A</v>
      </c>
    </row>
    <row r="780" spans="2:35" x14ac:dyDescent="0.3">
      <c r="B780" s="133" t="e">
        <v>#N/A</v>
      </c>
      <c r="C780" s="133"/>
      <c r="E780" s="36" t="e">
        <v>#N/A</v>
      </c>
      <c r="AD780" s="36" t="e">
        <f>MATCH(A780,'US_long freshly screened'!A:A,0)</f>
        <v>#N/A</v>
      </c>
      <c r="AE780" s="36" t="e">
        <f>AD780&lt;=50</f>
        <v>#N/A</v>
      </c>
      <c r="AI780" s="130" t="e">
        <f>MATCH(A780,'US_long actual position'!A:A,0)</f>
        <v>#N/A</v>
      </c>
    </row>
    <row r="781" spans="2:35" x14ac:dyDescent="0.3">
      <c r="B781" s="133" t="e">
        <v>#N/A</v>
      </c>
      <c r="C781" s="133"/>
      <c r="E781" s="36" t="e">
        <v>#N/A</v>
      </c>
      <c r="AD781" s="36" t="e">
        <f>MATCH(A781,'US_long freshly screened'!A:A,0)</f>
        <v>#N/A</v>
      </c>
      <c r="AE781" s="36" t="e">
        <f>AD781&lt;=50</f>
        <v>#N/A</v>
      </c>
      <c r="AI781" s="130" t="e">
        <f>MATCH(A781,'US_long actual position'!A:A,0)</f>
        <v>#N/A</v>
      </c>
    </row>
    <row r="782" spans="2:35" x14ac:dyDescent="0.3">
      <c r="B782" s="133" t="e">
        <v>#N/A</v>
      </c>
      <c r="C782" s="133"/>
      <c r="E782" s="36" t="e">
        <v>#N/A</v>
      </c>
      <c r="AD782" s="36" t="e">
        <f>MATCH(A782,'US_long freshly screened'!A:A,0)</f>
        <v>#N/A</v>
      </c>
      <c r="AE782" s="36" t="e">
        <f>AD782&lt;=50</f>
        <v>#N/A</v>
      </c>
      <c r="AI782" s="130" t="e">
        <f>MATCH(A782,'US_long actual position'!A:A,0)</f>
        <v>#N/A</v>
      </c>
    </row>
    <row r="783" spans="2:35" x14ac:dyDescent="0.3">
      <c r="B783" s="133" t="e">
        <v>#N/A</v>
      </c>
      <c r="C783" s="133"/>
      <c r="E783" s="36" t="e">
        <v>#N/A</v>
      </c>
      <c r="AD783" s="36" t="e">
        <f>MATCH(A783,'US_long freshly screened'!A:A,0)</f>
        <v>#N/A</v>
      </c>
      <c r="AE783" s="36" t="e">
        <f>AD783&lt;=50</f>
        <v>#N/A</v>
      </c>
      <c r="AI783" s="130" t="e">
        <f>MATCH(A783,'US_long actual position'!A:A,0)</f>
        <v>#N/A</v>
      </c>
    </row>
    <row r="784" spans="2:35" x14ac:dyDescent="0.3">
      <c r="B784" s="133" t="e">
        <v>#N/A</v>
      </c>
      <c r="C784" s="133"/>
      <c r="E784" s="36" t="e">
        <v>#N/A</v>
      </c>
      <c r="AD784" s="36" t="e">
        <f>MATCH(A784,'US_long freshly screened'!A:A,0)</f>
        <v>#N/A</v>
      </c>
      <c r="AE784" s="36" t="e">
        <f>AD784&lt;=50</f>
        <v>#N/A</v>
      </c>
      <c r="AI784" s="130" t="e">
        <f>MATCH(A784,'US_long actual position'!A:A,0)</f>
        <v>#N/A</v>
      </c>
    </row>
    <row r="785" spans="2:35" x14ac:dyDescent="0.3">
      <c r="B785" s="133" t="e">
        <v>#N/A</v>
      </c>
      <c r="C785" s="133"/>
      <c r="E785" s="36" t="e">
        <v>#N/A</v>
      </c>
      <c r="AD785" s="36" t="e">
        <f>MATCH(A785,'US_long freshly screened'!A:A,0)</f>
        <v>#N/A</v>
      </c>
      <c r="AE785" s="36" t="e">
        <f>AD785&lt;=50</f>
        <v>#N/A</v>
      </c>
      <c r="AI785" s="130" t="e">
        <f>MATCH(A785,'US_long actual position'!A:A,0)</f>
        <v>#N/A</v>
      </c>
    </row>
    <row r="786" spans="2:35" x14ac:dyDescent="0.3">
      <c r="B786" s="133" t="e">
        <v>#N/A</v>
      </c>
      <c r="C786" s="133"/>
      <c r="E786" s="36" t="e">
        <v>#N/A</v>
      </c>
      <c r="AD786" s="36" t="e">
        <f>MATCH(A786,'US_long freshly screened'!A:A,0)</f>
        <v>#N/A</v>
      </c>
      <c r="AE786" s="36" t="e">
        <f>AD786&lt;=50</f>
        <v>#N/A</v>
      </c>
      <c r="AI786" s="130" t="e">
        <f>MATCH(A786,'US_long actual position'!A:A,0)</f>
        <v>#N/A</v>
      </c>
    </row>
    <row r="787" spans="2:35" x14ac:dyDescent="0.3">
      <c r="B787" s="133" t="e">
        <v>#N/A</v>
      </c>
      <c r="C787" s="133"/>
      <c r="E787" s="36" t="e">
        <v>#N/A</v>
      </c>
      <c r="AD787" s="36" t="e">
        <f>MATCH(A787,'US_long freshly screened'!A:A,0)</f>
        <v>#N/A</v>
      </c>
      <c r="AE787" s="36" t="e">
        <f>AD787&lt;=50</f>
        <v>#N/A</v>
      </c>
      <c r="AI787" s="130" t="e">
        <f>MATCH(A787,'US_long actual position'!A:A,0)</f>
        <v>#N/A</v>
      </c>
    </row>
    <row r="788" spans="2:35" x14ac:dyDescent="0.3">
      <c r="B788" s="133" t="e">
        <v>#N/A</v>
      </c>
      <c r="C788" s="133"/>
      <c r="E788" s="36" t="e">
        <v>#N/A</v>
      </c>
      <c r="AD788" s="36" t="e">
        <f>MATCH(A788,'US_long freshly screened'!A:A,0)</f>
        <v>#N/A</v>
      </c>
      <c r="AE788" s="36" t="e">
        <f>AD788&lt;=50</f>
        <v>#N/A</v>
      </c>
      <c r="AI788" s="130" t="e">
        <f>MATCH(A788,'US_long actual position'!A:A,0)</f>
        <v>#N/A</v>
      </c>
    </row>
    <row r="789" spans="2:35" x14ac:dyDescent="0.3">
      <c r="B789" s="133" t="e">
        <v>#N/A</v>
      </c>
      <c r="C789" s="133"/>
      <c r="E789" s="36" t="e">
        <v>#N/A</v>
      </c>
      <c r="AD789" s="36" t="e">
        <f>MATCH(A789,'US_long freshly screened'!A:A,0)</f>
        <v>#N/A</v>
      </c>
      <c r="AE789" s="36" t="e">
        <f>AD789&lt;=50</f>
        <v>#N/A</v>
      </c>
      <c r="AI789" s="130" t="e">
        <f>MATCH(A789,'US_long actual position'!A:A,0)</f>
        <v>#N/A</v>
      </c>
    </row>
    <row r="790" spans="2:35" x14ac:dyDescent="0.3">
      <c r="B790" s="133" t="e">
        <v>#N/A</v>
      </c>
      <c r="C790" s="133"/>
      <c r="E790" s="36" t="e">
        <v>#N/A</v>
      </c>
      <c r="AD790" s="36" t="e">
        <f>MATCH(A790,'US_long freshly screened'!A:A,0)</f>
        <v>#N/A</v>
      </c>
      <c r="AE790" s="36" t="e">
        <f>AD790&lt;=50</f>
        <v>#N/A</v>
      </c>
      <c r="AI790" s="130" t="e">
        <f>MATCH(A790,'US_long actual position'!A:A,0)</f>
        <v>#N/A</v>
      </c>
    </row>
    <row r="791" spans="2:35" x14ac:dyDescent="0.3">
      <c r="B791" s="133" t="e">
        <v>#N/A</v>
      </c>
      <c r="C791" s="133"/>
      <c r="E791" s="36" t="e">
        <v>#N/A</v>
      </c>
      <c r="AD791" s="36" t="e">
        <f>MATCH(A791,'US_long freshly screened'!A:A,0)</f>
        <v>#N/A</v>
      </c>
      <c r="AE791" s="36" t="e">
        <f>AD791&lt;=50</f>
        <v>#N/A</v>
      </c>
      <c r="AI791" s="130" t="e">
        <f>MATCH(A791,'US_long actual position'!A:A,0)</f>
        <v>#N/A</v>
      </c>
    </row>
    <row r="792" spans="2:35" x14ac:dyDescent="0.3">
      <c r="B792" s="133" t="e">
        <v>#N/A</v>
      </c>
      <c r="C792" s="133"/>
      <c r="E792" s="36" t="e">
        <v>#N/A</v>
      </c>
      <c r="AD792" s="36" t="e">
        <f>MATCH(A792,'US_long freshly screened'!A:A,0)</f>
        <v>#N/A</v>
      </c>
      <c r="AE792" s="36" t="e">
        <f>AD792&lt;=50</f>
        <v>#N/A</v>
      </c>
      <c r="AI792" s="130" t="e">
        <f>MATCH(A792,'US_long actual position'!A:A,0)</f>
        <v>#N/A</v>
      </c>
    </row>
    <row r="793" spans="2:35" x14ac:dyDescent="0.3">
      <c r="B793" s="133" t="e">
        <v>#N/A</v>
      </c>
      <c r="C793" s="133"/>
      <c r="E793" s="36" t="e">
        <v>#N/A</v>
      </c>
      <c r="AD793" s="36" t="e">
        <f>MATCH(A793,'US_long freshly screened'!A:A,0)</f>
        <v>#N/A</v>
      </c>
      <c r="AE793" s="36" t="e">
        <f>AD793&lt;=50</f>
        <v>#N/A</v>
      </c>
      <c r="AI793" s="130" t="e">
        <f>MATCH(A793,'US_long actual position'!A:A,0)</f>
        <v>#N/A</v>
      </c>
    </row>
    <row r="794" spans="2:35" x14ac:dyDescent="0.3">
      <c r="B794" s="133" t="e">
        <v>#N/A</v>
      </c>
      <c r="C794" s="133"/>
      <c r="E794" s="36" t="e">
        <v>#N/A</v>
      </c>
      <c r="AD794" s="36" t="e">
        <f>MATCH(A794,'US_long freshly screened'!A:A,0)</f>
        <v>#N/A</v>
      </c>
      <c r="AE794" s="36" t="e">
        <f>AD794&lt;=50</f>
        <v>#N/A</v>
      </c>
      <c r="AI794" s="130" t="e">
        <f>MATCH(A794,'US_long actual position'!A:A,0)</f>
        <v>#N/A</v>
      </c>
    </row>
    <row r="795" spans="2:35" x14ac:dyDescent="0.3">
      <c r="B795" s="133" t="e">
        <v>#N/A</v>
      </c>
      <c r="C795" s="133"/>
      <c r="E795" s="36" t="e">
        <v>#N/A</v>
      </c>
      <c r="AD795" s="36" t="e">
        <f>MATCH(A795,'US_long freshly screened'!A:A,0)</f>
        <v>#N/A</v>
      </c>
      <c r="AE795" s="36" t="e">
        <f>AD795&lt;=50</f>
        <v>#N/A</v>
      </c>
      <c r="AI795" s="130" t="e">
        <f>MATCH(A795,'US_long actual position'!A:A,0)</f>
        <v>#N/A</v>
      </c>
    </row>
    <row r="796" spans="2:35" x14ac:dyDescent="0.3">
      <c r="B796" s="133" t="e">
        <v>#N/A</v>
      </c>
      <c r="C796" s="133"/>
      <c r="E796" s="36" t="e">
        <v>#N/A</v>
      </c>
      <c r="AD796" s="36" t="e">
        <f>MATCH(A796,'US_long freshly screened'!A:A,0)</f>
        <v>#N/A</v>
      </c>
      <c r="AE796" s="36" t="e">
        <f>AD796&lt;=50</f>
        <v>#N/A</v>
      </c>
      <c r="AI796" s="130" t="e">
        <f>MATCH(A796,'US_long actual position'!A:A,0)</f>
        <v>#N/A</v>
      </c>
    </row>
    <row r="797" spans="2:35" x14ac:dyDescent="0.3">
      <c r="B797" s="133" t="e">
        <v>#N/A</v>
      </c>
      <c r="C797" s="133"/>
      <c r="E797" s="36" t="e">
        <v>#N/A</v>
      </c>
      <c r="AD797" s="36" t="e">
        <f>MATCH(A797,'US_long freshly screened'!A:A,0)</f>
        <v>#N/A</v>
      </c>
      <c r="AE797" s="36" t="e">
        <f>AD797&lt;=50</f>
        <v>#N/A</v>
      </c>
      <c r="AI797" s="130" t="e">
        <f>MATCH(A797,'US_long actual position'!A:A,0)</f>
        <v>#N/A</v>
      </c>
    </row>
    <row r="798" spans="2:35" x14ac:dyDescent="0.3">
      <c r="B798" s="133" t="e">
        <v>#N/A</v>
      </c>
      <c r="C798" s="133"/>
      <c r="E798" s="36" t="e">
        <v>#N/A</v>
      </c>
      <c r="AD798" s="36" t="e">
        <f>MATCH(A798,'US_long freshly screened'!A:A,0)</f>
        <v>#N/A</v>
      </c>
      <c r="AE798" s="36" t="e">
        <f>AD798&lt;=50</f>
        <v>#N/A</v>
      </c>
      <c r="AI798" s="130" t="e">
        <f>MATCH(A798,'US_long actual position'!A:A,0)</f>
        <v>#N/A</v>
      </c>
    </row>
    <row r="799" spans="2:35" x14ac:dyDescent="0.3">
      <c r="B799" s="133" t="e">
        <v>#N/A</v>
      </c>
      <c r="C799" s="133"/>
      <c r="E799" s="36" t="e">
        <v>#N/A</v>
      </c>
      <c r="AD799" s="36" t="e">
        <f>MATCH(A799,'US_long freshly screened'!A:A,0)</f>
        <v>#N/A</v>
      </c>
      <c r="AE799" s="36" t="e">
        <f>AD799&lt;=50</f>
        <v>#N/A</v>
      </c>
      <c r="AI799" s="130" t="e">
        <f>MATCH(A799,'US_long actual position'!A:A,0)</f>
        <v>#N/A</v>
      </c>
    </row>
    <row r="800" spans="2:35" x14ac:dyDescent="0.3">
      <c r="B800" s="133" t="e">
        <v>#N/A</v>
      </c>
      <c r="C800" s="133"/>
      <c r="E800" s="36" t="e">
        <v>#N/A</v>
      </c>
      <c r="AD800" s="36" t="e">
        <f>MATCH(A800,'US_long freshly screened'!A:A,0)</f>
        <v>#N/A</v>
      </c>
      <c r="AE800" s="36" t="e">
        <f>AD800&lt;=50</f>
        <v>#N/A</v>
      </c>
      <c r="AI800" s="130" t="e">
        <f>MATCH(A800,'US_long actual position'!A:A,0)</f>
        <v>#N/A</v>
      </c>
    </row>
    <row r="801" spans="2:35" x14ac:dyDescent="0.3">
      <c r="B801" s="133" t="e">
        <v>#N/A</v>
      </c>
      <c r="C801" s="133"/>
      <c r="E801" s="36" t="e">
        <v>#N/A</v>
      </c>
      <c r="AD801" s="36" t="e">
        <f>MATCH(A801,'US_long freshly screened'!A:A,0)</f>
        <v>#N/A</v>
      </c>
      <c r="AE801" s="36" t="e">
        <f>AD801&lt;=50</f>
        <v>#N/A</v>
      </c>
      <c r="AI801" s="130" t="e">
        <f>MATCH(A801,'US_long actual position'!A:A,0)</f>
        <v>#N/A</v>
      </c>
    </row>
    <row r="802" spans="2:35" x14ac:dyDescent="0.3">
      <c r="B802" s="133" t="e">
        <v>#N/A</v>
      </c>
      <c r="C802" s="133"/>
      <c r="E802" s="36" t="e">
        <v>#N/A</v>
      </c>
      <c r="AD802" s="36" t="e">
        <f>MATCH(A802,'US_long freshly screened'!A:A,0)</f>
        <v>#N/A</v>
      </c>
      <c r="AE802" s="36" t="e">
        <f>AD802&lt;=50</f>
        <v>#N/A</v>
      </c>
      <c r="AI802" s="130" t="e">
        <f>MATCH(A802,'US_long actual position'!A:A,0)</f>
        <v>#N/A</v>
      </c>
    </row>
    <row r="803" spans="2:35" x14ac:dyDescent="0.3">
      <c r="B803" s="133" t="e">
        <v>#N/A</v>
      </c>
      <c r="C803" s="133"/>
      <c r="E803" s="36" t="e">
        <v>#N/A</v>
      </c>
      <c r="AD803" s="36" t="e">
        <f>MATCH(A803,'US_long freshly screened'!A:A,0)</f>
        <v>#N/A</v>
      </c>
      <c r="AE803" s="36" t="e">
        <f>AD803&lt;=50</f>
        <v>#N/A</v>
      </c>
      <c r="AI803" s="130" t="e">
        <f>MATCH(A803,'US_long actual position'!A:A,0)</f>
        <v>#N/A</v>
      </c>
    </row>
    <row r="804" spans="2:35" x14ac:dyDescent="0.3">
      <c r="B804" s="133" t="e">
        <v>#N/A</v>
      </c>
      <c r="C804" s="133"/>
      <c r="E804" s="36" t="e">
        <v>#N/A</v>
      </c>
      <c r="AD804" s="36" t="e">
        <f>MATCH(A804,'US_long freshly screened'!A:A,0)</f>
        <v>#N/A</v>
      </c>
      <c r="AE804" s="36" t="e">
        <f>AD804&lt;=50</f>
        <v>#N/A</v>
      </c>
      <c r="AI804" s="130" t="e">
        <f>MATCH(A804,'US_long actual position'!A:A,0)</f>
        <v>#N/A</v>
      </c>
    </row>
    <row r="805" spans="2:35" x14ac:dyDescent="0.3">
      <c r="B805" s="133" t="e">
        <v>#N/A</v>
      </c>
      <c r="C805" s="133"/>
      <c r="E805" s="36" t="e">
        <v>#N/A</v>
      </c>
      <c r="AD805" s="36" t="e">
        <f>MATCH(A805,'US_long freshly screened'!A:A,0)</f>
        <v>#N/A</v>
      </c>
      <c r="AE805" s="36" t="e">
        <f>AD805&lt;=50</f>
        <v>#N/A</v>
      </c>
      <c r="AI805" s="130" t="e">
        <f>MATCH(A805,'US_long actual position'!A:A,0)</f>
        <v>#N/A</v>
      </c>
    </row>
    <row r="806" spans="2:35" x14ac:dyDescent="0.3">
      <c r="B806" s="133" t="e">
        <v>#N/A</v>
      </c>
      <c r="C806" s="133"/>
      <c r="E806" s="36" t="e">
        <v>#N/A</v>
      </c>
      <c r="AD806" s="36" t="e">
        <f>MATCH(A806,'US_long freshly screened'!A:A,0)</f>
        <v>#N/A</v>
      </c>
      <c r="AE806" s="36" t="e">
        <f>AD806&lt;=50</f>
        <v>#N/A</v>
      </c>
      <c r="AI806" s="130" t="e">
        <f>MATCH(A806,'US_long actual position'!A:A,0)</f>
        <v>#N/A</v>
      </c>
    </row>
    <row r="807" spans="2:35" x14ac:dyDescent="0.3">
      <c r="B807" s="133" t="e">
        <v>#N/A</v>
      </c>
      <c r="C807" s="133"/>
      <c r="E807" s="36" t="e">
        <v>#N/A</v>
      </c>
      <c r="AD807" s="36" t="e">
        <f>MATCH(A807,'US_long freshly screened'!A:A,0)</f>
        <v>#N/A</v>
      </c>
      <c r="AE807" s="36" t="e">
        <f>AD807&lt;=50</f>
        <v>#N/A</v>
      </c>
      <c r="AI807" s="130" t="e">
        <f>MATCH(A807,'US_long actual position'!A:A,0)</f>
        <v>#N/A</v>
      </c>
    </row>
    <row r="808" spans="2:35" x14ac:dyDescent="0.3">
      <c r="B808" s="133" t="e">
        <v>#N/A</v>
      </c>
      <c r="C808" s="133"/>
      <c r="E808" s="36" t="e">
        <v>#N/A</v>
      </c>
      <c r="AD808" s="36" t="e">
        <f>MATCH(A808,'US_long freshly screened'!A:A,0)</f>
        <v>#N/A</v>
      </c>
      <c r="AE808" s="36" t="e">
        <f>AD808&lt;=50</f>
        <v>#N/A</v>
      </c>
      <c r="AI808" s="130" t="e">
        <f>MATCH(A808,'US_long actual position'!A:A,0)</f>
        <v>#N/A</v>
      </c>
    </row>
    <row r="809" spans="2:35" x14ac:dyDescent="0.3">
      <c r="B809" s="133" t="e">
        <v>#N/A</v>
      </c>
      <c r="C809" s="133"/>
      <c r="E809" s="36" t="e">
        <v>#N/A</v>
      </c>
      <c r="AD809" s="36" t="e">
        <f>MATCH(A809,'US_long freshly screened'!A:A,0)</f>
        <v>#N/A</v>
      </c>
      <c r="AE809" s="36" t="e">
        <f>AD809&lt;=50</f>
        <v>#N/A</v>
      </c>
      <c r="AI809" s="130" t="e">
        <f>MATCH(A809,'US_long actual position'!A:A,0)</f>
        <v>#N/A</v>
      </c>
    </row>
    <row r="810" spans="2:35" x14ac:dyDescent="0.3">
      <c r="B810" s="133" t="e">
        <v>#N/A</v>
      </c>
      <c r="C810" s="133"/>
      <c r="E810" s="36" t="e">
        <v>#N/A</v>
      </c>
      <c r="AD810" s="36" t="e">
        <f>MATCH(A810,'US_long freshly screened'!A:A,0)</f>
        <v>#N/A</v>
      </c>
      <c r="AE810" s="36" t="e">
        <f>AD810&lt;=50</f>
        <v>#N/A</v>
      </c>
      <c r="AI810" s="130" t="e">
        <f>MATCH(A810,'US_long actual position'!A:A,0)</f>
        <v>#N/A</v>
      </c>
    </row>
    <row r="811" spans="2:35" x14ac:dyDescent="0.3">
      <c r="B811" s="133" t="e">
        <v>#N/A</v>
      </c>
      <c r="C811" s="133"/>
      <c r="E811" s="36" t="e">
        <v>#N/A</v>
      </c>
      <c r="AD811" s="36" t="e">
        <f>MATCH(A811,'US_long freshly screened'!A:A,0)</f>
        <v>#N/A</v>
      </c>
      <c r="AE811" s="36" t="e">
        <f>AD811&lt;=50</f>
        <v>#N/A</v>
      </c>
      <c r="AI811" s="130" t="e">
        <f>MATCH(A811,'US_long actual position'!A:A,0)</f>
        <v>#N/A</v>
      </c>
    </row>
    <row r="812" spans="2:35" x14ac:dyDescent="0.3">
      <c r="B812" s="133" t="e">
        <v>#N/A</v>
      </c>
      <c r="C812" s="133"/>
      <c r="E812" s="36" t="e">
        <v>#N/A</v>
      </c>
      <c r="AD812" s="36" t="e">
        <f>MATCH(A812,'US_long freshly screened'!A:A,0)</f>
        <v>#N/A</v>
      </c>
      <c r="AE812" s="36" t="e">
        <f>AD812&lt;=50</f>
        <v>#N/A</v>
      </c>
      <c r="AI812" s="130" t="e">
        <f>MATCH(A812,'US_long actual position'!A:A,0)</f>
        <v>#N/A</v>
      </c>
    </row>
    <row r="813" spans="2:35" x14ac:dyDescent="0.3">
      <c r="B813" s="133" t="e">
        <v>#N/A</v>
      </c>
      <c r="C813" s="133"/>
      <c r="E813" s="36" t="e">
        <v>#N/A</v>
      </c>
      <c r="AD813" s="36" t="e">
        <f>MATCH(A813,'US_long freshly screened'!A:A,0)</f>
        <v>#N/A</v>
      </c>
      <c r="AE813" s="36" t="e">
        <f>AD813&lt;=50</f>
        <v>#N/A</v>
      </c>
      <c r="AI813" s="130" t="e">
        <f>MATCH(A813,'US_long actual position'!A:A,0)</f>
        <v>#N/A</v>
      </c>
    </row>
    <row r="814" spans="2:35" x14ac:dyDescent="0.3">
      <c r="B814" s="133" t="e">
        <v>#N/A</v>
      </c>
      <c r="C814" s="133"/>
      <c r="E814" s="36" t="e">
        <v>#N/A</v>
      </c>
      <c r="AD814" s="36" t="e">
        <f>MATCH(A814,'US_long freshly screened'!A:A,0)</f>
        <v>#N/A</v>
      </c>
      <c r="AE814" s="36" t="e">
        <f>AD814&lt;=50</f>
        <v>#N/A</v>
      </c>
      <c r="AI814" s="130" t="e">
        <f>MATCH(A814,'US_long actual position'!A:A,0)</f>
        <v>#N/A</v>
      </c>
    </row>
    <row r="815" spans="2:35" x14ac:dyDescent="0.3">
      <c r="B815" s="133" t="e">
        <v>#N/A</v>
      </c>
      <c r="C815" s="133"/>
      <c r="E815" s="36" t="e">
        <v>#N/A</v>
      </c>
      <c r="AD815" s="36" t="e">
        <f>MATCH(A815,'US_long freshly screened'!A:A,0)</f>
        <v>#N/A</v>
      </c>
      <c r="AE815" s="36" t="e">
        <f>AD815&lt;=50</f>
        <v>#N/A</v>
      </c>
      <c r="AI815" s="130" t="e">
        <f>MATCH(A815,'US_long actual position'!A:A,0)</f>
        <v>#N/A</v>
      </c>
    </row>
    <row r="816" spans="2:35" x14ac:dyDescent="0.3">
      <c r="B816" s="133" t="e">
        <v>#N/A</v>
      </c>
      <c r="C816" s="133"/>
      <c r="E816" s="36" t="e">
        <v>#N/A</v>
      </c>
      <c r="AD816" s="36" t="e">
        <f>MATCH(A816,'US_long freshly screened'!A:A,0)</f>
        <v>#N/A</v>
      </c>
      <c r="AE816" s="36" t="e">
        <f>AD816&lt;=50</f>
        <v>#N/A</v>
      </c>
      <c r="AI816" s="130" t="e">
        <f>MATCH(A816,'US_long actual position'!A:A,0)</f>
        <v>#N/A</v>
      </c>
    </row>
    <row r="817" spans="2:35" x14ac:dyDescent="0.3">
      <c r="B817" s="133" t="e">
        <v>#N/A</v>
      </c>
      <c r="C817" s="133"/>
      <c r="E817" s="36" t="e">
        <v>#N/A</v>
      </c>
      <c r="AD817" s="36" t="e">
        <f>MATCH(A817,'US_long freshly screened'!A:A,0)</f>
        <v>#N/A</v>
      </c>
      <c r="AE817" s="36" t="e">
        <f>AD817&lt;=50</f>
        <v>#N/A</v>
      </c>
      <c r="AI817" s="130" t="e">
        <f>MATCH(A817,'US_long actual position'!A:A,0)</f>
        <v>#N/A</v>
      </c>
    </row>
    <row r="818" spans="2:35" x14ac:dyDescent="0.3">
      <c r="B818" s="133" t="e">
        <v>#N/A</v>
      </c>
      <c r="C818" s="133"/>
      <c r="E818" s="36" t="e">
        <v>#N/A</v>
      </c>
      <c r="AD818" s="36" t="e">
        <f>MATCH(A818,'US_long freshly screened'!A:A,0)</f>
        <v>#N/A</v>
      </c>
      <c r="AE818" s="36" t="e">
        <f>AD818&lt;=50</f>
        <v>#N/A</v>
      </c>
      <c r="AI818" s="130" t="e">
        <f>MATCH(A818,'US_long actual position'!A:A,0)</f>
        <v>#N/A</v>
      </c>
    </row>
    <row r="819" spans="2:35" x14ac:dyDescent="0.3">
      <c r="B819" s="133" t="e">
        <v>#N/A</v>
      </c>
      <c r="C819" s="133"/>
      <c r="E819" s="36" t="e">
        <v>#N/A</v>
      </c>
      <c r="AD819" s="36" t="e">
        <f>MATCH(A819,'US_long freshly screened'!A:A,0)</f>
        <v>#N/A</v>
      </c>
      <c r="AE819" s="36" t="e">
        <f>AD819&lt;=50</f>
        <v>#N/A</v>
      </c>
      <c r="AI819" s="130" t="e">
        <f>MATCH(A819,'US_long actual position'!A:A,0)</f>
        <v>#N/A</v>
      </c>
    </row>
    <row r="820" spans="2:35" x14ac:dyDescent="0.3">
      <c r="B820" s="133" t="e">
        <v>#N/A</v>
      </c>
      <c r="C820" s="133"/>
      <c r="E820" s="36" t="e">
        <v>#N/A</v>
      </c>
      <c r="AD820" s="36" t="e">
        <f>MATCH(A820,'US_long freshly screened'!A:A,0)</f>
        <v>#N/A</v>
      </c>
      <c r="AE820" s="36" t="e">
        <f>AD820&lt;=50</f>
        <v>#N/A</v>
      </c>
      <c r="AI820" s="130" t="e">
        <f>MATCH(A820,'US_long actual position'!A:A,0)</f>
        <v>#N/A</v>
      </c>
    </row>
    <row r="821" spans="2:35" x14ac:dyDescent="0.3">
      <c r="B821" s="133" t="e">
        <v>#N/A</v>
      </c>
      <c r="C821" s="133"/>
      <c r="E821" s="36" t="e">
        <v>#N/A</v>
      </c>
      <c r="AD821" s="36" t="e">
        <f>MATCH(A821,'US_long freshly screened'!A:A,0)</f>
        <v>#N/A</v>
      </c>
      <c r="AE821" s="36" t="e">
        <f>AD821&lt;=50</f>
        <v>#N/A</v>
      </c>
      <c r="AI821" s="130" t="e">
        <f>MATCH(A821,'US_long actual position'!A:A,0)</f>
        <v>#N/A</v>
      </c>
    </row>
    <row r="822" spans="2:35" x14ac:dyDescent="0.3">
      <c r="B822" s="133" t="e">
        <v>#N/A</v>
      </c>
      <c r="C822" s="133"/>
      <c r="E822" s="36" t="e">
        <v>#N/A</v>
      </c>
      <c r="AD822" s="36" t="e">
        <f>MATCH(A822,'US_long freshly screened'!A:A,0)</f>
        <v>#N/A</v>
      </c>
      <c r="AE822" s="36" t="e">
        <f>AD822&lt;=50</f>
        <v>#N/A</v>
      </c>
      <c r="AI822" s="130" t="e">
        <f>MATCH(A822,'US_long actual position'!A:A,0)</f>
        <v>#N/A</v>
      </c>
    </row>
    <row r="823" spans="2:35" x14ac:dyDescent="0.3">
      <c r="B823" s="133" t="e">
        <v>#N/A</v>
      </c>
      <c r="C823" s="133"/>
      <c r="E823" s="36" t="e">
        <v>#N/A</v>
      </c>
      <c r="AD823" s="36" t="e">
        <f>MATCH(A823,'US_long freshly screened'!A:A,0)</f>
        <v>#N/A</v>
      </c>
      <c r="AE823" s="36" t="e">
        <f>AD823&lt;=50</f>
        <v>#N/A</v>
      </c>
      <c r="AI823" s="130" t="e">
        <f>MATCH(A823,'US_long actual position'!A:A,0)</f>
        <v>#N/A</v>
      </c>
    </row>
    <row r="824" spans="2:35" x14ac:dyDescent="0.3">
      <c r="B824" s="133" t="e">
        <v>#N/A</v>
      </c>
      <c r="C824" s="133"/>
      <c r="E824" s="36" t="e">
        <v>#N/A</v>
      </c>
      <c r="AD824" s="36" t="e">
        <f>MATCH(A824,'US_long freshly screened'!A:A,0)</f>
        <v>#N/A</v>
      </c>
      <c r="AE824" s="36" t="e">
        <f>AD824&lt;=50</f>
        <v>#N/A</v>
      </c>
      <c r="AI824" s="130" t="e">
        <f>MATCH(A824,'US_long actual position'!A:A,0)</f>
        <v>#N/A</v>
      </c>
    </row>
    <row r="825" spans="2:35" x14ac:dyDescent="0.3">
      <c r="B825" s="133" t="e">
        <v>#N/A</v>
      </c>
      <c r="C825" s="133"/>
      <c r="E825" s="36" t="e">
        <v>#N/A</v>
      </c>
      <c r="AD825" s="36" t="e">
        <f>MATCH(A825,'US_long freshly screened'!A:A,0)</f>
        <v>#N/A</v>
      </c>
      <c r="AE825" s="36" t="e">
        <f>AD825&lt;=50</f>
        <v>#N/A</v>
      </c>
      <c r="AI825" s="130" t="e">
        <f>MATCH(A825,'US_long actual position'!A:A,0)</f>
        <v>#N/A</v>
      </c>
    </row>
    <row r="826" spans="2:35" x14ac:dyDescent="0.3">
      <c r="B826" s="133" t="e">
        <v>#N/A</v>
      </c>
      <c r="C826" s="133"/>
      <c r="E826" s="36" t="e">
        <v>#N/A</v>
      </c>
      <c r="AD826" s="36" t="e">
        <f>MATCH(A826,'US_long freshly screened'!A:A,0)</f>
        <v>#N/A</v>
      </c>
      <c r="AE826" s="36" t="e">
        <f>AD826&lt;=50</f>
        <v>#N/A</v>
      </c>
      <c r="AI826" s="130" t="e">
        <f>MATCH(A826,'US_long actual position'!A:A,0)</f>
        <v>#N/A</v>
      </c>
    </row>
    <row r="827" spans="2:35" x14ac:dyDescent="0.3">
      <c r="B827" s="133" t="e">
        <v>#N/A</v>
      </c>
      <c r="C827" s="133"/>
      <c r="E827" s="36" t="e">
        <v>#N/A</v>
      </c>
      <c r="AD827" s="36" t="e">
        <f>MATCH(A827,'US_long freshly screened'!A:A,0)</f>
        <v>#N/A</v>
      </c>
      <c r="AE827" s="36" t="e">
        <f>AD827&lt;=50</f>
        <v>#N/A</v>
      </c>
      <c r="AI827" s="130" t="e">
        <f>MATCH(A827,'US_long actual position'!A:A,0)</f>
        <v>#N/A</v>
      </c>
    </row>
    <row r="828" spans="2:35" x14ac:dyDescent="0.3">
      <c r="B828" s="133" t="e">
        <v>#N/A</v>
      </c>
      <c r="C828" s="133"/>
      <c r="E828" s="36" t="e">
        <v>#N/A</v>
      </c>
      <c r="AD828" s="36" t="e">
        <f>MATCH(A828,'US_long freshly screened'!A:A,0)</f>
        <v>#N/A</v>
      </c>
      <c r="AE828" s="36" t="e">
        <f>AD828&lt;=50</f>
        <v>#N/A</v>
      </c>
      <c r="AI828" s="130" t="e">
        <f>MATCH(A828,'US_long actual position'!A:A,0)</f>
        <v>#N/A</v>
      </c>
    </row>
    <row r="829" spans="2:35" x14ac:dyDescent="0.3">
      <c r="B829" s="133" t="e">
        <v>#N/A</v>
      </c>
      <c r="C829" s="133"/>
      <c r="E829" s="36" t="e">
        <v>#N/A</v>
      </c>
      <c r="AD829" s="36" t="e">
        <f>MATCH(A829,'US_long freshly screened'!A:A,0)</f>
        <v>#N/A</v>
      </c>
      <c r="AE829" s="36" t="e">
        <f>AD829&lt;=50</f>
        <v>#N/A</v>
      </c>
      <c r="AI829" s="130" t="e">
        <f>MATCH(A829,'US_long actual position'!A:A,0)</f>
        <v>#N/A</v>
      </c>
    </row>
    <row r="830" spans="2:35" x14ac:dyDescent="0.3">
      <c r="B830" s="133" t="e">
        <v>#N/A</v>
      </c>
      <c r="C830" s="133"/>
      <c r="E830" s="36" t="e">
        <v>#N/A</v>
      </c>
      <c r="AD830" s="36" t="e">
        <f>MATCH(A830,'US_long freshly screened'!A:A,0)</f>
        <v>#N/A</v>
      </c>
      <c r="AE830" s="36" t="e">
        <f>AD830&lt;=50</f>
        <v>#N/A</v>
      </c>
      <c r="AI830" s="130" t="e">
        <f>MATCH(A830,'US_long actual position'!A:A,0)</f>
        <v>#N/A</v>
      </c>
    </row>
    <row r="831" spans="2:35" x14ac:dyDescent="0.3">
      <c r="B831" s="133" t="e">
        <v>#N/A</v>
      </c>
      <c r="C831" s="133"/>
      <c r="E831" s="36" t="e">
        <v>#N/A</v>
      </c>
      <c r="AD831" s="36" t="e">
        <f>MATCH(A831,'US_long freshly screened'!A:A,0)</f>
        <v>#N/A</v>
      </c>
      <c r="AE831" s="36" t="e">
        <f>AD831&lt;=50</f>
        <v>#N/A</v>
      </c>
      <c r="AI831" s="130" t="e">
        <f>MATCH(A831,'US_long actual position'!A:A,0)</f>
        <v>#N/A</v>
      </c>
    </row>
    <row r="832" spans="2:35" x14ac:dyDescent="0.3">
      <c r="B832" s="133" t="e">
        <v>#N/A</v>
      </c>
      <c r="C832" s="133"/>
      <c r="E832" s="36" t="e">
        <v>#N/A</v>
      </c>
      <c r="AD832" s="36" t="e">
        <f>MATCH(A832,'US_long freshly screened'!A:A,0)</f>
        <v>#N/A</v>
      </c>
      <c r="AE832" s="36" t="e">
        <f>AD832&lt;=50</f>
        <v>#N/A</v>
      </c>
      <c r="AI832" s="130" t="e">
        <f>MATCH(A832,'US_long actual position'!A:A,0)</f>
        <v>#N/A</v>
      </c>
    </row>
    <row r="833" spans="2:35" x14ac:dyDescent="0.3">
      <c r="B833" s="133" t="e">
        <v>#N/A</v>
      </c>
      <c r="C833" s="133"/>
      <c r="E833" s="36" t="e">
        <v>#N/A</v>
      </c>
      <c r="AD833" s="36" t="e">
        <f>MATCH(A833,'US_long freshly screened'!A:A,0)</f>
        <v>#N/A</v>
      </c>
      <c r="AE833" s="36" t="e">
        <f>AD833&lt;=50</f>
        <v>#N/A</v>
      </c>
      <c r="AI833" s="130" t="e">
        <f>MATCH(A833,'US_long actual position'!A:A,0)</f>
        <v>#N/A</v>
      </c>
    </row>
    <row r="834" spans="2:35" x14ac:dyDescent="0.3">
      <c r="B834" s="133" t="e">
        <v>#N/A</v>
      </c>
      <c r="C834" s="133"/>
      <c r="E834" s="36" t="e">
        <v>#N/A</v>
      </c>
      <c r="AD834" s="36" t="e">
        <f>MATCH(A834,'US_long freshly screened'!A:A,0)</f>
        <v>#N/A</v>
      </c>
      <c r="AE834" s="36" t="e">
        <f>AD834&lt;=50</f>
        <v>#N/A</v>
      </c>
      <c r="AI834" s="130" t="e">
        <f>MATCH(A834,'US_long actual position'!A:A,0)</f>
        <v>#N/A</v>
      </c>
    </row>
    <row r="835" spans="2:35" x14ac:dyDescent="0.3">
      <c r="B835" s="133" t="e">
        <v>#N/A</v>
      </c>
      <c r="C835" s="133"/>
      <c r="E835" s="36" t="e">
        <v>#N/A</v>
      </c>
      <c r="AD835" s="36" t="e">
        <f>MATCH(A835,'US_long freshly screened'!A:A,0)</f>
        <v>#N/A</v>
      </c>
      <c r="AE835" s="36" t="e">
        <f>AD835&lt;=50</f>
        <v>#N/A</v>
      </c>
      <c r="AI835" s="130" t="e">
        <f>MATCH(A835,'US_long actual position'!A:A,0)</f>
        <v>#N/A</v>
      </c>
    </row>
    <row r="836" spans="2:35" x14ac:dyDescent="0.3">
      <c r="B836" s="133" t="e">
        <v>#N/A</v>
      </c>
      <c r="C836" s="133"/>
      <c r="E836" s="36" t="e">
        <v>#N/A</v>
      </c>
      <c r="AD836" s="36" t="e">
        <f>MATCH(A836,'US_long freshly screened'!A:A,0)</f>
        <v>#N/A</v>
      </c>
      <c r="AE836" s="36" t="e">
        <f>AD836&lt;=50</f>
        <v>#N/A</v>
      </c>
      <c r="AI836" s="130" t="e">
        <f>MATCH(A836,'US_long actual position'!A:A,0)</f>
        <v>#N/A</v>
      </c>
    </row>
    <row r="837" spans="2:35" x14ac:dyDescent="0.3">
      <c r="B837" s="133" t="e">
        <v>#N/A</v>
      </c>
      <c r="C837" s="133"/>
      <c r="E837" s="36" t="e">
        <v>#N/A</v>
      </c>
      <c r="AD837" s="36" t="e">
        <f>MATCH(A837,'US_long freshly screened'!A:A,0)</f>
        <v>#N/A</v>
      </c>
      <c r="AE837" s="36" t="e">
        <f>AD837&lt;=50</f>
        <v>#N/A</v>
      </c>
      <c r="AI837" s="130" t="e">
        <f>MATCH(A837,'US_long actual position'!A:A,0)</f>
        <v>#N/A</v>
      </c>
    </row>
    <row r="838" spans="2:35" x14ac:dyDescent="0.3">
      <c r="B838" s="133" t="e">
        <v>#N/A</v>
      </c>
      <c r="C838" s="133"/>
      <c r="E838" s="36" t="e">
        <v>#N/A</v>
      </c>
      <c r="AD838" s="36" t="e">
        <f>MATCH(A838,'US_long freshly screened'!A:A,0)</f>
        <v>#N/A</v>
      </c>
      <c r="AE838" s="36" t="e">
        <f>AD838&lt;=50</f>
        <v>#N/A</v>
      </c>
      <c r="AI838" s="130" t="e">
        <f>MATCH(A838,'US_long actual position'!A:A,0)</f>
        <v>#N/A</v>
      </c>
    </row>
    <row r="839" spans="2:35" x14ac:dyDescent="0.3">
      <c r="B839" s="133" t="e">
        <v>#N/A</v>
      </c>
      <c r="C839" s="133"/>
      <c r="E839" s="36" t="e">
        <v>#N/A</v>
      </c>
      <c r="AD839" s="36" t="e">
        <f>MATCH(A839,'US_long freshly screened'!A:A,0)</f>
        <v>#N/A</v>
      </c>
      <c r="AE839" s="36" t="e">
        <f>AD839&lt;=50</f>
        <v>#N/A</v>
      </c>
      <c r="AI839" s="130" t="e">
        <f>MATCH(A839,'US_long actual position'!A:A,0)</f>
        <v>#N/A</v>
      </c>
    </row>
    <row r="840" spans="2:35" x14ac:dyDescent="0.3">
      <c r="B840" s="133" t="e">
        <v>#N/A</v>
      </c>
      <c r="C840" s="133"/>
      <c r="E840" s="36" t="e">
        <v>#N/A</v>
      </c>
      <c r="AD840" s="36" t="e">
        <f>MATCH(A840,'US_long freshly screened'!A:A,0)</f>
        <v>#N/A</v>
      </c>
      <c r="AE840" s="36" t="e">
        <f>AD840&lt;=50</f>
        <v>#N/A</v>
      </c>
      <c r="AI840" s="130" t="e">
        <f>MATCH(A840,'US_long actual position'!A:A,0)</f>
        <v>#N/A</v>
      </c>
    </row>
    <row r="841" spans="2:35" x14ac:dyDescent="0.3">
      <c r="B841" s="133" t="e">
        <v>#N/A</v>
      </c>
      <c r="C841" s="133"/>
      <c r="E841" s="36" t="e">
        <v>#N/A</v>
      </c>
      <c r="AD841" s="36" t="e">
        <f>MATCH(A841,'US_long freshly screened'!A:A,0)</f>
        <v>#N/A</v>
      </c>
      <c r="AE841" s="36" t="e">
        <f>AD841&lt;=50</f>
        <v>#N/A</v>
      </c>
      <c r="AI841" s="130" t="e">
        <f>MATCH(A841,'US_long actual position'!A:A,0)</f>
        <v>#N/A</v>
      </c>
    </row>
    <row r="842" spans="2:35" x14ac:dyDescent="0.3">
      <c r="B842" s="133" t="e">
        <v>#N/A</v>
      </c>
      <c r="C842" s="133"/>
      <c r="E842" s="36" t="e">
        <v>#N/A</v>
      </c>
      <c r="AD842" s="36" t="e">
        <f>MATCH(A842,'US_long freshly screened'!A:A,0)</f>
        <v>#N/A</v>
      </c>
      <c r="AE842" s="36" t="e">
        <f>AD842&lt;=50</f>
        <v>#N/A</v>
      </c>
      <c r="AI842" s="130" t="e">
        <f>MATCH(A842,'US_long actual position'!A:A,0)</f>
        <v>#N/A</v>
      </c>
    </row>
    <row r="843" spans="2:35" x14ac:dyDescent="0.3">
      <c r="B843" s="133" t="e">
        <v>#N/A</v>
      </c>
      <c r="C843" s="133"/>
      <c r="E843" s="36" t="e">
        <v>#N/A</v>
      </c>
      <c r="AD843" s="36" t="e">
        <f>MATCH(A843,'US_long freshly screened'!A:A,0)</f>
        <v>#N/A</v>
      </c>
      <c r="AE843" s="36" t="e">
        <f>AD843&lt;=50</f>
        <v>#N/A</v>
      </c>
      <c r="AI843" s="130" t="e">
        <f>MATCH(A843,'US_long actual position'!A:A,0)</f>
        <v>#N/A</v>
      </c>
    </row>
    <row r="844" spans="2:35" x14ac:dyDescent="0.3">
      <c r="B844" s="133" t="e">
        <v>#N/A</v>
      </c>
      <c r="C844" s="133"/>
      <c r="E844" s="36" t="e">
        <v>#N/A</v>
      </c>
      <c r="AD844" s="36" t="e">
        <f>MATCH(A844,'US_long freshly screened'!A:A,0)</f>
        <v>#N/A</v>
      </c>
      <c r="AE844" s="36" t="e">
        <f>AD844&lt;=50</f>
        <v>#N/A</v>
      </c>
      <c r="AI844" s="130" t="e">
        <f>MATCH(A844,'US_long actual position'!A:A,0)</f>
        <v>#N/A</v>
      </c>
    </row>
    <row r="845" spans="2:35" x14ac:dyDescent="0.3">
      <c r="B845" s="133" t="e">
        <v>#N/A</v>
      </c>
      <c r="C845" s="133"/>
      <c r="E845" s="36" t="e">
        <v>#N/A</v>
      </c>
      <c r="AD845" s="36" t="e">
        <f>MATCH(A845,'US_long freshly screened'!A:A,0)</f>
        <v>#N/A</v>
      </c>
      <c r="AE845" s="36" t="e">
        <f>AD845&lt;=50</f>
        <v>#N/A</v>
      </c>
      <c r="AI845" s="130" t="e">
        <f>MATCH(A845,'US_long actual position'!A:A,0)</f>
        <v>#N/A</v>
      </c>
    </row>
    <row r="846" spans="2:35" x14ac:dyDescent="0.3">
      <c r="B846" s="133" t="e">
        <v>#N/A</v>
      </c>
      <c r="C846" s="133"/>
      <c r="E846" s="36" t="e">
        <v>#N/A</v>
      </c>
      <c r="AD846" s="36" t="e">
        <f>MATCH(A846,'US_long freshly screened'!A:A,0)</f>
        <v>#N/A</v>
      </c>
      <c r="AE846" s="36" t="e">
        <f>AD846&lt;=50</f>
        <v>#N/A</v>
      </c>
      <c r="AI846" s="130" t="e">
        <f>MATCH(A846,'US_long actual position'!A:A,0)</f>
        <v>#N/A</v>
      </c>
    </row>
    <row r="847" spans="2:35" x14ac:dyDescent="0.3">
      <c r="B847" s="133" t="e">
        <v>#N/A</v>
      </c>
      <c r="C847" s="133"/>
      <c r="E847" s="36" t="e">
        <v>#N/A</v>
      </c>
      <c r="AD847" s="36" t="e">
        <f>MATCH(A847,'US_long freshly screened'!A:A,0)</f>
        <v>#N/A</v>
      </c>
      <c r="AE847" s="36" t="e">
        <f>AD847&lt;=50</f>
        <v>#N/A</v>
      </c>
      <c r="AI847" s="130" t="e">
        <f>MATCH(A847,'US_long actual position'!A:A,0)</f>
        <v>#N/A</v>
      </c>
    </row>
    <row r="848" spans="2:35" x14ac:dyDescent="0.3">
      <c r="B848" s="133" t="e">
        <v>#N/A</v>
      </c>
      <c r="C848" s="133"/>
      <c r="E848" s="36" t="e">
        <v>#N/A</v>
      </c>
      <c r="AD848" s="36" t="e">
        <f>MATCH(A848,'US_long freshly screened'!A:A,0)</f>
        <v>#N/A</v>
      </c>
      <c r="AE848" s="36" t="e">
        <f>AD848&lt;=50</f>
        <v>#N/A</v>
      </c>
      <c r="AI848" s="130" t="e">
        <f>MATCH(A848,'US_long actual position'!A:A,0)</f>
        <v>#N/A</v>
      </c>
    </row>
    <row r="849" spans="2:35" x14ac:dyDescent="0.3">
      <c r="B849" s="133" t="e">
        <v>#N/A</v>
      </c>
      <c r="C849" s="133"/>
      <c r="E849" s="36" t="e">
        <v>#N/A</v>
      </c>
      <c r="AD849" s="36" t="e">
        <f>MATCH(A849,'US_long freshly screened'!A:A,0)</f>
        <v>#N/A</v>
      </c>
      <c r="AE849" s="36" t="e">
        <f>AD849&lt;=50</f>
        <v>#N/A</v>
      </c>
      <c r="AI849" s="130" t="e">
        <f>MATCH(A849,'US_long actual position'!A:A,0)</f>
        <v>#N/A</v>
      </c>
    </row>
    <row r="850" spans="2:35" x14ac:dyDescent="0.3">
      <c r="B850" s="133" t="e">
        <v>#N/A</v>
      </c>
      <c r="C850" s="133"/>
      <c r="E850" s="36" t="e">
        <v>#N/A</v>
      </c>
      <c r="AD850" s="36" t="e">
        <f>MATCH(A850,'US_long freshly screened'!A:A,0)</f>
        <v>#N/A</v>
      </c>
      <c r="AE850" s="36" t="e">
        <f>AD850&lt;=50</f>
        <v>#N/A</v>
      </c>
      <c r="AI850" s="130" t="e">
        <f>MATCH(A850,'US_long actual position'!A:A,0)</f>
        <v>#N/A</v>
      </c>
    </row>
    <row r="851" spans="2:35" x14ac:dyDescent="0.3">
      <c r="B851" s="133" t="e">
        <v>#N/A</v>
      </c>
      <c r="C851" s="133"/>
      <c r="E851" s="36" t="e">
        <v>#N/A</v>
      </c>
      <c r="AD851" s="36" t="e">
        <f>MATCH(A851,'US_long freshly screened'!A:A,0)</f>
        <v>#N/A</v>
      </c>
      <c r="AE851" s="36" t="e">
        <f>AD851&lt;=50</f>
        <v>#N/A</v>
      </c>
      <c r="AI851" s="130" t="e">
        <f>MATCH(A851,'US_long actual position'!A:A,0)</f>
        <v>#N/A</v>
      </c>
    </row>
    <row r="852" spans="2:35" x14ac:dyDescent="0.3">
      <c r="B852" s="133" t="e">
        <v>#N/A</v>
      </c>
      <c r="C852" s="133"/>
      <c r="E852" s="36" t="e">
        <v>#N/A</v>
      </c>
      <c r="AD852" s="36" t="e">
        <f>MATCH(A852,'US_long freshly screened'!A:A,0)</f>
        <v>#N/A</v>
      </c>
      <c r="AE852" s="36" t="e">
        <f>AD852&lt;=50</f>
        <v>#N/A</v>
      </c>
      <c r="AI852" s="130" t="e">
        <f>MATCH(A852,'US_long actual position'!A:A,0)</f>
        <v>#N/A</v>
      </c>
    </row>
    <row r="853" spans="2:35" x14ac:dyDescent="0.3">
      <c r="B853" s="133" t="e">
        <v>#N/A</v>
      </c>
      <c r="C853" s="133"/>
      <c r="E853" s="36" t="e">
        <v>#N/A</v>
      </c>
      <c r="AD853" s="36" t="e">
        <f>MATCH(A853,'US_long freshly screened'!A:A,0)</f>
        <v>#N/A</v>
      </c>
      <c r="AE853" s="36" t="e">
        <f>AD853&lt;=50</f>
        <v>#N/A</v>
      </c>
      <c r="AI853" s="130" t="e">
        <f>MATCH(A853,'US_long actual position'!A:A,0)</f>
        <v>#N/A</v>
      </c>
    </row>
    <row r="854" spans="2:35" x14ac:dyDescent="0.3">
      <c r="B854" s="133" t="e">
        <v>#N/A</v>
      </c>
      <c r="C854" s="133"/>
      <c r="E854" s="36" t="e">
        <v>#N/A</v>
      </c>
      <c r="AD854" s="36" t="e">
        <f>MATCH(A854,'US_long freshly screened'!A:A,0)</f>
        <v>#N/A</v>
      </c>
      <c r="AE854" s="36" t="e">
        <f>AD854&lt;=50</f>
        <v>#N/A</v>
      </c>
      <c r="AI854" s="130" t="e">
        <f>MATCH(A854,'US_long actual position'!A:A,0)</f>
        <v>#N/A</v>
      </c>
    </row>
    <row r="855" spans="2:35" x14ac:dyDescent="0.3">
      <c r="B855" s="133" t="e">
        <v>#N/A</v>
      </c>
      <c r="C855" s="133"/>
      <c r="E855" s="36" t="e">
        <v>#N/A</v>
      </c>
      <c r="AD855" s="36" t="e">
        <f>MATCH(A855,'US_long freshly screened'!A:A,0)</f>
        <v>#N/A</v>
      </c>
      <c r="AE855" s="36" t="e">
        <f>AD855&lt;=50</f>
        <v>#N/A</v>
      </c>
      <c r="AI855" s="130" t="e">
        <f>MATCH(A855,'US_long actual position'!A:A,0)</f>
        <v>#N/A</v>
      </c>
    </row>
    <row r="856" spans="2:35" x14ac:dyDescent="0.3">
      <c r="B856" s="133" t="e">
        <v>#N/A</v>
      </c>
      <c r="C856" s="133"/>
      <c r="E856" s="36" t="e">
        <v>#N/A</v>
      </c>
      <c r="AD856" s="36" t="e">
        <f>MATCH(A856,'US_long freshly screened'!A:A,0)</f>
        <v>#N/A</v>
      </c>
      <c r="AE856" s="36" t="e">
        <f>AD856&lt;=50</f>
        <v>#N/A</v>
      </c>
      <c r="AI856" s="130" t="e">
        <f>MATCH(A856,'US_long actual position'!A:A,0)</f>
        <v>#N/A</v>
      </c>
    </row>
    <row r="857" spans="2:35" x14ac:dyDescent="0.3">
      <c r="B857" s="133" t="e">
        <v>#N/A</v>
      </c>
      <c r="C857" s="133"/>
      <c r="E857" s="36" t="e">
        <v>#N/A</v>
      </c>
      <c r="AD857" s="36" t="e">
        <f>MATCH(A857,'US_long freshly screened'!A:A,0)</f>
        <v>#N/A</v>
      </c>
      <c r="AE857" s="36" t="e">
        <f>AD857&lt;=50</f>
        <v>#N/A</v>
      </c>
      <c r="AI857" s="130" t="e">
        <f>MATCH(A857,'US_long actual position'!A:A,0)</f>
        <v>#N/A</v>
      </c>
    </row>
    <row r="858" spans="2:35" x14ac:dyDescent="0.3">
      <c r="B858" s="133" t="e">
        <v>#N/A</v>
      </c>
      <c r="C858" s="133"/>
      <c r="E858" s="36" t="e">
        <v>#N/A</v>
      </c>
      <c r="AD858" s="36" t="e">
        <f>MATCH(A858,'US_long freshly screened'!A:A,0)</f>
        <v>#N/A</v>
      </c>
      <c r="AE858" s="36" t="e">
        <f>AD858&lt;=50</f>
        <v>#N/A</v>
      </c>
      <c r="AI858" s="130" t="e">
        <f>MATCH(A858,'US_long actual position'!A:A,0)</f>
        <v>#N/A</v>
      </c>
    </row>
    <row r="859" spans="2:35" x14ac:dyDescent="0.3">
      <c r="B859" s="133" t="e">
        <v>#N/A</v>
      </c>
      <c r="C859" s="133"/>
      <c r="E859" s="36" t="e">
        <v>#N/A</v>
      </c>
      <c r="AD859" s="36" t="e">
        <f>MATCH(A859,'US_long freshly screened'!A:A,0)</f>
        <v>#N/A</v>
      </c>
      <c r="AE859" s="36" t="e">
        <f>AD859&lt;=50</f>
        <v>#N/A</v>
      </c>
      <c r="AI859" s="130" t="e">
        <f>MATCH(A859,'US_long actual position'!A:A,0)</f>
        <v>#N/A</v>
      </c>
    </row>
    <row r="860" spans="2:35" x14ac:dyDescent="0.3">
      <c r="B860" s="133" t="e">
        <v>#N/A</v>
      </c>
      <c r="C860" s="133"/>
      <c r="E860" s="36" t="e">
        <v>#N/A</v>
      </c>
      <c r="AD860" s="36" t="e">
        <f>MATCH(A860,'US_long freshly screened'!A:A,0)</f>
        <v>#N/A</v>
      </c>
      <c r="AE860" s="36" t="e">
        <f>AD860&lt;=50</f>
        <v>#N/A</v>
      </c>
      <c r="AI860" s="130" t="e">
        <f>MATCH(A860,'US_long actual position'!A:A,0)</f>
        <v>#N/A</v>
      </c>
    </row>
    <row r="861" spans="2:35" x14ac:dyDescent="0.3">
      <c r="B861" s="133" t="e">
        <v>#N/A</v>
      </c>
      <c r="C861" s="133"/>
      <c r="E861" s="36" t="e">
        <v>#N/A</v>
      </c>
      <c r="AD861" s="36" t="e">
        <f>MATCH(A861,'US_long freshly screened'!A:A,0)</f>
        <v>#N/A</v>
      </c>
      <c r="AE861" s="36" t="e">
        <f>AD861&lt;=50</f>
        <v>#N/A</v>
      </c>
      <c r="AI861" s="130" t="e">
        <f>MATCH(A861,'US_long actual position'!A:A,0)</f>
        <v>#N/A</v>
      </c>
    </row>
    <row r="862" spans="2:35" x14ac:dyDescent="0.3">
      <c r="B862" s="133" t="e">
        <v>#N/A</v>
      </c>
      <c r="C862" s="133"/>
      <c r="E862" s="36" t="e">
        <v>#N/A</v>
      </c>
      <c r="AD862" s="36" t="e">
        <f>MATCH(A862,'US_long freshly screened'!A:A,0)</f>
        <v>#N/A</v>
      </c>
      <c r="AE862" s="36" t="e">
        <f>AD862&lt;=50</f>
        <v>#N/A</v>
      </c>
      <c r="AI862" s="130" t="e">
        <f>MATCH(A862,'US_long actual position'!A:A,0)</f>
        <v>#N/A</v>
      </c>
    </row>
    <row r="863" spans="2:35" x14ac:dyDescent="0.3">
      <c r="B863" s="133" t="e">
        <v>#N/A</v>
      </c>
      <c r="C863" s="133"/>
      <c r="E863" s="36" t="e">
        <v>#N/A</v>
      </c>
      <c r="AD863" s="36" t="e">
        <f>MATCH(A863,'US_long freshly screened'!A:A,0)</f>
        <v>#N/A</v>
      </c>
      <c r="AE863" s="36" t="e">
        <f>AD863&lt;=50</f>
        <v>#N/A</v>
      </c>
      <c r="AI863" s="130" t="e">
        <f>MATCH(A863,'US_long actual position'!A:A,0)</f>
        <v>#N/A</v>
      </c>
    </row>
    <row r="864" spans="2:35" x14ac:dyDescent="0.3">
      <c r="B864" s="133" t="e">
        <v>#N/A</v>
      </c>
      <c r="C864" s="133"/>
      <c r="E864" s="36" t="e">
        <v>#N/A</v>
      </c>
      <c r="AD864" s="36" t="e">
        <f>MATCH(A864,'US_long freshly screened'!A:A,0)</f>
        <v>#N/A</v>
      </c>
      <c r="AE864" s="36" t="e">
        <f>AD864&lt;=50</f>
        <v>#N/A</v>
      </c>
      <c r="AI864" s="130" t="e">
        <f>MATCH(A864,'US_long actual position'!A:A,0)</f>
        <v>#N/A</v>
      </c>
    </row>
    <row r="865" spans="2:35" x14ac:dyDescent="0.3">
      <c r="B865" s="133" t="e">
        <v>#N/A</v>
      </c>
      <c r="C865" s="133"/>
      <c r="E865" s="36" t="e">
        <v>#N/A</v>
      </c>
      <c r="AD865" s="36" t="e">
        <f>MATCH(A865,'US_long freshly screened'!A:A,0)</f>
        <v>#N/A</v>
      </c>
      <c r="AE865" s="36" t="e">
        <f>AD865&lt;=50</f>
        <v>#N/A</v>
      </c>
      <c r="AI865" s="130" t="e">
        <f>MATCH(A865,'US_long actual position'!A:A,0)</f>
        <v>#N/A</v>
      </c>
    </row>
    <row r="866" spans="2:35" x14ac:dyDescent="0.3">
      <c r="B866" s="133" t="e">
        <v>#N/A</v>
      </c>
      <c r="C866" s="133"/>
      <c r="E866" s="36" t="e">
        <v>#N/A</v>
      </c>
      <c r="AD866" s="36" t="e">
        <f>MATCH(A866,'US_long freshly screened'!A:A,0)</f>
        <v>#N/A</v>
      </c>
      <c r="AE866" s="36" t="e">
        <f>AD866&lt;=50</f>
        <v>#N/A</v>
      </c>
      <c r="AI866" s="130" t="e">
        <f>MATCH(A866,'US_long actual position'!A:A,0)</f>
        <v>#N/A</v>
      </c>
    </row>
    <row r="867" spans="2:35" x14ac:dyDescent="0.3">
      <c r="B867" s="133" t="e">
        <v>#N/A</v>
      </c>
      <c r="C867" s="133"/>
      <c r="E867" s="36" t="e">
        <v>#N/A</v>
      </c>
      <c r="AD867" s="36" t="e">
        <f>MATCH(A867,'US_long freshly screened'!A:A,0)</f>
        <v>#N/A</v>
      </c>
      <c r="AE867" s="36" t="e">
        <f>AD867&lt;=50</f>
        <v>#N/A</v>
      </c>
      <c r="AI867" s="130" t="e">
        <f>MATCH(A867,'US_long actual position'!A:A,0)</f>
        <v>#N/A</v>
      </c>
    </row>
    <row r="868" spans="2:35" x14ac:dyDescent="0.3">
      <c r="B868" s="133" t="e">
        <v>#N/A</v>
      </c>
      <c r="C868" s="133"/>
      <c r="E868" s="36" t="e">
        <v>#N/A</v>
      </c>
      <c r="AD868" s="36" t="e">
        <f>MATCH(A868,'US_long freshly screened'!A:A,0)</f>
        <v>#N/A</v>
      </c>
      <c r="AE868" s="36" t="e">
        <f>AD868&lt;=50</f>
        <v>#N/A</v>
      </c>
      <c r="AI868" s="130" t="e">
        <f>MATCH(A868,'US_long actual position'!A:A,0)</f>
        <v>#N/A</v>
      </c>
    </row>
    <row r="869" spans="2:35" x14ac:dyDescent="0.3">
      <c r="B869" s="133" t="e">
        <v>#N/A</v>
      </c>
      <c r="C869" s="133"/>
      <c r="E869" s="36" t="e">
        <v>#N/A</v>
      </c>
      <c r="AD869" s="36" t="e">
        <f>MATCH(A869,'US_long freshly screened'!A:A,0)</f>
        <v>#N/A</v>
      </c>
      <c r="AE869" s="36" t="e">
        <f>AD869&lt;=50</f>
        <v>#N/A</v>
      </c>
      <c r="AI869" s="130" t="e">
        <f>MATCH(A869,'US_long actual position'!A:A,0)</f>
        <v>#N/A</v>
      </c>
    </row>
    <row r="870" spans="2:35" x14ac:dyDescent="0.3">
      <c r="B870" s="133" t="e">
        <v>#N/A</v>
      </c>
      <c r="C870" s="133"/>
      <c r="E870" s="36" t="e">
        <v>#N/A</v>
      </c>
      <c r="AD870" s="36" t="e">
        <f>MATCH(A870,'US_long freshly screened'!A:A,0)</f>
        <v>#N/A</v>
      </c>
      <c r="AE870" s="36" t="e">
        <f>AD870&lt;=50</f>
        <v>#N/A</v>
      </c>
      <c r="AI870" s="130" t="e">
        <f>MATCH(A870,'US_long actual position'!A:A,0)</f>
        <v>#N/A</v>
      </c>
    </row>
    <row r="871" spans="2:35" x14ac:dyDescent="0.3">
      <c r="B871" s="133" t="e">
        <v>#N/A</v>
      </c>
      <c r="C871" s="133"/>
      <c r="E871" s="36" t="e">
        <v>#N/A</v>
      </c>
      <c r="AD871" s="36" t="e">
        <f>MATCH(A871,'US_long freshly screened'!A:A,0)</f>
        <v>#N/A</v>
      </c>
      <c r="AE871" s="36" t="e">
        <f>AD871&lt;=50</f>
        <v>#N/A</v>
      </c>
      <c r="AI871" s="130" t="e">
        <f>MATCH(A871,'US_long actual position'!A:A,0)</f>
        <v>#N/A</v>
      </c>
    </row>
    <row r="872" spans="2:35" x14ac:dyDescent="0.3">
      <c r="B872" s="133" t="e">
        <v>#N/A</v>
      </c>
      <c r="C872" s="133"/>
      <c r="E872" s="36" t="e">
        <v>#N/A</v>
      </c>
      <c r="AD872" s="36" t="e">
        <f>MATCH(A872,'US_long freshly screened'!A:A,0)</f>
        <v>#N/A</v>
      </c>
      <c r="AE872" s="36" t="e">
        <f>AD872&lt;=50</f>
        <v>#N/A</v>
      </c>
      <c r="AI872" s="130" t="e">
        <f>MATCH(A872,'US_long actual position'!A:A,0)</f>
        <v>#N/A</v>
      </c>
    </row>
    <row r="873" spans="2:35" x14ac:dyDescent="0.3">
      <c r="B873" s="133" t="e">
        <v>#N/A</v>
      </c>
      <c r="C873" s="133"/>
      <c r="E873" s="36" t="e">
        <v>#N/A</v>
      </c>
      <c r="AD873" s="36" t="e">
        <f>MATCH(A873,'US_long freshly screened'!A:A,0)</f>
        <v>#N/A</v>
      </c>
      <c r="AE873" s="36" t="e">
        <f>AD873&lt;=50</f>
        <v>#N/A</v>
      </c>
      <c r="AI873" s="130" t="e">
        <f>MATCH(A873,'US_long actual position'!A:A,0)</f>
        <v>#N/A</v>
      </c>
    </row>
    <row r="874" spans="2:35" x14ac:dyDescent="0.3">
      <c r="B874" s="133" t="e">
        <v>#N/A</v>
      </c>
      <c r="C874" s="133"/>
      <c r="E874" s="36" t="e">
        <v>#N/A</v>
      </c>
      <c r="AD874" s="36" t="e">
        <f>MATCH(A874,'US_long freshly screened'!A:A,0)</f>
        <v>#N/A</v>
      </c>
      <c r="AE874" s="36" t="e">
        <f>AD874&lt;=50</f>
        <v>#N/A</v>
      </c>
      <c r="AI874" s="130" t="e">
        <f>MATCH(A874,'US_long actual position'!A:A,0)</f>
        <v>#N/A</v>
      </c>
    </row>
    <row r="875" spans="2:35" x14ac:dyDescent="0.3">
      <c r="B875" s="133" t="e">
        <v>#N/A</v>
      </c>
      <c r="C875" s="133"/>
      <c r="E875" s="36" t="e">
        <v>#N/A</v>
      </c>
      <c r="AD875" s="36" t="e">
        <f>MATCH(A875,'US_long freshly screened'!A:A,0)</f>
        <v>#N/A</v>
      </c>
      <c r="AE875" s="36" t="e">
        <f>AD875&lt;=50</f>
        <v>#N/A</v>
      </c>
      <c r="AI875" s="130" t="e">
        <f>MATCH(A875,'US_long actual position'!A:A,0)</f>
        <v>#N/A</v>
      </c>
    </row>
    <row r="876" spans="2:35" x14ac:dyDescent="0.3">
      <c r="B876" s="133" t="e">
        <v>#N/A</v>
      </c>
      <c r="C876" s="133"/>
      <c r="E876" s="36" t="e">
        <v>#N/A</v>
      </c>
      <c r="AD876" s="36" t="e">
        <f>MATCH(A876,'US_long freshly screened'!A:A,0)</f>
        <v>#N/A</v>
      </c>
      <c r="AE876" s="36" t="e">
        <f>AD876&lt;=50</f>
        <v>#N/A</v>
      </c>
      <c r="AI876" s="130" t="e">
        <f>MATCH(A876,'US_long actual position'!A:A,0)</f>
        <v>#N/A</v>
      </c>
    </row>
    <row r="877" spans="2:35" x14ac:dyDescent="0.3">
      <c r="B877" s="133" t="e">
        <v>#N/A</v>
      </c>
      <c r="C877" s="133"/>
      <c r="E877" s="36" t="e">
        <v>#N/A</v>
      </c>
      <c r="AD877" s="36" t="e">
        <f>MATCH(A877,'US_long freshly screened'!A:A,0)</f>
        <v>#N/A</v>
      </c>
      <c r="AE877" s="36" t="e">
        <f>AD877&lt;=50</f>
        <v>#N/A</v>
      </c>
      <c r="AI877" s="130" t="e">
        <f>MATCH(A877,'US_long actual position'!A:A,0)</f>
        <v>#N/A</v>
      </c>
    </row>
    <row r="878" spans="2:35" x14ac:dyDescent="0.3">
      <c r="B878" s="133" t="e">
        <v>#N/A</v>
      </c>
      <c r="C878" s="133"/>
      <c r="E878" s="36" t="e">
        <v>#N/A</v>
      </c>
      <c r="AD878" s="36" t="e">
        <f>MATCH(A878,'US_long freshly screened'!A:A,0)</f>
        <v>#N/A</v>
      </c>
      <c r="AE878" s="36" t="e">
        <f>AD878&lt;=50</f>
        <v>#N/A</v>
      </c>
      <c r="AI878" s="130" t="e">
        <f>MATCH(A878,'US_long actual position'!A:A,0)</f>
        <v>#N/A</v>
      </c>
    </row>
    <row r="879" spans="2:35" x14ac:dyDescent="0.3">
      <c r="B879" s="133" t="e">
        <v>#N/A</v>
      </c>
      <c r="C879" s="133"/>
      <c r="E879" s="36" t="e">
        <v>#N/A</v>
      </c>
      <c r="AD879" s="36" t="e">
        <f>MATCH(A879,'US_long freshly screened'!A:A,0)</f>
        <v>#N/A</v>
      </c>
      <c r="AE879" s="36" t="e">
        <f>AD879&lt;=50</f>
        <v>#N/A</v>
      </c>
      <c r="AI879" s="130" t="e">
        <f>MATCH(A879,'US_long actual position'!A:A,0)</f>
        <v>#N/A</v>
      </c>
    </row>
    <row r="880" spans="2:35" x14ac:dyDescent="0.3">
      <c r="B880" s="133" t="e">
        <v>#N/A</v>
      </c>
      <c r="C880" s="133"/>
      <c r="E880" s="36" t="e">
        <v>#N/A</v>
      </c>
      <c r="AD880" s="36" t="e">
        <f>MATCH(A880,'US_long freshly screened'!A:A,0)</f>
        <v>#N/A</v>
      </c>
      <c r="AE880" s="36" t="e">
        <f>AD880&lt;=50</f>
        <v>#N/A</v>
      </c>
      <c r="AI880" s="130" t="e">
        <f>MATCH(A880,'US_long actual position'!A:A,0)</f>
        <v>#N/A</v>
      </c>
    </row>
    <row r="881" spans="2:35" x14ac:dyDescent="0.3">
      <c r="B881" s="133" t="e">
        <v>#N/A</v>
      </c>
      <c r="C881" s="133"/>
      <c r="E881" s="36" t="e">
        <v>#N/A</v>
      </c>
      <c r="AD881" s="36" t="e">
        <f>MATCH(A881,'US_long freshly screened'!A:A,0)</f>
        <v>#N/A</v>
      </c>
      <c r="AE881" s="36" t="e">
        <f>AD881&lt;=50</f>
        <v>#N/A</v>
      </c>
      <c r="AI881" s="130" t="e">
        <f>MATCH(A881,'US_long actual position'!A:A,0)</f>
        <v>#N/A</v>
      </c>
    </row>
    <row r="882" spans="2:35" x14ac:dyDescent="0.3">
      <c r="B882" s="133" t="e">
        <v>#N/A</v>
      </c>
      <c r="C882" s="133"/>
      <c r="E882" s="36" t="e">
        <v>#N/A</v>
      </c>
      <c r="AD882" s="36" t="e">
        <f>MATCH(A882,'US_long freshly screened'!A:A,0)</f>
        <v>#N/A</v>
      </c>
      <c r="AE882" s="36" t="e">
        <f>AD882&lt;=50</f>
        <v>#N/A</v>
      </c>
      <c r="AI882" s="130" t="e">
        <f>MATCH(A882,'US_long actual position'!A:A,0)</f>
        <v>#N/A</v>
      </c>
    </row>
    <row r="883" spans="2:35" x14ac:dyDescent="0.3">
      <c r="B883" s="133" t="e">
        <v>#N/A</v>
      </c>
      <c r="C883" s="133"/>
      <c r="E883" s="36" t="e">
        <v>#N/A</v>
      </c>
      <c r="AD883" s="36" t="e">
        <f>MATCH(A883,'US_long freshly screened'!A:A,0)</f>
        <v>#N/A</v>
      </c>
      <c r="AE883" s="36" t="e">
        <f>AD883&lt;=50</f>
        <v>#N/A</v>
      </c>
      <c r="AI883" s="130" t="e">
        <f>MATCH(A883,'US_long actual position'!A:A,0)</f>
        <v>#N/A</v>
      </c>
    </row>
    <row r="884" spans="2:35" x14ac:dyDescent="0.3">
      <c r="B884" s="133" t="e">
        <v>#N/A</v>
      </c>
      <c r="C884" s="133"/>
      <c r="E884" s="36" t="e">
        <v>#N/A</v>
      </c>
      <c r="AD884" s="36" t="e">
        <f>MATCH(A884,'US_long freshly screened'!A:A,0)</f>
        <v>#N/A</v>
      </c>
      <c r="AE884" s="36" t="e">
        <f>AD884&lt;=50</f>
        <v>#N/A</v>
      </c>
      <c r="AI884" s="130" t="e">
        <f>MATCH(A884,'US_long actual position'!A:A,0)</f>
        <v>#N/A</v>
      </c>
    </row>
    <row r="885" spans="2:35" x14ac:dyDescent="0.3">
      <c r="B885" s="133" t="e">
        <v>#N/A</v>
      </c>
      <c r="C885" s="133"/>
      <c r="E885" s="36" t="e">
        <v>#N/A</v>
      </c>
      <c r="AD885" s="36" t="e">
        <f>MATCH(A885,'US_long freshly screened'!A:A,0)</f>
        <v>#N/A</v>
      </c>
      <c r="AE885" s="36" t="e">
        <f>AD885&lt;=50</f>
        <v>#N/A</v>
      </c>
      <c r="AI885" s="130" t="e">
        <f>MATCH(A885,'US_long actual position'!A:A,0)</f>
        <v>#N/A</v>
      </c>
    </row>
    <row r="886" spans="2:35" x14ac:dyDescent="0.3">
      <c r="B886" s="133" t="e">
        <v>#N/A</v>
      </c>
      <c r="C886" s="133"/>
      <c r="E886" s="36" t="e">
        <v>#N/A</v>
      </c>
      <c r="AD886" s="36" t="e">
        <f>MATCH(A886,'US_long freshly screened'!A:A,0)</f>
        <v>#N/A</v>
      </c>
      <c r="AE886" s="36" t="e">
        <f>AD886&lt;=50</f>
        <v>#N/A</v>
      </c>
      <c r="AI886" s="130" t="e">
        <f>MATCH(A886,'US_long actual position'!A:A,0)</f>
        <v>#N/A</v>
      </c>
    </row>
    <row r="887" spans="2:35" x14ac:dyDescent="0.3">
      <c r="B887" s="133" t="e">
        <v>#N/A</v>
      </c>
      <c r="C887" s="133"/>
      <c r="E887" s="36" t="e">
        <v>#N/A</v>
      </c>
      <c r="AD887" s="36" t="e">
        <f>MATCH(A887,'US_long freshly screened'!A:A,0)</f>
        <v>#N/A</v>
      </c>
      <c r="AE887" s="36" t="e">
        <f>AD887&lt;=50</f>
        <v>#N/A</v>
      </c>
      <c r="AI887" s="130" t="e">
        <f>MATCH(A887,'US_long actual position'!A:A,0)</f>
        <v>#N/A</v>
      </c>
    </row>
    <row r="888" spans="2:35" x14ac:dyDescent="0.3">
      <c r="B888" s="133" t="e">
        <v>#N/A</v>
      </c>
      <c r="C888" s="133"/>
      <c r="E888" s="36" t="e">
        <v>#N/A</v>
      </c>
      <c r="AD888" s="36" t="e">
        <f>MATCH(A888,'US_long freshly screened'!A:A,0)</f>
        <v>#N/A</v>
      </c>
      <c r="AE888" s="36" t="e">
        <f>AD888&lt;=50</f>
        <v>#N/A</v>
      </c>
      <c r="AI888" s="130" t="e">
        <f>MATCH(A888,'US_long actual position'!A:A,0)</f>
        <v>#N/A</v>
      </c>
    </row>
    <row r="889" spans="2:35" x14ac:dyDescent="0.3">
      <c r="B889" s="133" t="e">
        <v>#N/A</v>
      </c>
      <c r="C889" s="133"/>
      <c r="E889" s="36" t="e">
        <v>#N/A</v>
      </c>
      <c r="AD889" s="36" t="e">
        <f>MATCH(A889,'US_long freshly screened'!A:A,0)</f>
        <v>#N/A</v>
      </c>
      <c r="AE889" s="36" t="e">
        <f>AD889&lt;=50</f>
        <v>#N/A</v>
      </c>
      <c r="AI889" s="130" t="e">
        <f>MATCH(A889,'US_long actual position'!A:A,0)</f>
        <v>#N/A</v>
      </c>
    </row>
    <row r="890" spans="2:35" x14ac:dyDescent="0.3">
      <c r="B890" s="133" t="e">
        <v>#N/A</v>
      </c>
      <c r="C890" s="133"/>
      <c r="E890" s="36" t="e">
        <v>#N/A</v>
      </c>
      <c r="AD890" s="36" t="e">
        <f>MATCH(A890,'US_long freshly screened'!A:A,0)</f>
        <v>#N/A</v>
      </c>
      <c r="AE890" s="36" t="e">
        <f>AD890&lt;=50</f>
        <v>#N/A</v>
      </c>
      <c r="AI890" s="130" t="e">
        <f>MATCH(A890,'US_long actual position'!A:A,0)</f>
        <v>#N/A</v>
      </c>
    </row>
    <row r="891" spans="2:35" x14ac:dyDescent="0.3">
      <c r="B891" s="133" t="e">
        <v>#N/A</v>
      </c>
      <c r="C891" s="133"/>
      <c r="E891" s="36" t="e">
        <v>#N/A</v>
      </c>
      <c r="AD891" s="36" t="e">
        <f>MATCH(A891,'US_long freshly screened'!A:A,0)</f>
        <v>#N/A</v>
      </c>
      <c r="AE891" s="36" t="e">
        <f>AD891&lt;=50</f>
        <v>#N/A</v>
      </c>
      <c r="AI891" s="130" t="e">
        <f>MATCH(A891,'US_long actual position'!A:A,0)</f>
        <v>#N/A</v>
      </c>
    </row>
    <row r="892" spans="2:35" x14ac:dyDescent="0.3">
      <c r="B892" s="133" t="e">
        <v>#N/A</v>
      </c>
      <c r="C892" s="133"/>
      <c r="E892" s="36" t="e">
        <v>#N/A</v>
      </c>
      <c r="AD892" s="36" t="e">
        <f>MATCH(A892,'US_long freshly screened'!A:A,0)</f>
        <v>#N/A</v>
      </c>
      <c r="AE892" s="36" t="e">
        <f>AD892&lt;=50</f>
        <v>#N/A</v>
      </c>
      <c r="AI892" s="130" t="e">
        <f>MATCH(A892,'US_long actual position'!A:A,0)</f>
        <v>#N/A</v>
      </c>
    </row>
    <row r="893" spans="2:35" x14ac:dyDescent="0.3">
      <c r="B893" s="133" t="e">
        <v>#N/A</v>
      </c>
      <c r="C893" s="133"/>
      <c r="E893" s="36" t="e">
        <v>#N/A</v>
      </c>
      <c r="AD893" s="36" t="e">
        <f>MATCH(A893,'US_long freshly screened'!A:A,0)</f>
        <v>#N/A</v>
      </c>
      <c r="AE893" s="36" t="e">
        <f>AD893&lt;=50</f>
        <v>#N/A</v>
      </c>
      <c r="AI893" s="130" t="e">
        <f>MATCH(A893,'US_long actual position'!A:A,0)</f>
        <v>#N/A</v>
      </c>
    </row>
    <row r="894" spans="2:35" x14ac:dyDescent="0.3">
      <c r="B894" s="133" t="e">
        <v>#N/A</v>
      </c>
      <c r="C894" s="133"/>
      <c r="E894" s="36" t="e">
        <v>#N/A</v>
      </c>
      <c r="AD894" s="36" t="e">
        <f>MATCH(A894,'US_long freshly screened'!A:A,0)</f>
        <v>#N/A</v>
      </c>
      <c r="AE894" s="36" t="e">
        <f>AD894&lt;=50</f>
        <v>#N/A</v>
      </c>
      <c r="AI894" s="130" t="e">
        <f>MATCH(A894,'US_long actual position'!A:A,0)</f>
        <v>#N/A</v>
      </c>
    </row>
    <row r="895" spans="2:35" x14ac:dyDescent="0.3">
      <c r="B895" s="133" t="e">
        <v>#N/A</v>
      </c>
      <c r="C895" s="133"/>
      <c r="E895" s="36" t="e">
        <v>#N/A</v>
      </c>
      <c r="AD895" s="36" t="e">
        <f>MATCH(A895,'US_long freshly screened'!A:A,0)</f>
        <v>#N/A</v>
      </c>
      <c r="AE895" s="36" t="e">
        <f>AD895&lt;=50</f>
        <v>#N/A</v>
      </c>
      <c r="AI895" s="130" t="e">
        <f>MATCH(A895,'US_long actual position'!A:A,0)</f>
        <v>#N/A</v>
      </c>
    </row>
    <row r="896" spans="2:35" x14ac:dyDescent="0.3">
      <c r="B896" s="133" t="e">
        <v>#N/A</v>
      </c>
      <c r="C896" s="133"/>
      <c r="E896" s="36" t="e">
        <v>#N/A</v>
      </c>
      <c r="AD896" s="36" t="e">
        <f>MATCH(A896,'US_long freshly screened'!A:A,0)</f>
        <v>#N/A</v>
      </c>
      <c r="AE896" s="36" t="e">
        <f>AD896&lt;=50</f>
        <v>#N/A</v>
      </c>
      <c r="AI896" s="130" t="e">
        <f>MATCH(A896,'US_long actual position'!A:A,0)</f>
        <v>#N/A</v>
      </c>
    </row>
    <row r="897" spans="2:35" x14ac:dyDescent="0.3">
      <c r="B897" s="133" t="e">
        <v>#N/A</v>
      </c>
      <c r="C897" s="133"/>
      <c r="E897" s="36" t="e">
        <v>#N/A</v>
      </c>
      <c r="AD897" s="36" t="e">
        <f>MATCH(A897,'US_long freshly screened'!A:A,0)</f>
        <v>#N/A</v>
      </c>
      <c r="AE897" s="36" t="e">
        <f>AD897&lt;=50</f>
        <v>#N/A</v>
      </c>
      <c r="AI897" s="130" t="e">
        <f>MATCH(A897,'US_long actual position'!A:A,0)</f>
        <v>#N/A</v>
      </c>
    </row>
    <row r="898" spans="2:35" x14ac:dyDescent="0.3">
      <c r="B898" s="133" t="e">
        <v>#N/A</v>
      </c>
      <c r="C898" s="133"/>
      <c r="E898" s="36" t="e">
        <v>#N/A</v>
      </c>
      <c r="AD898" s="36" t="e">
        <f>MATCH(A898,'US_long freshly screened'!A:A,0)</f>
        <v>#N/A</v>
      </c>
      <c r="AE898" s="36" t="e">
        <f>AD898&lt;=50</f>
        <v>#N/A</v>
      </c>
      <c r="AI898" s="130" t="e">
        <f>MATCH(A898,'US_long actual position'!A:A,0)</f>
        <v>#N/A</v>
      </c>
    </row>
    <row r="899" spans="2:35" x14ac:dyDescent="0.3">
      <c r="B899" s="133" t="e">
        <v>#N/A</v>
      </c>
      <c r="C899" s="133"/>
      <c r="E899" s="36" t="e">
        <v>#N/A</v>
      </c>
      <c r="AD899" s="36" t="e">
        <f>MATCH(A899,'US_long freshly screened'!A:A,0)</f>
        <v>#N/A</v>
      </c>
      <c r="AE899" s="36" t="e">
        <f>AD899&lt;=50</f>
        <v>#N/A</v>
      </c>
      <c r="AI899" s="130" t="e">
        <f>MATCH(A899,'US_long actual position'!A:A,0)</f>
        <v>#N/A</v>
      </c>
    </row>
    <row r="900" spans="2:35" x14ac:dyDescent="0.3">
      <c r="B900" s="133" t="e">
        <v>#N/A</v>
      </c>
      <c r="C900" s="133"/>
      <c r="E900" s="36" t="e">
        <v>#N/A</v>
      </c>
      <c r="AD900" s="36" t="e">
        <f>MATCH(A900,'US_long freshly screened'!A:A,0)</f>
        <v>#N/A</v>
      </c>
      <c r="AE900" s="36" t="e">
        <f>AD900&lt;=50</f>
        <v>#N/A</v>
      </c>
      <c r="AI900" s="130" t="e">
        <f>MATCH(A900,'US_long actual position'!A:A,0)</f>
        <v>#N/A</v>
      </c>
    </row>
    <row r="901" spans="2:35" x14ac:dyDescent="0.3">
      <c r="B901" s="133" t="e">
        <v>#N/A</v>
      </c>
      <c r="C901" s="133"/>
      <c r="E901" s="36" t="e">
        <v>#N/A</v>
      </c>
      <c r="AD901" s="36" t="e">
        <f>MATCH(A901,'US_long freshly screened'!A:A,0)</f>
        <v>#N/A</v>
      </c>
      <c r="AE901" s="36" t="e">
        <f>AD901&lt;=50</f>
        <v>#N/A</v>
      </c>
      <c r="AI901" s="130" t="e">
        <f>MATCH(A901,'US_long actual position'!A:A,0)</f>
        <v>#N/A</v>
      </c>
    </row>
    <row r="902" spans="2:35" x14ac:dyDescent="0.3">
      <c r="B902" s="133" t="e">
        <v>#N/A</v>
      </c>
      <c r="C902" s="133"/>
      <c r="E902" s="36" t="e">
        <v>#N/A</v>
      </c>
      <c r="AD902" s="36" t="e">
        <f>MATCH(A902,'US_long freshly screened'!A:A,0)</f>
        <v>#N/A</v>
      </c>
      <c r="AE902" s="36" t="e">
        <f>AD902&lt;=50</f>
        <v>#N/A</v>
      </c>
      <c r="AI902" s="130" t="e">
        <f>MATCH(A902,'US_long actual position'!A:A,0)</f>
        <v>#N/A</v>
      </c>
    </row>
    <row r="903" spans="2:35" x14ac:dyDescent="0.3">
      <c r="B903" s="133" t="e">
        <v>#N/A</v>
      </c>
      <c r="C903" s="133"/>
      <c r="E903" s="36" t="e">
        <v>#N/A</v>
      </c>
      <c r="AD903" s="36" t="e">
        <f>MATCH(A903,'US_long freshly screened'!A:A,0)</f>
        <v>#N/A</v>
      </c>
      <c r="AE903" s="36" t="e">
        <f>AD903&lt;=50</f>
        <v>#N/A</v>
      </c>
      <c r="AI903" s="130" t="e">
        <f>MATCH(A903,'US_long actual position'!A:A,0)</f>
        <v>#N/A</v>
      </c>
    </row>
    <row r="904" spans="2:35" x14ac:dyDescent="0.3">
      <c r="B904" s="133" t="e">
        <v>#N/A</v>
      </c>
      <c r="C904" s="133"/>
      <c r="E904" s="36" t="e">
        <v>#N/A</v>
      </c>
      <c r="AD904" s="36" t="e">
        <f>MATCH(A904,'US_long freshly screened'!A:A,0)</f>
        <v>#N/A</v>
      </c>
      <c r="AE904" s="36" t="e">
        <f>AD904&lt;=50</f>
        <v>#N/A</v>
      </c>
      <c r="AI904" s="130" t="e">
        <f>MATCH(A904,'US_long actual position'!A:A,0)</f>
        <v>#N/A</v>
      </c>
    </row>
    <row r="905" spans="2:35" x14ac:dyDescent="0.3">
      <c r="B905" s="133" t="e">
        <v>#N/A</v>
      </c>
      <c r="C905" s="133"/>
      <c r="E905" s="36" t="e">
        <v>#N/A</v>
      </c>
      <c r="AD905" s="36" t="e">
        <f>MATCH(A905,'US_long freshly screened'!A:A,0)</f>
        <v>#N/A</v>
      </c>
      <c r="AE905" s="36" t="e">
        <f>AD905&lt;=50</f>
        <v>#N/A</v>
      </c>
      <c r="AI905" s="130" t="e">
        <f>MATCH(A905,'US_long actual position'!A:A,0)</f>
        <v>#N/A</v>
      </c>
    </row>
    <row r="906" spans="2:35" x14ac:dyDescent="0.3">
      <c r="B906" s="133" t="e">
        <v>#N/A</v>
      </c>
      <c r="C906" s="133"/>
      <c r="E906" s="36" t="e">
        <v>#N/A</v>
      </c>
      <c r="AD906" s="36" t="e">
        <f>MATCH(A906,'US_long freshly screened'!A:A,0)</f>
        <v>#N/A</v>
      </c>
      <c r="AE906" s="36" t="e">
        <f>AD906&lt;=50</f>
        <v>#N/A</v>
      </c>
      <c r="AI906" s="130" t="e">
        <f>MATCH(A906,'US_long actual position'!A:A,0)</f>
        <v>#N/A</v>
      </c>
    </row>
    <row r="907" spans="2:35" x14ac:dyDescent="0.3">
      <c r="B907" s="133" t="e">
        <v>#N/A</v>
      </c>
      <c r="C907" s="133"/>
      <c r="E907" s="36" t="e">
        <v>#N/A</v>
      </c>
      <c r="AD907" s="36" t="e">
        <f>MATCH(A907,'US_long freshly screened'!A:A,0)</f>
        <v>#N/A</v>
      </c>
      <c r="AE907" s="36" t="e">
        <f>AD907&lt;=50</f>
        <v>#N/A</v>
      </c>
      <c r="AI907" s="130" t="e">
        <f>MATCH(A907,'US_long actual position'!A:A,0)</f>
        <v>#N/A</v>
      </c>
    </row>
    <row r="908" spans="2:35" x14ac:dyDescent="0.3">
      <c r="B908" s="133" t="e">
        <v>#N/A</v>
      </c>
      <c r="C908" s="133"/>
      <c r="E908" s="36" t="e">
        <v>#N/A</v>
      </c>
      <c r="AD908" s="36" t="e">
        <f>MATCH(A908,'US_long freshly screened'!A:A,0)</f>
        <v>#N/A</v>
      </c>
      <c r="AE908" s="36" t="e">
        <f>AD908&lt;=50</f>
        <v>#N/A</v>
      </c>
      <c r="AI908" s="130" t="e">
        <f>MATCH(A908,'US_long actual position'!A:A,0)</f>
        <v>#N/A</v>
      </c>
    </row>
    <row r="909" spans="2:35" x14ac:dyDescent="0.3">
      <c r="B909" s="133" t="e">
        <v>#N/A</v>
      </c>
      <c r="C909" s="133"/>
      <c r="E909" s="36" t="e">
        <v>#N/A</v>
      </c>
      <c r="AD909" s="36" t="e">
        <f>MATCH(A909,'US_long freshly screened'!A:A,0)</f>
        <v>#N/A</v>
      </c>
      <c r="AE909" s="36" t="e">
        <f>AD909&lt;=50</f>
        <v>#N/A</v>
      </c>
      <c r="AI909" s="130" t="e">
        <f>MATCH(A909,'US_long actual position'!A:A,0)</f>
        <v>#N/A</v>
      </c>
    </row>
    <row r="910" spans="2:35" x14ac:dyDescent="0.3">
      <c r="B910" s="133" t="e">
        <v>#N/A</v>
      </c>
      <c r="C910" s="133"/>
      <c r="E910" s="36" t="e">
        <v>#N/A</v>
      </c>
      <c r="AD910" s="36" t="e">
        <f>MATCH(A910,'US_long freshly screened'!A:A,0)</f>
        <v>#N/A</v>
      </c>
      <c r="AE910" s="36" t="e">
        <f>AD910&lt;=50</f>
        <v>#N/A</v>
      </c>
      <c r="AI910" s="130" t="e">
        <f>MATCH(A910,'US_long actual position'!A:A,0)</f>
        <v>#N/A</v>
      </c>
    </row>
    <row r="911" spans="2:35" x14ac:dyDescent="0.3">
      <c r="B911" s="133" t="e">
        <v>#N/A</v>
      </c>
      <c r="C911" s="133"/>
      <c r="E911" s="36" t="e">
        <v>#N/A</v>
      </c>
      <c r="AD911" s="36" t="e">
        <f>MATCH(A911,'US_long freshly screened'!A:A,0)</f>
        <v>#N/A</v>
      </c>
      <c r="AE911" s="36" t="e">
        <f>AD911&lt;=50</f>
        <v>#N/A</v>
      </c>
      <c r="AI911" s="130" t="e">
        <f>MATCH(A911,'US_long actual position'!A:A,0)</f>
        <v>#N/A</v>
      </c>
    </row>
    <row r="912" spans="2:35" x14ac:dyDescent="0.3">
      <c r="B912" s="133" t="e">
        <v>#N/A</v>
      </c>
      <c r="C912" s="133"/>
      <c r="E912" s="36" t="e">
        <v>#N/A</v>
      </c>
      <c r="AD912" s="36" t="e">
        <f>MATCH(A912,'US_long freshly screened'!A:A,0)</f>
        <v>#N/A</v>
      </c>
      <c r="AE912" s="36" t="e">
        <f>AD912&lt;=50</f>
        <v>#N/A</v>
      </c>
      <c r="AI912" s="130" t="e">
        <f>MATCH(A912,'US_long actual position'!A:A,0)</f>
        <v>#N/A</v>
      </c>
    </row>
    <row r="913" spans="2:35" x14ac:dyDescent="0.3">
      <c r="B913" s="133" t="e">
        <v>#N/A</v>
      </c>
      <c r="C913" s="133"/>
      <c r="E913" s="36" t="e">
        <v>#N/A</v>
      </c>
      <c r="AD913" s="36" t="e">
        <f>MATCH(A913,'US_long freshly screened'!A:A,0)</f>
        <v>#N/A</v>
      </c>
      <c r="AE913" s="36" t="e">
        <f>AD913&lt;=50</f>
        <v>#N/A</v>
      </c>
      <c r="AI913" s="130" t="e">
        <f>MATCH(A913,'US_long actual position'!A:A,0)</f>
        <v>#N/A</v>
      </c>
    </row>
    <row r="914" spans="2:35" x14ac:dyDescent="0.3">
      <c r="B914" s="133" t="e">
        <v>#N/A</v>
      </c>
      <c r="C914" s="133"/>
      <c r="E914" s="36" t="e">
        <v>#N/A</v>
      </c>
      <c r="AD914" s="36" t="e">
        <f>MATCH(A914,'US_long freshly screened'!A:A,0)</f>
        <v>#N/A</v>
      </c>
      <c r="AE914" s="36" t="e">
        <f>AD914&lt;=50</f>
        <v>#N/A</v>
      </c>
      <c r="AI914" s="130" t="e">
        <f>MATCH(A914,'US_long actual position'!A:A,0)</f>
        <v>#N/A</v>
      </c>
    </row>
    <row r="915" spans="2:35" x14ac:dyDescent="0.3">
      <c r="B915" s="133" t="e">
        <v>#N/A</v>
      </c>
      <c r="C915" s="133"/>
      <c r="E915" s="36" t="e">
        <v>#N/A</v>
      </c>
      <c r="AD915" s="36" t="e">
        <f>MATCH(A915,'US_long freshly screened'!A:A,0)</f>
        <v>#N/A</v>
      </c>
      <c r="AE915" s="36" t="e">
        <f>AD915&lt;=50</f>
        <v>#N/A</v>
      </c>
      <c r="AI915" s="130" t="e">
        <f>MATCH(A915,'US_long actual position'!A:A,0)</f>
        <v>#N/A</v>
      </c>
    </row>
    <row r="916" spans="2:35" x14ac:dyDescent="0.3">
      <c r="B916" s="133" t="e">
        <v>#N/A</v>
      </c>
      <c r="C916" s="133"/>
      <c r="E916" s="36" t="e">
        <v>#N/A</v>
      </c>
      <c r="AD916" s="36" t="e">
        <f>MATCH(A916,'US_long freshly screened'!A:A,0)</f>
        <v>#N/A</v>
      </c>
      <c r="AE916" s="36" t="e">
        <f>AD916&lt;=50</f>
        <v>#N/A</v>
      </c>
      <c r="AI916" s="130" t="e">
        <f>MATCH(A916,'US_long actual position'!A:A,0)</f>
        <v>#N/A</v>
      </c>
    </row>
    <row r="917" spans="2:35" x14ac:dyDescent="0.3">
      <c r="B917" s="133" t="e">
        <v>#N/A</v>
      </c>
      <c r="C917" s="133"/>
      <c r="E917" s="36" t="e">
        <v>#N/A</v>
      </c>
      <c r="AD917" s="36" t="e">
        <f>MATCH(A917,'US_long freshly screened'!A:A,0)</f>
        <v>#N/A</v>
      </c>
      <c r="AE917" s="36" t="e">
        <f>AD917&lt;=50</f>
        <v>#N/A</v>
      </c>
      <c r="AI917" s="130" t="e">
        <f>MATCH(A917,'US_long actual position'!A:A,0)</f>
        <v>#N/A</v>
      </c>
    </row>
    <row r="918" spans="2:35" x14ac:dyDescent="0.3">
      <c r="B918" s="133" t="e">
        <v>#N/A</v>
      </c>
      <c r="C918" s="133"/>
      <c r="E918" s="36" t="e">
        <v>#N/A</v>
      </c>
      <c r="AD918" s="36" t="e">
        <f>MATCH(A918,'US_long freshly screened'!A:A,0)</f>
        <v>#N/A</v>
      </c>
      <c r="AE918" s="36" t="e">
        <f>AD918&lt;=50</f>
        <v>#N/A</v>
      </c>
      <c r="AI918" s="130" t="e">
        <f>MATCH(A918,'US_long actual position'!A:A,0)</f>
        <v>#N/A</v>
      </c>
    </row>
    <row r="919" spans="2:35" x14ac:dyDescent="0.3">
      <c r="B919" s="133" t="e">
        <v>#N/A</v>
      </c>
      <c r="C919" s="133"/>
      <c r="E919" s="36" t="e">
        <v>#N/A</v>
      </c>
      <c r="AD919" s="36" t="e">
        <f>MATCH(A919,'US_long freshly screened'!A:A,0)</f>
        <v>#N/A</v>
      </c>
      <c r="AE919" s="36" t="e">
        <f>AD919&lt;=50</f>
        <v>#N/A</v>
      </c>
      <c r="AI919" s="130" t="e">
        <f>MATCH(A919,'US_long actual position'!A:A,0)</f>
        <v>#N/A</v>
      </c>
    </row>
    <row r="920" spans="2:35" x14ac:dyDescent="0.3">
      <c r="B920" s="133" t="e">
        <v>#N/A</v>
      </c>
      <c r="C920" s="133"/>
      <c r="E920" s="36" t="e">
        <v>#N/A</v>
      </c>
      <c r="AD920" s="36" t="e">
        <f>MATCH(A920,'US_long freshly screened'!A:A,0)</f>
        <v>#N/A</v>
      </c>
      <c r="AE920" s="36" t="e">
        <f>AD920&lt;=50</f>
        <v>#N/A</v>
      </c>
      <c r="AI920" s="130" t="e">
        <f>MATCH(A920,'US_long actual position'!A:A,0)</f>
        <v>#N/A</v>
      </c>
    </row>
    <row r="921" spans="2:35" x14ac:dyDescent="0.3">
      <c r="B921" s="133" t="e">
        <v>#N/A</v>
      </c>
      <c r="C921" s="133"/>
      <c r="E921" s="36" t="e">
        <v>#N/A</v>
      </c>
      <c r="AD921" s="36" t="e">
        <f>MATCH(A921,'US_long freshly screened'!A:A,0)</f>
        <v>#N/A</v>
      </c>
      <c r="AE921" s="36" t="e">
        <f>AD921&lt;=50</f>
        <v>#N/A</v>
      </c>
      <c r="AI921" s="130" t="e">
        <f>MATCH(A921,'US_long actual position'!A:A,0)</f>
        <v>#N/A</v>
      </c>
    </row>
    <row r="922" spans="2:35" x14ac:dyDescent="0.3">
      <c r="B922" s="133" t="e">
        <v>#N/A</v>
      </c>
      <c r="C922" s="133"/>
      <c r="E922" s="36" t="e">
        <v>#N/A</v>
      </c>
      <c r="AD922" s="36" t="e">
        <f>MATCH(A922,'US_long freshly screened'!A:A,0)</f>
        <v>#N/A</v>
      </c>
      <c r="AE922" s="36" t="e">
        <f>AD922&lt;=50</f>
        <v>#N/A</v>
      </c>
      <c r="AI922" s="130" t="e">
        <f>MATCH(A922,'US_long actual position'!A:A,0)</f>
        <v>#N/A</v>
      </c>
    </row>
    <row r="923" spans="2:35" x14ac:dyDescent="0.3">
      <c r="B923" s="133" t="e">
        <v>#N/A</v>
      </c>
      <c r="C923" s="133"/>
      <c r="E923" s="36" t="e">
        <v>#N/A</v>
      </c>
      <c r="AD923" s="36" t="e">
        <f>MATCH(A923,'US_long freshly screened'!A:A,0)</f>
        <v>#N/A</v>
      </c>
      <c r="AE923" s="36" t="e">
        <f>AD923&lt;=50</f>
        <v>#N/A</v>
      </c>
      <c r="AI923" s="130" t="e">
        <f>MATCH(A923,'US_long actual position'!A:A,0)</f>
        <v>#N/A</v>
      </c>
    </row>
    <row r="924" spans="2:35" x14ac:dyDescent="0.3">
      <c r="B924" s="133" t="e">
        <v>#N/A</v>
      </c>
      <c r="C924" s="133"/>
      <c r="E924" s="36" t="e">
        <v>#N/A</v>
      </c>
      <c r="AD924" s="36" t="e">
        <f>MATCH(A924,'US_long freshly screened'!A:A,0)</f>
        <v>#N/A</v>
      </c>
      <c r="AE924" s="36" t="e">
        <f>AD924&lt;=50</f>
        <v>#N/A</v>
      </c>
      <c r="AI924" s="130" t="e">
        <f>MATCH(A924,'US_long actual position'!A:A,0)</f>
        <v>#N/A</v>
      </c>
    </row>
    <row r="925" spans="2:35" x14ac:dyDescent="0.3">
      <c r="B925" s="133" t="e">
        <v>#N/A</v>
      </c>
      <c r="C925" s="133"/>
      <c r="E925" s="36" t="e">
        <v>#N/A</v>
      </c>
      <c r="AD925" s="36" t="e">
        <f>MATCH(A925,'US_long freshly screened'!A:A,0)</f>
        <v>#N/A</v>
      </c>
      <c r="AE925" s="36" t="e">
        <f>AD925&lt;=50</f>
        <v>#N/A</v>
      </c>
      <c r="AI925" s="130" t="e">
        <f>MATCH(A925,'US_long actual position'!A:A,0)</f>
        <v>#N/A</v>
      </c>
    </row>
    <row r="926" spans="2:35" x14ac:dyDescent="0.3">
      <c r="B926" s="133" t="e">
        <v>#N/A</v>
      </c>
      <c r="C926" s="133"/>
      <c r="E926" s="36" t="e">
        <v>#N/A</v>
      </c>
      <c r="AD926" s="36" t="e">
        <f>MATCH(A926,'US_long freshly screened'!A:A,0)</f>
        <v>#N/A</v>
      </c>
      <c r="AE926" s="36" t="e">
        <f>AD926&lt;=50</f>
        <v>#N/A</v>
      </c>
      <c r="AI926" s="130" t="e">
        <f>MATCH(A926,'US_long actual position'!A:A,0)</f>
        <v>#N/A</v>
      </c>
    </row>
    <row r="927" spans="2:35" x14ac:dyDescent="0.3">
      <c r="B927" s="133" t="e">
        <v>#N/A</v>
      </c>
      <c r="C927" s="133"/>
      <c r="E927" s="36" t="e">
        <v>#N/A</v>
      </c>
      <c r="AD927" s="36" t="e">
        <f>MATCH(A927,'US_long freshly screened'!A:A,0)</f>
        <v>#N/A</v>
      </c>
      <c r="AE927" s="36" t="e">
        <f>AD927&lt;=50</f>
        <v>#N/A</v>
      </c>
      <c r="AI927" s="130" t="e">
        <f>MATCH(A927,'US_long actual position'!A:A,0)</f>
        <v>#N/A</v>
      </c>
    </row>
    <row r="928" spans="2:35" x14ac:dyDescent="0.3">
      <c r="B928" s="133" t="e">
        <v>#N/A</v>
      </c>
      <c r="C928" s="133"/>
      <c r="E928" s="36" t="e">
        <v>#N/A</v>
      </c>
      <c r="AD928" s="36" t="e">
        <f>MATCH(A928,'US_long freshly screened'!A:A,0)</f>
        <v>#N/A</v>
      </c>
      <c r="AE928" s="36" t="e">
        <f>AD928&lt;=50</f>
        <v>#N/A</v>
      </c>
      <c r="AI928" s="130" t="e">
        <f>MATCH(A928,'US_long actual position'!A:A,0)</f>
        <v>#N/A</v>
      </c>
    </row>
    <row r="929" spans="2:35" x14ac:dyDescent="0.3">
      <c r="B929" s="133" t="e">
        <v>#N/A</v>
      </c>
      <c r="C929" s="133"/>
      <c r="E929" s="36" t="e">
        <v>#N/A</v>
      </c>
      <c r="AD929" s="36" t="e">
        <f>MATCH(A929,'US_long freshly screened'!A:A,0)</f>
        <v>#N/A</v>
      </c>
      <c r="AE929" s="36" t="e">
        <f>AD929&lt;=50</f>
        <v>#N/A</v>
      </c>
      <c r="AI929" s="130" t="e">
        <f>MATCH(A929,'US_long actual position'!A:A,0)</f>
        <v>#N/A</v>
      </c>
    </row>
    <row r="930" spans="2:35" x14ac:dyDescent="0.3">
      <c r="B930" s="133" t="e">
        <v>#N/A</v>
      </c>
      <c r="C930" s="133"/>
      <c r="E930" s="36" t="e">
        <v>#N/A</v>
      </c>
      <c r="AD930" s="36" t="e">
        <f>MATCH(A930,'US_long freshly screened'!A:A,0)</f>
        <v>#N/A</v>
      </c>
      <c r="AE930" s="36" t="e">
        <f>AD930&lt;=50</f>
        <v>#N/A</v>
      </c>
      <c r="AI930" s="130" t="e">
        <f>MATCH(A930,'US_long actual position'!A:A,0)</f>
        <v>#N/A</v>
      </c>
    </row>
    <row r="931" spans="2:35" x14ac:dyDescent="0.3">
      <c r="B931" s="133" t="e">
        <v>#N/A</v>
      </c>
      <c r="C931" s="133"/>
      <c r="E931" s="36" t="e">
        <v>#N/A</v>
      </c>
      <c r="AD931" s="36" t="e">
        <f>MATCH(A931,'US_long freshly screened'!A:A,0)</f>
        <v>#N/A</v>
      </c>
      <c r="AE931" s="36" t="e">
        <f>AD931&lt;=50</f>
        <v>#N/A</v>
      </c>
      <c r="AI931" s="130" t="e">
        <f>MATCH(A931,'US_long actual position'!A:A,0)</f>
        <v>#N/A</v>
      </c>
    </row>
    <row r="932" spans="2:35" x14ac:dyDescent="0.3">
      <c r="B932" s="133" t="e">
        <v>#N/A</v>
      </c>
      <c r="C932" s="133"/>
      <c r="E932" s="36" t="e">
        <v>#N/A</v>
      </c>
      <c r="AD932" s="36" t="e">
        <f>MATCH(A932,'US_long freshly screened'!A:A,0)</f>
        <v>#N/A</v>
      </c>
      <c r="AE932" s="36" t="e">
        <f>AD932&lt;=50</f>
        <v>#N/A</v>
      </c>
      <c r="AI932" s="130" t="e">
        <f>MATCH(A932,'US_long actual position'!A:A,0)</f>
        <v>#N/A</v>
      </c>
    </row>
    <row r="933" spans="2:35" x14ac:dyDescent="0.3">
      <c r="B933" s="133" t="e">
        <v>#N/A</v>
      </c>
      <c r="C933" s="133"/>
      <c r="E933" s="36" t="e">
        <v>#N/A</v>
      </c>
      <c r="AD933" s="36" t="e">
        <f>MATCH(A933,'US_long freshly screened'!A:A,0)</f>
        <v>#N/A</v>
      </c>
      <c r="AE933" s="36" t="e">
        <f>AD933&lt;=50</f>
        <v>#N/A</v>
      </c>
      <c r="AI933" s="130" t="e">
        <f>MATCH(A933,'US_long actual position'!A:A,0)</f>
        <v>#N/A</v>
      </c>
    </row>
    <row r="934" spans="2:35" x14ac:dyDescent="0.3">
      <c r="B934" s="133" t="e">
        <v>#N/A</v>
      </c>
      <c r="C934" s="133"/>
      <c r="E934" s="36" t="e">
        <v>#N/A</v>
      </c>
      <c r="AD934" s="36" t="e">
        <f>MATCH(A934,'US_long freshly screened'!A:A,0)</f>
        <v>#N/A</v>
      </c>
      <c r="AE934" s="36" t="e">
        <f>AD934&lt;=50</f>
        <v>#N/A</v>
      </c>
      <c r="AI934" s="130" t="e">
        <f>MATCH(A934,'US_long actual position'!A:A,0)</f>
        <v>#N/A</v>
      </c>
    </row>
    <row r="935" spans="2:35" x14ac:dyDescent="0.3">
      <c r="B935" s="133" t="e">
        <v>#N/A</v>
      </c>
      <c r="C935" s="133"/>
      <c r="E935" s="36" t="e">
        <v>#N/A</v>
      </c>
      <c r="AD935" s="36" t="e">
        <f>MATCH(A935,'US_long freshly screened'!A:A,0)</f>
        <v>#N/A</v>
      </c>
      <c r="AE935" s="36" t="e">
        <f>AD935&lt;=50</f>
        <v>#N/A</v>
      </c>
      <c r="AI935" s="130" t="e">
        <f>MATCH(A935,'US_long actual position'!A:A,0)</f>
        <v>#N/A</v>
      </c>
    </row>
    <row r="936" spans="2:35" x14ac:dyDescent="0.3">
      <c r="B936" s="133" t="e">
        <v>#N/A</v>
      </c>
      <c r="C936" s="133"/>
      <c r="E936" s="36" t="e">
        <v>#N/A</v>
      </c>
      <c r="AD936" s="36" t="e">
        <f>MATCH(A936,'US_long freshly screened'!A:A,0)</f>
        <v>#N/A</v>
      </c>
      <c r="AE936" s="36" t="e">
        <f>AD936&lt;=50</f>
        <v>#N/A</v>
      </c>
      <c r="AI936" s="130" t="e">
        <f>MATCH(A936,'US_long actual position'!A:A,0)</f>
        <v>#N/A</v>
      </c>
    </row>
    <row r="937" spans="2:35" x14ac:dyDescent="0.3">
      <c r="B937" s="133" t="e">
        <v>#N/A</v>
      </c>
      <c r="C937" s="133"/>
      <c r="E937" s="36" t="e">
        <v>#N/A</v>
      </c>
      <c r="AD937" s="36" t="e">
        <f>MATCH(A937,'US_long freshly screened'!A:A,0)</f>
        <v>#N/A</v>
      </c>
      <c r="AE937" s="36" t="e">
        <f>AD937&lt;=50</f>
        <v>#N/A</v>
      </c>
      <c r="AI937" s="130" t="e">
        <f>MATCH(A937,'US_long actual position'!A:A,0)</f>
        <v>#N/A</v>
      </c>
    </row>
    <row r="938" spans="2:35" x14ac:dyDescent="0.3">
      <c r="B938" s="133" t="e">
        <v>#N/A</v>
      </c>
      <c r="C938" s="133"/>
      <c r="E938" s="36" t="e">
        <v>#N/A</v>
      </c>
      <c r="AD938" s="36" t="e">
        <f>MATCH(A938,'US_long freshly screened'!A:A,0)</f>
        <v>#N/A</v>
      </c>
      <c r="AE938" s="36" t="e">
        <f>AD938&lt;=50</f>
        <v>#N/A</v>
      </c>
      <c r="AI938" s="130" t="e">
        <f>MATCH(A938,'US_long actual position'!A:A,0)</f>
        <v>#N/A</v>
      </c>
    </row>
    <row r="939" spans="2:35" x14ac:dyDescent="0.3">
      <c r="B939" s="133" t="e">
        <v>#N/A</v>
      </c>
      <c r="C939" s="133"/>
      <c r="E939" s="36" t="e">
        <v>#N/A</v>
      </c>
      <c r="AD939" s="36" t="e">
        <f>MATCH(A939,'US_long freshly screened'!A:A,0)</f>
        <v>#N/A</v>
      </c>
      <c r="AE939" s="36" t="e">
        <f>AD939&lt;=50</f>
        <v>#N/A</v>
      </c>
      <c r="AI939" s="130" t="e">
        <f>MATCH(A939,'US_long actual position'!A:A,0)</f>
        <v>#N/A</v>
      </c>
    </row>
    <row r="940" spans="2:35" x14ac:dyDescent="0.3">
      <c r="B940" s="133" t="e">
        <v>#N/A</v>
      </c>
      <c r="C940" s="133"/>
      <c r="E940" s="36" t="e">
        <v>#N/A</v>
      </c>
      <c r="AD940" s="36" t="e">
        <f>MATCH(A940,'US_long freshly screened'!A:A,0)</f>
        <v>#N/A</v>
      </c>
      <c r="AE940" s="36" t="e">
        <f>AD940&lt;=50</f>
        <v>#N/A</v>
      </c>
      <c r="AI940" s="130" t="e">
        <f>MATCH(A940,'US_long actual position'!A:A,0)</f>
        <v>#N/A</v>
      </c>
    </row>
    <row r="941" spans="2:35" x14ac:dyDescent="0.3">
      <c r="B941" s="133" t="e">
        <v>#N/A</v>
      </c>
      <c r="C941" s="133"/>
      <c r="E941" s="36" t="e">
        <v>#N/A</v>
      </c>
      <c r="AD941" s="36" t="e">
        <f>MATCH(A941,'US_long freshly screened'!A:A,0)</f>
        <v>#N/A</v>
      </c>
      <c r="AE941" s="36" t="e">
        <f>AD941&lt;=50</f>
        <v>#N/A</v>
      </c>
      <c r="AI941" s="130" t="e">
        <f>MATCH(A941,'US_long actual position'!A:A,0)</f>
        <v>#N/A</v>
      </c>
    </row>
    <row r="942" spans="2:35" x14ac:dyDescent="0.3">
      <c r="B942" s="133" t="e">
        <v>#N/A</v>
      </c>
      <c r="C942" s="133"/>
      <c r="E942" s="36" t="e">
        <v>#N/A</v>
      </c>
      <c r="AD942" s="36" t="e">
        <f>MATCH(A942,'US_long freshly screened'!A:A,0)</f>
        <v>#N/A</v>
      </c>
      <c r="AE942" s="36" t="e">
        <f>AD942&lt;=50</f>
        <v>#N/A</v>
      </c>
      <c r="AI942" s="130" t="e">
        <f>MATCH(A942,'US_long actual position'!A:A,0)</f>
        <v>#N/A</v>
      </c>
    </row>
    <row r="943" spans="2:35" x14ac:dyDescent="0.3">
      <c r="B943" s="133" t="e">
        <v>#N/A</v>
      </c>
      <c r="C943" s="133"/>
      <c r="E943" s="36" t="e">
        <v>#N/A</v>
      </c>
      <c r="AD943" s="36" t="e">
        <f>MATCH(A943,'US_long freshly screened'!A:A,0)</f>
        <v>#N/A</v>
      </c>
      <c r="AE943" s="36" t="e">
        <f>AD943&lt;=50</f>
        <v>#N/A</v>
      </c>
      <c r="AI943" s="130" t="e">
        <f>MATCH(A943,'US_long actual position'!A:A,0)</f>
        <v>#N/A</v>
      </c>
    </row>
    <row r="944" spans="2:35" x14ac:dyDescent="0.3">
      <c r="B944" s="133" t="e">
        <v>#N/A</v>
      </c>
      <c r="C944" s="133"/>
      <c r="E944" s="36" t="e">
        <v>#N/A</v>
      </c>
      <c r="AD944" s="36" t="e">
        <f>MATCH(A944,'US_long freshly screened'!A:A,0)</f>
        <v>#N/A</v>
      </c>
      <c r="AE944" s="36" t="e">
        <f>AD944&lt;=50</f>
        <v>#N/A</v>
      </c>
      <c r="AI944" s="130" t="e">
        <f>MATCH(A944,'US_long actual position'!A:A,0)</f>
        <v>#N/A</v>
      </c>
    </row>
    <row r="945" spans="2:35" x14ac:dyDescent="0.3">
      <c r="B945" s="133" t="e">
        <v>#N/A</v>
      </c>
      <c r="C945" s="133"/>
      <c r="E945" s="36" t="e">
        <v>#N/A</v>
      </c>
      <c r="AD945" s="36" t="e">
        <f>MATCH(A945,'US_long freshly screened'!A:A,0)</f>
        <v>#N/A</v>
      </c>
      <c r="AE945" s="36" t="e">
        <f>AD945&lt;=50</f>
        <v>#N/A</v>
      </c>
      <c r="AI945" s="130" t="e">
        <f>MATCH(A945,'US_long actual position'!A:A,0)</f>
        <v>#N/A</v>
      </c>
    </row>
    <row r="946" spans="2:35" x14ac:dyDescent="0.3">
      <c r="B946" s="133" t="e">
        <v>#N/A</v>
      </c>
      <c r="C946" s="133"/>
      <c r="E946" s="36" t="e">
        <v>#N/A</v>
      </c>
      <c r="AD946" s="36" t="e">
        <f>MATCH(A946,'US_long freshly screened'!A:A,0)</f>
        <v>#N/A</v>
      </c>
      <c r="AE946" s="36" t="e">
        <f>AD946&lt;=50</f>
        <v>#N/A</v>
      </c>
      <c r="AI946" s="130" t="e">
        <f>MATCH(A946,'US_long actual position'!A:A,0)</f>
        <v>#N/A</v>
      </c>
    </row>
    <row r="947" spans="2:35" x14ac:dyDescent="0.3">
      <c r="B947" s="133" t="e">
        <v>#N/A</v>
      </c>
      <c r="C947" s="133"/>
      <c r="E947" s="36" t="e">
        <v>#N/A</v>
      </c>
      <c r="AD947" s="36" t="e">
        <f>MATCH(A947,'US_long freshly screened'!A:A,0)</f>
        <v>#N/A</v>
      </c>
      <c r="AE947" s="36" t="e">
        <f>AD947&lt;=50</f>
        <v>#N/A</v>
      </c>
      <c r="AI947" s="130" t="e">
        <f>MATCH(A947,'US_long actual position'!A:A,0)</f>
        <v>#N/A</v>
      </c>
    </row>
    <row r="948" spans="2:35" x14ac:dyDescent="0.3">
      <c r="B948" s="133" t="e">
        <v>#N/A</v>
      </c>
      <c r="C948" s="133"/>
      <c r="E948" s="36" t="e">
        <v>#N/A</v>
      </c>
      <c r="AD948" s="36" t="e">
        <f>MATCH(A948,'US_long freshly screened'!A:A,0)</f>
        <v>#N/A</v>
      </c>
      <c r="AE948" s="36" t="e">
        <f>AD948&lt;=50</f>
        <v>#N/A</v>
      </c>
      <c r="AI948" s="130" t="e">
        <f>MATCH(A948,'US_long actual position'!A:A,0)</f>
        <v>#N/A</v>
      </c>
    </row>
    <row r="949" spans="2:35" x14ac:dyDescent="0.3">
      <c r="B949" s="133" t="e">
        <v>#N/A</v>
      </c>
      <c r="C949" s="133"/>
      <c r="E949" s="36" t="e">
        <v>#N/A</v>
      </c>
      <c r="AD949" s="36" t="e">
        <f>MATCH(A949,'US_long freshly screened'!A:A,0)</f>
        <v>#N/A</v>
      </c>
      <c r="AE949" s="36" t="e">
        <f>AD949&lt;=50</f>
        <v>#N/A</v>
      </c>
      <c r="AI949" s="130" t="e">
        <f>MATCH(A949,'US_long actual position'!A:A,0)</f>
        <v>#N/A</v>
      </c>
    </row>
    <row r="950" spans="2:35" x14ac:dyDescent="0.3">
      <c r="B950" s="133" t="e">
        <v>#N/A</v>
      </c>
      <c r="C950" s="133"/>
      <c r="E950" s="36" t="e">
        <v>#N/A</v>
      </c>
      <c r="AD950" s="36" t="e">
        <f>MATCH(A950,'US_long freshly screened'!A:A,0)</f>
        <v>#N/A</v>
      </c>
      <c r="AE950" s="36" t="e">
        <f>AD950&lt;=50</f>
        <v>#N/A</v>
      </c>
      <c r="AI950" s="130" t="e">
        <f>MATCH(A950,'US_long actual position'!A:A,0)</f>
        <v>#N/A</v>
      </c>
    </row>
    <row r="951" spans="2:35" x14ac:dyDescent="0.3">
      <c r="B951" s="133" t="e">
        <v>#N/A</v>
      </c>
      <c r="C951" s="133"/>
      <c r="E951" s="36" t="e">
        <v>#N/A</v>
      </c>
      <c r="AD951" s="36" t="e">
        <f>MATCH(A951,'US_long freshly screened'!A:A,0)</f>
        <v>#N/A</v>
      </c>
      <c r="AE951" s="36" t="e">
        <f>AD951&lt;=50</f>
        <v>#N/A</v>
      </c>
      <c r="AI951" s="130" t="e">
        <f>MATCH(A951,'US_long actual position'!A:A,0)</f>
        <v>#N/A</v>
      </c>
    </row>
    <row r="952" spans="2:35" x14ac:dyDescent="0.3">
      <c r="B952" s="133" t="e">
        <v>#N/A</v>
      </c>
      <c r="C952" s="133"/>
      <c r="E952" s="36" t="e">
        <v>#N/A</v>
      </c>
      <c r="AD952" s="36" t="e">
        <f>MATCH(A952,'US_long freshly screened'!A:A,0)</f>
        <v>#N/A</v>
      </c>
      <c r="AE952" s="36" t="e">
        <f>AD952&lt;=50</f>
        <v>#N/A</v>
      </c>
      <c r="AI952" s="130" t="e">
        <f>MATCH(A952,'US_long actual position'!A:A,0)</f>
        <v>#N/A</v>
      </c>
    </row>
    <row r="953" spans="2:35" x14ac:dyDescent="0.3">
      <c r="B953" s="133" t="e">
        <v>#N/A</v>
      </c>
      <c r="C953" s="133"/>
      <c r="E953" s="36" t="e">
        <v>#N/A</v>
      </c>
      <c r="AD953" s="36" t="e">
        <f>MATCH(A953,'US_long freshly screened'!A:A,0)</f>
        <v>#N/A</v>
      </c>
      <c r="AE953" s="36" t="e">
        <f>AD953&lt;=50</f>
        <v>#N/A</v>
      </c>
      <c r="AI953" s="130" t="e">
        <f>MATCH(A953,'US_long actual position'!A:A,0)</f>
        <v>#N/A</v>
      </c>
    </row>
    <row r="954" spans="2:35" x14ac:dyDescent="0.3">
      <c r="B954" s="133" t="e">
        <v>#N/A</v>
      </c>
      <c r="C954" s="133"/>
      <c r="E954" s="36" t="e">
        <v>#N/A</v>
      </c>
      <c r="AD954" s="36" t="e">
        <f>MATCH(A954,'US_long freshly screened'!A:A,0)</f>
        <v>#N/A</v>
      </c>
      <c r="AE954" s="36" t="e">
        <f>AD954&lt;=50</f>
        <v>#N/A</v>
      </c>
      <c r="AI954" s="130" t="e">
        <f>MATCH(A954,'US_long actual position'!A:A,0)</f>
        <v>#N/A</v>
      </c>
    </row>
    <row r="955" spans="2:35" x14ac:dyDescent="0.3">
      <c r="B955" s="133" t="e">
        <v>#N/A</v>
      </c>
      <c r="C955" s="133"/>
      <c r="E955" s="36" t="e">
        <v>#N/A</v>
      </c>
      <c r="AD955" s="36" t="e">
        <f>MATCH(A955,'US_long freshly screened'!A:A,0)</f>
        <v>#N/A</v>
      </c>
      <c r="AE955" s="36" t="e">
        <f>AD955&lt;=50</f>
        <v>#N/A</v>
      </c>
      <c r="AI955" s="130" t="e">
        <f>MATCH(A955,'US_long actual position'!A:A,0)</f>
        <v>#N/A</v>
      </c>
    </row>
    <row r="956" spans="2:35" x14ac:dyDescent="0.3">
      <c r="B956" s="133" t="e">
        <v>#N/A</v>
      </c>
      <c r="C956" s="133"/>
      <c r="E956" s="36" t="e">
        <v>#N/A</v>
      </c>
      <c r="AD956" s="36" t="e">
        <f>MATCH(A956,'US_long freshly screened'!A:A,0)</f>
        <v>#N/A</v>
      </c>
      <c r="AE956" s="36" t="e">
        <f>AD956&lt;=50</f>
        <v>#N/A</v>
      </c>
      <c r="AI956" s="130" t="e">
        <f>MATCH(A956,'US_long actual position'!A:A,0)</f>
        <v>#N/A</v>
      </c>
    </row>
    <row r="957" spans="2:35" x14ac:dyDescent="0.3">
      <c r="B957" s="133" t="e">
        <v>#N/A</v>
      </c>
      <c r="C957" s="133"/>
      <c r="E957" s="36" t="e">
        <v>#N/A</v>
      </c>
      <c r="AD957" s="36" t="e">
        <f>MATCH(A957,'US_long freshly screened'!A:A,0)</f>
        <v>#N/A</v>
      </c>
      <c r="AE957" s="36" t="e">
        <f>AD957&lt;=50</f>
        <v>#N/A</v>
      </c>
      <c r="AI957" s="130" t="e">
        <f>MATCH(A957,'US_long actual position'!A:A,0)</f>
        <v>#N/A</v>
      </c>
    </row>
    <row r="958" spans="2:35" x14ac:dyDescent="0.3">
      <c r="B958" s="133" t="e">
        <v>#N/A</v>
      </c>
      <c r="C958" s="133"/>
      <c r="E958" s="36" t="e">
        <v>#N/A</v>
      </c>
      <c r="AD958" s="36" t="e">
        <f>MATCH(A958,'US_long freshly screened'!A:A,0)</f>
        <v>#N/A</v>
      </c>
      <c r="AE958" s="36" t="e">
        <f>AD958&lt;=50</f>
        <v>#N/A</v>
      </c>
      <c r="AI958" s="130" t="e">
        <f>MATCH(A958,'US_long actual position'!A:A,0)</f>
        <v>#N/A</v>
      </c>
    </row>
    <row r="959" spans="2:35" x14ac:dyDescent="0.3">
      <c r="B959" s="133" t="e">
        <v>#N/A</v>
      </c>
      <c r="C959" s="133"/>
      <c r="E959" s="36" t="e">
        <v>#N/A</v>
      </c>
      <c r="AD959" s="36" t="e">
        <f>MATCH(A959,'US_long freshly screened'!A:A,0)</f>
        <v>#N/A</v>
      </c>
      <c r="AE959" s="36" t="e">
        <f>AD959&lt;=50</f>
        <v>#N/A</v>
      </c>
      <c r="AI959" s="130" t="e">
        <f>MATCH(A959,'US_long actual position'!A:A,0)</f>
        <v>#N/A</v>
      </c>
    </row>
    <row r="960" spans="2:35" x14ac:dyDescent="0.3">
      <c r="B960" s="133" t="e">
        <v>#N/A</v>
      </c>
      <c r="C960" s="133"/>
      <c r="E960" s="36" t="e">
        <v>#N/A</v>
      </c>
      <c r="AD960" s="36" t="e">
        <f>MATCH(A960,'US_long freshly screened'!A:A,0)</f>
        <v>#N/A</v>
      </c>
      <c r="AE960" s="36" t="e">
        <f>AD960&lt;=50</f>
        <v>#N/A</v>
      </c>
      <c r="AI960" s="130" t="e">
        <f>MATCH(A960,'US_long actual position'!A:A,0)</f>
        <v>#N/A</v>
      </c>
    </row>
    <row r="961" spans="2:35" x14ac:dyDescent="0.3">
      <c r="B961" s="133" t="e">
        <v>#N/A</v>
      </c>
      <c r="C961" s="133"/>
      <c r="E961" s="36" t="e">
        <v>#N/A</v>
      </c>
      <c r="AD961" s="36" t="e">
        <f>MATCH(A961,'US_long freshly screened'!A:A,0)</f>
        <v>#N/A</v>
      </c>
      <c r="AE961" s="36" t="e">
        <f>AD961&lt;=50</f>
        <v>#N/A</v>
      </c>
      <c r="AI961" s="130" t="e">
        <f>MATCH(A961,'US_long actual position'!A:A,0)</f>
        <v>#N/A</v>
      </c>
    </row>
    <row r="962" spans="2:35" x14ac:dyDescent="0.3">
      <c r="B962" s="133" t="e">
        <v>#N/A</v>
      </c>
      <c r="C962" s="133"/>
      <c r="E962" s="36" t="e">
        <v>#N/A</v>
      </c>
      <c r="AD962" s="36" t="e">
        <f>MATCH(A962,'US_long freshly screened'!A:A,0)</f>
        <v>#N/A</v>
      </c>
      <c r="AE962" s="36" t="e">
        <f>AD962&lt;=50</f>
        <v>#N/A</v>
      </c>
      <c r="AI962" s="130" t="e">
        <f>MATCH(A962,'US_long actual position'!A:A,0)</f>
        <v>#N/A</v>
      </c>
    </row>
    <row r="963" spans="2:35" x14ac:dyDescent="0.3">
      <c r="B963" s="133" t="e">
        <v>#N/A</v>
      </c>
      <c r="C963" s="133"/>
      <c r="E963" s="36" t="e">
        <v>#N/A</v>
      </c>
      <c r="AD963" s="36" t="e">
        <f>MATCH(A963,'US_long freshly screened'!A:A,0)</f>
        <v>#N/A</v>
      </c>
      <c r="AE963" s="36" t="e">
        <f>AD963&lt;=50</f>
        <v>#N/A</v>
      </c>
      <c r="AI963" s="130" t="e">
        <f>MATCH(A963,'US_long actual position'!A:A,0)</f>
        <v>#N/A</v>
      </c>
    </row>
    <row r="964" spans="2:35" x14ac:dyDescent="0.3">
      <c r="B964" s="133" t="e">
        <v>#N/A</v>
      </c>
      <c r="C964" s="133"/>
      <c r="E964" s="36" t="e">
        <v>#N/A</v>
      </c>
      <c r="AD964" s="36" t="e">
        <f>MATCH(A964,'US_long freshly screened'!A:A,0)</f>
        <v>#N/A</v>
      </c>
      <c r="AE964" s="36" t="e">
        <f>AD964&lt;=50</f>
        <v>#N/A</v>
      </c>
      <c r="AI964" s="130" t="e">
        <f>MATCH(A964,'US_long actual position'!A:A,0)</f>
        <v>#N/A</v>
      </c>
    </row>
    <row r="965" spans="2:35" x14ac:dyDescent="0.3">
      <c r="B965" s="133" t="e">
        <v>#N/A</v>
      </c>
      <c r="C965" s="133"/>
      <c r="E965" s="36" t="e">
        <v>#N/A</v>
      </c>
      <c r="AD965" s="36" t="e">
        <f>MATCH(A965,'US_long freshly screened'!A:A,0)</f>
        <v>#N/A</v>
      </c>
      <c r="AE965" s="36" t="e">
        <f>AD965&lt;=50</f>
        <v>#N/A</v>
      </c>
      <c r="AI965" s="130" t="e">
        <f>MATCH(A965,'US_long actual position'!A:A,0)</f>
        <v>#N/A</v>
      </c>
    </row>
    <row r="966" spans="2:35" x14ac:dyDescent="0.3">
      <c r="B966" s="133" t="e">
        <v>#N/A</v>
      </c>
      <c r="C966" s="133"/>
      <c r="E966" s="36" t="e">
        <v>#N/A</v>
      </c>
      <c r="AD966" s="36" t="e">
        <f>MATCH(A966,'US_long freshly screened'!A:A,0)</f>
        <v>#N/A</v>
      </c>
      <c r="AE966" s="36" t="e">
        <f>AD966&lt;=50</f>
        <v>#N/A</v>
      </c>
      <c r="AI966" s="130" t="e">
        <f>MATCH(A966,'US_long actual position'!A:A,0)</f>
        <v>#N/A</v>
      </c>
    </row>
    <row r="967" spans="2:35" x14ac:dyDescent="0.3">
      <c r="B967" s="133" t="e">
        <v>#N/A</v>
      </c>
      <c r="C967" s="133"/>
      <c r="E967" s="36" t="e">
        <v>#N/A</v>
      </c>
      <c r="AD967" s="36" t="e">
        <f>MATCH(A967,'US_long freshly screened'!A:A,0)</f>
        <v>#N/A</v>
      </c>
      <c r="AE967" s="36" t="e">
        <f>AD967&lt;=50</f>
        <v>#N/A</v>
      </c>
      <c r="AI967" s="130" t="e">
        <f>MATCH(A967,'US_long actual position'!A:A,0)</f>
        <v>#N/A</v>
      </c>
    </row>
    <row r="968" spans="2:35" x14ac:dyDescent="0.3">
      <c r="B968" s="133" t="e">
        <v>#N/A</v>
      </c>
      <c r="C968" s="133"/>
      <c r="E968" s="36" t="e">
        <v>#N/A</v>
      </c>
      <c r="AD968" s="36" t="e">
        <f>MATCH(A968,'US_long freshly screened'!A:A,0)</f>
        <v>#N/A</v>
      </c>
      <c r="AE968" s="36" t="e">
        <f>AD968&lt;=50</f>
        <v>#N/A</v>
      </c>
      <c r="AI968" s="130" t="e">
        <f>MATCH(A968,'US_long actual position'!A:A,0)</f>
        <v>#N/A</v>
      </c>
    </row>
    <row r="969" spans="2:35" x14ac:dyDescent="0.3">
      <c r="B969" s="133" t="e">
        <v>#N/A</v>
      </c>
      <c r="C969" s="133"/>
      <c r="E969" s="36" t="e">
        <v>#N/A</v>
      </c>
      <c r="AD969" s="36" t="e">
        <f>MATCH(A969,'US_long freshly screened'!A:A,0)</f>
        <v>#N/A</v>
      </c>
      <c r="AE969" s="36" t="e">
        <f>AD969&lt;=50</f>
        <v>#N/A</v>
      </c>
      <c r="AI969" s="130" t="e">
        <f>MATCH(A969,'US_long actual position'!A:A,0)</f>
        <v>#N/A</v>
      </c>
    </row>
    <row r="970" spans="2:35" x14ac:dyDescent="0.3">
      <c r="B970" s="133" t="e">
        <v>#N/A</v>
      </c>
      <c r="C970" s="133"/>
      <c r="E970" s="36" t="e">
        <v>#N/A</v>
      </c>
      <c r="AD970" s="36" t="e">
        <f>MATCH(A970,'US_long freshly screened'!A:A,0)</f>
        <v>#N/A</v>
      </c>
      <c r="AE970" s="36" t="e">
        <f>AD970&lt;=50</f>
        <v>#N/A</v>
      </c>
      <c r="AI970" s="130" t="e">
        <f>MATCH(A970,'US_long actual position'!A:A,0)</f>
        <v>#N/A</v>
      </c>
    </row>
    <row r="971" spans="2:35" x14ac:dyDescent="0.3">
      <c r="B971" s="133" t="e">
        <v>#N/A</v>
      </c>
      <c r="C971" s="133"/>
      <c r="E971" s="36" t="e">
        <v>#N/A</v>
      </c>
      <c r="AD971" s="36" t="e">
        <f>MATCH(A971,'US_long freshly screened'!A:A,0)</f>
        <v>#N/A</v>
      </c>
      <c r="AE971" s="36" t="e">
        <f>AD971&lt;=50</f>
        <v>#N/A</v>
      </c>
      <c r="AI971" s="130" t="e">
        <f>MATCH(A971,'US_long actual position'!A:A,0)</f>
        <v>#N/A</v>
      </c>
    </row>
    <row r="972" spans="2:35" x14ac:dyDescent="0.3">
      <c r="B972" s="133" t="e">
        <v>#N/A</v>
      </c>
      <c r="C972" s="133"/>
      <c r="E972" s="36" t="e">
        <v>#N/A</v>
      </c>
      <c r="AD972" s="36" t="e">
        <f>MATCH(A972,'US_long freshly screened'!A:A,0)</f>
        <v>#N/A</v>
      </c>
      <c r="AE972" s="36" t="e">
        <f>AD972&lt;=50</f>
        <v>#N/A</v>
      </c>
      <c r="AI972" s="130" t="e">
        <f>MATCH(A972,'US_long actual position'!A:A,0)</f>
        <v>#N/A</v>
      </c>
    </row>
    <row r="973" spans="2:35" x14ac:dyDescent="0.3">
      <c r="B973" s="133" t="e">
        <v>#N/A</v>
      </c>
      <c r="C973" s="133"/>
      <c r="E973" s="36" t="e">
        <v>#N/A</v>
      </c>
      <c r="AD973" s="36" t="e">
        <f>MATCH(A973,'US_long freshly screened'!A:A,0)</f>
        <v>#N/A</v>
      </c>
      <c r="AE973" s="36" t="e">
        <f>AD973&lt;=50</f>
        <v>#N/A</v>
      </c>
      <c r="AI973" s="130" t="e">
        <f>MATCH(A973,'US_long actual position'!A:A,0)</f>
        <v>#N/A</v>
      </c>
    </row>
    <row r="974" spans="2:35" x14ac:dyDescent="0.3">
      <c r="B974" s="133" t="e">
        <v>#N/A</v>
      </c>
      <c r="C974" s="133"/>
      <c r="E974" s="36" t="e">
        <v>#N/A</v>
      </c>
      <c r="AD974" s="36" t="e">
        <f>MATCH(A974,'US_long freshly screened'!A:A,0)</f>
        <v>#N/A</v>
      </c>
      <c r="AE974" s="36" t="e">
        <f>AD974&lt;=50</f>
        <v>#N/A</v>
      </c>
      <c r="AI974" s="130" t="e">
        <f>MATCH(A974,'US_long actual position'!A:A,0)</f>
        <v>#N/A</v>
      </c>
    </row>
    <row r="975" spans="2:35" x14ac:dyDescent="0.3">
      <c r="B975" s="133" t="e">
        <v>#N/A</v>
      </c>
      <c r="C975" s="133"/>
      <c r="E975" s="36" t="e">
        <v>#N/A</v>
      </c>
      <c r="AD975" s="36" t="e">
        <f>MATCH(A975,'US_long freshly screened'!A:A,0)</f>
        <v>#N/A</v>
      </c>
      <c r="AE975" s="36" t="e">
        <f>AD975&lt;=50</f>
        <v>#N/A</v>
      </c>
      <c r="AI975" s="130" t="e">
        <f>MATCH(A975,'US_long actual position'!A:A,0)</f>
        <v>#N/A</v>
      </c>
    </row>
    <row r="976" spans="2:35" x14ac:dyDescent="0.3">
      <c r="B976" s="133" t="e">
        <v>#N/A</v>
      </c>
      <c r="C976" s="133"/>
      <c r="E976" s="36" t="e">
        <v>#N/A</v>
      </c>
      <c r="AD976" s="36" t="e">
        <f>MATCH(A976,'US_long freshly screened'!A:A,0)</f>
        <v>#N/A</v>
      </c>
      <c r="AE976" s="36" t="e">
        <f>AD976&lt;=50</f>
        <v>#N/A</v>
      </c>
      <c r="AI976" s="130" t="e">
        <f>MATCH(A976,'US_long actual position'!A:A,0)</f>
        <v>#N/A</v>
      </c>
    </row>
    <row r="977" spans="2:35" x14ac:dyDescent="0.3">
      <c r="B977" s="133" t="e">
        <v>#N/A</v>
      </c>
      <c r="C977" s="133"/>
      <c r="E977" s="36" t="e">
        <v>#N/A</v>
      </c>
      <c r="AD977" s="36" t="e">
        <f>MATCH(A977,'US_long freshly screened'!A:A,0)</f>
        <v>#N/A</v>
      </c>
      <c r="AE977" s="36" t="e">
        <f>AD977&lt;=50</f>
        <v>#N/A</v>
      </c>
      <c r="AI977" s="130" t="e">
        <f>MATCH(A977,'US_long actual position'!A:A,0)</f>
        <v>#N/A</v>
      </c>
    </row>
    <row r="978" spans="2:35" x14ac:dyDescent="0.3">
      <c r="B978" s="133" t="e">
        <v>#N/A</v>
      </c>
      <c r="C978" s="133"/>
      <c r="E978" s="36" t="e">
        <v>#N/A</v>
      </c>
      <c r="AD978" s="36" t="e">
        <f>MATCH(A978,'US_long freshly screened'!A:A,0)</f>
        <v>#N/A</v>
      </c>
      <c r="AE978" s="36" t="e">
        <f>AD978&lt;=50</f>
        <v>#N/A</v>
      </c>
      <c r="AI978" s="130" t="e">
        <f>MATCH(A978,'US_long actual position'!A:A,0)</f>
        <v>#N/A</v>
      </c>
    </row>
    <row r="979" spans="2:35" x14ac:dyDescent="0.3">
      <c r="B979" s="133" t="e">
        <v>#N/A</v>
      </c>
      <c r="C979" s="133"/>
      <c r="E979" s="36" t="e">
        <v>#N/A</v>
      </c>
      <c r="AD979" s="36" t="e">
        <f>MATCH(A979,'US_long freshly screened'!A:A,0)</f>
        <v>#N/A</v>
      </c>
      <c r="AE979" s="36" t="e">
        <f>AD979&lt;=50</f>
        <v>#N/A</v>
      </c>
      <c r="AI979" s="130" t="e">
        <f>MATCH(A979,'US_long actual position'!A:A,0)</f>
        <v>#N/A</v>
      </c>
    </row>
    <row r="980" spans="2:35" x14ac:dyDescent="0.3">
      <c r="B980" s="133" t="e">
        <v>#N/A</v>
      </c>
      <c r="C980" s="133"/>
      <c r="E980" s="36" t="e">
        <v>#N/A</v>
      </c>
      <c r="AD980" s="36" t="e">
        <f>MATCH(A980,'US_long freshly screened'!A:A,0)</f>
        <v>#N/A</v>
      </c>
      <c r="AE980" s="36" t="e">
        <f>AD980&lt;=50</f>
        <v>#N/A</v>
      </c>
      <c r="AI980" s="130" t="e">
        <f>MATCH(A980,'US_long actual position'!A:A,0)</f>
        <v>#N/A</v>
      </c>
    </row>
    <row r="981" spans="2:35" x14ac:dyDescent="0.3">
      <c r="B981" s="133" t="e">
        <v>#N/A</v>
      </c>
      <c r="C981" s="133"/>
      <c r="E981" s="36" t="e">
        <v>#N/A</v>
      </c>
      <c r="AD981" s="36" t="e">
        <f>MATCH(A981,'US_long freshly screened'!A:A,0)</f>
        <v>#N/A</v>
      </c>
      <c r="AE981" s="36" t="e">
        <f>AD981&lt;=50</f>
        <v>#N/A</v>
      </c>
      <c r="AI981" s="130" t="e">
        <f>MATCH(A981,'US_long actual position'!A:A,0)</f>
        <v>#N/A</v>
      </c>
    </row>
    <row r="982" spans="2:35" x14ac:dyDescent="0.3">
      <c r="B982" s="133" t="e">
        <v>#N/A</v>
      </c>
      <c r="C982" s="133"/>
      <c r="E982" s="36" t="e">
        <v>#N/A</v>
      </c>
      <c r="AD982" s="36" t="e">
        <f>MATCH(A982,'US_long freshly screened'!A:A,0)</f>
        <v>#N/A</v>
      </c>
      <c r="AE982" s="36" t="e">
        <f>AD982&lt;=50</f>
        <v>#N/A</v>
      </c>
      <c r="AI982" s="130" t="e">
        <f>MATCH(A982,'US_long actual position'!A:A,0)</f>
        <v>#N/A</v>
      </c>
    </row>
    <row r="983" spans="2:35" x14ac:dyDescent="0.3">
      <c r="B983" s="133" t="e">
        <v>#N/A</v>
      </c>
      <c r="C983" s="133"/>
      <c r="E983" s="36" t="e">
        <v>#N/A</v>
      </c>
      <c r="AD983" s="36" t="e">
        <f>MATCH(A983,'US_long freshly screened'!A:A,0)</f>
        <v>#N/A</v>
      </c>
      <c r="AE983" s="36" t="e">
        <f>AD983&lt;=50</f>
        <v>#N/A</v>
      </c>
      <c r="AI983" s="130" t="e">
        <f>MATCH(A983,'US_long actual position'!A:A,0)</f>
        <v>#N/A</v>
      </c>
    </row>
    <row r="984" spans="2:35" x14ac:dyDescent="0.3">
      <c r="B984" s="133" t="e">
        <v>#N/A</v>
      </c>
      <c r="C984" s="133"/>
      <c r="E984" s="36" t="e">
        <v>#N/A</v>
      </c>
      <c r="AD984" s="36" t="e">
        <f>MATCH(A984,'US_long freshly screened'!A:A,0)</f>
        <v>#N/A</v>
      </c>
      <c r="AE984" s="36" t="e">
        <f>AD984&lt;=50</f>
        <v>#N/A</v>
      </c>
      <c r="AI984" s="130" t="e">
        <f>MATCH(A984,'US_long actual position'!A:A,0)</f>
        <v>#N/A</v>
      </c>
    </row>
    <row r="985" spans="2:35" x14ac:dyDescent="0.3">
      <c r="B985" s="133" t="e">
        <v>#N/A</v>
      </c>
      <c r="C985" s="133"/>
      <c r="E985" s="36" t="e">
        <v>#N/A</v>
      </c>
      <c r="AD985" s="36" t="e">
        <f>MATCH(A985,'US_long freshly screened'!A:A,0)</f>
        <v>#N/A</v>
      </c>
      <c r="AE985" s="36" t="e">
        <f>AD985&lt;=50</f>
        <v>#N/A</v>
      </c>
      <c r="AI985" s="130" t="e">
        <f>MATCH(A985,'US_long actual position'!A:A,0)</f>
        <v>#N/A</v>
      </c>
    </row>
    <row r="986" spans="2:35" x14ac:dyDescent="0.3">
      <c r="B986" s="133" t="e">
        <v>#N/A</v>
      </c>
      <c r="C986" s="133"/>
      <c r="E986" s="36" t="e">
        <v>#N/A</v>
      </c>
      <c r="AD986" s="36" t="e">
        <f>MATCH(A986,'US_long freshly screened'!A:A,0)</f>
        <v>#N/A</v>
      </c>
      <c r="AE986" s="36" t="e">
        <f>AD986&lt;=50</f>
        <v>#N/A</v>
      </c>
      <c r="AI986" s="130" t="e">
        <f>MATCH(A986,'US_long actual position'!A:A,0)</f>
        <v>#N/A</v>
      </c>
    </row>
    <row r="987" spans="2:35" x14ac:dyDescent="0.3">
      <c r="B987" s="133" t="e">
        <v>#N/A</v>
      </c>
      <c r="C987" s="133"/>
      <c r="E987" s="36" t="e">
        <v>#N/A</v>
      </c>
      <c r="AD987" s="36" t="e">
        <f>MATCH(A987,'US_long freshly screened'!A:A,0)</f>
        <v>#N/A</v>
      </c>
      <c r="AE987" s="36" t="e">
        <f>AD987&lt;=50</f>
        <v>#N/A</v>
      </c>
      <c r="AI987" s="130" t="e">
        <f>MATCH(A987,'US_long actual position'!A:A,0)</f>
        <v>#N/A</v>
      </c>
    </row>
    <row r="988" spans="2:35" x14ac:dyDescent="0.3">
      <c r="B988" s="133" t="e">
        <v>#N/A</v>
      </c>
      <c r="C988" s="133"/>
      <c r="E988" s="36" t="e">
        <v>#N/A</v>
      </c>
      <c r="AD988" s="36" t="e">
        <f>MATCH(A988,'US_long freshly screened'!A:A,0)</f>
        <v>#N/A</v>
      </c>
      <c r="AE988" s="36" t="e">
        <f>AD988&lt;=50</f>
        <v>#N/A</v>
      </c>
      <c r="AI988" s="130" t="e">
        <f>MATCH(A988,'US_long actual position'!A:A,0)</f>
        <v>#N/A</v>
      </c>
    </row>
    <row r="989" spans="2:35" x14ac:dyDescent="0.3">
      <c r="B989" s="133" t="e">
        <v>#N/A</v>
      </c>
      <c r="C989" s="133"/>
      <c r="E989" s="36" t="e">
        <v>#N/A</v>
      </c>
      <c r="AD989" s="36" t="e">
        <f>MATCH(A989,'US_long freshly screened'!A:A,0)</f>
        <v>#N/A</v>
      </c>
      <c r="AE989" s="36" t="e">
        <f>AD989&lt;=50</f>
        <v>#N/A</v>
      </c>
      <c r="AI989" s="130" t="e">
        <f>MATCH(A989,'US_long actual position'!A:A,0)</f>
        <v>#N/A</v>
      </c>
    </row>
    <row r="990" spans="2:35" x14ac:dyDescent="0.3">
      <c r="B990" s="133" t="e">
        <v>#N/A</v>
      </c>
      <c r="C990" s="133"/>
      <c r="E990" s="36" t="e">
        <v>#N/A</v>
      </c>
      <c r="AD990" s="36" t="e">
        <f>MATCH(A990,'US_long freshly screened'!A:A,0)</f>
        <v>#N/A</v>
      </c>
      <c r="AE990" s="36" t="e">
        <f>AD990&lt;=50</f>
        <v>#N/A</v>
      </c>
      <c r="AI990" s="130" t="e">
        <f>MATCH(A990,'US_long actual position'!A:A,0)</f>
        <v>#N/A</v>
      </c>
    </row>
    <row r="991" spans="2:35" x14ac:dyDescent="0.3">
      <c r="B991" s="133" t="e">
        <v>#N/A</v>
      </c>
      <c r="C991" s="133"/>
      <c r="E991" s="36" t="e">
        <v>#N/A</v>
      </c>
      <c r="AD991" s="36" t="e">
        <f>MATCH(A991,'US_long freshly screened'!A:A,0)</f>
        <v>#N/A</v>
      </c>
      <c r="AE991" s="36" t="e">
        <f>AD991&lt;=50</f>
        <v>#N/A</v>
      </c>
      <c r="AI991" s="130" t="e">
        <f>MATCH(A991,'US_long actual position'!A:A,0)</f>
        <v>#N/A</v>
      </c>
    </row>
    <row r="992" spans="2:35" x14ac:dyDescent="0.3">
      <c r="B992" s="133" t="e">
        <v>#N/A</v>
      </c>
      <c r="C992" s="133"/>
      <c r="E992" s="36" t="e">
        <v>#N/A</v>
      </c>
      <c r="AD992" s="36" t="e">
        <f>MATCH(A992,'US_long freshly screened'!A:A,0)</f>
        <v>#N/A</v>
      </c>
      <c r="AE992" s="36" t="e">
        <f>AD992&lt;=50</f>
        <v>#N/A</v>
      </c>
      <c r="AI992" s="130" t="e">
        <f>MATCH(A992,'US_long actual position'!A:A,0)</f>
        <v>#N/A</v>
      </c>
    </row>
    <row r="993" spans="2:35" x14ac:dyDescent="0.3">
      <c r="B993" s="133" t="e">
        <v>#N/A</v>
      </c>
      <c r="C993" s="133"/>
      <c r="E993" s="36" t="e">
        <v>#N/A</v>
      </c>
      <c r="AD993" s="36" t="e">
        <f>MATCH(A993,'US_long freshly screened'!A:A,0)</f>
        <v>#N/A</v>
      </c>
      <c r="AE993" s="36" t="e">
        <f>AD993&lt;=50</f>
        <v>#N/A</v>
      </c>
      <c r="AI993" s="130" t="e">
        <f>MATCH(A993,'US_long actual position'!A:A,0)</f>
        <v>#N/A</v>
      </c>
    </row>
    <row r="994" spans="2:35" x14ac:dyDescent="0.3">
      <c r="B994" s="133" t="e">
        <v>#N/A</v>
      </c>
      <c r="C994" s="133"/>
      <c r="E994" s="36" t="e">
        <v>#N/A</v>
      </c>
      <c r="AD994" s="36" t="e">
        <f>MATCH(A994,'US_long freshly screened'!A:A,0)</f>
        <v>#N/A</v>
      </c>
      <c r="AE994" s="36" t="e">
        <f>AD994&lt;=50</f>
        <v>#N/A</v>
      </c>
      <c r="AI994" s="130" t="e">
        <f>MATCH(A994,'US_long actual position'!A:A,0)</f>
        <v>#N/A</v>
      </c>
    </row>
    <row r="995" spans="2:35" x14ac:dyDescent="0.3">
      <c r="B995" s="133" t="e">
        <v>#N/A</v>
      </c>
      <c r="C995" s="133"/>
      <c r="E995" s="36" t="e">
        <v>#N/A</v>
      </c>
      <c r="AD995" s="36" t="e">
        <f>MATCH(A995,'US_long freshly screened'!A:A,0)</f>
        <v>#N/A</v>
      </c>
      <c r="AE995" s="36" t="e">
        <f>AD995&lt;=50</f>
        <v>#N/A</v>
      </c>
      <c r="AI995" s="130" t="e">
        <f>MATCH(A995,'US_long actual position'!A:A,0)</f>
        <v>#N/A</v>
      </c>
    </row>
    <row r="996" spans="2:35" x14ac:dyDescent="0.3">
      <c r="B996" s="133" t="e">
        <v>#N/A</v>
      </c>
      <c r="C996" s="133"/>
      <c r="E996" s="36" t="e">
        <v>#N/A</v>
      </c>
      <c r="AD996" s="36" t="e">
        <f>MATCH(A996,'US_long freshly screened'!A:A,0)</f>
        <v>#N/A</v>
      </c>
      <c r="AE996" s="36" t="e">
        <f>AD996&lt;=50</f>
        <v>#N/A</v>
      </c>
      <c r="AI996" s="130" t="e">
        <f>MATCH(A996,'US_long actual position'!A:A,0)</f>
        <v>#N/A</v>
      </c>
    </row>
    <row r="997" spans="2:35" x14ac:dyDescent="0.3">
      <c r="B997" s="133" t="e">
        <v>#N/A</v>
      </c>
      <c r="C997" s="133"/>
      <c r="E997" s="36" t="e">
        <v>#N/A</v>
      </c>
      <c r="AD997" s="36" t="e">
        <f>MATCH(A997,'US_long freshly screened'!A:A,0)</f>
        <v>#N/A</v>
      </c>
      <c r="AE997" s="36" t="e">
        <f>AD997&lt;=50</f>
        <v>#N/A</v>
      </c>
      <c r="AI997" s="130" t="e">
        <f>MATCH(A997,'US_long actual position'!A:A,0)</f>
        <v>#N/A</v>
      </c>
    </row>
    <row r="998" spans="2:35" x14ac:dyDescent="0.3">
      <c r="B998" s="133" t="e">
        <v>#N/A</v>
      </c>
      <c r="C998" s="133"/>
      <c r="E998" s="36" t="e">
        <v>#N/A</v>
      </c>
      <c r="AD998" s="36" t="e">
        <f>MATCH(A998,'US_long freshly screened'!A:A,0)</f>
        <v>#N/A</v>
      </c>
      <c r="AE998" s="36" t="e">
        <f>AD998&lt;=50</f>
        <v>#N/A</v>
      </c>
      <c r="AI998" s="130" t="e">
        <f>MATCH(A998,'US_long actual position'!A:A,0)</f>
        <v>#N/A</v>
      </c>
    </row>
    <row r="999" spans="2:35" x14ac:dyDescent="0.3">
      <c r="B999" s="133" t="e">
        <v>#N/A</v>
      </c>
      <c r="C999" s="133"/>
      <c r="E999" s="36" t="e">
        <v>#N/A</v>
      </c>
      <c r="AD999" s="36" t="e">
        <f>MATCH(A999,'US_long freshly screened'!A:A,0)</f>
        <v>#N/A</v>
      </c>
      <c r="AE999" s="36" t="e">
        <f>AD999&lt;=50</f>
        <v>#N/A</v>
      </c>
      <c r="AI999" s="130" t="e">
        <f>MATCH(A999,'US_long actual position'!A:A,0)</f>
        <v>#N/A</v>
      </c>
    </row>
    <row r="1000" spans="2:35" x14ac:dyDescent="0.3">
      <c r="B1000" s="133" t="e">
        <v>#N/A</v>
      </c>
      <c r="C1000" s="133"/>
      <c r="E1000" s="36" t="e">
        <v>#N/A</v>
      </c>
      <c r="AD1000" s="36" t="e">
        <f>MATCH(A1000,'US_long freshly screened'!A:A,0)</f>
        <v>#N/A</v>
      </c>
      <c r="AE1000" s="36" t="e">
        <f>AD1000&lt;=50</f>
        <v>#N/A</v>
      </c>
      <c r="AI1000" s="130" t="e">
        <f>MATCH(A1000,'US_long actual position'!A:A,0)</f>
        <v>#N/A</v>
      </c>
    </row>
    <row r="1001" spans="2:35" x14ac:dyDescent="0.3">
      <c r="B1001" s="133" t="e">
        <v>#N/A</v>
      </c>
      <c r="C1001" s="133"/>
      <c r="E1001" s="36" t="e">
        <v>#N/A</v>
      </c>
      <c r="AD1001" s="36" t="e">
        <f>MATCH(A1001,'US_long freshly screened'!A:A,0)</f>
        <v>#N/A</v>
      </c>
      <c r="AE1001" s="36" t="e">
        <f>AD1001&lt;=50</f>
        <v>#N/A</v>
      </c>
      <c r="AI1001" s="130" t="e">
        <f>MATCH(A1001,'US_long actual position'!A:A,0)</f>
        <v>#N/A</v>
      </c>
    </row>
    <row r="1002" spans="2:35" x14ac:dyDescent="0.3">
      <c r="B1002" s="133" t="e">
        <v>#N/A</v>
      </c>
      <c r="C1002" s="133"/>
      <c r="E1002" s="36" t="e">
        <v>#N/A</v>
      </c>
      <c r="AD1002" s="36" t="e">
        <f>MATCH(A1002,'US_long freshly screened'!A:A,0)</f>
        <v>#N/A</v>
      </c>
      <c r="AE1002" s="36" t="e">
        <f>AD1002&lt;=50</f>
        <v>#N/A</v>
      </c>
      <c r="AI1002" s="130" t="e">
        <f>MATCH(A1002,'US_long actual position'!A:A,0)</f>
        <v>#N/A</v>
      </c>
    </row>
    <row r="1003" spans="2:35" x14ac:dyDescent="0.3">
      <c r="B1003" s="133" t="e">
        <v>#N/A</v>
      </c>
      <c r="C1003" s="133"/>
      <c r="E1003" s="36" t="e">
        <v>#N/A</v>
      </c>
      <c r="AD1003" s="36" t="e">
        <f>MATCH(A1003,'US_long freshly screened'!A:A,0)</f>
        <v>#N/A</v>
      </c>
      <c r="AE1003" s="36" t="e">
        <f>AD1003&lt;=50</f>
        <v>#N/A</v>
      </c>
      <c r="AI1003" s="130" t="e">
        <f>MATCH(A1003,'US_long actual position'!A:A,0)</f>
        <v>#N/A</v>
      </c>
    </row>
    <row r="1004" spans="2:35" x14ac:dyDescent="0.3">
      <c r="B1004" s="133" t="e">
        <v>#N/A</v>
      </c>
      <c r="C1004" s="133"/>
      <c r="E1004" s="36" t="e">
        <v>#N/A</v>
      </c>
      <c r="AD1004" s="36" t="e">
        <f>MATCH(A1004,'US_long freshly screened'!A:A,0)</f>
        <v>#N/A</v>
      </c>
      <c r="AE1004" s="36" t="e">
        <f>AD1004&lt;=50</f>
        <v>#N/A</v>
      </c>
      <c r="AI1004" s="130" t="e">
        <f>MATCH(A1004,'US_long actual position'!A:A,0)</f>
        <v>#N/A</v>
      </c>
    </row>
    <row r="1005" spans="2:35" x14ac:dyDescent="0.3">
      <c r="B1005" s="133" t="e">
        <v>#N/A</v>
      </c>
      <c r="C1005" s="133"/>
      <c r="E1005" s="36" t="e">
        <v>#N/A</v>
      </c>
      <c r="AD1005" s="36" t="e">
        <f>MATCH(A1005,'US_long freshly screened'!A:A,0)</f>
        <v>#N/A</v>
      </c>
      <c r="AE1005" s="36" t="e">
        <f>AD1005&lt;=50</f>
        <v>#N/A</v>
      </c>
      <c r="AI1005" s="130" t="e">
        <f>MATCH(A1005,'US_long actual position'!A:A,0)</f>
        <v>#N/A</v>
      </c>
    </row>
    <row r="1006" spans="2:35" x14ac:dyDescent="0.3">
      <c r="B1006" s="133" t="e">
        <v>#N/A</v>
      </c>
      <c r="C1006" s="133"/>
      <c r="E1006" s="36" t="e">
        <v>#N/A</v>
      </c>
      <c r="AD1006" s="36" t="e">
        <f>MATCH(A1006,'US_long freshly screened'!A:A,0)</f>
        <v>#N/A</v>
      </c>
      <c r="AE1006" s="36" t="e">
        <f>AD1006&lt;=50</f>
        <v>#N/A</v>
      </c>
      <c r="AI1006" s="130" t="e">
        <f>MATCH(A1006,'US_long actual position'!A:A,0)</f>
        <v>#N/A</v>
      </c>
    </row>
    <row r="1007" spans="2:35" x14ac:dyDescent="0.3">
      <c r="B1007" s="133" t="e">
        <v>#N/A</v>
      </c>
      <c r="C1007" s="133"/>
      <c r="E1007" s="36" t="e">
        <v>#N/A</v>
      </c>
      <c r="AD1007" s="36" t="e">
        <f>MATCH(A1007,'US_long freshly screened'!A:A,0)</f>
        <v>#N/A</v>
      </c>
      <c r="AE1007" s="36" t="e">
        <f>AD1007&lt;=50</f>
        <v>#N/A</v>
      </c>
      <c r="AI1007" s="130" t="e">
        <f>MATCH(A1007,'US_long actual position'!A:A,0)</f>
        <v>#N/A</v>
      </c>
    </row>
    <row r="1008" spans="2:35" x14ac:dyDescent="0.3">
      <c r="B1008" s="133" t="e">
        <v>#N/A</v>
      </c>
      <c r="C1008" s="133"/>
      <c r="E1008" s="36" t="e">
        <v>#N/A</v>
      </c>
      <c r="AD1008" s="36" t="e">
        <f>MATCH(A1008,'US_long freshly screened'!A:A,0)</f>
        <v>#N/A</v>
      </c>
      <c r="AE1008" s="36" t="e">
        <f>AD1008&lt;=50</f>
        <v>#N/A</v>
      </c>
      <c r="AI1008" s="130" t="e">
        <f>MATCH(A1008,'US_long actual position'!A:A,0)</f>
        <v>#N/A</v>
      </c>
    </row>
    <row r="1009" spans="2:35" x14ac:dyDescent="0.3">
      <c r="B1009" s="133" t="e">
        <v>#N/A</v>
      </c>
      <c r="C1009" s="133"/>
      <c r="E1009" s="36" t="e">
        <v>#N/A</v>
      </c>
      <c r="AD1009" s="36" t="e">
        <f>MATCH(A1009,'US_long freshly screened'!A:A,0)</f>
        <v>#N/A</v>
      </c>
      <c r="AE1009" s="36" t="e">
        <f>AD1009&lt;=50</f>
        <v>#N/A</v>
      </c>
      <c r="AI1009" s="130" t="e">
        <f>MATCH(A1009,'US_long actual position'!A:A,0)</f>
        <v>#N/A</v>
      </c>
    </row>
    <row r="1010" spans="2:35" x14ac:dyDescent="0.3">
      <c r="B1010" s="133" t="e">
        <v>#N/A</v>
      </c>
      <c r="C1010" s="133"/>
      <c r="E1010" s="36" t="e">
        <v>#N/A</v>
      </c>
      <c r="AD1010" s="36" t="e">
        <f>MATCH(A1010,'US_long freshly screened'!A:A,0)</f>
        <v>#N/A</v>
      </c>
      <c r="AE1010" s="36" t="e">
        <f>AD1010&lt;=50</f>
        <v>#N/A</v>
      </c>
      <c r="AI1010" s="130" t="e">
        <f>MATCH(A1010,'US_long actual position'!A:A,0)</f>
        <v>#N/A</v>
      </c>
    </row>
    <row r="1011" spans="2:35" x14ac:dyDescent="0.3">
      <c r="B1011" s="133" t="e">
        <v>#N/A</v>
      </c>
      <c r="C1011" s="133"/>
      <c r="E1011" s="36" t="e">
        <v>#N/A</v>
      </c>
      <c r="AD1011" s="36" t="e">
        <f>MATCH(A1011,'US_long freshly screened'!A:A,0)</f>
        <v>#N/A</v>
      </c>
      <c r="AE1011" s="36" t="e">
        <f>AD1011&lt;=50</f>
        <v>#N/A</v>
      </c>
      <c r="AI1011" s="130" t="e">
        <f>MATCH(A1011,'US_long actual position'!A:A,0)</f>
        <v>#N/A</v>
      </c>
    </row>
    <row r="1012" spans="2:35" x14ac:dyDescent="0.3">
      <c r="B1012" s="133" t="e">
        <v>#N/A</v>
      </c>
      <c r="C1012" s="133"/>
      <c r="E1012" s="36" t="e">
        <v>#N/A</v>
      </c>
      <c r="AD1012" s="36" t="e">
        <f>MATCH(A1012,'US_long freshly screened'!A:A,0)</f>
        <v>#N/A</v>
      </c>
      <c r="AE1012" s="36" t="e">
        <f>AD1012&lt;=50</f>
        <v>#N/A</v>
      </c>
      <c r="AI1012" s="130" t="e">
        <f>MATCH(A1012,'US_long actual position'!A:A,0)</f>
        <v>#N/A</v>
      </c>
    </row>
    <row r="1013" spans="2:35" x14ac:dyDescent="0.3">
      <c r="B1013" s="133" t="e">
        <v>#N/A</v>
      </c>
      <c r="C1013" s="133"/>
      <c r="E1013" s="36" t="e">
        <v>#N/A</v>
      </c>
      <c r="AD1013" s="36" t="e">
        <f>MATCH(A1013,'US_long freshly screened'!A:A,0)</f>
        <v>#N/A</v>
      </c>
      <c r="AE1013" s="36" t="e">
        <f>AD1013&lt;=50</f>
        <v>#N/A</v>
      </c>
      <c r="AI1013" s="130" t="e">
        <f>MATCH(A1013,'US_long actual position'!A:A,0)</f>
        <v>#N/A</v>
      </c>
    </row>
    <row r="1014" spans="2:35" x14ac:dyDescent="0.3">
      <c r="B1014" s="133" t="e">
        <v>#N/A</v>
      </c>
      <c r="C1014" s="133"/>
      <c r="E1014" s="36" t="e">
        <v>#N/A</v>
      </c>
      <c r="AD1014" s="36" t="e">
        <f>MATCH(A1014,'US_long freshly screened'!A:A,0)</f>
        <v>#N/A</v>
      </c>
      <c r="AE1014" s="36" t="e">
        <f>AD1014&lt;=50</f>
        <v>#N/A</v>
      </c>
      <c r="AI1014" s="130" t="e">
        <f>MATCH(A1014,'US_long actual position'!A:A,0)</f>
        <v>#N/A</v>
      </c>
    </row>
    <row r="1015" spans="2:35" x14ac:dyDescent="0.3">
      <c r="B1015" s="133" t="e">
        <v>#N/A</v>
      </c>
      <c r="C1015" s="133"/>
      <c r="E1015" s="36" t="e">
        <v>#N/A</v>
      </c>
      <c r="AD1015" s="36" t="e">
        <f>MATCH(A1015,'US_long freshly screened'!A:A,0)</f>
        <v>#N/A</v>
      </c>
      <c r="AE1015" s="36" t="e">
        <f>AD1015&lt;=50</f>
        <v>#N/A</v>
      </c>
      <c r="AI1015" s="130" t="e">
        <f>MATCH(A1015,'US_long actual position'!A:A,0)</f>
        <v>#N/A</v>
      </c>
    </row>
    <row r="1016" spans="2:35" x14ac:dyDescent="0.3">
      <c r="B1016" s="133" t="e">
        <v>#N/A</v>
      </c>
      <c r="C1016" s="133"/>
      <c r="E1016" s="36" t="e">
        <v>#N/A</v>
      </c>
      <c r="AD1016" s="36" t="e">
        <f>MATCH(A1016,'US_long freshly screened'!A:A,0)</f>
        <v>#N/A</v>
      </c>
      <c r="AE1016" s="36" t="e">
        <f>AD1016&lt;=50</f>
        <v>#N/A</v>
      </c>
      <c r="AI1016" s="130" t="e">
        <f>MATCH(A1016,'US_long actual position'!A:A,0)</f>
        <v>#N/A</v>
      </c>
    </row>
    <row r="1017" spans="2:35" x14ac:dyDescent="0.3">
      <c r="B1017" s="133" t="e">
        <v>#N/A</v>
      </c>
      <c r="C1017" s="133"/>
      <c r="E1017" s="36" t="e">
        <v>#N/A</v>
      </c>
      <c r="AD1017" s="36" t="e">
        <f>MATCH(A1017,'US_long freshly screened'!A:A,0)</f>
        <v>#N/A</v>
      </c>
      <c r="AE1017" s="36" t="e">
        <f>AD1017&lt;=50</f>
        <v>#N/A</v>
      </c>
      <c r="AI1017" s="130" t="e">
        <f>MATCH(A1017,'US_long actual position'!A:A,0)</f>
        <v>#N/A</v>
      </c>
    </row>
    <row r="1018" spans="2:35" x14ac:dyDescent="0.3">
      <c r="B1018" s="133" t="e">
        <v>#N/A</v>
      </c>
      <c r="C1018" s="133"/>
      <c r="E1018" s="36" t="e">
        <v>#N/A</v>
      </c>
      <c r="AD1018" s="36" t="e">
        <f>MATCH(A1018,'US_long freshly screened'!A:A,0)</f>
        <v>#N/A</v>
      </c>
      <c r="AE1018" s="36" t="e">
        <f>AD1018&lt;=50</f>
        <v>#N/A</v>
      </c>
      <c r="AI1018" s="130" t="e">
        <f>MATCH(A1018,'US_long actual position'!A:A,0)</f>
        <v>#N/A</v>
      </c>
    </row>
    <row r="1019" spans="2:35" x14ac:dyDescent="0.3">
      <c r="B1019" s="133" t="e">
        <v>#N/A</v>
      </c>
      <c r="C1019" s="133"/>
      <c r="E1019" s="36" t="e">
        <v>#N/A</v>
      </c>
      <c r="AD1019" s="36" t="e">
        <f>MATCH(A1019,'US_long freshly screened'!A:A,0)</f>
        <v>#N/A</v>
      </c>
      <c r="AE1019" s="36" t="e">
        <f>AD1019&lt;=50</f>
        <v>#N/A</v>
      </c>
      <c r="AI1019" s="130" t="e">
        <f>MATCH(A1019,'US_long actual position'!A:A,0)</f>
        <v>#N/A</v>
      </c>
    </row>
    <row r="1020" spans="2:35" x14ac:dyDescent="0.3">
      <c r="B1020" s="133" t="e">
        <v>#N/A</v>
      </c>
      <c r="C1020" s="133"/>
      <c r="E1020" s="36" t="e">
        <v>#N/A</v>
      </c>
      <c r="AD1020" s="36" t="e">
        <f>MATCH(A1020,'US_long freshly screened'!A:A,0)</f>
        <v>#N/A</v>
      </c>
      <c r="AE1020" s="36" t="e">
        <f>AD1020&lt;=50</f>
        <v>#N/A</v>
      </c>
      <c r="AI1020" s="130" t="e">
        <f>MATCH(A1020,'US_long actual position'!A:A,0)</f>
        <v>#N/A</v>
      </c>
    </row>
    <row r="1021" spans="2:35" x14ac:dyDescent="0.3">
      <c r="B1021" s="133" t="e">
        <v>#N/A</v>
      </c>
      <c r="C1021" s="133"/>
      <c r="E1021" s="36" t="e">
        <v>#N/A</v>
      </c>
      <c r="AD1021" s="36" t="e">
        <f>MATCH(A1021,'US_long freshly screened'!A:A,0)</f>
        <v>#N/A</v>
      </c>
      <c r="AE1021" s="36" t="e">
        <f>AD1021&lt;=50</f>
        <v>#N/A</v>
      </c>
      <c r="AI1021" s="130" t="e">
        <f>MATCH(A1021,'US_long actual position'!A:A,0)</f>
        <v>#N/A</v>
      </c>
    </row>
    <row r="1022" spans="2:35" x14ac:dyDescent="0.3">
      <c r="B1022" s="133" t="e">
        <v>#N/A</v>
      </c>
      <c r="C1022" s="133"/>
      <c r="E1022" s="36" t="e">
        <v>#N/A</v>
      </c>
      <c r="AD1022" s="36" t="e">
        <f>MATCH(A1022,'US_long freshly screened'!A:A,0)</f>
        <v>#N/A</v>
      </c>
      <c r="AE1022" s="36" t="e">
        <f>AD1022&lt;=50</f>
        <v>#N/A</v>
      </c>
      <c r="AI1022" s="130" t="e">
        <f>MATCH(A1022,'US_long actual position'!A:A,0)</f>
        <v>#N/A</v>
      </c>
    </row>
    <row r="1023" spans="2:35" x14ac:dyDescent="0.3">
      <c r="B1023" s="133" t="e">
        <v>#N/A</v>
      </c>
      <c r="C1023" s="133"/>
      <c r="E1023" s="36" t="e">
        <v>#N/A</v>
      </c>
      <c r="AD1023" s="36" t="e">
        <f>MATCH(A1023,'US_long freshly screened'!A:A,0)</f>
        <v>#N/A</v>
      </c>
      <c r="AE1023" s="36" t="e">
        <f>AD1023&lt;=50</f>
        <v>#N/A</v>
      </c>
      <c r="AI1023" s="130" t="e">
        <f>MATCH(A1023,'US_long actual position'!A:A,0)</f>
        <v>#N/A</v>
      </c>
    </row>
    <row r="1024" spans="2:35" x14ac:dyDescent="0.3">
      <c r="B1024" s="133" t="e">
        <v>#N/A</v>
      </c>
      <c r="C1024" s="133"/>
      <c r="E1024" s="36" t="e">
        <v>#N/A</v>
      </c>
      <c r="AD1024" s="36" t="e">
        <f>MATCH(A1024,'US_long freshly screened'!A:A,0)</f>
        <v>#N/A</v>
      </c>
      <c r="AE1024" s="36" t="e">
        <f>AD1024&lt;=50</f>
        <v>#N/A</v>
      </c>
      <c r="AI1024" s="130" t="e">
        <f>MATCH(A1024,'US_long actual position'!A:A,0)</f>
        <v>#N/A</v>
      </c>
    </row>
    <row r="1025" spans="2:35" x14ac:dyDescent="0.3">
      <c r="B1025" s="133" t="e">
        <v>#N/A</v>
      </c>
      <c r="C1025" s="133"/>
      <c r="E1025" s="36" t="e">
        <v>#N/A</v>
      </c>
      <c r="AD1025" s="36" t="e">
        <f>MATCH(A1025,'US_long freshly screened'!A:A,0)</f>
        <v>#N/A</v>
      </c>
      <c r="AE1025" s="36" t="e">
        <f>AD1025&lt;=50</f>
        <v>#N/A</v>
      </c>
      <c r="AI1025" s="130" t="e">
        <f>MATCH(A1025,'US_long actual position'!A:A,0)</f>
        <v>#N/A</v>
      </c>
    </row>
    <row r="1026" spans="2:35" x14ac:dyDescent="0.3">
      <c r="B1026" s="133" t="e">
        <v>#N/A</v>
      </c>
      <c r="C1026" s="133"/>
      <c r="E1026" s="36" t="e">
        <v>#N/A</v>
      </c>
      <c r="AD1026" s="36" t="e">
        <f>MATCH(A1026,'US_long freshly screened'!A:A,0)</f>
        <v>#N/A</v>
      </c>
      <c r="AE1026" s="36" t="e">
        <f>AD1026&lt;=50</f>
        <v>#N/A</v>
      </c>
      <c r="AI1026" s="130" t="e">
        <f>MATCH(A1026,'US_long actual position'!A:A,0)</f>
        <v>#N/A</v>
      </c>
    </row>
    <row r="1027" spans="2:35" x14ac:dyDescent="0.3">
      <c r="B1027" s="133" t="e">
        <v>#N/A</v>
      </c>
      <c r="C1027" s="133"/>
      <c r="E1027" s="36" t="e">
        <v>#N/A</v>
      </c>
      <c r="AD1027" s="36" t="e">
        <f>MATCH(A1027,'US_long freshly screened'!A:A,0)</f>
        <v>#N/A</v>
      </c>
      <c r="AE1027" s="36" t="e">
        <f>AD1027&lt;=50</f>
        <v>#N/A</v>
      </c>
      <c r="AI1027" s="130" t="e">
        <f>MATCH(A1027,'US_long actual position'!A:A,0)</f>
        <v>#N/A</v>
      </c>
    </row>
    <row r="1028" spans="2:35" x14ac:dyDescent="0.3">
      <c r="B1028" s="133" t="e">
        <v>#N/A</v>
      </c>
      <c r="C1028" s="133"/>
      <c r="E1028" s="36" t="e">
        <v>#N/A</v>
      </c>
      <c r="AD1028" s="36" t="e">
        <f>MATCH(A1028,'US_long freshly screened'!A:A,0)</f>
        <v>#N/A</v>
      </c>
      <c r="AE1028" s="36" t="e">
        <f>AD1028&lt;=50</f>
        <v>#N/A</v>
      </c>
      <c r="AI1028" s="130" t="e">
        <f>MATCH(A1028,'US_long actual position'!A:A,0)</f>
        <v>#N/A</v>
      </c>
    </row>
    <row r="1029" spans="2:35" x14ac:dyDescent="0.3">
      <c r="B1029" s="133" t="e">
        <v>#N/A</v>
      </c>
      <c r="C1029" s="133"/>
      <c r="E1029" s="36" t="e">
        <v>#N/A</v>
      </c>
      <c r="AD1029" s="36" t="e">
        <f>MATCH(A1029,'US_long freshly screened'!A:A,0)</f>
        <v>#N/A</v>
      </c>
      <c r="AE1029" s="36" t="e">
        <f>AD1029&lt;=50</f>
        <v>#N/A</v>
      </c>
      <c r="AI1029" s="130" t="e">
        <f>MATCH(A1029,'US_long actual position'!A:A,0)</f>
        <v>#N/A</v>
      </c>
    </row>
    <row r="1030" spans="2:35" x14ac:dyDescent="0.3">
      <c r="B1030" s="133" t="e">
        <v>#N/A</v>
      </c>
      <c r="C1030" s="133"/>
      <c r="E1030" s="36" t="e">
        <v>#N/A</v>
      </c>
      <c r="AD1030" s="36" t="e">
        <f>MATCH(A1030,'US_long freshly screened'!A:A,0)</f>
        <v>#N/A</v>
      </c>
      <c r="AE1030" s="36" t="e">
        <f>AD1030&lt;=50</f>
        <v>#N/A</v>
      </c>
      <c r="AI1030" s="130" t="e">
        <f>MATCH(A1030,'US_long actual position'!A:A,0)</f>
        <v>#N/A</v>
      </c>
    </row>
    <row r="1031" spans="2:35" x14ac:dyDescent="0.3">
      <c r="B1031" s="133" t="e">
        <v>#N/A</v>
      </c>
      <c r="C1031" s="133"/>
      <c r="E1031" s="36" t="e">
        <v>#N/A</v>
      </c>
      <c r="AD1031" s="36" t="e">
        <f>MATCH(A1031,'US_long freshly screened'!A:A,0)</f>
        <v>#N/A</v>
      </c>
      <c r="AE1031" s="36" t="e">
        <f>AD1031&lt;=50</f>
        <v>#N/A</v>
      </c>
      <c r="AI1031" s="130" t="e">
        <f>MATCH(A1031,'US_long actual position'!A:A,0)</f>
        <v>#N/A</v>
      </c>
    </row>
    <row r="1032" spans="2:35" x14ac:dyDescent="0.3">
      <c r="B1032" s="133" t="e">
        <v>#N/A</v>
      </c>
      <c r="C1032" s="133"/>
      <c r="E1032" s="36" t="e">
        <v>#N/A</v>
      </c>
      <c r="AD1032" s="36" t="e">
        <f>MATCH(A1032,'US_long freshly screened'!A:A,0)</f>
        <v>#N/A</v>
      </c>
      <c r="AE1032" s="36" t="e">
        <f>AD1032&lt;=50</f>
        <v>#N/A</v>
      </c>
      <c r="AI1032" s="130" t="e">
        <f>MATCH(A1032,'US_long actual position'!A:A,0)</f>
        <v>#N/A</v>
      </c>
    </row>
    <row r="1033" spans="2:35" x14ac:dyDescent="0.3">
      <c r="B1033" s="133" t="e">
        <v>#N/A</v>
      </c>
      <c r="C1033" s="133"/>
      <c r="E1033" s="36" t="e">
        <v>#N/A</v>
      </c>
      <c r="AD1033" s="36" t="e">
        <f>MATCH(A1033,'US_long freshly screened'!A:A,0)</f>
        <v>#N/A</v>
      </c>
      <c r="AE1033" s="36" t="e">
        <f>AD1033&lt;=50</f>
        <v>#N/A</v>
      </c>
      <c r="AI1033" s="130" t="e">
        <f>MATCH(A1033,'US_long actual position'!A:A,0)</f>
        <v>#N/A</v>
      </c>
    </row>
    <row r="1034" spans="2:35" x14ac:dyDescent="0.3">
      <c r="B1034" s="133" t="e">
        <v>#N/A</v>
      </c>
      <c r="C1034" s="133"/>
      <c r="E1034" s="36" t="e">
        <v>#N/A</v>
      </c>
      <c r="AD1034" s="36" t="e">
        <f>MATCH(A1034,'US_long freshly screened'!A:A,0)</f>
        <v>#N/A</v>
      </c>
      <c r="AE1034" s="36" t="e">
        <f>AD1034&lt;=50</f>
        <v>#N/A</v>
      </c>
      <c r="AI1034" s="130" t="e">
        <f>MATCH(A1034,'US_long actual position'!A:A,0)</f>
        <v>#N/A</v>
      </c>
    </row>
    <row r="1035" spans="2:35" x14ac:dyDescent="0.3">
      <c r="B1035" s="133" t="e">
        <v>#N/A</v>
      </c>
      <c r="C1035" s="133"/>
      <c r="E1035" s="36" t="e">
        <v>#N/A</v>
      </c>
      <c r="AD1035" s="36" t="e">
        <f>MATCH(A1035,'US_long freshly screened'!A:A,0)</f>
        <v>#N/A</v>
      </c>
      <c r="AE1035" s="36" t="e">
        <f>AD1035&lt;=50</f>
        <v>#N/A</v>
      </c>
      <c r="AI1035" s="130" t="e">
        <f>MATCH(A1035,'US_long actual position'!A:A,0)</f>
        <v>#N/A</v>
      </c>
    </row>
    <row r="1036" spans="2:35" x14ac:dyDescent="0.3">
      <c r="B1036" s="133" t="e">
        <v>#N/A</v>
      </c>
      <c r="C1036" s="133"/>
      <c r="E1036" s="36" t="e">
        <v>#N/A</v>
      </c>
      <c r="AD1036" s="36" t="e">
        <f>MATCH(A1036,'US_long freshly screened'!A:A,0)</f>
        <v>#N/A</v>
      </c>
      <c r="AE1036" s="36" t="e">
        <f>AD1036&lt;=50</f>
        <v>#N/A</v>
      </c>
      <c r="AI1036" s="130" t="e">
        <f>MATCH(A1036,'US_long actual position'!A:A,0)</f>
        <v>#N/A</v>
      </c>
    </row>
    <row r="1037" spans="2:35" x14ac:dyDescent="0.3">
      <c r="B1037" s="133" t="e">
        <v>#N/A</v>
      </c>
      <c r="C1037" s="133"/>
      <c r="E1037" s="36" t="e">
        <v>#N/A</v>
      </c>
      <c r="AD1037" s="36" t="e">
        <f>MATCH(A1037,'US_long freshly screened'!A:A,0)</f>
        <v>#N/A</v>
      </c>
      <c r="AE1037" s="36" t="e">
        <f>AD1037&lt;=50</f>
        <v>#N/A</v>
      </c>
      <c r="AI1037" s="130" t="e">
        <f>MATCH(A1037,'US_long actual position'!A:A,0)</f>
        <v>#N/A</v>
      </c>
    </row>
    <row r="1038" spans="2:35" x14ac:dyDescent="0.3">
      <c r="B1038" s="133" t="e">
        <v>#N/A</v>
      </c>
      <c r="C1038" s="133"/>
      <c r="E1038" s="36" t="e">
        <v>#N/A</v>
      </c>
      <c r="AD1038" s="36" t="e">
        <f>MATCH(A1038,'US_long freshly screened'!A:A,0)</f>
        <v>#N/A</v>
      </c>
      <c r="AE1038" s="36" t="e">
        <f>AD1038&lt;=50</f>
        <v>#N/A</v>
      </c>
      <c r="AI1038" s="130" t="e">
        <f>MATCH(A1038,'US_long actual position'!A:A,0)</f>
        <v>#N/A</v>
      </c>
    </row>
    <row r="1039" spans="2:35" x14ac:dyDescent="0.3">
      <c r="B1039" s="133" t="e">
        <v>#N/A</v>
      </c>
      <c r="C1039" s="133"/>
      <c r="E1039" s="36" t="e">
        <v>#N/A</v>
      </c>
      <c r="AD1039" s="36" t="e">
        <f>MATCH(A1039,'US_long freshly screened'!A:A,0)</f>
        <v>#N/A</v>
      </c>
      <c r="AE1039" s="36" t="e">
        <f>AD1039&lt;=50</f>
        <v>#N/A</v>
      </c>
      <c r="AI1039" s="130" t="e">
        <f>MATCH(A1039,'US_long actual position'!A:A,0)</f>
        <v>#N/A</v>
      </c>
    </row>
    <row r="1040" spans="2:35" x14ac:dyDescent="0.3">
      <c r="B1040" s="133" t="e">
        <v>#N/A</v>
      </c>
      <c r="C1040" s="133"/>
      <c r="E1040" s="36" t="e">
        <v>#N/A</v>
      </c>
      <c r="AD1040" s="36" t="e">
        <f>MATCH(A1040,'US_long freshly screened'!A:A,0)</f>
        <v>#N/A</v>
      </c>
      <c r="AE1040" s="36" t="e">
        <f>AD1040&lt;=50</f>
        <v>#N/A</v>
      </c>
      <c r="AI1040" s="130" t="e">
        <f>MATCH(A1040,'US_long actual position'!A:A,0)</f>
        <v>#N/A</v>
      </c>
    </row>
    <row r="1041" spans="2:35" x14ac:dyDescent="0.3">
      <c r="B1041" s="133" t="e">
        <v>#N/A</v>
      </c>
      <c r="C1041" s="133"/>
      <c r="E1041" s="36" t="e">
        <v>#N/A</v>
      </c>
      <c r="AD1041" s="36" t="e">
        <f>MATCH(A1041,'US_long freshly screened'!A:A,0)</f>
        <v>#N/A</v>
      </c>
      <c r="AE1041" s="36" t="e">
        <f>AD1041&lt;=50</f>
        <v>#N/A</v>
      </c>
      <c r="AI1041" s="130" t="e">
        <f>MATCH(A1041,'US_long actual position'!A:A,0)</f>
        <v>#N/A</v>
      </c>
    </row>
    <row r="1042" spans="2:35" x14ac:dyDescent="0.3">
      <c r="B1042" s="133" t="e">
        <v>#N/A</v>
      </c>
      <c r="C1042" s="133"/>
      <c r="E1042" s="36" t="e">
        <v>#N/A</v>
      </c>
      <c r="AD1042" s="36" t="e">
        <f>MATCH(A1042,'US_long freshly screened'!A:A,0)</f>
        <v>#N/A</v>
      </c>
      <c r="AE1042" s="36" t="e">
        <f>AD1042&lt;=50</f>
        <v>#N/A</v>
      </c>
      <c r="AI1042" s="130" t="e">
        <f>MATCH(A1042,'US_long actual position'!A:A,0)</f>
        <v>#N/A</v>
      </c>
    </row>
    <row r="1043" spans="2:35" x14ac:dyDescent="0.3">
      <c r="B1043" s="133" t="e">
        <v>#N/A</v>
      </c>
      <c r="C1043" s="133"/>
      <c r="E1043" s="36" t="e">
        <v>#N/A</v>
      </c>
      <c r="AD1043" s="36" t="e">
        <f>MATCH(A1043,'US_long freshly screened'!A:A,0)</f>
        <v>#N/A</v>
      </c>
      <c r="AE1043" s="36" t="e">
        <f>AD1043&lt;=50</f>
        <v>#N/A</v>
      </c>
      <c r="AI1043" s="130" t="e">
        <f>MATCH(A1043,'US_long actual position'!A:A,0)</f>
        <v>#N/A</v>
      </c>
    </row>
    <row r="1044" spans="2:35" x14ac:dyDescent="0.3">
      <c r="B1044" s="133" t="e">
        <v>#N/A</v>
      </c>
      <c r="C1044" s="133"/>
      <c r="E1044" s="36" t="e">
        <v>#N/A</v>
      </c>
      <c r="AD1044" s="36" t="e">
        <f>MATCH(A1044,'US_long freshly screened'!A:A,0)</f>
        <v>#N/A</v>
      </c>
      <c r="AE1044" s="36" t="e">
        <f>AD1044&lt;=50</f>
        <v>#N/A</v>
      </c>
      <c r="AI1044" s="130" t="e">
        <f>MATCH(A1044,'US_long actual position'!A:A,0)</f>
        <v>#N/A</v>
      </c>
    </row>
    <row r="1045" spans="2:35" x14ac:dyDescent="0.3">
      <c r="B1045" s="133" t="e">
        <v>#N/A</v>
      </c>
      <c r="C1045" s="133"/>
      <c r="E1045" s="36" t="e">
        <v>#N/A</v>
      </c>
      <c r="AD1045" s="36" t="e">
        <f>MATCH(A1045,'US_long freshly screened'!A:A,0)</f>
        <v>#N/A</v>
      </c>
      <c r="AE1045" s="36" t="e">
        <f>AD1045&lt;=50</f>
        <v>#N/A</v>
      </c>
      <c r="AI1045" s="130" t="e">
        <f>MATCH(A1045,'US_long actual position'!A:A,0)</f>
        <v>#N/A</v>
      </c>
    </row>
    <row r="1046" spans="2:35" x14ac:dyDescent="0.3">
      <c r="B1046" s="133" t="e">
        <v>#N/A</v>
      </c>
      <c r="C1046" s="133"/>
      <c r="E1046" s="36" t="e">
        <v>#N/A</v>
      </c>
      <c r="AD1046" s="36" t="e">
        <f>MATCH(A1046,'US_long freshly screened'!A:A,0)</f>
        <v>#N/A</v>
      </c>
      <c r="AE1046" s="36" t="e">
        <f>AD1046&lt;=50</f>
        <v>#N/A</v>
      </c>
      <c r="AI1046" s="130" t="e">
        <f>MATCH(A1046,'US_long actual position'!A:A,0)</f>
        <v>#N/A</v>
      </c>
    </row>
    <row r="1047" spans="2:35" x14ac:dyDescent="0.3">
      <c r="B1047" s="133" t="e">
        <v>#N/A</v>
      </c>
      <c r="C1047" s="133"/>
      <c r="E1047" s="36" t="e">
        <v>#N/A</v>
      </c>
      <c r="AD1047" s="36" t="e">
        <f>MATCH(A1047,'US_long freshly screened'!A:A,0)</f>
        <v>#N/A</v>
      </c>
      <c r="AE1047" s="36" t="e">
        <f>AD1047&lt;=50</f>
        <v>#N/A</v>
      </c>
      <c r="AI1047" s="130" t="e">
        <f>MATCH(A1047,'US_long actual position'!A:A,0)</f>
        <v>#N/A</v>
      </c>
    </row>
    <row r="1048" spans="2:35" x14ac:dyDescent="0.3">
      <c r="B1048" s="133" t="e">
        <v>#N/A</v>
      </c>
      <c r="C1048" s="133"/>
      <c r="E1048" s="36" t="e">
        <v>#N/A</v>
      </c>
      <c r="AD1048" s="36" t="e">
        <f>MATCH(A1048,'US_long freshly screened'!A:A,0)</f>
        <v>#N/A</v>
      </c>
      <c r="AE1048" s="36" t="e">
        <f>AD1048&lt;=50</f>
        <v>#N/A</v>
      </c>
      <c r="AI1048" s="130" t="e">
        <f>MATCH(A1048,'US_long actual position'!A:A,0)</f>
        <v>#N/A</v>
      </c>
    </row>
    <row r="1049" spans="2:35" x14ac:dyDescent="0.3">
      <c r="B1049" s="133" t="e">
        <v>#N/A</v>
      </c>
      <c r="C1049" s="133"/>
      <c r="E1049" s="36" t="e">
        <v>#N/A</v>
      </c>
      <c r="AD1049" s="36" t="e">
        <f>MATCH(A1049,'US_long freshly screened'!A:A,0)</f>
        <v>#N/A</v>
      </c>
      <c r="AE1049" s="36" t="e">
        <f>AD1049&lt;=50</f>
        <v>#N/A</v>
      </c>
      <c r="AI1049" s="130" t="e">
        <f>MATCH(A1049,'US_long actual position'!A:A,0)</f>
        <v>#N/A</v>
      </c>
    </row>
    <row r="1050" spans="2:35" x14ac:dyDescent="0.3">
      <c r="B1050" s="133" t="e">
        <v>#N/A</v>
      </c>
      <c r="C1050" s="133"/>
      <c r="E1050" s="36" t="e">
        <v>#N/A</v>
      </c>
      <c r="AD1050" s="36" t="e">
        <f>MATCH(A1050,'US_long freshly screened'!A:A,0)</f>
        <v>#N/A</v>
      </c>
      <c r="AE1050" s="36" t="e">
        <f>AD1050&lt;=50</f>
        <v>#N/A</v>
      </c>
      <c r="AI1050" s="130" t="e">
        <f>MATCH(A1050,'US_long actual position'!A:A,0)</f>
        <v>#N/A</v>
      </c>
    </row>
    <row r="1051" spans="2:35" x14ac:dyDescent="0.3">
      <c r="B1051" s="133" t="e">
        <v>#N/A</v>
      </c>
      <c r="C1051" s="133"/>
      <c r="E1051" s="36" t="e">
        <v>#N/A</v>
      </c>
      <c r="AD1051" s="36" t="e">
        <f>MATCH(A1051,'US_long freshly screened'!A:A,0)</f>
        <v>#N/A</v>
      </c>
      <c r="AE1051" s="36" t="e">
        <f>AD1051&lt;=50</f>
        <v>#N/A</v>
      </c>
      <c r="AI1051" s="130" t="e">
        <f>MATCH(A1051,'US_long actual position'!A:A,0)</f>
        <v>#N/A</v>
      </c>
    </row>
    <row r="1052" spans="2:35" x14ac:dyDescent="0.3">
      <c r="B1052" s="133" t="e">
        <v>#N/A</v>
      </c>
      <c r="C1052" s="133"/>
      <c r="E1052" s="36" t="e">
        <v>#N/A</v>
      </c>
      <c r="AD1052" s="36" t="e">
        <f>MATCH(A1052,'US_long freshly screened'!A:A,0)</f>
        <v>#N/A</v>
      </c>
      <c r="AE1052" s="36" t="e">
        <f>AD1052&lt;=50</f>
        <v>#N/A</v>
      </c>
      <c r="AI1052" s="130" t="e">
        <f>MATCH(A1052,'US_long actual position'!A:A,0)</f>
        <v>#N/A</v>
      </c>
    </row>
    <row r="1053" spans="2:35" x14ac:dyDescent="0.3">
      <c r="B1053" s="133" t="e">
        <v>#N/A</v>
      </c>
      <c r="C1053" s="133"/>
      <c r="E1053" s="36" t="e">
        <v>#N/A</v>
      </c>
      <c r="AD1053" s="36" t="e">
        <f>MATCH(A1053,'US_long freshly screened'!A:A,0)</f>
        <v>#N/A</v>
      </c>
      <c r="AE1053" s="36" t="e">
        <f>AD1053&lt;=50</f>
        <v>#N/A</v>
      </c>
      <c r="AI1053" s="130" t="e">
        <f>MATCH(A1053,'US_long actual position'!A:A,0)</f>
        <v>#N/A</v>
      </c>
    </row>
    <row r="1054" spans="2:35" x14ac:dyDescent="0.3">
      <c r="B1054" s="133" t="e">
        <v>#N/A</v>
      </c>
      <c r="C1054" s="133"/>
      <c r="E1054" s="36" t="e">
        <v>#N/A</v>
      </c>
      <c r="AD1054" s="36" t="e">
        <f>MATCH(A1054,'US_long freshly screened'!A:A,0)</f>
        <v>#N/A</v>
      </c>
      <c r="AE1054" s="36" t="e">
        <f>AD1054&lt;=50</f>
        <v>#N/A</v>
      </c>
      <c r="AI1054" s="130" t="e">
        <f>MATCH(A1054,'US_long actual position'!A:A,0)</f>
        <v>#N/A</v>
      </c>
    </row>
    <row r="1055" spans="2:35" x14ac:dyDescent="0.3">
      <c r="B1055" s="133" t="e">
        <v>#N/A</v>
      </c>
      <c r="C1055" s="133"/>
      <c r="E1055" s="36" t="e">
        <v>#N/A</v>
      </c>
      <c r="AD1055" s="36" t="e">
        <f>MATCH(A1055,'US_long freshly screened'!A:A,0)</f>
        <v>#N/A</v>
      </c>
      <c r="AE1055" s="36" t="e">
        <f>AD1055&lt;=50</f>
        <v>#N/A</v>
      </c>
      <c r="AI1055" s="130" t="e">
        <f>MATCH(A1055,'US_long actual position'!A:A,0)</f>
        <v>#N/A</v>
      </c>
    </row>
    <row r="1056" spans="2:35" x14ac:dyDescent="0.3">
      <c r="B1056" s="133" t="e">
        <v>#N/A</v>
      </c>
      <c r="C1056" s="133"/>
      <c r="E1056" s="36" t="e">
        <v>#N/A</v>
      </c>
      <c r="AD1056" s="36" t="e">
        <f>MATCH(A1056,'US_long freshly screened'!A:A,0)</f>
        <v>#N/A</v>
      </c>
      <c r="AE1056" s="36" t="e">
        <f>AD1056&lt;=50</f>
        <v>#N/A</v>
      </c>
      <c r="AI1056" s="130" t="e">
        <f>MATCH(A1056,'US_long actual position'!A:A,0)</f>
        <v>#N/A</v>
      </c>
    </row>
    <row r="1057" spans="2:35" x14ac:dyDescent="0.3">
      <c r="B1057" s="133" t="e">
        <v>#N/A</v>
      </c>
      <c r="C1057" s="133"/>
      <c r="E1057" s="36" t="e">
        <v>#N/A</v>
      </c>
      <c r="AD1057" s="36" t="e">
        <f>MATCH(A1057,'US_long freshly screened'!A:A,0)</f>
        <v>#N/A</v>
      </c>
      <c r="AE1057" s="36" t="e">
        <f>AD1057&lt;=50</f>
        <v>#N/A</v>
      </c>
      <c r="AI1057" s="130" t="e">
        <f>MATCH(A1057,'US_long actual position'!A:A,0)</f>
        <v>#N/A</v>
      </c>
    </row>
    <row r="1058" spans="2:35" x14ac:dyDescent="0.3">
      <c r="B1058" s="133" t="e">
        <v>#N/A</v>
      </c>
      <c r="C1058" s="133"/>
      <c r="E1058" s="36" t="e">
        <v>#N/A</v>
      </c>
      <c r="AD1058" s="36" t="e">
        <f>MATCH(A1058,'US_long freshly screened'!A:A,0)</f>
        <v>#N/A</v>
      </c>
      <c r="AE1058" s="36" t="e">
        <f>AD1058&lt;=50</f>
        <v>#N/A</v>
      </c>
      <c r="AI1058" s="130" t="e">
        <f>MATCH(A1058,'US_long actual position'!A:A,0)</f>
        <v>#N/A</v>
      </c>
    </row>
    <row r="1059" spans="2:35" x14ac:dyDescent="0.3">
      <c r="B1059" s="133" t="e">
        <v>#N/A</v>
      </c>
      <c r="C1059" s="133"/>
      <c r="E1059" s="36" t="e">
        <v>#N/A</v>
      </c>
      <c r="AD1059" s="36" t="e">
        <f>MATCH(A1059,'US_long freshly screened'!A:A,0)</f>
        <v>#N/A</v>
      </c>
      <c r="AE1059" s="36" t="e">
        <f>AD1059&lt;=50</f>
        <v>#N/A</v>
      </c>
      <c r="AI1059" s="130" t="e">
        <f>MATCH(A1059,'US_long actual position'!A:A,0)</f>
        <v>#N/A</v>
      </c>
    </row>
    <row r="1060" spans="2:35" x14ac:dyDescent="0.3">
      <c r="B1060" s="133" t="e">
        <v>#N/A</v>
      </c>
      <c r="C1060" s="133"/>
      <c r="E1060" s="36" t="e">
        <v>#N/A</v>
      </c>
      <c r="AD1060" s="36" t="e">
        <f>MATCH(A1060,'US_long freshly screened'!A:A,0)</f>
        <v>#N/A</v>
      </c>
      <c r="AE1060" s="36" t="e">
        <f>AD1060&lt;=50</f>
        <v>#N/A</v>
      </c>
      <c r="AI1060" s="130" t="e">
        <f>MATCH(A1060,'US_long actual position'!A:A,0)</f>
        <v>#N/A</v>
      </c>
    </row>
    <row r="1061" spans="2:35" x14ac:dyDescent="0.3">
      <c r="B1061" s="133" t="e">
        <v>#N/A</v>
      </c>
      <c r="C1061" s="133"/>
      <c r="E1061" s="36" t="e">
        <v>#N/A</v>
      </c>
      <c r="AD1061" s="36" t="e">
        <f>MATCH(A1061,'US_long freshly screened'!A:A,0)</f>
        <v>#N/A</v>
      </c>
      <c r="AE1061" s="36" t="e">
        <f>AD1061&lt;=50</f>
        <v>#N/A</v>
      </c>
      <c r="AI1061" s="130" t="e">
        <f>MATCH(A1061,'US_long actual position'!A:A,0)</f>
        <v>#N/A</v>
      </c>
    </row>
    <row r="1062" spans="2:35" x14ac:dyDescent="0.3">
      <c r="B1062" s="133" t="e">
        <v>#N/A</v>
      </c>
      <c r="C1062" s="133"/>
      <c r="E1062" s="36" t="e">
        <v>#N/A</v>
      </c>
      <c r="AD1062" s="36" t="e">
        <f>MATCH(A1062,'US_long freshly screened'!A:A,0)</f>
        <v>#N/A</v>
      </c>
      <c r="AE1062" s="36" t="e">
        <f>AD1062&lt;=50</f>
        <v>#N/A</v>
      </c>
      <c r="AI1062" s="130" t="e">
        <f>MATCH(A1062,'US_long actual position'!A:A,0)</f>
        <v>#N/A</v>
      </c>
    </row>
    <row r="1063" spans="2:35" x14ac:dyDescent="0.3">
      <c r="B1063" s="133" t="e">
        <v>#N/A</v>
      </c>
      <c r="C1063" s="133"/>
      <c r="E1063" s="36" t="e">
        <v>#N/A</v>
      </c>
      <c r="AD1063" s="36" t="e">
        <f>MATCH(A1063,'US_long freshly screened'!A:A,0)</f>
        <v>#N/A</v>
      </c>
      <c r="AE1063" s="36" t="e">
        <f>AD1063&lt;=50</f>
        <v>#N/A</v>
      </c>
      <c r="AI1063" s="130" t="e">
        <f>MATCH(A1063,'US_long actual position'!A:A,0)</f>
        <v>#N/A</v>
      </c>
    </row>
    <row r="1064" spans="2:35" x14ac:dyDescent="0.3">
      <c r="B1064" s="133" t="e">
        <v>#N/A</v>
      </c>
      <c r="C1064" s="133"/>
      <c r="E1064" s="36" t="e">
        <v>#N/A</v>
      </c>
      <c r="AD1064" s="36" t="e">
        <f>MATCH(A1064,'US_long freshly screened'!A:A,0)</f>
        <v>#N/A</v>
      </c>
      <c r="AE1064" s="36" t="e">
        <f>AD1064&lt;=50</f>
        <v>#N/A</v>
      </c>
      <c r="AI1064" s="130" t="e">
        <f>MATCH(A1064,'US_long actual position'!A:A,0)</f>
        <v>#N/A</v>
      </c>
    </row>
    <row r="1065" spans="2:35" x14ac:dyDescent="0.3">
      <c r="B1065" s="133" t="e">
        <v>#N/A</v>
      </c>
      <c r="C1065" s="133"/>
      <c r="E1065" s="36" t="e">
        <v>#N/A</v>
      </c>
      <c r="AD1065" s="36" t="e">
        <f>MATCH(A1065,'US_long freshly screened'!A:A,0)</f>
        <v>#N/A</v>
      </c>
      <c r="AE1065" s="36" t="e">
        <f>AD1065&lt;=50</f>
        <v>#N/A</v>
      </c>
      <c r="AI1065" s="130" t="e">
        <f>MATCH(A1065,'US_long actual position'!A:A,0)</f>
        <v>#N/A</v>
      </c>
    </row>
    <row r="1066" spans="2:35" x14ac:dyDescent="0.3">
      <c r="B1066" s="133" t="e">
        <v>#N/A</v>
      </c>
      <c r="C1066" s="133"/>
      <c r="E1066" s="36" t="e">
        <v>#N/A</v>
      </c>
      <c r="AD1066" s="36" t="e">
        <f>MATCH(A1066,'US_long freshly screened'!A:A,0)</f>
        <v>#N/A</v>
      </c>
      <c r="AE1066" s="36" t="e">
        <f>AD1066&lt;=50</f>
        <v>#N/A</v>
      </c>
      <c r="AI1066" s="130" t="e">
        <f>MATCH(A1066,'US_long actual position'!A:A,0)</f>
        <v>#N/A</v>
      </c>
    </row>
    <row r="1067" spans="2:35" x14ac:dyDescent="0.3">
      <c r="B1067" s="133" t="e">
        <v>#N/A</v>
      </c>
      <c r="C1067" s="133"/>
      <c r="E1067" s="36" t="e">
        <v>#N/A</v>
      </c>
      <c r="AD1067" s="36" t="e">
        <f>MATCH(A1067,'US_long freshly screened'!A:A,0)</f>
        <v>#N/A</v>
      </c>
      <c r="AE1067" s="36" t="e">
        <f>AD1067&lt;=50</f>
        <v>#N/A</v>
      </c>
      <c r="AI1067" s="130" t="e">
        <f>MATCH(A1067,'US_long actual position'!A:A,0)</f>
        <v>#N/A</v>
      </c>
    </row>
    <row r="1068" spans="2:35" x14ac:dyDescent="0.3">
      <c r="B1068" s="133" t="e">
        <v>#N/A</v>
      </c>
      <c r="C1068" s="133"/>
      <c r="E1068" s="36" t="e">
        <v>#N/A</v>
      </c>
      <c r="AD1068" s="36" t="e">
        <f>MATCH(A1068,'US_long freshly screened'!A:A,0)</f>
        <v>#N/A</v>
      </c>
      <c r="AE1068" s="36" t="e">
        <f>AD1068&lt;=50</f>
        <v>#N/A</v>
      </c>
      <c r="AI1068" s="130" t="e">
        <f>MATCH(A1068,'US_long actual position'!A:A,0)</f>
        <v>#N/A</v>
      </c>
    </row>
    <row r="1069" spans="2:35" x14ac:dyDescent="0.3">
      <c r="B1069" s="133" t="e">
        <v>#N/A</v>
      </c>
      <c r="C1069" s="133"/>
      <c r="E1069" s="36" t="e">
        <v>#N/A</v>
      </c>
      <c r="AD1069" s="36" t="e">
        <f>MATCH(A1069,'US_long freshly screened'!A:A,0)</f>
        <v>#N/A</v>
      </c>
      <c r="AE1069" s="36" t="e">
        <f>AD1069&lt;=50</f>
        <v>#N/A</v>
      </c>
      <c r="AI1069" s="130" t="e">
        <f>MATCH(A1069,'US_long actual position'!A:A,0)</f>
        <v>#N/A</v>
      </c>
    </row>
    <row r="1070" spans="2:35" x14ac:dyDescent="0.3">
      <c r="B1070" s="133" t="e">
        <v>#N/A</v>
      </c>
      <c r="C1070" s="133"/>
      <c r="E1070" s="36" t="e">
        <v>#N/A</v>
      </c>
      <c r="AD1070" s="36" t="e">
        <f>MATCH(A1070,'US_long freshly screened'!A:A,0)</f>
        <v>#N/A</v>
      </c>
      <c r="AE1070" s="36" t="e">
        <f>AD1070&lt;=50</f>
        <v>#N/A</v>
      </c>
      <c r="AI1070" s="130" t="e">
        <f>MATCH(A1070,'US_long actual position'!A:A,0)</f>
        <v>#N/A</v>
      </c>
    </row>
    <row r="1071" spans="2:35" x14ac:dyDescent="0.3">
      <c r="B1071" s="133" t="e">
        <v>#N/A</v>
      </c>
      <c r="C1071" s="133"/>
      <c r="E1071" s="36" t="e">
        <v>#N/A</v>
      </c>
      <c r="AD1071" s="36" t="e">
        <f>MATCH(A1071,'US_long freshly screened'!A:A,0)</f>
        <v>#N/A</v>
      </c>
      <c r="AE1071" s="36" t="e">
        <f>AD1071&lt;=50</f>
        <v>#N/A</v>
      </c>
      <c r="AI1071" s="130" t="e">
        <f>MATCH(A1071,'US_long actual position'!A:A,0)</f>
        <v>#N/A</v>
      </c>
    </row>
    <row r="1072" spans="2:35" x14ac:dyDescent="0.3">
      <c r="B1072" s="133" t="e">
        <v>#N/A</v>
      </c>
      <c r="C1072" s="133"/>
      <c r="E1072" s="36" t="e">
        <v>#N/A</v>
      </c>
      <c r="AD1072" s="36" t="e">
        <f>MATCH(A1072,'US_long freshly screened'!A:A,0)</f>
        <v>#N/A</v>
      </c>
      <c r="AE1072" s="36" t="e">
        <f>AD1072&lt;=50</f>
        <v>#N/A</v>
      </c>
      <c r="AI1072" s="130" t="e">
        <f>MATCH(A1072,'US_long actual position'!A:A,0)</f>
        <v>#N/A</v>
      </c>
    </row>
    <row r="1073" spans="2:35" x14ac:dyDescent="0.3">
      <c r="B1073" s="133" t="e">
        <v>#N/A</v>
      </c>
      <c r="C1073" s="133"/>
      <c r="E1073" s="36" t="e">
        <v>#N/A</v>
      </c>
      <c r="AD1073" s="36" t="e">
        <f>MATCH(A1073,'US_long freshly screened'!A:A,0)</f>
        <v>#N/A</v>
      </c>
      <c r="AE1073" s="36" t="e">
        <f>AD1073&lt;=50</f>
        <v>#N/A</v>
      </c>
      <c r="AI1073" s="130" t="e">
        <f>MATCH(A1073,'US_long actual position'!A:A,0)</f>
        <v>#N/A</v>
      </c>
    </row>
    <row r="1074" spans="2:35" x14ac:dyDescent="0.3">
      <c r="B1074" s="133" t="e">
        <v>#N/A</v>
      </c>
      <c r="C1074" s="133"/>
      <c r="E1074" s="36" t="e">
        <v>#N/A</v>
      </c>
      <c r="AD1074" s="36" t="e">
        <f>MATCH(A1074,'US_long freshly screened'!A:A,0)</f>
        <v>#N/A</v>
      </c>
      <c r="AE1074" s="36" t="e">
        <f>AD1074&lt;=50</f>
        <v>#N/A</v>
      </c>
      <c r="AI1074" s="130" t="e">
        <f>MATCH(A1074,'US_long actual position'!A:A,0)</f>
        <v>#N/A</v>
      </c>
    </row>
    <row r="1075" spans="2:35" x14ac:dyDescent="0.3">
      <c r="B1075" s="133" t="e">
        <v>#N/A</v>
      </c>
      <c r="C1075" s="133"/>
      <c r="E1075" s="36" t="e">
        <v>#N/A</v>
      </c>
      <c r="AD1075" s="36" t="e">
        <f>MATCH(A1075,'US_long freshly screened'!A:A,0)</f>
        <v>#N/A</v>
      </c>
      <c r="AE1075" s="36" t="e">
        <f>AD1075&lt;=50</f>
        <v>#N/A</v>
      </c>
      <c r="AI1075" s="130" t="e">
        <f>MATCH(A1075,'US_long actual position'!A:A,0)</f>
        <v>#N/A</v>
      </c>
    </row>
    <row r="1076" spans="2:35" x14ac:dyDescent="0.3">
      <c r="B1076" s="133" t="e">
        <v>#N/A</v>
      </c>
      <c r="C1076" s="133"/>
      <c r="E1076" s="36" t="e">
        <v>#N/A</v>
      </c>
      <c r="AD1076" s="36" t="e">
        <f>MATCH(A1076,'US_long freshly screened'!A:A,0)</f>
        <v>#N/A</v>
      </c>
      <c r="AE1076" s="36" t="e">
        <f>AD1076&lt;=50</f>
        <v>#N/A</v>
      </c>
      <c r="AI1076" s="130" t="e">
        <f>MATCH(A1076,'US_long actual position'!A:A,0)</f>
        <v>#N/A</v>
      </c>
    </row>
    <row r="1077" spans="2:35" x14ac:dyDescent="0.3">
      <c r="B1077" s="133" t="e">
        <v>#N/A</v>
      </c>
      <c r="C1077" s="133"/>
      <c r="E1077" s="36" t="e">
        <v>#N/A</v>
      </c>
      <c r="AD1077" s="36" t="e">
        <f>MATCH(A1077,'US_long freshly screened'!A:A,0)</f>
        <v>#N/A</v>
      </c>
      <c r="AE1077" s="36" t="e">
        <f>AD1077&lt;=50</f>
        <v>#N/A</v>
      </c>
      <c r="AI1077" s="130" t="e">
        <f>MATCH(A1077,'US_long actual position'!A:A,0)</f>
        <v>#N/A</v>
      </c>
    </row>
    <row r="1078" spans="2:35" x14ac:dyDescent="0.3">
      <c r="B1078" s="133" t="e">
        <v>#N/A</v>
      </c>
      <c r="C1078" s="133"/>
      <c r="E1078" s="36" t="e">
        <v>#N/A</v>
      </c>
      <c r="AD1078" s="36" t="e">
        <f>MATCH(A1078,'US_long freshly screened'!A:A,0)</f>
        <v>#N/A</v>
      </c>
      <c r="AE1078" s="36" t="e">
        <f>AD1078&lt;=50</f>
        <v>#N/A</v>
      </c>
      <c r="AI1078" s="130" t="e">
        <f>MATCH(A1078,'US_long actual position'!A:A,0)</f>
        <v>#N/A</v>
      </c>
    </row>
    <row r="1079" spans="2:35" x14ac:dyDescent="0.3">
      <c r="B1079" s="133" t="e">
        <v>#N/A</v>
      </c>
      <c r="C1079" s="133"/>
      <c r="E1079" s="36" t="e">
        <v>#N/A</v>
      </c>
      <c r="AD1079" s="36" t="e">
        <f>MATCH(A1079,'US_long freshly screened'!A:A,0)</f>
        <v>#N/A</v>
      </c>
      <c r="AE1079" s="36" t="e">
        <f>AD1079&lt;=50</f>
        <v>#N/A</v>
      </c>
      <c r="AI1079" s="130" t="e">
        <f>MATCH(A1079,'US_long actual position'!A:A,0)</f>
        <v>#N/A</v>
      </c>
    </row>
    <row r="1080" spans="2:35" x14ac:dyDescent="0.3">
      <c r="B1080" s="133" t="e">
        <v>#N/A</v>
      </c>
      <c r="C1080" s="133"/>
      <c r="E1080" s="36" t="e">
        <v>#N/A</v>
      </c>
      <c r="AD1080" s="36" t="e">
        <f>MATCH(A1080,'US_long freshly screened'!A:A,0)</f>
        <v>#N/A</v>
      </c>
      <c r="AE1080" s="36" t="e">
        <f>AD1080&lt;=50</f>
        <v>#N/A</v>
      </c>
      <c r="AI1080" s="130" t="e">
        <f>MATCH(A1080,'US_long actual position'!A:A,0)</f>
        <v>#N/A</v>
      </c>
    </row>
    <row r="1081" spans="2:35" x14ac:dyDescent="0.3">
      <c r="B1081" s="133" t="e">
        <v>#N/A</v>
      </c>
      <c r="C1081" s="133"/>
      <c r="E1081" s="36" t="e">
        <v>#N/A</v>
      </c>
      <c r="AD1081" s="36" t="e">
        <f>MATCH(A1081,'US_long freshly screened'!A:A,0)</f>
        <v>#N/A</v>
      </c>
      <c r="AE1081" s="36" t="e">
        <f>AD1081&lt;=50</f>
        <v>#N/A</v>
      </c>
      <c r="AI1081" s="130" t="e">
        <f>MATCH(A1081,'US_long actual position'!A:A,0)</f>
        <v>#N/A</v>
      </c>
    </row>
    <row r="1082" spans="2:35" x14ac:dyDescent="0.3">
      <c r="B1082" s="133" t="e">
        <v>#N/A</v>
      </c>
      <c r="C1082" s="133"/>
      <c r="E1082" s="36" t="e">
        <v>#N/A</v>
      </c>
      <c r="AD1082" s="36" t="e">
        <f>MATCH(A1082,'US_long freshly screened'!A:A,0)</f>
        <v>#N/A</v>
      </c>
      <c r="AE1082" s="36" t="e">
        <f>AD1082&lt;=50</f>
        <v>#N/A</v>
      </c>
      <c r="AI1082" s="130" t="e">
        <f>MATCH(A1082,'US_long actual position'!A:A,0)</f>
        <v>#N/A</v>
      </c>
    </row>
    <row r="1083" spans="2:35" x14ac:dyDescent="0.3">
      <c r="B1083" s="133" t="e">
        <v>#N/A</v>
      </c>
      <c r="C1083" s="133"/>
      <c r="E1083" s="36" t="e">
        <v>#N/A</v>
      </c>
      <c r="AD1083" s="36" t="e">
        <f>MATCH(A1083,'US_long freshly screened'!A:A,0)</f>
        <v>#N/A</v>
      </c>
      <c r="AE1083" s="36" t="e">
        <f>AD1083&lt;=50</f>
        <v>#N/A</v>
      </c>
      <c r="AI1083" s="130" t="e">
        <f>MATCH(A1083,'US_long actual position'!A:A,0)</f>
        <v>#N/A</v>
      </c>
    </row>
    <row r="1084" spans="2:35" x14ac:dyDescent="0.3">
      <c r="B1084" s="133" t="e">
        <v>#N/A</v>
      </c>
      <c r="C1084" s="133"/>
      <c r="E1084" s="36" t="e">
        <v>#N/A</v>
      </c>
      <c r="AD1084" s="36" t="e">
        <f>MATCH(A1084,'US_long freshly screened'!A:A,0)</f>
        <v>#N/A</v>
      </c>
      <c r="AE1084" s="36" t="e">
        <f>AD1084&lt;=50</f>
        <v>#N/A</v>
      </c>
      <c r="AI1084" s="130" t="e">
        <f>MATCH(A1084,'US_long actual position'!A:A,0)</f>
        <v>#N/A</v>
      </c>
    </row>
    <row r="1085" spans="2:35" x14ac:dyDescent="0.3">
      <c r="B1085" s="133" t="e">
        <v>#N/A</v>
      </c>
      <c r="C1085" s="133"/>
      <c r="E1085" s="36" t="e">
        <v>#N/A</v>
      </c>
      <c r="AD1085" s="36" t="e">
        <f>MATCH(A1085,'US_long freshly screened'!A:A,0)</f>
        <v>#N/A</v>
      </c>
      <c r="AE1085" s="36" t="e">
        <f>AD1085&lt;=50</f>
        <v>#N/A</v>
      </c>
      <c r="AI1085" s="130" t="e">
        <f>MATCH(A1085,'US_long actual position'!A:A,0)</f>
        <v>#N/A</v>
      </c>
    </row>
    <row r="1086" spans="2:35" x14ac:dyDescent="0.3">
      <c r="B1086" s="133" t="e">
        <v>#N/A</v>
      </c>
      <c r="C1086" s="133"/>
      <c r="E1086" s="36" t="e">
        <v>#N/A</v>
      </c>
      <c r="AD1086" s="36" t="e">
        <f>MATCH(A1086,'US_long freshly screened'!A:A,0)</f>
        <v>#N/A</v>
      </c>
      <c r="AE1086" s="36" t="e">
        <f>AD1086&lt;=50</f>
        <v>#N/A</v>
      </c>
      <c r="AI1086" s="130" t="e">
        <f>MATCH(A1086,'US_long actual position'!A:A,0)</f>
        <v>#N/A</v>
      </c>
    </row>
    <row r="1087" spans="2:35" x14ac:dyDescent="0.3">
      <c r="B1087" s="133" t="e">
        <v>#N/A</v>
      </c>
      <c r="C1087" s="133"/>
      <c r="E1087" s="36" t="e">
        <v>#N/A</v>
      </c>
      <c r="AD1087" s="36" t="e">
        <f>MATCH(A1087,'US_long freshly screened'!A:A,0)</f>
        <v>#N/A</v>
      </c>
      <c r="AE1087" s="36" t="e">
        <f>AD1087&lt;=50</f>
        <v>#N/A</v>
      </c>
      <c r="AI1087" s="130" t="e">
        <f>MATCH(A1087,'US_long actual position'!A:A,0)</f>
        <v>#N/A</v>
      </c>
    </row>
    <row r="1088" spans="2:35" x14ac:dyDescent="0.3">
      <c r="B1088" s="133" t="e">
        <v>#N/A</v>
      </c>
      <c r="C1088" s="133"/>
      <c r="E1088" s="36" t="e">
        <v>#N/A</v>
      </c>
      <c r="AD1088" s="36" t="e">
        <f>MATCH(A1088,'US_long freshly screened'!A:A,0)</f>
        <v>#N/A</v>
      </c>
      <c r="AE1088" s="36" t="e">
        <f>AD1088&lt;=50</f>
        <v>#N/A</v>
      </c>
      <c r="AI1088" s="130" t="e">
        <f>MATCH(A1088,'US_long actual position'!A:A,0)</f>
        <v>#N/A</v>
      </c>
    </row>
    <row r="1089" spans="2:35" x14ac:dyDescent="0.3">
      <c r="B1089" s="133" t="e">
        <v>#N/A</v>
      </c>
      <c r="C1089" s="133"/>
      <c r="E1089" s="36" t="e">
        <v>#N/A</v>
      </c>
      <c r="AD1089" s="36" t="e">
        <f>MATCH(A1089,'US_long freshly screened'!A:A,0)</f>
        <v>#N/A</v>
      </c>
      <c r="AE1089" s="36" t="e">
        <f>AD1089&lt;=50</f>
        <v>#N/A</v>
      </c>
      <c r="AI1089" s="130" t="e">
        <f>MATCH(A1089,'US_long actual position'!A:A,0)</f>
        <v>#N/A</v>
      </c>
    </row>
    <row r="1090" spans="2:35" x14ac:dyDescent="0.3">
      <c r="B1090" s="133" t="e">
        <v>#N/A</v>
      </c>
      <c r="C1090" s="133"/>
      <c r="E1090" s="36" t="e">
        <v>#N/A</v>
      </c>
      <c r="AD1090" s="36" t="e">
        <f>MATCH(A1090,'US_long freshly screened'!A:A,0)</f>
        <v>#N/A</v>
      </c>
      <c r="AE1090" s="36" t="e">
        <f>AD1090&lt;=50</f>
        <v>#N/A</v>
      </c>
      <c r="AI1090" s="130" t="e">
        <f>MATCH(A1090,'US_long actual position'!A:A,0)</f>
        <v>#N/A</v>
      </c>
    </row>
    <row r="1091" spans="2:35" x14ac:dyDescent="0.3">
      <c r="B1091" s="133" t="e">
        <v>#N/A</v>
      </c>
      <c r="C1091" s="133"/>
      <c r="E1091" s="36" t="e">
        <v>#N/A</v>
      </c>
      <c r="AD1091" s="36" t="e">
        <f>MATCH(A1091,'US_long freshly screened'!A:A,0)</f>
        <v>#N/A</v>
      </c>
      <c r="AE1091" s="36" t="e">
        <f>AD1091&lt;=50</f>
        <v>#N/A</v>
      </c>
      <c r="AI1091" s="130" t="e">
        <f>MATCH(A1091,'US_long actual position'!A:A,0)</f>
        <v>#N/A</v>
      </c>
    </row>
    <row r="1092" spans="2:35" x14ac:dyDescent="0.3">
      <c r="B1092" s="133" t="e">
        <v>#N/A</v>
      </c>
      <c r="C1092" s="133"/>
      <c r="E1092" s="36" t="e">
        <v>#N/A</v>
      </c>
      <c r="AD1092" s="36" t="e">
        <f>MATCH(A1092,'US_long freshly screened'!A:A,0)</f>
        <v>#N/A</v>
      </c>
      <c r="AE1092" s="36" t="e">
        <f>AD1092&lt;=50</f>
        <v>#N/A</v>
      </c>
      <c r="AI1092" s="130" t="e">
        <f>MATCH(A1092,'US_long actual position'!A:A,0)</f>
        <v>#N/A</v>
      </c>
    </row>
    <row r="1093" spans="2:35" x14ac:dyDescent="0.3">
      <c r="B1093" s="133" t="e">
        <v>#N/A</v>
      </c>
      <c r="C1093" s="133"/>
      <c r="E1093" s="36" t="e">
        <v>#N/A</v>
      </c>
      <c r="AD1093" s="36" t="e">
        <f>MATCH(A1093,'US_long freshly screened'!A:A,0)</f>
        <v>#N/A</v>
      </c>
      <c r="AE1093" s="36" t="e">
        <f>AD1093&lt;=50</f>
        <v>#N/A</v>
      </c>
      <c r="AI1093" s="130" t="e">
        <f>MATCH(A1093,'US_long actual position'!A:A,0)</f>
        <v>#N/A</v>
      </c>
    </row>
    <row r="1094" spans="2:35" x14ac:dyDescent="0.3">
      <c r="B1094" s="133" t="e">
        <v>#N/A</v>
      </c>
      <c r="C1094" s="133"/>
      <c r="E1094" s="36" t="e">
        <v>#N/A</v>
      </c>
      <c r="AD1094" s="36" t="e">
        <f>MATCH(A1094,'US_long freshly screened'!A:A,0)</f>
        <v>#N/A</v>
      </c>
      <c r="AE1094" s="36" t="e">
        <f>AD1094&lt;=50</f>
        <v>#N/A</v>
      </c>
      <c r="AI1094" s="130" t="e">
        <f>MATCH(A1094,'US_long actual position'!A:A,0)</f>
        <v>#N/A</v>
      </c>
    </row>
    <row r="1095" spans="2:35" x14ac:dyDescent="0.3">
      <c r="B1095" s="133" t="e">
        <v>#N/A</v>
      </c>
      <c r="C1095" s="133"/>
      <c r="E1095" s="36" t="e">
        <v>#N/A</v>
      </c>
      <c r="AD1095" s="36" t="e">
        <f>MATCH(A1095,'US_long freshly screened'!A:A,0)</f>
        <v>#N/A</v>
      </c>
      <c r="AE1095" s="36" t="e">
        <f>AD1095&lt;=50</f>
        <v>#N/A</v>
      </c>
      <c r="AI1095" s="130" t="e">
        <f>MATCH(A1095,'US_long actual position'!A:A,0)</f>
        <v>#N/A</v>
      </c>
    </row>
    <row r="1096" spans="2:35" x14ac:dyDescent="0.3">
      <c r="B1096" s="133" t="e">
        <v>#N/A</v>
      </c>
      <c r="C1096" s="133"/>
      <c r="E1096" s="36" t="e">
        <v>#N/A</v>
      </c>
      <c r="AD1096" s="36" t="e">
        <f>MATCH(A1096,'US_long freshly screened'!A:A,0)</f>
        <v>#N/A</v>
      </c>
      <c r="AE1096" s="36" t="e">
        <f>AD1096&lt;=50</f>
        <v>#N/A</v>
      </c>
      <c r="AI1096" s="130" t="e">
        <f>MATCH(A1096,'US_long actual position'!A:A,0)</f>
        <v>#N/A</v>
      </c>
    </row>
    <row r="1097" spans="2:35" x14ac:dyDescent="0.3">
      <c r="B1097" s="133" t="e">
        <v>#N/A</v>
      </c>
      <c r="C1097" s="133"/>
      <c r="E1097" s="36" t="e">
        <v>#N/A</v>
      </c>
      <c r="AD1097" s="36" t="e">
        <f>MATCH(A1097,'US_long freshly screened'!A:A,0)</f>
        <v>#N/A</v>
      </c>
      <c r="AE1097" s="36" t="e">
        <f>AD1097&lt;=50</f>
        <v>#N/A</v>
      </c>
      <c r="AI1097" s="130" t="e">
        <f>MATCH(A1097,'US_long actual position'!A:A,0)</f>
        <v>#N/A</v>
      </c>
    </row>
    <row r="1098" spans="2:35" x14ac:dyDescent="0.3">
      <c r="B1098" s="133" t="e">
        <v>#N/A</v>
      </c>
      <c r="C1098" s="133"/>
      <c r="E1098" s="36" t="e">
        <v>#N/A</v>
      </c>
      <c r="AD1098" s="36" t="e">
        <f>MATCH(A1098,'US_long freshly screened'!A:A,0)</f>
        <v>#N/A</v>
      </c>
      <c r="AE1098" s="36" t="e">
        <f>AD1098&lt;=50</f>
        <v>#N/A</v>
      </c>
      <c r="AI1098" s="130" t="e">
        <f>MATCH(A1098,'US_long actual position'!A:A,0)</f>
        <v>#N/A</v>
      </c>
    </row>
    <row r="1099" spans="2:35" x14ac:dyDescent="0.3">
      <c r="B1099" s="133" t="e">
        <v>#N/A</v>
      </c>
      <c r="C1099" s="133"/>
      <c r="E1099" s="36" t="e">
        <v>#N/A</v>
      </c>
      <c r="AD1099" s="36" t="e">
        <f>MATCH(A1099,'US_long freshly screened'!A:A,0)</f>
        <v>#N/A</v>
      </c>
      <c r="AE1099" s="36" t="e">
        <f>AD1099&lt;=50</f>
        <v>#N/A</v>
      </c>
      <c r="AI1099" s="130" t="e">
        <f>MATCH(A1099,'US_long actual position'!A:A,0)</f>
        <v>#N/A</v>
      </c>
    </row>
    <row r="1100" spans="2:35" x14ac:dyDescent="0.3">
      <c r="B1100" s="133" t="e">
        <v>#N/A</v>
      </c>
      <c r="C1100" s="133"/>
      <c r="E1100" s="36" t="e">
        <v>#N/A</v>
      </c>
      <c r="AD1100" s="36" t="e">
        <f>MATCH(A1100,'US_long freshly screened'!A:A,0)</f>
        <v>#N/A</v>
      </c>
      <c r="AE1100" s="36" t="e">
        <f>AD1100&lt;=50</f>
        <v>#N/A</v>
      </c>
      <c r="AI1100" s="130" t="e">
        <f>MATCH(A1100,'US_long actual position'!A:A,0)</f>
        <v>#N/A</v>
      </c>
    </row>
    <row r="1101" spans="2:35" x14ac:dyDescent="0.3">
      <c r="B1101" s="133" t="e">
        <v>#N/A</v>
      </c>
      <c r="C1101" s="133"/>
      <c r="E1101" s="36" t="e">
        <v>#N/A</v>
      </c>
      <c r="AD1101" s="36" t="e">
        <f>MATCH(A1101,'US_long freshly screened'!A:A,0)</f>
        <v>#N/A</v>
      </c>
      <c r="AE1101" s="36" t="e">
        <f>AD1101&lt;=50</f>
        <v>#N/A</v>
      </c>
      <c r="AI1101" s="130" t="e">
        <f>MATCH(A1101,'US_long actual position'!A:A,0)</f>
        <v>#N/A</v>
      </c>
    </row>
    <row r="1102" spans="2:35" x14ac:dyDescent="0.3">
      <c r="B1102" s="133" t="e">
        <v>#N/A</v>
      </c>
      <c r="C1102" s="133"/>
      <c r="E1102" s="36" t="e">
        <v>#N/A</v>
      </c>
      <c r="AD1102" s="36" t="e">
        <f>MATCH(A1102,'US_long freshly screened'!A:A,0)</f>
        <v>#N/A</v>
      </c>
      <c r="AE1102" s="36" t="e">
        <f>AD1102&lt;=50</f>
        <v>#N/A</v>
      </c>
      <c r="AI1102" s="130" t="e">
        <f>MATCH(A1102,'US_long actual position'!A:A,0)</f>
        <v>#N/A</v>
      </c>
    </row>
    <row r="1103" spans="2:35" x14ac:dyDescent="0.3">
      <c r="B1103" s="133" t="e">
        <v>#N/A</v>
      </c>
      <c r="C1103" s="133"/>
      <c r="E1103" s="36" t="e">
        <v>#N/A</v>
      </c>
      <c r="AD1103" s="36" t="e">
        <f>MATCH(A1103,'US_long freshly screened'!A:A,0)</f>
        <v>#N/A</v>
      </c>
      <c r="AE1103" s="36" t="e">
        <f>AD1103&lt;=50</f>
        <v>#N/A</v>
      </c>
      <c r="AI1103" s="130" t="e">
        <f>MATCH(A1103,'US_long actual position'!A:A,0)</f>
        <v>#N/A</v>
      </c>
    </row>
    <row r="1104" spans="2:35" x14ac:dyDescent="0.3">
      <c r="B1104" s="133" t="e">
        <v>#N/A</v>
      </c>
      <c r="C1104" s="133"/>
      <c r="E1104" s="36" t="e">
        <v>#N/A</v>
      </c>
      <c r="AD1104" s="36" t="e">
        <f>MATCH(A1104,'US_long freshly screened'!A:A,0)</f>
        <v>#N/A</v>
      </c>
      <c r="AE1104" s="36" t="e">
        <f>AD1104&lt;=50</f>
        <v>#N/A</v>
      </c>
      <c r="AI1104" s="130" t="e">
        <f>MATCH(A1104,'US_long actual position'!A:A,0)</f>
        <v>#N/A</v>
      </c>
    </row>
    <row r="1105" spans="2:35" x14ac:dyDescent="0.3">
      <c r="B1105" s="133" t="e">
        <v>#N/A</v>
      </c>
      <c r="C1105" s="133"/>
      <c r="E1105" s="36" t="e">
        <v>#N/A</v>
      </c>
      <c r="AD1105" s="36" t="e">
        <f>MATCH(A1105,'US_long freshly screened'!A:A,0)</f>
        <v>#N/A</v>
      </c>
      <c r="AE1105" s="36" t="e">
        <f>AD1105&lt;=50</f>
        <v>#N/A</v>
      </c>
      <c r="AI1105" s="130" t="e">
        <f>MATCH(A1105,'US_long actual position'!A:A,0)</f>
        <v>#N/A</v>
      </c>
    </row>
    <row r="1106" spans="2:35" x14ac:dyDescent="0.3">
      <c r="B1106" s="133" t="e">
        <v>#N/A</v>
      </c>
      <c r="C1106" s="133"/>
      <c r="E1106" s="36" t="e">
        <v>#N/A</v>
      </c>
      <c r="AD1106" s="36" t="e">
        <f>MATCH(A1106,'US_long freshly screened'!A:A,0)</f>
        <v>#N/A</v>
      </c>
      <c r="AE1106" s="36" t="e">
        <f>AD1106&lt;=50</f>
        <v>#N/A</v>
      </c>
      <c r="AI1106" s="130" t="e">
        <f>MATCH(A1106,'US_long actual position'!A:A,0)</f>
        <v>#N/A</v>
      </c>
    </row>
    <row r="1107" spans="2:35" x14ac:dyDescent="0.3">
      <c r="B1107" s="133" t="e">
        <v>#N/A</v>
      </c>
      <c r="C1107" s="133"/>
      <c r="E1107" s="36" t="e">
        <v>#N/A</v>
      </c>
      <c r="AD1107" s="36" t="e">
        <f>MATCH(A1107,'US_long freshly screened'!A:A,0)</f>
        <v>#N/A</v>
      </c>
      <c r="AE1107" s="36" t="e">
        <f>AD1107&lt;=50</f>
        <v>#N/A</v>
      </c>
      <c r="AI1107" s="130" t="e">
        <f>MATCH(A1107,'US_long actual position'!A:A,0)</f>
        <v>#N/A</v>
      </c>
    </row>
    <row r="1108" spans="2:35" x14ac:dyDescent="0.3">
      <c r="B1108" s="133" t="e">
        <v>#N/A</v>
      </c>
      <c r="C1108" s="133"/>
      <c r="E1108" s="36" t="e">
        <v>#N/A</v>
      </c>
      <c r="AD1108" s="36" t="e">
        <f>MATCH(A1108,'US_long freshly screened'!A:A,0)</f>
        <v>#N/A</v>
      </c>
      <c r="AE1108" s="36" t="e">
        <f>AD1108&lt;=50</f>
        <v>#N/A</v>
      </c>
      <c r="AI1108" s="130" t="e">
        <f>MATCH(A1108,'US_long actual position'!A:A,0)</f>
        <v>#N/A</v>
      </c>
    </row>
    <row r="1109" spans="2:35" x14ac:dyDescent="0.3">
      <c r="B1109" s="133" t="e">
        <v>#N/A</v>
      </c>
      <c r="C1109" s="133"/>
      <c r="E1109" s="36" t="e">
        <v>#N/A</v>
      </c>
      <c r="AD1109" s="36" t="e">
        <f>MATCH(A1109,'US_long freshly screened'!A:A,0)</f>
        <v>#N/A</v>
      </c>
      <c r="AE1109" s="36" t="e">
        <f>AD1109&lt;=50</f>
        <v>#N/A</v>
      </c>
      <c r="AI1109" s="130" t="e">
        <f>MATCH(A1109,'US_long actual position'!A:A,0)</f>
        <v>#N/A</v>
      </c>
    </row>
    <row r="1110" spans="2:35" x14ac:dyDescent="0.3">
      <c r="B1110" s="133" t="e">
        <v>#N/A</v>
      </c>
      <c r="C1110" s="133"/>
      <c r="E1110" s="36" t="e">
        <v>#N/A</v>
      </c>
      <c r="AD1110" s="36" t="e">
        <f>MATCH(A1110,'US_long freshly screened'!A:A,0)</f>
        <v>#N/A</v>
      </c>
      <c r="AE1110" s="36" t="e">
        <f>AD1110&lt;=50</f>
        <v>#N/A</v>
      </c>
      <c r="AI1110" s="130" t="e">
        <f>MATCH(A1110,'US_long actual position'!A:A,0)</f>
        <v>#N/A</v>
      </c>
    </row>
    <row r="1111" spans="2:35" x14ac:dyDescent="0.3">
      <c r="B1111" s="133" t="e">
        <v>#N/A</v>
      </c>
      <c r="C1111" s="133"/>
      <c r="E1111" s="36" t="e">
        <v>#N/A</v>
      </c>
      <c r="AD1111" s="36" t="e">
        <f>MATCH(A1111,'US_long freshly screened'!A:A,0)</f>
        <v>#N/A</v>
      </c>
      <c r="AE1111" s="36" t="e">
        <f>AD1111&lt;=50</f>
        <v>#N/A</v>
      </c>
      <c r="AI1111" s="130" t="e">
        <f>MATCH(A1111,'US_long actual position'!A:A,0)</f>
        <v>#N/A</v>
      </c>
    </row>
    <row r="1112" spans="2:35" x14ac:dyDescent="0.3">
      <c r="B1112" s="133" t="e">
        <v>#N/A</v>
      </c>
      <c r="C1112" s="133"/>
      <c r="E1112" s="36" t="e">
        <v>#N/A</v>
      </c>
      <c r="AD1112" s="36" t="e">
        <f>MATCH(A1112,'US_long freshly screened'!A:A,0)</f>
        <v>#N/A</v>
      </c>
      <c r="AE1112" s="36" t="e">
        <f>AD1112&lt;=50</f>
        <v>#N/A</v>
      </c>
      <c r="AI1112" s="130" t="e">
        <f>MATCH(A1112,'US_long actual position'!A:A,0)</f>
        <v>#N/A</v>
      </c>
    </row>
    <row r="1113" spans="2:35" x14ac:dyDescent="0.3">
      <c r="B1113" s="133" t="e">
        <v>#N/A</v>
      </c>
      <c r="C1113" s="133"/>
      <c r="E1113" s="36" t="e">
        <v>#N/A</v>
      </c>
      <c r="AD1113" s="36" t="e">
        <f>MATCH(A1113,'US_long freshly screened'!A:A,0)</f>
        <v>#N/A</v>
      </c>
      <c r="AE1113" s="36" t="e">
        <f>AD1113&lt;=50</f>
        <v>#N/A</v>
      </c>
      <c r="AI1113" s="130" t="e">
        <f>MATCH(A1113,'US_long actual position'!A:A,0)</f>
        <v>#N/A</v>
      </c>
    </row>
    <row r="1114" spans="2:35" x14ac:dyDescent="0.3">
      <c r="B1114" s="133" t="e">
        <v>#N/A</v>
      </c>
      <c r="C1114" s="133"/>
      <c r="E1114" s="36" t="e">
        <v>#N/A</v>
      </c>
      <c r="AD1114" s="36" t="e">
        <f>MATCH(A1114,'US_long freshly screened'!A:A,0)</f>
        <v>#N/A</v>
      </c>
      <c r="AE1114" s="36" t="e">
        <f>AD1114&lt;=50</f>
        <v>#N/A</v>
      </c>
      <c r="AI1114" s="130" t="e">
        <f>MATCH(A1114,'US_long actual position'!A:A,0)</f>
        <v>#N/A</v>
      </c>
    </row>
    <row r="1115" spans="2:35" x14ac:dyDescent="0.3">
      <c r="B1115" s="133" t="e">
        <v>#N/A</v>
      </c>
      <c r="C1115" s="133"/>
      <c r="E1115" s="36" t="e">
        <v>#N/A</v>
      </c>
      <c r="AD1115" s="36" t="e">
        <f>MATCH(A1115,'US_long freshly screened'!A:A,0)</f>
        <v>#N/A</v>
      </c>
      <c r="AE1115" s="36" t="e">
        <f>AD1115&lt;=50</f>
        <v>#N/A</v>
      </c>
      <c r="AI1115" s="130" t="e">
        <f>MATCH(A1115,'US_long actual position'!A:A,0)</f>
        <v>#N/A</v>
      </c>
    </row>
    <row r="1116" spans="2:35" x14ac:dyDescent="0.3">
      <c r="B1116" s="133" t="e">
        <v>#N/A</v>
      </c>
      <c r="C1116" s="133"/>
      <c r="E1116" s="36" t="e">
        <v>#N/A</v>
      </c>
      <c r="AD1116" s="36" t="e">
        <f>MATCH(A1116,'US_long freshly screened'!A:A,0)</f>
        <v>#N/A</v>
      </c>
      <c r="AE1116" s="36" t="e">
        <f>AD1116&lt;=50</f>
        <v>#N/A</v>
      </c>
      <c r="AI1116" s="130" t="e">
        <f>MATCH(A1116,'US_long actual position'!A:A,0)</f>
        <v>#N/A</v>
      </c>
    </row>
    <row r="1117" spans="2:35" x14ac:dyDescent="0.3">
      <c r="B1117" s="133" t="e">
        <v>#N/A</v>
      </c>
      <c r="C1117" s="133"/>
      <c r="E1117" s="36" t="e">
        <v>#N/A</v>
      </c>
      <c r="AD1117" s="36" t="e">
        <f>MATCH(A1117,'US_long freshly screened'!A:A,0)</f>
        <v>#N/A</v>
      </c>
      <c r="AE1117" s="36" t="e">
        <f>AD1117&lt;=50</f>
        <v>#N/A</v>
      </c>
      <c r="AI1117" s="130" t="e">
        <f>MATCH(A1117,'US_long actual position'!A:A,0)</f>
        <v>#N/A</v>
      </c>
    </row>
    <row r="1118" spans="2:35" x14ac:dyDescent="0.3">
      <c r="B1118" s="133" t="e">
        <v>#N/A</v>
      </c>
      <c r="C1118" s="133"/>
      <c r="E1118" s="36" t="e">
        <v>#N/A</v>
      </c>
      <c r="AD1118" s="36" t="e">
        <f>MATCH(A1118,'US_long freshly screened'!A:A,0)</f>
        <v>#N/A</v>
      </c>
      <c r="AE1118" s="36" t="e">
        <f>AD1118&lt;=50</f>
        <v>#N/A</v>
      </c>
      <c r="AI1118" s="130" t="e">
        <f>MATCH(A1118,'US_long actual position'!A:A,0)</f>
        <v>#N/A</v>
      </c>
    </row>
    <row r="1119" spans="2:35" x14ac:dyDescent="0.3">
      <c r="B1119" s="133" t="e">
        <v>#N/A</v>
      </c>
      <c r="C1119" s="133"/>
      <c r="E1119" s="36" t="e">
        <v>#N/A</v>
      </c>
      <c r="AD1119" s="36" t="e">
        <f>MATCH(A1119,'US_long freshly screened'!A:A,0)</f>
        <v>#N/A</v>
      </c>
      <c r="AE1119" s="36" t="e">
        <f>AD1119&lt;=50</f>
        <v>#N/A</v>
      </c>
      <c r="AI1119" s="130" t="e">
        <f>MATCH(A1119,'US_long actual position'!A:A,0)</f>
        <v>#N/A</v>
      </c>
    </row>
    <row r="1120" spans="2:35" x14ac:dyDescent="0.3">
      <c r="B1120" s="133" t="e">
        <v>#N/A</v>
      </c>
      <c r="C1120" s="133"/>
      <c r="E1120" s="36" t="e">
        <v>#N/A</v>
      </c>
      <c r="AD1120" s="36" t="e">
        <f>MATCH(A1120,'US_long freshly screened'!A:A,0)</f>
        <v>#N/A</v>
      </c>
      <c r="AE1120" s="36" t="e">
        <f>AD1120&lt;=50</f>
        <v>#N/A</v>
      </c>
      <c r="AI1120" s="130" t="e">
        <f>MATCH(A1120,'US_long actual position'!A:A,0)</f>
        <v>#N/A</v>
      </c>
    </row>
    <row r="1121" spans="2:35" x14ac:dyDescent="0.3">
      <c r="B1121" s="133" t="e">
        <v>#N/A</v>
      </c>
      <c r="C1121" s="133"/>
      <c r="E1121" s="36" t="e">
        <v>#N/A</v>
      </c>
      <c r="AD1121" s="36" t="e">
        <f>MATCH(A1121,'US_long freshly screened'!A:A,0)</f>
        <v>#N/A</v>
      </c>
      <c r="AE1121" s="36" t="e">
        <f>AD1121&lt;=50</f>
        <v>#N/A</v>
      </c>
      <c r="AI1121" s="130" t="e">
        <f>MATCH(A1121,'US_long actual position'!A:A,0)</f>
        <v>#N/A</v>
      </c>
    </row>
    <row r="1122" spans="2:35" x14ac:dyDescent="0.3">
      <c r="B1122" s="133" t="e">
        <v>#N/A</v>
      </c>
      <c r="C1122" s="133"/>
      <c r="E1122" s="36" t="e">
        <v>#N/A</v>
      </c>
      <c r="AD1122" s="36" t="e">
        <f>MATCH(A1122,'US_long freshly screened'!A:A,0)</f>
        <v>#N/A</v>
      </c>
      <c r="AE1122" s="36" t="e">
        <f>AD1122&lt;=50</f>
        <v>#N/A</v>
      </c>
      <c r="AI1122" s="130" t="e">
        <f>MATCH(A1122,'US_long actual position'!A:A,0)</f>
        <v>#N/A</v>
      </c>
    </row>
    <row r="1123" spans="2:35" x14ac:dyDescent="0.3">
      <c r="B1123" s="133" t="e">
        <v>#N/A</v>
      </c>
      <c r="C1123" s="133"/>
      <c r="E1123" s="36" t="e">
        <v>#N/A</v>
      </c>
      <c r="AD1123" s="36" t="e">
        <f>MATCH(A1123,'US_long freshly screened'!A:A,0)</f>
        <v>#N/A</v>
      </c>
      <c r="AE1123" s="36" t="e">
        <f>AD1123&lt;=50</f>
        <v>#N/A</v>
      </c>
      <c r="AI1123" s="130" t="e">
        <f>MATCH(A1123,'US_long actual position'!A:A,0)</f>
        <v>#N/A</v>
      </c>
    </row>
    <row r="1124" spans="2:35" x14ac:dyDescent="0.3">
      <c r="B1124" s="133" t="e">
        <v>#N/A</v>
      </c>
      <c r="C1124" s="133"/>
      <c r="E1124" s="36" t="e">
        <v>#N/A</v>
      </c>
      <c r="AD1124" s="36" t="e">
        <f>MATCH(A1124,'US_long freshly screened'!A:A,0)</f>
        <v>#N/A</v>
      </c>
      <c r="AE1124" s="36" t="e">
        <f>AD1124&lt;=50</f>
        <v>#N/A</v>
      </c>
      <c r="AI1124" s="130" t="e">
        <f>MATCH(A1124,'US_long actual position'!A:A,0)</f>
        <v>#N/A</v>
      </c>
    </row>
    <row r="1125" spans="2:35" x14ac:dyDescent="0.3">
      <c r="B1125" s="133" t="e">
        <v>#N/A</v>
      </c>
      <c r="C1125" s="133"/>
      <c r="E1125" s="36" t="e">
        <v>#N/A</v>
      </c>
      <c r="AD1125" s="36" t="e">
        <f>MATCH(A1125,'US_long freshly screened'!A:A,0)</f>
        <v>#N/A</v>
      </c>
      <c r="AE1125" s="36" t="e">
        <f>AD1125&lt;=50</f>
        <v>#N/A</v>
      </c>
      <c r="AI1125" s="130" t="e">
        <f>MATCH(A1125,'US_long actual position'!A:A,0)</f>
        <v>#N/A</v>
      </c>
    </row>
    <row r="1126" spans="2:35" x14ac:dyDescent="0.3">
      <c r="B1126" s="133" t="e">
        <v>#N/A</v>
      </c>
      <c r="C1126" s="133"/>
      <c r="E1126" s="36" t="e">
        <v>#N/A</v>
      </c>
      <c r="AD1126" s="36" t="e">
        <f>MATCH(A1126,'US_long freshly screened'!A:A,0)</f>
        <v>#N/A</v>
      </c>
      <c r="AE1126" s="36" t="e">
        <f>AD1126&lt;=50</f>
        <v>#N/A</v>
      </c>
      <c r="AI1126" s="130" t="e">
        <f>MATCH(A1126,'US_long actual position'!A:A,0)</f>
        <v>#N/A</v>
      </c>
    </row>
    <row r="1127" spans="2:35" x14ac:dyDescent="0.3">
      <c r="B1127" s="133" t="e">
        <v>#N/A</v>
      </c>
      <c r="C1127" s="133"/>
      <c r="E1127" s="36" t="e">
        <v>#N/A</v>
      </c>
      <c r="AD1127" s="36" t="e">
        <f>MATCH(A1127,'US_long freshly screened'!A:A,0)</f>
        <v>#N/A</v>
      </c>
      <c r="AE1127" s="36" t="e">
        <f>AD1127&lt;=50</f>
        <v>#N/A</v>
      </c>
      <c r="AI1127" s="130" t="e">
        <f>MATCH(A1127,'US_long actual position'!A:A,0)</f>
        <v>#N/A</v>
      </c>
    </row>
    <row r="1128" spans="2:35" x14ac:dyDescent="0.3">
      <c r="B1128" s="133" t="e">
        <v>#N/A</v>
      </c>
      <c r="C1128" s="133"/>
      <c r="E1128" s="36" t="e">
        <v>#N/A</v>
      </c>
      <c r="AD1128" s="36" t="e">
        <f>MATCH(A1128,'US_long freshly screened'!A:A,0)</f>
        <v>#N/A</v>
      </c>
      <c r="AE1128" s="36" t="e">
        <f>AD1128&lt;=50</f>
        <v>#N/A</v>
      </c>
      <c r="AI1128" s="130" t="e">
        <f>MATCH(A1128,'US_long actual position'!A:A,0)</f>
        <v>#N/A</v>
      </c>
    </row>
    <row r="1129" spans="2:35" x14ac:dyDescent="0.3">
      <c r="B1129" s="133" t="e">
        <v>#N/A</v>
      </c>
      <c r="C1129" s="133"/>
      <c r="E1129" s="36" t="e">
        <v>#N/A</v>
      </c>
      <c r="AD1129" s="36" t="e">
        <f>MATCH(A1129,'US_long freshly screened'!A:A,0)</f>
        <v>#N/A</v>
      </c>
      <c r="AE1129" s="36" t="e">
        <f>AD1129&lt;=50</f>
        <v>#N/A</v>
      </c>
      <c r="AI1129" s="130" t="e">
        <f>MATCH(A1129,'US_long actual position'!A:A,0)</f>
        <v>#N/A</v>
      </c>
    </row>
    <row r="1130" spans="2:35" x14ac:dyDescent="0.3">
      <c r="B1130" s="133" t="e">
        <v>#N/A</v>
      </c>
      <c r="C1130" s="133"/>
      <c r="E1130" s="36" t="e">
        <v>#N/A</v>
      </c>
      <c r="AD1130" s="36" t="e">
        <f>MATCH(A1130,'US_long freshly screened'!A:A,0)</f>
        <v>#N/A</v>
      </c>
      <c r="AE1130" s="36" t="e">
        <f>AD1130&lt;=50</f>
        <v>#N/A</v>
      </c>
      <c r="AI1130" s="130" t="e">
        <f>MATCH(A1130,'US_long actual position'!A:A,0)</f>
        <v>#N/A</v>
      </c>
    </row>
    <row r="1131" spans="2:35" x14ac:dyDescent="0.3">
      <c r="B1131" s="133" t="e">
        <v>#N/A</v>
      </c>
      <c r="C1131" s="133"/>
      <c r="E1131" s="36" t="e">
        <v>#N/A</v>
      </c>
      <c r="AD1131" s="36" t="e">
        <f>MATCH(A1131,'US_long freshly screened'!A:A,0)</f>
        <v>#N/A</v>
      </c>
      <c r="AE1131" s="36" t="e">
        <f>AD1131&lt;=50</f>
        <v>#N/A</v>
      </c>
      <c r="AI1131" s="130" t="e">
        <f>MATCH(A1131,'US_long actual position'!A:A,0)</f>
        <v>#N/A</v>
      </c>
    </row>
    <row r="1132" spans="2:35" x14ac:dyDescent="0.3">
      <c r="B1132" s="133" t="e">
        <v>#N/A</v>
      </c>
      <c r="C1132" s="133"/>
      <c r="E1132" s="36" t="e">
        <v>#N/A</v>
      </c>
      <c r="AD1132" s="36" t="e">
        <f>MATCH(A1132,'US_long freshly screened'!A:A,0)</f>
        <v>#N/A</v>
      </c>
      <c r="AE1132" s="36" t="e">
        <f>AD1132&lt;=50</f>
        <v>#N/A</v>
      </c>
      <c r="AI1132" s="130" t="e">
        <f>MATCH(A1132,'US_long actual position'!A:A,0)</f>
        <v>#N/A</v>
      </c>
    </row>
    <row r="1133" spans="2:35" x14ac:dyDescent="0.3">
      <c r="B1133" s="133" t="e">
        <v>#N/A</v>
      </c>
      <c r="C1133" s="133"/>
      <c r="E1133" s="36" t="e">
        <v>#N/A</v>
      </c>
      <c r="AD1133" s="36" t="e">
        <f>MATCH(A1133,'US_long freshly screened'!A:A,0)</f>
        <v>#N/A</v>
      </c>
      <c r="AE1133" s="36" t="e">
        <f>AD1133&lt;=50</f>
        <v>#N/A</v>
      </c>
      <c r="AI1133" s="130" t="e">
        <f>MATCH(A1133,'US_long actual position'!A:A,0)</f>
        <v>#N/A</v>
      </c>
    </row>
    <row r="1134" spans="2:35" x14ac:dyDescent="0.3">
      <c r="B1134" s="133" t="e">
        <v>#N/A</v>
      </c>
      <c r="C1134" s="133"/>
      <c r="E1134" s="36" t="e">
        <v>#N/A</v>
      </c>
      <c r="AD1134" s="36" t="e">
        <f>MATCH(A1134,'US_long freshly screened'!A:A,0)</f>
        <v>#N/A</v>
      </c>
      <c r="AE1134" s="36" t="e">
        <f>AD1134&lt;=50</f>
        <v>#N/A</v>
      </c>
      <c r="AI1134" s="130" t="e">
        <f>MATCH(A1134,'US_long actual position'!A:A,0)</f>
        <v>#N/A</v>
      </c>
    </row>
    <row r="1135" spans="2:35" x14ac:dyDescent="0.3">
      <c r="B1135" s="133" t="e">
        <v>#N/A</v>
      </c>
      <c r="C1135" s="133"/>
      <c r="E1135" s="36" t="e">
        <v>#N/A</v>
      </c>
      <c r="AD1135" s="36" t="e">
        <f>MATCH(A1135,'US_long freshly screened'!A:A,0)</f>
        <v>#N/A</v>
      </c>
      <c r="AE1135" s="36" t="e">
        <f>AD1135&lt;=50</f>
        <v>#N/A</v>
      </c>
      <c r="AI1135" s="130" t="e">
        <f>MATCH(A1135,'US_long actual position'!A:A,0)</f>
        <v>#N/A</v>
      </c>
    </row>
    <row r="1136" spans="2:35" x14ac:dyDescent="0.3">
      <c r="B1136" s="133" t="e">
        <v>#N/A</v>
      </c>
      <c r="C1136" s="133"/>
      <c r="E1136" s="36" t="e">
        <v>#N/A</v>
      </c>
      <c r="AD1136" s="36" t="e">
        <f>MATCH(A1136,'US_long freshly screened'!A:A,0)</f>
        <v>#N/A</v>
      </c>
      <c r="AE1136" s="36" t="e">
        <f>AD1136&lt;=50</f>
        <v>#N/A</v>
      </c>
      <c r="AI1136" s="130" t="e">
        <f>MATCH(A1136,'US_long actual position'!A:A,0)</f>
        <v>#N/A</v>
      </c>
    </row>
    <row r="1137" spans="2:35" x14ac:dyDescent="0.3">
      <c r="B1137" s="133" t="e">
        <v>#N/A</v>
      </c>
      <c r="C1137" s="133"/>
      <c r="E1137" s="36" t="e">
        <v>#N/A</v>
      </c>
      <c r="AD1137" s="36" t="e">
        <f>MATCH(A1137,'US_long freshly screened'!A:A,0)</f>
        <v>#N/A</v>
      </c>
      <c r="AE1137" s="36" t="e">
        <f>AD1137&lt;=50</f>
        <v>#N/A</v>
      </c>
      <c r="AI1137" s="130" t="e">
        <f>MATCH(A1137,'US_long actual position'!A:A,0)</f>
        <v>#N/A</v>
      </c>
    </row>
    <row r="1138" spans="2:35" x14ac:dyDescent="0.3">
      <c r="B1138" s="133" t="e">
        <v>#N/A</v>
      </c>
      <c r="C1138" s="133"/>
      <c r="E1138" s="36" t="e">
        <v>#N/A</v>
      </c>
      <c r="AD1138" s="36" t="e">
        <f>MATCH(A1138,'US_long freshly screened'!A:A,0)</f>
        <v>#N/A</v>
      </c>
      <c r="AE1138" s="36" t="e">
        <f>AD1138&lt;=50</f>
        <v>#N/A</v>
      </c>
      <c r="AI1138" s="130" t="e">
        <f>MATCH(A1138,'US_long actual position'!A:A,0)</f>
        <v>#N/A</v>
      </c>
    </row>
    <row r="1139" spans="2:35" x14ac:dyDescent="0.3">
      <c r="B1139" s="133" t="e">
        <v>#N/A</v>
      </c>
      <c r="C1139" s="133"/>
      <c r="E1139" s="36" t="e">
        <v>#N/A</v>
      </c>
      <c r="AD1139" s="36" t="e">
        <f>MATCH(A1139,'US_long freshly screened'!A:A,0)</f>
        <v>#N/A</v>
      </c>
      <c r="AE1139" s="36" t="e">
        <f>AD1139&lt;=50</f>
        <v>#N/A</v>
      </c>
      <c r="AI1139" s="130" t="e">
        <f>MATCH(A1139,'US_long actual position'!A:A,0)</f>
        <v>#N/A</v>
      </c>
    </row>
    <row r="1140" spans="2:35" x14ac:dyDescent="0.3">
      <c r="B1140" s="133" t="e">
        <v>#N/A</v>
      </c>
      <c r="C1140" s="133"/>
      <c r="E1140" s="36" t="e">
        <v>#N/A</v>
      </c>
      <c r="AD1140" s="36" t="e">
        <f>MATCH(A1140,'US_long freshly screened'!A:A,0)</f>
        <v>#N/A</v>
      </c>
      <c r="AE1140" s="36" t="e">
        <f>AD1140&lt;=50</f>
        <v>#N/A</v>
      </c>
      <c r="AI1140" s="130" t="e">
        <f>MATCH(A1140,'US_long actual position'!A:A,0)</f>
        <v>#N/A</v>
      </c>
    </row>
    <row r="1141" spans="2:35" x14ac:dyDescent="0.3">
      <c r="B1141" s="133" t="e">
        <v>#N/A</v>
      </c>
      <c r="C1141" s="133"/>
      <c r="E1141" s="36" t="e">
        <v>#N/A</v>
      </c>
      <c r="AD1141" s="36" t="e">
        <f>MATCH(A1141,'US_long freshly screened'!A:A,0)</f>
        <v>#N/A</v>
      </c>
      <c r="AE1141" s="36" t="e">
        <f>AD1141&lt;=50</f>
        <v>#N/A</v>
      </c>
      <c r="AI1141" s="130" t="e">
        <f>MATCH(A1141,'US_long actual position'!A:A,0)</f>
        <v>#N/A</v>
      </c>
    </row>
    <row r="1142" spans="2:35" x14ac:dyDescent="0.3">
      <c r="B1142" s="133" t="e">
        <v>#N/A</v>
      </c>
      <c r="C1142" s="133"/>
      <c r="E1142" s="36" t="e">
        <v>#N/A</v>
      </c>
      <c r="AD1142" s="36" t="e">
        <f>MATCH(A1142,'US_long freshly screened'!A:A,0)</f>
        <v>#N/A</v>
      </c>
      <c r="AE1142" s="36" t="e">
        <f>AD1142&lt;=50</f>
        <v>#N/A</v>
      </c>
      <c r="AI1142" s="130" t="e">
        <f>MATCH(A1142,'US_long actual position'!A:A,0)</f>
        <v>#N/A</v>
      </c>
    </row>
    <row r="1143" spans="2:35" x14ac:dyDescent="0.3">
      <c r="B1143" s="133" t="e">
        <v>#N/A</v>
      </c>
      <c r="C1143" s="133"/>
      <c r="E1143" s="36" t="e">
        <v>#N/A</v>
      </c>
      <c r="AD1143" s="36" t="e">
        <f>MATCH(A1143,'US_long freshly screened'!A:A,0)</f>
        <v>#N/A</v>
      </c>
      <c r="AE1143" s="36" t="e">
        <f>AD1143&lt;=50</f>
        <v>#N/A</v>
      </c>
      <c r="AI1143" s="130" t="e">
        <f>MATCH(A1143,'US_long actual position'!A:A,0)</f>
        <v>#N/A</v>
      </c>
    </row>
    <row r="1144" spans="2:35" x14ac:dyDescent="0.3">
      <c r="B1144" s="133" t="e">
        <v>#N/A</v>
      </c>
      <c r="C1144" s="133"/>
      <c r="E1144" s="36" t="e">
        <v>#N/A</v>
      </c>
      <c r="AD1144" s="36" t="e">
        <f>MATCH(A1144,'US_long freshly screened'!A:A,0)</f>
        <v>#N/A</v>
      </c>
      <c r="AE1144" s="36" t="e">
        <f>AD1144&lt;=50</f>
        <v>#N/A</v>
      </c>
      <c r="AI1144" s="130" t="e">
        <f>MATCH(A1144,'US_long actual position'!A:A,0)</f>
        <v>#N/A</v>
      </c>
    </row>
    <row r="1145" spans="2:35" x14ac:dyDescent="0.3">
      <c r="B1145" s="133" t="e">
        <v>#N/A</v>
      </c>
      <c r="C1145" s="133"/>
      <c r="E1145" s="36" t="e">
        <v>#N/A</v>
      </c>
      <c r="AD1145" s="36" t="e">
        <f>MATCH(A1145,'US_long freshly screened'!A:A,0)</f>
        <v>#N/A</v>
      </c>
      <c r="AE1145" s="36" t="e">
        <f>AD1145&lt;=50</f>
        <v>#N/A</v>
      </c>
      <c r="AI1145" s="130" t="e">
        <f>MATCH(A1145,'US_long actual position'!A:A,0)</f>
        <v>#N/A</v>
      </c>
    </row>
    <row r="1146" spans="2:35" x14ac:dyDescent="0.3">
      <c r="B1146" s="133" t="e">
        <v>#N/A</v>
      </c>
      <c r="C1146" s="133"/>
      <c r="E1146" s="36" t="e">
        <v>#N/A</v>
      </c>
      <c r="AD1146" s="36" t="e">
        <f>MATCH(A1146,'US_long freshly screened'!A:A,0)</f>
        <v>#N/A</v>
      </c>
      <c r="AE1146" s="36" t="e">
        <f>AD1146&lt;=50</f>
        <v>#N/A</v>
      </c>
      <c r="AI1146" s="130" t="e">
        <f>MATCH(A1146,'US_long actual position'!A:A,0)</f>
        <v>#N/A</v>
      </c>
    </row>
    <row r="1147" spans="2:35" x14ac:dyDescent="0.3">
      <c r="B1147" s="133" t="e">
        <v>#N/A</v>
      </c>
      <c r="C1147" s="133"/>
      <c r="E1147" s="36" t="e">
        <v>#N/A</v>
      </c>
      <c r="AD1147" s="36" t="e">
        <f>MATCH(A1147,'US_long freshly screened'!A:A,0)</f>
        <v>#N/A</v>
      </c>
      <c r="AE1147" s="36" t="e">
        <f>AD1147&lt;=50</f>
        <v>#N/A</v>
      </c>
      <c r="AI1147" s="130" t="e">
        <f>MATCH(A1147,'US_long actual position'!A:A,0)</f>
        <v>#N/A</v>
      </c>
    </row>
    <row r="1148" spans="2:35" x14ac:dyDescent="0.3">
      <c r="B1148" s="133" t="e">
        <v>#N/A</v>
      </c>
      <c r="C1148" s="133"/>
      <c r="E1148" s="36" t="e">
        <v>#N/A</v>
      </c>
      <c r="AD1148" s="36" t="e">
        <f>MATCH(A1148,'US_long freshly screened'!A:A,0)</f>
        <v>#N/A</v>
      </c>
      <c r="AE1148" s="36" t="e">
        <f>AD1148&lt;=50</f>
        <v>#N/A</v>
      </c>
      <c r="AI1148" s="130" t="e">
        <f>MATCH(A1148,'US_long actual position'!A:A,0)</f>
        <v>#N/A</v>
      </c>
    </row>
    <row r="1149" spans="2:35" x14ac:dyDescent="0.3">
      <c r="B1149" s="133" t="e">
        <v>#N/A</v>
      </c>
      <c r="C1149" s="133"/>
      <c r="E1149" s="36" t="e">
        <v>#N/A</v>
      </c>
      <c r="AD1149" s="36" t="e">
        <f>MATCH(A1149,'US_long freshly screened'!A:A,0)</f>
        <v>#N/A</v>
      </c>
      <c r="AE1149" s="36" t="e">
        <f>AD1149&lt;=50</f>
        <v>#N/A</v>
      </c>
      <c r="AI1149" s="130" t="e">
        <f>MATCH(A1149,'US_long actual position'!A:A,0)</f>
        <v>#N/A</v>
      </c>
    </row>
    <row r="1150" spans="2:35" x14ac:dyDescent="0.3">
      <c r="B1150" s="133" t="e">
        <v>#N/A</v>
      </c>
      <c r="C1150" s="133"/>
      <c r="E1150" s="36" t="e">
        <v>#N/A</v>
      </c>
      <c r="AD1150" s="36" t="e">
        <f>MATCH(A1150,'US_long freshly screened'!A:A,0)</f>
        <v>#N/A</v>
      </c>
      <c r="AE1150" s="36" t="e">
        <f>AD1150&lt;=50</f>
        <v>#N/A</v>
      </c>
      <c r="AI1150" s="130" t="e">
        <f>MATCH(A1150,'US_long actual position'!A:A,0)</f>
        <v>#N/A</v>
      </c>
    </row>
    <row r="1151" spans="2:35" x14ac:dyDescent="0.3">
      <c r="B1151" s="133" t="e">
        <v>#N/A</v>
      </c>
      <c r="C1151" s="133"/>
      <c r="E1151" s="36" t="e">
        <v>#N/A</v>
      </c>
      <c r="AD1151" s="36" t="e">
        <f>MATCH(A1151,'US_long freshly screened'!A:A,0)</f>
        <v>#N/A</v>
      </c>
      <c r="AE1151" s="36" t="e">
        <f>AD1151&lt;=50</f>
        <v>#N/A</v>
      </c>
      <c r="AI1151" s="130" t="e">
        <f>MATCH(A1151,'US_long actual position'!A:A,0)</f>
        <v>#N/A</v>
      </c>
    </row>
    <row r="1152" spans="2:35" x14ac:dyDescent="0.3">
      <c r="B1152" s="133" t="e">
        <v>#N/A</v>
      </c>
      <c r="C1152" s="133"/>
      <c r="E1152" s="36" t="e">
        <v>#N/A</v>
      </c>
      <c r="AD1152" s="36" t="e">
        <f>MATCH(A1152,'US_long freshly screened'!A:A,0)</f>
        <v>#N/A</v>
      </c>
      <c r="AE1152" s="36" t="e">
        <f>AD1152&lt;=50</f>
        <v>#N/A</v>
      </c>
      <c r="AI1152" s="130" t="e">
        <f>MATCH(A1152,'US_long actual position'!A:A,0)</f>
        <v>#N/A</v>
      </c>
    </row>
    <row r="1153" spans="2:35" x14ac:dyDescent="0.3">
      <c r="B1153" s="133" t="e">
        <v>#N/A</v>
      </c>
      <c r="C1153" s="133"/>
      <c r="E1153" s="36" t="e">
        <v>#N/A</v>
      </c>
      <c r="AD1153" s="36" t="e">
        <f>MATCH(A1153,'US_long freshly screened'!A:A,0)</f>
        <v>#N/A</v>
      </c>
      <c r="AE1153" s="36" t="e">
        <f>AD1153&lt;=50</f>
        <v>#N/A</v>
      </c>
      <c r="AI1153" s="130" t="e">
        <f>MATCH(A1153,'US_long actual position'!A:A,0)</f>
        <v>#N/A</v>
      </c>
    </row>
    <row r="1154" spans="2:35" x14ac:dyDescent="0.3">
      <c r="B1154" s="133" t="e">
        <v>#N/A</v>
      </c>
      <c r="C1154" s="133"/>
      <c r="E1154" s="36" t="e">
        <v>#N/A</v>
      </c>
      <c r="AD1154" s="36" t="e">
        <f>MATCH(A1154,'US_long freshly screened'!A:A,0)</f>
        <v>#N/A</v>
      </c>
      <c r="AE1154" s="36" t="e">
        <f>AD1154&lt;=50</f>
        <v>#N/A</v>
      </c>
      <c r="AI1154" s="130" t="e">
        <f>MATCH(A1154,'US_long actual position'!A:A,0)</f>
        <v>#N/A</v>
      </c>
    </row>
    <row r="1155" spans="2:35" x14ac:dyDescent="0.3">
      <c r="B1155" s="133" t="e">
        <v>#N/A</v>
      </c>
      <c r="C1155" s="133"/>
      <c r="E1155" s="36" t="e">
        <v>#N/A</v>
      </c>
      <c r="AD1155" s="36" t="e">
        <f>MATCH(A1155,'US_long freshly screened'!A:A,0)</f>
        <v>#N/A</v>
      </c>
      <c r="AE1155" s="36" t="e">
        <f>AD1155&lt;=50</f>
        <v>#N/A</v>
      </c>
      <c r="AI1155" s="130" t="e">
        <f>MATCH(A1155,'US_long actual position'!A:A,0)</f>
        <v>#N/A</v>
      </c>
    </row>
    <row r="1156" spans="2:35" x14ac:dyDescent="0.3">
      <c r="B1156" s="133" t="e">
        <v>#N/A</v>
      </c>
      <c r="C1156" s="133"/>
      <c r="E1156" s="36" t="e">
        <v>#N/A</v>
      </c>
      <c r="AD1156" s="36" t="e">
        <f>MATCH(A1156,'US_long freshly screened'!A:A,0)</f>
        <v>#N/A</v>
      </c>
      <c r="AE1156" s="36" t="e">
        <f>AD1156&lt;=50</f>
        <v>#N/A</v>
      </c>
      <c r="AI1156" s="130" t="e">
        <f>MATCH(A1156,'US_long actual position'!A:A,0)</f>
        <v>#N/A</v>
      </c>
    </row>
    <row r="1157" spans="2:35" x14ac:dyDescent="0.3">
      <c r="B1157" s="133" t="e">
        <v>#N/A</v>
      </c>
      <c r="C1157" s="133"/>
      <c r="E1157" s="36" t="e">
        <v>#N/A</v>
      </c>
      <c r="AD1157" s="36" t="e">
        <f>MATCH(A1157,'US_long freshly screened'!A:A,0)</f>
        <v>#N/A</v>
      </c>
      <c r="AE1157" s="36" t="e">
        <f>AD1157&lt;=50</f>
        <v>#N/A</v>
      </c>
      <c r="AI1157" s="130" t="e">
        <f>MATCH(A1157,'US_long actual position'!A:A,0)</f>
        <v>#N/A</v>
      </c>
    </row>
    <row r="1158" spans="2:35" x14ac:dyDescent="0.3">
      <c r="B1158" s="133" t="e">
        <v>#N/A</v>
      </c>
      <c r="C1158" s="133"/>
      <c r="E1158" s="36" t="e">
        <v>#N/A</v>
      </c>
      <c r="AD1158" s="36" t="e">
        <f>MATCH(A1158,'US_long freshly screened'!A:A,0)</f>
        <v>#N/A</v>
      </c>
      <c r="AE1158" s="36" t="e">
        <f>AD1158&lt;=50</f>
        <v>#N/A</v>
      </c>
      <c r="AI1158" s="130" t="e">
        <f>MATCH(A1158,'US_long actual position'!A:A,0)</f>
        <v>#N/A</v>
      </c>
    </row>
    <row r="1159" spans="2:35" x14ac:dyDescent="0.3">
      <c r="B1159" s="133" t="e">
        <v>#N/A</v>
      </c>
      <c r="C1159" s="133"/>
      <c r="E1159" s="36" t="e">
        <v>#N/A</v>
      </c>
      <c r="AD1159" s="36" t="e">
        <f>MATCH(A1159,'US_long freshly screened'!A:A,0)</f>
        <v>#N/A</v>
      </c>
      <c r="AE1159" s="36" t="e">
        <f>AD1159&lt;=50</f>
        <v>#N/A</v>
      </c>
      <c r="AI1159" s="130" t="e">
        <f>MATCH(A1159,'US_long actual position'!A:A,0)</f>
        <v>#N/A</v>
      </c>
    </row>
    <row r="1160" spans="2:35" x14ac:dyDescent="0.3">
      <c r="B1160" s="133" t="e">
        <v>#N/A</v>
      </c>
      <c r="C1160" s="133"/>
      <c r="E1160" s="36" t="e">
        <v>#N/A</v>
      </c>
      <c r="AD1160" s="36" t="e">
        <f>MATCH(A1160,'US_long freshly screened'!A:A,0)</f>
        <v>#N/A</v>
      </c>
      <c r="AE1160" s="36" t="e">
        <f>AD1160&lt;=50</f>
        <v>#N/A</v>
      </c>
      <c r="AI1160" s="130" t="e">
        <f>MATCH(A1160,'US_long actual position'!A:A,0)</f>
        <v>#N/A</v>
      </c>
    </row>
    <row r="1161" spans="2:35" x14ac:dyDescent="0.3">
      <c r="B1161" s="133" t="e">
        <v>#N/A</v>
      </c>
      <c r="C1161" s="133"/>
      <c r="E1161" s="36" t="e">
        <v>#N/A</v>
      </c>
      <c r="AD1161" s="36" t="e">
        <f>MATCH(A1161,'US_long freshly screened'!A:A,0)</f>
        <v>#N/A</v>
      </c>
      <c r="AE1161" s="36" t="e">
        <f>AD1161&lt;=50</f>
        <v>#N/A</v>
      </c>
      <c r="AI1161" s="130" t="e">
        <f>MATCH(A1161,'US_long actual position'!A:A,0)</f>
        <v>#N/A</v>
      </c>
    </row>
    <row r="1162" spans="2:35" x14ac:dyDescent="0.3">
      <c r="B1162" s="133" t="e">
        <v>#N/A</v>
      </c>
      <c r="C1162" s="133"/>
      <c r="E1162" s="36" t="e">
        <v>#N/A</v>
      </c>
      <c r="AD1162" s="36" t="e">
        <f>MATCH(A1162,'US_long freshly screened'!A:A,0)</f>
        <v>#N/A</v>
      </c>
      <c r="AE1162" s="36" t="e">
        <f>AD1162&lt;=50</f>
        <v>#N/A</v>
      </c>
      <c r="AI1162" s="130" t="e">
        <f>MATCH(A1162,'US_long actual position'!A:A,0)</f>
        <v>#N/A</v>
      </c>
    </row>
    <row r="1163" spans="2:35" x14ac:dyDescent="0.3">
      <c r="B1163" s="133" t="e">
        <v>#N/A</v>
      </c>
      <c r="C1163" s="133"/>
      <c r="E1163" s="36" t="e">
        <v>#N/A</v>
      </c>
      <c r="AD1163" s="36" t="e">
        <f>MATCH(A1163,'US_long freshly screened'!A:A,0)</f>
        <v>#N/A</v>
      </c>
      <c r="AE1163" s="36" t="e">
        <f>AD1163&lt;=50</f>
        <v>#N/A</v>
      </c>
      <c r="AI1163" s="130" t="e">
        <f>MATCH(A1163,'US_long actual position'!A:A,0)</f>
        <v>#N/A</v>
      </c>
    </row>
    <row r="1164" spans="2:35" x14ac:dyDescent="0.3">
      <c r="B1164" s="133" t="e">
        <v>#N/A</v>
      </c>
      <c r="C1164" s="133"/>
      <c r="E1164" s="36" t="e">
        <v>#N/A</v>
      </c>
      <c r="AD1164" s="36" t="e">
        <f>MATCH(A1164,'US_long freshly screened'!A:A,0)</f>
        <v>#N/A</v>
      </c>
      <c r="AE1164" s="36" t="e">
        <f>AD1164&lt;=50</f>
        <v>#N/A</v>
      </c>
      <c r="AI1164" s="130" t="e">
        <f>MATCH(A1164,'US_long actual position'!A:A,0)</f>
        <v>#N/A</v>
      </c>
    </row>
    <row r="1165" spans="2:35" x14ac:dyDescent="0.3">
      <c r="B1165" s="133" t="e">
        <v>#N/A</v>
      </c>
      <c r="C1165" s="133"/>
      <c r="E1165" s="36" t="e">
        <v>#N/A</v>
      </c>
      <c r="AD1165" s="36" t="e">
        <f>MATCH(A1165,'US_long freshly screened'!A:A,0)</f>
        <v>#N/A</v>
      </c>
      <c r="AE1165" s="36" t="e">
        <f>AD1165&lt;=50</f>
        <v>#N/A</v>
      </c>
      <c r="AI1165" s="130" t="e">
        <f>MATCH(A1165,'US_long actual position'!A:A,0)</f>
        <v>#N/A</v>
      </c>
    </row>
    <row r="1166" spans="2:35" x14ac:dyDescent="0.3">
      <c r="B1166" s="133" t="e">
        <v>#N/A</v>
      </c>
      <c r="C1166" s="133"/>
      <c r="E1166" s="36" t="e">
        <v>#N/A</v>
      </c>
      <c r="AD1166" s="36" t="e">
        <f>MATCH(A1166,'US_long freshly screened'!A:A,0)</f>
        <v>#N/A</v>
      </c>
      <c r="AE1166" s="36" t="e">
        <f>AD1166&lt;=50</f>
        <v>#N/A</v>
      </c>
      <c r="AI1166" s="130" t="e">
        <f>MATCH(A1166,'US_long actual position'!A:A,0)</f>
        <v>#N/A</v>
      </c>
    </row>
    <row r="1167" spans="2:35" x14ac:dyDescent="0.3">
      <c r="B1167" s="133" t="e">
        <v>#N/A</v>
      </c>
      <c r="C1167" s="133"/>
      <c r="E1167" s="36" t="e">
        <v>#N/A</v>
      </c>
      <c r="AD1167" s="36" t="e">
        <f>MATCH(A1167,'US_long freshly screened'!A:A,0)</f>
        <v>#N/A</v>
      </c>
      <c r="AE1167" s="36" t="e">
        <f>AD1167&lt;=50</f>
        <v>#N/A</v>
      </c>
      <c r="AI1167" s="130" t="e">
        <f>MATCH(A1167,'US_long actual position'!A:A,0)</f>
        <v>#N/A</v>
      </c>
    </row>
    <row r="1168" spans="2:35" x14ac:dyDescent="0.3">
      <c r="B1168" s="133" t="e">
        <v>#N/A</v>
      </c>
      <c r="C1168" s="133"/>
      <c r="E1168" s="36" t="e">
        <v>#N/A</v>
      </c>
      <c r="AD1168" s="36" t="e">
        <f>MATCH(A1168,'US_long freshly screened'!A:A,0)</f>
        <v>#N/A</v>
      </c>
      <c r="AE1168" s="36" t="e">
        <f>AD1168&lt;=50</f>
        <v>#N/A</v>
      </c>
      <c r="AI1168" s="130" t="e">
        <f>MATCH(A1168,'US_long actual position'!A:A,0)</f>
        <v>#N/A</v>
      </c>
    </row>
    <row r="1169" spans="2:35" x14ac:dyDescent="0.3">
      <c r="B1169" s="133" t="e">
        <v>#N/A</v>
      </c>
      <c r="C1169" s="133"/>
      <c r="E1169" s="36" t="e">
        <v>#N/A</v>
      </c>
      <c r="AD1169" s="36" t="e">
        <f>MATCH(A1169,'US_long freshly screened'!A:A,0)</f>
        <v>#N/A</v>
      </c>
      <c r="AE1169" s="36" t="e">
        <f>AD1169&lt;=50</f>
        <v>#N/A</v>
      </c>
      <c r="AI1169" s="130" t="e">
        <f>MATCH(A1169,'US_long actual position'!A:A,0)</f>
        <v>#N/A</v>
      </c>
    </row>
    <row r="1170" spans="2:35" x14ac:dyDescent="0.3">
      <c r="B1170" s="133" t="e">
        <v>#N/A</v>
      </c>
      <c r="C1170" s="133"/>
      <c r="E1170" s="36" t="e">
        <v>#N/A</v>
      </c>
      <c r="AD1170" s="36" t="e">
        <f>MATCH(A1170,'US_long freshly screened'!A:A,0)</f>
        <v>#N/A</v>
      </c>
      <c r="AE1170" s="36" t="e">
        <f>AD1170&lt;=50</f>
        <v>#N/A</v>
      </c>
      <c r="AI1170" s="130" t="e">
        <f>MATCH(A1170,'US_long actual position'!A:A,0)</f>
        <v>#N/A</v>
      </c>
    </row>
    <row r="1171" spans="2:35" x14ac:dyDescent="0.3">
      <c r="B1171" s="133" t="e">
        <v>#N/A</v>
      </c>
      <c r="C1171" s="133"/>
      <c r="E1171" s="36" t="e">
        <v>#N/A</v>
      </c>
      <c r="AD1171" s="36" t="e">
        <f>MATCH(A1171,'US_long freshly screened'!A:A,0)</f>
        <v>#N/A</v>
      </c>
      <c r="AE1171" s="36" t="e">
        <f>AD1171&lt;=50</f>
        <v>#N/A</v>
      </c>
      <c r="AI1171" s="130" t="e">
        <f>MATCH(A1171,'US_long actual position'!A:A,0)</f>
        <v>#N/A</v>
      </c>
    </row>
    <row r="1172" spans="2:35" x14ac:dyDescent="0.3">
      <c r="B1172" s="133" t="e">
        <v>#N/A</v>
      </c>
      <c r="C1172" s="133"/>
      <c r="E1172" s="36" t="e">
        <v>#N/A</v>
      </c>
      <c r="AD1172" s="36" t="e">
        <f>MATCH(A1172,'US_long freshly screened'!A:A,0)</f>
        <v>#N/A</v>
      </c>
      <c r="AE1172" s="36" t="e">
        <f>AD1172&lt;=50</f>
        <v>#N/A</v>
      </c>
      <c r="AI1172" s="130" t="e">
        <f>MATCH(A1172,'US_long actual position'!A:A,0)</f>
        <v>#N/A</v>
      </c>
    </row>
    <row r="1173" spans="2:35" x14ac:dyDescent="0.3">
      <c r="B1173" s="133" t="e">
        <v>#N/A</v>
      </c>
      <c r="C1173" s="133"/>
      <c r="E1173" s="36" t="e">
        <v>#N/A</v>
      </c>
      <c r="AD1173" s="36" t="e">
        <f>MATCH(A1173,'US_long freshly screened'!A:A,0)</f>
        <v>#N/A</v>
      </c>
      <c r="AE1173" s="36" t="e">
        <f>AD1173&lt;=50</f>
        <v>#N/A</v>
      </c>
      <c r="AI1173" s="130" t="e">
        <f>MATCH(A1173,'US_long actual position'!A:A,0)</f>
        <v>#N/A</v>
      </c>
    </row>
    <row r="1174" spans="2:35" x14ac:dyDescent="0.3">
      <c r="B1174" s="133" t="e">
        <v>#N/A</v>
      </c>
      <c r="C1174" s="133"/>
      <c r="E1174" s="36" t="e">
        <v>#N/A</v>
      </c>
      <c r="AD1174" s="36" t="e">
        <f>MATCH(A1174,'US_long freshly screened'!A:A,0)</f>
        <v>#N/A</v>
      </c>
      <c r="AE1174" s="36" t="e">
        <f>AD1174&lt;=50</f>
        <v>#N/A</v>
      </c>
      <c r="AI1174" s="130" t="e">
        <f>MATCH(A1174,'US_long actual position'!A:A,0)</f>
        <v>#N/A</v>
      </c>
    </row>
    <row r="1175" spans="2:35" x14ac:dyDescent="0.3">
      <c r="B1175" s="133" t="e">
        <v>#N/A</v>
      </c>
      <c r="C1175" s="133"/>
      <c r="E1175" s="36" t="e">
        <v>#N/A</v>
      </c>
      <c r="AD1175" s="36" t="e">
        <f>MATCH(A1175,'US_long freshly screened'!A:A,0)</f>
        <v>#N/A</v>
      </c>
      <c r="AE1175" s="36" t="e">
        <f>AD1175&lt;=50</f>
        <v>#N/A</v>
      </c>
      <c r="AI1175" s="130" t="e">
        <f>MATCH(A1175,'US_long actual position'!A:A,0)</f>
        <v>#N/A</v>
      </c>
    </row>
    <row r="1176" spans="2:35" x14ac:dyDescent="0.3">
      <c r="B1176" s="133" t="e">
        <v>#N/A</v>
      </c>
      <c r="C1176" s="133"/>
      <c r="E1176" s="36" t="e">
        <v>#N/A</v>
      </c>
      <c r="AD1176" s="36" t="e">
        <f>MATCH(A1176,'US_long freshly screened'!A:A,0)</f>
        <v>#N/A</v>
      </c>
      <c r="AE1176" s="36" t="e">
        <f>AD1176&lt;=50</f>
        <v>#N/A</v>
      </c>
      <c r="AI1176" s="130" t="e">
        <f>MATCH(A1176,'US_long actual position'!A:A,0)</f>
        <v>#N/A</v>
      </c>
    </row>
    <row r="1177" spans="2:35" x14ac:dyDescent="0.3">
      <c r="B1177" s="133" t="e">
        <v>#N/A</v>
      </c>
      <c r="C1177" s="133"/>
      <c r="E1177" s="36" t="e">
        <v>#N/A</v>
      </c>
      <c r="AD1177" s="36" t="e">
        <f>MATCH(A1177,'US_long freshly screened'!A:A,0)</f>
        <v>#N/A</v>
      </c>
      <c r="AE1177" s="36" t="e">
        <f>AD1177&lt;=50</f>
        <v>#N/A</v>
      </c>
      <c r="AI1177" s="130" t="e">
        <f>MATCH(A1177,'US_long actual position'!A:A,0)</f>
        <v>#N/A</v>
      </c>
    </row>
    <row r="1178" spans="2:35" x14ac:dyDescent="0.3">
      <c r="B1178" s="133" t="e">
        <v>#N/A</v>
      </c>
      <c r="C1178" s="133"/>
      <c r="E1178" s="36" t="e">
        <v>#N/A</v>
      </c>
      <c r="AD1178" s="36" t="e">
        <f>MATCH(A1178,'US_long freshly screened'!A:A,0)</f>
        <v>#N/A</v>
      </c>
      <c r="AE1178" s="36" t="e">
        <f>AD1178&lt;=50</f>
        <v>#N/A</v>
      </c>
      <c r="AI1178" s="130" t="e">
        <f>MATCH(A1178,'US_long actual position'!A:A,0)</f>
        <v>#N/A</v>
      </c>
    </row>
    <row r="1179" spans="2:35" x14ac:dyDescent="0.3">
      <c r="B1179" s="133" t="e">
        <v>#N/A</v>
      </c>
      <c r="C1179" s="133"/>
      <c r="E1179" s="36" t="e">
        <v>#N/A</v>
      </c>
      <c r="AD1179" s="36" t="e">
        <f>MATCH(A1179,'US_long freshly screened'!A:A,0)</f>
        <v>#N/A</v>
      </c>
      <c r="AE1179" s="36" t="e">
        <f>AD1179&lt;=50</f>
        <v>#N/A</v>
      </c>
      <c r="AI1179" s="130" t="e">
        <f>MATCH(A1179,'US_long actual position'!A:A,0)</f>
        <v>#N/A</v>
      </c>
    </row>
    <row r="1180" spans="2:35" x14ac:dyDescent="0.3">
      <c r="B1180" s="133" t="e">
        <v>#N/A</v>
      </c>
      <c r="C1180" s="133"/>
      <c r="E1180" s="36" t="e">
        <v>#N/A</v>
      </c>
      <c r="AD1180" s="36" t="e">
        <f>MATCH(A1180,'US_long freshly screened'!A:A,0)</f>
        <v>#N/A</v>
      </c>
      <c r="AE1180" s="36" t="e">
        <f>AD1180&lt;=50</f>
        <v>#N/A</v>
      </c>
      <c r="AI1180" s="130" t="e">
        <f>MATCH(A1180,'US_long actual position'!A:A,0)</f>
        <v>#N/A</v>
      </c>
    </row>
    <row r="1181" spans="2:35" x14ac:dyDescent="0.3">
      <c r="B1181" s="133" t="e">
        <v>#N/A</v>
      </c>
      <c r="C1181" s="133"/>
      <c r="E1181" s="36" t="e">
        <v>#N/A</v>
      </c>
      <c r="AD1181" s="36" t="e">
        <f>MATCH(A1181,'US_long freshly screened'!A:A,0)</f>
        <v>#N/A</v>
      </c>
      <c r="AE1181" s="36" t="e">
        <f>AD1181&lt;=50</f>
        <v>#N/A</v>
      </c>
      <c r="AI1181" s="130" t="e">
        <f>MATCH(A1181,'US_long actual position'!A:A,0)</f>
        <v>#N/A</v>
      </c>
    </row>
    <row r="1182" spans="2:35" x14ac:dyDescent="0.3">
      <c r="B1182" s="133" t="e">
        <v>#N/A</v>
      </c>
      <c r="C1182" s="133"/>
      <c r="E1182" s="36" t="e">
        <v>#N/A</v>
      </c>
      <c r="AD1182" s="36" t="e">
        <f>MATCH(A1182,'US_long freshly screened'!A:A,0)</f>
        <v>#N/A</v>
      </c>
      <c r="AE1182" s="36" t="e">
        <f>AD1182&lt;=50</f>
        <v>#N/A</v>
      </c>
      <c r="AI1182" s="130" t="e">
        <f>MATCH(A1182,'US_long actual position'!A:A,0)</f>
        <v>#N/A</v>
      </c>
    </row>
    <row r="1183" spans="2:35" x14ac:dyDescent="0.3">
      <c r="B1183" s="133" t="e">
        <v>#N/A</v>
      </c>
      <c r="C1183" s="133"/>
      <c r="E1183" s="36" t="e">
        <v>#N/A</v>
      </c>
      <c r="AD1183" s="36" t="e">
        <f>MATCH(A1183,'US_long freshly screened'!A:A,0)</f>
        <v>#N/A</v>
      </c>
      <c r="AE1183" s="36" t="e">
        <f>AD1183&lt;=50</f>
        <v>#N/A</v>
      </c>
      <c r="AI1183" s="130" t="e">
        <f>MATCH(A1183,'US_long actual position'!A:A,0)</f>
        <v>#N/A</v>
      </c>
    </row>
    <row r="1184" spans="2:35" x14ac:dyDescent="0.3">
      <c r="B1184" s="133" t="e">
        <v>#N/A</v>
      </c>
      <c r="C1184" s="133"/>
      <c r="E1184" s="36" t="e">
        <v>#N/A</v>
      </c>
      <c r="AD1184" s="36" t="e">
        <f>MATCH(A1184,'US_long freshly screened'!A:A,0)</f>
        <v>#N/A</v>
      </c>
      <c r="AE1184" s="36" t="e">
        <f>AD1184&lt;=50</f>
        <v>#N/A</v>
      </c>
      <c r="AI1184" s="130" t="e">
        <f>MATCH(A1184,'US_long actual position'!A:A,0)</f>
        <v>#N/A</v>
      </c>
    </row>
    <row r="1185" spans="2:35" x14ac:dyDescent="0.3">
      <c r="B1185" s="133" t="e">
        <v>#N/A</v>
      </c>
      <c r="C1185" s="133"/>
      <c r="E1185" s="36" t="e">
        <v>#N/A</v>
      </c>
      <c r="AD1185" s="36" t="e">
        <f>MATCH(A1185,'US_long freshly screened'!A:A,0)</f>
        <v>#N/A</v>
      </c>
      <c r="AE1185" s="36" t="e">
        <f>AD1185&lt;=50</f>
        <v>#N/A</v>
      </c>
      <c r="AI1185" s="130" t="e">
        <f>MATCH(A1185,'US_long actual position'!A:A,0)</f>
        <v>#N/A</v>
      </c>
    </row>
    <row r="1186" spans="2:35" x14ac:dyDescent="0.3">
      <c r="B1186" s="133" t="e">
        <v>#N/A</v>
      </c>
      <c r="C1186" s="133"/>
      <c r="E1186" s="36" t="e">
        <v>#N/A</v>
      </c>
      <c r="AD1186" s="36" t="e">
        <f>MATCH(A1186,'US_long freshly screened'!A:A,0)</f>
        <v>#N/A</v>
      </c>
      <c r="AE1186" s="36" t="e">
        <f>AD1186&lt;=50</f>
        <v>#N/A</v>
      </c>
      <c r="AI1186" s="130" t="e">
        <f>MATCH(A1186,'US_long actual position'!A:A,0)</f>
        <v>#N/A</v>
      </c>
    </row>
    <row r="1187" spans="2:35" x14ac:dyDescent="0.3">
      <c r="B1187" s="133" t="e">
        <v>#N/A</v>
      </c>
      <c r="C1187" s="133"/>
      <c r="E1187" s="36" t="e">
        <v>#N/A</v>
      </c>
      <c r="AD1187" s="36" t="e">
        <f>MATCH(A1187,'US_long freshly screened'!A:A,0)</f>
        <v>#N/A</v>
      </c>
      <c r="AE1187" s="36" t="e">
        <f>AD1187&lt;=50</f>
        <v>#N/A</v>
      </c>
      <c r="AI1187" s="130" t="e">
        <f>MATCH(A1187,'US_long actual position'!A:A,0)</f>
        <v>#N/A</v>
      </c>
    </row>
    <row r="1188" spans="2:35" x14ac:dyDescent="0.3">
      <c r="B1188" s="133" t="e">
        <v>#N/A</v>
      </c>
      <c r="C1188" s="133"/>
      <c r="E1188" s="36" t="e">
        <v>#N/A</v>
      </c>
      <c r="AD1188" s="36" t="e">
        <f>MATCH(A1188,'US_long freshly screened'!A:A,0)</f>
        <v>#N/A</v>
      </c>
      <c r="AE1188" s="36" t="e">
        <f>AD1188&lt;=50</f>
        <v>#N/A</v>
      </c>
      <c r="AI1188" s="130" t="e">
        <f>MATCH(A1188,'US_long actual position'!A:A,0)</f>
        <v>#N/A</v>
      </c>
    </row>
    <row r="1189" spans="2:35" x14ac:dyDescent="0.3">
      <c r="B1189" s="133" t="e">
        <v>#N/A</v>
      </c>
      <c r="C1189" s="133"/>
      <c r="E1189" s="36" t="e">
        <v>#N/A</v>
      </c>
      <c r="AD1189" s="36" t="e">
        <f>MATCH(A1189,'US_long freshly screened'!A:A,0)</f>
        <v>#N/A</v>
      </c>
      <c r="AE1189" s="36" t="e">
        <f>AD1189&lt;=50</f>
        <v>#N/A</v>
      </c>
      <c r="AI1189" s="130" t="e">
        <f>MATCH(A1189,'US_long actual position'!A:A,0)</f>
        <v>#N/A</v>
      </c>
    </row>
    <row r="1190" spans="2:35" x14ac:dyDescent="0.3">
      <c r="B1190" s="133" t="e">
        <v>#N/A</v>
      </c>
      <c r="C1190" s="133"/>
      <c r="E1190" s="36" t="e">
        <v>#N/A</v>
      </c>
      <c r="AD1190" s="36" t="e">
        <f>MATCH(A1190,'US_long freshly screened'!A:A,0)</f>
        <v>#N/A</v>
      </c>
      <c r="AE1190" s="36" t="e">
        <f>AD1190&lt;=50</f>
        <v>#N/A</v>
      </c>
      <c r="AI1190" s="130" t="e">
        <f>MATCH(A1190,'US_long actual position'!A:A,0)</f>
        <v>#N/A</v>
      </c>
    </row>
    <row r="1191" spans="2:35" x14ac:dyDescent="0.3">
      <c r="B1191" s="133" t="e">
        <v>#N/A</v>
      </c>
      <c r="C1191" s="133"/>
      <c r="E1191" s="36" t="e">
        <v>#N/A</v>
      </c>
      <c r="AD1191" s="36" t="e">
        <f>MATCH(A1191,'US_long freshly screened'!A:A,0)</f>
        <v>#N/A</v>
      </c>
      <c r="AE1191" s="36" t="e">
        <f>AD1191&lt;=50</f>
        <v>#N/A</v>
      </c>
      <c r="AI1191" s="130" t="e">
        <f>MATCH(A1191,'US_long actual position'!A:A,0)</f>
        <v>#N/A</v>
      </c>
    </row>
    <row r="1192" spans="2:35" x14ac:dyDescent="0.3">
      <c r="B1192" s="133" t="e">
        <v>#N/A</v>
      </c>
      <c r="C1192" s="133"/>
      <c r="E1192" s="36" t="e">
        <v>#N/A</v>
      </c>
      <c r="AD1192" s="36" t="e">
        <f>MATCH(A1192,'US_long freshly screened'!A:A,0)</f>
        <v>#N/A</v>
      </c>
      <c r="AE1192" s="36" t="e">
        <f>AD1192&lt;=50</f>
        <v>#N/A</v>
      </c>
      <c r="AI1192" s="130" t="e">
        <f>MATCH(A1192,'US_long actual position'!A:A,0)</f>
        <v>#N/A</v>
      </c>
    </row>
    <row r="1193" spans="2:35" x14ac:dyDescent="0.3">
      <c r="B1193" s="133" t="e">
        <v>#N/A</v>
      </c>
      <c r="C1193" s="133"/>
      <c r="E1193" s="36" t="e">
        <v>#N/A</v>
      </c>
      <c r="AD1193" s="36" t="e">
        <f>MATCH(A1193,'US_long freshly screened'!A:A,0)</f>
        <v>#N/A</v>
      </c>
      <c r="AE1193" s="36" t="e">
        <f>AD1193&lt;=50</f>
        <v>#N/A</v>
      </c>
      <c r="AI1193" s="130" t="e">
        <f>MATCH(A1193,'US_long actual position'!A:A,0)</f>
        <v>#N/A</v>
      </c>
    </row>
    <row r="1194" spans="2:35" x14ac:dyDescent="0.3">
      <c r="B1194" s="133" t="e">
        <v>#N/A</v>
      </c>
      <c r="C1194" s="133"/>
      <c r="E1194" s="36" t="e">
        <v>#N/A</v>
      </c>
      <c r="AD1194" s="36" t="e">
        <f>MATCH(A1194,'US_long freshly screened'!A:A,0)</f>
        <v>#N/A</v>
      </c>
      <c r="AE1194" s="36" t="e">
        <f>AD1194&lt;=50</f>
        <v>#N/A</v>
      </c>
      <c r="AI1194" s="130" t="e">
        <f>MATCH(A1194,'US_long actual position'!A:A,0)</f>
        <v>#N/A</v>
      </c>
    </row>
    <row r="1195" spans="2:35" x14ac:dyDescent="0.3">
      <c r="B1195" s="133" t="e">
        <v>#N/A</v>
      </c>
      <c r="C1195" s="133"/>
      <c r="E1195" s="36" t="e">
        <v>#N/A</v>
      </c>
      <c r="AD1195" s="36" t="e">
        <f>MATCH(A1195,'US_long freshly screened'!A:A,0)</f>
        <v>#N/A</v>
      </c>
      <c r="AE1195" s="36" t="e">
        <f>AD1195&lt;=50</f>
        <v>#N/A</v>
      </c>
      <c r="AI1195" s="130" t="e">
        <f>MATCH(A1195,'US_long actual position'!A:A,0)</f>
        <v>#N/A</v>
      </c>
    </row>
    <row r="1196" spans="2:35" x14ac:dyDescent="0.3">
      <c r="B1196" s="133" t="e">
        <v>#N/A</v>
      </c>
      <c r="C1196" s="133"/>
      <c r="E1196" s="36" t="e">
        <v>#N/A</v>
      </c>
      <c r="AD1196" s="36" t="e">
        <f>MATCH(A1196,'US_long freshly screened'!A:A,0)</f>
        <v>#N/A</v>
      </c>
      <c r="AE1196" s="36" t="e">
        <f>AD1196&lt;=50</f>
        <v>#N/A</v>
      </c>
      <c r="AI1196" s="130" t="e">
        <f>MATCH(A1196,'US_long actual position'!A:A,0)</f>
        <v>#N/A</v>
      </c>
    </row>
    <row r="1197" spans="2:35" x14ac:dyDescent="0.3">
      <c r="B1197" s="133" t="e">
        <v>#N/A</v>
      </c>
      <c r="C1197" s="133"/>
      <c r="E1197" s="36" t="e">
        <v>#N/A</v>
      </c>
      <c r="AD1197" s="36" t="e">
        <f>MATCH(A1197,'US_long freshly screened'!A:A,0)</f>
        <v>#N/A</v>
      </c>
      <c r="AE1197" s="36" t="e">
        <f>AD1197&lt;=50</f>
        <v>#N/A</v>
      </c>
      <c r="AI1197" s="130" t="e">
        <f>MATCH(A1197,'US_long actual position'!A:A,0)</f>
        <v>#N/A</v>
      </c>
    </row>
    <row r="1198" spans="2:35" x14ac:dyDescent="0.3">
      <c r="B1198" s="133" t="e">
        <v>#N/A</v>
      </c>
      <c r="C1198" s="133"/>
      <c r="E1198" s="36" t="e">
        <v>#N/A</v>
      </c>
      <c r="AD1198" s="36" t="e">
        <f>MATCH(A1198,'US_long freshly screened'!A:A,0)</f>
        <v>#N/A</v>
      </c>
      <c r="AE1198" s="36" t="e">
        <f>AD1198&lt;=50</f>
        <v>#N/A</v>
      </c>
      <c r="AI1198" s="130" t="e">
        <f>MATCH(A1198,'US_long actual position'!A:A,0)</f>
        <v>#N/A</v>
      </c>
    </row>
    <row r="1199" spans="2:35" x14ac:dyDescent="0.3">
      <c r="B1199" s="133" t="e">
        <v>#N/A</v>
      </c>
      <c r="C1199" s="133"/>
      <c r="E1199" s="36" t="e">
        <v>#N/A</v>
      </c>
      <c r="AD1199" s="36" t="e">
        <f>MATCH(A1199,'US_long freshly screened'!A:A,0)</f>
        <v>#N/A</v>
      </c>
      <c r="AE1199" s="36" t="e">
        <f>AD1199&lt;=50</f>
        <v>#N/A</v>
      </c>
      <c r="AI1199" s="130" t="e">
        <f>MATCH(A1199,'US_long actual position'!A:A,0)</f>
        <v>#N/A</v>
      </c>
    </row>
    <row r="1200" spans="2:35" x14ac:dyDescent="0.3">
      <c r="B1200" s="133" t="e">
        <v>#N/A</v>
      </c>
      <c r="C1200" s="133"/>
      <c r="E1200" s="36" t="e">
        <v>#N/A</v>
      </c>
      <c r="AD1200" s="36" t="e">
        <f>MATCH(A1200,'US_long freshly screened'!A:A,0)</f>
        <v>#N/A</v>
      </c>
      <c r="AE1200" s="36" t="e">
        <f>AD1200&lt;=50</f>
        <v>#N/A</v>
      </c>
      <c r="AI1200" s="130" t="e">
        <f>MATCH(A1200,'US_long actual position'!A:A,0)</f>
        <v>#N/A</v>
      </c>
    </row>
    <row r="1201" spans="2:35" x14ac:dyDescent="0.3">
      <c r="B1201" s="133" t="e">
        <v>#N/A</v>
      </c>
      <c r="C1201" s="133"/>
      <c r="E1201" s="36" t="e">
        <v>#N/A</v>
      </c>
      <c r="AD1201" s="36" t="e">
        <f>MATCH(A1201,'US_long freshly screened'!A:A,0)</f>
        <v>#N/A</v>
      </c>
      <c r="AE1201" s="36" t="e">
        <f>AD1201&lt;=50</f>
        <v>#N/A</v>
      </c>
      <c r="AI1201" s="130" t="e">
        <f>MATCH(A1201,'US_long actual position'!A:A,0)</f>
        <v>#N/A</v>
      </c>
    </row>
    <row r="1202" spans="2:35" x14ac:dyDescent="0.3">
      <c r="B1202" s="133" t="e">
        <v>#N/A</v>
      </c>
      <c r="C1202" s="133"/>
      <c r="E1202" s="36" t="e">
        <v>#N/A</v>
      </c>
      <c r="AD1202" s="36" t="e">
        <f>MATCH(A1202,'US_long freshly screened'!A:A,0)</f>
        <v>#N/A</v>
      </c>
      <c r="AE1202" s="36" t="e">
        <f>AD1202&lt;=50</f>
        <v>#N/A</v>
      </c>
      <c r="AI1202" s="130" t="e">
        <f>MATCH(A1202,'US_long actual position'!A:A,0)</f>
        <v>#N/A</v>
      </c>
    </row>
    <row r="1203" spans="2:35" x14ac:dyDescent="0.3">
      <c r="B1203" s="133" t="e">
        <v>#N/A</v>
      </c>
      <c r="C1203" s="133"/>
      <c r="E1203" s="36" t="e">
        <v>#N/A</v>
      </c>
      <c r="AD1203" s="36" t="e">
        <f>MATCH(A1203,'US_long freshly screened'!A:A,0)</f>
        <v>#N/A</v>
      </c>
      <c r="AE1203" s="36" t="e">
        <f>AD1203&lt;=50</f>
        <v>#N/A</v>
      </c>
      <c r="AI1203" s="130" t="e">
        <f>MATCH(A1203,'US_long actual position'!A:A,0)</f>
        <v>#N/A</v>
      </c>
    </row>
    <row r="1204" spans="2:35" x14ac:dyDescent="0.3">
      <c r="B1204" s="133" t="e">
        <v>#N/A</v>
      </c>
      <c r="C1204" s="133"/>
      <c r="E1204" s="36" t="e">
        <v>#N/A</v>
      </c>
      <c r="AD1204" s="36" t="e">
        <f>MATCH(A1204,'US_long freshly screened'!A:A,0)</f>
        <v>#N/A</v>
      </c>
      <c r="AE1204" s="36" t="e">
        <f>AD1204&lt;=50</f>
        <v>#N/A</v>
      </c>
      <c r="AI1204" s="130" t="e">
        <f>MATCH(A1204,'US_long actual position'!A:A,0)</f>
        <v>#N/A</v>
      </c>
    </row>
    <row r="1205" spans="2:35" x14ac:dyDescent="0.3">
      <c r="B1205" s="133" t="e">
        <v>#N/A</v>
      </c>
      <c r="C1205" s="133"/>
      <c r="E1205" s="36" t="e">
        <v>#N/A</v>
      </c>
      <c r="AD1205" s="36" t="e">
        <f>MATCH(A1205,'US_long freshly screened'!A:A,0)</f>
        <v>#N/A</v>
      </c>
      <c r="AE1205" s="36" t="e">
        <f>AD1205&lt;=50</f>
        <v>#N/A</v>
      </c>
      <c r="AI1205" s="130" t="e">
        <f>MATCH(A1205,'US_long actual position'!A:A,0)</f>
        <v>#N/A</v>
      </c>
    </row>
    <row r="1206" spans="2:35" x14ac:dyDescent="0.3">
      <c r="B1206" s="133" t="e">
        <v>#N/A</v>
      </c>
      <c r="C1206" s="133"/>
      <c r="E1206" s="36" t="e">
        <v>#N/A</v>
      </c>
      <c r="AD1206" s="36" t="e">
        <f>MATCH(A1206,'US_long freshly screened'!A:A,0)</f>
        <v>#N/A</v>
      </c>
      <c r="AE1206" s="36" t="e">
        <f>AD1206&lt;=50</f>
        <v>#N/A</v>
      </c>
      <c r="AI1206" s="130" t="e">
        <f>MATCH(A1206,'US_long actual position'!A:A,0)</f>
        <v>#N/A</v>
      </c>
    </row>
    <row r="1207" spans="2:35" x14ac:dyDescent="0.3">
      <c r="B1207" s="133" t="e">
        <v>#N/A</v>
      </c>
      <c r="C1207" s="133"/>
      <c r="E1207" s="36" t="e">
        <v>#N/A</v>
      </c>
      <c r="AD1207" s="36" t="e">
        <f>MATCH(A1207,'US_long freshly screened'!A:A,0)</f>
        <v>#N/A</v>
      </c>
      <c r="AE1207" s="36" t="e">
        <f>AD1207&lt;=50</f>
        <v>#N/A</v>
      </c>
      <c r="AI1207" s="130" t="e">
        <f>MATCH(A1207,'US_long actual position'!A:A,0)</f>
        <v>#N/A</v>
      </c>
    </row>
    <row r="1208" spans="2:35" x14ac:dyDescent="0.3">
      <c r="B1208" s="133" t="e">
        <v>#N/A</v>
      </c>
      <c r="C1208" s="133"/>
      <c r="E1208" s="36" t="e">
        <v>#N/A</v>
      </c>
      <c r="AD1208" s="36" t="e">
        <f>MATCH(A1208,'US_long freshly screened'!A:A,0)</f>
        <v>#N/A</v>
      </c>
      <c r="AE1208" s="36" t="e">
        <f>AD1208&lt;=50</f>
        <v>#N/A</v>
      </c>
      <c r="AI1208" s="130" t="e">
        <f>MATCH(A1208,'US_long actual position'!A:A,0)</f>
        <v>#N/A</v>
      </c>
    </row>
    <row r="1209" spans="2:35" x14ac:dyDescent="0.3">
      <c r="B1209" s="133" t="e">
        <v>#N/A</v>
      </c>
      <c r="C1209" s="133"/>
      <c r="E1209" s="36" t="e">
        <v>#N/A</v>
      </c>
      <c r="AD1209" s="36" t="e">
        <f>MATCH(A1209,'US_long freshly screened'!A:A,0)</f>
        <v>#N/A</v>
      </c>
      <c r="AE1209" s="36" t="e">
        <f>AD1209&lt;=50</f>
        <v>#N/A</v>
      </c>
      <c r="AI1209" s="130" t="e">
        <f>MATCH(A1209,'US_long actual position'!A:A,0)</f>
        <v>#N/A</v>
      </c>
    </row>
    <row r="1210" spans="2:35" x14ac:dyDescent="0.3">
      <c r="B1210" s="133" t="e">
        <v>#N/A</v>
      </c>
      <c r="C1210" s="133"/>
      <c r="E1210" s="36" t="e">
        <v>#N/A</v>
      </c>
      <c r="AD1210" s="36" t="e">
        <f>MATCH(A1210,'US_long freshly screened'!A:A,0)</f>
        <v>#N/A</v>
      </c>
      <c r="AE1210" s="36" t="e">
        <f>AD1210&lt;=50</f>
        <v>#N/A</v>
      </c>
      <c r="AI1210" s="130" t="e">
        <f>MATCH(A1210,'US_long actual position'!A:A,0)</f>
        <v>#N/A</v>
      </c>
    </row>
    <row r="1211" spans="2:35" x14ac:dyDescent="0.3">
      <c r="B1211" s="133" t="e">
        <v>#N/A</v>
      </c>
      <c r="C1211" s="133"/>
      <c r="E1211" s="36" t="e">
        <v>#N/A</v>
      </c>
      <c r="AD1211" s="36" t="e">
        <f>MATCH(A1211,'US_long freshly screened'!A:A,0)</f>
        <v>#N/A</v>
      </c>
      <c r="AE1211" s="36" t="e">
        <f>AD1211&lt;=50</f>
        <v>#N/A</v>
      </c>
      <c r="AI1211" s="130" t="e">
        <f>MATCH(A1211,'US_long actual position'!A:A,0)</f>
        <v>#N/A</v>
      </c>
    </row>
    <row r="1212" spans="2:35" x14ac:dyDescent="0.3">
      <c r="B1212" s="133" t="e">
        <v>#N/A</v>
      </c>
      <c r="C1212" s="133"/>
      <c r="E1212" s="36" t="e">
        <v>#N/A</v>
      </c>
      <c r="AD1212" s="36" t="e">
        <f>MATCH(A1212,'US_long freshly screened'!A:A,0)</f>
        <v>#N/A</v>
      </c>
      <c r="AE1212" s="36" t="e">
        <f>AD1212&lt;=50</f>
        <v>#N/A</v>
      </c>
      <c r="AI1212" s="130" t="e">
        <f>MATCH(A1212,'US_long actual position'!A:A,0)</f>
        <v>#N/A</v>
      </c>
    </row>
    <row r="1213" spans="2:35" x14ac:dyDescent="0.3">
      <c r="B1213" s="133" t="e">
        <v>#N/A</v>
      </c>
      <c r="C1213" s="133"/>
      <c r="E1213" s="36" t="e">
        <v>#N/A</v>
      </c>
      <c r="AD1213" s="36" t="e">
        <f>MATCH(A1213,'US_long freshly screened'!A:A,0)</f>
        <v>#N/A</v>
      </c>
      <c r="AE1213" s="36" t="e">
        <f>AD1213&lt;=50</f>
        <v>#N/A</v>
      </c>
      <c r="AI1213" s="130" t="e">
        <f>MATCH(A1213,'US_long actual position'!A:A,0)</f>
        <v>#N/A</v>
      </c>
    </row>
    <row r="1214" spans="2:35" x14ac:dyDescent="0.3">
      <c r="B1214" s="133" t="e">
        <v>#N/A</v>
      </c>
      <c r="C1214" s="133"/>
      <c r="E1214" s="36" t="e">
        <v>#N/A</v>
      </c>
      <c r="AD1214" s="36" t="e">
        <f>MATCH(A1214,'US_long freshly screened'!A:A,0)</f>
        <v>#N/A</v>
      </c>
      <c r="AE1214" s="36" t="e">
        <f>AD1214&lt;=50</f>
        <v>#N/A</v>
      </c>
      <c r="AI1214" s="130" t="e">
        <f>MATCH(A1214,'US_long actual position'!A:A,0)</f>
        <v>#N/A</v>
      </c>
    </row>
    <row r="1215" spans="2:35" x14ac:dyDescent="0.3">
      <c r="B1215" s="133" t="e">
        <v>#N/A</v>
      </c>
      <c r="C1215" s="133"/>
      <c r="E1215" s="36" t="e">
        <v>#N/A</v>
      </c>
      <c r="AD1215" s="36" t="e">
        <f>MATCH(A1215,'US_long freshly screened'!A:A,0)</f>
        <v>#N/A</v>
      </c>
      <c r="AE1215" s="36" t="e">
        <f>AD1215&lt;=50</f>
        <v>#N/A</v>
      </c>
      <c r="AI1215" s="130" t="e">
        <f>MATCH(A1215,'US_long actual position'!A:A,0)</f>
        <v>#N/A</v>
      </c>
    </row>
    <row r="1216" spans="2:35" x14ac:dyDescent="0.3">
      <c r="B1216" s="133" t="e">
        <v>#N/A</v>
      </c>
      <c r="C1216" s="133"/>
      <c r="E1216" s="36" t="e">
        <v>#N/A</v>
      </c>
      <c r="AD1216" s="36" t="e">
        <f>MATCH(A1216,'US_long freshly screened'!A:A,0)</f>
        <v>#N/A</v>
      </c>
      <c r="AE1216" s="36" t="e">
        <f>AD1216&lt;=50</f>
        <v>#N/A</v>
      </c>
      <c r="AI1216" s="130" t="e">
        <f>MATCH(A1216,'US_long actual position'!A:A,0)</f>
        <v>#N/A</v>
      </c>
    </row>
    <row r="1217" spans="2:35" x14ac:dyDescent="0.3">
      <c r="B1217" s="133" t="e">
        <v>#N/A</v>
      </c>
      <c r="C1217" s="133"/>
      <c r="E1217" s="36" t="e">
        <v>#N/A</v>
      </c>
      <c r="AD1217" s="36" t="e">
        <f>MATCH(A1217,'US_long freshly screened'!A:A,0)</f>
        <v>#N/A</v>
      </c>
      <c r="AE1217" s="36" t="e">
        <f>AD1217&lt;=50</f>
        <v>#N/A</v>
      </c>
      <c r="AI1217" s="130" t="e">
        <f>MATCH(A1217,'US_long actual position'!A:A,0)</f>
        <v>#N/A</v>
      </c>
    </row>
    <row r="1218" spans="2:35" x14ac:dyDescent="0.3">
      <c r="B1218" s="133" t="e">
        <v>#N/A</v>
      </c>
      <c r="C1218" s="133"/>
      <c r="E1218" s="36" t="e">
        <v>#N/A</v>
      </c>
      <c r="AD1218" s="36" t="e">
        <f>MATCH(A1218,'US_long freshly screened'!A:A,0)</f>
        <v>#N/A</v>
      </c>
      <c r="AE1218" s="36" t="e">
        <f>AD1218&lt;=50</f>
        <v>#N/A</v>
      </c>
      <c r="AI1218" s="130" t="e">
        <f>MATCH(A1218,'US_long actual position'!A:A,0)</f>
        <v>#N/A</v>
      </c>
    </row>
    <row r="1219" spans="2:35" x14ac:dyDescent="0.3">
      <c r="B1219" s="133" t="e">
        <v>#N/A</v>
      </c>
      <c r="C1219" s="133"/>
      <c r="E1219" s="36" t="e">
        <v>#N/A</v>
      </c>
      <c r="AD1219" s="36" t="e">
        <f>MATCH(A1219,'US_long freshly screened'!A:A,0)</f>
        <v>#N/A</v>
      </c>
      <c r="AE1219" s="36" t="e">
        <f>AD1219&lt;=50</f>
        <v>#N/A</v>
      </c>
      <c r="AI1219" s="130" t="e">
        <f>MATCH(A1219,'US_long actual position'!A:A,0)</f>
        <v>#N/A</v>
      </c>
    </row>
    <row r="1220" spans="2:35" x14ac:dyDescent="0.3">
      <c r="B1220" s="133" t="e">
        <v>#N/A</v>
      </c>
      <c r="C1220" s="133"/>
      <c r="E1220" s="36" t="e">
        <v>#N/A</v>
      </c>
      <c r="AD1220" s="36" t="e">
        <f>MATCH(A1220,'US_long freshly screened'!A:A,0)</f>
        <v>#N/A</v>
      </c>
      <c r="AE1220" s="36" t="e">
        <f>AD1220&lt;=50</f>
        <v>#N/A</v>
      </c>
      <c r="AI1220" s="130" t="e">
        <f>MATCH(A1220,'US_long actual position'!A:A,0)</f>
        <v>#N/A</v>
      </c>
    </row>
    <row r="1221" spans="2:35" x14ac:dyDescent="0.3">
      <c r="B1221" s="133" t="e">
        <v>#N/A</v>
      </c>
      <c r="C1221" s="133"/>
      <c r="E1221" s="36" t="e">
        <v>#N/A</v>
      </c>
      <c r="AD1221" s="36" t="e">
        <f>MATCH(A1221,'US_long freshly screened'!A:A,0)</f>
        <v>#N/A</v>
      </c>
      <c r="AE1221" s="36" t="e">
        <f>AD1221&lt;=50</f>
        <v>#N/A</v>
      </c>
      <c r="AI1221" s="130" t="e">
        <f>MATCH(A1221,'US_long actual position'!A:A,0)</f>
        <v>#N/A</v>
      </c>
    </row>
    <row r="1222" spans="2:35" x14ac:dyDescent="0.3">
      <c r="B1222" s="133" t="e">
        <v>#N/A</v>
      </c>
      <c r="C1222" s="133"/>
      <c r="E1222" s="36" t="e">
        <v>#N/A</v>
      </c>
      <c r="AD1222" s="36" t="e">
        <f>MATCH(A1222,'US_long freshly screened'!A:A,0)</f>
        <v>#N/A</v>
      </c>
      <c r="AE1222" s="36" t="e">
        <f>AD1222&lt;=50</f>
        <v>#N/A</v>
      </c>
      <c r="AI1222" s="130" t="e">
        <f>MATCH(A1222,'US_long actual position'!A:A,0)</f>
        <v>#N/A</v>
      </c>
    </row>
    <row r="1223" spans="2:35" x14ac:dyDescent="0.3">
      <c r="B1223" s="133" t="e">
        <v>#N/A</v>
      </c>
      <c r="C1223" s="133"/>
      <c r="E1223" s="36" t="e">
        <v>#N/A</v>
      </c>
      <c r="AD1223" s="36" t="e">
        <f>MATCH(A1223,'US_long freshly screened'!A:A,0)</f>
        <v>#N/A</v>
      </c>
      <c r="AE1223" s="36" t="e">
        <f>AD1223&lt;=50</f>
        <v>#N/A</v>
      </c>
      <c r="AI1223" s="130" t="e">
        <f>MATCH(A1223,'US_long actual position'!A:A,0)</f>
        <v>#N/A</v>
      </c>
    </row>
    <row r="1224" spans="2:35" x14ac:dyDescent="0.3">
      <c r="B1224" s="133" t="e">
        <v>#N/A</v>
      </c>
      <c r="C1224" s="133"/>
      <c r="E1224" s="36" t="e">
        <v>#N/A</v>
      </c>
      <c r="AD1224" s="36" t="e">
        <f>MATCH(A1224,'US_long freshly screened'!A:A,0)</f>
        <v>#N/A</v>
      </c>
      <c r="AE1224" s="36" t="e">
        <f>AD1224&lt;=50</f>
        <v>#N/A</v>
      </c>
      <c r="AI1224" s="130" t="e">
        <f>MATCH(A1224,'US_long actual position'!A:A,0)</f>
        <v>#N/A</v>
      </c>
    </row>
    <row r="1225" spans="2:35" x14ac:dyDescent="0.3">
      <c r="B1225" s="133" t="e">
        <v>#N/A</v>
      </c>
      <c r="C1225" s="133"/>
      <c r="E1225" s="36" t="e">
        <v>#N/A</v>
      </c>
      <c r="AD1225" s="36" t="e">
        <f>MATCH(A1225,'US_long freshly screened'!A:A,0)</f>
        <v>#N/A</v>
      </c>
      <c r="AE1225" s="36" t="e">
        <f>AD1225&lt;=50</f>
        <v>#N/A</v>
      </c>
      <c r="AI1225" s="130" t="e">
        <f>MATCH(A1225,'US_long actual position'!A:A,0)</f>
        <v>#N/A</v>
      </c>
    </row>
    <row r="1226" spans="2:35" x14ac:dyDescent="0.3">
      <c r="B1226" s="133" t="e">
        <v>#N/A</v>
      </c>
      <c r="C1226" s="133"/>
      <c r="E1226" s="36" t="e">
        <v>#N/A</v>
      </c>
      <c r="AD1226" s="36" t="e">
        <f>MATCH(A1226,'US_long freshly screened'!A:A,0)</f>
        <v>#N/A</v>
      </c>
      <c r="AE1226" s="36" t="e">
        <f>AD1226&lt;=50</f>
        <v>#N/A</v>
      </c>
      <c r="AI1226" s="130" t="e">
        <f>MATCH(A1226,'US_long actual position'!A:A,0)</f>
        <v>#N/A</v>
      </c>
    </row>
    <row r="1227" spans="2:35" x14ac:dyDescent="0.3">
      <c r="B1227" s="133" t="e">
        <v>#N/A</v>
      </c>
      <c r="C1227" s="133"/>
      <c r="E1227" s="36" t="e">
        <v>#N/A</v>
      </c>
      <c r="AD1227" s="36" t="e">
        <f>MATCH(A1227,'US_long freshly screened'!A:A,0)</f>
        <v>#N/A</v>
      </c>
      <c r="AE1227" s="36" t="e">
        <f>AD1227&lt;=50</f>
        <v>#N/A</v>
      </c>
      <c r="AI1227" s="130" t="e">
        <f>MATCH(A1227,'US_long actual position'!A:A,0)</f>
        <v>#N/A</v>
      </c>
    </row>
    <row r="1228" spans="2:35" x14ac:dyDescent="0.3">
      <c r="B1228" s="133" t="e">
        <v>#N/A</v>
      </c>
      <c r="C1228" s="133"/>
      <c r="E1228" s="36" t="e">
        <v>#N/A</v>
      </c>
      <c r="AD1228" s="36" t="e">
        <f>MATCH(A1228,'US_long freshly screened'!A:A,0)</f>
        <v>#N/A</v>
      </c>
      <c r="AE1228" s="36" t="e">
        <f>AD1228&lt;=50</f>
        <v>#N/A</v>
      </c>
      <c r="AI1228" s="130" t="e">
        <f>MATCH(A1228,'US_long actual position'!A:A,0)</f>
        <v>#N/A</v>
      </c>
    </row>
    <row r="1229" spans="2:35" x14ac:dyDescent="0.3">
      <c r="B1229" s="133" t="e">
        <v>#N/A</v>
      </c>
      <c r="C1229" s="133"/>
      <c r="E1229" s="36" t="e">
        <v>#N/A</v>
      </c>
      <c r="AD1229" s="36" t="e">
        <f>MATCH(A1229,'US_long freshly screened'!A:A,0)</f>
        <v>#N/A</v>
      </c>
      <c r="AE1229" s="36" t="e">
        <f>AD1229&lt;=50</f>
        <v>#N/A</v>
      </c>
      <c r="AI1229" s="130" t="e">
        <f>MATCH(A1229,'US_long actual position'!A:A,0)</f>
        <v>#N/A</v>
      </c>
    </row>
    <row r="1230" spans="2:35" x14ac:dyDescent="0.3">
      <c r="B1230" s="133" t="e">
        <v>#N/A</v>
      </c>
      <c r="C1230" s="133"/>
      <c r="E1230" s="36" t="e">
        <v>#N/A</v>
      </c>
      <c r="AD1230" s="36" t="e">
        <f>MATCH(A1230,'US_long freshly screened'!A:A,0)</f>
        <v>#N/A</v>
      </c>
      <c r="AE1230" s="36" t="e">
        <f>AD1230&lt;=50</f>
        <v>#N/A</v>
      </c>
      <c r="AI1230" s="130" t="e">
        <f>MATCH(A1230,'US_long actual position'!A:A,0)</f>
        <v>#N/A</v>
      </c>
    </row>
    <row r="1231" spans="2:35" x14ac:dyDescent="0.3">
      <c r="B1231" s="133" t="e">
        <v>#N/A</v>
      </c>
      <c r="C1231" s="133"/>
      <c r="E1231" s="36" t="e">
        <v>#N/A</v>
      </c>
      <c r="AD1231" s="36" t="e">
        <f>MATCH(A1231,'US_long freshly screened'!A:A,0)</f>
        <v>#N/A</v>
      </c>
      <c r="AE1231" s="36" t="e">
        <f>AD1231&lt;=50</f>
        <v>#N/A</v>
      </c>
      <c r="AI1231" s="130" t="e">
        <f>MATCH(A1231,'US_long actual position'!A:A,0)</f>
        <v>#N/A</v>
      </c>
    </row>
    <row r="1232" spans="2:35" x14ac:dyDescent="0.3">
      <c r="B1232" s="133" t="e">
        <v>#N/A</v>
      </c>
      <c r="C1232" s="133"/>
      <c r="E1232" s="36" t="e">
        <v>#N/A</v>
      </c>
      <c r="AD1232" s="36" t="e">
        <f>MATCH(A1232,'US_long freshly screened'!A:A,0)</f>
        <v>#N/A</v>
      </c>
      <c r="AE1232" s="36" t="e">
        <f>AD1232&lt;=50</f>
        <v>#N/A</v>
      </c>
      <c r="AI1232" s="130" t="e">
        <f>MATCH(A1232,'US_long actual position'!A:A,0)</f>
        <v>#N/A</v>
      </c>
    </row>
    <row r="1233" spans="2:35" x14ac:dyDescent="0.3">
      <c r="B1233" s="133" t="e">
        <v>#N/A</v>
      </c>
      <c r="C1233" s="133"/>
      <c r="E1233" s="36" t="e">
        <v>#N/A</v>
      </c>
      <c r="AD1233" s="36" t="e">
        <f>MATCH(A1233,'US_long freshly screened'!A:A,0)</f>
        <v>#N/A</v>
      </c>
      <c r="AE1233" s="36" t="e">
        <f>AD1233&lt;=50</f>
        <v>#N/A</v>
      </c>
      <c r="AI1233" s="130" t="e">
        <f>MATCH(A1233,'US_long actual position'!A:A,0)</f>
        <v>#N/A</v>
      </c>
    </row>
    <row r="1234" spans="2:35" x14ac:dyDescent="0.3">
      <c r="B1234" s="133" t="e">
        <v>#N/A</v>
      </c>
      <c r="C1234" s="133"/>
      <c r="E1234" s="36" t="e">
        <v>#N/A</v>
      </c>
      <c r="AD1234" s="36" t="e">
        <f>MATCH(A1234,'US_long freshly screened'!A:A,0)</f>
        <v>#N/A</v>
      </c>
      <c r="AE1234" s="36" t="e">
        <f>AD1234&lt;=50</f>
        <v>#N/A</v>
      </c>
      <c r="AI1234" s="130" t="e">
        <f>MATCH(A1234,'US_long actual position'!A:A,0)</f>
        <v>#N/A</v>
      </c>
    </row>
    <row r="1235" spans="2:35" x14ac:dyDescent="0.3">
      <c r="B1235" s="133" t="e">
        <v>#N/A</v>
      </c>
      <c r="C1235" s="133"/>
      <c r="E1235" s="36" t="e">
        <v>#N/A</v>
      </c>
      <c r="AD1235" s="36" t="e">
        <f>MATCH(A1235,'US_long freshly screened'!A:A,0)</f>
        <v>#N/A</v>
      </c>
      <c r="AE1235" s="36" t="e">
        <f>AD1235&lt;=50</f>
        <v>#N/A</v>
      </c>
      <c r="AI1235" s="130" t="e">
        <f>MATCH(A1235,'US_long actual position'!A:A,0)</f>
        <v>#N/A</v>
      </c>
    </row>
    <row r="1236" spans="2:35" x14ac:dyDescent="0.3">
      <c r="B1236" s="133" t="e">
        <v>#N/A</v>
      </c>
      <c r="C1236" s="133"/>
      <c r="E1236" s="36" t="e">
        <v>#N/A</v>
      </c>
      <c r="AD1236" s="36" t="e">
        <f>MATCH(A1236,'US_long freshly screened'!A:A,0)</f>
        <v>#N/A</v>
      </c>
      <c r="AE1236" s="36" t="e">
        <f>AD1236&lt;=50</f>
        <v>#N/A</v>
      </c>
      <c r="AI1236" s="130" t="e">
        <f>MATCH(A1236,'US_long actual position'!A:A,0)</f>
        <v>#N/A</v>
      </c>
    </row>
    <row r="1237" spans="2:35" x14ac:dyDescent="0.3">
      <c r="B1237" s="133" t="e">
        <v>#N/A</v>
      </c>
      <c r="C1237" s="133"/>
      <c r="E1237" s="36" t="e">
        <v>#N/A</v>
      </c>
      <c r="AD1237" s="36" t="e">
        <f>MATCH(A1237,'US_long freshly screened'!A:A,0)</f>
        <v>#N/A</v>
      </c>
      <c r="AE1237" s="36" t="e">
        <f>AD1237&lt;=50</f>
        <v>#N/A</v>
      </c>
      <c r="AI1237" s="130" t="e">
        <f>MATCH(A1237,'US_long actual position'!A:A,0)</f>
        <v>#N/A</v>
      </c>
    </row>
    <row r="1238" spans="2:35" x14ac:dyDescent="0.3">
      <c r="B1238" s="133" t="e">
        <v>#N/A</v>
      </c>
      <c r="C1238" s="133"/>
      <c r="E1238" s="36" t="e">
        <v>#N/A</v>
      </c>
      <c r="AD1238" s="36" t="e">
        <f>MATCH(A1238,'US_long freshly screened'!A:A,0)</f>
        <v>#N/A</v>
      </c>
      <c r="AE1238" s="36" t="e">
        <f>AD1238&lt;=50</f>
        <v>#N/A</v>
      </c>
      <c r="AI1238" s="130" t="e">
        <f>MATCH(A1238,'US_long actual position'!A:A,0)</f>
        <v>#N/A</v>
      </c>
    </row>
    <row r="1239" spans="2:35" x14ac:dyDescent="0.3">
      <c r="B1239" s="133" t="e">
        <v>#N/A</v>
      </c>
      <c r="C1239" s="133"/>
      <c r="E1239" s="36" t="e">
        <v>#N/A</v>
      </c>
      <c r="AD1239" s="36" t="e">
        <f>MATCH(A1239,'US_long freshly screened'!A:A,0)</f>
        <v>#N/A</v>
      </c>
      <c r="AE1239" s="36" t="e">
        <f>AD1239&lt;=50</f>
        <v>#N/A</v>
      </c>
      <c r="AI1239" s="130" t="e">
        <f>MATCH(A1239,'US_long actual position'!A:A,0)</f>
        <v>#N/A</v>
      </c>
    </row>
    <row r="1240" spans="2:35" x14ac:dyDescent="0.3">
      <c r="B1240" s="133" t="e">
        <v>#N/A</v>
      </c>
      <c r="C1240" s="133"/>
      <c r="E1240" s="36" t="e">
        <v>#N/A</v>
      </c>
      <c r="AD1240" s="36" t="e">
        <f>MATCH(A1240,'US_long freshly screened'!A:A,0)</f>
        <v>#N/A</v>
      </c>
      <c r="AE1240" s="36" t="e">
        <f>AD1240&lt;=50</f>
        <v>#N/A</v>
      </c>
      <c r="AI1240" s="130" t="e">
        <f>MATCH(A1240,'US_long actual position'!A:A,0)</f>
        <v>#N/A</v>
      </c>
    </row>
    <row r="1241" spans="2:35" x14ac:dyDescent="0.3">
      <c r="B1241" s="133" t="e">
        <v>#N/A</v>
      </c>
      <c r="C1241" s="133"/>
      <c r="E1241" s="36" t="e">
        <v>#N/A</v>
      </c>
      <c r="AD1241" s="36" t="e">
        <f>MATCH(A1241,'US_long freshly screened'!A:A,0)</f>
        <v>#N/A</v>
      </c>
      <c r="AE1241" s="36" t="e">
        <f>AD1241&lt;=50</f>
        <v>#N/A</v>
      </c>
      <c r="AI1241" s="130" t="e">
        <f>MATCH(A1241,'US_long actual position'!A:A,0)</f>
        <v>#N/A</v>
      </c>
    </row>
    <row r="1242" spans="2:35" x14ac:dyDescent="0.3">
      <c r="B1242" s="133" t="e">
        <v>#N/A</v>
      </c>
      <c r="C1242" s="133"/>
      <c r="E1242" s="36" t="e">
        <v>#N/A</v>
      </c>
      <c r="AD1242" s="36" t="e">
        <f>MATCH(A1242,'US_long freshly screened'!A:A,0)</f>
        <v>#N/A</v>
      </c>
      <c r="AE1242" s="36" t="e">
        <f>AD1242&lt;=50</f>
        <v>#N/A</v>
      </c>
      <c r="AI1242" s="130" t="e">
        <f>MATCH(A1242,'US_long actual position'!A:A,0)</f>
        <v>#N/A</v>
      </c>
    </row>
    <row r="1243" spans="2:35" x14ac:dyDescent="0.3">
      <c r="B1243" s="133" t="e">
        <v>#N/A</v>
      </c>
      <c r="C1243" s="133"/>
      <c r="E1243" s="36" t="e">
        <v>#N/A</v>
      </c>
      <c r="AD1243" s="36" t="e">
        <f>MATCH(A1243,'US_long freshly screened'!A:A,0)</f>
        <v>#N/A</v>
      </c>
      <c r="AE1243" s="36" t="e">
        <f>AD1243&lt;=50</f>
        <v>#N/A</v>
      </c>
      <c r="AI1243" s="130" t="e">
        <f>MATCH(A1243,'US_long actual position'!A:A,0)</f>
        <v>#N/A</v>
      </c>
    </row>
    <row r="1244" spans="2:35" x14ac:dyDescent="0.3">
      <c r="B1244" s="133" t="e">
        <v>#N/A</v>
      </c>
      <c r="C1244" s="133"/>
      <c r="E1244" s="36" t="e">
        <v>#N/A</v>
      </c>
      <c r="AD1244" s="36" t="e">
        <f>MATCH(A1244,'US_long freshly screened'!A:A,0)</f>
        <v>#N/A</v>
      </c>
      <c r="AE1244" s="36" t="e">
        <f>AD1244&lt;=50</f>
        <v>#N/A</v>
      </c>
      <c r="AI1244" s="130" t="e">
        <f>MATCH(A1244,'US_long actual position'!A:A,0)</f>
        <v>#N/A</v>
      </c>
    </row>
    <row r="1245" spans="2:35" x14ac:dyDescent="0.3">
      <c r="B1245" s="133" t="e">
        <v>#N/A</v>
      </c>
      <c r="C1245" s="133"/>
      <c r="E1245" s="36" t="e">
        <v>#N/A</v>
      </c>
      <c r="AD1245" s="36" t="e">
        <f>MATCH(A1245,'US_long freshly screened'!A:A,0)</f>
        <v>#N/A</v>
      </c>
      <c r="AE1245" s="36" t="e">
        <f>AD1245&lt;=50</f>
        <v>#N/A</v>
      </c>
      <c r="AI1245" s="130" t="e">
        <f>MATCH(A1245,'US_long actual position'!A:A,0)</f>
        <v>#N/A</v>
      </c>
    </row>
    <row r="1246" spans="2:35" x14ac:dyDescent="0.3">
      <c r="B1246" s="133" t="e">
        <v>#N/A</v>
      </c>
      <c r="C1246" s="133"/>
      <c r="E1246" s="36" t="e">
        <v>#N/A</v>
      </c>
      <c r="AD1246" s="36" t="e">
        <f>MATCH(A1246,'US_long freshly screened'!A:A,0)</f>
        <v>#N/A</v>
      </c>
      <c r="AE1246" s="36" t="e">
        <f>AD1246&lt;=50</f>
        <v>#N/A</v>
      </c>
      <c r="AI1246" s="130" t="e">
        <f>MATCH(A1246,'US_long actual position'!A:A,0)</f>
        <v>#N/A</v>
      </c>
    </row>
    <row r="1247" spans="2:35" x14ac:dyDescent="0.3">
      <c r="B1247" s="133" t="e">
        <v>#N/A</v>
      </c>
      <c r="C1247" s="133"/>
      <c r="E1247" s="36" t="e">
        <v>#N/A</v>
      </c>
      <c r="AD1247" s="36" t="e">
        <f>MATCH(A1247,'US_long freshly screened'!A:A,0)</f>
        <v>#N/A</v>
      </c>
      <c r="AE1247" s="36" t="e">
        <f>AD1247&lt;=50</f>
        <v>#N/A</v>
      </c>
      <c r="AI1247" s="130" t="e">
        <f>MATCH(A1247,'US_long actual position'!A:A,0)</f>
        <v>#N/A</v>
      </c>
    </row>
    <row r="1248" spans="2:35" x14ac:dyDescent="0.3">
      <c r="B1248" s="133" t="e">
        <v>#N/A</v>
      </c>
      <c r="C1248" s="133"/>
      <c r="E1248" s="36" t="e">
        <v>#N/A</v>
      </c>
      <c r="AD1248" s="36" t="e">
        <f>MATCH(A1248,'US_long freshly screened'!A:A,0)</f>
        <v>#N/A</v>
      </c>
      <c r="AE1248" s="36" t="e">
        <f>AD1248&lt;=50</f>
        <v>#N/A</v>
      </c>
      <c r="AI1248" s="130" t="e">
        <f>MATCH(A1248,'US_long actual position'!A:A,0)</f>
        <v>#N/A</v>
      </c>
    </row>
    <row r="1249" spans="2:35" x14ac:dyDescent="0.3">
      <c r="B1249" s="133" t="e">
        <v>#N/A</v>
      </c>
      <c r="C1249" s="133"/>
      <c r="E1249" s="36" t="e">
        <v>#N/A</v>
      </c>
      <c r="AD1249" s="36" t="e">
        <f>MATCH(A1249,'US_long freshly screened'!A:A,0)</f>
        <v>#N/A</v>
      </c>
      <c r="AE1249" s="36" t="e">
        <f>AD1249&lt;=50</f>
        <v>#N/A</v>
      </c>
      <c r="AI1249" s="130" t="e">
        <f>MATCH(A1249,'US_long actual position'!A:A,0)</f>
        <v>#N/A</v>
      </c>
    </row>
    <row r="1250" spans="2:35" x14ac:dyDescent="0.3">
      <c r="B1250" s="133" t="e">
        <v>#N/A</v>
      </c>
      <c r="C1250" s="133"/>
      <c r="E1250" s="36" t="e">
        <v>#N/A</v>
      </c>
      <c r="AD1250" s="36" t="e">
        <f>MATCH(A1250,'US_long freshly screened'!A:A,0)</f>
        <v>#N/A</v>
      </c>
      <c r="AE1250" s="36" t="e">
        <f>AD1250&lt;=50</f>
        <v>#N/A</v>
      </c>
      <c r="AI1250" s="130" t="e">
        <f>MATCH(A1250,'US_long actual position'!A:A,0)</f>
        <v>#N/A</v>
      </c>
    </row>
    <row r="1251" spans="2:35" x14ac:dyDescent="0.3">
      <c r="B1251" s="133" t="e">
        <v>#N/A</v>
      </c>
      <c r="C1251" s="133"/>
      <c r="E1251" s="36" t="e">
        <v>#N/A</v>
      </c>
      <c r="AD1251" s="36" t="e">
        <f>MATCH(A1251,'US_long freshly screened'!A:A,0)</f>
        <v>#N/A</v>
      </c>
      <c r="AE1251" s="36" t="e">
        <f>AD1251&lt;=50</f>
        <v>#N/A</v>
      </c>
      <c r="AI1251" s="130" t="e">
        <f>MATCH(A1251,'US_long actual position'!A:A,0)</f>
        <v>#N/A</v>
      </c>
    </row>
    <row r="1252" spans="2:35" x14ac:dyDescent="0.3">
      <c r="B1252" s="133" t="e">
        <v>#N/A</v>
      </c>
      <c r="C1252" s="133"/>
      <c r="E1252" s="36" t="e">
        <v>#N/A</v>
      </c>
      <c r="AD1252" s="36" t="e">
        <f>MATCH(A1252,'US_long freshly screened'!A:A,0)</f>
        <v>#N/A</v>
      </c>
      <c r="AE1252" s="36" t="e">
        <f>AD1252&lt;=50</f>
        <v>#N/A</v>
      </c>
      <c r="AI1252" s="130" t="e">
        <f>MATCH(A1252,'US_long actual position'!A:A,0)</f>
        <v>#N/A</v>
      </c>
    </row>
    <row r="1253" spans="2:35" x14ac:dyDescent="0.3">
      <c r="B1253" s="133" t="e">
        <v>#N/A</v>
      </c>
      <c r="C1253" s="133"/>
      <c r="E1253" s="36" t="e">
        <v>#N/A</v>
      </c>
      <c r="AD1253" s="36" t="e">
        <f>MATCH(A1253,'US_long freshly screened'!A:A,0)</f>
        <v>#N/A</v>
      </c>
      <c r="AE1253" s="36" t="e">
        <f>AD1253&lt;=50</f>
        <v>#N/A</v>
      </c>
      <c r="AI1253" s="130" t="e">
        <f>MATCH(A1253,'US_long actual position'!A:A,0)</f>
        <v>#N/A</v>
      </c>
    </row>
    <row r="1254" spans="2:35" x14ac:dyDescent="0.3">
      <c r="B1254" s="133" t="e">
        <v>#N/A</v>
      </c>
      <c r="C1254" s="133"/>
      <c r="E1254" s="36" t="e">
        <v>#N/A</v>
      </c>
      <c r="AD1254" s="36" t="e">
        <f>MATCH(A1254,'US_long freshly screened'!A:A,0)</f>
        <v>#N/A</v>
      </c>
      <c r="AE1254" s="36" t="e">
        <f>AD1254&lt;=50</f>
        <v>#N/A</v>
      </c>
      <c r="AI1254" s="130" t="e">
        <f>MATCH(A1254,'US_long actual position'!A:A,0)</f>
        <v>#N/A</v>
      </c>
    </row>
    <row r="1255" spans="2:35" x14ac:dyDescent="0.3">
      <c r="B1255" s="133" t="e">
        <v>#N/A</v>
      </c>
      <c r="C1255" s="133"/>
      <c r="E1255" s="36" t="e">
        <v>#N/A</v>
      </c>
      <c r="AD1255" s="36" t="e">
        <f>MATCH(A1255,'US_long freshly screened'!A:A,0)</f>
        <v>#N/A</v>
      </c>
      <c r="AE1255" s="36" t="e">
        <f>AD1255&lt;=50</f>
        <v>#N/A</v>
      </c>
      <c r="AI1255" s="130" t="e">
        <f>MATCH(A1255,'US_long actual position'!A:A,0)</f>
        <v>#N/A</v>
      </c>
    </row>
    <row r="1256" spans="2:35" x14ac:dyDescent="0.3">
      <c r="B1256" s="133" t="e">
        <v>#N/A</v>
      </c>
      <c r="C1256" s="133"/>
      <c r="E1256" s="36" t="e">
        <v>#N/A</v>
      </c>
      <c r="AD1256" s="36" t="e">
        <f>MATCH(A1256,'US_long freshly screened'!A:A,0)</f>
        <v>#N/A</v>
      </c>
      <c r="AE1256" s="36" t="e">
        <f>AD1256&lt;=50</f>
        <v>#N/A</v>
      </c>
      <c r="AI1256" s="130" t="e">
        <f>MATCH(A1256,'US_long actual position'!A:A,0)</f>
        <v>#N/A</v>
      </c>
    </row>
    <row r="1257" spans="2:35" x14ac:dyDescent="0.3">
      <c r="B1257" s="133" t="e">
        <v>#N/A</v>
      </c>
      <c r="C1257" s="133"/>
      <c r="E1257" s="36" t="e">
        <v>#N/A</v>
      </c>
      <c r="AD1257" s="36" t="e">
        <f>MATCH(A1257,'US_long freshly screened'!A:A,0)</f>
        <v>#N/A</v>
      </c>
      <c r="AE1257" s="36" t="e">
        <f>AD1257&lt;=50</f>
        <v>#N/A</v>
      </c>
      <c r="AI1257" s="130" t="e">
        <f>MATCH(A1257,'US_long actual position'!A:A,0)</f>
        <v>#N/A</v>
      </c>
    </row>
    <row r="1258" spans="2:35" x14ac:dyDescent="0.3">
      <c r="B1258" s="133" t="e">
        <v>#N/A</v>
      </c>
      <c r="C1258" s="133"/>
      <c r="E1258" s="36" t="e">
        <v>#N/A</v>
      </c>
      <c r="AD1258" s="36" t="e">
        <f>MATCH(A1258,'US_long freshly screened'!A:A,0)</f>
        <v>#N/A</v>
      </c>
      <c r="AE1258" s="36" t="e">
        <f>AD1258&lt;=50</f>
        <v>#N/A</v>
      </c>
      <c r="AI1258" s="130" t="e">
        <f>MATCH(A1258,'US_long actual position'!A:A,0)</f>
        <v>#N/A</v>
      </c>
    </row>
    <row r="1259" spans="2:35" x14ac:dyDescent="0.3">
      <c r="B1259" s="133" t="e">
        <v>#N/A</v>
      </c>
      <c r="C1259" s="133"/>
      <c r="E1259" s="36" t="e">
        <v>#N/A</v>
      </c>
      <c r="AD1259" s="36" t="e">
        <f>MATCH(A1259,'US_long freshly screened'!A:A,0)</f>
        <v>#N/A</v>
      </c>
      <c r="AE1259" s="36" t="e">
        <f>AD1259&lt;=50</f>
        <v>#N/A</v>
      </c>
      <c r="AI1259" s="130" t="e">
        <f>MATCH(A1259,'US_long actual position'!A:A,0)</f>
        <v>#N/A</v>
      </c>
    </row>
    <row r="1260" spans="2:35" x14ac:dyDescent="0.3">
      <c r="B1260" s="133" t="e">
        <v>#N/A</v>
      </c>
      <c r="C1260" s="133"/>
      <c r="E1260" s="36" t="e">
        <v>#N/A</v>
      </c>
      <c r="AD1260" s="36" t="e">
        <f>MATCH(A1260,'US_long freshly screened'!A:A,0)</f>
        <v>#N/A</v>
      </c>
      <c r="AE1260" s="36" t="e">
        <f>AD1260&lt;=50</f>
        <v>#N/A</v>
      </c>
      <c r="AI1260" s="130" t="e">
        <f>MATCH(A1260,'US_long actual position'!A:A,0)</f>
        <v>#N/A</v>
      </c>
    </row>
    <row r="1261" spans="2:35" x14ac:dyDescent="0.3">
      <c r="B1261" s="133" t="e">
        <v>#N/A</v>
      </c>
      <c r="C1261" s="133"/>
      <c r="E1261" s="36" t="e">
        <v>#N/A</v>
      </c>
      <c r="AD1261" s="36" t="e">
        <f>MATCH(A1261,'US_long freshly screened'!A:A,0)</f>
        <v>#N/A</v>
      </c>
      <c r="AE1261" s="36" t="e">
        <f>AD1261&lt;=50</f>
        <v>#N/A</v>
      </c>
      <c r="AI1261" s="130" t="e">
        <f>MATCH(A1261,'US_long actual position'!A:A,0)</f>
        <v>#N/A</v>
      </c>
    </row>
    <row r="1262" spans="2:35" x14ac:dyDescent="0.3">
      <c r="B1262" s="133" t="e">
        <v>#N/A</v>
      </c>
      <c r="C1262" s="133"/>
      <c r="E1262" s="36" t="e">
        <v>#N/A</v>
      </c>
      <c r="AD1262" s="36" t="e">
        <f>MATCH(A1262,'US_long freshly screened'!A:A,0)</f>
        <v>#N/A</v>
      </c>
      <c r="AE1262" s="36" t="e">
        <f>AD1262&lt;=50</f>
        <v>#N/A</v>
      </c>
      <c r="AI1262" s="130" t="e">
        <f>MATCH(A1262,'US_long actual position'!A:A,0)</f>
        <v>#N/A</v>
      </c>
    </row>
    <row r="1263" spans="2:35" x14ac:dyDescent="0.3">
      <c r="B1263" s="133" t="e">
        <v>#N/A</v>
      </c>
      <c r="C1263" s="133"/>
      <c r="E1263" s="36" t="e">
        <v>#N/A</v>
      </c>
      <c r="AD1263" s="36" t="e">
        <f>MATCH(A1263,'US_long freshly screened'!A:A,0)</f>
        <v>#N/A</v>
      </c>
      <c r="AE1263" s="36" t="e">
        <f>AD1263&lt;=50</f>
        <v>#N/A</v>
      </c>
      <c r="AI1263" s="130" t="e">
        <f>MATCH(A1263,'US_long actual position'!A:A,0)</f>
        <v>#N/A</v>
      </c>
    </row>
    <row r="1264" spans="2:35" x14ac:dyDescent="0.3">
      <c r="B1264" s="133" t="e">
        <v>#N/A</v>
      </c>
      <c r="C1264" s="133"/>
      <c r="E1264" s="36" t="e">
        <v>#N/A</v>
      </c>
      <c r="AD1264" s="36" t="e">
        <f>MATCH(A1264,'US_long freshly screened'!A:A,0)</f>
        <v>#N/A</v>
      </c>
      <c r="AE1264" s="36" t="e">
        <f>AD1264&lt;=50</f>
        <v>#N/A</v>
      </c>
      <c r="AI1264" s="130" t="e">
        <f>MATCH(A1264,'US_long actual position'!A:A,0)</f>
        <v>#N/A</v>
      </c>
    </row>
    <row r="1265" spans="2:35" x14ac:dyDescent="0.3">
      <c r="B1265" s="133" t="e">
        <v>#N/A</v>
      </c>
      <c r="C1265" s="133"/>
      <c r="E1265" s="36" t="e">
        <v>#N/A</v>
      </c>
      <c r="AD1265" s="36" t="e">
        <f>MATCH(A1265,'US_long freshly screened'!A:A,0)</f>
        <v>#N/A</v>
      </c>
      <c r="AE1265" s="36" t="e">
        <f>AD1265&lt;=50</f>
        <v>#N/A</v>
      </c>
      <c r="AI1265" s="130" t="e">
        <f>MATCH(A1265,'US_long actual position'!A:A,0)</f>
        <v>#N/A</v>
      </c>
    </row>
    <row r="1266" spans="2:35" x14ac:dyDescent="0.3">
      <c r="B1266" s="133" t="e">
        <v>#N/A</v>
      </c>
      <c r="C1266" s="133"/>
      <c r="E1266" s="36" t="e">
        <v>#N/A</v>
      </c>
      <c r="AD1266" s="36" t="e">
        <f>MATCH(A1266,'US_long freshly screened'!A:A,0)</f>
        <v>#N/A</v>
      </c>
      <c r="AE1266" s="36" t="e">
        <f>AD1266&lt;=50</f>
        <v>#N/A</v>
      </c>
      <c r="AI1266" s="130" t="e">
        <f>MATCH(A1266,'US_long actual position'!A:A,0)</f>
        <v>#N/A</v>
      </c>
    </row>
    <row r="1267" spans="2:35" x14ac:dyDescent="0.3">
      <c r="B1267" s="133" t="e">
        <v>#N/A</v>
      </c>
      <c r="C1267" s="133"/>
      <c r="E1267" s="36" t="e">
        <v>#N/A</v>
      </c>
      <c r="AD1267" s="36" t="e">
        <f>MATCH(A1267,'US_long freshly screened'!A:A,0)</f>
        <v>#N/A</v>
      </c>
      <c r="AE1267" s="36" t="e">
        <f>AD1267&lt;=50</f>
        <v>#N/A</v>
      </c>
      <c r="AI1267" s="130" t="e">
        <f>MATCH(A1267,'US_long actual position'!A:A,0)</f>
        <v>#N/A</v>
      </c>
    </row>
    <row r="1268" spans="2:35" x14ac:dyDescent="0.3">
      <c r="B1268" s="133" t="e">
        <v>#N/A</v>
      </c>
      <c r="C1268" s="133"/>
      <c r="E1268" s="36" t="e">
        <v>#N/A</v>
      </c>
      <c r="AD1268" s="36" t="e">
        <f>MATCH(A1268,'US_long freshly screened'!A:A,0)</f>
        <v>#N/A</v>
      </c>
      <c r="AE1268" s="36" t="e">
        <f>AD1268&lt;=50</f>
        <v>#N/A</v>
      </c>
      <c r="AI1268" s="130" t="e">
        <f>MATCH(A1268,'US_long actual position'!A:A,0)</f>
        <v>#N/A</v>
      </c>
    </row>
    <row r="1269" spans="2:35" x14ac:dyDescent="0.3">
      <c r="B1269" s="133" t="e">
        <v>#N/A</v>
      </c>
      <c r="C1269" s="133"/>
      <c r="E1269" s="36" t="e">
        <v>#N/A</v>
      </c>
      <c r="AD1269" s="36" t="e">
        <f>MATCH(A1269,'US_long freshly screened'!A:A,0)</f>
        <v>#N/A</v>
      </c>
      <c r="AE1269" s="36" t="e">
        <f>AD1269&lt;=50</f>
        <v>#N/A</v>
      </c>
      <c r="AI1269" s="130" t="e">
        <f>MATCH(A1269,'US_long actual position'!A:A,0)</f>
        <v>#N/A</v>
      </c>
    </row>
    <row r="1270" spans="2:35" x14ac:dyDescent="0.3">
      <c r="B1270" s="133" t="e">
        <v>#N/A</v>
      </c>
      <c r="C1270" s="133"/>
      <c r="E1270" s="36" t="e">
        <v>#N/A</v>
      </c>
      <c r="AD1270" s="36" t="e">
        <f>MATCH(A1270,'US_long freshly screened'!A:A,0)</f>
        <v>#N/A</v>
      </c>
      <c r="AE1270" s="36" t="e">
        <f>AD1270&lt;=50</f>
        <v>#N/A</v>
      </c>
      <c r="AI1270" s="130" t="e">
        <f>MATCH(A1270,'US_long actual position'!A:A,0)</f>
        <v>#N/A</v>
      </c>
    </row>
    <row r="1271" spans="2:35" x14ac:dyDescent="0.3">
      <c r="B1271" s="133" t="e">
        <v>#N/A</v>
      </c>
      <c r="C1271" s="133"/>
      <c r="E1271" s="36" t="e">
        <v>#N/A</v>
      </c>
      <c r="AD1271" s="36" t="e">
        <f>MATCH(A1271,'US_long freshly screened'!A:A,0)</f>
        <v>#N/A</v>
      </c>
      <c r="AE1271" s="36" t="e">
        <f>AD1271&lt;=50</f>
        <v>#N/A</v>
      </c>
      <c r="AI1271" s="130" t="e">
        <f>MATCH(A1271,'US_long actual position'!A:A,0)</f>
        <v>#N/A</v>
      </c>
    </row>
    <row r="1272" spans="2:35" x14ac:dyDescent="0.3">
      <c r="B1272" s="133" t="e">
        <v>#N/A</v>
      </c>
      <c r="C1272" s="133"/>
      <c r="E1272" s="36" t="e">
        <v>#N/A</v>
      </c>
      <c r="AD1272" s="36" t="e">
        <f>MATCH(A1272,'US_long freshly screened'!A:A,0)</f>
        <v>#N/A</v>
      </c>
      <c r="AE1272" s="36" t="e">
        <f>AD1272&lt;=50</f>
        <v>#N/A</v>
      </c>
      <c r="AI1272" s="130" t="e">
        <f>MATCH(A1272,'US_long actual position'!A:A,0)</f>
        <v>#N/A</v>
      </c>
    </row>
    <row r="1273" spans="2:35" x14ac:dyDescent="0.3">
      <c r="B1273" s="133" t="e">
        <v>#N/A</v>
      </c>
      <c r="C1273" s="133"/>
      <c r="E1273" s="36" t="e">
        <v>#N/A</v>
      </c>
      <c r="AD1273" s="36" t="e">
        <f>MATCH(A1273,'US_long freshly screened'!A:A,0)</f>
        <v>#N/A</v>
      </c>
      <c r="AE1273" s="36" t="e">
        <f>AD1273&lt;=50</f>
        <v>#N/A</v>
      </c>
      <c r="AI1273" s="130" t="e">
        <f>MATCH(A1273,'US_long actual position'!A:A,0)</f>
        <v>#N/A</v>
      </c>
    </row>
    <row r="1274" spans="2:35" x14ac:dyDescent="0.3">
      <c r="B1274" s="133" t="e">
        <v>#N/A</v>
      </c>
      <c r="C1274" s="133"/>
      <c r="E1274" s="36" t="e">
        <v>#N/A</v>
      </c>
      <c r="AD1274" s="36" t="e">
        <f>MATCH(A1274,'US_long freshly screened'!A:A,0)</f>
        <v>#N/A</v>
      </c>
      <c r="AE1274" s="36" t="e">
        <f>AD1274&lt;=50</f>
        <v>#N/A</v>
      </c>
      <c r="AI1274" s="130" t="e">
        <f>MATCH(A1274,'US_long actual position'!A:A,0)</f>
        <v>#N/A</v>
      </c>
    </row>
    <row r="1275" spans="2:35" x14ac:dyDescent="0.3">
      <c r="B1275" s="133" t="e">
        <v>#N/A</v>
      </c>
      <c r="C1275" s="133"/>
      <c r="E1275" s="36" t="e">
        <v>#N/A</v>
      </c>
      <c r="AD1275" s="36" t="e">
        <f>MATCH(A1275,'US_long freshly screened'!A:A,0)</f>
        <v>#N/A</v>
      </c>
      <c r="AE1275" s="36" t="e">
        <f>AD1275&lt;=50</f>
        <v>#N/A</v>
      </c>
      <c r="AI1275" s="130" t="e">
        <f>MATCH(A1275,'US_long actual position'!A:A,0)</f>
        <v>#N/A</v>
      </c>
    </row>
    <row r="1276" spans="2:35" x14ac:dyDescent="0.3">
      <c r="B1276" s="133" t="e">
        <v>#N/A</v>
      </c>
      <c r="C1276" s="133"/>
      <c r="E1276" s="36" t="e">
        <v>#N/A</v>
      </c>
      <c r="AD1276" s="36" t="e">
        <f>MATCH(A1276,'US_long freshly screened'!A:A,0)</f>
        <v>#N/A</v>
      </c>
      <c r="AE1276" s="36" t="e">
        <f>AD1276&lt;=50</f>
        <v>#N/A</v>
      </c>
      <c r="AI1276" s="130" t="e">
        <f>MATCH(A1276,'US_long actual position'!A:A,0)</f>
        <v>#N/A</v>
      </c>
    </row>
    <row r="1277" spans="2:35" x14ac:dyDescent="0.3">
      <c r="B1277" s="133" t="e">
        <v>#N/A</v>
      </c>
      <c r="C1277" s="133"/>
      <c r="E1277" s="36" t="e">
        <v>#N/A</v>
      </c>
      <c r="AD1277" s="36" t="e">
        <f>MATCH(A1277,'US_long freshly screened'!A:A,0)</f>
        <v>#N/A</v>
      </c>
      <c r="AE1277" s="36" t="e">
        <f>AD1277&lt;=50</f>
        <v>#N/A</v>
      </c>
      <c r="AI1277" s="130" t="e">
        <f>MATCH(A1277,'US_long actual position'!A:A,0)</f>
        <v>#N/A</v>
      </c>
    </row>
    <row r="1278" spans="2:35" x14ac:dyDescent="0.3">
      <c r="B1278" s="133" t="e">
        <v>#N/A</v>
      </c>
      <c r="C1278" s="133"/>
      <c r="E1278" s="36" t="e">
        <v>#N/A</v>
      </c>
      <c r="AD1278" s="36" t="e">
        <f>MATCH(A1278,'US_long freshly screened'!A:A,0)</f>
        <v>#N/A</v>
      </c>
      <c r="AE1278" s="36" t="e">
        <f>AD1278&lt;=50</f>
        <v>#N/A</v>
      </c>
      <c r="AI1278" s="130" t="e">
        <f>MATCH(A1278,'US_long actual position'!A:A,0)</f>
        <v>#N/A</v>
      </c>
    </row>
    <row r="1279" spans="2:35" x14ac:dyDescent="0.3">
      <c r="B1279" s="133" t="e">
        <v>#N/A</v>
      </c>
      <c r="C1279" s="133"/>
      <c r="E1279" s="36" t="e">
        <v>#N/A</v>
      </c>
      <c r="AD1279" s="36" t="e">
        <f>MATCH(A1279,'US_long freshly screened'!A:A,0)</f>
        <v>#N/A</v>
      </c>
      <c r="AE1279" s="36" t="e">
        <f>AD1279&lt;=50</f>
        <v>#N/A</v>
      </c>
      <c r="AI1279" s="130" t="e">
        <f>MATCH(A1279,'US_long actual position'!A:A,0)</f>
        <v>#N/A</v>
      </c>
    </row>
    <row r="1280" spans="2:35" x14ac:dyDescent="0.3">
      <c r="B1280" s="133" t="e">
        <v>#N/A</v>
      </c>
      <c r="C1280" s="133"/>
      <c r="E1280" s="36" t="e">
        <v>#N/A</v>
      </c>
      <c r="AD1280" s="36" t="e">
        <f>MATCH(A1280,'US_long freshly screened'!A:A,0)</f>
        <v>#N/A</v>
      </c>
      <c r="AE1280" s="36" t="e">
        <f>AD1280&lt;=50</f>
        <v>#N/A</v>
      </c>
      <c r="AI1280" s="130" t="e">
        <f>MATCH(A1280,'US_long actual position'!A:A,0)</f>
        <v>#N/A</v>
      </c>
    </row>
    <row r="1281" spans="2:35" x14ac:dyDescent="0.3">
      <c r="B1281" s="133" t="e">
        <v>#N/A</v>
      </c>
      <c r="C1281" s="133"/>
      <c r="E1281" s="36" t="e">
        <v>#N/A</v>
      </c>
      <c r="AD1281" s="36" t="e">
        <f>MATCH(A1281,'US_long freshly screened'!A:A,0)</f>
        <v>#N/A</v>
      </c>
      <c r="AE1281" s="36" t="e">
        <f>AD1281&lt;=50</f>
        <v>#N/A</v>
      </c>
      <c r="AI1281" s="130" t="e">
        <f>MATCH(A1281,'US_long actual position'!A:A,0)</f>
        <v>#N/A</v>
      </c>
    </row>
    <row r="1282" spans="2:35" x14ac:dyDescent="0.3">
      <c r="B1282" s="133" t="e">
        <v>#N/A</v>
      </c>
      <c r="C1282" s="133"/>
      <c r="E1282" s="36" t="e">
        <v>#N/A</v>
      </c>
      <c r="AD1282" s="36" t="e">
        <f>MATCH(A1282,'US_long freshly screened'!A:A,0)</f>
        <v>#N/A</v>
      </c>
      <c r="AE1282" s="36" t="e">
        <f>AD1282&lt;=50</f>
        <v>#N/A</v>
      </c>
      <c r="AI1282" s="130" t="e">
        <f>MATCH(A1282,'US_long actual position'!A:A,0)</f>
        <v>#N/A</v>
      </c>
    </row>
    <row r="1283" spans="2:35" x14ac:dyDescent="0.3">
      <c r="B1283" s="133" t="e">
        <v>#N/A</v>
      </c>
      <c r="C1283" s="133"/>
      <c r="E1283" s="36" t="e">
        <v>#N/A</v>
      </c>
      <c r="AD1283" s="36" t="e">
        <f>MATCH(A1283,'US_long freshly screened'!A:A,0)</f>
        <v>#N/A</v>
      </c>
      <c r="AE1283" s="36" t="e">
        <f>AD1283&lt;=50</f>
        <v>#N/A</v>
      </c>
      <c r="AI1283" s="130" t="e">
        <f>MATCH(A1283,'US_long actual position'!A:A,0)</f>
        <v>#N/A</v>
      </c>
    </row>
    <row r="1284" spans="2:35" x14ac:dyDescent="0.3">
      <c r="B1284" s="133" t="e">
        <v>#N/A</v>
      </c>
      <c r="C1284" s="133"/>
      <c r="E1284" s="36" t="e">
        <v>#N/A</v>
      </c>
      <c r="AD1284" s="36" t="e">
        <f>MATCH(A1284,'US_long freshly screened'!A:A,0)</f>
        <v>#N/A</v>
      </c>
      <c r="AE1284" s="36" t="e">
        <f>AD1284&lt;=50</f>
        <v>#N/A</v>
      </c>
      <c r="AI1284" s="130" t="e">
        <f>MATCH(A1284,'US_long actual position'!A:A,0)</f>
        <v>#N/A</v>
      </c>
    </row>
    <row r="1285" spans="2:35" x14ac:dyDescent="0.3">
      <c r="B1285" s="133" t="e">
        <v>#N/A</v>
      </c>
      <c r="C1285" s="133"/>
      <c r="E1285" s="36" t="e">
        <v>#N/A</v>
      </c>
      <c r="AD1285" s="36" t="e">
        <f>MATCH(A1285,'US_long freshly screened'!A:A,0)</f>
        <v>#N/A</v>
      </c>
      <c r="AE1285" s="36" t="e">
        <f>AD1285&lt;=50</f>
        <v>#N/A</v>
      </c>
      <c r="AI1285" s="130" t="e">
        <f>MATCH(A1285,'US_long actual position'!A:A,0)</f>
        <v>#N/A</v>
      </c>
    </row>
    <row r="1286" spans="2:35" x14ac:dyDescent="0.3">
      <c r="B1286" s="133" t="e">
        <v>#N/A</v>
      </c>
      <c r="C1286" s="133"/>
      <c r="E1286" s="36" t="e">
        <v>#N/A</v>
      </c>
      <c r="AD1286" s="36" t="e">
        <f>MATCH(A1286,'US_long freshly screened'!A:A,0)</f>
        <v>#N/A</v>
      </c>
      <c r="AE1286" s="36" t="e">
        <f>AD1286&lt;=50</f>
        <v>#N/A</v>
      </c>
      <c r="AI1286" s="130" t="e">
        <f>MATCH(A1286,'US_long actual position'!A:A,0)</f>
        <v>#N/A</v>
      </c>
    </row>
    <row r="1287" spans="2:35" x14ac:dyDescent="0.3">
      <c r="B1287" s="133" t="e">
        <v>#N/A</v>
      </c>
      <c r="C1287" s="133"/>
      <c r="E1287" s="36" t="e">
        <v>#N/A</v>
      </c>
      <c r="AD1287" s="36" t="e">
        <f>MATCH(A1287,'US_long freshly screened'!A:A,0)</f>
        <v>#N/A</v>
      </c>
      <c r="AE1287" s="36" t="e">
        <f>AD1287&lt;=50</f>
        <v>#N/A</v>
      </c>
      <c r="AI1287" s="130" t="e">
        <f>MATCH(A1287,'US_long actual position'!A:A,0)</f>
        <v>#N/A</v>
      </c>
    </row>
    <row r="1288" spans="2:35" x14ac:dyDescent="0.3">
      <c r="B1288" s="133" t="e">
        <v>#N/A</v>
      </c>
      <c r="C1288" s="133"/>
      <c r="E1288" s="36" t="e">
        <v>#N/A</v>
      </c>
      <c r="AD1288" s="36" t="e">
        <f>MATCH(A1288,'US_long freshly screened'!A:A,0)</f>
        <v>#N/A</v>
      </c>
      <c r="AE1288" s="36" t="e">
        <f>AD1288&lt;=50</f>
        <v>#N/A</v>
      </c>
      <c r="AI1288" s="130" t="e">
        <f>MATCH(A1288,'US_long actual position'!A:A,0)</f>
        <v>#N/A</v>
      </c>
    </row>
    <row r="1289" spans="2:35" x14ac:dyDescent="0.3">
      <c r="B1289" s="133" t="e">
        <v>#N/A</v>
      </c>
      <c r="C1289" s="133"/>
      <c r="E1289" s="36" t="e">
        <v>#N/A</v>
      </c>
      <c r="AD1289" s="36" t="e">
        <f>MATCH(A1289,'US_long freshly screened'!A:A,0)</f>
        <v>#N/A</v>
      </c>
      <c r="AE1289" s="36" t="e">
        <f>AD1289&lt;=50</f>
        <v>#N/A</v>
      </c>
      <c r="AI1289" s="130" t="e">
        <f>MATCH(A1289,'US_long actual position'!A:A,0)</f>
        <v>#N/A</v>
      </c>
    </row>
    <row r="1290" spans="2:35" x14ac:dyDescent="0.3">
      <c r="B1290" s="133" t="e">
        <v>#N/A</v>
      </c>
      <c r="C1290" s="133"/>
      <c r="E1290" s="36" t="e">
        <v>#N/A</v>
      </c>
      <c r="AD1290" s="36" t="e">
        <f>MATCH(A1290,'US_long freshly screened'!A:A,0)</f>
        <v>#N/A</v>
      </c>
      <c r="AE1290" s="36" t="e">
        <f>AD1290&lt;=50</f>
        <v>#N/A</v>
      </c>
      <c r="AI1290" s="130" t="e">
        <f>MATCH(A1290,'US_long actual position'!A:A,0)</f>
        <v>#N/A</v>
      </c>
    </row>
    <row r="1291" spans="2:35" x14ac:dyDescent="0.3">
      <c r="B1291" s="133" t="e">
        <v>#N/A</v>
      </c>
      <c r="C1291" s="133"/>
      <c r="E1291" s="36" t="e">
        <v>#N/A</v>
      </c>
      <c r="AD1291" s="36" t="e">
        <f>MATCH(A1291,'US_long freshly screened'!A:A,0)</f>
        <v>#N/A</v>
      </c>
      <c r="AE1291" s="36" t="e">
        <f>AD1291&lt;=50</f>
        <v>#N/A</v>
      </c>
      <c r="AI1291" s="130" t="e">
        <f>MATCH(A1291,'US_long actual position'!A:A,0)</f>
        <v>#N/A</v>
      </c>
    </row>
    <row r="1292" spans="2:35" x14ac:dyDescent="0.3">
      <c r="B1292" s="133" t="e">
        <v>#N/A</v>
      </c>
      <c r="C1292" s="133"/>
      <c r="E1292" s="36" t="e">
        <v>#N/A</v>
      </c>
      <c r="AD1292" s="36" t="e">
        <f>MATCH(A1292,'US_long freshly screened'!A:A,0)</f>
        <v>#N/A</v>
      </c>
      <c r="AE1292" s="36" t="e">
        <f>AD1292&lt;=50</f>
        <v>#N/A</v>
      </c>
      <c r="AI1292" s="130" t="e">
        <f>MATCH(A1292,'US_long actual position'!A:A,0)</f>
        <v>#N/A</v>
      </c>
    </row>
    <row r="1293" spans="2:35" x14ac:dyDescent="0.3">
      <c r="B1293" s="133" t="e">
        <v>#N/A</v>
      </c>
      <c r="C1293" s="133"/>
      <c r="E1293" s="36" t="e">
        <v>#N/A</v>
      </c>
      <c r="AD1293" s="36" t="e">
        <f>MATCH(A1293,'US_long freshly screened'!A:A,0)</f>
        <v>#N/A</v>
      </c>
      <c r="AE1293" s="36" t="e">
        <f>AD1293&lt;=50</f>
        <v>#N/A</v>
      </c>
      <c r="AI1293" s="130" t="e">
        <f>MATCH(A1293,'US_long actual position'!A:A,0)</f>
        <v>#N/A</v>
      </c>
    </row>
    <row r="1294" spans="2:35" x14ac:dyDescent="0.3">
      <c r="B1294" s="133" t="e">
        <v>#N/A</v>
      </c>
      <c r="C1294" s="133"/>
      <c r="E1294" s="36" t="e">
        <v>#N/A</v>
      </c>
      <c r="AD1294" s="36" t="e">
        <f>MATCH(A1294,'US_long freshly screened'!A:A,0)</f>
        <v>#N/A</v>
      </c>
      <c r="AE1294" s="36" t="e">
        <f>AD1294&lt;=50</f>
        <v>#N/A</v>
      </c>
      <c r="AI1294" s="130" t="e">
        <f>MATCH(A1294,'US_long actual position'!A:A,0)</f>
        <v>#N/A</v>
      </c>
    </row>
    <row r="1295" spans="2:35" x14ac:dyDescent="0.3">
      <c r="B1295" s="133" t="e">
        <v>#N/A</v>
      </c>
      <c r="C1295" s="133"/>
      <c r="E1295" s="36" t="e">
        <v>#N/A</v>
      </c>
      <c r="AD1295" s="36" t="e">
        <f>MATCH(A1295,'US_long freshly screened'!A:A,0)</f>
        <v>#N/A</v>
      </c>
      <c r="AE1295" s="36" t="e">
        <f>AD1295&lt;=50</f>
        <v>#N/A</v>
      </c>
      <c r="AI1295" s="130" t="e">
        <f>MATCH(A1295,'US_long actual position'!A:A,0)</f>
        <v>#N/A</v>
      </c>
    </row>
    <row r="1296" spans="2:35" x14ac:dyDescent="0.3">
      <c r="B1296" s="133" t="e">
        <v>#N/A</v>
      </c>
      <c r="C1296" s="133"/>
      <c r="E1296" s="36" t="e">
        <v>#N/A</v>
      </c>
      <c r="AD1296" s="36" t="e">
        <f>MATCH(A1296,'US_long freshly screened'!A:A,0)</f>
        <v>#N/A</v>
      </c>
      <c r="AE1296" s="36" t="e">
        <f>AD1296&lt;=50</f>
        <v>#N/A</v>
      </c>
      <c r="AI1296" s="130" t="e">
        <f>MATCH(A1296,'US_long actual position'!A:A,0)</f>
        <v>#N/A</v>
      </c>
    </row>
    <row r="1297" spans="2:35" x14ac:dyDescent="0.3">
      <c r="B1297" s="133" t="e">
        <v>#N/A</v>
      </c>
      <c r="C1297" s="133"/>
      <c r="E1297" s="36" t="e">
        <v>#N/A</v>
      </c>
      <c r="AD1297" s="36" t="e">
        <f>MATCH(A1297,'US_long freshly screened'!A:A,0)</f>
        <v>#N/A</v>
      </c>
      <c r="AE1297" s="36" t="e">
        <f>AD1297&lt;=50</f>
        <v>#N/A</v>
      </c>
      <c r="AI1297" s="130" t="e">
        <f>MATCH(A1297,'US_long actual position'!A:A,0)</f>
        <v>#N/A</v>
      </c>
    </row>
    <row r="1298" spans="2:35" x14ac:dyDescent="0.3">
      <c r="B1298" s="133" t="e">
        <v>#N/A</v>
      </c>
      <c r="C1298" s="133"/>
      <c r="E1298" s="36" t="e">
        <v>#N/A</v>
      </c>
      <c r="AD1298" s="36" t="e">
        <f>MATCH(A1298,'US_long freshly screened'!A:A,0)</f>
        <v>#N/A</v>
      </c>
      <c r="AE1298" s="36" t="e">
        <f>AD1298&lt;=50</f>
        <v>#N/A</v>
      </c>
      <c r="AI1298" s="130" t="e">
        <f>MATCH(A1298,'US_long actual position'!A:A,0)</f>
        <v>#N/A</v>
      </c>
    </row>
    <row r="1299" spans="2:35" x14ac:dyDescent="0.3">
      <c r="B1299" s="133" t="e">
        <v>#N/A</v>
      </c>
      <c r="C1299" s="133"/>
      <c r="E1299" s="36" t="e">
        <v>#N/A</v>
      </c>
      <c r="AD1299" s="36" t="e">
        <f>MATCH(A1299,'US_long freshly screened'!A:A,0)</f>
        <v>#N/A</v>
      </c>
      <c r="AE1299" s="36" t="e">
        <f>AD1299&lt;=50</f>
        <v>#N/A</v>
      </c>
      <c r="AI1299" s="130" t="e">
        <f>MATCH(A1299,'US_long actual position'!A:A,0)</f>
        <v>#N/A</v>
      </c>
    </row>
    <row r="1300" spans="2:35" x14ac:dyDescent="0.3">
      <c r="B1300" s="133" t="e">
        <v>#N/A</v>
      </c>
      <c r="C1300" s="133"/>
      <c r="E1300" s="36" t="e">
        <v>#N/A</v>
      </c>
      <c r="AD1300" s="36" t="e">
        <f>MATCH(A1300,'US_long freshly screened'!A:A,0)</f>
        <v>#N/A</v>
      </c>
      <c r="AE1300" s="36" t="e">
        <f>AD1300&lt;=50</f>
        <v>#N/A</v>
      </c>
      <c r="AI1300" s="130" t="e">
        <f>MATCH(A1300,'US_long actual position'!A:A,0)</f>
        <v>#N/A</v>
      </c>
    </row>
    <row r="1301" spans="2:35" x14ac:dyDescent="0.3">
      <c r="B1301" s="133" t="e">
        <v>#N/A</v>
      </c>
      <c r="C1301" s="133"/>
      <c r="E1301" s="36" t="e">
        <v>#N/A</v>
      </c>
      <c r="AD1301" s="36" t="e">
        <f>MATCH(A1301,'US_long freshly screened'!A:A,0)</f>
        <v>#N/A</v>
      </c>
      <c r="AE1301" s="36" t="e">
        <f>AD1301&lt;=50</f>
        <v>#N/A</v>
      </c>
      <c r="AI1301" s="130" t="e">
        <f>MATCH(A1301,'US_long actual position'!A:A,0)</f>
        <v>#N/A</v>
      </c>
    </row>
    <row r="1302" spans="2:35" x14ac:dyDescent="0.3">
      <c r="B1302" s="133" t="e">
        <v>#N/A</v>
      </c>
      <c r="C1302" s="133"/>
      <c r="E1302" s="36" t="e">
        <v>#N/A</v>
      </c>
      <c r="AD1302" s="36" t="e">
        <f>MATCH(A1302,'US_long freshly screened'!A:A,0)</f>
        <v>#N/A</v>
      </c>
      <c r="AE1302" s="36" t="e">
        <f>AD1302&lt;=50</f>
        <v>#N/A</v>
      </c>
      <c r="AI1302" s="130" t="e">
        <f>MATCH(A1302,'US_long actual position'!A:A,0)</f>
        <v>#N/A</v>
      </c>
    </row>
    <row r="1303" spans="2:35" x14ac:dyDescent="0.3">
      <c r="B1303" s="133" t="e">
        <v>#N/A</v>
      </c>
      <c r="C1303" s="133"/>
      <c r="E1303" s="36" t="e">
        <v>#N/A</v>
      </c>
      <c r="AD1303" s="36" t="e">
        <f>MATCH(A1303,'US_long freshly screened'!A:A,0)</f>
        <v>#N/A</v>
      </c>
      <c r="AE1303" s="36" t="e">
        <f>AD1303&lt;=50</f>
        <v>#N/A</v>
      </c>
      <c r="AI1303" s="130" t="e">
        <f>MATCH(A1303,'US_long actual position'!A:A,0)</f>
        <v>#N/A</v>
      </c>
    </row>
    <row r="1304" spans="2:35" x14ac:dyDescent="0.3">
      <c r="B1304" s="133" t="e">
        <v>#N/A</v>
      </c>
      <c r="C1304" s="133"/>
      <c r="E1304" s="36" t="e">
        <v>#N/A</v>
      </c>
      <c r="AD1304" s="36" t="e">
        <f>MATCH(A1304,'US_long freshly screened'!A:A,0)</f>
        <v>#N/A</v>
      </c>
      <c r="AE1304" s="36" t="e">
        <f>AD1304&lt;=50</f>
        <v>#N/A</v>
      </c>
      <c r="AI1304" s="130" t="e">
        <f>MATCH(A1304,'US_long actual position'!A:A,0)</f>
        <v>#N/A</v>
      </c>
    </row>
    <row r="1305" spans="2:35" x14ac:dyDescent="0.3">
      <c r="B1305" s="133" t="e">
        <v>#N/A</v>
      </c>
      <c r="C1305" s="133"/>
      <c r="E1305" s="36" t="e">
        <v>#N/A</v>
      </c>
      <c r="AD1305" s="36" t="e">
        <f>MATCH(A1305,'US_long freshly screened'!A:A,0)</f>
        <v>#N/A</v>
      </c>
      <c r="AE1305" s="36" t="e">
        <f>AD1305&lt;=50</f>
        <v>#N/A</v>
      </c>
      <c r="AI1305" s="130" t="e">
        <f>MATCH(A1305,'US_long actual position'!A:A,0)</f>
        <v>#N/A</v>
      </c>
    </row>
    <row r="1306" spans="2:35" x14ac:dyDescent="0.3">
      <c r="B1306" s="133" t="e">
        <v>#N/A</v>
      </c>
      <c r="C1306" s="133"/>
      <c r="E1306" s="36" t="e">
        <v>#N/A</v>
      </c>
      <c r="AD1306" s="36" t="e">
        <f>MATCH(A1306,'US_long freshly screened'!A:A,0)</f>
        <v>#N/A</v>
      </c>
      <c r="AE1306" s="36" t="e">
        <f>AD1306&lt;=50</f>
        <v>#N/A</v>
      </c>
      <c r="AI1306" s="130" t="e">
        <f>MATCH(A1306,'US_long actual position'!A:A,0)</f>
        <v>#N/A</v>
      </c>
    </row>
    <row r="1307" spans="2:35" x14ac:dyDescent="0.3">
      <c r="B1307" s="133" t="e">
        <v>#N/A</v>
      </c>
      <c r="C1307" s="133"/>
      <c r="E1307" s="36" t="e">
        <v>#N/A</v>
      </c>
      <c r="AD1307" s="36" t="e">
        <f>MATCH(A1307,'US_long freshly screened'!A:A,0)</f>
        <v>#N/A</v>
      </c>
      <c r="AE1307" s="36" t="e">
        <f>AD1307&lt;=50</f>
        <v>#N/A</v>
      </c>
      <c r="AI1307" s="130" t="e">
        <f>MATCH(A1307,'US_long actual position'!A:A,0)</f>
        <v>#N/A</v>
      </c>
    </row>
    <row r="1308" spans="2:35" x14ac:dyDescent="0.3">
      <c r="B1308" s="133" t="e">
        <v>#N/A</v>
      </c>
      <c r="C1308" s="133"/>
      <c r="E1308" s="36" t="e">
        <v>#N/A</v>
      </c>
      <c r="AD1308" s="36" t="e">
        <f>MATCH(A1308,'US_long freshly screened'!A:A,0)</f>
        <v>#N/A</v>
      </c>
      <c r="AE1308" s="36" t="e">
        <f>AD1308&lt;=50</f>
        <v>#N/A</v>
      </c>
      <c r="AI1308" s="130" t="e">
        <f>MATCH(A1308,'US_long actual position'!A:A,0)</f>
        <v>#N/A</v>
      </c>
    </row>
    <row r="1309" spans="2:35" x14ac:dyDescent="0.3">
      <c r="B1309" s="133" t="e">
        <v>#N/A</v>
      </c>
      <c r="C1309" s="133"/>
      <c r="E1309" s="36" t="e">
        <v>#N/A</v>
      </c>
      <c r="AD1309" s="36" t="e">
        <f>MATCH(A1309,'US_long freshly screened'!A:A,0)</f>
        <v>#N/A</v>
      </c>
      <c r="AE1309" s="36" t="e">
        <f>AD1309&lt;=50</f>
        <v>#N/A</v>
      </c>
      <c r="AI1309" s="130" t="e">
        <f>MATCH(A1309,'US_long actual position'!A:A,0)</f>
        <v>#N/A</v>
      </c>
    </row>
    <row r="1310" spans="2:35" x14ac:dyDescent="0.3">
      <c r="B1310" s="133" t="e">
        <v>#N/A</v>
      </c>
      <c r="C1310" s="133"/>
      <c r="E1310" s="36" t="e">
        <v>#N/A</v>
      </c>
      <c r="AD1310" s="36" t="e">
        <f>MATCH(A1310,'US_long freshly screened'!A:A,0)</f>
        <v>#N/A</v>
      </c>
      <c r="AE1310" s="36" t="e">
        <f>AD1310&lt;=50</f>
        <v>#N/A</v>
      </c>
      <c r="AI1310" s="130" t="e">
        <f>MATCH(A1310,'US_long actual position'!A:A,0)</f>
        <v>#N/A</v>
      </c>
    </row>
    <row r="1311" spans="2:35" x14ac:dyDescent="0.3">
      <c r="B1311" s="133" t="e">
        <v>#N/A</v>
      </c>
      <c r="C1311" s="133"/>
      <c r="E1311" s="36" t="e">
        <v>#N/A</v>
      </c>
      <c r="AD1311" s="36" t="e">
        <f>MATCH(A1311,'US_long freshly screened'!A:A,0)</f>
        <v>#N/A</v>
      </c>
      <c r="AE1311" s="36" t="e">
        <f>AD1311&lt;=50</f>
        <v>#N/A</v>
      </c>
      <c r="AI1311" s="130" t="e">
        <f>MATCH(A1311,'US_long actual position'!A:A,0)</f>
        <v>#N/A</v>
      </c>
    </row>
    <row r="1312" spans="2:35" x14ac:dyDescent="0.3">
      <c r="B1312" s="133" t="e">
        <v>#N/A</v>
      </c>
      <c r="C1312" s="133"/>
      <c r="E1312" s="36" t="e">
        <v>#N/A</v>
      </c>
      <c r="AD1312" s="36" t="e">
        <f>MATCH(A1312,'US_long freshly screened'!A:A,0)</f>
        <v>#N/A</v>
      </c>
      <c r="AE1312" s="36" t="e">
        <f>AD1312&lt;=50</f>
        <v>#N/A</v>
      </c>
      <c r="AI1312" s="130" t="e">
        <f>MATCH(A1312,'US_long actual position'!A:A,0)</f>
        <v>#N/A</v>
      </c>
    </row>
    <row r="1313" spans="2:35" x14ac:dyDescent="0.3">
      <c r="B1313" s="133" t="e">
        <v>#N/A</v>
      </c>
      <c r="C1313" s="133"/>
      <c r="E1313" s="36" t="e">
        <v>#N/A</v>
      </c>
      <c r="AD1313" s="36" t="e">
        <f>MATCH(A1313,'US_long freshly screened'!A:A,0)</f>
        <v>#N/A</v>
      </c>
      <c r="AE1313" s="36" t="e">
        <f>AD1313&lt;=50</f>
        <v>#N/A</v>
      </c>
      <c r="AI1313" s="130" t="e">
        <f>MATCH(A1313,'US_long actual position'!A:A,0)</f>
        <v>#N/A</v>
      </c>
    </row>
    <row r="1314" spans="2:35" x14ac:dyDescent="0.3">
      <c r="B1314" s="133" t="e">
        <v>#N/A</v>
      </c>
      <c r="C1314" s="133"/>
      <c r="E1314" s="36" t="e">
        <v>#N/A</v>
      </c>
      <c r="AD1314" s="36" t="e">
        <f>MATCH(A1314,'US_long freshly screened'!A:A,0)</f>
        <v>#N/A</v>
      </c>
      <c r="AE1314" s="36" t="e">
        <f>AD1314&lt;=50</f>
        <v>#N/A</v>
      </c>
      <c r="AI1314" s="130" t="e">
        <f>MATCH(A1314,'US_long actual position'!A:A,0)</f>
        <v>#N/A</v>
      </c>
    </row>
    <row r="1315" spans="2:35" x14ac:dyDescent="0.3">
      <c r="B1315" s="133" t="e">
        <v>#N/A</v>
      </c>
      <c r="C1315" s="133"/>
      <c r="E1315" s="36" t="e">
        <v>#N/A</v>
      </c>
      <c r="AD1315" s="36" t="e">
        <f>MATCH(A1315,'US_long freshly screened'!A:A,0)</f>
        <v>#N/A</v>
      </c>
      <c r="AE1315" s="36" t="e">
        <f>AD1315&lt;=50</f>
        <v>#N/A</v>
      </c>
      <c r="AI1315" s="130" t="e">
        <f>MATCH(A1315,'US_long actual position'!A:A,0)</f>
        <v>#N/A</v>
      </c>
    </row>
    <row r="1316" spans="2:35" x14ac:dyDescent="0.3">
      <c r="B1316" s="133" t="e">
        <v>#N/A</v>
      </c>
      <c r="C1316" s="133"/>
      <c r="E1316" s="36" t="e">
        <v>#N/A</v>
      </c>
      <c r="AD1316" s="36" t="e">
        <f>MATCH(A1316,'US_long freshly screened'!A:A,0)</f>
        <v>#N/A</v>
      </c>
      <c r="AE1316" s="36" t="e">
        <f>AD1316&lt;=50</f>
        <v>#N/A</v>
      </c>
      <c r="AI1316" s="130" t="e">
        <f>MATCH(A1316,'US_long actual position'!A:A,0)</f>
        <v>#N/A</v>
      </c>
    </row>
    <row r="1317" spans="2:35" x14ac:dyDescent="0.3">
      <c r="B1317" s="133" t="e">
        <v>#N/A</v>
      </c>
      <c r="C1317" s="133"/>
      <c r="E1317" s="36" t="e">
        <v>#N/A</v>
      </c>
      <c r="AD1317" s="36" t="e">
        <f>MATCH(A1317,'US_long freshly screened'!A:A,0)</f>
        <v>#N/A</v>
      </c>
      <c r="AE1317" s="36" t="e">
        <f>AD1317&lt;=50</f>
        <v>#N/A</v>
      </c>
      <c r="AI1317" s="130" t="e">
        <f>MATCH(A1317,'US_long actual position'!A:A,0)</f>
        <v>#N/A</v>
      </c>
    </row>
    <row r="1318" spans="2:35" x14ac:dyDescent="0.3">
      <c r="B1318" s="133" t="e">
        <v>#N/A</v>
      </c>
      <c r="C1318" s="133"/>
      <c r="E1318" s="36" t="e">
        <v>#N/A</v>
      </c>
      <c r="AD1318" s="36" t="e">
        <f>MATCH(A1318,'US_long freshly screened'!A:A,0)</f>
        <v>#N/A</v>
      </c>
      <c r="AE1318" s="36" t="e">
        <f>AD1318&lt;=50</f>
        <v>#N/A</v>
      </c>
      <c r="AI1318" s="130" t="e">
        <f>MATCH(A1318,'US_long actual position'!A:A,0)</f>
        <v>#N/A</v>
      </c>
    </row>
    <row r="1319" spans="2:35" x14ac:dyDescent="0.3">
      <c r="B1319" s="133" t="e">
        <v>#N/A</v>
      </c>
      <c r="C1319" s="133"/>
      <c r="E1319" s="36" t="e">
        <v>#N/A</v>
      </c>
      <c r="AD1319" s="36" t="e">
        <f>MATCH(A1319,'US_long freshly screened'!A:A,0)</f>
        <v>#N/A</v>
      </c>
      <c r="AE1319" s="36" t="e">
        <f>AD1319&lt;=50</f>
        <v>#N/A</v>
      </c>
      <c r="AI1319" s="130" t="e">
        <f>MATCH(A1319,'US_long actual position'!A:A,0)</f>
        <v>#N/A</v>
      </c>
    </row>
    <row r="1320" spans="2:35" x14ac:dyDescent="0.3">
      <c r="B1320" s="133" t="e">
        <v>#N/A</v>
      </c>
      <c r="C1320" s="133"/>
      <c r="E1320" s="36" t="e">
        <v>#N/A</v>
      </c>
      <c r="AD1320" s="36" t="e">
        <f>MATCH(A1320,'US_long freshly screened'!A:A,0)</f>
        <v>#N/A</v>
      </c>
      <c r="AE1320" s="36" t="e">
        <f>AD1320&lt;=50</f>
        <v>#N/A</v>
      </c>
      <c r="AI1320" s="130" t="e">
        <f>MATCH(A1320,'US_long actual position'!A:A,0)</f>
        <v>#N/A</v>
      </c>
    </row>
    <row r="1321" spans="2:35" x14ac:dyDescent="0.3">
      <c r="B1321" s="133" t="e">
        <v>#N/A</v>
      </c>
      <c r="C1321" s="133"/>
      <c r="E1321" s="36" t="e">
        <v>#N/A</v>
      </c>
      <c r="AD1321" s="36" t="e">
        <f>MATCH(A1321,'US_long freshly screened'!A:A,0)</f>
        <v>#N/A</v>
      </c>
      <c r="AE1321" s="36" t="e">
        <f>AD1321&lt;=50</f>
        <v>#N/A</v>
      </c>
      <c r="AI1321" s="130" t="e">
        <f>MATCH(A1321,'US_long actual position'!A:A,0)</f>
        <v>#N/A</v>
      </c>
    </row>
    <row r="1322" spans="2:35" x14ac:dyDescent="0.3">
      <c r="B1322" s="133" t="e">
        <v>#N/A</v>
      </c>
      <c r="C1322" s="133"/>
      <c r="E1322" s="36" t="e">
        <v>#N/A</v>
      </c>
      <c r="AD1322" s="36" t="e">
        <f>MATCH(A1322,'US_long freshly screened'!A:A,0)</f>
        <v>#N/A</v>
      </c>
      <c r="AE1322" s="36" t="e">
        <f>AD1322&lt;=50</f>
        <v>#N/A</v>
      </c>
      <c r="AI1322" s="130" t="e">
        <f>MATCH(A1322,'US_long actual position'!A:A,0)</f>
        <v>#N/A</v>
      </c>
    </row>
    <row r="1323" spans="2:35" x14ac:dyDescent="0.3">
      <c r="B1323" s="133" t="e">
        <v>#N/A</v>
      </c>
      <c r="C1323" s="133"/>
      <c r="E1323" s="36" t="e">
        <v>#N/A</v>
      </c>
      <c r="AD1323" s="36" t="e">
        <f>MATCH(A1323,'US_long freshly screened'!A:A,0)</f>
        <v>#N/A</v>
      </c>
      <c r="AE1323" s="36" t="e">
        <f>AD1323&lt;=50</f>
        <v>#N/A</v>
      </c>
      <c r="AI1323" s="130" t="e">
        <f>MATCH(A1323,'US_long actual position'!A:A,0)</f>
        <v>#N/A</v>
      </c>
    </row>
    <row r="1324" spans="2:35" x14ac:dyDescent="0.3">
      <c r="B1324" s="133" t="e">
        <v>#N/A</v>
      </c>
      <c r="C1324" s="133"/>
      <c r="E1324" s="36" t="e">
        <v>#N/A</v>
      </c>
      <c r="AD1324" s="36" t="e">
        <f>MATCH(A1324,'US_long freshly screened'!A:A,0)</f>
        <v>#N/A</v>
      </c>
      <c r="AE1324" s="36" t="e">
        <f>AD1324&lt;=50</f>
        <v>#N/A</v>
      </c>
      <c r="AI1324" s="130" t="e">
        <f>MATCH(A1324,'US_long actual position'!A:A,0)</f>
        <v>#N/A</v>
      </c>
    </row>
    <row r="1325" spans="2:35" x14ac:dyDescent="0.3">
      <c r="B1325" s="133" t="e">
        <v>#N/A</v>
      </c>
      <c r="C1325" s="133"/>
      <c r="E1325" s="36" t="e">
        <v>#N/A</v>
      </c>
      <c r="AD1325" s="36" t="e">
        <f>MATCH(A1325,'US_long freshly screened'!A:A,0)</f>
        <v>#N/A</v>
      </c>
      <c r="AE1325" s="36" t="e">
        <f>AD1325&lt;=50</f>
        <v>#N/A</v>
      </c>
      <c r="AI1325" s="130" t="e">
        <f>MATCH(A1325,'US_long actual position'!A:A,0)</f>
        <v>#N/A</v>
      </c>
    </row>
    <row r="1326" spans="2:35" x14ac:dyDescent="0.3">
      <c r="B1326" s="133" t="e">
        <v>#N/A</v>
      </c>
      <c r="C1326" s="133"/>
      <c r="E1326" s="36" t="e">
        <v>#N/A</v>
      </c>
      <c r="AD1326" s="36" t="e">
        <f>MATCH(A1326,'US_long freshly screened'!A:A,0)</f>
        <v>#N/A</v>
      </c>
      <c r="AE1326" s="36" t="e">
        <f>AD1326&lt;=50</f>
        <v>#N/A</v>
      </c>
      <c r="AI1326" s="130" t="e">
        <f>MATCH(A1326,'US_long actual position'!A:A,0)</f>
        <v>#N/A</v>
      </c>
    </row>
    <row r="1327" spans="2:35" x14ac:dyDescent="0.3">
      <c r="B1327" s="133" t="e">
        <v>#N/A</v>
      </c>
      <c r="C1327" s="133"/>
      <c r="E1327" s="36" t="e">
        <v>#N/A</v>
      </c>
      <c r="AD1327" s="36" t="e">
        <f>MATCH(A1327,'US_long freshly screened'!A:A,0)</f>
        <v>#N/A</v>
      </c>
      <c r="AE1327" s="36" t="e">
        <f>AD1327&lt;=50</f>
        <v>#N/A</v>
      </c>
      <c r="AI1327" s="130" t="e">
        <f>MATCH(A1327,'US_long actual position'!A:A,0)</f>
        <v>#N/A</v>
      </c>
    </row>
    <row r="1328" spans="2:35" x14ac:dyDescent="0.3">
      <c r="B1328" s="133" t="e">
        <v>#N/A</v>
      </c>
      <c r="C1328" s="133"/>
      <c r="E1328" s="36" t="e">
        <v>#N/A</v>
      </c>
      <c r="AD1328" s="36" t="e">
        <f>MATCH(A1328,'US_long freshly screened'!A:A,0)</f>
        <v>#N/A</v>
      </c>
      <c r="AE1328" s="36" t="e">
        <f>AD1328&lt;=50</f>
        <v>#N/A</v>
      </c>
      <c r="AI1328" s="130" t="e">
        <f>MATCH(A1328,'US_long actual position'!A:A,0)</f>
        <v>#N/A</v>
      </c>
    </row>
    <row r="1329" spans="2:35" x14ac:dyDescent="0.3">
      <c r="B1329" s="133" t="e">
        <v>#N/A</v>
      </c>
      <c r="C1329" s="133"/>
      <c r="E1329" s="36" t="e">
        <v>#N/A</v>
      </c>
      <c r="AD1329" s="36" t="e">
        <f>MATCH(A1329,'US_long freshly screened'!A:A,0)</f>
        <v>#N/A</v>
      </c>
      <c r="AE1329" s="36" t="e">
        <f>AD1329&lt;=50</f>
        <v>#N/A</v>
      </c>
      <c r="AI1329" s="130" t="e">
        <f>MATCH(A1329,'US_long actual position'!A:A,0)</f>
        <v>#N/A</v>
      </c>
    </row>
    <row r="1330" spans="2:35" x14ac:dyDescent="0.3">
      <c r="B1330" s="133" t="e">
        <v>#N/A</v>
      </c>
      <c r="C1330" s="133"/>
      <c r="E1330" s="36" t="e">
        <v>#N/A</v>
      </c>
      <c r="AD1330" s="36" t="e">
        <f>MATCH(A1330,'US_long freshly screened'!A:A,0)</f>
        <v>#N/A</v>
      </c>
      <c r="AE1330" s="36" t="e">
        <f>AD1330&lt;=50</f>
        <v>#N/A</v>
      </c>
      <c r="AI1330" s="130" t="e">
        <f>MATCH(A1330,'US_long actual position'!A:A,0)</f>
        <v>#N/A</v>
      </c>
    </row>
    <row r="1331" spans="2:35" x14ac:dyDescent="0.3">
      <c r="B1331" s="133" t="e">
        <v>#N/A</v>
      </c>
      <c r="C1331" s="133"/>
      <c r="E1331" s="36" t="e">
        <v>#N/A</v>
      </c>
      <c r="AD1331" s="36" t="e">
        <f>MATCH(A1331,'US_long freshly screened'!A:A,0)</f>
        <v>#N/A</v>
      </c>
      <c r="AE1331" s="36" t="e">
        <f>AD1331&lt;=50</f>
        <v>#N/A</v>
      </c>
      <c r="AI1331" s="130" t="e">
        <f>MATCH(A1331,'US_long actual position'!A:A,0)</f>
        <v>#N/A</v>
      </c>
    </row>
    <row r="1332" spans="2:35" x14ac:dyDescent="0.3">
      <c r="B1332" s="133" t="e">
        <v>#N/A</v>
      </c>
      <c r="C1332" s="133"/>
      <c r="E1332" s="36" t="e">
        <v>#N/A</v>
      </c>
      <c r="AD1332" s="36" t="e">
        <f>MATCH(A1332,'US_long freshly screened'!A:A,0)</f>
        <v>#N/A</v>
      </c>
      <c r="AE1332" s="36" t="e">
        <f>AD1332&lt;=50</f>
        <v>#N/A</v>
      </c>
      <c r="AI1332" s="130" t="e">
        <f>MATCH(A1332,'US_long actual position'!A:A,0)</f>
        <v>#N/A</v>
      </c>
    </row>
    <row r="1333" spans="2:35" x14ac:dyDescent="0.3">
      <c r="B1333" s="133" t="e">
        <v>#N/A</v>
      </c>
      <c r="C1333" s="133"/>
      <c r="E1333" s="36" t="e">
        <v>#N/A</v>
      </c>
      <c r="AD1333" s="36" t="e">
        <f>MATCH(A1333,'US_long freshly screened'!A:A,0)</f>
        <v>#N/A</v>
      </c>
      <c r="AE1333" s="36" t="e">
        <f>AD1333&lt;=50</f>
        <v>#N/A</v>
      </c>
      <c r="AI1333" s="130" t="e">
        <f>MATCH(A1333,'US_long actual position'!A:A,0)</f>
        <v>#N/A</v>
      </c>
    </row>
    <row r="1334" spans="2:35" x14ac:dyDescent="0.3">
      <c r="B1334" s="133" t="e">
        <v>#N/A</v>
      </c>
      <c r="C1334" s="133"/>
      <c r="E1334" s="36" t="e">
        <v>#N/A</v>
      </c>
      <c r="AD1334" s="36" t="e">
        <f>MATCH(A1334,'US_long freshly screened'!A:A,0)</f>
        <v>#N/A</v>
      </c>
      <c r="AE1334" s="36" t="e">
        <f>AD1334&lt;=50</f>
        <v>#N/A</v>
      </c>
      <c r="AI1334" s="130" t="e">
        <f>MATCH(A1334,'US_long actual position'!A:A,0)</f>
        <v>#N/A</v>
      </c>
    </row>
    <row r="1335" spans="2:35" x14ac:dyDescent="0.3">
      <c r="B1335" s="133" t="e">
        <v>#N/A</v>
      </c>
      <c r="C1335" s="133"/>
      <c r="E1335" s="36" t="e">
        <v>#N/A</v>
      </c>
      <c r="AD1335" s="36" t="e">
        <f>MATCH(A1335,'US_long freshly screened'!A:A,0)</f>
        <v>#N/A</v>
      </c>
      <c r="AE1335" s="36" t="e">
        <f>AD1335&lt;=50</f>
        <v>#N/A</v>
      </c>
      <c r="AI1335" s="130" t="e">
        <f>MATCH(A1335,'US_long actual position'!A:A,0)</f>
        <v>#N/A</v>
      </c>
    </row>
    <row r="1336" spans="2:35" x14ac:dyDescent="0.3">
      <c r="B1336" s="133" t="e">
        <v>#N/A</v>
      </c>
      <c r="C1336" s="133"/>
      <c r="E1336" s="36" t="e">
        <v>#N/A</v>
      </c>
      <c r="AD1336" s="36" t="e">
        <f>MATCH(A1336,'US_long freshly screened'!A:A,0)</f>
        <v>#N/A</v>
      </c>
      <c r="AE1336" s="36" t="e">
        <f>AD1336&lt;=50</f>
        <v>#N/A</v>
      </c>
      <c r="AI1336" s="130" t="e">
        <f>MATCH(A1336,'US_long actual position'!A:A,0)</f>
        <v>#N/A</v>
      </c>
    </row>
    <row r="1337" spans="2:35" x14ac:dyDescent="0.3">
      <c r="B1337" s="133" t="e">
        <v>#N/A</v>
      </c>
      <c r="C1337" s="133"/>
      <c r="E1337" s="36" t="e">
        <v>#N/A</v>
      </c>
      <c r="AD1337" s="36" t="e">
        <f>MATCH(A1337,'US_long freshly screened'!A:A,0)</f>
        <v>#N/A</v>
      </c>
      <c r="AE1337" s="36" t="e">
        <f>AD1337&lt;=50</f>
        <v>#N/A</v>
      </c>
      <c r="AI1337" s="130" t="e">
        <f>MATCH(A1337,'US_long actual position'!A:A,0)</f>
        <v>#N/A</v>
      </c>
    </row>
    <row r="1338" spans="2:35" x14ac:dyDescent="0.3">
      <c r="B1338" s="133" t="e">
        <v>#N/A</v>
      </c>
      <c r="C1338" s="133"/>
      <c r="E1338" s="36" t="e">
        <v>#N/A</v>
      </c>
      <c r="AD1338" s="36" t="e">
        <f>MATCH(A1338,'US_long freshly screened'!A:A,0)</f>
        <v>#N/A</v>
      </c>
      <c r="AE1338" s="36" t="e">
        <f>AD1338&lt;=50</f>
        <v>#N/A</v>
      </c>
      <c r="AI1338" s="130" t="e">
        <f>MATCH(A1338,'US_long actual position'!A:A,0)</f>
        <v>#N/A</v>
      </c>
    </row>
    <row r="1339" spans="2:35" x14ac:dyDescent="0.3">
      <c r="B1339" s="133" t="e">
        <v>#N/A</v>
      </c>
      <c r="C1339" s="133"/>
      <c r="E1339" s="36" t="e">
        <v>#N/A</v>
      </c>
      <c r="AD1339" s="36" t="e">
        <f>MATCH(A1339,'US_long freshly screened'!A:A,0)</f>
        <v>#N/A</v>
      </c>
      <c r="AE1339" s="36" t="e">
        <f>AD1339&lt;=50</f>
        <v>#N/A</v>
      </c>
      <c r="AI1339" s="130" t="e">
        <f>MATCH(A1339,'US_long actual position'!A:A,0)</f>
        <v>#N/A</v>
      </c>
    </row>
    <row r="1340" spans="2:35" x14ac:dyDescent="0.3">
      <c r="B1340" s="133" t="e">
        <v>#N/A</v>
      </c>
      <c r="C1340" s="133"/>
      <c r="E1340" s="36" t="e">
        <v>#N/A</v>
      </c>
      <c r="AD1340" s="36" t="e">
        <f>MATCH(A1340,'US_long freshly screened'!A:A,0)</f>
        <v>#N/A</v>
      </c>
      <c r="AE1340" s="36" t="e">
        <f>AD1340&lt;=50</f>
        <v>#N/A</v>
      </c>
      <c r="AI1340" s="130" t="e">
        <f>MATCH(A1340,'US_long actual position'!A:A,0)</f>
        <v>#N/A</v>
      </c>
    </row>
    <row r="1341" spans="2:35" x14ac:dyDescent="0.3">
      <c r="B1341" s="133" t="e">
        <v>#N/A</v>
      </c>
      <c r="C1341" s="133"/>
      <c r="E1341" s="36" t="e">
        <v>#N/A</v>
      </c>
      <c r="AD1341" s="36" t="e">
        <f>MATCH(A1341,'US_long freshly screened'!A:A,0)</f>
        <v>#N/A</v>
      </c>
      <c r="AE1341" s="36" t="e">
        <f>AD1341&lt;=50</f>
        <v>#N/A</v>
      </c>
      <c r="AI1341" s="130" t="e">
        <f>MATCH(A1341,'US_long actual position'!A:A,0)</f>
        <v>#N/A</v>
      </c>
    </row>
    <row r="1342" spans="2:35" x14ac:dyDescent="0.3">
      <c r="B1342" s="133" t="e">
        <v>#N/A</v>
      </c>
      <c r="C1342" s="133"/>
      <c r="E1342" s="36" t="e">
        <v>#N/A</v>
      </c>
      <c r="AD1342" s="36" t="e">
        <f>MATCH(A1342,'US_long freshly screened'!A:A,0)</f>
        <v>#N/A</v>
      </c>
      <c r="AE1342" s="36" t="e">
        <f>AD1342&lt;=50</f>
        <v>#N/A</v>
      </c>
      <c r="AI1342" s="130" t="e">
        <f>MATCH(A1342,'US_long actual position'!A:A,0)</f>
        <v>#N/A</v>
      </c>
    </row>
    <row r="1343" spans="2:35" x14ac:dyDescent="0.3">
      <c r="B1343" s="133" t="e">
        <v>#N/A</v>
      </c>
      <c r="C1343" s="133"/>
      <c r="E1343" s="36" t="e">
        <v>#N/A</v>
      </c>
      <c r="AD1343" s="36" t="e">
        <f>MATCH(A1343,'US_long freshly screened'!A:A,0)</f>
        <v>#N/A</v>
      </c>
      <c r="AE1343" s="36" t="e">
        <f>AD1343&lt;=50</f>
        <v>#N/A</v>
      </c>
      <c r="AI1343" s="130" t="e">
        <f>MATCH(A1343,'US_long actual position'!A:A,0)</f>
        <v>#N/A</v>
      </c>
    </row>
    <row r="1344" spans="2:35" x14ac:dyDescent="0.3">
      <c r="B1344" s="133" t="e">
        <v>#N/A</v>
      </c>
      <c r="C1344" s="133"/>
      <c r="E1344" s="36" t="e">
        <v>#N/A</v>
      </c>
      <c r="AD1344" s="36" t="e">
        <f>MATCH(A1344,'US_long freshly screened'!A:A,0)</f>
        <v>#N/A</v>
      </c>
      <c r="AE1344" s="36" t="e">
        <f>AD1344&lt;=50</f>
        <v>#N/A</v>
      </c>
      <c r="AI1344" s="130" t="e">
        <f>MATCH(A1344,'US_long actual position'!A:A,0)</f>
        <v>#N/A</v>
      </c>
    </row>
    <row r="1345" spans="2:35" x14ac:dyDescent="0.3">
      <c r="B1345" s="133" t="e">
        <v>#N/A</v>
      </c>
      <c r="C1345" s="133"/>
      <c r="E1345" s="36" t="e">
        <v>#N/A</v>
      </c>
      <c r="AD1345" s="36" t="e">
        <f>MATCH(A1345,'US_long freshly screened'!A:A,0)</f>
        <v>#N/A</v>
      </c>
      <c r="AE1345" s="36" t="e">
        <f>AD1345&lt;=50</f>
        <v>#N/A</v>
      </c>
      <c r="AI1345" s="130" t="e">
        <f>MATCH(A1345,'US_long actual position'!A:A,0)</f>
        <v>#N/A</v>
      </c>
    </row>
    <row r="1346" spans="2:35" x14ac:dyDescent="0.3">
      <c r="B1346" s="133" t="e">
        <v>#N/A</v>
      </c>
      <c r="C1346" s="133"/>
      <c r="E1346" s="36" t="e">
        <v>#N/A</v>
      </c>
      <c r="AD1346" s="36" t="e">
        <f>MATCH(A1346,'US_long freshly screened'!A:A,0)</f>
        <v>#N/A</v>
      </c>
      <c r="AE1346" s="36" t="e">
        <f>AD1346&lt;=50</f>
        <v>#N/A</v>
      </c>
      <c r="AI1346" s="130" t="e">
        <f>MATCH(A1346,'US_long actual position'!A:A,0)</f>
        <v>#N/A</v>
      </c>
    </row>
    <row r="1347" spans="2:35" x14ac:dyDescent="0.3">
      <c r="B1347" s="133" t="e">
        <v>#N/A</v>
      </c>
      <c r="C1347" s="133"/>
      <c r="E1347" s="36" t="e">
        <v>#N/A</v>
      </c>
      <c r="AD1347" s="36" t="e">
        <f>MATCH(A1347,'US_long freshly screened'!A:A,0)</f>
        <v>#N/A</v>
      </c>
      <c r="AE1347" s="36" t="e">
        <f>AD1347&lt;=50</f>
        <v>#N/A</v>
      </c>
      <c r="AI1347" s="130" t="e">
        <f>MATCH(A1347,'US_long actual position'!A:A,0)</f>
        <v>#N/A</v>
      </c>
    </row>
    <row r="1348" spans="2:35" x14ac:dyDescent="0.3">
      <c r="B1348" s="133" t="e">
        <v>#N/A</v>
      </c>
      <c r="C1348" s="133"/>
      <c r="E1348" s="36" t="e">
        <v>#N/A</v>
      </c>
      <c r="AD1348" s="36" t="e">
        <f>MATCH(A1348,'US_long freshly screened'!A:A,0)</f>
        <v>#N/A</v>
      </c>
      <c r="AE1348" s="36" t="e">
        <f>AD1348&lt;=50</f>
        <v>#N/A</v>
      </c>
      <c r="AI1348" s="130" t="e">
        <f>MATCH(A1348,'US_long actual position'!A:A,0)</f>
        <v>#N/A</v>
      </c>
    </row>
    <row r="1349" spans="2:35" x14ac:dyDescent="0.3">
      <c r="B1349" s="133" t="e">
        <v>#N/A</v>
      </c>
      <c r="C1349" s="133"/>
      <c r="E1349" s="36" t="e">
        <v>#N/A</v>
      </c>
      <c r="AD1349" s="36" t="e">
        <f>MATCH(A1349,'US_long freshly screened'!A:A,0)</f>
        <v>#N/A</v>
      </c>
      <c r="AE1349" s="36" t="e">
        <f>AD1349&lt;=50</f>
        <v>#N/A</v>
      </c>
      <c r="AI1349" s="130" t="e">
        <f>MATCH(A1349,'US_long actual position'!A:A,0)</f>
        <v>#N/A</v>
      </c>
    </row>
    <row r="1350" spans="2:35" x14ac:dyDescent="0.3">
      <c r="B1350" s="133" t="e">
        <v>#N/A</v>
      </c>
      <c r="C1350" s="133"/>
      <c r="E1350" s="36" t="e">
        <v>#N/A</v>
      </c>
      <c r="AD1350" s="36" t="e">
        <f>MATCH(A1350,'US_long freshly screened'!A:A,0)</f>
        <v>#N/A</v>
      </c>
      <c r="AE1350" s="36" t="e">
        <f>AD1350&lt;=50</f>
        <v>#N/A</v>
      </c>
      <c r="AI1350" s="130" t="e">
        <f>MATCH(A1350,'US_long actual position'!A:A,0)</f>
        <v>#N/A</v>
      </c>
    </row>
    <row r="1351" spans="2:35" x14ac:dyDescent="0.3">
      <c r="B1351" s="133" t="e">
        <v>#N/A</v>
      </c>
      <c r="C1351" s="133"/>
      <c r="E1351" s="36" t="e">
        <v>#N/A</v>
      </c>
      <c r="AD1351" s="36" t="e">
        <f>MATCH(A1351,'US_long freshly screened'!A:A,0)</f>
        <v>#N/A</v>
      </c>
      <c r="AE1351" s="36" t="e">
        <f>AD1351&lt;=50</f>
        <v>#N/A</v>
      </c>
      <c r="AI1351" s="130" t="e">
        <f>MATCH(A1351,'US_long actual position'!A:A,0)</f>
        <v>#N/A</v>
      </c>
    </row>
    <row r="1352" spans="2:35" x14ac:dyDescent="0.3">
      <c r="B1352" s="133" t="e">
        <v>#N/A</v>
      </c>
      <c r="C1352" s="133"/>
      <c r="E1352" s="36" t="e">
        <v>#N/A</v>
      </c>
      <c r="AD1352" s="36" t="e">
        <f>MATCH(A1352,'US_long freshly screened'!A:A,0)</f>
        <v>#N/A</v>
      </c>
      <c r="AE1352" s="36" t="e">
        <f>AD1352&lt;=50</f>
        <v>#N/A</v>
      </c>
      <c r="AI1352" s="130" t="e">
        <f>MATCH(A1352,'US_long actual position'!A:A,0)</f>
        <v>#N/A</v>
      </c>
    </row>
    <row r="1353" spans="2:35" x14ac:dyDescent="0.3">
      <c r="B1353" s="133" t="e">
        <v>#N/A</v>
      </c>
      <c r="C1353" s="133"/>
      <c r="E1353" s="36" t="e">
        <v>#N/A</v>
      </c>
      <c r="AD1353" s="36" t="e">
        <f>MATCH(A1353,'US_long freshly screened'!A:A,0)</f>
        <v>#N/A</v>
      </c>
      <c r="AE1353" s="36" t="e">
        <f>AD1353&lt;=50</f>
        <v>#N/A</v>
      </c>
      <c r="AI1353" s="130" t="e">
        <f>MATCH(A1353,'US_long actual position'!A:A,0)</f>
        <v>#N/A</v>
      </c>
    </row>
    <row r="1354" spans="2:35" x14ac:dyDescent="0.3">
      <c r="B1354" s="133" t="e">
        <v>#N/A</v>
      </c>
      <c r="C1354" s="133"/>
      <c r="E1354" s="36" t="e">
        <v>#N/A</v>
      </c>
      <c r="AD1354" s="36" t="e">
        <f>MATCH(A1354,'US_long freshly screened'!A:A,0)</f>
        <v>#N/A</v>
      </c>
      <c r="AE1354" s="36" t="e">
        <f>AD1354&lt;=50</f>
        <v>#N/A</v>
      </c>
      <c r="AI1354" s="130" t="e">
        <f>MATCH(A1354,'US_long actual position'!A:A,0)</f>
        <v>#N/A</v>
      </c>
    </row>
    <row r="1355" spans="2:35" x14ac:dyDescent="0.3">
      <c r="B1355" s="133" t="e">
        <v>#N/A</v>
      </c>
      <c r="C1355" s="133"/>
      <c r="E1355" s="36" t="e">
        <v>#N/A</v>
      </c>
      <c r="AD1355" s="36" t="e">
        <f>MATCH(A1355,'US_long freshly screened'!A:A,0)</f>
        <v>#N/A</v>
      </c>
      <c r="AE1355" s="36" t="e">
        <f>AD1355&lt;=50</f>
        <v>#N/A</v>
      </c>
      <c r="AI1355" s="130" t="e">
        <f>MATCH(A1355,'US_long actual position'!A:A,0)</f>
        <v>#N/A</v>
      </c>
    </row>
    <row r="1356" spans="2:35" x14ac:dyDescent="0.3">
      <c r="B1356" s="133" t="e">
        <v>#N/A</v>
      </c>
      <c r="C1356" s="133"/>
      <c r="E1356" s="36" t="e">
        <v>#N/A</v>
      </c>
      <c r="AD1356" s="36" t="e">
        <f>MATCH(A1356,'US_long freshly screened'!A:A,0)</f>
        <v>#N/A</v>
      </c>
      <c r="AE1356" s="36" t="e">
        <f>AD1356&lt;=50</f>
        <v>#N/A</v>
      </c>
      <c r="AI1356" s="130" t="e">
        <f>MATCH(A1356,'US_long actual position'!A:A,0)</f>
        <v>#N/A</v>
      </c>
    </row>
    <row r="1357" spans="2:35" x14ac:dyDescent="0.3">
      <c r="B1357" s="133" t="e">
        <v>#N/A</v>
      </c>
      <c r="C1357" s="133"/>
      <c r="E1357" s="36" t="e">
        <v>#N/A</v>
      </c>
      <c r="AD1357" s="36" t="e">
        <f>MATCH(A1357,'US_long freshly screened'!A:A,0)</f>
        <v>#N/A</v>
      </c>
      <c r="AE1357" s="36" t="e">
        <f>AD1357&lt;=50</f>
        <v>#N/A</v>
      </c>
      <c r="AI1357" s="130" t="e">
        <f>MATCH(A1357,'US_long actual position'!A:A,0)</f>
        <v>#N/A</v>
      </c>
    </row>
    <row r="1358" spans="2:35" x14ac:dyDescent="0.3">
      <c r="B1358" s="133" t="e">
        <v>#N/A</v>
      </c>
      <c r="C1358" s="133"/>
      <c r="E1358" s="36" t="e">
        <v>#N/A</v>
      </c>
      <c r="AD1358" s="36" t="e">
        <f>MATCH(A1358,'US_long freshly screened'!A:A,0)</f>
        <v>#N/A</v>
      </c>
      <c r="AE1358" s="36" t="e">
        <f>AD1358&lt;=50</f>
        <v>#N/A</v>
      </c>
      <c r="AI1358" s="130" t="e">
        <f>MATCH(A1358,'US_long actual position'!A:A,0)</f>
        <v>#N/A</v>
      </c>
    </row>
    <row r="1359" spans="2:35" x14ac:dyDescent="0.3">
      <c r="B1359" s="133" t="e">
        <v>#N/A</v>
      </c>
      <c r="C1359" s="133"/>
      <c r="E1359" s="36" t="e">
        <v>#N/A</v>
      </c>
      <c r="AD1359" s="36" t="e">
        <f>MATCH(A1359,'US_long freshly screened'!A:A,0)</f>
        <v>#N/A</v>
      </c>
      <c r="AE1359" s="36" t="e">
        <f>AD1359&lt;=50</f>
        <v>#N/A</v>
      </c>
      <c r="AI1359" s="130" t="e">
        <f>MATCH(A1359,'US_long actual position'!A:A,0)</f>
        <v>#N/A</v>
      </c>
    </row>
    <row r="1360" spans="2:35" x14ac:dyDescent="0.3">
      <c r="B1360" s="133" t="e">
        <v>#N/A</v>
      </c>
      <c r="C1360" s="133"/>
      <c r="E1360" s="36" t="e">
        <v>#N/A</v>
      </c>
      <c r="AD1360" s="36" t="e">
        <f>MATCH(A1360,'US_long freshly screened'!A:A,0)</f>
        <v>#N/A</v>
      </c>
      <c r="AE1360" s="36" t="e">
        <f>AD1360&lt;=50</f>
        <v>#N/A</v>
      </c>
      <c r="AI1360" s="130" t="e">
        <f>MATCH(A1360,'US_long actual position'!A:A,0)</f>
        <v>#N/A</v>
      </c>
    </row>
    <row r="1361" spans="2:35" x14ac:dyDescent="0.3">
      <c r="B1361" s="133" t="e">
        <v>#N/A</v>
      </c>
      <c r="C1361" s="133"/>
      <c r="E1361" s="36" t="e">
        <v>#N/A</v>
      </c>
      <c r="AD1361" s="36" t="e">
        <f>MATCH(A1361,'US_long freshly screened'!A:A,0)</f>
        <v>#N/A</v>
      </c>
      <c r="AE1361" s="36" t="e">
        <f>AD1361&lt;=50</f>
        <v>#N/A</v>
      </c>
      <c r="AI1361" s="130" t="e">
        <f>MATCH(A1361,'US_long actual position'!A:A,0)</f>
        <v>#N/A</v>
      </c>
    </row>
    <row r="1362" spans="2:35" x14ac:dyDescent="0.3">
      <c r="B1362" s="133" t="e">
        <v>#N/A</v>
      </c>
      <c r="C1362" s="133"/>
      <c r="E1362" s="36" t="e">
        <v>#N/A</v>
      </c>
      <c r="AD1362" s="36" t="e">
        <f>MATCH(A1362,'US_long freshly screened'!A:A,0)</f>
        <v>#N/A</v>
      </c>
      <c r="AE1362" s="36" t="e">
        <f>AD1362&lt;=50</f>
        <v>#N/A</v>
      </c>
      <c r="AI1362" s="130" t="e">
        <f>MATCH(A1362,'US_long actual position'!A:A,0)</f>
        <v>#N/A</v>
      </c>
    </row>
    <row r="1363" spans="2:35" x14ac:dyDescent="0.3">
      <c r="B1363" s="133" t="e">
        <v>#N/A</v>
      </c>
      <c r="C1363" s="133"/>
      <c r="E1363" s="36" t="e">
        <v>#N/A</v>
      </c>
      <c r="AD1363" s="36" t="e">
        <f>MATCH(A1363,'US_long freshly screened'!A:A,0)</f>
        <v>#N/A</v>
      </c>
      <c r="AE1363" s="36" t="e">
        <f>AD1363&lt;=50</f>
        <v>#N/A</v>
      </c>
      <c r="AI1363" s="130" t="e">
        <f>MATCH(A1363,'US_long actual position'!A:A,0)</f>
        <v>#N/A</v>
      </c>
    </row>
    <row r="1364" spans="2:35" x14ac:dyDescent="0.3">
      <c r="B1364" s="133" t="e">
        <v>#N/A</v>
      </c>
      <c r="C1364" s="133"/>
      <c r="E1364" s="36" t="e">
        <v>#N/A</v>
      </c>
      <c r="AD1364" s="36" t="e">
        <f>MATCH(A1364,'US_long freshly screened'!A:A,0)</f>
        <v>#N/A</v>
      </c>
      <c r="AE1364" s="36" t="e">
        <f>AD1364&lt;=50</f>
        <v>#N/A</v>
      </c>
      <c r="AI1364" s="130" t="e">
        <f>MATCH(A1364,'US_long actual position'!A:A,0)</f>
        <v>#N/A</v>
      </c>
    </row>
    <row r="1365" spans="2:35" x14ac:dyDescent="0.3">
      <c r="B1365" s="133" t="e">
        <v>#N/A</v>
      </c>
      <c r="C1365" s="133"/>
      <c r="E1365" s="36" t="e">
        <v>#N/A</v>
      </c>
      <c r="AD1365" s="36" t="e">
        <f>MATCH(A1365,'US_long freshly screened'!A:A,0)</f>
        <v>#N/A</v>
      </c>
      <c r="AE1365" s="36" t="e">
        <f>AD1365&lt;=50</f>
        <v>#N/A</v>
      </c>
      <c r="AI1365" s="130" t="e">
        <f>MATCH(A1365,'US_long actual position'!A:A,0)</f>
        <v>#N/A</v>
      </c>
    </row>
    <row r="1366" spans="2:35" x14ac:dyDescent="0.3">
      <c r="B1366" s="133" t="e">
        <v>#N/A</v>
      </c>
      <c r="C1366" s="133"/>
      <c r="E1366" s="36" t="e">
        <v>#N/A</v>
      </c>
      <c r="AD1366" s="36" t="e">
        <f>MATCH(A1366,'US_long freshly screened'!A:A,0)</f>
        <v>#N/A</v>
      </c>
      <c r="AE1366" s="36" t="e">
        <f>AD1366&lt;=50</f>
        <v>#N/A</v>
      </c>
      <c r="AI1366" s="130" t="e">
        <f>MATCH(A1366,'US_long actual position'!A:A,0)</f>
        <v>#N/A</v>
      </c>
    </row>
    <row r="1367" spans="2:35" x14ac:dyDescent="0.3">
      <c r="B1367" s="133" t="e">
        <v>#N/A</v>
      </c>
      <c r="C1367" s="133"/>
      <c r="E1367" s="36" t="e">
        <v>#N/A</v>
      </c>
      <c r="AD1367" s="36" t="e">
        <f>MATCH(A1367,'US_long freshly screened'!A:A,0)</f>
        <v>#N/A</v>
      </c>
      <c r="AE1367" s="36" t="e">
        <f>AD1367&lt;=50</f>
        <v>#N/A</v>
      </c>
      <c r="AI1367" s="130" t="e">
        <f>MATCH(A1367,'US_long actual position'!A:A,0)</f>
        <v>#N/A</v>
      </c>
    </row>
    <row r="1368" spans="2:35" x14ac:dyDescent="0.3">
      <c r="B1368" s="133" t="e">
        <v>#N/A</v>
      </c>
      <c r="C1368" s="133"/>
      <c r="E1368" s="36" t="e">
        <v>#N/A</v>
      </c>
      <c r="AD1368" s="36" t="e">
        <f>MATCH(A1368,'US_long freshly screened'!A:A,0)</f>
        <v>#N/A</v>
      </c>
      <c r="AE1368" s="36" t="e">
        <f>AD1368&lt;=50</f>
        <v>#N/A</v>
      </c>
      <c r="AI1368" s="130" t="e">
        <f>MATCH(A1368,'US_long actual position'!A:A,0)</f>
        <v>#N/A</v>
      </c>
    </row>
    <row r="1369" spans="2:35" x14ac:dyDescent="0.3">
      <c r="B1369" s="133" t="e">
        <v>#N/A</v>
      </c>
      <c r="C1369" s="133"/>
      <c r="E1369" s="36" t="e">
        <v>#N/A</v>
      </c>
      <c r="AD1369" s="36" t="e">
        <f>MATCH(A1369,'US_long freshly screened'!A:A,0)</f>
        <v>#N/A</v>
      </c>
      <c r="AE1369" s="36" t="e">
        <f>AD1369&lt;=50</f>
        <v>#N/A</v>
      </c>
      <c r="AI1369" s="130" t="e">
        <f>MATCH(A1369,'US_long actual position'!A:A,0)</f>
        <v>#N/A</v>
      </c>
    </row>
    <row r="1370" spans="2:35" x14ac:dyDescent="0.3">
      <c r="B1370" s="133" t="e">
        <v>#N/A</v>
      </c>
      <c r="C1370" s="133"/>
      <c r="E1370" s="36" t="e">
        <v>#N/A</v>
      </c>
      <c r="AD1370" s="36" t="e">
        <f>MATCH(A1370,'US_long freshly screened'!A:A,0)</f>
        <v>#N/A</v>
      </c>
      <c r="AE1370" s="36" t="e">
        <f>AD1370&lt;=50</f>
        <v>#N/A</v>
      </c>
      <c r="AI1370" s="130" t="e">
        <f>MATCH(A1370,'US_long actual position'!A:A,0)</f>
        <v>#N/A</v>
      </c>
    </row>
    <row r="1371" spans="2:35" x14ac:dyDescent="0.3">
      <c r="B1371" s="133" t="e">
        <v>#N/A</v>
      </c>
      <c r="C1371" s="133"/>
      <c r="E1371" s="36" t="e">
        <v>#N/A</v>
      </c>
      <c r="AD1371" s="36" t="e">
        <f>MATCH(A1371,'US_long freshly screened'!A:A,0)</f>
        <v>#N/A</v>
      </c>
      <c r="AE1371" s="36" t="e">
        <f>AD1371&lt;=50</f>
        <v>#N/A</v>
      </c>
      <c r="AI1371" s="130" t="e">
        <f>MATCH(A1371,'US_long actual position'!A:A,0)</f>
        <v>#N/A</v>
      </c>
    </row>
    <row r="1372" spans="2:35" x14ac:dyDescent="0.3">
      <c r="B1372" s="133" t="e">
        <v>#N/A</v>
      </c>
      <c r="C1372" s="133"/>
      <c r="E1372" s="36" t="e">
        <v>#N/A</v>
      </c>
      <c r="AD1372" s="36" t="e">
        <f>MATCH(A1372,'US_long freshly screened'!A:A,0)</f>
        <v>#N/A</v>
      </c>
      <c r="AE1372" s="36" t="e">
        <f>AD1372&lt;=50</f>
        <v>#N/A</v>
      </c>
      <c r="AI1372" s="130" t="e">
        <f>MATCH(A1372,'US_long actual position'!A:A,0)</f>
        <v>#N/A</v>
      </c>
    </row>
    <row r="1373" spans="2:35" x14ac:dyDescent="0.3">
      <c r="B1373" s="133" t="e">
        <v>#N/A</v>
      </c>
      <c r="C1373" s="133"/>
      <c r="E1373" s="36" t="e">
        <v>#N/A</v>
      </c>
      <c r="AD1373" s="36" t="e">
        <f>MATCH(A1373,'US_long freshly screened'!A:A,0)</f>
        <v>#N/A</v>
      </c>
      <c r="AE1373" s="36" t="e">
        <f>AD1373&lt;=50</f>
        <v>#N/A</v>
      </c>
      <c r="AI1373" s="130" t="e">
        <f>MATCH(A1373,'US_long actual position'!A:A,0)</f>
        <v>#N/A</v>
      </c>
    </row>
    <row r="1374" spans="2:35" x14ac:dyDescent="0.3">
      <c r="B1374" s="133" t="e">
        <v>#N/A</v>
      </c>
      <c r="C1374" s="133"/>
      <c r="E1374" s="36" t="e">
        <v>#N/A</v>
      </c>
      <c r="AD1374" s="36" t="e">
        <f>MATCH(A1374,'US_long freshly screened'!A:A,0)</f>
        <v>#N/A</v>
      </c>
      <c r="AE1374" s="36" t="e">
        <f>AD1374&lt;=50</f>
        <v>#N/A</v>
      </c>
      <c r="AI1374" s="130" t="e">
        <f>MATCH(A1374,'US_long actual position'!A:A,0)</f>
        <v>#N/A</v>
      </c>
    </row>
    <row r="1375" spans="2:35" x14ac:dyDescent="0.3">
      <c r="B1375" s="133" t="e">
        <v>#N/A</v>
      </c>
      <c r="C1375" s="133"/>
      <c r="E1375" s="36" t="e">
        <v>#N/A</v>
      </c>
      <c r="AD1375" s="36" t="e">
        <f>MATCH(A1375,'US_long freshly screened'!A:A,0)</f>
        <v>#N/A</v>
      </c>
      <c r="AE1375" s="36" t="e">
        <f>AD1375&lt;=50</f>
        <v>#N/A</v>
      </c>
      <c r="AI1375" s="130" t="e">
        <f>MATCH(A1375,'US_long actual position'!A:A,0)</f>
        <v>#N/A</v>
      </c>
    </row>
    <row r="1376" spans="2:35" x14ac:dyDescent="0.3">
      <c r="B1376" s="133" t="e">
        <v>#N/A</v>
      </c>
      <c r="C1376" s="133"/>
      <c r="E1376" s="36" t="e">
        <v>#N/A</v>
      </c>
      <c r="AD1376" s="36" t="e">
        <f>MATCH(A1376,'US_long freshly screened'!A:A,0)</f>
        <v>#N/A</v>
      </c>
      <c r="AE1376" s="36" t="e">
        <f>AD1376&lt;=50</f>
        <v>#N/A</v>
      </c>
      <c r="AI1376" s="130" t="e">
        <f>MATCH(A1376,'US_long actual position'!A:A,0)</f>
        <v>#N/A</v>
      </c>
    </row>
    <row r="1377" spans="2:35" x14ac:dyDescent="0.3">
      <c r="B1377" s="133" t="e">
        <v>#N/A</v>
      </c>
      <c r="C1377" s="133"/>
      <c r="E1377" s="36" t="e">
        <v>#N/A</v>
      </c>
      <c r="AD1377" s="36" t="e">
        <f>MATCH(A1377,'US_long freshly screened'!A:A,0)</f>
        <v>#N/A</v>
      </c>
      <c r="AE1377" s="36" t="e">
        <f>AD1377&lt;=50</f>
        <v>#N/A</v>
      </c>
      <c r="AI1377" s="130" t="e">
        <f>MATCH(A1377,'US_long actual position'!A:A,0)</f>
        <v>#N/A</v>
      </c>
    </row>
    <row r="1378" spans="2:35" x14ac:dyDescent="0.3">
      <c r="B1378" s="133" t="e">
        <v>#N/A</v>
      </c>
      <c r="C1378" s="133"/>
      <c r="E1378" s="36" t="e">
        <v>#N/A</v>
      </c>
      <c r="AD1378" s="36" t="e">
        <f>MATCH(A1378,'US_long freshly screened'!A:A,0)</f>
        <v>#N/A</v>
      </c>
      <c r="AE1378" s="36" t="e">
        <f>AD1378&lt;=50</f>
        <v>#N/A</v>
      </c>
      <c r="AI1378" s="130" t="e">
        <f>MATCH(A1378,'US_long actual position'!A:A,0)</f>
        <v>#N/A</v>
      </c>
    </row>
    <row r="1379" spans="2:35" x14ac:dyDescent="0.3">
      <c r="B1379" s="133" t="e">
        <v>#N/A</v>
      </c>
      <c r="C1379" s="133"/>
      <c r="E1379" s="36" t="e">
        <v>#N/A</v>
      </c>
      <c r="AD1379" s="36" t="e">
        <f>MATCH(A1379,'US_long freshly screened'!A:A,0)</f>
        <v>#N/A</v>
      </c>
      <c r="AE1379" s="36" t="e">
        <f>AD1379&lt;=50</f>
        <v>#N/A</v>
      </c>
      <c r="AI1379" s="130" t="e">
        <f>MATCH(A1379,'US_long actual position'!A:A,0)</f>
        <v>#N/A</v>
      </c>
    </row>
    <row r="1380" spans="2:35" x14ac:dyDescent="0.3">
      <c r="B1380" s="133" t="e">
        <v>#N/A</v>
      </c>
      <c r="C1380" s="133"/>
      <c r="E1380" s="36" t="e">
        <v>#N/A</v>
      </c>
      <c r="AD1380" s="36" t="e">
        <f>MATCH(A1380,'US_long freshly screened'!A:A,0)</f>
        <v>#N/A</v>
      </c>
      <c r="AE1380" s="36" t="e">
        <f>AD1380&lt;=50</f>
        <v>#N/A</v>
      </c>
      <c r="AI1380" s="130" t="e">
        <f>MATCH(A1380,'US_long actual position'!A:A,0)</f>
        <v>#N/A</v>
      </c>
    </row>
    <row r="1381" spans="2:35" x14ac:dyDescent="0.3">
      <c r="B1381" s="133" t="e">
        <v>#N/A</v>
      </c>
      <c r="C1381" s="133"/>
      <c r="E1381" s="36" t="e">
        <v>#N/A</v>
      </c>
      <c r="AD1381" s="36" t="e">
        <f>MATCH(A1381,'US_long freshly screened'!A:A,0)</f>
        <v>#N/A</v>
      </c>
      <c r="AE1381" s="36" t="e">
        <f>AD1381&lt;=50</f>
        <v>#N/A</v>
      </c>
      <c r="AI1381" s="130" t="e">
        <f>MATCH(A1381,'US_long actual position'!A:A,0)</f>
        <v>#N/A</v>
      </c>
    </row>
    <row r="1382" spans="2:35" x14ac:dyDescent="0.3">
      <c r="B1382" s="133" t="e">
        <v>#N/A</v>
      </c>
      <c r="C1382" s="133"/>
      <c r="E1382" s="36" t="e">
        <v>#N/A</v>
      </c>
      <c r="AD1382" s="36" t="e">
        <f>MATCH(A1382,'US_long freshly screened'!A:A,0)</f>
        <v>#N/A</v>
      </c>
      <c r="AE1382" s="36" t="e">
        <f>AD1382&lt;=50</f>
        <v>#N/A</v>
      </c>
      <c r="AI1382" s="130" t="e">
        <f>MATCH(A1382,'US_long actual position'!A:A,0)</f>
        <v>#N/A</v>
      </c>
    </row>
    <row r="1383" spans="2:35" x14ac:dyDescent="0.3">
      <c r="B1383" s="133" t="e">
        <v>#N/A</v>
      </c>
      <c r="C1383" s="133"/>
      <c r="E1383" s="36" t="e">
        <v>#N/A</v>
      </c>
      <c r="AD1383" s="36" t="e">
        <f>MATCH(A1383,'US_long freshly screened'!A:A,0)</f>
        <v>#N/A</v>
      </c>
      <c r="AE1383" s="36" t="e">
        <f>AD1383&lt;=50</f>
        <v>#N/A</v>
      </c>
      <c r="AI1383" s="130" t="e">
        <f>MATCH(A1383,'US_long actual position'!A:A,0)</f>
        <v>#N/A</v>
      </c>
    </row>
    <row r="1384" spans="2:35" x14ac:dyDescent="0.3">
      <c r="B1384" s="133" t="e">
        <v>#N/A</v>
      </c>
      <c r="C1384" s="133"/>
      <c r="E1384" s="36" t="e">
        <v>#N/A</v>
      </c>
      <c r="AD1384" s="36" t="e">
        <f>MATCH(A1384,'US_long freshly screened'!A:A,0)</f>
        <v>#N/A</v>
      </c>
      <c r="AE1384" s="36" t="e">
        <f>AD1384&lt;=50</f>
        <v>#N/A</v>
      </c>
      <c r="AI1384" s="130" t="e">
        <f>MATCH(A1384,'US_long actual position'!A:A,0)</f>
        <v>#N/A</v>
      </c>
    </row>
    <row r="1385" spans="2:35" x14ac:dyDescent="0.3">
      <c r="B1385" s="133" t="e">
        <v>#N/A</v>
      </c>
      <c r="C1385" s="133"/>
      <c r="E1385" s="36" t="e">
        <v>#N/A</v>
      </c>
      <c r="AD1385" s="36" t="e">
        <f>MATCH(A1385,'US_long freshly screened'!A:A,0)</f>
        <v>#N/A</v>
      </c>
      <c r="AE1385" s="36" t="e">
        <f>AD1385&lt;=50</f>
        <v>#N/A</v>
      </c>
      <c r="AI1385" s="130" t="e">
        <f>MATCH(A1385,'US_long actual position'!A:A,0)</f>
        <v>#N/A</v>
      </c>
    </row>
    <row r="1386" spans="2:35" x14ac:dyDescent="0.3">
      <c r="B1386" s="133" t="e">
        <v>#N/A</v>
      </c>
      <c r="C1386" s="133"/>
      <c r="E1386" s="36" t="e">
        <v>#N/A</v>
      </c>
      <c r="AD1386" s="36" t="e">
        <f>MATCH(A1386,'US_long freshly screened'!A:A,0)</f>
        <v>#N/A</v>
      </c>
      <c r="AE1386" s="36" t="e">
        <f>AD1386&lt;=50</f>
        <v>#N/A</v>
      </c>
      <c r="AI1386" s="130" t="e">
        <f>MATCH(A1386,'US_long actual position'!A:A,0)</f>
        <v>#N/A</v>
      </c>
    </row>
    <row r="1387" spans="2:35" x14ac:dyDescent="0.3">
      <c r="B1387" s="133" t="e">
        <v>#N/A</v>
      </c>
      <c r="C1387" s="133"/>
      <c r="E1387" s="36" t="e">
        <v>#N/A</v>
      </c>
      <c r="AD1387" s="36" t="e">
        <f>MATCH(A1387,'US_long freshly screened'!A:A,0)</f>
        <v>#N/A</v>
      </c>
      <c r="AE1387" s="36" t="e">
        <f>AD1387&lt;=50</f>
        <v>#N/A</v>
      </c>
      <c r="AI1387" s="130" t="e">
        <f>MATCH(A1387,'US_long actual position'!A:A,0)</f>
        <v>#N/A</v>
      </c>
    </row>
    <row r="1388" spans="2:35" x14ac:dyDescent="0.3">
      <c r="B1388" s="133" t="e">
        <v>#N/A</v>
      </c>
      <c r="C1388" s="133"/>
      <c r="E1388" s="36" t="e">
        <v>#N/A</v>
      </c>
      <c r="AD1388" s="36" t="e">
        <f>MATCH(A1388,'US_long freshly screened'!A:A,0)</f>
        <v>#N/A</v>
      </c>
      <c r="AE1388" s="36" t="e">
        <f>AD1388&lt;=50</f>
        <v>#N/A</v>
      </c>
      <c r="AI1388" s="130" t="e">
        <f>MATCH(A1388,'US_long actual position'!A:A,0)</f>
        <v>#N/A</v>
      </c>
    </row>
    <row r="1389" spans="2:35" x14ac:dyDescent="0.3">
      <c r="B1389" s="133" t="e">
        <v>#N/A</v>
      </c>
      <c r="C1389" s="133"/>
      <c r="E1389" s="36" t="e">
        <v>#N/A</v>
      </c>
      <c r="AD1389" s="36" t="e">
        <f>MATCH(A1389,'US_long freshly screened'!A:A,0)</f>
        <v>#N/A</v>
      </c>
      <c r="AE1389" s="36" t="e">
        <f>AD1389&lt;=50</f>
        <v>#N/A</v>
      </c>
      <c r="AI1389" s="130" t="e">
        <f>MATCH(A1389,'US_long actual position'!A:A,0)</f>
        <v>#N/A</v>
      </c>
    </row>
    <row r="1390" spans="2:35" x14ac:dyDescent="0.3">
      <c r="B1390" s="133" t="e">
        <v>#N/A</v>
      </c>
      <c r="C1390" s="133"/>
      <c r="E1390" s="36" t="e">
        <v>#N/A</v>
      </c>
      <c r="AD1390" s="36" t="e">
        <f>MATCH(A1390,'US_long freshly screened'!A:A,0)</f>
        <v>#N/A</v>
      </c>
      <c r="AE1390" s="36" t="e">
        <f>AD1390&lt;=50</f>
        <v>#N/A</v>
      </c>
      <c r="AI1390" s="130" t="e">
        <f>MATCH(A1390,'US_long actual position'!A:A,0)</f>
        <v>#N/A</v>
      </c>
    </row>
    <row r="1391" spans="2:35" x14ac:dyDescent="0.3">
      <c r="B1391" s="133" t="e">
        <v>#N/A</v>
      </c>
      <c r="C1391" s="133"/>
      <c r="E1391" s="36" t="e">
        <v>#N/A</v>
      </c>
      <c r="AD1391" s="36" t="e">
        <f>MATCH(A1391,'US_long freshly screened'!A:A,0)</f>
        <v>#N/A</v>
      </c>
      <c r="AE1391" s="36" t="e">
        <f>AD1391&lt;=50</f>
        <v>#N/A</v>
      </c>
      <c r="AI1391" s="130" t="e">
        <f>MATCH(A1391,'US_long actual position'!A:A,0)</f>
        <v>#N/A</v>
      </c>
    </row>
    <row r="1392" spans="2:35" x14ac:dyDescent="0.3">
      <c r="B1392" s="133" t="e">
        <v>#N/A</v>
      </c>
      <c r="C1392" s="133"/>
      <c r="E1392" s="36" t="e">
        <v>#N/A</v>
      </c>
      <c r="AD1392" s="36" t="e">
        <f>MATCH(A1392,'US_long freshly screened'!A:A,0)</f>
        <v>#N/A</v>
      </c>
      <c r="AE1392" s="36" t="e">
        <f>AD1392&lt;=50</f>
        <v>#N/A</v>
      </c>
      <c r="AI1392" s="130" t="e">
        <f>MATCH(A1392,'US_long actual position'!A:A,0)</f>
        <v>#N/A</v>
      </c>
    </row>
    <row r="1393" spans="2:35" x14ac:dyDescent="0.3">
      <c r="B1393" s="133" t="e">
        <v>#N/A</v>
      </c>
      <c r="C1393" s="133"/>
      <c r="E1393" s="36" t="e">
        <v>#N/A</v>
      </c>
      <c r="AD1393" s="36" t="e">
        <f>MATCH(A1393,'US_long freshly screened'!A:A,0)</f>
        <v>#N/A</v>
      </c>
      <c r="AE1393" s="36" t="e">
        <f>AD1393&lt;=50</f>
        <v>#N/A</v>
      </c>
      <c r="AI1393" s="130" t="e">
        <f>MATCH(A1393,'US_long actual position'!A:A,0)</f>
        <v>#N/A</v>
      </c>
    </row>
    <row r="1394" spans="2:35" x14ac:dyDescent="0.3">
      <c r="B1394" s="133" t="e">
        <v>#N/A</v>
      </c>
      <c r="C1394" s="133"/>
      <c r="E1394" s="36" t="e">
        <v>#N/A</v>
      </c>
      <c r="AD1394" s="36" t="e">
        <f>MATCH(A1394,'US_long freshly screened'!A:A,0)</f>
        <v>#N/A</v>
      </c>
      <c r="AE1394" s="36" t="e">
        <f>AD1394&lt;=50</f>
        <v>#N/A</v>
      </c>
      <c r="AI1394" s="130" t="e">
        <f>MATCH(A1394,'US_long actual position'!A:A,0)</f>
        <v>#N/A</v>
      </c>
    </row>
    <row r="1395" spans="2:35" x14ac:dyDescent="0.3">
      <c r="B1395" s="133" t="e">
        <v>#N/A</v>
      </c>
      <c r="C1395" s="133"/>
      <c r="E1395" s="36" t="e">
        <v>#N/A</v>
      </c>
      <c r="AD1395" s="36" t="e">
        <f>MATCH(A1395,'US_long freshly screened'!A:A,0)</f>
        <v>#N/A</v>
      </c>
      <c r="AE1395" s="36" t="e">
        <f>AD1395&lt;=50</f>
        <v>#N/A</v>
      </c>
      <c r="AI1395" s="130" t="e">
        <f>MATCH(A1395,'US_long actual position'!A:A,0)</f>
        <v>#N/A</v>
      </c>
    </row>
    <row r="1396" spans="2:35" x14ac:dyDescent="0.3">
      <c r="B1396" s="133" t="e">
        <v>#N/A</v>
      </c>
      <c r="C1396" s="133"/>
      <c r="E1396" s="36" t="e">
        <v>#N/A</v>
      </c>
      <c r="AD1396" s="36" t="e">
        <f>MATCH(A1396,'US_long freshly screened'!A:A,0)</f>
        <v>#N/A</v>
      </c>
      <c r="AE1396" s="36" t="e">
        <f>AD1396&lt;=50</f>
        <v>#N/A</v>
      </c>
      <c r="AI1396" s="130" t="e">
        <f>MATCH(A1396,'US_long actual position'!A:A,0)</f>
        <v>#N/A</v>
      </c>
    </row>
    <row r="1397" spans="2:35" x14ac:dyDescent="0.3">
      <c r="B1397" s="133" t="e">
        <v>#N/A</v>
      </c>
      <c r="C1397" s="133"/>
      <c r="E1397" s="36" t="e">
        <v>#N/A</v>
      </c>
      <c r="AD1397" s="36" t="e">
        <f>MATCH(A1397,'US_long freshly screened'!A:A,0)</f>
        <v>#N/A</v>
      </c>
      <c r="AE1397" s="36" t="e">
        <f>AD1397&lt;=50</f>
        <v>#N/A</v>
      </c>
      <c r="AI1397" s="130" t="e">
        <f>MATCH(A1397,'US_long actual position'!A:A,0)</f>
        <v>#N/A</v>
      </c>
    </row>
    <row r="1398" spans="2:35" x14ac:dyDescent="0.3">
      <c r="B1398" s="133" t="e">
        <v>#N/A</v>
      </c>
      <c r="C1398" s="133"/>
      <c r="E1398" s="36" t="e">
        <v>#N/A</v>
      </c>
      <c r="AD1398" s="36" t="e">
        <f>MATCH(A1398,'US_long freshly screened'!A:A,0)</f>
        <v>#N/A</v>
      </c>
      <c r="AE1398" s="36" t="e">
        <f>AD1398&lt;=50</f>
        <v>#N/A</v>
      </c>
      <c r="AI1398" s="130" t="e">
        <f>MATCH(A1398,'US_long actual position'!A:A,0)</f>
        <v>#N/A</v>
      </c>
    </row>
    <row r="1399" spans="2:35" x14ac:dyDescent="0.3">
      <c r="B1399" s="133" t="e">
        <v>#N/A</v>
      </c>
      <c r="C1399" s="133"/>
      <c r="E1399" s="36" t="e">
        <v>#N/A</v>
      </c>
      <c r="AD1399" s="36" t="e">
        <f>MATCH(A1399,'US_long freshly screened'!A:A,0)</f>
        <v>#N/A</v>
      </c>
      <c r="AE1399" s="36" t="e">
        <f>AD1399&lt;=50</f>
        <v>#N/A</v>
      </c>
      <c r="AI1399" s="130" t="e">
        <f>MATCH(A1399,'US_long actual position'!A:A,0)</f>
        <v>#N/A</v>
      </c>
    </row>
    <row r="1400" spans="2:35" x14ac:dyDescent="0.3">
      <c r="B1400" s="133" t="e">
        <v>#N/A</v>
      </c>
      <c r="C1400" s="133"/>
      <c r="E1400" s="36" t="e">
        <v>#N/A</v>
      </c>
      <c r="AD1400" s="36" t="e">
        <f>MATCH(A1400,'US_long freshly screened'!A:A,0)</f>
        <v>#N/A</v>
      </c>
      <c r="AE1400" s="36" t="e">
        <f>AD1400&lt;=50</f>
        <v>#N/A</v>
      </c>
      <c r="AI1400" s="130" t="e">
        <f>MATCH(A1400,'US_long actual position'!A:A,0)</f>
        <v>#N/A</v>
      </c>
    </row>
    <row r="1401" spans="2:35" x14ac:dyDescent="0.3">
      <c r="B1401" s="133" t="e">
        <v>#N/A</v>
      </c>
      <c r="C1401" s="133"/>
      <c r="E1401" s="36" t="e">
        <v>#N/A</v>
      </c>
      <c r="AD1401" s="36" t="e">
        <f>MATCH(A1401,'US_long freshly screened'!A:A,0)</f>
        <v>#N/A</v>
      </c>
      <c r="AE1401" s="36" t="e">
        <f>AD1401&lt;=50</f>
        <v>#N/A</v>
      </c>
      <c r="AI1401" s="130" t="e">
        <f>MATCH(A1401,'US_long actual position'!A:A,0)</f>
        <v>#N/A</v>
      </c>
    </row>
    <row r="1402" spans="2:35" x14ac:dyDescent="0.3">
      <c r="B1402" s="133" t="e">
        <v>#N/A</v>
      </c>
      <c r="C1402" s="133"/>
      <c r="E1402" s="36" t="e">
        <v>#N/A</v>
      </c>
      <c r="AD1402" s="36" t="e">
        <f>MATCH(A1402,'US_long freshly screened'!A:A,0)</f>
        <v>#N/A</v>
      </c>
      <c r="AE1402" s="36" t="e">
        <f>AD1402&lt;=50</f>
        <v>#N/A</v>
      </c>
      <c r="AI1402" s="130" t="e">
        <f>MATCH(A1402,'US_long actual position'!A:A,0)</f>
        <v>#N/A</v>
      </c>
    </row>
    <row r="1403" spans="2:35" x14ac:dyDescent="0.3">
      <c r="B1403" s="133" t="e">
        <v>#N/A</v>
      </c>
      <c r="C1403" s="133"/>
      <c r="E1403" s="36" t="e">
        <v>#N/A</v>
      </c>
      <c r="AD1403" s="36" t="e">
        <f>MATCH(A1403,'US_long freshly screened'!A:A,0)</f>
        <v>#N/A</v>
      </c>
      <c r="AE1403" s="36" t="e">
        <f>AD1403&lt;=50</f>
        <v>#N/A</v>
      </c>
      <c r="AI1403" s="130" t="e">
        <f>MATCH(A1403,'US_long actual position'!A:A,0)</f>
        <v>#N/A</v>
      </c>
    </row>
    <row r="1404" spans="2:35" x14ac:dyDescent="0.3">
      <c r="B1404" s="133" t="e">
        <v>#N/A</v>
      </c>
      <c r="C1404" s="133"/>
      <c r="E1404" s="36" t="e">
        <v>#N/A</v>
      </c>
      <c r="AD1404" s="36" t="e">
        <f>MATCH(A1404,'US_long freshly screened'!A:A,0)</f>
        <v>#N/A</v>
      </c>
      <c r="AE1404" s="36" t="e">
        <f>AD1404&lt;=50</f>
        <v>#N/A</v>
      </c>
      <c r="AI1404" s="130" t="e">
        <f>MATCH(A1404,'US_long actual position'!A:A,0)</f>
        <v>#N/A</v>
      </c>
    </row>
    <row r="1405" spans="2:35" x14ac:dyDescent="0.3">
      <c r="B1405" s="133" t="e">
        <v>#N/A</v>
      </c>
      <c r="C1405" s="133"/>
      <c r="E1405" s="36" t="e">
        <v>#N/A</v>
      </c>
      <c r="AD1405" s="36" t="e">
        <f>MATCH(A1405,'US_long freshly screened'!A:A,0)</f>
        <v>#N/A</v>
      </c>
      <c r="AE1405" s="36" t="e">
        <f>AD1405&lt;=50</f>
        <v>#N/A</v>
      </c>
      <c r="AI1405" s="130" t="e">
        <f>MATCH(A1405,'US_long actual position'!A:A,0)</f>
        <v>#N/A</v>
      </c>
    </row>
    <row r="1406" spans="2:35" x14ac:dyDescent="0.3">
      <c r="B1406" s="133" t="e">
        <v>#N/A</v>
      </c>
      <c r="C1406" s="133"/>
      <c r="E1406" s="36" t="e">
        <v>#N/A</v>
      </c>
      <c r="AD1406" s="36" t="e">
        <f>MATCH(A1406,'US_long freshly screened'!A:A,0)</f>
        <v>#N/A</v>
      </c>
      <c r="AE1406" s="36" t="e">
        <f>AD1406&lt;=50</f>
        <v>#N/A</v>
      </c>
      <c r="AI1406" s="130" t="e">
        <f>MATCH(A1406,'US_long actual position'!A:A,0)</f>
        <v>#N/A</v>
      </c>
    </row>
    <row r="1407" spans="2:35" x14ac:dyDescent="0.3">
      <c r="B1407" s="133" t="e">
        <v>#N/A</v>
      </c>
      <c r="C1407" s="133"/>
      <c r="E1407" s="36" t="e">
        <v>#N/A</v>
      </c>
      <c r="AD1407" s="36" t="e">
        <f>MATCH(A1407,'US_long freshly screened'!A:A,0)</f>
        <v>#N/A</v>
      </c>
      <c r="AE1407" s="36" t="e">
        <f>AD1407&lt;=50</f>
        <v>#N/A</v>
      </c>
      <c r="AI1407" s="130" t="e">
        <f>MATCH(A1407,'US_long actual position'!A:A,0)</f>
        <v>#N/A</v>
      </c>
    </row>
    <row r="1408" spans="2:35" x14ac:dyDescent="0.3">
      <c r="B1408" s="133" t="e">
        <v>#N/A</v>
      </c>
      <c r="C1408" s="133"/>
      <c r="E1408" s="36" t="e">
        <v>#N/A</v>
      </c>
      <c r="AD1408" s="36" t="e">
        <f>MATCH(A1408,'US_long freshly screened'!A:A,0)</f>
        <v>#N/A</v>
      </c>
      <c r="AE1408" s="36" t="e">
        <f>AD1408&lt;=50</f>
        <v>#N/A</v>
      </c>
      <c r="AI1408" s="130" t="e">
        <f>MATCH(A1408,'US_long actual position'!A:A,0)</f>
        <v>#N/A</v>
      </c>
    </row>
    <row r="1409" spans="2:35" x14ac:dyDescent="0.3">
      <c r="B1409" s="133" t="e">
        <v>#N/A</v>
      </c>
      <c r="C1409" s="133"/>
      <c r="E1409" s="36" t="e">
        <v>#N/A</v>
      </c>
      <c r="AD1409" s="36" t="e">
        <f>MATCH(A1409,'US_long freshly screened'!A:A,0)</f>
        <v>#N/A</v>
      </c>
      <c r="AE1409" s="36" t="e">
        <f>AD1409&lt;=50</f>
        <v>#N/A</v>
      </c>
      <c r="AI1409" s="130" t="e">
        <f>MATCH(A1409,'US_long actual position'!A:A,0)</f>
        <v>#N/A</v>
      </c>
    </row>
    <row r="1410" spans="2:35" x14ac:dyDescent="0.3">
      <c r="B1410" s="133" t="e">
        <v>#N/A</v>
      </c>
      <c r="C1410" s="133"/>
      <c r="E1410" s="36" t="e">
        <v>#N/A</v>
      </c>
      <c r="AD1410" s="36" t="e">
        <f>MATCH(A1410,'US_long freshly screened'!A:A,0)</f>
        <v>#N/A</v>
      </c>
      <c r="AE1410" s="36" t="e">
        <f>AD1410&lt;=50</f>
        <v>#N/A</v>
      </c>
      <c r="AI1410" s="130" t="e">
        <f>MATCH(A1410,'US_long actual position'!A:A,0)</f>
        <v>#N/A</v>
      </c>
    </row>
    <row r="1411" spans="2:35" x14ac:dyDescent="0.3">
      <c r="B1411" s="133" t="e">
        <v>#N/A</v>
      </c>
      <c r="C1411" s="133"/>
      <c r="E1411" s="36" t="e">
        <v>#N/A</v>
      </c>
      <c r="AD1411" s="36" t="e">
        <f>MATCH(A1411,'US_long freshly screened'!A:A,0)</f>
        <v>#N/A</v>
      </c>
      <c r="AE1411" s="36" t="e">
        <f>AD1411&lt;=50</f>
        <v>#N/A</v>
      </c>
      <c r="AI1411" s="130" t="e">
        <f>MATCH(A1411,'US_long actual position'!A:A,0)</f>
        <v>#N/A</v>
      </c>
    </row>
    <row r="1412" spans="2:35" x14ac:dyDescent="0.3">
      <c r="B1412" s="133" t="e">
        <v>#N/A</v>
      </c>
      <c r="C1412" s="133"/>
      <c r="E1412" s="36" t="e">
        <v>#N/A</v>
      </c>
      <c r="AD1412" s="36" t="e">
        <f>MATCH(A1412,'US_long freshly screened'!A:A,0)</f>
        <v>#N/A</v>
      </c>
      <c r="AE1412" s="36" t="e">
        <f>AD1412&lt;=50</f>
        <v>#N/A</v>
      </c>
      <c r="AI1412" s="130" t="e">
        <f>MATCH(A1412,'US_long actual position'!A:A,0)</f>
        <v>#N/A</v>
      </c>
    </row>
    <row r="1413" spans="2:35" x14ac:dyDescent="0.3">
      <c r="B1413" s="133" t="e">
        <v>#N/A</v>
      </c>
      <c r="C1413" s="133"/>
      <c r="E1413" s="36" t="e">
        <v>#N/A</v>
      </c>
      <c r="AD1413" s="36" t="e">
        <f>MATCH(A1413,'US_long freshly screened'!A:A,0)</f>
        <v>#N/A</v>
      </c>
      <c r="AE1413" s="36" t="e">
        <f>AD1413&lt;=50</f>
        <v>#N/A</v>
      </c>
      <c r="AI1413" s="130" t="e">
        <f>MATCH(A1413,'US_long actual position'!A:A,0)</f>
        <v>#N/A</v>
      </c>
    </row>
    <row r="1414" spans="2:35" x14ac:dyDescent="0.3">
      <c r="B1414" s="133" t="e">
        <v>#N/A</v>
      </c>
      <c r="C1414" s="133"/>
      <c r="E1414" s="36" t="e">
        <v>#N/A</v>
      </c>
      <c r="AD1414" s="36" t="e">
        <f>MATCH(A1414,'US_long freshly screened'!A:A,0)</f>
        <v>#N/A</v>
      </c>
      <c r="AE1414" s="36" t="e">
        <f>AD1414&lt;=50</f>
        <v>#N/A</v>
      </c>
      <c r="AI1414" s="130" t="e">
        <f>MATCH(A1414,'US_long actual position'!A:A,0)</f>
        <v>#N/A</v>
      </c>
    </row>
    <row r="1415" spans="2:35" x14ac:dyDescent="0.3">
      <c r="B1415" s="133" t="e">
        <v>#N/A</v>
      </c>
      <c r="C1415" s="133"/>
      <c r="E1415" s="36" t="e">
        <v>#N/A</v>
      </c>
      <c r="AD1415" s="36" t="e">
        <f>MATCH(A1415,'US_long freshly screened'!A:A,0)</f>
        <v>#N/A</v>
      </c>
      <c r="AE1415" s="36" t="e">
        <f>AD1415&lt;=50</f>
        <v>#N/A</v>
      </c>
      <c r="AI1415" s="130" t="e">
        <f>MATCH(A1415,'US_long actual position'!A:A,0)</f>
        <v>#N/A</v>
      </c>
    </row>
    <row r="1416" spans="2:35" x14ac:dyDescent="0.3">
      <c r="B1416" s="133" t="e">
        <v>#N/A</v>
      </c>
      <c r="C1416" s="133"/>
      <c r="E1416" s="36" t="e">
        <v>#N/A</v>
      </c>
      <c r="AD1416" s="36" t="e">
        <f>MATCH(A1416,'US_long freshly screened'!A:A,0)</f>
        <v>#N/A</v>
      </c>
      <c r="AE1416" s="36" t="e">
        <f>AD1416&lt;=50</f>
        <v>#N/A</v>
      </c>
      <c r="AI1416" s="130" t="e">
        <f>MATCH(A1416,'US_long actual position'!A:A,0)</f>
        <v>#N/A</v>
      </c>
    </row>
    <row r="1417" spans="2:35" x14ac:dyDescent="0.3">
      <c r="B1417" s="133" t="e">
        <v>#N/A</v>
      </c>
      <c r="C1417" s="133"/>
      <c r="E1417" s="36" t="e">
        <v>#N/A</v>
      </c>
      <c r="AD1417" s="36" t="e">
        <f>MATCH(A1417,'US_long freshly screened'!A:A,0)</f>
        <v>#N/A</v>
      </c>
      <c r="AE1417" s="36" t="e">
        <f>AD1417&lt;=50</f>
        <v>#N/A</v>
      </c>
      <c r="AI1417" s="130" t="e">
        <f>MATCH(A1417,'US_long actual position'!A:A,0)</f>
        <v>#N/A</v>
      </c>
    </row>
    <row r="1418" spans="2:35" x14ac:dyDescent="0.3">
      <c r="B1418" s="133" t="e">
        <v>#N/A</v>
      </c>
      <c r="C1418" s="133"/>
      <c r="E1418" s="36" t="e">
        <v>#N/A</v>
      </c>
      <c r="AD1418" s="36" t="e">
        <f>MATCH(A1418,'US_long freshly screened'!A:A,0)</f>
        <v>#N/A</v>
      </c>
      <c r="AE1418" s="36" t="e">
        <f>AD1418&lt;=50</f>
        <v>#N/A</v>
      </c>
      <c r="AI1418" s="130" t="e">
        <f>MATCH(A1418,'US_long actual position'!A:A,0)</f>
        <v>#N/A</v>
      </c>
    </row>
    <row r="1419" spans="2:35" x14ac:dyDescent="0.3">
      <c r="B1419" s="133" t="e">
        <v>#N/A</v>
      </c>
      <c r="C1419" s="133"/>
      <c r="E1419" s="36" t="e">
        <v>#N/A</v>
      </c>
      <c r="AD1419" s="36" t="e">
        <f>MATCH(A1419,'US_long freshly screened'!A:A,0)</f>
        <v>#N/A</v>
      </c>
      <c r="AE1419" s="36" t="e">
        <f>AD1419&lt;=50</f>
        <v>#N/A</v>
      </c>
      <c r="AI1419" s="130" t="e">
        <f>MATCH(A1419,'US_long actual position'!A:A,0)</f>
        <v>#N/A</v>
      </c>
    </row>
    <row r="1420" spans="2:35" x14ac:dyDescent="0.3">
      <c r="B1420" s="133" t="e">
        <v>#N/A</v>
      </c>
      <c r="C1420" s="133"/>
      <c r="E1420" s="36" t="e">
        <v>#N/A</v>
      </c>
      <c r="AD1420" s="36" t="e">
        <f>MATCH(A1420,'US_long freshly screened'!A:A,0)</f>
        <v>#N/A</v>
      </c>
      <c r="AE1420" s="36" t="e">
        <f>AD1420&lt;=50</f>
        <v>#N/A</v>
      </c>
      <c r="AI1420" s="130" t="e">
        <f>MATCH(A1420,'US_long actual position'!A:A,0)</f>
        <v>#N/A</v>
      </c>
    </row>
    <row r="1421" spans="2:35" x14ac:dyDescent="0.3">
      <c r="B1421" s="133" t="e">
        <v>#N/A</v>
      </c>
      <c r="C1421" s="133"/>
      <c r="E1421" s="36" t="e">
        <v>#N/A</v>
      </c>
      <c r="AD1421" s="36" t="e">
        <f>MATCH(A1421,'US_long freshly screened'!A:A,0)</f>
        <v>#N/A</v>
      </c>
      <c r="AE1421" s="36" t="e">
        <f>AD1421&lt;=50</f>
        <v>#N/A</v>
      </c>
      <c r="AI1421" s="130" t="e">
        <f>MATCH(A1421,'US_long actual position'!A:A,0)</f>
        <v>#N/A</v>
      </c>
    </row>
    <row r="1422" spans="2:35" x14ac:dyDescent="0.3">
      <c r="B1422" s="133" t="e">
        <v>#N/A</v>
      </c>
      <c r="C1422" s="133"/>
      <c r="E1422" s="36" t="e">
        <v>#N/A</v>
      </c>
      <c r="AD1422" s="36" t="e">
        <f>MATCH(A1422,'US_long freshly screened'!A:A,0)</f>
        <v>#N/A</v>
      </c>
      <c r="AE1422" s="36" t="e">
        <f>AD1422&lt;=50</f>
        <v>#N/A</v>
      </c>
      <c r="AI1422" s="130" t="e">
        <f>MATCH(A1422,'US_long actual position'!A:A,0)</f>
        <v>#N/A</v>
      </c>
    </row>
    <row r="1423" spans="2:35" x14ac:dyDescent="0.3">
      <c r="B1423" s="133" t="e">
        <v>#N/A</v>
      </c>
      <c r="C1423" s="133"/>
      <c r="E1423" s="36" t="e">
        <v>#N/A</v>
      </c>
      <c r="AD1423" s="36" t="e">
        <f>MATCH(A1423,'US_long freshly screened'!A:A,0)</f>
        <v>#N/A</v>
      </c>
      <c r="AE1423" s="36" t="e">
        <f>AD1423&lt;=50</f>
        <v>#N/A</v>
      </c>
      <c r="AI1423" s="130" t="e">
        <f>MATCH(A1423,'US_long actual position'!A:A,0)</f>
        <v>#N/A</v>
      </c>
    </row>
    <row r="1424" spans="2:35" x14ac:dyDescent="0.3">
      <c r="B1424" s="133" t="e">
        <v>#N/A</v>
      </c>
      <c r="C1424" s="133"/>
      <c r="E1424" s="36" t="e">
        <v>#N/A</v>
      </c>
      <c r="AD1424" s="36" t="e">
        <f>MATCH(A1424,'US_long freshly screened'!A:A,0)</f>
        <v>#N/A</v>
      </c>
      <c r="AE1424" s="36" t="e">
        <f>AD1424&lt;=50</f>
        <v>#N/A</v>
      </c>
      <c r="AI1424" s="130" t="e">
        <f>MATCH(A1424,'US_long actual position'!A:A,0)</f>
        <v>#N/A</v>
      </c>
    </row>
    <row r="1425" spans="2:35" x14ac:dyDescent="0.3">
      <c r="B1425" s="133" t="e">
        <v>#N/A</v>
      </c>
      <c r="C1425" s="133"/>
      <c r="E1425" s="36" t="e">
        <v>#N/A</v>
      </c>
      <c r="AD1425" s="36" t="e">
        <f>MATCH(A1425,'US_long freshly screened'!A:A,0)</f>
        <v>#N/A</v>
      </c>
      <c r="AE1425" s="36" t="e">
        <f>AD1425&lt;=50</f>
        <v>#N/A</v>
      </c>
      <c r="AI1425" s="130" t="e">
        <f>MATCH(A1425,'US_long actual position'!A:A,0)</f>
        <v>#N/A</v>
      </c>
    </row>
    <row r="1426" spans="2:35" x14ac:dyDescent="0.3">
      <c r="B1426" s="133" t="e">
        <v>#N/A</v>
      </c>
      <c r="C1426" s="133"/>
      <c r="E1426" s="36" t="e">
        <v>#N/A</v>
      </c>
      <c r="AD1426" s="36" t="e">
        <f>MATCH(A1426,'US_long freshly screened'!A:A,0)</f>
        <v>#N/A</v>
      </c>
      <c r="AE1426" s="36" t="e">
        <f>AD1426&lt;=50</f>
        <v>#N/A</v>
      </c>
      <c r="AI1426" s="130" t="e">
        <f>MATCH(A1426,'US_long actual position'!A:A,0)</f>
        <v>#N/A</v>
      </c>
    </row>
    <row r="1427" spans="2:35" x14ac:dyDescent="0.3">
      <c r="B1427" s="133" t="e">
        <v>#N/A</v>
      </c>
      <c r="C1427" s="133"/>
      <c r="E1427" s="36" t="e">
        <v>#N/A</v>
      </c>
      <c r="AD1427" s="36" t="e">
        <f>MATCH(A1427,'US_long freshly screened'!A:A,0)</f>
        <v>#N/A</v>
      </c>
      <c r="AE1427" s="36" t="e">
        <f>AD1427&lt;=50</f>
        <v>#N/A</v>
      </c>
      <c r="AI1427" s="130" t="e">
        <f>MATCH(A1427,'US_long actual position'!A:A,0)</f>
        <v>#N/A</v>
      </c>
    </row>
    <row r="1428" spans="2:35" x14ac:dyDescent="0.3">
      <c r="B1428" s="133" t="e">
        <v>#N/A</v>
      </c>
      <c r="C1428" s="133"/>
      <c r="E1428" s="36" t="e">
        <v>#N/A</v>
      </c>
      <c r="AD1428" s="36" t="e">
        <f>MATCH(A1428,'US_long freshly screened'!A:A,0)</f>
        <v>#N/A</v>
      </c>
      <c r="AE1428" s="36" t="e">
        <f>AD1428&lt;=50</f>
        <v>#N/A</v>
      </c>
      <c r="AI1428" s="130" t="e">
        <f>MATCH(A1428,'US_long actual position'!A:A,0)</f>
        <v>#N/A</v>
      </c>
    </row>
    <row r="1429" spans="2:35" x14ac:dyDescent="0.3">
      <c r="B1429" s="133" t="e">
        <v>#N/A</v>
      </c>
      <c r="C1429" s="133"/>
      <c r="E1429" s="36" t="e">
        <v>#N/A</v>
      </c>
      <c r="AD1429" s="36" t="e">
        <f>MATCH(A1429,'US_long freshly screened'!A:A,0)</f>
        <v>#N/A</v>
      </c>
      <c r="AE1429" s="36" t="e">
        <f>AD1429&lt;=50</f>
        <v>#N/A</v>
      </c>
      <c r="AI1429" s="130" t="e">
        <f>MATCH(A1429,'US_long actual position'!A:A,0)</f>
        <v>#N/A</v>
      </c>
    </row>
    <row r="1430" spans="2:35" x14ac:dyDescent="0.3">
      <c r="B1430" s="133" t="e">
        <v>#N/A</v>
      </c>
      <c r="C1430" s="133"/>
      <c r="E1430" s="36" t="e">
        <v>#N/A</v>
      </c>
      <c r="AD1430" s="36" t="e">
        <f>MATCH(A1430,'US_long freshly screened'!A:A,0)</f>
        <v>#N/A</v>
      </c>
      <c r="AE1430" s="36" t="e">
        <f>AD1430&lt;=50</f>
        <v>#N/A</v>
      </c>
      <c r="AI1430" s="130" t="e">
        <f>MATCH(A1430,'US_long actual position'!A:A,0)</f>
        <v>#N/A</v>
      </c>
    </row>
    <row r="1431" spans="2:35" x14ac:dyDescent="0.3">
      <c r="B1431" s="133" t="e">
        <v>#N/A</v>
      </c>
      <c r="C1431" s="133"/>
      <c r="E1431" s="36" t="e">
        <v>#N/A</v>
      </c>
      <c r="AD1431" s="36" t="e">
        <f>MATCH(A1431,'US_long freshly screened'!A:A,0)</f>
        <v>#N/A</v>
      </c>
      <c r="AE1431" s="36" t="e">
        <f>AD1431&lt;=50</f>
        <v>#N/A</v>
      </c>
      <c r="AI1431" s="130" t="e">
        <f>MATCH(A1431,'US_long actual position'!A:A,0)</f>
        <v>#N/A</v>
      </c>
    </row>
    <row r="1432" spans="2:35" x14ac:dyDescent="0.3">
      <c r="B1432" s="133" t="e">
        <v>#N/A</v>
      </c>
      <c r="C1432" s="133"/>
      <c r="E1432" s="36" t="e">
        <v>#N/A</v>
      </c>
      <c r="AD1432" s="36" t="e">
        <f>MATCH(A1432,'US_long freshly screened'!A:A,0)</f>
        <v>#N/A</v>
      </c>
      <c r="AE1432" s="36" t="e">
        <f>AD1432&lt;=50</f>
        <v>#N/A</v>
      </c>
      <c r="AI1432" s="130" t="e">
        <f>MATCH(A1432,'US_long actual position'!A:A,0)</f>
        <v>#N/A</v>
      </c>
    </row>
    <row r="1433" spans="2:35" x14ac:dyDescent="0.3">
      <c r="B1433" s="133" t="e">
        <v>#N/A</v>
      </c>
      <c r="C1433" s="133"/>
      <c r="E1433" s="36" t="e">
        <v>#N/A</v>
      </c>
      <c r="AD1433" s="36" t="e">
        <f>MATCH(A1433,'US_long freshly screened'!A:A,0)</f>
        <v>#N/A</v>
      </c>
      <c r="AE1433" s="36" t="e">
        <f>AD1433&lt;=50</f>
        <v>#N/A</v>
      </c>
      <c r="AI1433" s="130" t="e">
        <f>MATCH(A1433,'US_long actual position'!A:A,0)</f>
        <v>#N/A</v>
      </c>
    </row>
    <row r="1434" spans="2:35" x14ac:dyDescent="0.3">
      <c r="B1434" s="133" t="e">
        <v>#N/A</v>
      </c>
      <c r="C1434" s="133"/>
      <c r="E1434" s="36" t="e">
        <v>#N/A</v>
      </c>
      <c r="AD1434" s="36" t="e">
        <f>MATCH(A1434,'US_long freshly screened'!A:A,0)</f>
        <v>#N/A</v>
      </c>
      <c r="AE1434" s="36" t="e">
        <f>AD1434&lt;=50</f>
        <v>#N/A</v>
      </c>
      <c r="AI1434" s="130" t="e">
        <f>MATCH(A1434,'US_long actual position'!A:A,0)</f>
        <v>#N/A</v>
      </c>
    </row>
    <row r="1435" spans="2:35" x14ac:dyDescent="0.3">
      <c r="B1435" s="133" t="e">
        <v>#N/A</v>
      </c>
      <c r="C1435" s="133"/>
      <c r="E1435" s="36" t="e">
        <v>#N/A</v>
      </c>
      <c r="AD1435" s="36" t="e">
        <f>MATCH(A1435,'US_long freshly screened'!A:A,0)</f>
        <v>#N/A</v>
      </c>
      <c r="AE1435" s="36" t="e">
        <f>AD1435&lt;=50</f>
        <v>#N/A</v>
      </c>
      <c r="AI1435" s="130" t="e">
        <f>MATCH(A1435,'US_long actual position'!A:A,0)</f>
        <v>#N/A</v>
      </c>
    </row>
    <row r="1436" spans="2:35" x14ac:dyDescent="0.3">
      <c r="B1436" s="133" t="e">
        <v>#N/A</v>
      </c>
      <c r="C1436" s="133"/>
      <c r="E1436" s="36" t="e">
        <v>#N/A</v>
      </c>
      <c r="AD1436" s="36" t="e">
        <f>MATCH(A1436,'US_long freshly screened'!A:A,0)</f>
        <v>#N/A</v>
      </c>
      <c r="AE1436" s="36" t="e">
        <f>AD1436&lt;=50</f>
        <v>#N/A</v>
      </c>
      <c r="AI1436" s="130" t="e">
        <f>MATCH(A1436,'US_long actual position'!A:A,0)</f>
        <v>#N/A</v>
      </c>
    </row>
    <row r="1437" spans="2:35" x14ac:dyDescent="0.3">
      <c r="B1437" s="133" t="e">
        <v>#N/A</v>
      </c>
      <c r="C1437" s="133"/>
      <c r="E1437" s="36" t="e">
        <v>#N/A</v>
      </c>
      <c r="AD1437" s="36" t="e">
        <f>MATCH(A1437,'US_long freshly screened'!A:A,0)</f>
        <v>#N/A</v>
      </c>
      <c r="AE1437" s="36" t="e">
        <f>AD1437&lt;=50</f>
        <v>#N/A</v>
      </c>
      <c r="AI1437" s="130" t="e">
        <f>MATCH(A1437,'US_long actual position'!A:A,0)</f>
        <v>#N/A</v>
      </c>
    </row>
    <row r="1438" spans="2:35" x14ac:dyDescent="0.3">
      <c r="B1438" s="133" t="e">
        <v>#N/A</v>
      </c>
      <c r="C1438" s="133"/>
      <c r="E1438" s="36" t="e">
        <v>#N/A</v>
      </c>
      <c r="AD1438" s="36" t="e">
        <f>MATCH(A1438,'US_long freshly screened'!A:A,0)</f>
        <v>#N/A</v>
      </c>
      <c r="AE1438" s="36" t="e">
        <f>AD1438&lt;=50</f>
        <v>#N/A</v>
      </c>
      <c r="AI1438" s="130" t="e">
        <f>MATCH(A1438,'US_long actual position'!A:A,0)</f>
        <v>#N/A</v>
      </c>
    </row>
    <row r="1439" spans="2:35" x14ac:dyDescent="0.3">
      <c r="B1439" s="133" t="e">
        <v>#N/A</v>
      </c>
      <c r="C1439" s="133"/>
      <c r="E1439" s="36" t="e">
        <v>#N/A</v>
      </c>
      <c r="AD1439" s="36" t="e">
        <f>MATCH(A1439,'US_long freshly screened'!A:A,0)</f>
        <v>#N/A</v>
      </c>
      <c r="AE1439" s="36" t="e">
        <f>AD1439&lt;=50</f>
        <v>#N/A</v>
      </c>
      <c r="AI1439" s="130" t="e">
        <f>MATCH(A1439,'US_long actual position'!A:A,0)</f>
        <v>#N/A</v>
      </c>
    </row>
    <row r="1440" spans="2:35" x14ac:dyDescent="0.3">
      <c r="B1440" s="133" t="e">
        <v>#N/A</v>
      </c>
      <c r="C1440" s="133"/>
      <c r="E1440" s="36" t="e">
        <v>#N/A</v>
      </c>
      <c r="AD1440" s="36" t="e">
        <f>MATCH(A1440,'US_long freshly screened'!A:A,0)</f>
        <v>#N/A</v>
      </c>
      <c r="AE1440" s="36" t="e">
        <f>AD1440&lt;=50</f>
        <v>#N/A</v>
      </c>
      <c r="AI1440" s="130" t="e">
        <f>MATCH(A1440,'US_long actual position'!A:A,0)</f>
        <v>#N/A</v>
      </c>
    </row>
    <row r="1441" spans="2:35" x14ac:dyDescent="0.3">
      <c r="B1441" s="133" t="e">
        <v>#N/A</v>
      </c>
      <c r="C1441" s="133"/>
      <c r="E1441" s="36" t="e">
        <v>#N/A</v>
      </c>
      <c r="AD1441" s="36" t="e">
        <f>MATCH(A1441,'US_long freshly screened'!A:A,0)</f>
        <v>#N/A</v>
      </c>
      <c r="AE1441" s="36" t="e">
        <f>AD1441&lt;=50</f>
        <v>#N/A</v>
      </c>
      <c r="AI1441" s="130" t="e">
        <f>MATCH(A1441,'US_long actual position'!A:A,0)</f>
        <v>#N/A</v>
      </c>
    </row>
    <row r="1442" spans="2:35" x14ac:dyDescent="0.3">
      <c r="B1442" s="133" t="e">
        <v>#N/A</v>
      </c>
      <c r="C1442" s="133"/>
      <c r="E1442" s="36" t="e">
        <v>#N/A</v>
      </c>
      <c r="AD1442" s="36" t="e">
        <f>MATCH(A1442,'US_long freshly screened'!A:A,0)</f>
        <v>#N/A</v>
      </c>
      <c r="AE1442" s="36" t="e">
        <f>AD1442&lt;=50</f>
        <v>#N/A</v>
      </c>
      <c r="AI1442" s="130" t="e">
        <f>MATCH(A1442,'US_long actual position'!A:A,0)</f>
        <v>#N/A</v>
      </c>
    </row>
    <row r="1443" spans="2:35" x14ac:dyDescent="0.3">
      <c r="B1443" s="133" t="e">
        <v>#N/A</v>
      </c>
      <c r="C1443" s="133"/>
      <c r="E1443" s="36" t="e">
        <v>#N/A</v>
      </c>
      <c r="AD1443" s="36" t="e">
        <f>MATCH(A1443,'US_long freshly screened'!A:A,0)</f>
        <v>#N/A</v>
      </c>
      <c r="AE1443" s="36" t="e">
        <f>AD1443&lt;=50</f>
        <v>#N/A</v>
      </c>
      <c r="AI1443" s="130" t="e">
        <f>MATCH(A1443,'US_long actual position'!A:A,0)</f>
        <v>#N/A</v>
      </c>
    </row>
    <row r="1444" spans="2:35" x14ac:dyDescent="0.3">
      <c r="B1444" s="133" t="e">
        <v>#N/A</v>
      </c>
      <c r="C1444" s="133"/>
      <c r="E1444" s="36" t="e">
        <v>#N/A</v>
      </c>
      <c r="AD1444" s="36" t="e">
        <f>MATCH(A1444,'US_long freshly screened'!A:A,0)</f>
        <v>#N/A</v>
      </c>
      <c r="AE1444" s="36" t="e">
        <f>AD1444&lt;=50</f>
        <v>#N/A</v>
      </c>
      <c r="AI1444" s="130" t="e">
        <f>MATCH(A1444,'US_long actual position'!A:A,0)</f>
        <v>#N/A</v>
      </c>
    </row>
    <row r="1445" spans="2:35" x14ac:dyDescent="0.3">
      <c r="B1445" s="133" t="e">
        <v>#N/A</v>
      </c>
      <c r="C1445" s="133"/>
      <c r="E1445" s="36" t="e">
        <v>#N/A</v>
      </c>
      <c r="AD1445" s="36" t="e">
        <f>MATCH(A1445,'US_long freshly screened'!A:A,0)</f>
        <v>#N/A</v>
      </c>
      <c r="AE1445" s="36" t="e">
        <f>AD1445&lt;=50</f>
        <v>#N/A</v>
      </c>
      <c r="AI1445" s="130" t="e">
        <f>MATCH(A1445,'US_long actual position'!A:A,0)</f>
        <v>#N/A</v>
      </c>
    </row>
    <row r="1446" spans="2:35" x14ac:dyDescent="0.3">
      <c r="B1446" s="133" t="e">
        <v>#N/A</v>
      </c>
      <c r="C1446" s="133"/>
      <c r="E1446" s="36" t="e">
        <v>#N/A</v>
      </c>
      <c r="AD1446" s="36" t="e">
        <f>MATCH(A1446,'US_long freshly screened'!A:A,0)</f>
        <v>#N/A</v>
      </c>
      <c r="AE1446" s="36" t="e">
        <f>AD1446&lt;=50</f>
        <v>#N/A</v>
      </c>
      <c r="AI1446" s="130" t="e">
        <f>MATCH(A1446,'US_long actual position'!A:A,0)</f>
        <v>#N/A</v>
      </c>
    </row>
    <row r="1447" spans="2:35" x14ac:dyDescent="0.3">
      <c r="B1447" s="133" t="e">
        <v>#N/A</v>
      </c>
      <c r="C1447" s="133"/>
      <c r="E1447" s="36" t="e">
        <v>#N/A</v>
      </c>
      <c r="AD1447" s="36" t="e">
        <f>MATCH(A1447,'US_long freshly screened'!A:A,0)</f>
        <v>#N/A</v>
      </c>
      <c r="AE1447" s="36" t="e">
        <f>AD1447&lt;=50</f>
        <v>#N/A</v>
      </c>
      <c r="AI1447" s="130" t="e">
        <f>MATCH(A1447,'US_long actual position'!A:A,0)</f>
        <v>#N/A</v>
      </c>
    </row>
    <row r="1448" spans="2:35" x14ac:dyDescent="0.3">
      <c r="B1448" s="133" t="e">
        <v>#N/A</v>
      </c>
      <c r="C1448" s="133"/>
      <c r="E1448" s="36" t="e">
        <v>#N/A</v>
      </c>
      <c r="AD1448" s="36" t="e">
        <f>MATCH(A1448,'US_long freshly screened'!A:A,0)</f>
        <v>#N/A</v>
      </c>
      <c r="AE1448" s="36" t="e">
        <f>AD1448&lt;=50</f>
        <v>#N/A</v>
      </c>
      <c r="AI1448" s="130" t="e">
        <f>MATCH(A1448,'US_long actual position'!A:A,0)</f>
        <v>#N/A</v>
      </c>
    </row>
    <row r="1449" spans="2:35" x14ac:dyDescent="0.3">
      <c r="B1449" s="133" t="e">
        <v>#N/A</v>
      </c>
      <c r="C1449" s="133"/>
      <c r="E1449" s="36" t="e">
        <v>#N/A</v>
      </c>
      <c r="AD1449" s="36" t="e">
        <f>MATCH(A1449,'US_long freshly screened'!A:A,0)</f>
        <v>#N/A</v>
      </c>
      <c r="AE1449" s="36" t="e">
        <f>AD1449&lt;=50</f>
        <v>#N/A</v>
      </c>
      <c r="AI1449" s="130" t="e">
        <f>MATCH(A1449,'US_long actual position'!A:A,0)</f>
        <v>#N/A</v>
      </c>
    </row>
    <row r="1450" spans="2:35" x14ac:dyDescent="0.3">
      <c r="B1450" s="133" t="e">
        <v>#N/A</v>
      </c>
      <c r="C1450" s="133"/>
      <c r="E1450" s="36" t="e">
        <v>#N/A</v>
      </c>
      <c r="AD1450" s="36" t="e">
        <f>MATCH(A1450,'US_long freshly screened'!A:A,0)</f>
        <v>#N/A</v>
      </c>
      <c r="AE1450" s="36" t="e">
        <f>AD1450&lt;=50</f>
        <v>#N/A</v>
      </c>
      <c r="AI1450" s="130" t="e">
        <f>MATCH(A1450,'US_long actual position'!A:A,0)</f>
        <v>#N/A</v>
      </c>
    </row>
    <row r="1451" spans="2:35" x14ac:dyDescent="0.3">
      <c r="B1451" s="133" t="e">
        <v>#N/A</v>
      </c>
      <c r="C1451" s="133"/>
      <c r="E1451" s="36" t="e">
        <v>#N/A</v>
      </c>
      <c r="AD1451" s="36" t="e">
        <f>MATCH(A1451,'US_long freshly screened'!A:A,0)</f>
        <v>#N/A</v>
      </c>
      <c r="AE1451" s="36" t="e">
        <f>AD1451&lt;=50</f>
        <v>#N/A</v>
      </c>
      <c r="AI1451" s="130" t="e">
        <f>MATCH(A1451,'US_long actual position'!A:A,0)</f>
        <v>#N/A</v>
      </c>
    </row>
    <row r="1452" spans="2:35" x14ac:dyDescent="0.3">
      <c r="B1452" s="133" t="e">
        <v>#N/A</v>
      </c>
      <c r="C1452" s="133"/>
      <c r="E1452" s="36" t="e">
        <v>#N/A</v>
      </c>
      <c r="AD1452" s="36" t="e">
        <f>MATCH(A1452,'US_long freshly screened'!A:A,0)</f>
        <v>#N/A</v>
      </c>
      <c r="AE1452" s="36" t="e">
        <f>AD1452&lt;=50</f>
        <v>#N/A</v>
      </c>
      <c r="AI1452" s="130" t="e">
        <f>MATCH(A1452,'US_long actual position'!A:A,0)</f>
        <v>#N/A</v>
      </c>
    </row>
    <row r="1453" spans="2:35" x14ac:dyDescent="0.3">
      <c r="B1453" s="133" t="e">
        <v>#N/A</v>
      </c>
      <c r="C1453" s="133"/>
      <c r="E1453" s="36" t="e">
        <v>#N/A</v>
      </c>
      <c r="AD1453" s="36" t="e">
        <f>MATCH(A1453,'US_long freshly screened'!A:A,0)</f>
        <v>#N/A</v>
      </c>
      <c r="AE1453" s="36" t="e">
        <f>AD1453&lt;=50</f>
        <v>#N/A</v>
      </c>
      <c r="AI1453" s="130" t="e">
        <f>MATCH(A1453,'US_long actual position'!A:A,0)</f>
        <v>#N/A</v>
      </c>
    </row>
    <row r="1454" spans="2:35" x14ac:dyDescent="0.3">
      <c r="B1454" s="133" t="e">
        <v>#N/A</v>
      </c>
      <c r="C1454" s="133"/>
      <c r="E1454" s="36" t="e">
        <v>#N/A</v>
      </c>
      <c r="AD1454" s="36" t="e">
        <f>MATCH(A1454,'US_long freshly screened'!A:A,0)</f>
        <v>#N/A</v>
      </c>
      <c r="AE1454" s="36" t="e">
        <f>AD1454&lt;=50</f>
        <v>#N/A</v>
      </c>
      <c r="AI1454" s="130" t="e">
        <f>MATCH(A1454,'US_long actual position'!A:A,0)</f>
        <v>#N/A</v>
      </c>
    </row>
    <row r="1455" spans="2:35" x14ac:dyDescent="0.3">
      <c r="B1455" s="133" t="e">
        <v>#N/A</v>
      </c>
      <c r="C1455" s="133"/>
      <c r="E1455" s="36" t="e">
        <v>#N/A</v>
      </c>
      <c r="AD1455" s="36" t="e">
        <f>MATCH(A1455,'US_long freshly screened'!A:A,0)</f>
        <v>#N/A</v>
      </c>
      <c r="AE1455" s="36" t="e">
        <f>AD1455&lt;=50</f>
        <v>#N/A</v>
      </c>
      <c r="AI1455" s="130" t="e">
        <f>MATCH(A1455,'US_long actual position'!A:A,0)</f>
        <v>#N/A</v>
      </c>
    </row>
    <row r="1456" spans="2:35" x14ac:dyDescent="0.3">
      <c r="B1456" s="133" t="e">
        <v>#N/A</v>
      </c>
      <c r="C1456" s="133"/>
      <c r="E1456" s="36" t="e">
        <v>#N/A</v>
      </c>
      <c r="AD1456" s="36" t="e">
        <f>MATCH(A1456,'US_long freshly screened'!A:A,0)</f>
        <v>#N/A</v>
      </c>
      <c r="AE1456" s="36" t="e">
        <f>AD1456&lt;=50</f>
        <v>#N/A</v>
      </c>
      <c r="AI1456" s="130" t="e">
        <f>MATCH(A1456,'US_long actual position'!A:A,0)</f>
        <v>#N/A</v>
      </c>
    </row>
    <row r="1457" spans="2:35" x14ac:dyDescent="0.3">
      <c r="B1457" s="133" t="e">
        <v>#N/A</v>
      </c>
      <c r="C1457" s="133"/>
      <c r="E1457" s="36" t="e">
        <v>#N/A</v>
      </c>
      <c r="AD1457" s="36" t="e">
        <f>MATCH(A1457,'US_long freshly screened'!A:A,0)</f>
        <v>#N/A</v>
      </c>
      <c r="AE1457" s="36" t="e">
        <f>AD1457&lt;=50</f>
        <v>#N/A</v>
      </c>
      <c r="AI1457" s="130" t="e">
        <f>MATCH(A1457,'US_long actual position'!A:A,0)</f>
        <v>#N/A</v>
      </c>
    </row>
    <row r="1458" spans="2:35" x14ac:dyDescent="0.3">
      <c r="B1458" s="133" t="e">
        <v>#N/A</v>
      </c>
      <c r="C1458" s="133"/>
      <c r="E1458" s="36" t="e">
        <v>#N/A</v>
      </c>
      <c r="AD1458" s="36" t="e">
        <f>MATCH(A1458,'US_long freshly screened'!A:A,0)</f>
        <v>#N/A</v>
      </c>
      <c r="AE1458" s="36" t="e">
        <f>AD1458&lt;=50</f>
        <v>#N/A</v>
      </c>
      <c r="AI1458" s="130" t="e">
        <f>MATCH(A1458,'US_long actual position'!A:A,0)</f>
        <v>#N/A</v>
      </c>
    </row>
    <row r="1459" spans="2:35" x14ac:dyDescent="0.3">
      <c r="B1459" s="133" t="e">
        <v>#N/A</v>
      </c>
      <c r="C1459" s="133"/>
      <c r="E1459" s="36" t="e">
        <v>#N/A</v>
      </c>
      <c r="AD1459" s="36" t="e">
        <f>MATCH(A1459,'US_long freshly screened'!A:A,0)</f>
        <v>#N/A</v>
      </c>
      <c r="AE1459" s="36" t="e">
        <f>AD1459&lt;=50</f>
        <v>#N/A</v>
      </c>
      <c r="AI1459" s="130" t="e">
        <f>MATCH(A1459,'US_long actual position'!A:A,0)</f>
        <v>#N/A</v>
      </c>
    </row>
    <row r="1460" spans="2:35" x14ac:dyDescent="0.3">
      <c r="B1460" s="133" t="e">
        <v>#N/A</v>
      </c>
      <c r="C1460" s="133"/>
      <c r="E1460" s="36" t="e">
        <v>#N/A</v>
      </c>
      <c r="AD1460" s="36" t="e">
        <f>MATCH(A1460,'US_long freshly screened'!A:A,0)</f>
        <v>#N/A</v>
      </c>
      <c r="AE1460" s="36" t="e">
        <f>AD1460&lt;=50</f>
        <v>#N/A</v>
      </c>
      <c r="AI1460" s="130" t="e">
        <f>MATCH(A1460,'US_long actual position'!A:A,0)</f>
        <v>#N/A</v>
      </c>
    </row>
    <row r="1461" spans="2:35" x14ac:dyDescent="0.3">
      <c r="B1461" s="133" t="e">
        <v>#N/A</v>
      </c>
      <c r="C1461" s="133"/>
      <c r="E1461" s="36" t="e">
        <v>#N/A</v>
      </c>
      <c r="AD1461" s="36" t="e">
        <f>MATCH(A1461,'US_long freshly screened'!A:A,0)</f>
        <v>#N/A</v>
      </c>
      <c r="AE1461" s="36" t="e">
        <f>AD1461&lt;=50</f>
        <v>#N/A</v>
      </c>
      <c r="AI1461" s="130" t="e">
        <f>MATCH(A1461,'US_long actual position'!A:A,0)</f>
        <v>#N/A</v>
      </c>
    </row>
    <row r="1462" spans="2:35" x14ac:dyDescent="0.3">
      <c r="B1462" s="133" t="e">
        <v>#N/A</v>
      </c>
      <c r="C1462" s="133"/>
      <c r="E1462" s="36" t="e">
        <v>#N/A</v>
      </c>
      <c r="AD1462" s="36" t="e">
        <f>MATCH(A1462,'US_long freshly screened'!A:A,0)</f>
        <v>#N/A</v>
      </c>
      <c r="AE1462" s="36" t="e">
        <f>AD1462&lt;=50</f>
        <v>#N/A</v>
      </c>
      <c r="AI1462" s="130" t="e">
        <f>MATCH(A1462,'US_long actual position'!A:A,0)</f>
        <v>#N/A</v>
      </c>
    </row>
    <row r="1463" spans="2:35" x14ac:dyDescent="0.3">
      <c r="B1463" s="133" t="e">
        <v>#N/A</v>
      </c>
      <c r="C1463" s="133"/>
      <c r="E1463" s="36" t="e">
        <v>#N/A</v>
      </c>
      <c r="AD1463" s="36" t="e">
        <f>MATCH(A1463,'US_long freshly screened'!A:A,0)</f>
        <v>#N/A</v>
      </c>
      <c r="AE1463" s="36" t="e">
        <f>AD1463&lt;=50</f>
        <v>#N/A</v>
      </c>
      <c r="AI1463" s="130" t="e">
        <f>MATCH(A1463,'US_long actual position'!A:A,0)</f>
        <v>#N/A</v>
      </c>
    </row>
    <row r="1464" spans="2:35" x14ac:dyDescent="0.3">
      <c r="B1464" s="133" t="e">
        <v>#N/A</v>
      </c>
      <c r="C1464" s="133"/>
      <c r="E1464" s="36" t="e">
        <v>#N/A</v>
      </c>
      <c r="AD1464" s="36" t="e">
        <f>MATCH(A1464,'US_long freshly screened'!A:A,0)</f>
        <v>#N/A</v>
      </c>
      <c r="AE1464" s="36" t="e">
        <f>AD1464&lt;=50</f>
        <v>#N/A</v>
      </c>
      <c r="AI1464" s="130" t="e">
        <f>MATCH(A1464,'US_long actual position'!A:A,0)</f>
        <v>#N/A</v>
      </c>
    </row>
    <row r="1465" spans="2:35" x14ac:dyDescent="0.3">
      <c r="B1465" s="133" t="e">
        <v>#N/A</v>
      </c>
      <c r="C1465" s="133"/>
      <c r="E1465" s="36" t="e">
        <v>#N/A</v>
      </c>
      <c r="AD1465" s="36" t="e">
        <f>MATCH(A1465,'US_long freshly screened'!A:A,0)</f>
        <v>#N/A</v>
      </c>
      <c r="AE1465" s="36" t="e">
        <f>AD1465&lt;=50</f>
        <v>#N/A</v>
      </c>
      <c r="AI1465" s="130" t="e">
        <f>MATCH(A1465,'US_long actual position'!A:A,0)</f>
        <v>#N/A</v>
      </c>
    </row>
    <row r="1466" spans="2:35" x14ac:dyDescent="0.3">
      <c r="B1466" s="133" t="e">
        <v>#N/A</v>
      </c>
      <c r="C1466" s="133"/>
      <c r="E1466" s="36" t="e">
        <v>#N/A</v>
      </c>
      <c r="AD1466" s="36" t="e">
        <f>MATCH(A1466,'US_long freshly screened'!A:A,0)</f>
        <v>#N/A</v>
      </c>
      <c r="AE1466" s="36" t="e">
        <f>AD1466&lt;=50</f>
        <v>#N/A</v>
      </c>
      <c r="AI1466" s="130" t="e">
        <f>MATCH(A1466,'US_long actual position'!A:A,0)</f>
        <v>#N/A</v>
      </c>
    </row>
    <row r="1467" spans="2:35" x14ac:dyDescent="0.3">
      <c r="B1467" s="133" t="e">
        <v>#N/A</v>
      </c>
      <c r="C1467" s="133"/>
      <c r="E1467" s="36" t="e">
        <v>#N/A</v>
      </c>
      <c r="AD1467" s="36" t="e">
        <f>MATCH(A1467,'US_long freshly screened'!A:A,0)</f>
        <v>#N/A</v>
      </c>
      <c r="AE1467" s="36" t="e">
        <f>AD1467&lt;=50</f>
        <v>#N/A</v>
      </c>
      <c r="AI1467" s="130" t="e">
        <f>MATCH(A1467,'US_long actual position'!A:A,0)</f>
        <v>#N/A</v>
      </c>
    </row>
    <row r="1468" spans="2:35" x14ac:dyDescent="0.3">
      <c r="B1468" s="133" t="e">
        <v>#N/A</v>
      </c>
      <c r="C1468" s="133"/>
      <c r="E1468" s="36" t="e">
        <v>#N/A</v>
      </c>
      <c r="AD1468" s="36" t="e">
        <f>MATCH(A1468,'US_long freshly screened'!A:A,0)</f>
        <v>#N/A</v>
      </c>
      <c r="AE1468" s="36" t="e">
        <f>AD1468&lt;=50</f>
        <v>#N/A</v>
      </c>
      <c r="AI1468" s="130" t="e">
        <f>MATCH(A1468,'US_long actual position'!A:A,0)</f>
        <v>#N/A</v>
      </c>
    </row>
    <row r="1469" spans="2:35" x14ac:dyDescent="0.3">
      <c r="B1469" s="133" t="e">
        <v>#N/A</v>
      </c>
      <c r="C1469" s="133"/>
      <c r="E1469" s="36" t="e">
        <v>#N/A</v>
      </c>
      <c r="AD1469" s="36" t="e">
        <f>MATCH(A1469,'US_long freshly screened'!A:A,0)</f>
        <v>#N/A</v>
      </c>
      <c r="AE1469" s="36" t="e">
        <f>AD1469&lt;=50</f>
        <v>#N/A</v>
      </c>
      <c r="AI1469" s="130" t="e">
        <f>MATCH(A1469,'US_long actual position'!A:A,0)</f>
        <v>#N/A</v>
      </c>
    </row>
    <row r="1470" spans="2:35" x14ac:dyDescent="0.3">
      <c r="B1470" s="133" t="e">
        <v>#N/A</v>
      </c>
      <c r="C1470" s="133"/>
      <c r="E1470" s="36" t="e">
        <v>#N/A</v>
      </c>
      <c r="AD1470" s="36" t="e">
        <f>MATCH(A1470,'US_long freshly screened'!A:A,0)</f>
        <v>#N/A</v>
      </c>
      <c r="AE1470" s="36" t="e">
        <f>AD1470&lt;=50</f>
        <v>#N/A</v>
      </c>
      <c r="AI1470" s="130" t="e">
        <f>MATCH(A1470,'US_long actual position'!A:A,0)</f>
        <v>#N/A</v>
      </c>
    </row>
    <row r="1471" spans="2:35" x14ac:dyDescent="0.3">
      <c r="B1471" s="133" t="e">
        <v>#N/A</v>
      </c>
      <c r="C1471" s="133"/>
      <c r="E1471" s="36" t="e">
        <v>#N/A</v>
      </c>
      <c r="AD1471" s="36" t="e">
        <f>MATCH(A1471,'US_long freshly screened'!A:A,0)</f>
        <v>#N/A</v>
      </c>
      <c r="AE1471" s="36" t="e">
        <f>AD1471&lt;=50</f>
        <v>#N/A</v>
      </c>
      <c r="AI1471" s="130" t="e">
        <f>MATCH(A1471,'US_long actual position'!A:A,0)</f>
        <v>#N/A</v>
      </c>
    </row>
    <row r="1472" spans="2:35" x14ac:dyDescent="0.3">
      <c r="B1472" s="133" t="e">
        <v>#N/A</v>
      </c>
      <c r="C1472" s="133"/>
      <c r="E1472" s="36" t="e">
        <v>#N/A</v>
      </c>
      <c r="AD1472" s="36" t="e">
        <f>MATCH(A1472,'US_long freshly screened'!A:A,0)</f>
        <v>#N/A</v>
      </c>
      <c r="AE1472" s="36" t="e">
        <f>AD1472&lt;=50</f>
        <v>#N/A</v>
      </c>
      <c r="AI1472" s="130" t="e">
        <f>MATCH(A1472,'US_long actual position'!A:A,0)</f>
        <v>#N/A</v>
      </c>
    </row>
    <row r="1473" spans="2:35" x14ac:dyDescent="0.3">
      <c r="B1473" s="133" t="e">
        <v>#N/A</v>
      </c>
      <c r="C1473" s="133"/>
      <c r="E1473" s="36" t="e">
        <v>#N/A</v>
      </c>
      <c r="AD1473" s="36" t="e">
        <f>MATCH(A1473,'US_long freshly screened'!A:A,0)</f>
        <v>#N/A</v>
      </c>
      <c r="AE1473" s="36" t="e">
        <f>AD1473&lt;=50</f>
        <v>#N/A</v>
      </c>
      <c r="AI1473" s="130" t="e">
        <f>MATCH(A1473,'US_long actual position'!A:A,0)</f>
        <v>#N/A</v>
      </c>
    </row>
    <row r="1474" spans="2:35" x14ac:dyDescent="0.3">
      <c r="B1474" s="133" t="e">
        <v>#N/A</v>
      </c>
      <c r="C1474" s="133"/>
      <c r="E1474" s="36" t="e">
        <v>#N/A</v>
      </c>
      <c r="AD1474" s="36" t="e">
        <f>MATCH(A1474,'US_long freshly screened'!A:A,0)</f>
        <v>#N/A</v>
      </c>
      <c r="AE1474" s="36" t="e">
        <f>AD1474&lt;=50</f>
        <v>#N/A</v>
      </c>
      <c r="AI1474" s="130" t="e">
        <f>MATCH(A1474,'US_long actual position'!A:A,0)</f>
        <v>#N/A</v>
      </c>
    </row>
    <row r="1475" spans="2:35" x14ac:dyDescent="0.3">
      <c r="B1475" s="133" t="e">
        <v>#N/A</v>
      </c>
      <c r="C1475" s="133"/>
      <c r="E1475" s="36" t="e">
        <v>#N/A</v>
      </c>
      <c r="AD1475" s="36" t="e">
        <f>MATCH(A1475,'US_long freshly screened'!A:A,0)</f>
        <v>#N/A</v>
      </c>
      <c r="AE1475" s="36" t="e">
        <f>AD1475&lt;=50</f>
        <v>#N/A</v>
      </c>
      <c r="AI1475" s="130" t="e">
        <f>MATCH(A1475,'US_long actual position'!A:A,0)</f>
        <v>#N/A</v>
      </c>
    </row>
    <row r="1476" spans="2:35" x14ac:dyDescent="0.3">
      <c r="B1476" s="133" t="e">
        <v>#N/A</v>
      </c>
      <c r="C1476" s="133"/>
      <c r="E1476" s="36" t="e">
        <v>#N/A</v>
      </c>
      <c r="AD1476" s="36" t="e">
        <f>MATCH(A1476,'US_long freshly screened'!A:A,0)</f>
        <v>#N/A</v>
      </c>
      <c r="AE1476" s="36" t="e">
        <f>AD1476&lt;=50</f>
        <v>#N/A</v>
      </c>
      <c r="AI1476" s="130" t="e">
        <f>MATCH(A1476,'US_long actual position'!A:A,0)</f>
        <v>#N/A</v>
      </c>
    </row>
    <row r="1477" spans="2:35" x14ac:dyDescent="0.3">
      <c r="B1477" s="133" t="e">
        <v>#N/A</v>
      </c>
      <c r="C1477" s="133"/>
      <c r="E1477" s="36" t="e">
        <v>#N/A</v>
      </c>
      <c r="AD1477" s="36" t="e">
        <f>MATCH(A1477,'US_long freshly screened'!A:A,0)</f>
        <v>#N/A</v>
      </c>
      <c r="AE1477" s="36" t="e">
        <f>AD1477&lt;=50</f>
        <v>#N/A</v>
      </c>
      <c r="AI1477" s="130" t="e">
        <f>MATCH(A1477,'US_long actual position'!A:A,0)</f>
        <v>#N/A</v>
      </c>
    </row>
    <row r="1478" spans="2:35" x14ac:dyDescent="0.3">
      <c r="B1478" s="133" t="e">
        <v>#N/A</v>
      </c>
      <c r="C1478" s="133"/>
      <c r="E1478" s="36" t="e">
        <v>#N/A</v>
      </c>
      <c r="AD1478" s="36" t="e">
        <f>MATCH(A1478,'US_long freshly screened'!A:A,0)</f>
        <v>#N/A</v>
      </c>
      <c r="AE1478" s="36" t="e">
        <f>AD1478&lt;=50</f>
        <v>#N/A</v>
      </c>
      <c r="AI1478" s="130" t="e">
        <f>MATCH(A1478,'US_long actual position'!A:A,0)</f>
        <v>#N/A</v>
      </c>
    </row>
    <row r="1479" spans="2:35" x14ac:dyDescent="0.3">
      <c r="B1479" s="133" t="e">
        <v>#N/A</v>
      </c>
      <c r="C1479" s="133"/>
      <c r="E1479" s="36" t="e">
        <v>#N/A</v>
      </c>
      <c r="AD1479" s="36" t="e">
        <f>MATCH(A1479,'US_long freshly screened'!A:A,0)</f>
        <v>#N/A</v>
      </c>
      <c r="AE1479" s="36" t="e">
        <f>AD1479&lt;=50</f>
        <v>#N/A</v>
      </c>
      <c r="AI1479" s="130" t="e">
        <f>MATCH(A1479,'US_long actual position'!A:A,0)</f>
        <v>#N/A</v>
      </c>
    </row>
    <row r="1480" spans="2:35" x14ac:dyDescent="0.3">
      <c r="B1480" s="133" t="e">
        <v>#N/A</v>
      </c>
      <c r="C1480" s="133"/>
      <c r="E1480" s="36" t="e">
        <v>#N/A</v>
      </c>
      <c r="AD1480" s="36" t="e">
        <f>MATCH(A1480,'US_long freshly screened'!A:A,0)</f>
        <v>#N/A</v>
      </c>
      <c r="AE1480" s="36" t="e">
        <f>AD1480&lt;=50</f>
        <v>#N/A</v>
      </c>
      <c r="AI1480" s="130" t="e">
        <f>MATCH(A1480,'US_long actual position'!A:A,0)</f>
        <v>#N/A</v>
      </c>
    </row>
    <row r="1481" spans="2:35" x14ac:dyDescent="0.3">
      <c r="B1481" s="133" t="e">
        <v>#N/A</v>
      </c>
      <c r="C1481" s="133"/>
      <c r="E1481" s="36" t="e">
        <v>#N/A</v>
      </c>
      <c r="AD1481" s="36" t="e">
        <f>MATCH(A1481,'US_long freshly screened'!A:A,0)</f>
        <v>#N/A</v>
      </c>
      <c r="AE1481" s="36" t="e">
        <f>AD1481&lt;=50</f>
        <v>#N/A</v>
      </c>
      <c r="AI1481" s="130" t="e">
        <f>MATCH(A1481,'US_long actual position'!A:A,0)</f>
        <v>#N/A</v>
      </c>
    </row>
    <row r="1482" spans="2:35" x14ac:dyDescent="0.3">
      <c r="B1482" s="133" t="e">
        <v>#N/A</v>
      </c>
      <c r="C1482" s="133"/>
      <c r="E1482" s="36" t="e">
        <v>#N/A</v>
      </c>
      <c r="AD1482" s="36" t="e">
        <f>MATCH(A1482,'US_long freshly screened'!A:A,0)</f>
        <v>#N/A</v>
      </c>
      <c r="AE1482" s="36" t="e">
        <f>AD1482&lt;=50</f>
        <v>#N/A</v>
      </c>
      <c r="AI1482" s="130" t="e">
        <f>MATCH(A1482,'US_long actual position'!A:A,0)</f>
        <v>#N/A</v>
      </c>
    </row>
    <row r="1483" spans="2:35" x14ac:dyDescent="0.3">
      <c r="B1483" s="133" t="e">
        <v>#N/A</v>
      </c>
      <c r="C1483" s="133"/>
      <c r="E1483" s="36" t="e">
        <v>#N/A</v>
      </c>
      <c r="AD1483" s="36" t="e">
        <f>MATCH(A1483,'US_long freshly screened'!A:A,0)</f>
        <v>#N/A</v>
      </c>
      <c r="AE1483" s="36" t="e">
        <f>AD1483&lt;=50</f>
        <v>#N/A</v>
      </c>
      <c r="AI1483" s="130" t="e">
        <f>MATCH(A1483,'US_long actual position'!A:A,0)</f>
        <v>#N/A</v>
      </c>
    </row>
    <row r="1484" spans="2:35" x14ac:dyDescent="0.3">
      <c r="B1484" s="133" t="e">
        <v>#N/A</v>
      </c>
      <c r="C1484" s="133"/>
      <c r="E1484" s="36" t="e">
        <v>#N/A</v>
      </c>
      <c r="AD1484" s="36" t="e">
        <f>MATCH(A1484,'US_long freshly screened'!A:A,0)</f>
        <v>#N/A</v>
      </c>
      <c r="AE1484" s="36" t="e">
        <f>AD1484&lt;=50</f>
        <v>#N/A</v>
      </c>
      <c r="AI1484" s="130" t="e">
        <f>MATCH(A1484,'US_long actual position'!A:A,0)</f>
        <v>#N/A</v>
      </c>
    </row>
    <row r="1485" spans="2:35" x14ac:dyDescent="0.3">
      <c r="B1485" s="133" t="e">
        <v>#N/A</v>
      </c>
      <c r="C1485" s="133"/>
      <c r="E1485" s="36" t="e">
        <v>#N/A</v>
      </c>
      <c r="AD1485" s="36" t="e">
        <f>MATCH(A1485,'US_long freshly screened'!A:A,0)</f>
        <v>#N/A</v>
      </c>
      <c r="AE1485" s="36" t="e">
        <f>AD1485&lt;=50</f>
        <v>#N/A</v>
      </c>
      <c r="AI1485" s="130" t="e">
        <f>MATCH(A1485,'US_long actual position'!A:A,0)</f>
        <v>#N/A</v>
      </c>
    </row>
    <row r="1486" spans="2:35" x14ac:dyDescent="0.3">
      <c r="B1486" s="133" t="e">
        <v>#N/A</v>
      </c>
      <c r="C1486" s="133"/>
      <c r="E1486" s="36" t="e">
        <v>#N/A</v>
      </c>
      <c r="AD1486" s="36" t="e">
        <f>MATCH(A1486,'US_long freshly screened'!A:A,0)</f>
        <v>#N/A</v>
      </c>
      <c r="AE1486" s="36" t="e">
        <f>AD1486&lt;=50</f>
        <v>#N/A</v>
      </c>
      <c r="AI1486" s="130" t="e">
        <f>MATCH(A1486,'US_long actual position'!A:A,0)</f>
        <v>#N/A</v>
      </c>
    </row>
    <row r="1487" spans="2:35" x14ac:dyDescent="0.3">
      <c r="B1487" s="133" t="e">
        <v>#N/A</v>
      </c>
      <c r="C1487" s="133"/>
      <c r="E1487" s="36" t="e">
        <v>#N/A</v>
      </c>
      <c r="AD1487" s="36" t="e">
        <f>MATCH(A1487,'US_long freshly screened'!A:A,0)</f>
        <v>#N/A</v>
      </c>
      <c r="AE1487" s="36" t="e">
        <f>AD1487&lt;=50</f>
        <v>#N/A</v>
      </c>
      <c r="AI1487" s="130" t="e">
        <f>MATCH(A1487,'US_long actual position'!A:A,0)</f>
        <v>#N/A</v>
      </c>
    </row>
    <row r="1488" spans="2:35" x14ac:dyDescent="0.3">
      <c r="B1488" s="133" t="e">
        <v>#N/A</v>
      </c>
      <c r="C1488" s="133"/>
      <c r="E1488" s="36" t="e">
        <v>#N/A</v>
      </c>
      <c r="AD1488" s="36" t="e">
        <f>MATCH(A1488,'US_long freshly screened'!A:A,0)</f>
        <v>#N/A</v>
      </c>
      <c r="AE1488" s="36" t="e">
        <f>AD1488&lt;=50</f>
        <v>#N/A</v>
      </c>
      <c r="AI1488" s="130" t="e">
        <f>MATCH(A1488,'US_long actual position'!A:A,0)</f>
        <v>#N/A</v>
      </c>
    </row>
    <row r="1489" spans="2:35" x14ac:dyDescent="0.3">
      <c r="B1489" s="133" t="e">
        <v>#N/A</v>
      </c>
      <c r="C1489" s="133"/>
      <c r="E1489" s="36" t="e">
        <v>#N/A</v>
      </c>
      <c r="AD1489" s="36" t="e">
        <f>MATCH(A1489,'US_long freshly screened'!A:A,0)</f>
        <v>#N/A</v>
      </c>
      <c r="AE1489" s="36" t="e">
        <f>AD1489&lt;=50</f>
        <v>#N/A</v>
      </c>
      <c r="AI1489" s="130" t="e">
        <f>MATCH(A1489,'US_long actual position'!A:A,0)</f>
        <v>#N/A</v>
      </c>
    </row>
    <row r="1490" spans="2:35" x14ac:dyDescent="0.3">
      <c r="B1490" s="133" t="e">
        <v>#N/A</v>
      </c>
      <c r="C1490" s="133"/>
      <c r="E1490" s="36" t="e">
        <v>#N/A</v>
      </c>
      <c r="AD1490" s="36" t="e">
        <f>MATCH(A1490,'US_long freshly screened'!A:A,0)</f>
        <v>#N/A</v>
      </c>
      <c r="AE1490" s="36" t="e">
        <f>AD1490&lt;=50</f>
        <v>#N/A</v>
      </c>
      <c r="AI1490" s="130" t="e">
        <f>MATCH(A1490,'US_long actual position'!A:A,0)</f>
        <v>#N/A</v>
      </c>
    </row>
    <row r="1491" spans="2:35" x14ac:dyDescent="0.3">
      <c r="B1491" s="133" t="e">
        <v>#N/A</v>
      </c>
      <c r="C1491" s="133"/>
      <c r="E1491" s="36" t="e">
        <v>#N/A</v>
      </c>
      <c r="AD1491" s="36" t="e">
        <f>MATCH(A1491,'US_long freshly screened'!A:A,0)</f>
        <v>#N/A</v>
      </c>
      <c r="AE1491" s="36" t="e">
        <f>AD1491&lt;=50</f>
        <v>#N/A</v>
      </c>
      <c r="AI1491" s="130" t="e">
        <f>MATCH(A1491,'US_long actual position'!A:A,0)</f>
        <v>#N/A</v>
      </c>
    </row>
    <row r="1492" spans="2:35" x14ac:dyDescent="0.3">
      <c r="B1492" s="133" t="e">
        <v>#N/A</v>
      </c>
      <c r="C1492" s="133"/>
      <c r="E1492" s="36" t="e">
        <v>#N/A</v>
      </c>
      <c r="AD1492" s="36" t="e">
        <f>MATCH(A1492,'US_long freshly screened'!A:A,0)</f>
        <v>#N/A</v>
      </c>
      <c r="AE1492" s="36" t="e">
        <f>AD1492&lt;=50</f>
        <v>#N/A</v>
      </c>
      <c r="AI1492" s="130" t="e">
        <f>MATCH(A1492,'US_long actual position'!A:A,0)</f>
        <v>#N/A</v>
      </c>
    </row>
    <row r="1493" spans="2:35" x14ac:dyDescent="0.3">
      <c r="B1493" s="133" t="e">
        <v>#N/A</v>
      </c>
      <c r="C1493" s="133"/>
      <c r="E1493" s="36" t="e">
        <v>#N/A</v>
      </c>
      <c r="AD1493" s="36" t="e">
        <f>MATCH(A1493,'US_long freshly screened'!A:A,0)</f>
        <v>#N/A</v>
      </c>
      <c r="AE1493" s="36" t="e">
        <f>AD1493&lt;=50</f>
        <v>#N/A</v>
      </c>
      <c r="AI1493" s="130" t="e">
        <f>MATCH(A1493,'US_long actual position'!A:A,0)</f>
        <v>#N/A</v>
      </c>
    </row>
    <row r="1494" spans="2:35" x14ac:dyDescent="0.3">
      <c r="B1494" s="133" t="e">
        <v>#N/A</v>
      </c>
      <c r="C1494" s="133"/>
      <c r="E1494" s="36" t="e">
        <v>#N/A</v>
      </c>
      <c r="AD1494" s="36" t="e">
        <f>MATCH(A1494,'US_long freshly screened'!A:A,0)</f>
        <v>#N/A</v>
      </c>
      <c r="AE1494" s="36" t="e">
        <f>AD1494&lt;=50</f>
        <v>#N/A</v>
      </c>
      <c r="AI1494" s="130" t="e">
        <f>MATCH(A1494,'US_long actual position'!A:A,0)</f>
        <v>#N/A</v>
      </c>
    </row>
    <row r="1495" spans="2:35" x14ac:dyDescent="0.3">
      <c r="B1495" s="133" t="e">
        <v>#N/A</v>
      </c>
      <c r="C1495" s="133"/>
      <c r="E1495" s="36" t="e">
        <v>#N/A</v>
      </c>
      <c r="AD1495" s="36" t="e">
        <f>MATCH(A1495,'US_long freshly screened'!A:A,0)</f>
        <v>#N/A</v>
      </c>
      <c r="AE1495" s="36" t="e">
        <f>AD1495&lt;=50</f>
        <v>#N/A</v>
      </c>
      <c r="AI1495" s="130" t="e">
        <f>MATCH(A1495,'US_long actual position'!A:A,0)</f>
        <v>#N/A</v>
      </c>
    </row>
    <row r="1496" spans="2:35" x14ac:dyDescent="0.3">
      <c r="B1496" s="133" t="e">
        <v>#N/A</v>
      </c>
      <c r="C1496" s="133"/>
      <c r="E1496" s="36" t="e">
        <v>#N/A</v>
      </c>
      <c r="AD1496" s="36" t="e">
        <f>MATCH(A1496,'US_long freshly screened'!A:A,0)</f>
        <v>#N/A</v>
      </c>
      <c r="AE1496" s="36" t="e">
        <f>AD1496&lt;=50</f>
        <v>#N/A</v>
      </c>
      <c r="AI1496" s="130" t="e">
        <f>MATCH(A1496,'US_long actual position'!A:A,0)</f>
        <v>#N/A</v>
      </c>
    </row>
    <row r="1497" spans="2:35" x14ac:dyDescent="0.3">
      <c r="B1497" s="133" t="e">
        <v>#N/A</v>
      </c>
      <c r="C1497" s="133"/>
      <c r="E1497" s="36" t="e">
        <v>#N/A</v>
      </c>
      <c r="AD1497" s="36" t="e">
        <f>MATCH(A1497,'US_long freshly screened'!A:A,0)</f>
        <v>#N/A</v>
      </c>
      <c r="AE1497" s="36" t="e">
        <f>AD1497&lt;=50</f>
        <v>#N/A</v>
      </c>
      <c r="AI1497" s="130" t="e">
        <f>MATCH(A1497,'US_long actual position'!A:A,0)</f>
        <v>#N/A</v>
      </c>
    </row>
    <row r="1498" spans="2:35" x14ac:dyDescent="0.3">
      <c r="B1498" s="133" t="e">
        <v>#N/A</v>
      </c>
      <c r="C1498" s="133"/>
      <c r="E1498" s="36" t="e">
        <v>#N/A</v>
      </c>
      <c r="AD1498" s="36" t="e">
        <f>MATCH(A1498,'US_long freshly screened'!A:A,0)</f>
        <v>#N/A</v>
      </c>
      <c r="AE1498" s="36" t="e">
        <f>AD1498&lt;=50</f>
        <v>#N/A</v>
      </c>
      <c r="AI1498" s="130" t="e">
        <f>MATCH(A1498,'US_long actual position'!A:A,0)</f>
        <v>#N/A</v>
      </c>
    </row>
    <row r="1499" spans="2:35" x14ac:dyDescent="0.3">
      <c r="B1499" s="133" t="e">
        <v>#N/A</v>
      </c>
      <c r="C1499" s="133"/>
      <c r="E1499" s="36" t="e">
        <v>#N/A</v>
      </c>
      <c r="AD1499" s="36" t="e">
        <f>MATCH(A1499,'US_long freshly screened'!A:A,0)</f>
        <v>#N/A</v>
      </c>
      <c r="AE1499" s="36" t="e">
        <f>AD1499&lt;=50</f>
        <v>#N/A</v>
      </c>
      <c r="AI1499" s="130" t="e">
        <f>MATCH(A1499,'US_long actual position'!A:A,0)</f>
        <v>#N/A</v>
      </c>
    </row>
    <row r="1500" spans="2:35" x14ac:dyDescent="0.3">
      <c r="B1500" s="133" t="e">
        <v>#N/A</v>
      </c>
      <c r="C1500" s="133"/>
      <c r="E1500" s="36" t="e">
        <v>#N/A</v>
      </c>
      <c r="AD1500" s="36" t="e">
        <f>MATCH(A1500,'US_long freshly screened'!A:A,0)</f>
        <v>#N/A</v>
      </c>
      <c r="AE1500" s="36" t="e">
        <f>AD1500&lt;=50</f>
        <v>#N/A</v>
      </c>
      <c r="AI1500" s="130" t="e">
        <f>MATCH(A1500,'US_long actual position'!A:A,0)</f>
        <v>#N/A</v>
      </c>
    </row>
    <row r="1501" spans="2:35" x14ac:dyDescent="0.3">
      <c r="B1501" s="133" t="e">
        <v>#N/A</v>
      </c>
      <c r="C1501" s="133"/>
      <c r="E1501" s="36" t="e">
        <v>#N/A</v>
      </c>
      <c r="AD1501" s="36" t="e">
        <f>MATCH(A1501,'US_long freshly screened'!A:A,0)</f>
        <v>#N/A</v>
      </c>
      <c r="AE1501" s="36" t="e">
        <f>AD1501&lt;=50</f>
        <v>#N/A</v>
      </c>
      <c r="AI1501" s="130" t="e">
        <f>MATCH(A1501,'US_long actual position'!A:A,0)</f>
        <v>#N/A</v>
      </c>
    </row>
    <row r="1502" spans="2:35" x14ac:dyDescent="0.3">
      <c r="B1502" s="133" t="e">
        <v>#N/A</v>
      </c>
      <c r="C1502" s="133"/>
      <c r="E1502" s="36" t="e">
        <v>#N/A</v>
      </c>
      <c r="AD1502" s="36" t="e">
        <f>MATCH(A1502,'US_long freshly screened'!A:A,0)</f>
        <v>#N/A</v>
      </c>
      <c r="AE1502" s="36" t="e">
        <f>AD1502&lt;=50</f>
        <v>#N/A</v>
      </c>
      <c r="AI1502" s="130" t="e">
        <f>MATCH(A1502,'US_long actual position'!A:A,0)</f>
        <v>#N/A</v>
      </c>
    </row>
    <row r="1503" spans="2:35" x14ac:dyDescent="0.3">
      <c r="B1503" s="133" t="e">
        <v>#N/A</v>
      </c>
      <c r="C1503" s="133"/>
      <c r="E1503" s="36" t="e">
        <v>#N/A</v>
      </c>
      <c r="AD1503" s="36" t="e">
        <f>MATCH(A1503,'US_long freshly screened'!A:A,0)</f>
        <v>#N/A</v>
      </c>
      <c r="AE1503" s="36" t="e">
        <f>AD1503&lt;=50</f>
        <v>#N/A</v>
      </c>
      <c r="AI1503" s="130" t="e">
        <f>MATCH(A1503,'US_long actual position'!A:A,0)</f>
        <v>#N/A</v>
      </c>
    </row>
    <row r="1504" spans="2:35" x14ac:dyDescent="0.3">
      <c r="B1504" s="133" t="e">
        <v>#N/A</v>
      </c>
      <c r="C1504" s="133"/>
      <c r="E1504" s="36" t="e">
        <v>#N/A</v>
      </c>
      <c r="AD1504" s="36" t="e">
        <f>MATCH(A1504,'US_long freshly screened'!A:A,0)</f>
        <v>#N/A</v>
      </c>
      <c r="AE1504" s="36" t="e">
        <f>AD1504&lt;=50</f>
        <v>#N/A</v>
      </c>
      <c r="AI1504" s="130" t="e">
        <f>MATCH(A1504,'US_long actual position'!A:A,0)</f>
        <v>#N/A</v>
      </c>
    </row>
    <row r="1505" spans="2:35" x14ac:dyDescent="0.3">
      <c r="B1505" s="133" t="e">
        <v>#N/A</v>
      </c>
      <c r="C1505" s="133"/>
      <c r="E1505" s="36" t="e">
        <v>#N/A</v>
      </c>
      <c r="AD1505" s="36" t="e">
        <f>MATCH(A1505,'US_long freshly screened'!A:A,0)</f>
        <v>#N/A</v>
      </c>
      <c r="AE1505" s="36" t="e">
        <f>AD1505&lt;=50</f>
        <v>#N/A</v>
      </c>
      <c r="AI1505" s="130" t="e">
        <f>MATCH(A1505,'US_long actual position'!A:A,0)</f>
        <v>#N/A</v>
      </c>
    </row>
    <row r="1506" spans="2:35" x14ac:dyDescent="0.3">
      <c r="B1506" s="133" t="e">
        <v>#N/A</v>
      </c>
      <c r="C1506" s="133"/>
      <c r="E1506" s="36" t="e">
        <v>#N/A</v>
      </c>
      <c r="AD1506" s="36" t="e">
        <f>MATCH(A1506,'US_long freshly screened'!A:A,0)</f>
        <v>#N/A</v>
      </c>
      <c r="AE1506" s="36" t="e">
        <f>AD1506&lt;=50</f>
        <v>#N/A</v>
      </c>
      <c r="AI1506" s="130" t="e">
        <f>MATCH(A1506,'US_long actual position'!A:A,0)</f>
        <v>#N/A</v>
      </c>
    </row>
    <row r="1507" spans="2:35" x14ac:dyDescent="0.3">
      <c r="B1507" s="133" t="e">
        <v>#N/A</v>
      </c>
      <c r="C1507" s="133"/>
      <c r="E1507" s="36" t="e">
        <v>#N/A</v>
      </c>
      <c r="AD1507" s="36" t="e">
        <f>MATCH(A1507,'US_long freshly screened'!A:A,0)</f>
        <v>#N/A</v>
      </c>
      <c r="AE1507" s="36" t="e">
        <f>AD1507&lt;=50</f>
        <v>#N/A</v>
      </c>
      <c r="AI1507" s="130" t="e">
        <f>MATCH(A1507,'US_long actual position'!A:A,0)</f>
        <v>#N/A</v>
      </c>
    </row>
    <row r="1508" spans="2:35" x14ac:dyDescent="0.3">
      <c r="B1508" s="133" t="e">
        <v>#N/A</v>
      </c>
      <c r="C1508" s="133"/>
      <c r="E1508" s="36" t="e">
        <v>#N/A</v>
      </c>
      <c r="AD1508" s="36" t="e">
        <f>MATCH(A1508,'US_long freshly screened'!A:A,0)</f>
        <v>#N/A</v>
      </c>
      <c r="AE1508" s="36" t="e">
        <f>AD1508&lt;=50</f>
        <v>#N/A</v>
      </c>
      <c r="AI1508" s="130" t="e">
        <f>MATCH(A1508,'US_long actual position'!A:A,0)</f>
        <v>#N/A</v>
      </c>
    </row>
    <row r="1509" spans="2:35" x14ac:dyDescent="0.3">
      <c r="B1509" s="133" t="e">
        <v>#N/A</v>
      </c>
      <c r="C1509" s="133"/>
      <c r="E1509" s="36" t="e">
        <v>#N/A</v>
      </c>
      <c r="AD1509" s="36" t="e">
        <f>MATCH(A1509,'US_long freshly screened'!A:A,0)</f>
        <v>#N/A</v>
      </c>
      <c r="AE1509" s="36" t="e">
        <f>AD1509&lt;=50</f>
        <v>#N/A</v>
      </c>
      <c r="AI1509" s="130" t="e">
        <f>MATCH(A1509,'US_long actual position'!A:A,0)</f>
        <v>#N/A</v>
      </c>
    </row>
    <row r="1510" spans="2:35" x14ac:dyDescent="0.3">
      <c r="B1510" s="133" t="e">
        <v>#N/A</v>
      </c>
      <c r="C1510" s="133"/>
      <c r="E1510" s="36" t="e">
        <v>#N/A</v>
      </c>
      <c r="AD1510" s="36" t="e">
        <f>MATCH(A1510,'US_long freshly screened'!A:A,0)</f>
        <v>#N/A</v>
      </c>
      <c r="AE1510" s="36" t="e">
        <f>AD1510&lt;=50</f>
        <v>#N/A</v>
      </c>
      <c r="AI1510" s="130" t="e">
        <f>MATCH(A1510,'US_long actual position'!A:A,0)</f>
        <v>#N/A</v>
      </c>
    </row>
    <row r="1511" spans="2:35" x14ac:dyDescent="0.3">
      <c r="B1511" s="133" t="e">
        <v>#N/A</v>
      </c>
      <c r="C1511" s="133"/>
      <c r="E1511" s="36" t="e">
        <v>#N/A</v>
      </c>
      <c r="AD1511" s="36" t="e">
        <f>MATCH(A1511,'US_long freshly screened'!A:A,0)</f>
        <v>#N/A</v>
      </c>
      <c r="AE1511" s="36" t="e">
        <f>AD1511&lt;=50</f>
        <v>#N/A</v>
      </c>
      <c r="AI1511" s="130" t="e">
        <f>MATCH(A1511,'US_long actual position'!A:A,0)</f>
        <v>#N/A</v>
      </c>
    </row>
    <row r="1512" spans="2:35" x14ac:dyDescent="0.3">
      <c r="B1512" s="133" t="e">
        <v>#N/A</v>
      </c>
      <c r="C1512" s="133"/>
      <c r="E1512" s="36" t="e">
        <v>#N/A</v>
      </c>
      <c r="AD1512" s="36" t="e">
        <f>MATCH(A1512,'US_long freshly screened'!A:A,0)</f>
        <v>#N/A</v>
      </c>
      <c r="AE1512" s="36" t="e">
        <f>AD1512&lt;=50</f>
        <v>#N/A</v>
      </c>
      <c r="AI1512" s="130" t="e">
        <f>MATCH(A1512,'US_long actual position'!A:A,0)</f>
        <v>#N/A</v>
      </c>
    </row>
    <row r="1513" spans="2:35" x14ac:dyDescent="0.3">
      <c r="B1513" s="133" t="e">
        <v>#N/A</v>
      </c>
      <c r="C1513" s="133"/>
      <c r="E1513" s="36" t="e">
        <v>#N/A</v>
      </c>
      <c r="AD1513" s="36" t="e">
        <f>MATCH(A1513,'US_long freshly screened'!A:A,0)</f>
        <v>#N/A</v>
      </c>
      <c r="AE1513" s="36" t="e">
        <f>AD1513&lt;=50</f>
        <v>#N/A</v>
      </c>
      <c r="AI1513" s="130" t="e">
        <f>MATCH(A1513,'US_long actual position'!A:A,0)</f>
        <v>#N/A</v>
      </c>
    </row>
    <row r="1514" spans="2:35" x14ac:dyDescent="0.3">
      <c r="B1514" s="133" t="e">
        <v>#N/A</v>
      </c>
      <c r="C1514" s="133"/>
      <c r="E1514" s="36" t="e">
        <v>#N/A</v>
      </c>
      <c r="AD1514" s="36" t="e">
        <f>MATCH(A1514,'US_long freshly screened'!A:A,0)</f>
        <v>#N/A</v>
      </c>
      <c r="AE1514" s="36" t="e">
        <f>AD1514&lt;=50</f>
        <v>#N/A</v>
      </c>
      <c r="AI1514" s="130" t="e">
        <f>MATCH(A1514,'US_long actual position'!A:A,0)</f>
        <v>#N/A</v>
      </c>
    </row>
    <row r="1515" spans="2:35" x14ac:dyDescent="0.3">
      <c r="B1515" s="133" t="e">
        <v>#N/A</v>
      </c>
      <c r="C1515" s="133"/>
      <c r="E1515" s="36" t="e">
        <v>#N/A</v>
      </c>
      <c r="AD1515" s="36" t="e">
        <f>MATCH(A1515,'US_long freshly screened'!A:A,0)</f>
        <v>#N/A</v>
      </c>
      <c r="AE1515" s="36" t="e">
        <f>AD1515&lt;=50</f>
        <v>#N/A</v>
      </c>
      <c r="AI1515" s="130" t="e">
        <f>MATCH(A1515,'US_long actual position'!A:A,0)</f>
        <v>#N/A</v>
      </c>
    </row>
    <row r="1516" spans="2:35" x14ac:dyDescent="0.3">
      <c r="B1516" s="133" t="e">
        <v>#N/A</v>
      </c>
      <c r="C1516" s="133"/>
      <c r="E1516" s="36" t="e">
        <v>#N/A</v>
      </c>
      <c r="AD1516" s="36" t="e">
        <f>MATCH(A1516,'US_long freshly screened'!A:A,0)</f>
        <v>#N/A</v>
      </c>
      <c r="AE1516" s="36" t="e">
        <f>AD1516&lt;=50</f>
        <v>#N/A</v>
      </c>
      <c r="AI1516" s="130" t="e">
        <f>MATCH(A1516,'US_long actual position'!A:A,0)</f>
        <v>#N/A</v>
      </c>
    </row>
    <row r="1517" spans="2:35" x14ac:dyDescent="0.3">
      <c r="B1517" s="133" t="e">
        <v>#N/A</v>
      </c>
      <c r="C1517" s="133"/>
      <c r="E1517" s="36" t="e">
        <v>#N/A</v>
      </c>
      <c r="AD1517" s="36" t="e">
        <f>MATCH(A1517,'US_long freshly screened'!A:A,0)</f>
        <v>#N/A</v>
      </c>
      <c r="AE1517" s="36" t="e">
        <f>AD1517&lt;=50</f>
        <v>#N/A</v>
      </c>
      <c r="AI1517" s="130" t="e">
        <f>MATCH(A1517,'US_long actual position'!A:A,0)</f>
        <v>#N/A</v>
      </c>
    </row>
    <row r="1518" spans="2:35" x14ac:dyDescent="0.3">
      <c r="B1518" s="133" t="e">
        <v>#N/A</v>
      </c>
      <c r="C1518" s="133"/>
      <c r="E1518" s="36" t="e">
        <v>#N/A</v>
      </c>
      <c r="AD1518" s="36" t="e">
        <f>MATCH(A1518,'US_long freshly screened'!A:A,0)</f>
        <v>#N/A</v>
      </c>
      <c r="AE1518" s="36" t="e">
        <f>AD1518&lt;=50</f>
        <v>#N/A</v>
      </c>
      <c r="AI1518" s="130" t="e">
        <f>MATCH(A1518,'US_long actual position'!A:A,0)</f>
        <v>#N/A</v>
      </c>
    </row>
    <row r="1519" spans="2:35" x14ac:dyDescent="0.3">
      <c r="B1519" s="133" t="e">
        <v>#N/A</v>
      </c>
      <c r="C1519" s="133"/>
      <c r="E1519" s="36" t="e">
        <v>#N/A</v>
      </c>
      <c r="AD1519" s="36" t="e">
        <f>MATCH(A1519,'US_long freshly screened'!A:A,0)</f>
        <v>#N/A</v>
      </c>
      <c r="AE1519" s="36" t="e">
        <f>AD1519&lt;=50</f>
        <v>#N/A</v>
      </c>
      <c r="AI1519" s="130" t="e">
        <f>MATCH(A1519,'US_long actual position'!A:A,0)</f>
        <v>#N/A</v>
      </c>
    </row>
    <row r="1520" spans="2:35" x14ac:dyDescent="0.3">
      <c r="B1520" s="133" t="e">
        <v>#N/A</v>
      </c>
      <c r="C1520" s="133"/>
      <c r="E1520" s="36" t="e">
        <v>#N/A</v>
      </c>
      <c r="AD1520" s="36" t="e">
        <f>MATCH(A1520,'US_long freshly screened'!A:A,0)</f>
        <v>#N/A</v>
      </c>
      <c r="AE1520" s="36" t="e">
        <f>AD1520&lt;=50</f>
        <v>#N/A</v>
      </c>
      <c r="AI1520" s="130" t="e">
        <f>MATCH(A1520,'US_long actual position'!A:A,0)</f>
        <v>#N/A</v>
      </c>
    </row>
    <row r="1521" spans="2:35" x14ac:dyDescent="0.3">
      <c r="B1521" s="133" t="e">
        <v>#N/A</v>
      </c>
      <c r="C1521" s="133"/>
      <c r="E1521" s="36" t="e">
        <v>#N/A</v>
      </c>
      <c r="AD1521" s="36" t="e">
        <f>MATCH(A1521,'US_long freshly screened'!A:A,0)</f>
        <v>#N/A</v>
      </c>
      <c r="AE1521" s="36" t="e">
        <f>AD1521&lt;=50</f>
        <v>#N/A</v>
      </c>
      <c r="AI1521" s="130" t="e">
        <f>MATCH(A1521,'US_long actual position'!A:A,0)</f>
        <v>#N/A</v>
      </c>
    </row>
    <row r="1522" spans="2:35" x14ac:dyDescent="0.3">
      <c r="B1522" s="133" t="e">
        <v>#N/A</v>
      </c>
      <c r="C1522" s="133"/>
      <c r="E1522" s="36" t="e">
        <v>#N/A</v>
      </c>
      <c r="AD1522" s="36" t="e">
        <f>MATCH(A1522,'US_long freshly screened'!A:A,0)</f>
        <v>#N/A</v>
      </c>
      <c r="AE1522" s="36" t="e">
        <f>AD1522&lt;=50</f>
        <v>#N/A</v>
      </c>
      <c r="AI1522" s="130" t="e">
        <f>MATCH(A1522,'US_long actual position'!A:A,0)</f>
        <v>#N/A</v>
      </c>
    </row>
    <row r="1523" spans="2:35" x14ac:dyDescent="0.3">
      <c r="B1523" s="133" t="e">
        <v>#N/A</v>
      </c>
      <c r="C1523" s="133"/>
      <c r="E1523" s="36" t="e">
        <v>#N/A</v>
      </c>
      <c r="AD1523" s="36" t="e">
        <f>MATCH(A1523,'US_long freshly screened'!A:A,0)</f>
        <v>#N/A</v>
      </c>
      <c r="AE1523" s="36" t="e">
        <f>AD1523&lt;=50</f>
        <v>#N/A</v>
      </c>
      <c r="AI1523" s="130" t="e">
        <f>MATCH(A1523,'US_long actual position'!A:A,0)</f>
        <v>#N/A</v>
      </c>
    </row>
    <row r="1524" spans="2:35" x14ac:dyDescent="0.3">
      <c r="B1524" s="133" t="e">
        <v>#N/A</v>
      </c>
      <c r="C1524" s="133"/>
      <c r="E1524" s="36" t="e">
        <v>#N/A</v>
      </c>
      <c r="AD1524" s="36" t="e">
        <f>MATCH(A1524,'US_long freshly screened'!A:A,0)</f>
        <v>#N/A</v>
      </c>
      <c r="AE1524" s="36" t="e">
        <f>AD1524&lt;=50</f>
        <v>#N/A</v>
      </c>
      <c r="AI1524" s="130" t="e">
        <f>MATCH(A1524,'US_long actual position'!A:A,0)</f>
        <v>#N/A</v>
      </c>
    </row>
    <row r="1525" spans="2:35" x14ac:dyDescent="0.3">
      <c r="B1525" s="133" t="e">
        <v>#N/A</v>
      </c>
      <c r="C1525" s="133"/>
      <c r="E1525" s="36" t="e">
        <v>#N/A</v>
      </c>
      <c r="AD1525" s="36" t="e">
        <f>MATCH(A1525,'US_long freshly screened'!A:A,0)</f>
        <v>#N/A</v>
      </c>
      <c r="AE1525" s="36" t="e">
        <f>AD1525&lt;=50</f>
        <v>#N/A</v>
      </c>
      <c r="AI1525" s="130" t="e">
        <f>MATCH(A1525,'US_long actual position'!A:A,0)</f>
        <v>#N/A</v>
      </c>
    </row>
    <row r="1526" spans="2:35" x14ac:dyDescent="0.3">
      <c r="B1526" s="133" t="e">
        <v>#N/A</v>
      </c>
      <c r="C1526" s="133"/>
      <c r="E1526" s="36" t="e">
        <v>#N/A</v>
      </c>
      <c r="AD1526" s="36" t="e">
        <f>MATCH(A1526,'US_long freshly screened'!A:A,0)</f>
        <v>#N/A</v>
      </c>
      <c r="AE1526" s="36" t="e">
        <f>AD1526&lt;=50</f>
        <v>#N/A</v>
      </c>
      <c r="AI1526" s="130" t="e">
        <f>MATCH(A1526,'US_long actual position'!A:A,0)</f>
        <v>#N/A</v>
      </c>
    </row>
    <row r="1527" spans="2:35" x14ac:dyDescent="0.3">
      <c r="B1527" s="133" t="e">
        <v>#N/A</v>
      </c>
      <c r="C1527" s="133"/>
      <c r="E1527" s="36" t="e">
        <v>#N/A</v>
      </c>
      <c r="AD1527" s="36" t="e">
        <f>MATCH(A1527,'US_long freshly screened'!A:A,0)</f>
        <v>#N/A</v>
      </c>
      <c r="AE1527" s="36" t="e">
        <f>AD1527&lt;=50</f>
        <v>#N/A</v>
      </c>
      <c r="AI1527" s="130" t="e">
        <f>MATCH(A1527,'US_long actual position'!A:A,0)</f>
        <v>#N/A</v>
      </c>
    </row>
    <row r="1528" spans="2:35" x14ac:dyDescent="0.3">
      <c r="B1528" s="133" t="e">
        <v>#N/A</v>
      </c>
      <c r="C1528" s="133"/>
      <c r="E1528" s="36" t="e">
        <v>#N/A</v>
      </c>
      <c r="AD1528" s="36" t="e">
        <f>MATCH(A1528,'US_long freshly screened'!A:A,0)</f>
        <v>#N/A</v>
      </c>
      <c r="AE1528" s="36" t="e">
        <f>AD1528&lt;=50</f>
        <v>#N/A</v>
      </c>
      <c r="AI1528" s="130" t="e">
        <f>MATCH(A1528,'US_long actual position'!A:A,0)</f>
        <v>#N/A</v>
      </c>
    </row>
    <row r="1529" spans="2:35" x14ac:dyDescent="0.3">
      <c r="B1529" s="133" t="e">
        <v>#N/A</v>
      </c>
      <c r="C1529" s="133"/>
      <c r="E1529" s="36" t="e">
        <v>#N/A</v>
      </c>
      <c r="AD1529" s="36" t="e">
        <f>MATCH(A1529,'US_long freshly screened'!A:A,0)</f>
        <v>#N/A</v>
      </c>
      <c r="AE1529" s="36" t="e">
        <f>AD1529&lt;=50</f>
        <v>#N/A</v>
      </c>
      <c r="AI1529" s="130" t="e">
        <f>MATCH(A1529,'US_long actual position'!A:A,0)</f>
        <v>#N/A</v>
      </c>
    </row>
    <row r="1530" spans="2:35" x14ac:dyDescent="0.3">
      <c r="B1530" s="133" t="e">
        <v>#N/A</v>
      </c>
      <c r="C1530" s="133"/>
      <c r="E1530" s="36" t="e">
        <v>#N/A</v>
      </c>
      <c r="AD1530" s="36" t="e">
        <f>MATCH(A1530,'US_long freshly screened'!A:A,0)</f>
        <v>#N/A</v>
      </c>
      <c r="AE1530" s="36" t="e">
        <f>AD1530&lt;=50</f>
        <v>#N/A</v>
      </c>
      <c r="AI1530" s="130" t="e">
        <f>MATCH(A1530,'US_long actual position'!A:A,0)</f>
        <v>#N/A</v>
      </c>
    </row>
    <row r="1531" spans="2:35" x14ac:dyDescent="0.3">
      <c r="B1531" s="133" t="e">
        <v>#N/A</v>
      </c>
      <c r="C1531" s="133"/>
      <c r="E1531" s="36" t="e">
        <v>#N/A</v>
      </c>
      <c r="AD1531" s="36" t="e">
        <f>MATCH(A1531,'US_long freshly screened'!A:A,0)</f>
        <v>#N/A</v>
      </c>
      <c r="AE1531" s="36" t="e">
        <f>AD1531&lt;=50</f>
        <v>#N/A</v>
      </c>
      <c r="AI1531" s="130" t="e">
        <f>MATCH(A1531,'US_long actual position'!A:A,0)</f>
        <v>#N/A</v>
      </c>
    </row>
    <row r="1532" spans="2:35" x14ac:dyDescent="0.3">
      <c r="B1532" s="133" t="e">
        <v>#N/A</v>
      </c>
      <c r="C1532" s="133"/>
      <c r="E1532" s="36" t="e">
        <v>#N/A</v>
      </c>
      <c r="AD1532" s="36" t="e">
        <f>MATCH(A1532,'US_long freshly screened'!A:A,0)</f>
        <v>#N/A</v>
      </c>
      <c r="AE1532" s="36" t="e">
        <f>AD1532&lt;=50</f>
        <v>#N/A</v>
      </c>
      <c r="AI1532" s="130" t="e">
        <f>MATCH(A1532,'US_long actual position'!A:A,0)</f>
        <v>#N/A</v>
      </c>
    </row>
    <row r="1533" spans="2:35" x14ac:dyDescent="0.3">
      <c r="B1533" s="133" t="e">
        <v>#N/A</v>
      </c>
      <c r="C1533" s="133"/>
      <c r="E1533" s="36" t="e">
        <v>#N/A</v>
      </c>
      <c r="AD1533" s="36" t="e">
        <f>MATCH(A1533,'US_long freshly screened'!A:A,0)</f>
        <v>#N/A</v>
      </c>
      <c r="AE1533" s="36" t="e">
        <f>AD1533&lt;=50</f>
        <v>#N/A</v>
      </c>
      <c r="AI1533" s="130" t="e">
        <f>MATCH(A1533,'US_long actual position'!A:A,0)</f>
        <v>#N/A</v>
      </c>
    </row>
    <row r="1534" spans="2:35" x14ac:dyDescent="0.3">
      <c r="B1534" s="133" t="e">
        <v>#N/A</v>
      </c>
      <c r="C1534" s="133"/>
      <c r="E1534" s="36" t="e">
        <v>#N/A</v>
      </c>
      <c r="AD1534" s="36" t="e">
        <f>MATCH(A1534,'US_long freshly screened'!A:A,0)</f>
        <v>#N/A</v>
      </c>
      <c r="AE1534" s="36" t="e">
        <f>AD1534&lt;=50</f>
        <v>#N/A</v>
      </c>
      <c r="AI1534" s="130" t="e">
        <f>MATCH(A1534,'US_long actual position'!A:A,0)</f>
        <v>#N/A</v>
      </c>
    </row>
    <row r="1535" spans="2:35" x14ac:dyDescent="0.3">
      <c r="B1535" s="133" t="e">
        <v>#N/A</v>
      </c>
      <c r="C1535" s="133"/>
      <c r="E1535" s="36" t="e">
        <v>#N/A</v>
      </c>
      <c r="AD1535" s="36" t="e">
        <f>MATCH(A1535,'US_long freshly screened'!A:A,0)</f>
        <v>#N/A</v>
      </c>
      <c r="AE1535" s="36" t="e">
        <f>AD1535&lt;=50</f>
        <v>#N/A</v>
      </c>
      <c r="AI1535" s="130" t="e">
        <f>MATCH(A1535,'US_long actual position'!A:A,0)</f>
        <v>#N/A</v>
      </c>
    </row>
    <row r="1536" spans="2:35" x14ac:dyDescent="0.3">
      <c r="B1536" s="133" t="e">
        <v>#N/A</v>
      </c>
      <c r="C1536" s="133"/>
      <c r="E1536" s="36" t="e">
        <v>#N/A</v>
      </c>
      <c r="AD1536" s="36" t="e">
        <f>MATCH(A1536,'US_long freshly screened'!A:A,0)</f>
        <v>#N/A</v>
      </c>
      <c r="AE1536" s="36" t="e">
        <f>AD1536&lt;=50</f>
        <v>#N/A</v>
      </c>
      <c r="AI1536" s="130" t="e">
        <f>MATCH(A1536,'US_long actual position'!A:A,0)</f>
        <v>#N/A</v>
      </c>
    </row>
    <row r="1537" spans="2:35" x14ac:dyDescent="0.3">
      <c r="B1537" s="133" t="e">
        <v>#N/A</v>
      </c>
      <c r="C1537" s="133"/>
      <c r="E1537" s="36" t="e">
        <v>#N/A</v>
      </c>
      <c r="AD1537" s="36" t="e">
        <f>MATCH(A1537,'US_long freshly screened'!A:A,0)</f>
        <v>#N/A</v>
      </c>
      <c r="AE1537" s="36" t="e">
        <f>AD1537&lt;=50</f>
        <v>#N/A</v>
      </c>
      <c r="AI1537" s="130" t="e">
        <f>MATCH(A1537,'US_long actual position'!A:A,0)</f>
        <v>#N/A</v>
      </c>
    </row>
    <row r="1538" spans="2:35" x14ac:dyDescent="0.3">
      <c r="B1538" s="133" t="e">
        <v>#N/A</v>
      </c>
      <c r="C1538" s="133"/>
      <c r="E1538" s="36" t="e">
        <v>#N/A</v>
      </c>
      <c r="AD1538" s="36" t="e">
        <f>MATCH(A1538,'US_long freshly screened'!A:A,0)</f>
        <v>#N/A</v>
      </c>
      <c r="AE1538" s="36" t="e">
        <f>AD1538&lt;=50</f>
        <v>#N/A</v>
      </c>
      <c r="AI1538" s="130" t="e">
        <f>MATCH(A1538,'US_long actual position'!A:A,0)</f>
        <v>#N/A</v>
      </c>
    </row>
    <row r="1539" spans="2:35" x14ac:dyDescent="0.3">
      <c r="B1539" s="133" t="e">
        <v>#N/A</v>
      </c>
      <c r="C1539" s="133"/>
      <c r="E1539" s="36" t="e">
        <v>#N/A</v>
      </c>
      <c r="AD1539" s="36" t="e">
        <f>MATCH(A1539,'US_long freshly screened'!A:A,0)</f>
        <v>#N/A</v>
      </c>
      <c r="AE1539" s="36" t="e">
        <f>AD1539&lt;=50</f>
        <v>#N/A</v>
      </c>
      <c r="AI1539" s="130" t="e">
        <f>MATCH(A1539,'US_long actual position'!A:A,0)</f>
        <v>#N/A</v>
      </c>
    </row>
    <row r="1540" spans="2:35" x14ac:dyDescent="0.3">
      <c r="B1540" s="133" t="e">
        <v>#N/A</v>
      </c>
      <c r="C1540" s="133"/>
      <c r="E1540" s="36" t="e">
        <v>#N/A</v>
      </c>
      <c r="AD1540" s="36" t="e">
        <f>MATCH(A1540,'US_long freshly screened'!A:A,0)</f>
        <v>#N/A</v>
      </c>
      <c r="AE1540" s="36" t="e">
        <f>AD1540&lt;=50</f>
        <v>#N/A</v>
      </c>
      <c r="AI1540" s="130" t="e">
        <f>MATCH(A1540,'US_long actual position'!A:A,0)</f>
        <v>#N/A</v>
      </c>
    </row>
    <row r="1541" spans="2:35" x14ac:dyDescent="0.3">
      <c r="B1541" s="133" t="e">
        <v>#N/A</v>
      </c>
      <c r="C1541" s="133"/>
      <c r="E1541" s="36" t="e">
        <v>#N/A</v>
      </c>
      <c r="AD1541" s="36" t="e">
        <f>MATCH(A1541,'US_long freshly screened'!A:A,0)</f>
        <v>#N/A</v>
      </c>
      <c r="AE1541" s="36" t="e">
        <f>AD1541&lt;=50</f>
        <v>#N/A</v>
      </c>
      <c r="AI1541" s="130" t="e">
        <f>MATCH(A1541,'US_long actual position'!A:A,0)</f>
        <v>#N/A</v>
      </c>
    </row>
    <row r="1542" spans="2:35" x14ac:dyDescent="0.3">
      <c r="B1542" s="133" t="e">
        <v>#N/A</v>
      </c>
      <c r="C1542" s="133"/>
      <c r="E1542" s="36" t="e">
        <v>#N/A</v>
      </c>
      <c r="AD1542" s="36" t="e">
        <f>MATCH(A1542,'US_long freshly screened'!A:A,0)</f>
        <v>#N/A</v>
      </c>
      <c r="AE1542" s="36" t="e">
        <f>AD1542&lt;=50</f>
        <v>#N/A</v>
      </c>
      <c r="AI1542" s="130" t="e">
        <f>MATCH(A1542,'US_long actual position'!A:A,0)</f>
        <v>#N/A</v>
      </c>
    </row>
    <row r="1543" spans="2:35" x14ac:dyDescent="0.3">
      <c r="B1543" s="133" t="e">
        <v>#N/A</v>
      </c>
      <c r="C1543" s="133"/>
      <c r="E1543" s="36" t="e">
        <v>#N/A</v>
      </c>
      <c r="AD1543" s="36" t="e">
        <f>MATCH(A1543,'US_long freshly screened'!A:A,0)</f>
        <v>#N/A</v>
      </c>
      <c r="AE1543" s="36" t="e">
        <f>AD1543&lt;=50</f>
        <v>#N/A</v>
      </c>
      <c r="AI1543" s="130" t="e">
        <f>MATCH(A1543,'US_long actual position'!A:A,0)</f>
        <v>#N/A</v>
      </c>
    </row>
    <row r="1544" spans="2:35" x14ac:dyDescent="0.3">
      <c r="B1544" s="133" t="e">
        <v>#N/A</v>
      </c>
      <c r="C1544" s="133"/>
      <c r="E1544" s="36" t="e">
        <v>#N/A</v>
      </c>
      <c r="AD1544" s="36" t="e">
        <f>MATCH(A1544,'US_long freshly screened'!A:A,0)</f>
        <v>#N/A</v>
      </c>
      <c r="AE1544" s="36" t="e">
        <f>AD1544&lt;=50</f>
        <v>#N/A</v>
      </c>
      <c r="AI1544" s="130" t="e">
        <f>MATCH(A1544,'US_long actual position'!A:A,0)</f>
        <v>#N/A</v>
      </c>
    </row>
    <row r="1545" spans="2:35" x14ac:dyDescent="0.3">
      <c r="B1545" s="133" t="e">
        <v>#N/A</v>
      </c>
      <c r="C1545" s="133"/>
      <c r="E1545" s="36" t="e">
        <v>#N/A</v>
      </c>
      <c r="AD1545" s="36" t="e">
        <f>MATCH(A1545,'US_long freshly screened'!A:A,0)</f>
        <v>#N/A</v>
      </c>
      <c r="AE1545" s="36" t="e">
        <f>AD1545&lt;=50</f>
        <v>#N/A</v>
      </c>
      <c r="AI1545" s="130" t="e">
        <f>MATCH(A1545,'US_long actual position'!A:A,0)</f>
        <v>#N/A</v>
      </c>
    </row>
    <row r="1546" spans="2:35" x14ac:dyDescent="0.3">
      <c r="B1546" s="133" t="e">
        <v>#N/A</v>
      </c>
      <c r="C1546" s="133"/>
      <c r="E1546" s="36" t="e">
        <v>#N/A</v>
      </c>
      <c r="AD1546" s="36" t="e">
        <f>MATCH(A1546,'US_long freshly screened'!A:A,0)</f>
        <v>#N/A</v>
      </c>
      <c r="AE1546" s="36" t="e">
        <f>AD1546&lt;=50</f>
        <v>#N/A</v>
      </c>
      <c r="AI1546" s="130" t="e">
        <f>MATCH(A1546,'US_long actual position'!A:A,0)</f>
        <v>#N/A</v>
      </c>
    </row>
    <row r="1547" spans="2:35" x14ac:dyDescent="0.3">
      <c r="B1547" s="133" t="e">
        <v>#N/A</v>
      </c>
      <c r="C1547" s="133"/>
      <c r="E1547" s="36" t="e">
        <v>#N/A</v>
      </c>
      <c r="AD1547" s="36" t="e">
        <f>MATCH(A1547,'US_long freshly screened'!A:A,0)</f>
        <v>#N/A</v>
      </c>
      <c r="AE1547" s="36" t="e">
        <f>AD1547&lt;=50</f>
        <v>#N/A</v>
      </c>
      <c r="AI1547" s="130" t="e">
        <f>MATCH(A1547,'US_long actual position'!A:A,0)</f>
        <v>#N/A</v>
      </c>
    </row>
    <row r="1548" spans="2:35" x14ac:dyDescent="0.3">
      <c r="B1548" s="133" t="e">
        <v>#N/A</v>
      </c>
      <c r="C1548" s="133"/>
      <c r="E1548" s="36" t="e">
        <v>#N/A</v>
      </c>
      <c r="AD1548" s="36" t="e">
        <f>MATCH(A1548,'US_long freshly screened'!A:A,0)</f>
        <v>#N/A</v>
      </c>
      <c r="AE1548" s="36" t="e">
        <f>AD1548&lt;=50</f>
        <v>#N/A</v>
      </c>
      <c r="AI1548" s="130" t="e">
        <f>MATCH(A1548,'US_long actual position'!A:A,0)</f>
        <v>#N/A</v>
      </c>
    </row>
    <row r="1549" spans="2:35" x14ac:dyDescent="0.3">
      <c r="B1549" s="133" t="e">
        <v>#N/A</v>
      </c>
      <c r="C1549" s="133"/>
      <c r="E1549" s="36" t="e">
        <v>#N/A</v>
      </c>
      <c r="AD1549" s="36" t="e">
        <f>MATCH(A1549,'US_long freshly screened'!A:A,0)</f>
        <v>#N/A</v>
      </c>
      <c r="AE1549" s="36" t="e">
        <f>AD1549&lt;=50</f>
        <v>#N/A</v>
      </c>
      <c r="AI1549" s="130" t="e">
        <f>MATCH(A1549,'US_long actual position'!A:A,0)</f>
        <v>#N/A</v>
      </c>
    </row>
    <row r="1550" spans="2:35" x14ac:dyDescent="0.3">
      <c r="B1550" s="133" t="e">
        <v>#N/A</v>
      </c>
      <c r="C1550" s="133"/>
      <c r="E1550" s="36" t="e">
        <v>#N/A</v>
      </c>
      <c r="AD1550" s="36" t="e">
        <f>MATCH(A1550,'US_long freshly screened'!A:A,0)</f>
        <v>#N/A</v>
      </c>
      <c r="AE1550" s="36" t="e">
        <f>AD1550&lt;=50</f>
        <v>#N/A</v>
      </c>
      <c r="AI1550" s="130" t="e">
        <f>MATCH(A1550,'US_long actual position'!A:A,0)</f>
        <v>#N/A</v>
      </c>
    </row>
    <row r="1551" spans="2:35" x14ac:dyDescent="0.3">
      <c r="B1551" s="133" t="e">
        <v>#N/A</v>
      </c>
      <c r="C1551" s="133"/>
      <c r="E1551" s="36" t="e">
        <v>#N/A</v>
      </c>
      <c r="AD1551" s="36" t="e">
        <f>MATCH(A1551,'US_long freshly screened'!A:A,0)</f>
        <v>#N/A</v>
      </c>
      <c r="AE1551" s="36" t="e">
        <f>AD1551&lt;=50</f>
        <v>#N/A</v>
      </c>
      <c r="AI1551" s="130" t="e">
        <f>MATCH(A1551,'US_long actual position'!A:A,0)</f>
        <v>#N/A</v>
      </c>
    </row>
    <row r="1552" spans="2:35" x14ac:dyDescent="0.3">
      <c r="B1552" s="133" t="e">
        <v>#N/A</v>
      </c>
      <c r="C1552" s="133"/>
      <c r="E1552" s="36" t="e">
        <v>#N/A</v>
      </c>
      <c r="AD1552" s="36" t="e">
        <f>MATCH(A1552,'US_long freshly screened'!A:A,0)</f>
        <v>#N/A</v>
      </c>
      <c r="AE1552" s="36" t="e">
        <f>AD1552&lt;=50</f>
        <v>#N/A</v>
      </c>
      <c r="AI1552" s="130" t="e">
        <f>MATCH(A1552,'US_long actual position'!A:A,0)</f>
        <v>#N/A</v>
      </c>
    </row>
    <row r="1553" spans="2:35" x14ac:dyDescent="0.3">
      <c r="B1553" s="133" t="e">
        <v>#N/A</v>
      </c>
      <c r="C1553" s="133"/>
      <c r="E1553" s="36" t="e">
        <v>#N/A</v>
      </c>
      <c r="AD1553" s="36" t="e">
        <f>MATCH(A1553,'US_long freshly screened'!A:A,0)</f>
        <v>#N/A</v>
      </c>
      <c r="AE1553" s="36" t="e">
        <f>AD1553&lt;=50</f>
        <v>#N/A</v>
      </c>
      <c r="AI1553" s="130" t="e">
        <f>MATCH(A1553,'US_long actual position'!A:A,0)</f>
        <v>#N/A</v>
      </c>
    </row>
    <row r="1554" spans="2:35" x14ac:dyDescent="0.3">
      <c r="B1554" s="133" t="e">
        <v>#N/A</v>
      </c>
      <c r="C1554" s="133"/>
      <c r="E1554" s="36" t="e">
        <v>#N/A</v>
      </c>
      <c r="AD1554" s="36" t="e">
        <f>MATCH(A1554,'US_long freshly screened'!A:A,0)</f>
        <v>#N/A</v>
      </c>
      <c r="AE1554" s="36" t="e">
        <f>AD1554&lt;=50</f>
        <v>#N/A</v>
      </c>
      <c r="AI1554" s="130" t="e">
        <f>MATCH(A1554,'US_long actual position'!A:A,0)</f>
        <v>#N/A</v>
      </c>
    </row>
    <row r="1555" spans="2:35" x14ac:dyDescent="0.3">
      <c r="B1555" s="133" t="e">
        <v>#N/A</v>
      </c>
      <c r="C1555" s="133"/>
      <c r="E1555" s="36" t="e">
        <v>#N/A</v>
      </c>
      <c r="AD1555" s="36" t="e">
        <f>MATCH(A1555,'US_long freshly screened'!A:A,0)</f>
        <v>#N/A</v>
      </c>
      <c r="AE1555" s="36" t="e">
        <f>AD1555&lt;=50</f>
        <v>#N/A</v>
      </c>
      <c r="AI1555" s="130" t="e">
        <f>MATCH(A1555,'US_long actual position'!A:A,0)</f>
        <v>#N/A</v>
      </c>
    </row>
    <row r="1556" spans="2:35" x14ac:dyDescent="0.3">
      <c r="B1556" s="133" t="e">
        <v>#N/A</v>
      </c>
      <c r="C1556" s="133"/>
      <c r="E1556" s="36" t="e">
        <v>#N/A</v>
      </c>
      <c r="AD1556" s="36" t="e">
        <f>MATCH(A1556,'US_long freshly screened'!A:A,0)</f>
        <v>#N/A</v>
      </c>
      <c r="AE1556" s="36" t="e">
        <f>AD1556&lt;=50</f>
        <v>#N/A</v>
      </c>
      <c r="AI1556" s="130" t="e">
        <f>MATCH(A1556,'US_long actual position'!A:A,0)</f>
        <v>#N/A</v>
      </c>
    </row>
    <row r="1557" spans="2:35" x14ac:dyDescent="0.3">
      <c r="B1557" s="133" t="e">
        <v>#N/A</v>
      </c>
      <c r="C1557" s="133"/>
      <c r="E1557" s="36" t="e">
        <v>#N/A</v>
      </c>
      <c r="AD1557" s="36" t="e">
        <f>MATCH(A1557,'US_long freshly screened'!A:A,0)</f>
        <v>#N/A</v>
      </c>
      <c r="AE1557" s="36" t="e">
        <f>AD1557&lt;=50</f>
        <v>#N/A</v>
      </c>
      <c r="AI1557" s="130" t="e">
        <f>MATCH(A1557,'US_long actual position'!A:A,0)</f>
        <v>#N/A</v>
      </c>
    </row>
    <row r="1558" spans="2:35" x14ac:dyDescent="0.3">
      <c r="B1558" s="133" t="e">
        <v>#N/A</v>
      </c>
      <c r="C1558" s="133"/>
      <c r="E1558" s="36" t="e">
        <v>#N/A</v>
      </c>
      <c r="AD1558" s="36" t="e">
        <f>MATCH(A1558,'US_long freshly screened'!A:A,0)</f>
        <v>#N/A</v>
      </c>
      <c r="AE1558" s="36" t="e">
        <f>AD1558&lt;=50</f>
        <v>#N/A</v>
      </c>
      <c r="AI1558" s="130" t="e">
        <f>MATCH(A1558,'US_long actual position'!A:A,0)</f>
        <v>#N/A</v>
      </c>
    </row>
    <row r="1559" spans="2:35" x14ac:dyDescent="0.3">
      <c r="B1559" s="133" t="e">
        <v>#N/A</v>
      </c>
      <c r="C1559" s="133"/>
      <c r="E1559" s="36" t="e">
        <v>#N/A</v>
      </c>
      <c r="AD1559" s="36" t="e">
        <f>MATCH(A1559,'US_long freshly screened'!A:A,0)</f>
        <v>#N/A</v>
      </c>
      <c r="AE1559" s="36" t="e">
        <f>AD1559&lt;=50</f>
        <v>#N/A</v>
      </c>
      <c r="AI1559" s="130" t="e">
        <f>MATCH(A1559,'US_long actual position'!A:A,0)</f>
        <v>#N/A</v>
      </c>
    </row>
    <row r="1560" spans="2:35" x14ac:dyDescent="0.3">
      <c r="B1560" s="133" t="e">
        <v>#N/A</v>
      </c>
      <c r="C1560" s="133"/>
      <c r="E1560" s="36" t="e">
        <v>#N/A</v>
      </c>
      <c r="AD1560" s="36" t="e">
        <f>MATCH(A1560,'US_long freshly screened'!A:A,0)</f>
        <v>#N/A</v>
      </c>
      <c r="AE1560" s="36" t="e">
        <f>AD1560&lt;=50</f>
        <v>#N/A</v>
      </c>
      <c r="AI1560" s="130" t="e">
        <f>MATCH(A1560,'US_long actual position'!A:A,0)</f>
        <v>#N/A</v>
      </c>
    </row>
    <row r="1561" spans="2:35" x14ac:dyDescent="0.3">
      <c r="B1561" s="133" t="e">
        <v>#N/A</v>
      </c>
      <c r="C1561" s="133"/>
      <c r="E1561" s="36" t="e">
        <v>#N/A</v>
      </c>
      <c r="AD1561" s="36" t="e">
        <f>MATCH(A1561,'US_long freshly screened'!A:A,0)</f>
        <v>#N/A</v>
      </c>
      <c r="AE1561" s="36" t="e">
        <f>AD1561&lt;=50</f>
        <v>#N/A</v>
      </c>
      <c r="AI1561" s="130" t="e">
        <f>MATCH(A1561,'US_long actual position'!A:A,0)</f>
        <v>#N/A</v>
      </c>
    </row>
    <row r="1562" spans="2:35" x14ac:dyDescent="0.3">
      <c r="B1562" s="133" t="e">
        <v>#N/A</v>
      </c>
      <c r="C1562" s="133"/>
      <c r="E1562" s="36" t="e">
        <v>#N/A</v>
      </c>
      <c r="AD1562" s="36" t="e">
        <f>MATCH(A1562,'US_long freshly screened'!A:A,0)</f>
        <v>#N/A</v>
      </c>
      <c r="AE1562" s="36" t="e">
        <f>AD1562&lt;=50</f>
        <v>#N/A</v>
      </c>
      <c r="AI1562" s="130" t="e">
        <f>MATCH(A1562,'US_long actual position'!A:A,0)</f>
        <v>#N/A</v>
      </c>
    </row>
    <row r="1563" spans="2:35" x14ac:dyDescent="0.3">
      <c r="B1563" s="133" t="e">
        <v>#N/A</v>
      </c>
      <c r="C1563" s="133"/>
      <c r="E1563" s="36" t="e">
        <v>#N/A</v>
      </c>
      <c r="AD1563" s="36" t="e">
        <f>MATCH(A1563,'US_long freshly screened'!A:A,0)</f>
        <v>#N/A</v>
      </c>
      <c r="AE1563" s="36" t="e">
        <f>AD1563&lt;=50</f>
        <v>#N/A</v>
      </c>
      <c r="AI1563" s="130" t="e">
        <f>MATCH(A1563,'US_long actual position'!A:A,0)</f>
        <v>#N/A</v>
      </c>
    </row>
    <row r="1564" spans="2:35" x14ac:dyDescent="0.3">
      <c r="B1564" s="133" t="e">
        <v>#N/A</v>
      </c>
      <c r="C1564" s="133"/>
      <c r="E1564" s="36" t="e">
        <v>#N/A</v>
      </c>
      <c r="AD1564" s="36" t="e">
        <f>MATCH(A1564,'US_long freshly screened'!A:A,0)</f>
        <v>#N/A</v>
      </c>
      <c r="AE1564" s="36" t="e">
        <f>AD1564&lt;=50</f>
        <v>#N/A</v>
      </c>
      <c r="AI1564" s="130" t="e">
        <f>MATCH(A1564,'US_long actual position'!A:A,0)</f>
        <v>#N/A</v>
      </c>
    </row>
    <row r="1565" spans="2:35" x14ac:dyDescent="0.3">
      <c r="B1565" s="133" t="e">
        <v>#N/A</v>
      </c>
      <c r="C1565" s="133"/>
      <c r="E1565" s="36" t="e">
        <v>#N/A</v>
      </c>
      <c r="AD1565" s="36" t="e">
        <f>MATCH(A1565,'US_long freshly screened'!A:A,0)</f>
        <v>#N/A</v>
      </c>
      <c r="AE1565" s="36" t="e">
        <f>AD1565&lt;=50</f>
        <v>#N/A</v>
      </c>
      <c r="AI1565" s="130" t="e">
        <f>MATCH(A1565,'US_long actual position'!A:A,0)</f>
        <v>#N/A</v>
      </c>
    </row>
    <row r="1566" spans="2:35" x14ac:dyDescent="0.3">
      <c r="B1566" s="133" t="e">
        <v>#N/A</v>
      </c>
      <c r="C1566" s="133"/>
      <c r="E1566" s="36" t="e">
        <v>#N/A</v>
      </c>
      <c r="AD1566" s="36" t="e">
        <f>MATCH(A1566,'US_long freshly screened'!A:A,0)</f>
        <v>#N/A</v>
      </c>
      <c r="AE1566" s="36" t="e">
        <f>AD1566&lt;=50</f>
        <v>#N/A</v>
      </c>
      <c r="AI1566" s="130" t="e">
        <f>MATCH(A1566,'US_long actual position'!A:A,0)</f>
        <v>#N/A</v>
      </c>
    </row>
    <row r="1567" spans="2:35" x14ac:dyDescent="0.3">
      <c r="B1567" s="133" t="e">
        <v>#N/A</v>
      </c>
      <c r="C1567" s="133"/>
      <c r="E1567" s="36" t="e">
        <v>#N/A</v>
      </c>
      <c r="AD1567" s="36" t="e">
        <f>MATCH(A1567,'US_long freshly screened'!A:A,0)</f>
        <v>#N/A</v>
      </c>
      <c r="AE1567" s="36" t="e">
        <f>AD1567&lt;=50</f>
        <v>#N/A</v>
      </c>
      <c r="AI1567" s="130" t="e">
        <f>MATCH(A1567,'US_long actual position'!A:A,0)</f>
        <v>#N/A</v>
      </c>
    </row>
    <row r="1568" spans="2:35" x14ac:dyDescent="0.3">
      <c r="B1568" s="133" t="e">
        <v>#N/A</v>
      </c>
      <c r="C1568" s="133"/>
      <c r="E1568" s="36" t="e">
        <v>#N/A</v>
      </c>
      <c r="AD1568" s="36" t="e">
        <f>MATCH(A1568,'US_long freshly screened'!A:A,0)</f>
        <v>#N/A</v>
      </c>
      <c r="AE1568" s="36" t="e">
        <f>AD1568&lt;=50</f>
        <v>#N/A</v>
      </c>
      <c r="AI1568" s="130" t="e">
        <f>MATCH(A1568,'US_long actual position'!A:A,0)</f>
        <v>#N/A</v>
      </c>
    </row>
    <row r="1569" spans="2:35" x14ac:dyDescent="0.3">
      <c r="B1569" s="133" t="e">
        <v>#N/A</v>
      </c>
      <c r="C1569" s="133"/>
      <c r="E1569" s="36" t="e">
        <v>#N/A</v>
      </c>
      <c r="AD1569" s="36" t="e">
        <f>MATCH(A1569,'US_long freshly screened'!A:A,0)</f>
        <v>#N/A</v>
      </c>
      <c r="AE1569" s="36" t="e">
        <f>AD1569&lt;=50</f>
        <v>#N/A</v>
      </c>
      <c r="AI1569" s="130" t="e">
        <f>MATCH(A1569,'US_long actual position'!A:A,0)</f>
        <v>#N/A</v>
      </c>
    </row>
    <row r="1570" spans="2:35" x14ac:dyDescent="0.3">
      <c r="B1570" s="133" t="e">
        <v>#N/A</v>
      </c>
      <c r="C1570" s="133"/>
      <c r="E1570" s="36" t="e">
        <v>#N/A</v>
      </c>
      <c r="AD1570" s="36" t="e">
        <f>MATCH(A1570,'US_long freshly screened'!A:A,0)</f>
        <v>#N/A</v>
      </c>
      <c r="AE1570" s="36" t="e">
        <f>AD1570&lt;=50</f>
        <v>#N/A</v>
      </c>
      <c r="AI1570" s="130" t="e">
        <f>MATCH(A1570,'US_long actual position'!A:A,0)</f>
        <v>#N/A</v>
      </c>
    </row>
    <row r="1571" spans="2:35" x14ac:dyDescent="0.3">
      <c r="B1571" s="133" t="e">
        <v>#N/A</v>
      </c>
      <c r="C1571" s="133"/>
      <c r="E1571" s="36" t="e">
        <v>#N/A</v>
      </c>
      <c r="AD1571" s="36" t="e">
        <f>MATCH(A1571,'US_long freshly screened'!A:A,0)</f>
        <v>#N/A</v>
      </c>
      <c r="AE1571" s="36" t="e">
        <f>AD1571&lt;=50</f>
        <v>#N/A</v>
      </c>
      <c r="AI1571" s="130" t="e">
        <f>MATCH(A1571,'US_long actual position'!A:A,0)</f>
        <v>#N/A</v>
      </c>
    </row>
    <row r="1572" spans="2:35" x14ac:dyDescent="0.3">
      <c r="B1572" s="133" t="e">
        <v>#N/A</v>
      </c>
      <c r="C1572" s="133"/>
      <c r="E1572" s="36" t="e">
        <v>#N/A</v>
      </c>
      <c r="AD1572" s="36" t="e">
        <f>MATCH(A1572,'US_long freshly screened'!A:A,0)</f>
        <v>#N/A</v>
      </c>
      <c r="AE1572" s="36" t="e">
        <f>AD1572&lt;=50</f>
        <v>#N/A</v>
      </c>
      <c r="AI1572" s="130" t="e">
        <f>MATCH(A1572,'US_long actual position'!A:A,0)</f>
        <v>#N/A</v>
      </c>
    </row>
    <row r="1573" spans="2:35" x14ac:dyDescent="0.3">
      <c r="B1573" s="133" t="e">
        <v>#N/A</v>
      </c>
      <c r="C1573" s="133"/>
      <c r="E1573" s="36" t="e">
        <v>#N/A</v>
      </c>
      <c r="AD1573" s="36" t="e">
        <f>MATCH(A1573,'US_long freshly screened'!A:A,0)</f>
        <v>#N/A</v>
      </c>
      <c r="AE1573" s="36" t="e">
        <f>AD1573&lt;=50</f>
        <v>#N/A</v>
      </c>
      <c r="AI1573" s="130" t="e">
        <f>MATCH(A1573,'US_long actual position'!A:A,0)</f>
        <v>#N/A</v>
      </c>
    </row>
    <row r="1574" spans="2:35" x14ac:dyDescent="0.3">
      <c r="B1574" s="133" t="e">
        <v>#N/A</v>
      </c>
      <c r="C1574" s="133"/>
      <c r="E1574" s="36" t="e">
        <v>#N/A</v>
      </c>
      <c r="AD1574" s="36" t="e">
        <f>MATCH(A1574,'US_long freshly screened'!A:A,0)</f>
        <v>#N/A</v>
      </c>
      <c r="AE1574" s="36" t="e">
        <f>AD1574&lt;=50</f>
        <v>#N/A</v>
      </c>
      <c r="AI1574" s="130" t="e">
        <f>MATCH(A1574,'US_long actual position'!A:A,0)</f>
        <v>#N/A</v>
      </c>
    </row>
    <row r="1575" spans="2:35" x14ac:dyDescent="0.3">
      <c r="B1575" s="133" t="e">
        <v>#N/A</v>
      </c>
      <c r="C1575" s="133"/>
      <c r="E1575" s="36" t="e">
        <v>#N/A</v>
      </c>
      <c r="AD1575" s="36" t="e">
        <f>MATCH(A1575,'US_long freshly screened'!A:A,0)</f>
        <v>#N/A</v>
      </c>
      <c r="AE1575" s="36" t="e">
        <f>AD1575&lt;=50</f>
        <v>#N/A</v>
      </c>
      <c r="AI1575" s="130" t="e">
        <f>MATCH(A1575,'US_long actual position'!A:A,0)</f>
        <v>#N/A</v>
      </c>
    </row>
    <row r="1576" spans="2:35" x14ac:dyDescent="0.3">
      <c r="B1576" s="133" t="e">
        <v>#N/A</v>
      </c>
      <c r="C1576" s="133"/>
      <c r="E1576" s="36" t="e">
        <v>#N/A</v>
      </c>
      <c r="AD1576" s="36" t="e">
        <f>MATCH(A1576,'US_long freshly screened'!A:A,0)</f>
        <v>#N/A</v>
      </c>
      <c r="AE1576" s="36" t="e">
        <f>AD1576&lt;=50</f>
        <v>#N/A</v>
      </c>
      <c r="AI1576" s="130" t="e">
        <f>MATCH(A1576,'US_long actual position'!A:A,0)</f>
        <v>#N/A</v>
      </c>
    </row>
    <row r="1577" spans="2:35" x14ac:dyDescent="0.3">
      <c r="B1577" s="133" t="e">
        <v>#N/A</v>
      </c>
      <c r="C1577" s="133"/>
      <c r="E1577" s="36" t="e">
        <v>#N/A</v>
      </c>
      <c r="AD1577" s="36" t="e">
        <f>MATCH(A1577,'US_long freshly screened'!A:A,0)</f>
        <v>#N/A</v>
      </c>
      <c r="AE1577" s="36" t="e">
        <f>AD1577&lt;=50</f>
        <v>#N/A</v>
      </c>
      <c r="AI1577" s="130" t="e">
        <f>MATCH(A1577,'US_long actual position'!A:A,0)</f>
        <v>#N/A</v>
      </c>
    </row>
    <row r="1578" spans="2:35" x14ac:dyDescent="0.3">
      <c r="B1578" s="133" t="e">
        <v>#N/A</v>
      </c>
      <c r="C1578" s="133"/>
      <c r="E1578" s="36" t="e">
        <v>#N/A</v>
      </c>
      <c r="AD1578" s="36" t="e">
        <f>MATCH(A1578,'US_long freshly screened'!A:A,0)</f>
        <v>#N/A</v>
      </c>
      <c r="AE1578" s="36" t="e">
        <f>AD1578&lt;=50</f>
        <v>#N/A</v>
      </c>
      <c r="AI1578" s="130" t="e">
        <f>MATCH(A1578,'US_long actual position'!A:A,0)</f>
        <v>#N/A</v>
      </c>
    </row>
    <row r="1579" spans="2:35" x14ac:dyDescent="0.3">
      <c r="B1579" s="133" t="e">
        <v>#N/A</v>
      </c>
      <c r="C1579" s="133"/>
      <c r="E1579" s="36" t="e">
        <v>#N/A</v>
      </c>
      <c r="AD1579" s="36" t="e">
        <f>MATCH(A1579,'US_long freshly screened'!A:A,0)</f>
        <v>#N/A</v>
      </c>
      <c r="AE1579" s="36" t="e">
        <f>AD1579&lt;=50</f>
        <v>#N/A</v>
      </c>
      <c r="AI1579" s="130" t="e">
        <f>MATCH(A1579,'US_long actual position'!A:A,0)</f>
        <v>#N/A</v>
      </c>
    </row>
    <row r="1580" spans="2:35" x14ac:dyDescent="0.3">
      <c r="B1580" s="133" t="e">
        <v>#N/A</v>
      </c>
      <c r="C1580" s="133"/>
      <c r="E1580" s="36" t="e">
        <v>#N/A</v>
      </c>
      <c r="AD1580" s="36" t="e">
        <f>MATCH(A1580,'US_long freshly screened'!A:A,0)</f>
        <v>#N/A</v>
      </c>
      <c r="AE1580" s="36" t="e">
        <f>AD1580&lt;=50</f>
        <v>#N/A</v>
      </c>
      <c r="AI1580" s="130" t="e">
        <f>MATCH(A1580,'US_long actual position'!A:A,0)</f>
        <v>#N/A</v>
      </c>
    </row>
    <row r="1581" spans="2:35" x14ac:dyDescent="0.3">
      <c r="B1581" s="133" t="e">
        <v>#N/A</v>
      </c>
      <c r="C1581" s="133"/>
      <c r="E1581" s="36" t="e">
        <v>#N/A</v>
      </c>
      <c r="AD1581" s="36" t="e">
        <f>MATCH(A1581,'US_long freshly screened'!A:A,0)</f>
        <v>#N/A</v>
      </c>
      <c r="AE1581" s="36" t="e">
        <f>AD1581&lt;=50</f>
        <v>#N/A</v>
      </c>
      <c r="AI1581" s="130" t="e">
        <f>MATCH(A1581,'US_long actual position'!A:A,0)</f>
        <v>#N/A</v>
      </c>
    </row>
    <row r="1582" spans="2:35" x14ac:dyDescent="0.3">
      <c r="B1582" s="133" t="e">
        <v>#N/A</v>
      </c>
      <c r="C1582" s="133"/>
      <c r="E1582" s="36" t="e">
        <v>#N/A</v>
      </c>
      <c r="AD1582" s="36" t="e">
        <f>MATCH(A1582,'US_long freshly screened'!A:A,0)</f>
        <v>#N/A</v>
      </c>
      <c r="AE1582" s="36" t="e">
        <f>AD1582&lt;=50</f>
        <v>#N/A</v>
      </c>
      <c r="AI1582" s="130" t="e">
        <f>MATCH(A1582,'US_long actual position'!A:A,0)</f>
        <v>#N/A</v>
      </c>
    </row>
    <row r="1583" spans="2:35" x14ac:dyDescent="0.3">
      <c r="B1583" s="133" t="e">
        <v>#N/A</v>
      </c>
      <c r="C1583" s="133"/>
      <c r="E1583" s="36" t="e">
        <v>#N/A</v>
      </c>
      <c r="AD1583" s="36" t="e">
        <f>MATCH(A1583,'US_long freshly screened'!A:A,0)</f>
        <v>#N/A</v>
      </c>
      <c r="AE1583" s="36" t="e">
        <f>AD1583&lt;=50</f>
        <v>#N/A</v>
      </c>
      <c r="AI1583" s="130" t="e">
        <f>MATCH(A1583,'US_long actual position'!A:A,0)</f>
        <v>#N/A</v>
      </c>
    </row>
    <row r="1584" spans="2:35" x14ac:dyDescent="0.3">
      <c r="B1584" s="133" t="e">
        <v>#N/A</v>
      </c>
      <c r="C1584" s="133"/>
      <c r="E1584" s="36" t="e">
        <v>#N/A</v>
      </c>
      <c r="AD1584" s="36" t="e">
        <f>MATCH(A1584,'US_long freshly screened'!A:A,0)</f>
        <v>#N/A</v>
      </c>
      <c r="AE1584" s="36" t="e">
        <f>AD1584&lt;=50</f>
        <v>#N/A</v>
      </c>
      <c r="AI1584" s="130" t="e">
        <f>MATCH(A1584,'US_long actual position'!A:A,0)</f>
        <v>#N/A</v>
      </c>
    </row>
    <row r="1585" spans="2:35" x14ac:dyDescent="0.3">
      <c r="B1585" s="133" t="e">
        <v>#N/A</v>
      </c>
      <c r="C1585" s="133"/>
      <c r="E1585" s="36" t="e">
        <v>#N/A</v>
      </c>
      <c r="AD1585" s="36" t="e">
        <f>MATCH(A1585,'US_long freshly screened'!A:A,0)</f>
        <v>#N/A</v>
      </c>
      <c r="AE1585" s="36" t="e">
        <f>AD1585&lt;=50</f>
        <v>#N/A</v>
      </c>
      <c r="AI1585" s="130" t="e">
        <f>MATCH(A1585,'US_long actual position'!A:A,0)</f>
        <v>#N/A</v>
      </c>
    </row>
    <row r="1586" spans="2:35" x14ac:dyDescent="0.3">
      <c r="B1586" s="133" t="e">
        <v>#N/A</v>
      </c>
      <c r="C1586" s="133"/>
      <c r="E1586" s="36" t="e">
        <v>#N/A</v>
      </c>
      <c r="AD1586" s="36" t="e">
        <f>MATCH(A1586,'US_long freshly screened'!A:A,0)</f>
        <v>#N/A</v>
      </c>
      <c r="AE1586" s="36" t="e">
        <f>AD1586&lt;=50</f>
        <v>#N/A</v>
      </c>
      <c r="AI1586" s="130" t="e">
        <f>MATCH(A1586,'US_long actual position'!A:A,0)</f>
        <v>#N/A</v>
      </c>
    </row>
    <row r="1587" spans="2:35" x14ac:dyDescent="0.3">
      <c r="B1587" s="133" t="e">
        <v>#N/A</v>
      </c>
      <c r="C1587" s="133"/>
      <c r="E1587" s="36" t="e">
        <v>#N/A</v>
      </c>
      <c r="AD1587" s="36" t="e">
        <f>MATCH(A1587,'US_long freshly screened'!A:A,0)</f>
        <v>#N/A</v>
      </c>
      <c r="AE1587" s="36" t="e">
        <f>AD1587&lt;=50</f>
        <v>#N/A</v>
      </c>
      <c r="AI1587" s="130" t="e">
        <f>MATCH(A1587,'US_long actual position'!A:A,0)</f>
        <v>#N/A</v>
      </c>
    </row>
    <row r="1588" spans="2:35" x14ac:dyDescent="0.3">
      <c r="B1588" s="133" t="e">
        <v>#N/A</v>
      </c>
      <c r="C1588" s="133"/>
      <c r="E1588" s="36" t="e">
        <v>#N/A</v>
      </c>
      <c r="AD1588" s="36" t="e">
        <f>MATCH(A1588,'US_long freshly screened'!A:A,0)</f>
        <v>#N/A</v>
      </c>
      <c r="AE1588" s="36" t="e">
        <f>AD1588&lt;=50</f>
        <v>#N/A</v>
      </c>
      <c r="AI1588" s="130" t="e">
        <f>MATCH(A1588,'US_long actual position'!A:A,0)</f>
        <v>#N/A</v>
      </c>
    </row>
    <row r="1589" spans="2:35" x14ac:dyDescent="0.3">
      <c r="B1589" s="133" t="e">
        <v>#N/A</v>
      </c>
      <c r="C1589" s="133"/>
      <c r="E1589" s="36" t="e">
        <v>#N/A</v>
      </c>
      <c r="AD1589" s="36" t="e">
        <f>MATCH(A1589,'US_long freshly screened'!A:A,0)</f>
        <v>#N/A</v>
      </c>
      <c r="AE1589" s="36" t="e">
        <f>AD1589&lt;=50</f>
        <v>#N/A</v>
      </c>
      <c r="AI1589" s="130" t="e">
        <f>MATCH(A1589,'US_long actual position'!A:A,0)</f>
        <v>#N/A</v>
      </c>
    </row>
    <row r="1590" spans="2:35" x14ac:dyDescent="0.3">
      <c r="B1590" s="133" t="e">
        <v>#N/A</v>
      </c>
      <c r="C1590" s="133"/>
      <c r="E1590" s="36" t="e">
        <v>#N/A</v>
      </c>
      <c r="AD1590" s="36" t="e">
        <f>MATCH(A1590,'US_long freshly screened'!A:A,0)</f>
        <v>#N/A</v>
      </c>
      <c r="AE1590" s="36" t="e">
        <f>AD1590&lt;=50</f>
        <v>#N/A</v>
      </c>
      <c r="AI1590" s="130" t="e">
        <f>MATCH(A1590,'US_long actual position'!A:A,0)</f>
        <v>#N/A</v>
      </c>
    </row>
    <row r="1591" spans="2:35" x14ac:dyDescent="0.3">
      <c r="B1591" s="133" t="e">
        <v>#N/A</v>
      </c>
      <c r="C1591" s="133"/>
      <c r="E1591" s="36" t="e">
        <v>#N/A</v>
      </c>
      <c r="AD1591" s="36" t="e">
        <f>MATCH(A1591,'US_long freshly screened'!A:A,0)</f>
        <v>#N/A</v>
      </c>
      <c r="AE1591" s="36" t="e">
        <f>AD1591&lt;=50</f>
        <v>#N/A</v>
      </c>
      <c r="AI1591" s="130" t="e">
        <f>MATCH(A1591,'US_long actual position'!A:A,0)</f>
        <v>#N/A</v>
      </c>
    </row>
    <row r="1592" spans="2:35" x14ac:dyDescent="0.3">
      <c r="B1592" s="133" t="e">
        <v>#N/A</v>
      </c>
      <c r="C1592" s="133"/>
      <c r="E1592" s="36" t="e">
        <v>#N/A</v>
      </c>
      <c r="AD1592" s="36" t="e">
        <f>MATCH(A1592,'US_long freshly screened'!A:A,0)</f>
        <v>#N/A</v>
      </c>
      <c r="AE1592" s="36" t="e">
        <f>AD1592&lt;=50</f>
        <v>#N/A</v>
      </c>
      <c r="AI1592" s="130" t="e">
        <f>MATCH(A1592,'US_long actual position'!A:A,0)</f>
        <v>#N/A</v>
      </c>
    </row>
    <row r="1593" spans="2:35" x14ac:dyDescent="0.3">
      <c r="B1593" s="133" t="e">
        <v>#N/A</v>
      </c>
      <c r="C1593" s="133"/>
      <c r="E1593" s="36" t="e">
        <v>#N/A</v>
      </c>
      <c r="AD1593" s="36" t="e">
        <f>MATCH(A1593,'US_long freshly screened'!A:A,0)</f>
        <v>#N/A</v>
      </c>
      <c r="AE1593" s="36" t="e">
        <f>AD1593&lt;=50</f>
        <v>#N/A</v>
      </c>
      <c r="AI1593" s="130" t="e">
        <f>MATCH(A1593,'US_long actual position'!A:A,0)</f>
        <v>#N/A</v>
      </c>
    </row>
    <row r="1594" spans="2:35" x14ac:dyDescent="0.3">
      <c r="B1594" s="133" t="e">
        <v>#N/A</v>
      </c>
      <c r="C1594" s="133"/>
      <c r="E1594" s="36" t="e">
        <v>#N/A</v>
      </c>
      <c r="AD1594" s="36" t="e">
        <f>MATCH(A1594,'US_long freshly screened'!A:A,0)</f>
        <v>#N/A</v>
      </c>
      <c r="AE1594" s="36" t="e">
        <f>AD1594&lt;=50</f>
        <v>#N/A</v>
      </c>
      <c r="AI1594" s="130" t="e">
        <f>MATCH(A1594,'US_long actual position'!A:A,0)</f>
        <v>#N/A</v>
      </c>
    </row>
    <row r="1595" spans="2:35" x14ac:dyDescent="0.3">
      <c r="B1595" s="133" t="e">
        <v>#N/A</v>
      </c>
      <c r="C1595" s="133"/>
      <c r="E1595" s="36" t="e">
        <v>#N/A</v>
      </c>
      <c r="AD1595" s="36" t="e">
        <f>MATCH(A1595,'US_long freshly screened'!A:A,0)</f>
        <v>#N/A</v>
      </c>
      <c r="AE1595" s="36" t="e">
        <f>AD1595&lt;=50</f>
        <v>#N/A</v>
      </c>
      <c r="AI1595" s="130" t="e">
        <f>MATCH(A1595,'US_long actual position'!A:A,0)</f>
        <v>#N/A</v>
      </c>
    </row>
    <row r="1596" spans="2:35" x14ac:dyDescent="0.3">
      <c r="B1596" s="133" t="e">
        <v>#N/A</v>
      </c>
      <c r="C1596" s="133"/>
      <c r="E1596" s="36" t="e">
        <v>#N/A</v>
      </c>
      <c r="AD1596" s="36" t="e">
        <f>MATCH(A1596,'US_long freshly screened'!A:A,0)</f>
        <v>#N/A</v>
      </c>
      <c r="AE1596" s="36" t="e">
        <f>AD1596&lt;=50</f>
        <v>#N/A</v>
      </c>
      <c r="AI1596" s="130" t="e">
        <f>MATCH(A1596,'US_long actual position'!A:A,0)</f>
        <v>#N/A</v>
      </c>
    </row>
    <row r="1597" spans="2:35" x14ac:dyDescent="0.3">
      <c r="B1597" s="133" t="e">
        <v>#N/A</v>
      </c>
      <c r="C1597" s="133"/>
      <c r="E1597" s="36" t="e">
        <v>#N/A</v>
      </c>
      <c r="AD1597" s="36" t="e">
        <f>MATCH(A1597,'US_long freshly screened'!A:A,0)</f>
        <v>#N/A</v>
      </c>
      <c r="AE1597" s="36" t="e">
        <f>AD1597&lt;=50</f>
        <v>#N/A</v>
      </c>
      <c r="AI1597" s="130" t="e">
        <f>MATCH(A1597,'US_long actual position'!A:A,0)</f>
        <v>#N/A</v>
      </c>
    </row>
    <row r="1598" spans="2:35" x14ac:dyDescent="0.3">
      <c r="B1598" s="133" t="e">
        <v>#N/A</v>
      </c>
      <c r="C1598" s="133"/>
      <c r="E1598" s="36" t="e">
        <v>#N/A</v>
      </c>
      <c r="AD1598" s="36" t="e">
        <f>MATCH(A1598,'US_long freshly screened'!A:A,0)</f>
        <v>#N/A</v>
      </c>
      <c r="AE1598" s="36" t="e">
        <f>AD1598&lt;=50</f>
        <v>#N/A</v>
      </c>
      <c r="AI1598" s="130" t="e">
        <f>MATCH(A1598,'US_long actual position'!A:A,0)</f>
        <v>#N/A</v>
      </c>
    </row>
    <row r="1599" spans="2:35" x14ac:dyDescent="0.3">
      <c r="B1599" s="133" t="e">
        <v>#N/A</v>
      </c>
      <c r="C1599" s="133"/>
      <c r="E1599" s="36" t="e">
        <v>#N/A</v>
      </c>
      <c r="AD1599" s="36" t="e">
        <f>MATCH(A1599,'US_long freshly screened'!A:A,0)</f>
        <v>#N/A</v>
      </c>
      <c r="AE1599" s="36" t="e">
        <f>AD1599&lt;=50</f>
        <v>#N/A</v>
      </c>
      <c r="AI1599" s="130" t="e">
        <f>MATCH(A1599,'US_long actual position'!A:A,0)</f>
        <v>#N/A</v>
      </c>
    </row>
    <row r="1600" spans="2:35" x14ac:dyDescent="0.3">
      <c r="B1600" s="133" t="e">
        <v>#N/A</v>
      </c>
      <c r="C1600" s="133"/>
      <c r="E1600" s="36" t="e">
        <v>#N/A</v>
      </c>
      <c r="AD1600" s="36" t="e">
        <f>MATCH(A1600,'US_long freshly screened'!A:A,0)</f>
        <v>#N/A</v>
      </c>
      <c r="AE1600" s="36" t="e">
        <f>AD1600&lt;=50</f>
        <v>#N/A</v>
      </c>
      <c r="AI1600" s="130" t="e">
        <f>MATCH(A1600,'US_long actual position'!A:A,0)</f>
        <v>#N/A</v>
      </c>
    </row>
    <row r="1601" spans="2:35" x14ac:dyDescent="0.3">
      <c r="B1601" s="133" t="e">
        <v>#N/A</v>
      </c>
      <c r="C1601" s="133"/>
      <c r="E1601" s="36" t="e">
        <v>#N/A</v>
      </c>
      <c r="AD1601" s="36" t="e">
        <f>MATCH(A1601,'US_long freshly screened'!A:A,0)</f>
        <v>#N/A</v>
      </c>
      <c r="AE1601" s="36" t="e">
        <f>AD1601&lt;=50</f>
        <v>#N/A</v>
      </c>
      <c r="AI1601" s="130" t="e">
        <f>MATCH(A1601,'US_long actual position'!A:A,0)</f>
        <v>#N/A</v>
      </c>
    </row>
    <row r="1602" spans="2:35" x14ac:dyDescent="0.3">
      <c r="B1602" s="133" t="e">
        <v>#N/A</v>
      </c>
      <c r="C1602" s="133"/>
      <c r="E1602" s="36" t="e">
        <v>#N/A</v>
      </c>
      <c r="AD1602" s="36" t="e">
        <f>MATCH(A1602,'US_long freshly screened'!A:A,0)</f>
        <v>#N/A</v>
      </c>
      <c r="AE1602" s="36" t="e">
        <f>AD1602&lt;=50</f>
        <v>#N/A</v>
      </c>
      <c r="AI1602" s="130" t="e">
        <f>MATCH(A1602,'US_long actual position'!A:A,0)</f>
        <v>#N/A</v>
      </c>
    </row>
    <row r="1603" spans="2:35" x14ac:dyDescent="0.3">
      <c r="B1603" s="133" t="e">
        <v>#N/A</v>
      </c>
      <c r="C1603" s="133"/>
      <c r="E1603" s="36" t="e">
        <v>#N/A</v>
      </c>
      <c r="AD1603" s="36" t="e">
        <f>MATCH(A1603,'US_long freshly screened'!A:A,0)</f>
        <v>#N/A</v>
      </c>
      <c r="AE1603" s="36" t="e">
        <f>AD1603&lt;=50</f>
        <v>#N/A</v>
      </c>
      <c r="AI1603" s="130" t="e">
        <f>MATCH(A1603,'US_long actual position'!A:A,0)</f>
        <v>#N/A</v>
      </c>
    </row>
    <row r="1604" spans="2:35" x14ac:dyDescent="0.3">
      <c r="B1604" s="133" t="e">
        <v>#N/A</v>
      </c>
      <c r="C1604" s="133"/>
      <c r="E1604" s="36" t="e">
        <v>#N/A</v>
      </c>
      <c r="AD1604" s="36" t="e">
        <f>MATCH(A1604,'US_long freshly screened'!A:A,0)</f>
        <v>#N/A</v>
      </c>
      <c r="AE1604" s="36" t="e">
        <f>AD1604&lt;=50</f>
        <v>#N/A</v>
      </c>
      <c r="AI1604" s="130" t="e">
        <f>MATCH(A1604,'US_long actual position'!A:A,0)</f>
        <v>#N/A</v>
      </c>
    </row>
    <row r="1605" spans="2:35" x14ac:dyDescent="0.3">
      <c r="B1605" s="133" t="e">
        <v>#N/A</v>
      </c>
      <c r="C1605" s="133"/>
      <c r="E1605" s="36" t="e">
        <v>#N/A</v>
      </c>
      <c r="AD1605" s="36" t="e">
        <f>MATCH(A1605,'US_long freshly screened'!A:A,0)</f>
        <v>#N/A</v>
      </c>
      <c r="AE1605" s="36" t="e">
        <f>AD1605&lt;=50</f>
        <v>#N/A</v>
      </c>
      <c r="AI1605" s="130" t="e">
        <f>MATCH(A1605,'US_long actual position'!A:A,0)</f>
        <v>#N/A</v>
      </c>
    </row>
    <row r="1606" spans="2:35" x14ac:dyDescent="0.3">
      <c r="B1606" s="133" t="e">
        <v>#N/A</v>
      </c>
      <c r="C1606" s="133"/>
      <c r="E1606" s="36" t="e">
        <v>#N/A</v>
      </c>
      <c r="AD1606" s="36" t="e">
        <f>MATCH(A1606,'US_long freshly screened'!A:A,0)</f>
        <v>#N/A</v>
      </c>
      <c r="AE1606" s="36" t="e">
        <f>AD1606&lt;=50</f>
        <v>#N/A</v>
      </c>
      <c r="AI1606" s="130" t="e">
        <f>MATCH(A1606,'US_long actual position'!A:A,0)</f>
        <v>#N/A</v>
      </c>
    </row>
    <row r="1607" spans="2:35" x14ac:dyDescent="0.3">
      <c r="B1607" s="133" t="e">
        <v>#N/A</v>
      </c>
      <c r="C1607" s="133"/>
      <c r="E1607" s="36" t="e">
        <v>#N/A</v>
      </c>
      <c r="AD1607" s="36" t="e">
        <f>MATCH(A1607,'US_long freshly screened'!A:A,0)</f>
        <v>#N/A</v>
      </c>
      <c r="AE1607" s="36" t="e">
        <f>AD1607&lt;=50</f>
        <v>#N/A</v>
      </c>
      <c r="AI1607" s="130" t="e">
        <f>MATCH(A1607,'US_long actual position'!A:A,0)</f>
        <v>#N/A</v>
      </c>
    </row>
    <row r="1608" spans="2:35" x14ac:dyDescent="0.3">
      <c r="B1608" s="133" t="e">
        <v>#N/A</v>
      </c>
      <c r="C1608" s="133"/>
      <c r="E1608" s="36" t="e">
        <v>#N/A</v>
      </c>
      <c r="AD1608" s="36" t="e">
        <f>MATCH(A1608,'US_long freshly screened'!A:A,0)</f>
        <v>#N/A</v>
      </c>
      <c r="AE1608" s="36" t="e">
        <f>AD1608&lt;=50</f>
        <v>#N/A</v>
      </c>
      <c r="AI1608" s="130" t="e">
        <f>MATCH(A1608,'US_long actual position'!A:A,0)</f>
        <v>#N/A</v>
      </c>
    </row>
    <row r="1609" spans="2:35" x14ac:dyDescent="0.3">
      <c r="B1609" s="133" t="e">
        <v>#N/A</v>
      </c>
      <c r="C1609" s="133"/>
      <c r="E1609" s="36" t="e">
        <v>#N/A</v>
      </c>
      <c r="AD1609" s="36" t="e">
        <f>MATCH(A1609,'US_long freshly screened'!A:A,0)</f>
        <v>#N/A</v>
      </c>
      <c r="AE1609" s="36" t="e">
        <f>AD1609&lt;=50</f>
        <v>#N/A</v>
      </c>
      <c r="AI1609" s="130" t="e">
        <f>MATCH(A1609,'US_long actual position'!A:A,0)</f>
        <v>#N/A</v>
      </c>
    </row>
    <row r="1610" spans="2:35" x14ac:dyDescent="0.3">
      <c r="B1610" s="133" t="e">
        <v>#N/A</v>
      </c>
      <c r="C1610" s="133"/>
      <c r="E1610" s="36" t="e">
        <v>#N/A</v>
      </c>
      <c r="AD1610" s="36" t="e">
        <f>MATCH(A1610,'US_long freshly screened'!A:A,0)</f>
        <v>#N/A</v>
      </c>
      <c r="AE1610" s="36" t="e">
        <f>AD1610&lt;=50</f>
        <v>#N/A</v>
      </c>
      <c r="AI1610" s="130" t="e">
        <f>MATCH(A1610,'US_long actual position'!A:A,0)</f>
        <v>#N/A</v>
      </c>
    </row>
    <row r="1611" spans="2:35" x14ac:dyDescent="0.3">
      <c r="B1611" s="133" t="e">
        <v>#N/A</v>
      </c>
      <c r="C1611" s="133"/>
      <c r="E1611" s="36" t="e">
        <v>#N/A</v>
      </c>
      <c r="AD1611" s="36" t="e">
        <f>MATCH(A1611,'US_long freshly screened'!A:A,0)</f>
        <v>#N/A</v>
      </c>
      <c r="AE1611" s="36" t="e">
        <f>AD1611&lt;=50</f>
        <v>#N/A</v>
      </c>
      <c r="AI1611" s="130" t="e">
        <f>MATCH(A1611,'US_long actual position'!A:A,0)</f>
        <v>#N/A</v>
      </c>
    </row>
    <row r="1612" spans="2:35" x14ac:dyDescent="0.3">
      <c r="B1612" s="133" t="e">
        <v>#N/A</v>
      </c>
      <c r="C1612" s="133"/>
      <c r="E1612" s="36" t="e">
        <v>#N/A</v>
      </c>
      <c r="AD1612" s="36" t="e">
        <f>MATCH(A1612,'US_long freshly screened'!A:A,0)</f>
        <v>#N/A</v>
      </c>
      <c r="AE1612" s="36" t="e">
        <f>AD1612&lt;=50</f>
        <v>#N/A</v>
      </c>
      <c r="AI1612" s="130" t="e">
        <f>MATCH(A1612,'US_long actual position'!A:A,0)</f>
        <v>#N/A</v>
      </c>
    </row>
    <row r="1613" spans="2:35" x14ac:dyDescent="0.3">
      <c r="B1613" s="133" t="e">
        <v>#N/A</v>
      </c>
      <c r="C1613" s="133"/>
      <c r="E1613" s="36" t="e">
        <v>#N/A</v>
      </c>
      <c r="AD1613" s="36" t="e">
        <f>MATCH(A1613,'US_long freshly screened'!A:A,0)</f>
        <v>#N/A</v>
      </c>
      <c r="AE1613" s="36" t="e">
        <f>AD1613&lt;=50</f>
        <v>#N/A</v>
      </c>
      <c r="AI1613" s="130" t="e">
        <f>MATCH(A1613,'US_long actual position'!A:A,0)</f>
        <v>#N/A</v>
      </c>
    </row>
    <row r="1614" spans="2:35" x14ac:dyDescent="0.3">
      <c r="B1614" s="133" t="e">
        <v>#N/A</v>
      </c>
      <c r="C1614" s="133"/>
      <c r="E1614" s="36" t="e">
        <v>#N/A</v>
      </c>
      <c r="AD1614" s="36" t="e">
        <f>MATCH(A1614,'US_long freshly screened'!A:A,0)</f>
        <v>#N/A</v>
      </c>
      <c r="AE1614" s="36" t="e">
        <f>AD1614&lt;=50</f>
        <v>#N/A</v>
      </c>
      <c r="AI1614" s="130" t="e">
        <f>MATCH(A1614,'US_long actual position'!A:A,0)</f>
        <v>#N/A</v>
      </c>
    </row>
    <row r="1615" spans="2:35" x14ac:dyDescent="0.3">
      <c r="B1615" s="133" t="e">
        <v>#N/A</v>
      </c>
      <c r="C1615" s="133"/>
      <c r="E1615" s="36" t="e">
        <v>#N/A</v>
      </c>
      <c r="AD1615" s="36" t="e">
        <f>MATCH(A1615,'US_long freshly screened'!A:A,0)</f>
        <v>#N/A</v>
      </c>
      <c r="AE1615" s="36" t="e">
        <f>AD1615&lt;=50</f>
        <v>#N/A</v>
      </c>
      <c r="AI1615" s="130" t="e">
        <f>MATCH(A1615,'US_long actual position'!A:A,0)</f>
        <v>#N/A</v>
      </c>
    </row>
    <row r="1616" spans="2:35" x14ac:dyDescent="0.3">
      <c r="B1616" s="133" t="e">
        <v>#N/A</v>
      </c>
      <c r="C1616" s="133"/>
      <c r="E1616" s="36" t="e">
        <v>#N/A</v>
      </c>
      <c r="AD1616" s="36" t="e">
        <f>MATCH(A1616,'US_long freshly screened'!A:A,0)</f>
        <v>#N/A</v>
      </c>
      <c r="AE1616" s="36" t="e">
        <f>AD1616&lt;=50</f>
        <v>#N/A</v>
      </c>
      <c r="AI1616" s="130" t="e">
        <f>MATCH(A1616,'US_long actual position'!A:A,0)</f>
        <v>#N/A</v>
      </c>
    </row>
    <row r="1617" spans="2:35" x14ac:dyDescent="0.3">
      <c r="B1617" s="133" t="e">
        <v>#N/A</v>
      </c>
      <c r="C1617" s="133"/>
      <c r="E1617" s="36" t="e">
        <v>#N/A</v>
      </c>
      <c r="AD1617" s="36" t="e">
        <f>MATCH(A1617,'US_long freshly screened'!A:A,0)</f>
        <v>#N/A</v>
      </c>
      <c r="AE1617" s="36" t="e">
        <f>AD1617&lt;=50</f>
        <v>#N/A</v>
      </c>
      <c r="AI1617" s="130" t="e">
        <f>MATCH(A1617,'US_long actual position'!A:A,0)</f>
        <v>#N/A</v>
      </c>
    </row>
    <row r="1618" spans="2:35" x14ac:dyDescent="0.3">
      <c r="B1618" s="133" t="e">
        <v>#N/A</v>
      </c>
      <c r="C1618" s="133"/>
      <c r="E1618" s="36" t="e">
        <v>#N/A</v>
      </c>
      <c r="AD1618" s="36" t="e">
        <f>MATCH(A1618,'US_long freshly screened'!A:A,0)</f>
        <v>#N/A</v>
      </c>
      <c r="AE1618" s="36" t="e">
        <f>AD1618&lt;=50</f>
        <v>#N/A</v>
      </c>
      <c r="AI1618" s="130" t="e">
        <f>MATCH(A1618,'US_long actual position'!A:A,0)</f>
        <v>#N/A</v>
      </c>
    </row>
    <row r="1619" spans="2:35" x14ac:dyDescent="0.3">
      <c r="B1619" s="133" t="e">
        <v>#N/A</v>
      </c>
      <c r="C1619" s="133"/>
      <c r="E1619" s="36" t="e">
        <v>#N/A</v>
      </c>
      <c r="AD1619" s="36" t="e">
        <f>MATCH(A1619,'US_long freshly screened'!A:A,0)</f>
        <v>#N/A</v>
      </c>
      <c r="AE1619" s="36" t="e">
        <f>AD1619&lt;=50</f>
        <v>#N/A</v>
      </c>
      <c r="AI1619" s="130" t="e">
        <f>MATCH(A1619,'US_long actual position'!A:A,0)</f>
        <v>#N/A</v>
      </c>
    </row>
    <row r="1620" spans="2:35" x14ac:dyDescent="0.3">
      <c r="B1620" s="133" t="e">
        <v>#N/A</v>
      </c>
      <c r="C1620" s="133"/>
      <c r="E1620" s="36" t="e">
        <v>#N/A</v>
      </c>
      <c r="AD1620" s="36" t="e">
        <f>MATCH(A1620,'US_long freshly screened'!A:A,0)</f>
        <v>#N/A</v>
      </c>
      <c r="AE1620" s="36" t="e">
        <f>AD1620&lt;=50</f>
        <v>#N/A</v>
      </c>
      <c r="AI1620" s="130" t="e">
        <f>MATCH(A1620,'US_long actual position'!A:A,0)</f>
        <v>#N/A</v>
      </c>
    </row>
    <row r="1621" spans="2:35" x14ac:dyDescent="0.3">
      <c r="B1621" s="133" t="e">
        <v>#N/A</v>
      </c>
      <c r="C1621" s="133"/>
      <c r="E1621" s="36" t="e">
        <v>#N/A</v>
      </c>
      <c r="AD1621" s="36" t="e">
        <f>MATCH(A1621,'US_long freshly screened'!A:A,0)</f>
        <v>#N/A</v>
      </c>
      <c r="AE1621" s="36" t="e">
        <f>AD1621&lt;=50</f>
        <v>#N/A</v>
      </c>
      <c r="AI1621" s="130" t="e">
        <f>MATCH(A1621,'US_long actual position'!A:A,0)</f>
        <v>#N/A</v>
      </c>
    </row>
    <row r="1622" spans="2:35" x14ac:dyDescent="0.3">
      <c r="B1622" s="133" t="e">
        <v>#N/A</v>
      </c>
      <c r="C1622" s="133"/>
      <c r="E1622" s="36" t="e">
        <v>#N/A</v>
      </c>
      <c r="AD1622" s="36" t="e">
        <f>MATCH(A1622,'US_long freshly screened'!A:A,0)</f>
        <v>#N/A</v>
      </c>
      <c r="AE1622" s="36" t="e">
        <f>AD1622&lt;=50</f>
        <v>#N/A</v>
      </c>
      <c r="AI1622" s="130" t="e">
        <f>MATCH(A1622,'US_long actual position'!A:A,0)</f>
        <v>#N/A</v>
      </c>
    </row>
    <row r="1623" spans="2:35" x14ac:dyDescent="0.3">
      <c r="B1623" s="133" t="e">
        <v>#N/A</v>
      </c>
      <c r="C1623" s="133"/>
      <c r="E1623" s="36" t="e">
        <v>#N/A</v>
      </c>
      <c r="AD1623" s="36" t="e">
        <f>MATCH(A1623,'US_long freshly screened'!A:A,0)</f>
        <v>#N/A</v>
      </c>
      <c r="AE1623" s="36" t="e">
        <f>AD1623&lt;=50</f>
        <v>#N/A</v>
      </c>
      <c r="AI1623" s="130" t="e">
        <f>MATCH(A1623,'US_long actual position'!A:A,0)</f>
        <v>#N/A</v>
      </c>
    </row>
    <row r="1624" spans="2:35" x14ac:dyDescent="0.3">
      <c r="B1624" s="133" t="e">
        <v>#N/A</v>
      </c>
      <c r="C1624" s="133"/>
      <c r="E1624" s="36" t="e">
        <v>#N/A</v>
      </c>
      <c r="AD1624" s="36" t="e">
        <f>MATCH(A1624,'US_long freshly screened'!A:A,0)</f>
        <v>#N/A</v>
      </c>
      <c r="AE1624" s="36" t="e">
        <f>AD1624&lt;=50</f>
        <v>#N/A</v>
      </c>
      <c r="AI1624" s="130" t="e">
        <f>MATCH(A1624,'US_long actual position'!A:A,0)</f>
        <v>#N/A</v>
      </c>
    </row>
    <row r="1625" spans="2:35" x14ac:dyDescent="0.3">
      <c r="B1625" s="133" t="e">
        <v>#N/A</v>
      </c>
      <c r="C1625" s="133"/>
      <c r="E1625" s="36" t="e">
        <v>#N/A</v>
      </c>
      <c r="AD1625" s="36" t="e">
        <f>MATCH(A1625,'US_long freshly screened'!A:A,0)</f>
        <v>#N/A</v>
      </c>
      <c r="AE1625" s="36" t="e">
        <f>AD1625&lt;=50</f>
        <v>#N/A</v>
      </c>
      <c r="AI1625" s="130" t="e">
        <f>MATCH(A1625,'US_long actual position'!A:A,0)</f>
        <v>#N/A</v>
      </c>
    </row>
    <row r="1626" spans="2:35" x14ac:dyDescent="0.3">
      <c r="B1626" s="133" t="e">
        <v>#N/A</v>
      </c>
      <c r="C1626" s="133"/>
      <c r="E1626" s="36" t="e">
        <v>#N/A</v>
      </c>
      <c r="AD1626" s="36" t="e">
        <f>MATCH(A1626,'US_long freshly screened'!A:A,0)</f>
        <v>#N/A</v>
      </c>
      <c r="AE1626" s="36" t="e">
        <f>AD1626&lt;=50</f>
        <v>#N/A</v>
      </c>
      <c r="AI1626" s="130" t="e">
        <f>MATCH(A1626,'US_long actual position'!A:A,0)</f>
        <v>#N/A</v>
      </c>
    </row>
    <row r="1627" spans="2:35" x14ac:dyDescent="0.3">
      <c r="B1627" s="133" t="e">
        <v>#N/A</v>
      </c>
      <c r="C1627" s="133"/>
      <c r="E1627" s="36" t="e">
        <v>#N/A</v>
      </c>
      <c r="AD1627" s="36" t="e">
        <f>MATCH(A1627,'US_long freshly screened'!A:A,0)</f>
        <v>#N/A</v>
      </c>
      <c r="AE1627" s="36" t="e">
        <f>AD1627&lt;=50</f>
        <v>#N/A</v>
      </c>
      <c r="AI1627" s="130" t="e">
        <f>MATCH(A1627,'US_long actual position'!A:A,0)</f>
        <v>#N/A</v>
      </c>
    </row>
    <row r="1628" spans="2:35" x14ac:dyDescent="0.3">
      <c r="B1628" s="133" t="e">
        <v>#N/A</v>
      </c>
      <c r="C1628" s="133"/>
      <c r="E1628" s="36" t="e">
        <v>#N/A</v>
      </c>
      <c r="AD1628" s="36" t="e">
        <f>MATCH(A1628,'US_long freshly screened'!A:A,0)</f>
        <v>#N/A</v>
      </c>
      <c r="AE1628" s="36" t="e">
        <f>AD1628&lt;=50</f>
        <v>#N/A</v>
      </c>
      <c r="AI1628" s="130" t="e">
        <f>MATCH(A1628,'US_long actual position'!A:A,0)</f>
        <v>#N/A</v>
      </c>
    </row>
    <row r="1629" spans="2:35" x14ac:dyDescent="0.3">
      <c r="B1629" s="133" t="e">
        <v>#N/A</v>
      </c>
      <c r="C1629" s="133"/>
      <c r="E1629" s="36" t="e">
        <v>#N/A</v>
      </c>
      <c r="AD1629" s="36" t="e">
        <f>MATCH(A1629,'US_long freshly screened'!A:A,0)</f>
        <v>#N/A</v>
      </c>
      <c r="AE1629" s="36" t="e">
        <f>AD1629&lt;=50</f>
        <v>#N/A</v>
      </c>
      <c r="AI1629" s="130" t="e">
        <f>MATCH(A1629,'US_long actual position'!A:A,0)</f>
        <v>#N/A</v>
      </c>
    </row>
    <row r="1630" spans="2:35" x14ac:dyDescent="0.3">
      <c r="B1630" s="133" t="e">
        <v>#N/A</v>
      </c>
      <c r="C1630" s="133"/>
      <c r="E1630" s="36" t="e">
        <v>#N/A</v>
      </c>
      <c r="AD1630" s="36" t="e">
        <f>MATCH(A1630,'US_long freshly screened'!A:A,0)</f>
        <v>#N/A</v>
      </c>
      <c r="AE1630" s="36" t="e">
        <f>AD1630&lt;=50</f>
        <v>#N/A</v>
      </c>
      <c r="AI1630" s="130" t="e">
        <f>MATCH(A1630,'US_long actual position'!A:A,0)</f>
        <v>#N/A</v>
      </c>
    </row>
    <row r="1631" spans="2:35" x14ac:dyDescent="0.3">
      <c r="B1631" s="133" t="e">
        <v>#N/A</v>
      </c>
      <c r="C1631" s="133"/>
      <c r="E1631" s="36" t="e">
        <v>#N/A</v>
      </c>
      <c r="AD1631" s="36" t="e">
        <f>MATCH(A1631,'US_long freshly screened'!A:A,0)</f>
        <v>#N/A</v>
      </c>
      <c r="AE1631" s="36" t="e">
        <f>AD1631&lt;=50</f>
        <v>#N/A</v>
      </c>
      <c r="AI1631" s="130" t="e">
        <f>MATCH(A1631,'US_long actual position'!A:A,0)</f>
        <v>#N/A</v>
      </c>
    </row>
    <row r="1632" spans="2:35" x14ac:dyDescent="0.3">
      <c r="B1632" s="133" t="e">
        <v>#N/A</v>
      </c>
      <c r="C1632" s="133"/>
      <c r="E1632" s="36" t="e">
        <v>#N/A</v>
      </c>
      <c r="AD1632" s="36" t="e">
        <f>MATCH(A1632,'US_long freshly screened'!A:A,0)</f>
        <v>#N/A</v>
      </c>
      <c r="AE1632" s="36" t="e">
        <f>AD1632&lt;=50</f>
        <v>#N/A</v>
      </c>
      <c r="AI1632" s="130" t="e">
        <f>MATCH(A1632,'US_long actual position'!A:A,0)</f>
        <v>#N/A</v>
      </c>
    </row>
    <row r="1633" spans="2:35" x14ac:dyDescent="0.3">
      <c r="B1633" s="133" t="e">
        <v>#N/A</v>
      </c>
      <c r="C1633" s="133"/>
      <c r="E1633" s="36" t="e">
        <v>#N/A</v>
      </c>
      <c r="AD1633" s="36" t="e">
        <f>MATCH(A1633,'US_long freshly screened'!A:A,0)</f>
        <v>#N/A</v>
      </c>
      <c r="AE1633" s="36" t="e">
        <f>AD1633&lt;=50</f>
        <v>#N/A</v>
      </c>
      <c r="AI1633" s="130" t="e">
        <f>MATCH(A1633,'US_long actual position'!A:A,0)</f>
        <v>#N/A</v>
      </c>
    </row>
    <row r="1634" spans="2:35" x14ac:dyDescent="0.3">
      <c r="B1634" s="133" t="e">
        <v>#N/A</v>
      </c>
      <c r="C1634" s="133"/>
      <c r="E1634" s="36" t="e">
        <v>#N/A</v>
      </c>
      <c r="AD1634" s="36" t="e">
        <f>MATCH(A1634,'US_long freshly screened'!A:A,0)</f>
        <v>#N/A</v>
      </c>
      <c r="AE1634" s="36" t="e">
        <f>AD1634&lt;=50</f>
        <v>#N/A</v>
      </c>
      <c r="AI1634" s="130" t="e">
        <f>MATCH(A1634,'US_long actual position'!A:A,0)</f>
        <v>#N/A</v>
      </c>
    </row>
    <row r="1635" spans="2:35" x14ac:dyDescent="0.3">
      <c r="B1635" s="133" t="e">
        <v>#N/A</v>
      </c>
      <c r="C1635" s="133"/>
      <c r="E1635" s="36" t="e">
        <v>#N/A</v>
      </c>
      <c r="AD1635" s="36" t="e">
        <f>MATCH(A1635,'US_long freshly screened'!A:A,0)</f>
        <v>#N/A</v>
      </c>
      <c r="AE1635" s="36" t="e">
        <f>AD1635&lt;=50</f>
        <v>#N/A</v>
      </c>
      <c r="AI1635" s="130" t="e">
        <f>MATCH(A1635,'US_long actual position'!A:A,0)</f>
        <v>#N/A</v>
      </c>
    </row>
    <row r="1636" spans="2:35" x14ac:dyDescent="0.3">
      <c r="B1636" s="133" t="e">
        <v>#N/A</v>
      </c>
      <c r="C1636" s="133"/>
      <c r="E1636" s="36" t="e">
        <v>#N/A</v>
      </c>
      <c r="AD1636" s="36" t="e">
        <f>MATCH(A1636,'US_long freshly screened'!A:A,0)</f>
        <v>#N/A</v>
      </c>
      <c r="AE1636" s="36" t="e">
        <f>AD1636&lt;=50</f>
        <v>#N/A</v>
      </c>
      <c r="AI1636" s="130" t="e">
        <f>MATCH(A1636,'US_long actual position'!A:A,0)</f>
        <v>#N/A</v>
      </c>
    </row>
    <row r="1637" spans="2:35" x14ac:dyDescent="0.3">
      <c r="B1637" s="133" t="e">
        <v>#N/A</v>
      </c>
      <c r="C1637" s="133"/>
      <c r="E1637" s="36" t="e">
        <v>#N/A</v>
      </c>
      <c r="AD1637" s="36" t="e">
        <f>MATCH(A1637,'US_long freshly screened'!A:A,0)</f>
        <v>#N/A</v>
      </c>
      <c r="AE1637" s="36" t="e">
        <f>AD1637&lt;=50</f>
        <v>#N/A</v>
      </c>
      <c r="AI1637" s="130" t="e">
        <f>MATCH(A1637,'US_long actual position'!A:A,0)</f>
        <v>#N/A</v>
      </c>
    </row>
    <row r="1638" spans="2:35" x14ac:dyDescent="0.3">
      <c r="B1638" s="133" t="e">
        <v>#N/A</v>
      </c>
      <c r="C1638" s="133"/>
      <c r="E1638" s="36" t="e">
        <v>#N/A</v>
      </c>
      <c r="AD1638" s="36" t="e">
        <f>MATCH(A1638,'US_long freshly screened'!A:A,0)</f>
        <v>#N/A</v>
      </c>
      <c r="AE1638" s="36" t="e">
        <f>AD1638&lt;=50</f>
        <v>#N/A</v>
      </c>
      <c r="AI1638" s="130" t="e">
        <f>MATCH(A1638,'US_long actual position'!A:A,0)</f>
        <v>#N/A</v>
      </c>
    </row>
    <row r="1639" spans="2:35" x14ac:dyDescent="0.3">
      <c r="B1639" s="133" t="e">
        <v>#N/A</v>
      </c>
      <c r="C1639" s="133"/>
      <c r="E1639" s="36" t="e">
        <v>#N/A</v>
      </c>
      <c r="AD1639" s="36" t="e">
        <f>MATCH(A1639,'US_long freshly screened'!A:A,0)</f>
        <v>#N/A</v>
      </c>
      <c r="AE1639" s="36" t="e">
        <f>AD1639&lt;=50</f>
        <v>#N/A</v>
      </c>
      <c r="AI1639" s="130" t="e">
        <f>MATCH(A1639,'US_long actual position'!A:A,0)</f>
        <v>#N/A</v>
      </c>
    </row>
    <row r="1640" spans="2:35" x14ac:dyDescent="0.3">
      <c r="B1640" s="133" t="e">
        <v>#N/A</v>
      </c>
      <c r="C1640" s="133"/>
      <c r="E1640" s="36" t="e">
        <v>#N/A</v>
      </c>
      <c r="AD1640" s="36" t="e">
        <f>MATCH(A1640,'US_long freshly screened'!A:A,0)</f>
        <v>#N/A</v>
      </c>
      <c r="AE1640" s="36" t="e">
        <f>AD1640&lt;=50</f>
        <v>#N/A</v>
      </c>
      <c r="AI1640" s="130" t="e">
        <f>MATCH(A1640,'US_long actual position'!A:A,0)</f>
        <v>#N/A</v>
      </c>
    </row>
    <row r="1641" spans="2:35" x14ac:dyDescent="0.3">
      <c r="B1641" s="133" t="e">
        <v>#N/A</v>
      </c>
      <c r="C1641" s="133"/>
      <c r="E1641" s="36" t="e">
        <v>#N/A</v>
      </c>
      <c r="AD1641" s="36" t="e">
        <f>MATCH(A1641,'US_long freshly screened'!A:A,0)</f>
        <v>#N/A</v>
      </c>
      <c r="AE1641" s="36" t="e">
        <f>AD1641&lt;=50</f>
        <v>#N/A</v>
      </c>
      <c r="AI1641" s="130" t="e">
        <f>MATCH(A1641,'US_long actual position'!A:A,0)</f>
        <v>#N/A</v>
      </c>
    </row>
    <row r="1642" spans="2:35" x14ac:dyDescent="0.3">
      <c r="B1642" s="133" t="e">
        <v>#N/A</v>
      </c>
      <c r="C1642" s="133"/>
      <c r="E1642" s="36" t="e">
        <v>#N/A</v>
      </c>
      <c r="AD1642" s="36" t="e">
        <f>MATCH(A1642,'US_long freshly screened'!A:A,0)</f>
        <v>#N/A</v>
      </c>
      <c r="AE1642" s="36" t="e">
        <f>AD1642&lt;=50</f>
        <v>#N/A</v>
      </c>
      <c r="AI1642" s="130" t="e">
        <f>MATCH(A1642,'US_long actual position'!A:A,0)</f>
        <v>#N/A</v>
      </c>
    </row>
    <row r="1643" spans="2:35" x14ac:dyDescent="0.3">
      <c r="B1643" s="133" t="e">
        <v>#N/A</v>
      </c>
      <c r="C1643" s="133"/>
      <c r="E1643" s="36" t="e">
        <v>#N/A</v>
      </c>
      <c r="AD1643" s="36" t="e">
        <f>MATCH(A1643,'US_long freshly screened'!A:A,0)</f>
        <v>#N/A</v>
      </c>
      <c r="AE1643" s="36" t="e">
        <f>AD1643&lt;=50</f>
        <v>#N/A</v>
      </c>
      <c r="AI1643" s="130" t="e">
        <f>MATCH(A1643,'US_long actual position'!A:A,0)</f>
        <v>#N/A</v>
      </c>
    </row>
    <row r="1644" spans="2:35" x14ac:dyDescent="0.3">
      <c r="B1644" s="133" t="e">
        <v>#N/A</v>
      </c>
      <c r="C1644" s="133"/>
      <c r="E1644" s="36" t="e">
        <v>#N/A</v>
      </c>
      <c r="AD1644" s="36" t="e">
        <f>MATCH(A1644,'US_long freshly screened'!A:A,0)</f>
        <v>#N/A</v>
      </c>
      <c r="AE1644" s="36" t="e">
        <f>AD1644&lt;=50</f>
        <v>#N/A</v>
      </c>
      <c r="AI1644" s="130" t="e">
        <f>MATCH(A1644,'US_long actual position'!A:A,0)</f>
        <v>#N/A</v>
      </c>
    </row>
    <row r="1645" spans="2:35" x14ac:dyDescent="0.3">
      <c r="B1645" s="133" t="e">
        <v>#N/A</v>
      </c>
      <c r="C1645" s="133"/>
      <c r="E1645" s="36" t="e">
        <v>#N/A</v>
      </c>
      <c r="AD1645" s="36" t="e">
        <f>MATCH(A1645,'US_long freshly screened'!A:A,0)</f>
        <v>#N/A</v>
      </c>
      <c r="AE1645" s="36" t="e">
        <f>AD1645&lt;=50</f>
        <v>#N/A</v>
      </c>
      <c r="AI1645" s="130" t="e">
        <f>MATCH(A1645,'US_long actual position'!A:A,0)</f>
        <v>#N/A</v>
      </c>
    </row>
    <row r="1646" spans="2:35" x14ac:dyDescent="0.3">
      <c r="B1646" s="133" t="e">
        <v>#N/A</v>
      </c>
      <c r="C1646" s="133"/>
      <c r="E1646" s="36" t="e">
        <v>#N/A</v>
      </c>
      <c r="AD1646" s="36" t="e">
        <f>MATCH(A1646,'US_long freshly screened'!A:A,0)</f>
        <v>#N/A</v>
      </c>
      <c r="AE1646" s="36" t="e">
        <f>AD1646&lt;=50</f>
        <v>#N/A</v>
      </c>
      <c r="AI1646" s="130" t="e">
        <f>MATCH(A1646,'US_long actual position'!A:A,0)</f>
        <v>#N/A</v>
      </c>
    </row>
    <row r="1647" spans="2:35" x14ac:dyDescent="0.3">
      <c r="B1647" s="133" t="e">
        <v>#N/A</v>
      </c>
      <c r="C1647" s="133"/>
      <c r="E1647" s="36" t="e">
        <v>#N/A</v>
      </c>
      <c r="AD1647" s="36" t="e">
        <f>MATCH(A1647,'US_long freshly screened'!A:A,0)</f>
        <v>#N/A</v>
      </c>
      <c r="AE1647" s="36" t="e">
        <f>AD1647&lt;=50</f>
        <v>#N/A</v>
      </c>
      <c r="AI1647" s="130" t="e">
        <f>MATCH(A1647,'US_long actual position'!A:A,0)</f>
        <v>#N/A</v>
      </c>
    </row>
    <row r="1648" spans="2:35" x14ac:dyDescent="0.3">
      <c r="B1648" s="133" t="e">
        <v>#N/A</v>
      </c>
      <c r="C1648" s="133"/>
      <c r="E1648" s="36" t="e">
        <v>#N/A</v>
      </c>
      <c r="AD1648" s="36" t="e">
        <f>MATCH(A1648,'US_long freshly screened'!A:A,0)</f>
        <v>#N/A</v>
      </c>
      <c r="AE1648" s="36" t="e">
        <f>AD1648&lt;=50</f>
        <v>#N/A</v>
      </c>
      <c r="AI1648" s="130" t="e">
        <f>MATCH(A1648,'US_long actual position'!A:A,0)</f>
        <v>#N/A</v>
      </c>
    </row>
    <row r="1649" spans="2:35" x14ac:dyDescent="0.3">
      <c r="B1649" s="133" t="e">
        <v>#N/A</v>
      </c>
      <c r="C1649" s="133"/>
      <c r="E1649" s="36" t="e">
        <v>#N/A</v>
      </c>
      <c r="AD1649" s="36" t="e">
        <f>MATCH(A1649,'US_long freshly screened'!A:A,0)</f>
        <v>#N/A</v>
      </c>
      <c r="AE1649" s="36" t="e">
        <f>AD1649&lt;=50</f>
        <v>#N/A</v>
      </c>
      <c r="AI1649" s="130" t="e">
        <f>MATCH(A1649,'US_long actual position'!A:A,0)</f>
        <v>#N/A</v>
      </c>
    </row>
    <row r="1650" spans="2:35" x14ac:dyDescent="0.3">
      <c r="B1650" s="133" t="e">
        <v>#N/A</v>
      </c>
      <c r="C1650" s="133"/>
      <c r="E1650" s="36" t="e">
        <v>#N/A</v>
      </c>
      <c r="AD1650" s="36" t="e">
        <f>MATCH(A1650,'US_long freshly screened'!A:A,0)</f>
        <v>#N/A</v>
      </c>
      <c r="AE1650" s="36" t="e">
        <f>AD1650&lt;=50</f>
        <v>#N/A</v>
      </c>
      <c r="AI1650" s="130" t="e">
        <f>MATCH(A1650,'US_long actual position'!A:A,0)</f>
        <v>#N/A</v>
      </c>
    </row>
    <row r="1651" spans="2:35" x14ac:dyDescent="0.3">
      <c r="B1651" s="133" t="e">
        <v>#N/A</v>
      </c>
      <c r="C1651" s="133"/>
      <c r="E1651" s="36" t="e">
        <v>#N/A</v>
      </c>
      <c r="AD1651" s="36" t="e">
        <f>MATCH(A1651,'US_long freshly screened'!A:A,0)</f>
        <v>#N/A</v>
      </c>
      <c r="AE1651" s="36" t="e">
        <f>AD1651&lt;=50</f>
        <v>#N/A</v>
      </c>
      <c r="AI1651" s="130" t="e">
        <f>MATCH(A1651,'US_long actual position'!A:A,0)</f>
        <v>#N/A</v>
      </c>
    </row>
    <row r="1652" spans="2:35" x14ac:dyDescent="0.3">
      <c r="B1652" s="133" t="e">
        <v>#N/A</v>
      </c>
      <c r="C1652" s="133"/>
      <c r="E1652" s="36" t="e">
        <v>#N/A</v>
      </c>
      <c r="AD1652" s="36" t="e">
        <f>MATCH(A1652,'US_long freshly screened'!A:A,0)</f>
        <v>#N/A</v>
      </c>
      <c r="AE1652" s="36" t="e">
        <f>AD1652&lt;=50</f>
        <v>#N/A</v>
      </c>
      <c r="AI1652" s="130" t="e">
        <f>MATCH(A1652,'US_long actual position'!A:A,0)</f>
        <v>#N/A</v>
      </c>
    </row>
    <row r="1653" spans="2:35" x14ac:dyDescent="0.3">
      <c r="B1653" s="133" t="e">
        <v>#N/A</v>
      </c>
      <c r="C1653" s="133"/>
      <c r="E1653" s="36" t="e">
        <v>#N/A</v>
      </c>
      <c r="AD1653" s="36" t="e">
        <f>MATCH(A1653,'US_long freshly screened'!A:A,0)</f>
        <v>#N/A</v>
      </c>
      <c r="AE1653" s="36" t="e">
        <f>AD1653&lt;=50</f>
        <v>#N/A</v>
      </c>
      <c r="AI1653" s="130" t="e">
        <f>MATCH(A1653,'US_long actual position'!A:A,0)</f>
        <v>#N/A</v>
      </c>
    </row>
    <row r="1654" spans="2:35" x14ac:dyDescent="0.3">
      <c r="B1654" s="133" t="e">
        <v>#N/A</v>
      </c>
      <c r="C1654" s="133"/>
      <c r="E1654" s="36" t="e">
        <v>#N/A</v>
      </c>
      <c r="AD1654" s="36" t="e">
        <f>MATCH(A1654,'US_long freshly screened'!A:A,0)</f>
        <v>#N/A</v>
      </c>
      <c r="AE1654" s="36" t="e">
        <f>AD1654&lt;=50</f>
        <v>#N/A</v>
      </c>
      <c r="AI1654" s="130" t="e">
        <f>MATCH(A1654,'US_long actual position'!A:A,0)</f>
        <v>#N/A</v>
      </c>
    </row>
    <row r="1655" spans="2:35" x14ac:dyDescent="0.3">
      <c r="B1655" s="133" t="e">
        <v>#N/A</v>
      </c>
      <c r="C1655" s="133"/>
      <c r="E1655" s="36" t="e">
        <v>#N/A</v>
      </c>
      <c r="AD1655" s="36" t="e">
        <f>MATCH(A1655,'US_long freshly screened'!A:A,0)</f>
        <v>#N/A</v>
      </c>
      <c r="AE1655" s="36" t="e">
        <f>AD1655&lt;=50</f>
        <v>#N/A</v>
      </c>
      <c r="AI1655" s="130" t="e">
        <f>MATCH(A1655,'US_long actual position'!A:A,0)</f>
        <v>#N/A</v>
      </c>
    </row>
    <row r="1656" spans="2:35" x14ac:dyDescent="0.3">
      <c r="B1656" s="133" t="e">
        <v>#N/A</v>
      </c>
      <c r="C1656" s="133"/>
      <c r="E1656" s="36" t="e">
        <v>#N/A</v>
      </c>
      <c r="AD1656" s="36" t="e">
        <f>MATCH(A1656,'US_long freshly screened'!A:A,0)</f>
        <v>#N/A</v>
      </c>
      <c r="AE1656" s="36" t="e">
        <f>AD1656&lt;=50</f>
        <v>#N/A</v>
      </c>
      <c r="AI1656" s="130" t="e">
        <f>MATCH(A1656,'US_long actual position'!A:A,0)</f>
        <v>#N/A</v>
      </c>
    </row>
    <row r="1657" spans="2:35" x14ac:dyDescent="0.3">
      <c r="B1657" s="133" t="e">
        <v>#N/A</v>
      </c>
      <c r="C1657" s="133"/>
      <c r="E1657" s="36" t="e">
        <v>#N/A</v>
      </c>
      <c r="AD1657" s="36" t="e">
        <f>MATCH(A1657,'US_long freshly screened'!A:A,0)</f>
        <v>#N/A</v>
      </c>
      <c r="AE1657" s="36" t="e">
        <f>AD1657&lt;=50</f>
        <v>#N/A</v>
      </c>
      <c r="AI1657" s="130" t="e">
        <f>MATCH(A1657,'US_long actual position'!A:A,0)</f>
        <v>#N/A</v>
      </c>
    </row>
    <row r="1658" spans="2:35" x14ac:dyDescent="0.3">
      <c r="B1658" s="133" t="e">
        <v>#N/A</v>
      </c>
      <c r="C1658" s="133"/>
      <c r="E1658" s="36" t="e">
        <v>#N/A</v>
      </c>
      <c r="AD1658" s="36" t="e">
        <f>MATCH(A1658,'US_long freshly screened'!A:A,0)</f>
        <v>#N/A</v>
      </c>
      <c r="AE1658" s="36" t="e">
        <f>AD1658&lt;=50</f>
        <v>#N/A</v>
      </c>
      <c r="AI1658" s="130" t="e">
        <f>MATCH(A1658,'US_long actual position'!A:A,0)</f>
        <v>#N/A</v>
      </c>
    </row>
    <row r="1659" spans="2:35" x14ac:dyDescent="0.3">
      <c r="B1659" s="133" t="e">
        <v>#N/A</v>
      </c>
      <c r="C1659" s="133"/>
      <c r="E1659" s="36" t="e">
        <v>#N/A</v>
      </c>
      <c r="AD1659" s="36" t="e">
        <f>MATCH(A1659,'US_long freshly screened'!A:A,0)</f>
        <v>#N/A</v>
      </c>
      <c r="AE1659" s="36" t="e">
        <f>AD1659&lt;=50</f>
        <v>#N/A</v>
      </c>
      <c r="AI1659" s="130" t="e">
        <f>MATCH(A1659,'US_long actual position'!A:A,0)</f>
        <v>#N/A</v>
      </c>
    </row>
    <row r="1660" spans="2:35" x14ac:dyDescent="0.3">
      <c r="B1660" s="133" t="e">
        <v>#N/A</v>
      </c>
      <c r="C1660" s="133"/>
      <c r="E1660" s="36" t="e">
        <v>#N/A</v>
      </c>
      <c r="AD1660" s="36" t="e">
        <f>MATCH(A1660,'US_long freshly screened'!A:A,0)</f>
        <v>#N/A</v>
      </c>
      <c r="AE1660" s="36" t="e">
        <f>AD1660&lt;=50</f>
        <v>#N/A</v>
      </c>
      <c r="AI1660" s="130" t="e">
        <f>MATCH(A1660,'US_long actual position'!A:A,0)</f>
        <v>#N/A</v>
      </c>
    </row>
    <row r="1661" spans="2:35" x14ac:dyDescent="0.3">
      <c r="B1661" s="133" t="e">
        <v>#N/A</v>
      </c>
      <c r="C1661" s="133"/>
      <c r="E1661" s="36" t="e">
        <v>#N/A</v>
      </c>
      <c r="AD1661" s="36" t="e">
        <f>MATCH(A1661,'US_long freshly screened'!A:A,0)</f>
        <v>#N/A</v>
      </c>
      <c r="AE1661" s="36" t="e">
        <f>AD1661&lt;=50</f>
        <v>#N/A</v>
      </c>
      <c r="AI1661" s="130" t="e">
        <f>MATCH(A1661,'US_long actual position'!A:A,0)</f>
        <v>#N/A</v>
      </c>
    </row>
    <row r="1662" spans="2:35" x14ac:dyDescent="0.3">
      <c r="B1662" s="133" t="e">
        <v>#N/A</v>
      </c>
      <c r="C1662" s="133"/>
      <c r="E1662" s="36" t="e">
        <v>#N/A</v>
      </c>
      <c r="AD1662" s="36" t="e">
        <f>MATCH(A1662,'US_long freshly screened'!A:A,0)</f>
        <v>#N/A</v>
      </c>
      <c r="AE1662" s="36" t="e">
        <f>AD1662&lt;=50</f>
        <v>#N/A</v>
      </c>
      <c r="AI1662" s="130" t="e">
        <f>MATCH(A1662,'US_long actual position'!A:A,0)</f>
        <v>#N/A</v>
      </c>
    </row>
    <row r="1663" spans="2:35" x14ac:dyDescent="0.3">
      <c r="B1663" s="133" t="e">
        <v>#N/A</v>
      </c>
      <c r="C1663" s="133"/>
      <c r="E1663" s="36" t="e">
        <v>#N/A</v>
      </c>
      <c r="AD1663" s="36" t="e">
        <f>MATCH(A1663,'US_long freshly screened'!A:A,0)</f>
        <v>#N/A</v>
      </c>
      <c r="AE1663" s="36" t="e">
        <f>AD1663&lt;=50</f>
        <v>#N/A</v>
      </c>
      <c r="AI1663" s="130" t="e">
        <f>MATCH(A1663,'US_long actual position'!A:A,0)</f>
        <v>#N/A</v>
      </c>
    </row>
    <row r="1664" spans="2:35" x14ac:dyDescent="0.3">
      <c r="B1664" s="133" t="e">
        <v>#N/A</v>
      </c>
      <c r="C1664" s="133"/>
      <c r="E1664" s="36" t="e">
        <v>#N/A</v>
      </c>
      <c r="AD1664" s="36" t="e">
        <f>MATCH(A1664,'US_long freshly screened'!A:A,0)</f>
        <v>#N/A</v>
      </c>
      <c r="AE1664" s="36" t="e">
        <f>AD1664&lt;=50</f>
        <v>#N/A</v>
      </c>
      <c r="AI1664" s="130" t="e">
        <f>MATCH(A1664,'US_long actual position'!A:A,0)</f>
        <v>#N/A</v>
      </c>
    </row>
    <row r="1665" spans="2:35" x14ac:dyDescent="0.3">
      <c r="B1665" s="133" t="e">
        <v>#N/A</v>
      </c>
      <c r="C1665" s="133"/>
      <c r="E1665" s="36" t="e">
        <v>#N/A</v>
      </c>
      <c r="AD1665" s="36" t="e">
        <f>MATCH(A1665,'US_long freshly screened'!A:A,0)</f>
        <v>#N/A</v>
      </c>
      <c r="AE1665" s="36" t="e">
        <f>AD1665&lt;=50</f>
        <v>#N/A</v>
      </c>
      <c r="AI1665" s="130" t="e">
        <f>MATCH(A1665,'US_long actual position'!A:A,0)</f>
        <v>#N/A</v>
      </c>
    </row>
    <row r="1666" spans="2:35" x14ac:dyDescent="0.3">
      <c r="B1666" s="133" t="e">
        <v>#N/A</v>
      </c>
      <c r="C1666" s="133"/>
      <c r="E1666" s="36" t="e">
        <v>#N/A</v>
      </c>
      <c r="AD1666" s="36" t="e">
        <f>MATCH(A1666,'US_long freshly screened'!A:A,0)</f>
        <v>#N/A</v>
      </c>
      <c r="AE1666" s="36" t="e">
        <f>AD1666&lt;=50</f>
        <v>#N/A</v>
      </c>
      <c r="AI1666" s="130" t="e">
        <f>MATCH(A1666,'US_long actual position'!A:A,0)</f>
        <v>#N/A</v>
      </c>
    </row>
    <row r="1667" spans="2:35" x14ac:dyDescent="0.3">
      <c r="B1667" s="133" t="e">
        <v>#N/A</v>
      </c>
      <c r="C1667" s="133"/>
      <c r="E1667" s="36" t="e">
        <v>#N/A</v>
      </c>
      <c r="AD1667" s="36" t="e">
        <f>MATCH(A1667,'US_long freshly screened'!A:A,0)</f>
        <v>#N/A</v>
      </c>
      <c r="AE1667" s="36" t="e">
        <f>AD1667&lt;=50</f>
        <v>#N/A</v>
      </c>
      <c r="AI1667" s="130" t="e">
        <f>MATCH(A1667,'US_long actual position'!A:A,0)</f>
        <v>#N/A</v>
      </c>
    </row>
    <row r="1668" spans="2:35" x14ac:dyDescent="0.3">
      <c r="B1668" s="133" t="e">
        <v>#N/A</v>
      </c>
      <c r="C1668" s="133"/>
      <c r="E1668" s="36" t="e">
        <v>#N/A</v>
      </c>
      <c r="AD1668" s="36" t="e">
        <f>MATCH(A1668,'US_long freshly screened'!A:A,0)</f>
        <v>#N/A</v>
      </c>
      <c r="AE1668" s="36" t="e">
        <f>AD1668&lt;=50</f>
        <v>#N/A</v>
      </c>
      <c r="AI1668" s="130" t="e">
        <f>MATCH(A1668,'US_long actual position'!A:A,0)</f>
        <v>#N/A</v>
      </c>
    </row>
    <row r="1669" spans="2:35" x14ac:dyDescent="0.3">
      <c r="B1669" s="133" t="e">
        <v>#N/A</v>
      </c>
      <c r="C1669" s="133"/>
      <c r="E1669" s="36" t="e">
        <v>#N/A</v>
      </c>
      <c r="AD1669" s="36" t="e">
        <f>MATCH(A1669,'US_long freshly screened'!A:A,0)</f>
        <v>#N/A</v>
      </c>
      <c r="AE1669" s="36" t="e">
        <f>AD1669&lt;=50</f>
        <v>#N/A</v>
      </c>
      <c r="AI1669" s="130" t="e">
        <f>MATCH(A1669,'US_long actual position'!A:A,0)</f>
        <v>#N/A</v>
      </c>
    </row>
    <row r="1670" spans="2:35" x14ac:dyDescent="0.3">
      <c r="B1670" s="133" t="e">
        <v>#N/A</v>
      </c>
      <c r="C1670" s="133"/>
      <c r="E1670" s="36" t="e">
        <v>#N/A</v>
      </c>
      <c r="AD1670" s="36" t="e">
        <f>MATCH(A1670,'US_long freshly screened'!A:A,0)</f>
        <v>#N/A</v>
      </c>
      <c r="AE1670" s="36" t="e">
        <f>AD1670&lt;=50</f>
        <v>#N/A</v>
      </c>
      <c r="AI1670" s="130" t="e">
        <f>MATCH(A1670,'US_long actual position'!A:A,0)</f>
        <v>#N/A</v>
      </c>
    </row>
    <row r="1671" spans="2:35" x14ac:dyDescent="0.3">
      <c r="B1671" s="133" t="e">
        <v>#N/A</v>
      </c>
      <c r="C1671" s="133"/>
      <c r="E1671" s="36" t="e">
        <v>#N/A</v>
      </c>
      <c r="AD1671" s="36" t="e">
        <f>MATCH(A1671,'US_long freshly screened'!A:A,0)</f>
        <v>#N/A</v>
      </c>
      <c r="AE1671" s="36" t="e">
        <f>AD1671&lt;=50</f>
        <v>#N/A</v>
      </c>
      <c r="AI1671" s="130" t="e">
        <f>MATCH(A1671,'US_long actual position'!A:A,0)</f>
        <v>#N/A</v>
      </c>
    </row>
    <row r="1672" spans="2:35" x14ac:dyDescent="0.3">
      <c r="B1672" s="133" t="e">
        <v>#N/A</v>
      </c>
      <c r="C1672" s="133"/>
      <c r="E1672" s="36" t="e">
        <v>#N/A</v>
      </c>
      <c r="AD1672" s="36" t="e">
        <f>MATCH(A1672,'US_long freshly screened'!A:A,0)</f>
        <v>#N/A</v>
      </c>
      <c r="AE1672" s="36" t="e">
        <f>AD1672&lt;=50</f>
        <v>#N/A</v>
      </c>
      <c r="AI1672" s="130" t="e">
        <f>MATCH(A1672,'US_long actual position'!A:A,0)</f>
        <v>#N/A</v>
      </c>
    </row>
    <row r="1673" spans="2:35" x14ac:dyDescent="0.3">
      <c r="B1673" s="133" t="e">
        <v>#N/A</v>
      </c>
      <c r="C1673" s="133"/>
      <c r="E1673" s="36" t="e">
        <v>#N/A</v>
      </c>
      <c r="AD1673" s="36" t="e">
        <f>MATCH(A1673,'US_long freshly screened'!A:A,0)</f>
        <v>#N/A</v>
      </c>
      <c r="AE1673" s="36" t="e">
        <f>AD1673&lt;=50</f>
        <v>#N/A</v>
      </c>
      <c r="AI1673" s="130" t="e">
        <f>MATCH(A1673,'US_long actual position'!A:A,0)</f>
        <v>#N/A</v>
      </c>
    </row>
    <row r="1674" spans="2:35" x14ac:dyDescent="0.3">
      <c r="B1674" s="133" t="e">
        <v>#N/A</v>
      </c>
      <c r="C1674" s="133"/>
      <c r="E1674" s="36" t="e">
        <v>#N/A</v>
      </c>
      <c r="AD1674" s="36" t="e">
        <f>MATCH(A1674,'US_long freshly screened'!A:A,0)</f>
        <v>#N/A</v>
      </c>
      <c r="AE1674" s="36" t="e">
        <f>AD1674&lt;=50</f>
        <v>#N/A</v>
      </c>
      <c r="AI1674" s="130" t="e">
        <f>MATCH(A1674,'US_long actual position'!A:A,0)</f>
        <v>#N/A</v>
      </c>
    </row>
    <row r="1675" spans="2:35" x14ac:dyDescent="0.3">
      <c r="B1675" s="133" t="e">
        <v>#N/A</v>
      </c>
      <c r="C1675" s="133"/>
      <c r="E1675" s="36" t="e">
        <v>#N/A</v>
      </c>
      <c r="AD1675" s="36" t="e">
        <f>MATCH(A1675,'US_long freshly screened'!A:A,0)</f>
        <v>#N/A</v>
      </c>
      <c r="AE1675" s="36" t="e">
        <f>AD1675&lt;=50</f>
        <v>#N/A</v>
      </c>
      <c r="AI1675" s="130" t="e">
        <f>MATCH(A1675,'US_long actual position'!A:A,0)</f>
        <v>#N/A</v>
      </c>
    </row>
    <row r="1676" spans="2:35" x14ac:dyDescent="0.3">
      <c r="B1676" s="133" t="e">
        <v>#N/A</v>
      </c>
      <c r="C1676" s="133"/>
      <c r="E1676" s="36" t="e">
        <v>#N/A</v>
      </c>
      <c r="AD1676" s="36" t="e">
        <f>MATCH(A1676,'US_long freshly screened'!A:A,0)</f>
        <v>#N/A</v>
      </c>
      <c r="AE1676" s="36" t="e">
        <f>AD1676&lt;=50</f>
        <v>#N/A</v>
      </c>
      <c r="AI1676" s="130" t="e">
        <f>MATCH(A1676,'US_long actual position'!A:A,0)</f>
        <v>#N/A</v>
      </c>
    </row>
    <row r="1677" spans="2:35" x14ac:dyDescent="0.3">
      <c r="B1677" s="133" t="e">
        <v>#N/A</v>
      </c>
      <c r="C1677" s="133"/>
      <c r="E1677" s="36" t="e">
        <v>#N/A</v>
      </c>
      <c r="AD1677" s="36" t="e">
        <f>MATCH(A1677,'US_long freshly screened'!A:A,0)</f>
        <v>#N/A</v>
      </c>
      <c r="AE1677" s="36" t="e">
        <f>AD1677&lt;=50</f>
        <v>#N/A</v>
      </c>
      <c r="AI1677" s="130" t="e">
        <f>MATCH(A1677,'US_long actual position'!A:A,0)</f>
        <v>#N/A</v>
      </c>
    </row>
    <row r="1678" spans="2:35" x14ac:dyDescent="0.3">
      <c r="B1678" s="133" t="e">
        <v>#N/A</v>
      </c>
      <c r="C1678" s="133"/>
      <c r="E1678" s="36" t="e">
        <v>#N/A</v>
      </c>
      <c r="AD1678" s="36" t="e">
        <f>MATCH(A1678,'US_long freshly screened'!A:A,0)</f>
        <v>#N/A</v>
      </c>
      <c r="AE1678" s="36" t="e">
        <f>AD1678&lt;=50</f>
        <v>#N/A</v>
      </c>
      <c r="AI1678" s="130" t="e">
        <f>MATCH(A1678,'US_long actual position'!A:A,0)</f>
        <v>#N/A</v>
      </c>
    </row>
    <row r="1679" spans="2:35" x14ac:dyDescent="0.3">
      <c r="B1679" s="133" t="e">
        <v>#N/A</v>
      </c>
      <c r="C1679" s="133"/>
      <c r="E1679" s="36" t="e">
        <v>#N/A</v>
      </c>
      <c r="AD1679" s="36" t="e">
        <f>MATCH(A1679,'US_long freshly screened'!A:A,0)</f>
        <v>#N/A</v>
      </c>
      <c r="AE1679" s="36" t="e">
        <f>AD1679&lt;=50</f>
        <v>#N/A</v>
      </c>
      <c r="AI1679" s="130" t="e">
        <f>MATCH(A1679,'US_long actual position'!A:A,0)</f>
        <v>#N/A</v>
      </c>
    </row>
    <row r="1680" spans="2:35" x14ac:dyDescent="0.3">
      <c r="B1680" s="133" t="e">
        <v>#N/A</v>
      </c>
      <c r="C1680" s="133"/>
      <c r="E1680" s="36" t="e">
        <v>#N/A</v>
      </c>
      <c r="AD1680" s="36" t="e">
        <f>MATCH(A1680,'US_long freshly screened'!A:A,0)</f>
        <v>#N/A</v>
      </c>
      <c r="AE1680" s="36" t="e">
        <f>AD1680&lt;=50</f>
        <v>#N/A</v>
      </c>
      <c r="AI1680" s="130" t="e">
        <f>MATCH(A1680,'US_long actual position'!A:A,0)</f>
        <v>#N/A</v>
      </c>
    </row>
    <row r="1681" spans="2:35" x14ac:dyDescent="0.3">
      <c r="B1681" s="133" t="e">
        <v>#N/A</v>
      </c>
      <c r="C1681" s="133"/>
      <c r="E1681" s="36" t="e">
        <v>#N/A</v>
      </c>
      <c r="AD1681" s="36" t="e">
        <f>MATCH(A1681,'US_long freshly screened'!A:A,0)</f>
        <v>#N/A</v>
      </c>
      <c r="AE1681" s="36" t="e">
        <f>AD1681&lt;=50</f>
        <v>#N/A</v>
      </c>
      <c r="AI1681" s="130" t="e">
        <f>MATCH(A1681,'US_long actual position'!A:A,0)</f>
        <v>#N/A</v>
      </c>
    </row>
    <row r="1682" spans="2:35" x14ac:dyDescent="0.3">
      <c r="B1682" s="133" t="e">
        <v>#N/A</v>
      </c>
      <c r="C1682" s="133"/>
      <c r="E1682" s="36" t="e">
        <v>#N/A</v>
      </c>
      <c r="AD1682" s="36" t="e">
        <f>MATCH(A1682,'US_long freshly screened'!A:A,0)</f>
        <v>#N/A</v>
      </c>
      <c r="AE1682" s="36" t="e">
        <f>AD1682&lt;=50</f>
        <v>#N/A</v>
      </c>
      <c r="AI1682" s="130" t="e">
        <f>MATCH(A1682,'US_long actual position'!A:A,0)</f>
        <v>#N/A</v>
      </c>
    </row>
    <row r="1683" spans="2:35" x14ac:dyDescent="0.3">
      <c r="B1683" s="133" t="e">
        <v>#N/A</v>
      </c>
      <c r="C1683" s="133"/>
      <c r="E1683" s="36" t="e">
        <v>#N/A</v>
      </c>
      <c r="AD1683" s="36" t="e">
        <f>MATCH(A1683,'US_long freshly screened'!A:A,0)</f>
        <v>#N/A</v>
      </c>
      <c r="AE1683" s="36" t="e">
        <f>AD1683&lt;=50</f>
        <v>#N/A</v>
      </c>
      <c r="AI1683" s="130" t="e">
        <f>MATCH(A1683,'US_long actual position'!A:A,0)</f>
        <v>#N/A</v>
      </c>
    </row>
    <row r="1684" spans="2:35" x14ac:dyDescent="0.3">
      <c r="B1684" s="133" t="e">
        <v>#N/A</v>
      </c>
      <c r="C1684" s="133"/>
      <c r="E1684" s="36" t="e">
        <v>#N/A</v>
      </c>
      <c r="AD1684" s="36" t="e">
        <f>MATCH(A1684,'US_long freshly screened'!A:A,0)</f>
        <v>#N/A</v>
      </c>
      <c r="AE1684" s="36" t="e">
        <f>AD1684&lt;=50</f>
        <v>#N/A</v>
      </c>
      <c r="AI1684" s="130" t="e">
        <f>MATCH(A1684,'US_long actual position'!A:A,0)</f>
        <v>#N/A</v>
      </c>
    </row>
    <row r="1685" spans="2:35" x14ac:dyDescent="0.3">
      <c r="B1685" s="133" t="e">
        <v>#N/A</v>
      </c>
      <c r="C1685" s="133"/>
      <c r="E1685" s="36" t="e">
        <v>#N/A</v>
      </c>
      <c r="AD1685" s="36" t="e">
        <f>MATCH(A1685,'US_long freshly screened'!A:A,0)</f>
        <v>#N/A</v>
      </c>
      <c r="AE1685" s="36" t="e">
        <f>AD1685&lt;=50</f>
        <v>#N/A</v>
      </c>
      <c r="AI1685" s="130" t="e">
        <f>MATCH(A1685,'US_long actual position'!A:A,0)</f>
        <v>#N/A</v>
      </c>
    </row>
    <row r="1686" spans="2:35" x14ac:dyDescent="0.3">
      <c r="B1686" s="133" t="e">
        <v>#N/A</v>
      </c>
      <c r="C1686" s="133"/>
      <c r="E1686" s="36" t="e">
        <v>#N/A</v>
      </c>
      <c r="AD1686" s="36" t="e">
        <f>MATCH(A1686,'US_long freshly screened'!A:A,0)</f>
        <v>#N/A</v>
      </c>
      <c r="AE1686" s="36" t="e">
        <f>AD1686&lt;=50</f>
        <v>#N/A</v>
      </c>
      <c r="AI1686" s="130" t="e">
        <f>MATCH(A1686,'US_long actual position'!A:A,0)</f>
        <v>#N/A</v>
      </c>
    </row>
    <row r="1687" spans="2:35" x14ac:dyDescent="0.3">
      <c r="B1687" s="133" t="e">
        <v>#N/A</v>
      </c>
      <c r="C1687" s="133"/>
      <c r="E1687" s="36" t="e">
        <v>#N/A</v>
      </c>
      <c r="AD1687" s="36" t="e">
        <f>MATCH(A1687,'US_long freshly screened'!A:A,0)</f>
        <v>#N/A</v>
      </c>
      <c r="AE1687" s="36" t="e">
        <f>AD1687&lt;=50</f>
        <v>#N/A</v>
      </c>
      <c r="AI1687" s="130" t="e">
        <f>MATCH(A1687,'US_long actual position'!A:A,0)</f>
        <v>#N/A</v>
      </c>
    </row>
    <row r="1688" spans="2:35" x14ac:dyDescent="0.3">
      <c r="B1688" s="133" t="e">
        <v>#N/A</v>
      </c>
      <c r="C1688" s="133"/>
      <c r="E1688" s="36" t="e">
        <v>#N/A</v>
      </c>
      <c r="AD1688" s="36" t="e">
        <f>MATCH(A1688,'US_long freshly screened'!A:A,0)</f>
        <v>#N/A</v>
      </c>
      <c r="AE1688" s="36" t="e">
        <f>AD1688&lt;=50</f>
        <v>#N/A</v>
      </c>
      <c r="AI1688" s="130" t="e">
        <f>MATCH(A1688,'US_long actual position'!A:A,0)</f>
        <v>#N/A</v>
      </c>
    </row>
    <row r="1689" spans="2:35" x14ac:dyDescent="0.3">
      <c r="B1689" s="133" t="e">
        <v>#N/A</v>
      </c>
      <c r="C1689" s="133"/>
      <c r="E1689" s="36" t="e">
        <v>#N/A</v>
      </c>
      <c r="AD1689" s="36" t="e">
        <f>MATCH(A1689,'US_long freshly screened'!A:A,0)</f>
        <v>#N/A</v>
      </c>
      <c r="AE1689" s="36" t="e">
        <f>AD1689&lt;=50</f>
        <v>#N/A</v>
      </c>
      <c r="AI1689" s="130" t="e">
        <f>MATCH(A1689,'US_long actual position'!A:A,0)</f>
        <v>#N/A</v>
      </c>
    </row>
    <row r="1690" spans="2:35" x14ac:dyDescent="0.3">
      <c r="B1690" s="133" t="e">
        <v>#N/A</v>
      </c>
      <c r="C1690" s="133"/>
      <c r="E1690" s="36" t="e">
        <v>#N/A</v>
      </c>
      <c r="AD1690" s="36" t="e">
        <f>MATCH(A1690,'US_long freshly screened'!A:A,0)</f>
        <v>#N/A</v>
      </c>
      <c r="AE1690" s="36" t="e">
        <f>AD1690&lt;=50</f>
        <v>#N/A</v>
      </c>
      <c r="AI1690" s="130" t="e">
        <f>MATCH(A1690,'US_long actual position'!A:A,0)</f>
        <v>#N/A</v>
      </c>
    </row>
    <row r="1691" spans="2:35" x14ac:dyDescent="0.3">
      <c r="B1691" s="133" t="e">
        <v>#N/A</v>
      </c>
      <c r="C1691" s="133"/>
      <c r="E1691" s="36" t="e">
        <v>#N/A</v>
      </c>
      <c r="AD1691" s="36" t="e">
        <f>MATCH(A1691,'US_long freshly screened'!A:A,0)</f>
        <v>#N/A</v>
      </c>
      <c r="AE1691" s="36" t="e">
        <f>AD1691&lt;=50</f>
        <v>#N/A</v>
      </c>
      <c r="AI1691" s="130" t="e">
        <f>MATCH(A1691,'US_long actual position'!A:A,0)</f>
        <v>#N/A</v>
      </c>
    </row>
    <row r="1692" spans="2:35" x14ac:dyDescent="0.3">
      <c r="B1692" s="133" t="e">
        <v>#N/A</v>
      </c>
      <c r="C1692" s="133"/>
      <c r="E1692" s="36" t="e">
        <v>#N/A</v>
      </c>
      <c r="AD1692" s="36" t="e">
        <f>MATCH(A1692,'US_long freshly screened'!A:A,0)</f>
        <v>#N/A</v>
      </c>
      <c r="AE1692" s="36" t="e">
        <f>AD1692&lt;=50</f>
        <v>#N/A</v>
      </c>
      <c r="AI1692" s="130" t="e">
        <f>MATCH(A1692,'US_long actual position'!A:A,0)</f>
        <v>#N/A</v>
      </c>
    </row>
    <row r="1693" spans="2:35" x14ac:dyDescent="0.3">
      <c r="B1693" s="133" t="e">
        <v>#N/A</v>
      </c>
      <c r="C1693" s="133"/>
      <c r="E1693" s="36" t="e">
        <v>#N/A</v>
      </c>
      <c r="AD1693" s="36" t="e">
        <f>MATCH(A1693,'US_long freshly screened'!A:A,0)</f>
        <v>#N/A</v>
      </c>
      <c r="AE1693" s="36" t="e">
        <f>AD1693&lt;=50</f>
        <v>#N/A</v>
      </c>
      <c r="AI1693" s="130" t="e">
        <f>MATCH(A1693,'US_long actual position'!A:A,0)</f>
        <v>#N/A</v>
      </c>
    </row>
    <row r="1694" spans="2:35" x14ac:dyDescent="0.3">
      <c r="B1694" s="133" t="e">
        <v>#N/A</v>
      </c>
      <c r="C1694" s="133"/>
      <c r="E1694" s="36" t="e">
        <v>#N/A</v>
      </c>
      <c r="AD1694" s="36" t="e">
        <f>MATCH(A1694,'US_long freshly screened'!A:A,0)</f>
        <v>#N/A</v>
      </c>
      <c r="AE1694" s="36" t="e">
        <f>AD1694&lt;=50</f>
        <v>#N/A</v>
      </c>
      <c r="AI1694" s="130" t="e">
        <f>MATCH(A1694,'US_long actual position'!A:A,0)</f>
        <v>#N/A</v>
      </c>
    </row>
    <row r="1695" spans="2:35" x14ac:dyDescent="0.3">
      <c r="B1695" s="133" t="e">
        <v>#N/A</v>
      </c>
      <c r="C1695" s="133"/>
      <c r="E1695" s="36" t="e">
        <v>#N/A</v>
      </c>
      <c r="AD1695" s="36" t="e">
        <f>MATCH(A1695,'US_long freshly screened'!A:A,0)</f>
        <v>#N/A</v>
      </c>
      <c r="AE1695" s="36" t="e">
        <f>AD1695&lt;=50</f>
        <v>#N/A</v>
      </c>
      <c r="AI1695" s="130" t="e">
        <f>MATCH(A1695,'US_long actual position'!A:A,0)</f>
        <v>#N/A</v>
      </c>
    </row>
    <row r="1696" spans="2:35" x14ac:dyDescent="0.3">
      <c r="B1696" s="133" t="e">
        <v>#N/A</v>
      </c>
      <c r="C1696" s="133"/>
      <c r="E1696" s="36" t="e">
        <v>#N/A</v>
      </c>
      <c r="AD1696" s="36" t="e">
        <f>MATCH(A1696,'US_long freshly screened'!A:A,0)</f>
        <v>#N/A</v>
      </c>
      <c r="AE1696" s="36" t="e">
        <f>AD1696&lt;=50</f>
        <v>#N/A</v>
      </c>
      <c r="AI1696" s="130" t="e">
        <f>MATCH(A1696,'US_long actual position'!A:A,0)</f>
        <v>#N/A</v>
      </c>
    </row>
    <row r="1697" spans="2:35" x14ac:dyDescent="0.3">
      <c r="B1697" s="133" t="e">
        <v>#N/A</v>
      </c>
      <c r="C1697" s="133"/>
      <c r="E1697" s="36" t="e">
        <v>#N/A</v>
      </c>
      <c r="AD1697" s="36" t="e">
        <f>MATCH(A1697,'US_long freshly screened'!A:A,0)</f>
        <v>#N/A</v>
      </c>
      <c r="AE1697" s="36" t="e">
        <f>AD1697&lt;=50</f>
        <v>#N/A</v>
      </c>
      <c r="AI1697" s="130" t="e">
        <f>MATCH(A1697,'US_long actual position'!A:A,0)</f>
        <v>#N/A</v>
      </c>
    </row>
    <row r="1698" spans="2:35" x14ac:dyDescent="0.3">
      <c r="B1698" s="133" t="e">
        <v>#N/A</v>
      </c>
      <c r="C1698" s="133"/>
      <c r="E1698" s="36" t="e">
        <v>#N/A</v>
      </c>
      <c r="AD1698" s="36" t="e">
        <f>MATCH(A1698,'US_long freshly screened'!A:A,0)</f>
        <v>#N/A</v>
      </c>
      <c r="AE1698" s="36" t="e">
        <f>AD1698&lt;=50</f>
        <v>#N/A</v>
      </c>
      <c r="AI1698" s="130" t="e">
        <f>MATCH(A1698,'US_long actual position'!A:A,0)</f>
        <v>#N/A</v>
      </c>
    </row>
    <row r="1699" spans="2:35" x14ac:dyDescent="0.3">
      <c r="B1699" s="133" t="e">
        <v>#N/A</v>
      </c>
      <c r="C1699" s="133"/>
      <c r="E1699" s="36" t="e">
        <v>#N/A</v>
      </c>
      <c r="AD1699" s="36" t="e">
        <f>MATCH(A1699,'US_long freshly screened'!A:A,0)</f>
        <v>#N/A</v>
      </c>
      <c r="AE1699" s="36" t="e">
        <f>AD1699&lt;=50</f>
        <v>#N/A</v>
      </c>
      <c r="AI1699" s="130" t="e">
        <f>MATCH(A1699,'US_long actual position'!A:A,0)</f>
        <v>#N/A</v>
      </c>
    </row>
    <row r="1700" spans="2:35" x14ac:dyDescent="0.3">
      <c r="B1700" s="133" t="e">
        <v>#N/A</v>
      </c>
      <c r="C1700" s="133"/>
      <c r="E1700" s="36" t="e">
        <v>#N/A</v>
      </c>
      <c r="AD1700" s="36" t="e">
        <f>MATCH(A1700,'US_long freshly screened'!A:A,0)</f>
        <v>#N/A</v>
      </c>
      <c r="AE1700" s="36" t="e">
        <f>AD1700&lt;=50</f>
        <v>#N/A</v>
      </c>
      <c r="AI1700" s="130" t="e">
        <f>MATCH(A1700,'US_long actual position'!A:A,0)</f>
        <v>#N/A</v>
      </c>
    </row>
    <row r="1701" spans="2:35" x14ac:dyDescent="0.3">
      <c r="B1701" s="133" t="e">
        <v>#N/A</v>
      </c>
      <c r="C1701" s="133"/>
      <c r="E1701" s="36" t="e">
        <v>#N/A</v>
      </c>
      <c r="AD1701" s="36" t="e">
        <f>MATCH(A1701,'US_long freshly screened'!A:A,0)</f>
        <v>#N/A</v>
      </c>
      <c r="AE1701" s="36" t="e">
        <f>AD1701&lt;=50</f>
        <v>#N/A</v>
      </c>
      <c r="AI1701" s="130" t="e">
        <f>MATCH(A1701,'US_long actual position'!A:A,0)</f>
        <v>#N/A</v>
      </c>
    </row>
    <row r="1702" spans="2:35" x14ac:dyDescent="0.3">
      <c r="B1702" s="133" t="e">
        <v>#N/A</v>
      </c>
      <c r="C1702" s="133"/>
      <c r="E1702" s="36" t="e">
        <v>#N/A</v>
      </c>
      <c r="AD1702" s="36" t="e">
        <f>MATCH(A1702,'US_long freshly screened'!A:A,0)</f>
        <v>#N/A</v>
      </c>
      <c r="AE1702" s="36" t="e">
        <f>AD1702&lt;=50</f>
        <v>#N/A</v>
      </c>
      <c r="AI1702" s="130" t="e">
        <f>MATCH(A1702,'US_long actual position'!A:A,0)</f>
        <v>#N/A</v>
      </c>
    </row>
    <row r="1703" spans="2:35" x14ac:dyDescent="0.3">
      <c r="B1703" s="133" t="e">
        <v>#N/A</v>
      </c>
      <c r="C1703" s="133"/>
      <c r="E1703" s="36" t="e">
        <v>#N/A</v>
      </c>
      <c r="AD1703" s="36" t="e">
        <f>MATCH(A1703,'US_long freshly screened'!A:A,0)</f>
        <v>#N/A</v>
      </c>
      <c r="AE1703" s="36" t="e">
        <f>AD1703&lt;=50</f>
        <v>#N/A</v>
      </c>
      <c r="AI1703" s="130" t="e">
        <f>MATCH(A1703,'US_long actual position'!A:A,0)</f>
        <v>#N/A</v>
      </c>
    </row>
    <row r="1704" spans="2:35" x14ac:dyDescent="0.3">
      <c r="B1704" s="133" t="e">
        <v>#N/A</v>
      </c>
      <c r="C1704" s="133"/>
      <c r="E1704" s="36" t="e">
        <v>#N/A</v>
      </c>
      <c r="AD1704" s="36" t="e">
        <f>MATCH(A1704,'US_long freshly screened'!A:A,0)</f>
        <v>#N/A</v>
      </c>
      <c r="AE1704" s="36" t="e">
        <f>AD1704&lt;=50</f>
        <v>#N/A</v>
      </c>
      <c r="AI1704" s="130" t="e">
        <f>MATCH(A1704,'US_long actual position'!A:A,0)</f>
        <v>#N/A</v>
      </c>
    </row>
    <row r="1705" spans="2:35" x14ac:dyDescent="0.3">
      <c r="B1705" s="133" t="e">
        <v>#N/A</v>
      </c>
      <c r="C1705" s="133"/>
      <c r="E1705" s="36" t="e">
        <v>#N/A</v>
      </c>
      <c r="AD1705" s="36" t="e">
        <f>MATCH(A1705,'US_long freshly screened'!A:A,0)</f>
        <v>#N/A</v>
      </c>
      <c r="AE1705" s="36" t="e">
        <f>AD1705&lt;=50</f>
        <v>#N/A</v>
      </c>
      <c r="AI1705" s="130" t="e">
        <f>MATCH(A1705,'US_long actual position'!A:A,0)</f>
        <v>#N/A</v>
      </c>
    </row>
    <row r="1706" spans="2:35" x14ac:dyDescent="0.3">
      <c r="B1706" s="133" t="e">
        <v>#N/A</v>
      </c>
      <c r="C1706" s="133"/>
      <c r="E1706" s="36" t="e">
        <v>#N/A</v>
      </c>
      <c r="AD1706" s="36" t="e">
        <f>MATCH(A1706,'US_long freshly screened'!A:A,0)</f>
        <v>#N/A</v>
      </c>
      <c r="AE1706" s="36" t="e">
        <f>AD1706&lt;=50</f>
        <v>#N/A</v>
      </c>
      <c r="AI1706" s="130" t="e">
        <f>MATCH(A1706,'US_long actual position'!A:A,0)</f>
        <v>#N/A</v>
      </c>
    </row>
    <row r="1707" spans="2:35" x14ac:dyDescent="0.3">
      <c r="B1707" s="133" t="e">
        <v>#N/A</v>
      </c>
      <c r="C1707" s="133"/>
      <c r="E1707" s="36" t="e">
        <v>#N/A</v>
      </c>
      <c r="AD1707" s="36" t="e">
        <f>MATCH(A1707,'US_long freshly screened'!A:A,0)</f>
        <v>#N/A</v>
      </c>
      <c r="AE1707" s="36" t="e">
        <f>AD1707&lt;=50</f>
        <v>#N/A</v>
      </c>
      <c r="AI1707" s="130" t="e">
        <f>MATCH(A1707,'US_long actual position'!A:A,0)</f>
        <v>#N/A</v>
      </c>
    </row>
    <row r="1708" spans="2:35" x14ac:dyDescent="0.3">
      <c r="B1708" s="133" t="e">
        <v>#N/A</v>
      </c>
      <c r="C1708" s="133"/>
      <c r="E1708" s="36" t="e">
        <v>#N/A</v>
      </c>
      <c r="AD1708" s="36" t="e">
        <f>MATCH(A1708,'US_long freshly screened'!A:A,0)</f>
        <v>#N/A</v>
      </c>
      <c r="AE1708" s="36" t="e">
        <f>AD1708&lt;=50</f>
        <v>#N/A</v>
      </c>
      <c r="AI1708" s="130" t="e">
        <f>MATCH(A1708,'US_long actual position'!A:A,0)</f>
        <v>#N/A</v>
      </c>
    </row>
    <row r="1709" spans="2:35" x14ac:dyDescent="0.3">
      <c r="B1709" s="133" t="e">
        <v>#N/A</v>
      </c>
      <c r="C1709" s="133"/>
      <c r="E1709" s="36" t="e">
        <v>#N/A</v>
      </c>
      <c r="AD1709" s="36" t="e">
        <f>MATCH(A1709,'US_long freshly screened'!A:A,0)</f>
        <v>#N/A</v>
      </c>
      <c r="AE1709" s="36" t="e">
        <f>AD1709&lt;=50</f>
        <v>#N/A</v>
      </c>
      <c r="AI1709" s="130" t="e">
        <f>MATCH(A1709,'US_long actual position'!A:A,0)</f>
        <v>#N/A</v>
      </c>
    </row>
    <row r="1710" spans="2:35" x14ac:dyDescent="0.3">
      <c r="B1710" s="133" t="e">
        <v>#N/A</v>
      </c>
      <c r="C1710" s="133"/>
      <c r="E1710" s="36" t="e">
        <v>#N/A</v>
      </c>
      <c r="AD1710" s="36" t="e">
        <f>MATCH(A1710,'US_long freshly screened'!A:A,0)</f>
        <v>#N/A</v>
      </c>
      <c r="AE1710" s="36" t="e">
        <f>AD1710&lt;=50</f>
        <v>#N/A</v>
      </c>
      <c r="AI1710" s="130" t="e">
        <f>MATCH(A1710,'US_long actual position'!A:A,0)</f>
        <v>#N/A</v>
      </c>
    </row>
    <row r="1711" spans="2:35" x14ac:dyDescent="0.3">
      <c r="B1711" s="133" t="e">
        <v>#N/A</v>
      </c>
      <c r="C1711" s="133"/>
      <c r="E1711" s="36" t="e">
        <v>#N/A</v>
      </c>
      <c r="AD1711" s="36" t="e">
        <f>MATCH(A1711,'US_long freshly screened'!A:A,0)</f>
        <v>#N/A</v>
      </c>
      <c r="AE1711" s="36" t="e">
        <f>AD1711&lt;=50</f>
        <v>#N/A</v>
      </c>
      <c r="AI1711" s="130" t="e">
        <f>MATCH(A1711,'US_long actual position'!A:A,0)</f>
        <v>#N/A</v>
      </c>
    </row>
    <row r="1712" spans="2:35" x14ac:dyDescent="0.3">
      <c r="B1712" s="133" t="e">
        <v>#N/A</v>
      </c>
      <c r="C1712" s="133"/>
      <c r="E1712" s="36" t="e">
        <v>#N/A</v>
      </c>
      <c r="AD1712" s="36" t="e">
        <f>MATCH(A1712,'US_long freshly screened'!A:A,0)</f>
        <v>#N/A</v>
      </c>
      <c r="AE1712" s="36" t="e">
        <f>AD1712&lt;=50</f>
        <v>#N/A</v>
      </c>
      <c r="AI1712" s="130" t="e">
        <f>MATCH(A1712,'US_long actual position'!A:A,0)</f>
        <v>#N/A</v>
      </c>
    </row>
    <row r="1713" spans="2:35" x14ac:dyDescent="0.3">
      <c r="B1713" s="133" t="e">
        <v>#N/A</v>
      </c>
      <c r="C1713" s="133"/>
      <c r="E1713" s="36" t="e">
        <v>#N/A</v>
      </c>
      <c r="AD1713" s="36" t="e">
        <f>MATCH(A1713,'US_long freshly screened'!A:A,0)</f>
        <v>#N/A</v>
      </c>
      <c r="AE1713" s="36" t="e">
        <f>AD1713&lt;=50</f>
        <v>#N/A</v>
      </c>
      <c r="AI1713" s="130" t="e">
        <f>MATCH(A1713,'US_long actual position'!A:A,0)</f>
        <v>#N/A</v>
      </c>
    </row>
    <row r="1714" spans="2:35" x14ac:dyDescent="0.3">
      <c r="B1714" s="133" t="e">
        <v>#N/A</v>
      </c>
      <c r="C1714" s="133"/>
      <c r="E1714" s="36" t="e">
        <v>#N/A</v>
      </c>
      <c r="AD1714" s="36" t="e">
        <f>MATCH(A1714,'US_long freshly screened'!A:A,0)</f>
        <v>#N/A</v>
      </c>
      <c r="AE1714" s="36" t="e">
        <f>AD1714&lt;=50</f>
        <v>#N/A</v>
      </c>
      <c r="AI1714" s="130" t="e">
        <f>MATCH(A1714,'US_long actual position'!A:A,0)</f>
        <v>#N/A</v>
      </c>
    </row>
    <row r="1715" spans="2:35" x14ac:dyDescent="0.3">
      <c r="B1715" s="133" t="e">
        <v>#N/A</v>
      </c>
      <c r="C1715" s="133"/>
      <c r="E1715" s="36" t="e">
        <v>#N/A</v>
      </c>
      <c r="AD1715" s="36" t="e">
        <f>MATCH(A1715,'US_long freshly screened'!A:A,0)</f>
        <v>#N/A</v>
      </c>
      <c r="AE1715" s="36" t="e">
        <f>AD1715&lt;=50</f>
        <v>#N/A</v>
      </c>
      <c r="AI1715" s="130" t="e">
        <f>MATCH(A1715,'US_long actual position'!A:A,0)</f>
        <v>#N/A</v>
      </c>
    </row>
    <row r="1716" spans="2:35" x14ac:dyDescent="0.3">
      <c r="B1716" s="133" t="e">
        <v>#N/A</v>
      </c>
      <c r="C1716" s="133"/>
      <c r="E1716" s="36" t="e">
        <v>#N/A</v>
      </c>
      <c r="AD1716" s="36" t="e">
        <f>MATCH(A1716,'US_long freshly screened'!A:A,0)</f>
        <v>#N/A</v>
      </c>
      <c r="AE1716" s="36" t="e">
        <f>AD1716&lt;=50</f>
        <v>#N/A</v>
      </c>
      <c r="AI1716" s="130" t="e">
        <f>MATCH(A1716,'US_long actual position'!A:A,0)</f>
        <v>#N/A</v>
      </c>
    </row>
    <row r="1717" spans="2:35" x14ac:dyDescent="0.3">
      <c r="B1717" s="133" t="e">
        <v>#N/A</v>
      </c>
      <c r="C1717" s="133"/>
      <c r="E1717" s="36" t="e">
        <v>#N/A</v>
      </c>
      <c r="AD1717" s="36" t="e">
        <f>MATCH(A1717,'US_long freshly screened'!A:A,0)</f>
        <v>#N/A</v>
      </c>
      <c r="AE1717" s="36" t="e">
        <f>AD1717&lt;=50</f>
        <v>#N/A</v>
      </c>
      <c r="AI1717" s="130" t="e">
        <f>MATCH(A1717,'US_long actual position'!A:A,0)</f>
        <v>#N/A</v>
      </c>
    </row>
    <row r="1718" spans="2:35" x14ac:dyDescent="0.3">
      <c r="B1718" s="133" t="e">
        <v>#N/A</v>
      </c>
      <c r="C1718" s="133"/>
      <c r="E1718" s="36" t="e">
        <v>#N/A</v>
      </c>
      <c r="AD1718" s="36" t="e">
        <f>MATCH(A1718,'US_long freshly screened'!A:A,0)</f>
        <v>#N/A</v>
      </c>
      <c r="AE1718" s="36" t="e">
        <f>AD1718&lt;=50</f>
        <v>#N/A</v>
      </c>
      <c r="AI1718" s="130" t="e">
        <f>MATCH(A1718,'US_long actual position'!A:A,0)</f>
        <v>#N/A</v>
      </c>
    </row>
    <row r="1719" spans="2:35" x14ac:dyDescent="0.3">
      <c r="B1719" s="133" t="e">
        <v>#N/A</v>
      </c>
      <c r="C1719" s="133"/>
      <c r="E1719" s="36" t="e">
        <v>#N/A</v>
      </c>
      <c r="AD1719" s="36" t="e">
        <f>MATCH(A1719,'US_long freshly screened'!A:A,0)</f>
        <v>#N/A</v>
      </c>
      <c r="AE1719" s="36" t="e">
        <f>AD1719&lt;=50</f>
        <v>#N/A</v>
      </c>
      <c r="AI1719" s="130" t="e">
        <f>MATCH(A1719,'US_long actual position'!A:A,0)</f>
        <v>#N/A</v>
      </c>
    </row>
    <row r="1720" spans="2:35" x14ac:dyDescent="0.3">
      <c r="B1720" s="133" t="e">
        <v>#N/A</v>
      </c>
      <c r="C1720" s="133"/>
      <c r="E1720" s="36" t="e">
        <v>#N/A</v>
      </c>
      <c r="AD1720" s="36" t="e">
        <f>MATCH(A1720,'US_long freshly screened'!A:A,0)</f>
        <v>#N/A</v>
      </c>
      <c r="AE1720" s="36" t="e">
        <f>AD1720&lt;=50</f>
        <v>#N/A</v>
      </c>
      <c r="AI1720" s="130" t="e">
        <f>MATCH(A1720,'US_long actual position'!A:A,0)</f>
        <v>#N/A</v>
      </c>
    </row>
    <row r="1721" spans="2:35" x14ac:dyDescent="0.3">
      <c r="B1721" s="133" t="e">
        <v>#N/A</v>
      </c>
      <c r="C1721" s="133"/>
      <c r="E1721" s="36" t="e">
        <v>#N/A</v>
      </c>
      <c r="AD1721" s="36" t="e">
        <f>MATCH(A1721,'US_long freshly screened'!A:A,0)</f>
        <v>#N/A</v>
      </c>
      <c r="AE1721" s="36" t="e">
        <f>AD1721&lt;=50</f>
        <v>#N/A</v>
      </c>
      <c r="AI1721" s="130" t="e">
        <f>MATCH(A1721,'US_long actual position'!A:A,0)</f>
        <v>#N/A</v>
      </c>
    </row>
    <row r="1722" spans="2:35" x14ac:dyDescent="0.3">
      <c r="B1722" s="133" t="e">
        <v>#N/A</v>
      </c>
      <c r="C1722" s="133"/>
      <c r="E1722" s="36" t="e">
        <v>#N/A</v>
      </c>
      <c r="AD1722" s="36" t="e">
        <f>MATCH(A1722,'US_long freshly screened'!A:A,0)</f>
        <v>#N/A</v>
      </c>
      <c r="AE1722" s="36" t="e">
        <f>AD1722&lt;=50</f>
        <v>#N/A</v>
      </c>
      <c r="AI1722" s="130" t="e">
        <f>MATCH(A1722,'US_long actual position'!A:A,0)</f>
        <v>#N/A</v>
      </c>
    </row>
    <row r="1723" spans="2:35" x14ac:dyDescent="0.3">
      <c r="B1723" s="133" t="e">
        <v>#N/A</v>
      </c>
      <c r="C1723" s="133"/>
      <c r="E1723" s="36" t="e">
        <v>#N/A</v>
      </c>
      <c r="AD1723" s="36" t="e">
        <f>MATCH(A1723,'US_long freshly screened'!A:A,0)</f>
        <v>#N/A</v>
      </c>
      <c r="AE1723" s="36" t="e">
        <f>AD1723&lt;=50</f>
        <v>#N/A</v>
      </c>
      <c r="AI1723" s="130" t="e">
        <f>MATCH(A1723,'US_long actual position'!A:A,0)</f>
        <v>#N/A</v>
      </c>
    </row>
    <row r="1724" spans="2:35" x14ac:dyDescent="0.3">
      <c r="B1724" s="133" t="e">
        <v>#N/A</v>
      </c>
      <c r="C1724" s="133"/>
      <c r="E1724" s="36" t="e">
        <v>#N/A</v>
      </c>
      <c r="AD1724" s="36" t="e">
        <f>MATCH(A1724,'US_long freshly screened'!A:A,0)</f>
        <v>#N/A</v>
      </c>
      <c r="AE1724" s="36" t="e">
        <f>AD1724&lt;=50</f>
        <v>#N/A</v>
      </c>
      <c r="AI1724" s="130" t="e">
        <f>MATCH(A1724,'US_long actual position'!A:A,0)</f>
        <v>#N/A</v>
      </c>
    </row>
    <row r="1725" spans="2:35" x14ac:dyDescent="0.3">
      <c r="B1725" s="133" t="e">
        <v>#N/A</v>
      </c>
      <c r="C1725" s="133"/>
      <c r="E1725" s="36" t="e">
        <v>#N/A</v>
      </c>
      <c r="AD1725" s="36" t="e">
        <f>MATCH(A1725,'US_long freshly screened'!A:A,0)</f>
        <v>#N/A</v>
      </c>
      <c r="AE1725" s="36" t="e">
        <f>AD1725&lt;=50</f>
        <v>#N/A</v>
      </c>
      <c r="AI1725" s="130" t="e">
        <f>MATCH(A1725,'US_long actual position'!A:A,0)</f>
        <v>#N/A</v>
      </c>
    </row>
    <row r="1726" spans="2:35" x14ac:dyDescent="0.3">
      <c r="B1726" s="133" t="e">
        <v>#N/A</v>
      </c>
      <c r="C1726" s="133"/>
      <c r="E1726" s="36" t="e">
        <v>#N/A</v>
      </c>
      <c r="AD1726" s="36" t="e">
        <f>MATCH(A1726,'US_long freshly screened'!A:A,0)</f>
        <v>#N/A</v>
      </c>
      <c r="AE1726" s="36" t="e">
        <f>AD1726&lt;=50</f>
        <v>#N/A</v>
      </c>
      <c r="AI1726" s="130" t="e">
        <f>MATCH(A1726,'US_long actual position'!A:A,0)</f>
        <v>#N/A</v>
      </c>
    </row>
    <row r="1727" spans="2:35" x14ac:dyDescent="0.3">
      <c r="B1727" s="133" t="e">
        <v>#N/A</v>
      </c>
      <c r="C1727" s="133"/>
      <c r="E1727" s="36" t="e">
        <v>#N/A</v>
      </c>
      <c r="AD1727" s="36" t="e">
        <f>MATCH(A1727,'US_long freshly screened'!A:A,0)</f>
        <v>#N/A</v>
      </c>
      <c r="AE1727" s="36" t="e">
        <f>AD1727&lt;=50</f>
        <v>#N/A</v>
      </c>
      <c r="AI1727" s="130" t="e">
        <f>MATCH(A1727,'US_long actual position'!A:A,0)</f>
        <v>#N/A</v>
      </c>
    </row>
    <row r="1728" spans="2:35" x14ac:dyDescent="0.3">
      <c r="B1728" s="133" t="e">
        <v>#N/A</v>
      </c>
      <c r="C1728" s="133"/>
      <c r="E1728" s="36" t="e">
        <v>#N/A</v>
      </c>
      <c r="AD1728" s="36" t="e">
        <f>MATCH(A1728,'US_long freshly screened'!A:A,0)</f>
        <v>#N/A</v>
      </c>
      <c r="AE1728" s="36" t="e">
        <f>AD1728&lt;=50</f>
        <v>#N/A</v>
      </c>
      <c r="AI1728" s="130" t="e">
        <f>MATCH(A1728,'US_long actual position'!A:A,0)</f>
        <v>#N/A</v>
      </c>
    </row>
    <row r="1729" spans="2:35" x14ac:dyDescent="0.3">
      <c r="B1729" s="133" t="e">
        <v>#N/A</v>
      </c>
      <c r="C1729" s="133"/>
      <c r="E1729" s="36" t="e">
        <v>#N/A</v>
      </c>
      <c r="AD1729" s="36" t="e">
        <f>MATCH(A1729,'US_long freshly screened'!A:A,0)</f>
        <v>#N/A</v>
      </c>
      <c r="AE1729" s="36" t="e">
        <f>AD1729&lt;=50</f>
        <v>#N/A</v>
      </c>
      <c r="AI1729" s="130" t="e">
        <f>MATCH(A1729,'US_long actual position'!A:A,0)</f>
        <v>#N/A</v>
      </c>
    </row>
    <row r="1730" spans="2:35" x14ac:dyDescent="0.3">
      <c r="B1730" s="133" t="e">
        <v>#N/A</v>
      </c>
      <c r="C1730" s="133"/>
      <c r="E1730" s="36" t="e">
        <v>#N/A</v>
      </c>
      <c r="AD1730" s="36" t="e">
        <f>MATCH(A1730,'US_long freshly screened'!A:A,0)</f>
        <v>#N/A</v>
      </c>
      <c r="AE1730" s="36" t="e">
        <f>AD1730&lt;=50</f>
        <v>#N/A</v>
      </c>
      <c r="AI1730" s="130" t="e">
        <f>MATCH(A1730,'US_long actual position'!A:A,0)</f>
        <v>#N/A</v>
      </c>
    </row>
    <row r="1731" spans="2:35" x14ac:dyDescent="0.3">
      <c r="B1731" s="133" t="e">
        <v>#N/A</v>
      </c>
      <c r="C1731" s="133"/>
      <c r="E1731" s="36" t="e">
        <v>#N/A</v>
      </c>
      <c r="AD1731" s="36" t="e">
        <f>MATCH(A1731,'US_long freshly screened'!A:A,0)</f>
        <v>#N/A</v>
      </c>
      <c r="AE1731" s="36" t="e">
        <f>AD1731&lt;=50</f>
        <v>#N/A</v>
      </c>
      <c r="AI1731" s="130" t="e">
        <f>MATCH(A1731,'US_long actual position'!A:A,0)</f>
        <v>#N/A</v>
      </c>
    </row>
    <row r="1732" spans="2:35" x14ac:dyDescent="0.3">
      <c r="B1732" s="133" t="e">
        <v>#N/A</v>
      </c>
      <c r="C1732" s="133"/>
      <c r="E1732" s="36" t="e">
        <v>#N/A</v>
      </c>
      <c r="AD1732" s="36" t="e">
        <f>MATCH(A1732,'US_long freshly screened'!A:A,0)</f>
        <v>#N/A</v>
      </c>
      <c r="AE1732" s="36" t="e">
        <f>AD1732&lt;=50</f>
        <v>#N/A</v>
      </c>
      <c r="AI1732" s="130" t="e">
        <f>MATCH(A1732,'US_long actual position'!A:A,0)</f>
        <v>#N/A</v>
      </c>
    </row>
    <row r="1733" spans="2:35" x14ac:dyDescent="0.3">
      <c r="B1733" s="133" t="e">
        <v>#N/A</v>
      </c>
      <c r="C1733" s="133"/>
      <c r="E1733" s="36" t="e">
        <v>#N/A</v>
      </c>
      <c r="AD1733" s="36" t="e">
        <f>MATCH(A1733,'US_long freshly screened'!A:A,0)</f>
        <v>#N/A</v>
      </c>
      <c r="AE1733" s="36" t="e">
        <f>AD1733&lt;=50</f>
        <v>#N/A</v>
      </c>
      <c r="AI1733" s="130" t="e">
        <f>MATCH(A1733,'US_long actual position'!A:A,0)</f>
        <v>#N/A</v>
      </c>
    </row>
    <row r="1734" spans="2:35" x14ac:dyDescent="0.3">
      <c r="B1734" s="133" t="e">
        <v>#N/A</v>
      </c>
      <c r="C1734" s="133"/>
      <c r="E1734" s="36" t="e">
        <v>#N/A</v>
      </c>
      <c r="AD1734" s="36" t="e">
        <f>MATCH(A1734,'US_long freshly screened'!A:A,0)</f>
        <v>#N/A</v>
      </c>
      <c r="AE1734" s="36" t="e">
        <f>AD1734&lt;=50</f>
        <v>#N/A</v>
      </c>
      <c r="AI1734" s="130" t="e">
        <f>MATCH(A1734,'US_long actual position'!A:A,0)</f>
        <v>#N/A</v>
      </c>
    </row>
    <row r="1735" spans="2:35" x14ac:dyDescent="0.3">
      <c r="B1735" s="133" t="e">
        <v>#N/A</v>
      </c>
      <c r="C1735" s="133"/>
      <c r="E1735" s="36" t="e">
        <v>#N/A</v>
      </c>
      <c r="AD1735" s="36" t="e">
        <f>MATCH(A1735,'US_long freshly screened'!A:A,0)</f>
        <v>#N/A</v>
      </c>
      <c r="AE1735" s="36" t="e">
        <f>AD1735&lt;=50</f>
        <v>#N/A</v>
      </c>
      <c r="AI1735" s="130" t="e">
        <f>MATCH(A1735,'US_long actual position'!A:A,0)</f>
        <v>#N/A</v>
      </c>
    </row>
    <row r="1736" spans="2:35" x14ac:dyDescent="0.3">
      <c r="B1736" s="133" t="e">
        <v>#N/A</v>
      </c>
      <c r="C1736" s="133"/>
      <c r="E1736" s="36" t="e">
        <v>#N/A</v>
      </c>
      <c r="AD1736" s="36" t="e">
        <f>MATCH(A1736,'US_long freshly screened'!A:A,0)</f>
        <v>#N/A</v>
      </c>
      <c r="AE1736" s="36" t="e">
        <f>AD1736&lt;=50</f>
        <v>#N/A</v>
      </c>
      <c r="AI1736" s="130" t="e">
        <f>MATCH(A1736,'US_long actual position'!A:A,0)</f>
        <v>#N/A</v>
      </c>
    </row>
    <row r="1737" spans="2:35" x14ac:dyDescent="0.3">
      <c r="B1737" s="133" t="e">
        <v>#N/A</v>
      </c>
      <c r="C1737" s="133"/>
      <c r="E1737" s="36" t="e">
        <v>#N/A</v>
      </c>
      <c r="AD1737" s="36" t="e">
        <f>MATCH(A1737,'US_long freshly screened'!A:A,0)</f>
        <v>#N/A</v>
      </c>
      <c r="AE1737" s="36" t="e">
        <f>AD1737&lt;=50</f>
        <v>#N/A</v>
      </c>
      <c r="AI1737" s="130" t="e">
        <f>MATCH(A1737,'US_long actual position'!A:A,0)</f>
        <v>#N/A</v>
      </c>
    </row>
    <row r="1738" spans="2:35" x14ac:dyDescent="0.3">
      <c r="B1738" s="133" t="e">
        <v>#N/A</v>
      </c>
      <c r="C1738" s="133"/>
      <c r="E1738" s="36" t="e">
        <v>#N/A</v>
      </c>
      <c r="AD1738" s="36" t="e">
        <f>MATCH(A1738,'US_long freshly screened'!A:A,0)</f>
        <v>#N/A</v>
      </c>
      <c r="AE1738" s="36" t="e">
        <f>AD1738&lt;=50</f>
        <v>#N/A</v>
      </c>
      <c r="AI1738" s="130" t="e">
        <f>MATCH(A1738,'US_long actual position'!A:A,0)</f>
        <v>#N/A</v>
      </c>
    </row>
    <row r="1739" spans="2:35" x14ac:dyDescent="0.3">
      <c r="B1739" s="133" t="e">
        <v>#N/A</v>
      </c>
      <c r="C1739" s="133"/>
      <c r="E1739" s="36" t="e">
        <v>#N/A</v>
      </c>
      <c r="AD1739" s="36" t="e">
        <f>MATCH(A1739,'US_long freshly screened'!A:A,0)</f>
        <v>#N/A</v>
      </c>
      <c r="AE1739" s="36" t="e">
        <f>AD1739&lt;=50</f>
        <v>#N/A</v>
      </c>
      <c r="AI1739" s="130" t="e">
        <f>MATCH(A1739,'US_long actual position'!A:A,0)</f>
        <v>#N/A</v>
      </c>
    </row>
    <row r="1740" spans="2:35" x14ac:dyDescent="0.3">
      <c r="B1740" s="133" t="e">
        <v>#N/A</v>
      </c>
      <c r="C1740" s="133"/>
      <c r="E1740" s="36" t="e">
        <v>#N/A</v>
      </c>
      <c r="AD1740" s="36" t="e">
        <f>MATCH(A1740,'US_long freshly screened'!A:A,0)</f>
        <v>#N/A</v>
      </c>
      <c r="AE1740" s="36" t="e">
        <f>AD1740&lt;=50</f>
        <v>#N/A</v>
      </c>
      <c r="AI1740" s="130" t="e">
        <f>MATCH(A1740,'US_long actual position'!A:A,0)</f>
        <v>#N/A</v>
      </c>
    </row>
    <row r="1741" spans="2:35" x14ac:dyDescent="0.3">
      <c r="B1741" s="133" t="e">
        <v>#N/A</v>
      </c>
      <c r="C1741" s="133"/>
      <c r="E1741" s="36" t="e">
        <v>#N/A</v>
      </c>
      <c r="AD1741" s="36" t="e">
        <f>MATCH(A1741,'US_long freshly screened'!A:A,0)</f>
        <v>#N/A</v>
      </c>
      <c r="AE1741" s="36" t="e">
        <f>AD1741&lt;=50</f>
        <v>#N/A</v>
      </c>
      <c r="AI1741" s="130" t="e">
        <f>MATCH(A1741,'US_long actual position'!A:A,0)</f>
        <v>#N/A</v>
      </c>
    </row>
    <row r="1742" spans="2:35" x14ac:dyDescent="0.3">
      <c r="B1742" s="133" t="e">
        <v>#N/A</v>
      </c>
      <c r="C1742" s="133"/>
      <c r="E1742" s="36" t="e">
        <v>#N/A</v>
      </c>
      <c r="AD1742" s="36" t="e">
        <f>MATCH(A1742,'US_long freshly screened'!A:A,0)</f>
        <v>#N/A</v>
      </c>
      <c r="AE1742" s="36" t="e">
        <f>AD1742&lt;=50</f>
        <v>#N/A</v>
      </c>
      <c r="AI1742" s="130" t="e">
        <f>MATCH(A1742,'US_long actual position'!A:A,0)</f>
        <v>#N/A</v>
      </c>
    </row>
    <row r="1743" spans="2:35" x14ac:dyDescent="0.3">
      <c r="B1743" s="133" t="e">
        <v>#N/A</v>
      </c>
      <c r="C1743" s="133"/>
      <c r="E1743" s="36" t="e">
        <v>#N/A</v>
      </c>
      <c r="AD1743" s="36" t="e">
        <f>MATCH(A1743,'US_long freshly screened'!A:A,0)</f>
        <v>#N/A</v>
      </c>
      <c r="AE1743" s="36" t="e">
        <f>AD1743&lt;=50</f>
        <v>#N/A</v>
      </c>
      <c r="AI1743" s="130" t="e">
        <f>MATCH(A1743,'US_long actual position'!A:A,0)</f>
        <v>#N/A</v>
      </c>
    </row>
    <row r="1744" spans="2:35" x14ac:dyDescent="0.3">
      <c r="B1744" s="133" t="e">
        <v>#N/A</v>
      </c>
      <c r="C1744" s="133"/>
      <c r="E1744" s="36" t="e">
        <v>#N/A</v>
      </c>
      <c r="AD1744" s="36" t="e">
        <f>MATCH(A1744,'US_long freshly screened'!A:A,0)</f>
        <v>#N/A</v>
      </c>
      <c r="AE1744" s="36" t="e">
        <f>AD1744&lt;=50</f>
        <v>#N/A</v>
      </c>
      <c r="AI1744" s="130" t="e">
        <f>MATCH(A1744,'US_long actual position'!A:A,0)</f>
        <v>#N/A</v>
      </c>
    </row>
    <row r="1745" spans="2:35" x14ac:dyDescent="0.3">
      <c r="B1745" s="133" t="e">
        <v>#N/A</v>
      </c>
      <c r="C1745" s="133"/>
      <c r="E1745" s="36" t="e">
        <v>#N/A</v>
      </c>
      <c r="AD1745" s="36" t="e">
        <f>MATCH(A1745,'US_long freshly screened'!A:A,0)</f>
        <v>#N/A</v>
      </c>
      <c r="AE1745" s="36" t="e">
        <f>AD1745&lt;=50</f>
        <v>#N/A</v>
      </c>
      <c r="AI1745" s="130" t="e">
        <f>MATCH(A1745,'US_long actual position'!A:A,0)</f>
        <v>#N/A</v>
      </c>
    </row>
    <row r="1746" spans="2:35" x14ac:dyDescent="0.3">
      <c r="B1746" s="133" t="e">
        <v>#N/A</v>
      </c>
      <c r="C1746" s="133"/>
      <c r="E1746" s="36" t="e">
        <v>#N/A</v>
      </c>
      <c r="AD1746" s="36" t="e">
        <f>MATCH(A1746,'US_long freshly screened'!A:A,0)</f>
        <v>#N/A</v>
      </c>
      <c r="AE1746" s="36" t="e">
        <f>AD1746&lt;=50</f>
        <v>#N/A</v>
      </c>
      <c r="AI1746" s="130" t="e">
        <f>MATCH(A1746,'US_long actual position'!A:A,0)</f>
        <v>#N/A</v>
      </c>
    </row>
    <row r="1747" spans="2:35" x14ac:dyDescent="0.3">
      <c r="B1747" s="133" t="e">
        <v>#N/A</v>
      </c>
      <c r="C1747" s="133"/>
      <c r="E1747" s="36" t="e">
        <v>#N/A</v>
      </c>
      <c r="AD1747" s="36" t="e">
        <f>MATCH(A1747,'US_long freshly screened'!A:A,0)</f>
        <v>#N/A</v>
      </c>
      <c r="AE1747" s="36" t="e">
        <f>AD1747&lt;=50</f>
        <v>#N/A</v>
      </c>
      <c r="AI1747" s="130" t="e">
        <f>MATCH(A1747,'US_long actual position'!A:A,0)</f>
        <v>#N/A</v>
      </c>
    </row>
    <row r="1748" spans="2:35" x14ac:dyDescent="0.3">
      <c r="B1748" s="133" t="e">
        <v>#N/A</v>
      </c>
      <c r="C1748" s="133"/>
      <c r="E1748" s="36" t="e">
        <v>#N/A</v>
      </c>
      <c r="AD1748" s="36" t="e">
        <f>MATCH(A1748,'US_long freshly screened'!A:A,0)</f>
        <v>#N/A</v>
      </c>
      <c r="AE1748" s="36" t="e">
        <f>AD1748&lt;=50</f>
        <v>#N/A</v>
      </c>
      <c r="AI1748" s="130" t="e">
        <f>MATCH(A1748,'US_long actual position'!A:A,0)</f>
        <v>#N/A</v>
      </c>
    </row>
    <row r="1749" spans="2:35" x14ac:dyDescent="0.3">
      <c r="B1749" s="133" t="e">
        <v>#N/A</v>
      </c>
      <c r="C1749" s="133"/>
      <c r="E1749" s="36" t="e">
        <v>#N/A</v>
      </c>
      <c r="AD1749" s="36" t="e">
        <f>MATCH(A1749,'US_long freshly screened'!A:A,0)</f>
        <v>#N/A</v>
      </c>
      <c r="AE1749" s="36" t="e">
        <f>AD1749&lt;=50</f>
        <v>#N/A</v>
      </c>
      <c r="AI1749" s="130" t="e">
        <f>MATCH(A1749,'US_long actual position'!A:A,0)</f>
        <v>#N/A</v>
      </c>
    </row>
    <row r="1750" spans="2:35" x14ac:dyDescent="0.3">
      <c r="B1750" s="133" t="e">
        <v>#N/A</v>
      </c>
      <c r="C1750" s="133"/>
      <c r="E1750" s="36" t="e">
        <v>#N/A</v>
      </c>
      <c r="AD1750" s="36" t="e">
        <f>MATCH(A1750,'US_long freshly screened'!A:A,0)</f>
        <v>#N/A</v>
      </c>
      <c r="AE1750" s="36" t="e">
        <f>AD1750&lt;=50</f>
        <v>#N/A</v>
      </c>
      <c r="AI1750" s="130" t="e">
        <f>MATCH(A1750,'US_long actual position'!A:A,0)</f>
        <v>#N/A</v>
      </c>
    </row>
    <row r="1751" spans="2:35" x14ac:dyDescent="0.3">
      <c r="B1751" s="133" t="e">
        <v>#N/A</v>
      </c>
      <c r="C1751" s="133"/>
      <c r="E1751" s="36" t="e">
        <v>#N/A</v>
      </c>
      <c r="AD1751" s="36" t="e">
        <f>MATCH(A1751,'US_long freshly screened'!A:A,0)</f>
        <v>#N/A</v>
      </c>
      <c r="AE1751" s="36" t="e">
        <f>AD1751&lt;=50</f>
        <v>#N/A</v>
      </c>
      <c r="AI1751" s="130" t="e">
        <f>MATCH(A1751,'US_long actual position'!A:A,0)</f>
        <v>#N/A</v>
      </c>
    </row>
    <row r="1752" spans="2:35" x14ac:dyDescent="0.3">
      <c r="B1752" s="133" t="e">
        <v>#N/A</v>
      </c>
      <c r="C1752" s="133"/>
      <c r="E1752" s="36" t="e">
        <v>#N/A</v>
      </c>
      <c r="AD1752" s="36" t="e">
        <f>MATCH(A1752,'US_long freshly screened'!A:A,0)</f>
        <v>#N/A</v>
      </c>
      <c r="AE1752" s="36" t="e">
        <f>AD1752&lt;=50</f>
        <v>#N/A</v>
      </c>
      <c r="AI1752" s="130" t="e">
        <f>MATCH(A1752,'US_long actual position'!A:A,0)</f>
        <v>#N/A</v>
      </c>
    </row>
    <row r="1753" spans="2:35" x14ac:dyDescent="0.3">
      <c r="B1753" s="133" t="e">
        <v>#N/A</v>
      </c>
      <c r="C1753" s="133"/>
      <c r="E1753" s="36" t="e">
        <v>#N/A</v>
      </c>
      <c r="AD1753" s="36" t="e">
        <f>MATCH(A1753,'US_long freshly screened'!A:A,0)</f>
        <v>#N/A</v>
      </c>
      <c r="AE1753" s="36" t="e">
        <f>AD1753&lt;=50</f>
        <v>#N/A</v>
      </c>
      <c r="AI1753" s="130" t="e">
        <f>MATCH(A1753,'US_long actual position'!A:A,0)</f>
        <v>#N/A</v>
      </c>
    </row>
    <row r="1754" spans="2:35" x14ac:dyDescent="0.3">
      <c r="B1754" s="133" t="e">
        <v>#N/A</v>
      </c>
      <c r="C1754" s="133"/>
      <c r="E1754" s="36" t="e">
        <v>#N/A</v>
      </c>
      <c r="AD1754" s="36" t="e">
        <f>MATCH(A1754,'US_long freshly screened'!A:A,0)</f>
        <v>#N/A</v>
      </c>
      <c r="AE1754" s="36" t="e">
        <f>AD1754&lt;=50</f>
        <v>#N/A</v>
      </c>
      <c r="AI1754" s="130" t="e">
        <f>MATCH(A1754,'US_long actual position'!A:A,0)</f>
        <v>#N/A</v>
      </c>
    </row>
    <row r="1755" spans="2:35" x14ac:dyDescent="0.3">
      <c r="B1755" s="133" t="e">
        <v>#N/A</v>
      </c>
      <c r="C1755" s="133"/>
      <c r="E1755" s="36" t="e">
        <v>#N/A</v>
      </c>
      <c r="AD1755" s="36" t="e">
        <f>MATCH(A1755,'US_long freshly screened'!A:A,0)</f>
        <v>#N/A</v>
      </c>
      <c r="AE1755" s="36" t="e">
        <f>AD1755&lt;=50</f>
        <v>#N/A</v>
      </c>
      <c r="AI1755" s="130" t="e">
        <f>MATCH(A1755,'US_long actual position'!A:A,0)</f>
        <v>#N/A</v>
      </c>
    </row>
    <row r="1756" spans="2:35" x14ac:dyDescent="0.3">
      <c r="B1756" s="133" t="e">
        <v>#N/A</v>
      </c>
      <c r="C1756" s="133"/>
      <c r="E1756" s="36" t="e">
        <v>#N/A</v>
      </c>
      <c r="AD1756" s="36" t="e">
        <f>MATCH(A1756,'US_long freshly screened'!A:A,0)</f>
        <v>#N/A</v>
      </c>
      <c r="AE1756" s="36" t="e">
        <f>AD1756&lt;=50</f>
        <v>#N/A</v>
      </c>
      <c r="AI1756" s="130" t="e">
        <f>MATCH(A1756,'US_long actual position'!A:A,0)</f>
        <v>#N/A</v>
      </c>
    </row>
    <row r="1757" spans="2:35" x14ac:dyDescent="0.3">
      <c r="B1757" s="133" t="e">
        <v>#N/A</v>
      </c>
      <c r="C1757" s="133"/>
      <c r="E1757" s="36" t="e">
        <v>#N/A</v>
      </c>
      <c r="AD1757" s="36" t="e">
        <f>MATCH(A1757,'US_long freshly screened'!A:A,0)</f>
        <v>#N/A</v>
      </c>
      <c r="AE1757" s="36" t="e">
        <f>AD1757&lt;=50</f>
        <v>#N/A</v>
      </c>
      <c r="AI1757" s="130" t="e">
        <f>MATCH(A1757,'US_long actual position'!A:A,0)</f>
        <v>#N/A</v>
      </c>
    </row>
    <row r="1758" spans="2:35" x14ac:dyDescent="0.3">
      <c r="B1758" s="133" t="e">
        <v>#N/A</v>
      </c>
      <c r="C1758" s="133"/>
      <c r="E1758" s="36" t="e">
        <v>#N/A</v>
      </c>
      <c r="AD1758" s="36" t="e">
        <f>MATCH(A1758,'US_long freshly screened'!A:A,0)</f>
        <v>#N/A</v>
      </c>
      <c r="AE1758" s="36" t="e">
        <f>AD1758&lt;=50</f>
        <v>#N/A</v>
      </c>
      <c r="AI1758" s="130" t="e">
        <f>MATCH(A1758,'US_long actual position'!A:A,0)</f>
        <v>#N/A</v>
      </c>
    </row>
    <row r="1759" spans="2:35" x14ac:dyDescent="0.3">
      <c r="B1759" s="133" t="e">
        <v>#N/A</v>
      </c>
      <c r="C1759" s="133"/>
      <c r="E1759" s="36" t="e">
        <v>#N/A</v>
      </c>
      <c r="AD1759" s="36" t="e">
        <f>MATCH(A1759,'US_long freshly screened'!A:A,0)</f>
        <v>#N/A</v>
      </c>
      <c r="AE1759" s="36" t="e">
        <f>AD1759&lt;=50</f>
        <v>#N/A</v>
      </c>
      <c r="AI1759" s="130" t="e">
        <f>MATCH(A1759,'US_long actual position'!A:A,0)</f>
        <v>#N/A</v>
      </c>
    </row>
    <row r="1760" spans="2:35" x14ac:dyDescent="0.3">
      <c r="B1760" s="133" t="e">
        <v>#N/A</v>
      </c>
      <c r="C1760" s="133"/>
      <c r="E1760" s="36" t="e">
        <v>#N/A</v>
      </c>
      <c r="AD1760" s="36" t="e">
        <f>MATCH(A1760,'US_long freshly screened'!A:A,0)</f>
        <v>#N/A</v>
      </c>
      <c r="AE1760" s="36" t="e">
        <f>AD1760&lt;=50</f>
        <v>#N/A</v>
      </c>
      <c r="AI1760" s="130" t="e">
        <f>MATCH(A1760,'US_long actual position'!A:A,0)</f>
        <v>#N/A</v>
      </c>
    </row>
    <row r="1761" spans="2:35" x14ac:dyDescent="0.3">
      <c r="B1761" s="133" t="e">
        <v>#N/A</v>
      </c>
      <c r="C1761" s="133"/>
      <c r="E1761" s="36" t="e">
        <v>#N/A</v>
      </c>
      <c r="AD1761" s="36" t="e">
        <f>MATCH(A1761,'US_long freshly screened'!A:A,0)</f>
        <v>#N/A</v>
      </c>
      <c r="AE1761" s="36" t="e">
        <f>AD1761&lt;=50</f>
        <v>#N/A</v>
      </c>
      <c r="AI1761" s="130" t="e">
        <f>MATCH(A1761,'US_long actual position'!A:A,0)</f>
        <v>#N/A</v>
      </c>
    </row>
    <row r="1762" spans="2:35" x14ac:dyDescent="0.3">
      <c r="B1762" s="133" t="e">
        <v>#N/A</v>
      </c>
      <c r="C1762" s="133"/>
      <c r="E1762" s="36" t="e">
        <v>#N/A</v>
      </c>
      <c r="AD1762" s="36" t="e">
        <f>MATCH(A1762,'US_long freshly screened'!A:A,0)</f>
        <v>#N/A</v>
      </c>
      <c r="AE1762" s="36" t="e">
        <f>AD1762&lt;=50</f>
        <v>#N/A</v>
      </c>
      <c r="AI1762" s="130" t="e">
        <f>MATCH(A1762,'US_long actual position'!A:A,0)</f>
        <v>#N/A</v>
      </c>
    </row>
    <row r="1763" spans="2:35" x14ac:dyDescent="0.3">
      <c r="B1763" s="133" t="e">
        <v>#N/A</v>
      </c>
      <c r="C1763" s="133"/>
      <c r="E1763" s="36" t="e">
        <v>#N/A</v>
      </c>
      <c r="AD1763" s="36" t="e">
        <f>MATCH(A1763,'US_long freshly screened'!A:A,0)</f>
        <v>#N/A</v>
      </c>
      <c r="AE1763" s="36" t="e">
        <f>AD1763&lt;=50</f>
        <v>#N/A</v>
      </c>
      <c r="AI1763" s="130" t="e">
        <f>MATCH(A1763,'US_long actual position'!A:A,0)</f>
        <v>#N/A</v>
      </c>
    </row>
    <row r="1764" spans="2:35" x14ac:dyDescent="0.3">
      <c r="B1764" s="133" t="e">
        <v>#N/A</v>
      </c>
      <c r="C1764" s="133"/>
      <c r="E1764" s="36" t="e">
        <v>#N/A</v>
      </c>
      <c r="AD1764" s="36" t="e">
        <f>MATCH(A1764,'US_long freshly screened'!A:A,0)</f>
        <v>#N/A</v>
      </c>
      <c r="AE1764" s="36" t="e">
        <f>AD1764&lt;=50</f>
        <v>#N/A</v>
      </c>
      <c r="AI1764" s="130" t="e">
        <f>MATCH(A1764,'US_long actual position'!A:A,0)</f>
        <v>#N/A</v>
      </c>
    </row>
    <row r="1765" spans="2:35" x14ac:dyDescent="0.3">
      <c r="B1765" s="133" t="e">
        <v>#N/A</v>
      </c>
      <c r="C1765" s="133"/>
      <c r="E1765" s="36" t="e">
        <v>#N/A</v>
      </c>
      <c r="AD1765" s="36" t="e">
        <f>MATCH(A1765,'US_long freshly screened'!A:A,0)</f>
        <v>#N/A</v>
      </c>
      <c r="AE1765" s="36" t="e">
        <f>AD1765&lt;=50</f>
        <v>#N/A</v>
      </c>
      <c r="AI1765" s="130" t="e">
        <f>MATCH(A1765,'US_long actual position'!A:A,0)</f>
        <v>#N/A</v>
      </c>
    </row>
    <row r="1766" spans="2:35" x14ac:dyDescent="0.3">
      <c r="B1766" s="133" t="e">
        <v>#N/A</v>
      </c>
      <c r="C1766" s="133"/>
      <c r="E1766" s="36" t="e">
        <v>#N/A</v>
      </c>
      <c r="AD1766" s="36" t="e">
        <f>MATCH(A1766,'US_long freshly screened'!A:A,0)</f>
        <v>#N/A</v>
      </c>
      <c r="AE1766" s="36" t="e">
        <f>AD1766&lt;=50</f>
        <v>#N/A</v>
      </c>
      <c r="AI1766" s="130" t="e">
        <f>MATCH(A1766,'US_long actual position'!A:A,0)</f>
        <v>#N/A</v>
      </c>
    </row>
    <row r="1767" spans="2:35" x14ac:dyDescent="0.3">
      <c r="B1767" s="133" t="e">
        <v>#N/A</v>
      </c>
      <c r="C1767" s="133"/>
      <c r="E1767" s="36" t="e">
        <v>#N/A</v>
      </c>
      <c r="AD1767" s="36" t="e">
        <f>MATCH(A1767,'US_long freshly screened'!A:A,0)</f>
        <v>#N/A</v>
      </c>
      <c r="AE1767" s="36" t="e">
        <f>AD1767&lt;=50</f>
        <v>#N/A</v>
      </c>
      <c r="AI1767" s="130" t="e">
        <f>MATCH(A1767,'US_long actual position'!A:A,0)</f>
        <v>#N/A</v>
      </c>
    </row>
    <row r="1768" spans="2:35" x14ac:dyDescent="0.3">
      <c r="B1768" s="133" t="e">
        <v>#N/A</v>
      </c>
      <c r="C1768" s="133"/>
      <c r="E1768" s="36" t="e">
        <v>#N/A</v>
      </c>
      <c r="AD1768" s="36" t="e">
        <f>MATCH(A1768,'US_long freshly screened'!A:A,0)</f>
        <v>#N/A</v>
      </c>
      <c r="AE1768" s="36" t="e">
        <f>AD1768&lt;=50</f>
        <v>#N/A</v>
      </c>
      <c r="AI1768" s="130" t="e">
        <f>MATCH(A1768,'US_long actual position'!A:A,0)</f>
        <v>#N/A</v>
      </c>
    </row>
    <row r="1769" spans="2:35" x14ac:dyDescent="0.3">
      <c r="B1769" s="133" t="e">
        <v>#N/A</v>
      </c>
      <c r="C1769" s="133"/>
      <c r="E1769" s="36" t="e">
        <v>#N/A</v>
      </c>
      <c r="AD1769" s="36" t="e">
        <f>MATCH(A1769,'US_long freshly screened'!A:A,0)</f>
        <v>#N/A</v>
      </c>
      <c r="AE1769" s="36" t="e">
        <f>AD1769&lt;=50</f>
        <v>#N/A</v>
      </c>
      <c r="AI1769" s="130" t="e">
        <f>MATCH(A1769,'US_long actual position'!A:A,0)</f>
        <v>#N/A</v>
      </c>
    </row>
    <row r="1770" spans="2:35" x14ac:dyDescent="0.3">
      <c r="B1770" s="133" t="e">
        <v>#N/A</v>
      </c>
      <c r="C1770" s="133"/>
      <c r="E1770" s="36" t="e">
        <v>#N/A</v>
      </c>
      <c r="AD1770" s="36" t="e">
        <f>MATCH(A1770,'US_long freshly screened'!A:A,0)</f>
        <v>#N/A</v>
      </c>
      <c r="AE1770" s="36" t="e">
        <f>AD1770&lt;=50</f>
        <v>#N/A</v>
      </c>
      <c r="AI1770" s="130" t="e">
        <f>MATCH(A1770,'US_long actual position'!A:A,0)</f>
        <v>#N/A</v>
      </c>
    </row>
    <row r="1771" spans="2:35" x14ac:dyDescent="0.3">
      <c r="B1771" s="133" t="e">
        <v>#N/A</v>
      </c>
      <c r="C1771" s="133"/>
      <c r="E1771" s="36" t="e">
        <v>#N/A</v>
      </c>
      <c r="AD1771" s="36" t="e">
        <f>MATCH(A1771,'US_long freshly screened'!A:A,0)</f>
        <v>#N/A</v>
      </c>
      <c r="AE1771" s="36" t="e">
        <f>AD1771&lt;=50</f>
        <v>#N/A</v>
      </c>
      <c r="AI1771" s="130" t="e">
        <f>MATCH(A1771,'US_long actual position'!A:A,0)</f>
        <v>#N/A</v>
      </c>
    </row>
    <row r="1772" spans="2:35" x14ac:dyDescent="0.3">
      <c r="B1772" s="133" t="e">
        <v>#N/A</v>
      </c>
      <c r="C1772" s="133"/>
      <c r="E1772" s="36" t="e">
        <v>#N/A</v>
      </c>
      <c r="AD1772" s="36" t="e">
        <f>MATCH(A1772,'US_long freshly screened'!A:A,0)</f>
        <v>#N/A</v>
      </c>
      <c r="AE1772" s="36" t="e">
        <f>AD1772&lt;=50</f>
        <v>#N/A</v>
      </c>
      <c r="AI1772" s="130" t="e">
        <f>MATCH(A1772,'US_long actual position'!A:A,0)</f>
        <v>#N/A</v>
      </c>
    </row>
    <row r="1773" spans="2:35" x14ac:dyDescent="0.3">
      <c r="B1773" s="133" t="e">
        <v>#N/A</v>
      </c>
      <c r="C1773" s="133"/>
      <c r="E1773" s="36" t="e">
        <v>#N/A</v>
      </c>
      <c r="AD1773" s="36" t="e">
        <f>MATCH(A1773,'US_long freshly screened'!A:A,0)</f>
        <v>#N/A</v>
      </c>
      <c r="AE1773" s="36" t="e">
        <f>AD1773&lt;=50</f>
        <v>#N/A</v>
      </c>
      <c r="AI1773" s="130" t="e">
        <f>MATCH(A1773,'US_long actual position'!A:A,0)</f>
        <v>#N/A</v>
      </c>
    </row>
    <row r="1774" spans="2:35" x14ac:dyDescent="0.3">
      <c r="B1774" s="133" t="e">
        <v>#N/A</v>
      </c>
      <c r="C1774" s="133"/>
      <c r="E1774" s="36" t="e">
        <v>#N/A</v>
      </c>
      <c r="AD1774" s="36" t="e">
        <f>MATCH(A1774,'US_long freshly screened'!A:A,0)</f>
        <v>#N/A</v>
      </c>
      <c r="AE1774" s="36" t="e">
        <f>AD1774&lt;=50</f>
        <v>#N/A</v>
      </c>
      <c r="AI1774" s="130" t="e">
        <f>MATCH(A1774,'US_long actual position'!A:A,0)</f>
        <v>#N/A</v>
      </c>
    </row>
    <row r="1775" spans="2:35" x14ac:dyDescent="0.3">
      <c r="B1775" s="133" t="e">
        <v>#N/A</v>
      </c>
      <c r="C1775" s="133"/>
      <c r="E1775" s="36" t="e">
        <v>#N/A</v>
      </c>
      <c r="AD1775" s="36" t="e">
        <f>MATCH(A1775,'US_long freshly screened'!A:A,0)</f>
        <v>#N/A</v>
      </c>
      <c r="AE1775" s="36" t="e">
        <f>AD1775&lt;=50</f>
        <v>#N/A</v>
      </c>
      <c r="AI1775" s="130" t="e">
        <f>MATCH(A1775,'US_long actual position'!A:A,0)</f>
        <v>#N/A</v>
      </c>
    </row>
    <row r="1776" spans="2:35" x14ac:dyDescent="0.3">
      <c r="B1776" s="133" t="e">
        <v>#N/A</v>
      </c>
      <c r="C1776" s="133"/>
      <c r="E1776" s="36" t="e">
        <v>#N/A</v>
      </c>
      <c r="AD1776" s="36" t="e">
        <f>MATCH(A1776,'US_long freshly screened'!A:A,0)</f>
        <v>#N/A</v>
      </c>
      <c r="AE1776" s="36" t="e">
        <f>AD1776&lt;=50</f>
        <v>#N/A</v>
      </c>
      <c r="AI1776" s="130" t="e">
        <f>MATCH(A1776,'US_long actual position'!A:A,0)</f>
        <v>#N/A</v>
      </c>
    </row>
    <row r="1777" spans="2:35" x14ac:dyDescent="0.3">
      <c r="B1777" s="133" t="e">
        <v>#N/A</v>
      </c>
      <c r="C1777" s="133"/>
      <c r="E1777" s="36" t="e">
        <v>#N/A</v>
      </c>
      <c r="AD1777" s="36" t="e">
        <f>MATCH(A1777,'US_long freshly screened'!A:A,0)</f>
        <v>#N/A</v>
      </c>
      <c r="AE1777" s="36" t="e">
        <f>AD1777&lt;=50</f>
        <v>#N/A</v>
      </c>
      <c r="AI1777" s="130" t="e">
        <f>MATCH(A1777,'US_long actual position'!A:A,0)</f>
        <v>#N/A</v>
      </c>
    </row>
    <row r="1778" spans="2:35" x14ac:dyDescent="0.3">
      <c r="B1778" s="133" t="e">
        <v>#N/A</v>
      </c>
      <c r="C1778" s="133"/>
      <c r="E1778" s="36" t="e">
        <v>#N/A</v>
      </c>
      <c r="AD1778" s="36" t="e">
        <f>MATCH(A1778,'US_long freshly screened'!A:A,0)</f>
        <v>#N/A</v>
      </c>
      <c r="AE1778" s="36" t="e">
        <f>AD1778&lt;=50</f>
        <v>#N/A</v>
      </c>
      <c r="AI1778" s="130" t="e">
        <f>MATCH(A1778,'US_long actual position'!A:A,0)</f>
        <v>#N/A</v>
      </c>
    </row>
    <row r="1779" spans="2:35" x14ac:dyDescent="0.3">
      <c r="B1779" s="133" t="e">
        <v>#N/A</v>
      </c>
      <c r="C1779" s="133"/>
      <c r="E1779" s="36" t="e">
        <v>#N/A</v>
      </c>
      <c r="AD1779" s="36" t="e">
        <f>MATCH(A1779,'US_long freshly screened'!A:A,0)</f>
        <v>#N/A</v>
      </c>
      <c r="AE1779" s="36" t="e">
        <f>AD1779&lt;=50</f>
        <v>#N/A</v>
      </c>
      <c r="AI1779" s="130" t="e">
        <f>MATCH(A1779,'US_long actual position'!A:A,0)</f>
        <v>#N/A</v>
      </c>
    </row>
    <row r="1780" spans="2:35" x14ac:dyDescent="0.3">
      <c r="B1780" s="133" t="e">
        <v>#N/A</v>
      </c>
      <c r="C1780" s="133"/>
      <c r="E1780" s="36" t="e">
        <v>#N/A</v>
      </c>
      <c r="AD1780" s="36" t="e">
        <f>MATCH(A1780,'US_long freshly screened'!A:A,0)</f>
        <v>#N/A</v>
      </c>
      <c r="AE1780" s="36" t="e">
        <f>AD1780&lt;=50</f>
        <v>#N/A</v>
      </c>
      <c r="AI1780" s="130" t="e">
        <f>MATCH(A1780,'US_long actual position'!A:A,0)</f>
        <v>#N/A</v>
      </c>
    </row>
    <row r="1781" spans="2:35" x14ac:dyDescent="0.3">
      <c r="B1781" s="133" t="e">
        <v>#N/A</v>
      </c>
      <c r="C1781" s="133"/>
      <c r="E1781" s="36" t="e">
        <v>#N/A</v>
      </c>
      <c r="AD1781" s="36" t="e">
        <f>MATCH(A1781,'US_long freshly screened'!A:A,0)</f>
        <v>#N/A</v>
      </c>
      <c r="AE1781" s="36" t="e">
        <f>AD1781&lt;=50</f>
        <v>#N/A</v>
      </c>
      <c r="AI1781" s="130" t="e">
        <f>MATCH(A1781,'US_long actual position'!A:A,0)</f>
        <v>#N/A</v>
      </c>
    </row>
    <row r="1782" spans="2:35" x14ac:dyDescent="0.3">
      <c r="B1782" s="133" t="e">
        <v>#N/A</v>
      </c>
      <c r="C1782" s="133"/>
      <c r="E1782" s="36" t="e">
        <v>#N/A</v>
      </c>
      <c r="AD1782" s="36" t="e">
        <f>MATCH(A1782,'US_long freshly screened'!A:A,0)</f>
        <v>#N/A</v>
      </c>
      <c r="AE1782" s="36" t="e">
        <f>AD1782&lt;=50</f>
        <v>#N/A</v>
      </c>
      <c r="AI1782" s="130" t="e">
        <f>MATCH(A1782,'US_long actual position'!A:A,0)</f>
        <v>#N/A</v>
      </c>
    </row>
    <row r="1783" spans="2:35" x14ac:dyDescent="0.3">
      <c r="B1783" s="133" t="e">
        <v>#N/A</v>
      </c>
      <c r="C1783" s="133"/>
      <c r="E1783" s="36" t="e">
        <v>#N/A</v>
      </c>
      <c r="AD1783" s="36" t="e">
        <f>MATCH(A1783,'US_long freshly screened'!A:A,0)</f>
        <v>#N/A</v>
      </c>
      <c r="AE1783" s="36" t="e">
        <f>AD1783&lt;=50</f>
        <v>#N/A</v>
      </c>
      <c r="AI1783" s="130" t="e">
        <f>MATCH(A1783,'US_long actual position'!A:A,0)</f>
        <v>#N/A</v>
      </c>
    </row>
    <row r="1784" spans="2:35" x14ac:dyDescent="0.3">
      <c r="B1784" s="133" t="e">
        <v>#N/A</v>
      </c>
      <c r="C1784" s="133"/>
      <c r="E1784" s="36" t="e">
        <v>#N/A</v>
      </c>
      <c r="AD1784" s="36" t="e">
        <f>MATCH(A1784,'US_long freshly screened'!A:A,0)</f>
        <v>#N/A</v>
      </c>
      <c r="AE1784" s="36" t="e">
        <f>AD1784&lt;=50</f>
        <v>#N/A</v>
      </c>
      <c r="AI1784" s="130" t="e">
        <f>MATCH(A1784,'US_long actual position'!A:A,0)</f>
        <v>#N/A</v>
      </c>
    </row>
    <row r="1785" spans="2:35" x14ac:dyDescent="0.3">
      <c r="B1785" s="133" t="e">
        <v>#N/A</v>
      </c>
      <c r="C1785" s="133"/>
      <c r="E1785" s="36" t="e">
        <v>#N/A</v>
      </c>
      <c r="AD1785" s="36" t="e">
        <f>MATCH(A1785,'US_long freshly screened'!A:A,0)</f>
        <v>#N/A</v>
      </c>
      <c r="AE1785" s="36" t="e">
        <f>AD1785&lt;=50</f>
        <v>#N/A</v>
      </c>
      <c r="AI1785" s="130" t="e">
        <f>MATCH(A1785,'US_long actual position'!A:A,0)</f>
        <v>#N/A</v>
      </c>
    </row>
    <row r="1786" spans="2:35" x14ac:dyDescent="0.3">
      <c r="B1786" s="133" t="e">
        <v>#N/A</v>
      </c>
      <c r="C1786" s="133"/>
      <c r="E1786" s="36" t="e">
        <v>#N/A</v>
      </c>
      <c r="AD1786" s="36" t="e">
        <f>MATCH(A1786,'US_long freshly screened'!A:A,0)</f>
        <v>#N/A</v>
      </c>
      <c r="AE1786" s="36" t="e">
        <f>AD1786&lt;=50</f>
        <v>#N/A</v>
      </c>
      <c r="AI1786" s="130" t="e">
        <f>MATCH(A1786,'US_long actual position'!A:A,0)</f>
        <v>#N/A</v>
      </c>
    </row>
    <row r="1787" spans="2:35" x14ac:dyDescent="0.3">
      <c r="B1787" s="133" t="e">
        <v>#N/A</v>
      </c>
      <c r="C1787" s="133"/>
      <c r="E1787" s="36" t="e">
        <v>#N/A</v>
      </c>
      <c r="AD1787" s="36" t="e">
        <f>MATCH(A1787,'US_long freshly screened'!A:A,0)</f>
        <v>#N/A</v>
      </c>
      <c r="AE1787" s="36" t="e">
        <f>AD1787&lt;=50</f>
        <v>#N/A</v>
      </c>
      <c r="AI1787" s="130" t="e">
        <f>MATCH(A1787,'US_long actual position'!A:A,0)</f>
        <v>#N/A</v>
      </c>
    </row>
    <row r="1788" spans="2:35" x14ac:dyDescent="0.3">
      <c r="B1788" s="133" t="e">
        <v>#N/A</v>
      </c>
      <c r="C1788" s="133"/>
      <c r="E1788" s="36" t="e">
        <v>#N/A</v>
      </c>
      <c r="AD1788" s="36" t="e">
        <f>MATCH(A1788,'US_long freshly screened'!A:A,0)</f>
        <v>#N/A</v>
      </c>
      <c r="AE1788" s="36" t="e">
        <f>AD1788&lt;=50</f>
        <v>#N/A</v>
      </c>
      <c r="AI1788" s="130" t="e">
        <f>MATCH(A1788,'US_long actual position'!A:A,0)</f>
        <v>#N/A</v>
      </c>
    </row>
    <row r="1789" spans="2:35" x14ac:dyDescent="0.3">
      <c r="B1789" s="133" t="e">
        <v>#N/A</v>
      </c>
      <c r="C1789" s="133"/>
      <c r="E1789" s="36" t="e">
        <v>#N/A</v>
      </c>
      <c r="AD1789" s="36" t="e">
        <f>MATCH(A1789,'US_long freshly screened'!A:A,0)</f>
        <v>#N/A</v>
      </c>
      <c r="AE1789" s="36" t="e">
        <f>AD1789&lt;=50</f>
        <v>#N/A</v>
      </c>
      <c r="AI1789" s="130" t="e">
        <f>MATCH(A1789,'US_long actual position'!A:A,0)</f>
        <v>#N/A</v>
      </c>
    </row>
    <row r="1790" spans="2:35" x14ac:dyDescent="0.3">
      <c r="B1790" s="133" t="e">
        <v>#N/A</v>
      </c>
      <c r="C1790" s="133"/>
      <c r="E1790" s="36" t="e">
        <v>#N/A</v>
      </c>
      <c r="AD1790" s="36" t="e">
        <f>MATCH(A1790,'US_long freshly screened'!A:A,0)</f>
        <v>#N/A</v>
      </c>
      <c r="AE1790" s="36" t="e">
        <f>AD1790&lt;=50</f>
        <v>#N/A</v>
      </c>
      <c r="AI1790" s="130" t="e">
        <f>MATCH(A1790,'US_long actual position'!A:A,0)</f>
        <v>#N/A</v>
      </c>
    </row>
    <row r="1791" spans="2:35" x14ac:dyDescent="0.3">
      <c r="B1791" s="133" t="e">
        <v>#N/A</v>
      </c>
      <c r="C1791" s="133"/>
      <c r="E1791" s="36" t="e">
        <v>#N/A</v>
      </c>
      <c r="AD1791" s="36" t="e">
        <f>MATCH(A1791,'US_long freshly screened'!A:A,0)</f>
        <v>#N/A</v>
      </c>
      <c r="AE1791" s="36" t="e">
        <f>AD1791&lt;=50</f>
        <v>#N/A</v>
      </c>
      <c r="AI1791" s="130" t="e">
        <f>MATCH(A1791,'US_long actual position'!A:A,0)</f>
        <v>#N/A</v>
      </c>
    </row>
    <row r="1792" spans="2:35" x14ac:dyDescent="0.3">
      <c r="B1792" s="133" t="e">
        <v>#N/A</v>
      </c>
      <c r="C1792" s="133"/>
      <c r="E1792" s="36" t="e">
        <v>#N/A</v>
      </c>
      <c r="AD1792" s="36" t="e">
        <f>MATCH(A1792,'US_long freshly screened'!A:A,0)</f>
        <v>#N/A</v>
      </c>
      <c r="AE1792" s="36" t="e">
        <f>AD1792&lt;=50</f>
        <v>#N/A</v>
      </c>
      <c r="AI1792" s="130" t="e">
        <f>MATCH(A1792,'US_long actual position'!A:A,0)</f>
        <v>#N/A</v>
      </c>
    </row>
    <row r="1793" spans="2:35" x14ac:dyDescent="0.3">
      <c r="B1793" s="133" t="e">
        <v>#N/A</v>
      </c>
      <c r="C1793" s="133"/>
      <c r="E1793" s="36" t="e">
        <v>#N/A</v>
      </c>
      <c r="AD1793" s="36" t="e">
        <f>MATCH(A1793,'US_long freshly screened'!A:A,0)</f>
        <v>#N/A</v>
      </c>
      <c r="AE1793" s="36" t="e">
        <f>AD1793&lt;=50</f>
        <v>#N/A</v>
      </c>
      <c r="AI1793" s="130" t="e">
        <f>MATCH(A1793,'US_long actual position'!A:A,0)</f>
        <v>#N/A</v>
      </c>
    </row>
    <row r="1794" spans="2:35" x14ac:dyDescent="0.3">
      <c r="B1794" s="133" t="e">
        <v>#N/A</v>
      </c>
      <c r="C1794" s="133"/>
      <c r="E1794" s="36" t="e">
        <v>#N/A</v>
      </c>
      <c r="AD1794" s="36" t="e">
        <f>MATCH(A1794,'US_long freshly screened'!A:A,0)</f>
        <v>#N/A</v>
      </c>
      <c r="AE1794" s="36" t="e">
        <f>AD1794&lt;=50</f>
        <v>#N/A</v>
      </c>
      <c r="AI1794" s="130" t="e">
        <f>MATCH(A1794,'US_long actual position'!A:A,0)</f>
        <v>#N/A</v>
      </c>
    </row>
    <row r="1795" spans="2:35" x14ac:dyDescent="0.3">
      <c r="B1795" s="133" t="e">
        <v>#N/A</v>
      </c>
      <c r="C1795" s="133"/>
      <c r="E1795" s="36" t="e">
        <v>#N/A</v>
      </c>
      <c r="AD1795" s="36" t="e">
        <f>MATCH(A1795,'US_long freshly screened'!A:A,0)</f>
        <v>#N/A</v>
      </c>
      <c r="AE1795" s="36" t="e">
        <f>AD1795&lt;=50</f>
        <v>#N/A</v>
      </c>
      <c r="AI1795" s="130" t="e">
        <f>MATCH(A1795,'US_long actual position'!A:A,0)</f>
        <v>#N/A</v>
      </c>
    </row>
    <row r="1796" spans="2:35" x14ac:dyDescent="0.3">
      <c r="B1796" s="133" t="e">
        <v>#N/A</v>
      </c>
      <c r="C1796" s="133"/>
      <c r="E1796" s="36" t="e">
        <v>#N/A</v>
      </c>
      <c r="AD1796" s="36" t="e">
        <f>MATCH(A1796,'US_long freshly screened'!A:A,0)</f>
        <v>#N/A</v>
      </c>
      <c r="AE1796" s="36" t="e">
        <f>AD1796&lt;=50</f>
        <v>#N/A</v>
      </c>
      <c r="AI1796" s="130" t="e">
        <f>MATCH(A1796,'US_long actual position'!A:A,0)</f>
        <v>#N/A</v>
      </c>
    </row>
    <row r="1797" spans="2:35" x14ac:dyDescent="0.3">
      <c r="B1797" s="133" t="e">
        <v>#N/A</v>
      </c>
      <c r="C1797" s="133"/>
      <c r="E1797" s="36" t="e">
        <v>#N/A</v>
      </c>
      <c r="AD1797" s="36" t="e">
        <f>MATCH(A1797,'US_long freshly screened'!A:A,0)</f>
        <v>#N/A</v>
      </c>
      <c r="AE1797" s="36" t="e">
        <f>AD1797&lt;=50</f>
        <v>#N/A</v>
      </c>
      <c r="AI1797" s="130" t="e">
        <f>MATCH(A1797,'US_long actual position'!A:A,0)</f>
        <v>#N/A</v>
      </c>
    </row>
    <row r="1798" spans="2:35" x14ac:dyDescent="0.3">
      <c r="B1798" s="133" t="e">
        <v>#N/A</v>
      </c>
      <c r="C1798" s="133"/>
      <c r="E1798" s="36" t="e">
        <v>#N/A</v>
      </c>
      <c r="AD1798" s="36" t="e">
        <f>MATCH(A1798,'US_long freshly screened'!A:A,0)</f>
        <v>#N/A</v>
      </c>
      <c r="AE1798" s="36" t="e">
        <f>AD1798&lt;=50</f>
        <v>#N/A</v>
      </c>
      <c r="AI1798" s="130" t="e">
        <f>MATCH(A1798,'US_long actual position'!A:A,0)</f>
        <v>#N/A</v>
      </c>
    </row>
    <row r="1799" spans="2:35" x14ac:dyDescent="0.3">
      <c r="B1799" s="133" t="e">
        <v>#N/A</v>
      </c>
      <c r="C1799" s="133"/>
      <c r="E1799" s="36" t="e">
        <v>#N/A</v>
      </c>
      <c r="AD1799" s="36" t="e">
        <f>MATCH(A1799,'US_long freshly screened'!A:A,0)</f>
        <v>#N/A</v>
      </c>
      <c r="AE1799" s="36" t="e">
        <f>AD1799&lt;=50</f>
        <v>#N/A</v>
      </c>
      <c r="AI1799" s="130" t="e">
        <f>MATCH(A1799,'US_long actual position'!A:A,0)</f>
        <v>#N/A</v>
      </c>
    </row>
    <row r="1800" spans="2:35" x14ac:dyDescent="0.3">
      <c r="B1800" s="133" t="e">
        <v>#N/A</v>
      </c>
      <c r="C1800" s="133"/>
      <c r="E1800" s="36" t="e">
        <v>#N/A</v>
      </c>
      <c r="AD1800" s="36" t="e">
        <f>MATCH(A1800,'US_long freshly screened'!A:A,0)</f>
        <v>#N/A</v>
      </c>
      <c r="AE1800" s="36" t="e">
        <f>AD1800&lt;=50</f>
        <v>#N/A</v>
      </c>
      <c r="AI1800" s="130" t="e">
        <f>MATCH(A1800,'US_long actual position'!A:A,0)</f>
        <v>#N/A</v>
      </c>
    </row>
    <row r="1801" spans="2:35" x14ac:dyDescent="0.3">
      <c r="B1801" s="133" t="e">
        <v>#N/A</v>
      </c>
      <c r="C1801" s="133"/>
      <c r="E1801" s="36" t="e">
        <v>#N/A</v>
      </c>
      <c r="AD1801" s="36" t="e">
        <f>MATCH(A1801,'US_long freshly screened'!A:A,0)</f>
        <v>#N/A</v>
      </c>
      <c r="AE1801" s="36" t="e">
        <f>AD1801&lt;=50</f>
        <v>#N/A</v>
      </c>
      <c r="AI1801" s="130" t="e">
        <f>MATCH(A1801,'US_long actual position'!A:A,0)</f>
        <v>#N/A</v>
      </c>
    </row>
    <row r="1802" spans="2:35" x14ac:dyDescent="0.3">
      <c r="B1802" s="133" t="e">
        <v>#N/A</v>
      </c>
      <c r="C1802" s="133"/>
      <c r="E1802" s="36" t="e">
        <v>#N/A</v>
      </c>
      <c r="AD1802" s="36" t="e">
        <f>MATCH(A1802,'US_long freshly screened'!A:A,0)</f>
        <v>#N/A</v>
      </c>
      <c r="AE1802" s="36" t="e">
        <f>AD1802&lt;=50</f>
        <v>#N/A</v>
      </c>
      <c r="AI1802" s="130" t="e">
        <f>MATCH(A1802,'US_long actual position'!A:A,0)</f>
        <v>#N/A</v>
      </c>
    </row>
    <row r="1803" spans="2:35" x14ac:dyDescent="0.3">
      <c r="B1803" s="133" t="e">
        <v>#N/A</v>
      </c>
      <c r="C1803" s="133"/>
      <c r="E1803" s="36" t="e">
        <v>#N/A</v>
      </c>
      <c r="AD1803" s="36" t="e">
        <f>MATCH(A1803,'US_long freshly screened'!A:A,0)</f>
        <v>#N/A</v>
      </c>
      <c r="AE1803" s="36" t="e">
        <f>AD1803&lt;=50</f>
        <v>#N/A</v>
      </c>
      <c r="AI1803" s="130" t="e">
        <f>MATCH(A1803,'US_long actual position'!A:A,0)</f>
        <v>#N/A</v>
      </c>
    </row>
    <row r="1804" spans="2:35" x14ac:dyDescent="0.3">
      <c r="B1804" s="133" t="e">
        <v>#N/A</v>
      </c>
      <c r="C1804" s="133"/>
      <c r="E1804" s="36" t="e">
        <v>#N/A</v>
      </c>
      <c r="AD1804" s="36" t="e">
        <f>MATCH(A1804,'US_long freshly screened'!A:A,0)</f>
        <v>#N/A</v>
      </c>
      <c r="AE1804" s="36" t="e">
        <f>AD1804&lt;=50</f>
        <v>#N/A</v>
      </c>
      <c r="AI1804" s="130" t="e">
        <f>MATCH(A1804,'US_long actual position'!A:A,0)</f>
        <v>#N/A</v>
      </c>
    </row>
    <row r="1805" spans="2:35" x14ac:dyDescent="0.3">
      <c r="B1805" s="133" t="e">
        <v>#N/A</v>
      </c>
      <c r="C1805" s="133"/>
      <c r="E1805" s="36" t="e">
        <v>#N/A</v>
      </c>
      <c r="AD1805" s="36" t="e">
        <f>MATCH(A1805,'US_long freshly screened'!A:A,0)</f>
        <v>#N/A</v>
      </c>
      <c r="AE1805" s="36" t="e">
        <f>AD1805&lt;=50</f>
        <v>#N/A</v>
      </c>
      <c r="AI1805" s="130" t="e">
        <f>MATCH(A1805,'US_long actual position'!A:A,0)</f>
        <v>#N/A</v>
      </c>
    </row>
    <row r="1806" spans="2:35" x14ac:dyDescent="0.3">
      <c r="B1806" s="133" t="e">
        <v>#N/A</v>
      </c>
      <c r="C1806" s="133"/>
      <c r="E1806" s="36" t="e">
        <v>#N/A</v>
      </c>
      <c r="AD1806" s="36" t="e">
        <f>MATCH(A1806,'US_long freshly screened'!A:A,0)</f>
        <v>#N/A</v>
      </c>
      <c r="AE1806" s="36" t="e">
        <f>AD1806&lt;=50</f>
        <v>#N/A</v>
      </c>
      <c r="AI1806" s="130" t="e">
        <f>MATCH(A1806,'US_long actual position'!A:A,0)</f>
        <v>#N/A</v>
      </c>
    </row>
    <row r="1807" spans="2:35" x14ac:dyDescent="0.3">
      <c r="B1807" s="133" t="e">
        <v>#N/A</v>
      </c>
      <c r="C1807" s="133"/>
      <c r="E1807" s="36" t="e">
        <v>#N/A</v>
      </c>
      <c r="AD1807" s="36" t="e">
        <f>MATCH(A1807,'US_long freshly screened'!A:A,0)</f>
        <v>#N/A</v>
      </c>
      <c r="AE1807" s="36" t="e">
        <f>AD1807&lt;=50</f>
        <v>#N/A</v>
      </c>
      <c r="AI1807" s="130" t="e">
        <f>MATCH(A1807,'US_long actual position'!A:A,0)</f>
        <v>#N/A</v>
      </c>
    </row>
    <row r="1808" spans="2:35" x14ac:dyDescent="0.3">
      <c r="B1808" s="133" t="e">
        <v>#N/A</v>
      </c>
      <c r="C1808" s="133"/>
      <c r="E1808" s="36" t="e">
        <v>#N/A</v>
      </c>
      <c r="AD1808" s="36" t="e">
        <f>MATCH(A1808,'US_long freshly screened'!A:A,0)</f>
        <v>#N/A</v>
      </c>
      <c r="AE1808" s="36" t="e">
        <f>AD1808&lt;=50</f>
        <v>#N/A</v>
      </c>
      <c r="AI1808" s="130" t="e">
        <f>MATCH(A1808,'US_long actual position'!A:A,0)</f>
        <v>#N/A</v>
      </c>
    </row>
    <row r="1809" spans="2:35" x14ac:dyDescent="0.3">
      <c r="B1809" s="133" t="e">
        <v>#N/A</v>
      </c>
      <c r="C1809" s="133"/>
      <c r="E1809" s="36" t="e">
        <v>#N/A</v>
      </c>
      <c r="AD1809" s="36" t="e">
        <f>MATCH(A1809,'US_long freshly screened'!A:A,0)</f>
        <v>#N/A</v>
      </c>
      <c r="AE1809" s="36" t="e">
        <f>AD1809&lt;=50</f>
        <v>#N/A</v>
      </c>
      <c r="AI1809" s="130" t="e">
        <f>MATCH(A1809,'US_long actual position'!A:A,0)</f>
        <v>#N/A</v>
      </c>
    </row>
    <row r="1810" spans="2:35" x14ac:dyDescent="0.3">
      <c r="B1810" s="133" t="e">
        <v>#N/A</v>
      </c>
      <c r="C1810" s="133"/>
      <c r="E1810" s="36" t="e">
        <v>#N/A</v>
      </c>
      <c r="AD1810" s="36" t="e">
        <f>MATCH(A1810,'US_long freshly screened'!A:A,0)</f>
        <v>#N/A</v>
      </c>
      <c r="AE1810" s="36" t="e">
        <f>AD1810&lt;=50</f>
        <v>#N/A</v>
      </c>
      <c r="AI1810" s="130" t="e">
        <f>MATCH(A1810,'US_long actual position'!A:A,0)</f>
        <v>#N/A</v>
      </c>
    </row>
    <row r="1811" spans="2:35" x14ac:dyDescent="0.3">
      <c r="B1811" s="133" t="e">
        <v>#N/A</v>
      </c>
      <c r="C1811" s="133"/>
      <c r="E1811" s="36" t="e">
        <v>#N/A</v>
      </c>
      <c r="AD1811" s="36" t="e">
        <f>MATCH(A1811,'US_long freshly screened'!A:A,0)</f>
        <v>#N/A</v>
      </c>
      <c r="AE1811" s="36" t="e">
        <f>AD1811&lt;=50</f>
        <v>#N/A</v>
      </c>
      <c r="AI1811" s="130" t="e">
        <f>MATCH(A1811,'US_long actual position'!A:A,0)</f>
        <v>#N/A</v>
      </c>
    </row>
    <row r="1812" spans="2:35" x14ac:dyDescent="0.3">
      <c r="B1812" s="133" t="e">
        <v>#N/A</v>
      </c>
      <c r="C1812" s="133"/>
      <c r="E1812" s="36" t="e">
        <v>#N/A</v>
      </c>
      <c r="AD1812" s="36" t="e">
        <f>MATCH(A1812,'US_long freshly screened'!A:A,0)</f>
        <v>#N/A</v>
      </c>
      <c r="AE1812" s="36" t="e">
        <f>AD1812&lt;=50</f>
        <v>#N/A</v>
      </c>
      <c r="AI1812" s="130" t="e">
        <f>MATCH(A1812,'US_long actual position'!A:A,0)</f>
        <v>#N/A</v>
      </c>
    </row>
    <row r="1813" spans="2:35" x14ac:dyDescent="0.3">
      <c r="B1813" s="133" t="e">
        <v>#N/A</v>
      </c>
      <c r="C1813" s="133"/>
      <c r="E1813" s="36" t="e">
        <v>#N/A</v>
      </c>
      <c r="AD1813" s="36" t="e">
        <f>MATCH(A1813,'US_long freshly screened'!A:A,0)</f>
        <v>#N/A</v>
      </c>
      <c r="AE1813" s="36" t="e">
        <f>AD1813&lt;=50</f>
        <v>#N/A</v>
      </c>
      <c r="AI1813" s="130" t="e">
        <f>MATCH(A1813,'US_long actual position'!A:A,0)</f>
        <v>#N/A</v>
      </c>
    </row>
    <row r="1814" spans="2:35" x14ac:dyDescent="0.3">
      <c r="B1814" s="133" t="e">
        <v>#N/A</v>
      </c>
      <c r="C1814" s="133"/>
      <c r="E1814" s="36" t="e">
        <v>#N/A</v>
      </c>
      <c r="AD1814" s="36" t="e">
        <f>MATCH(A1814,'US_long freshly screened'!A:A,0)</f>
        <v>#N/A</v>
      </c>
      <c r="AE1814" s="36" t="e">
        <f>AD1814&lt;=50</f>
        <v>#N/A</v>
      </c>
      <c r="AI1814" s="130" t="e">
        <f>MATCH(A1814,'US_long actual position'!A:A,0)</f>
        <v>#N/A</v>
      </c>
    </row>
    <row r="1815" spans="2:35" x14ac:dyDescent="0.3">
      <c r="B1815" s="133" t="e">
        <v>#N/A</v>
      </c>
      <c r="C1815" s="133"/>
      <c r="E1815" s="36" t="e">
        <v>#N/A</v>
      </c>
      <c r="AD1815" s="36" t="e">
        <f>MATCH(A1815,'US_long freshly screened'!A:A,0)</f>
        <v>#N/A</v>
      </c>
      <c r="AE1815" s="36" t="e">
        <f>AD1815&lt;=50</f>
        <v>#N/A</v>
      </c>
      <c r="AI1815" s="130" t="e">
        <f>MATCH(A1815,'US_long actual position'!A:A,0)</f>
        <v>#N/A</v>
      </c>
    </row>
    <row r="1816" spans="2:35" x14ac:dyDescent="0.3">
      <c r="B1816" s="133" t="e">
        <v>#N/A</v>
      </c>
      <c r="C1816" s="133"/>
      <c r="E1816" s="36" t="e">
        <v>#N/A</v>
      </c>
      <c r="AD1816" s="36" t="e">
        <f>MATCH(A1816,'US_long freshly screened'!A:A,0)</f>
        <v>#N/A</v>
      </c>
      <c r="AE1816" s="36" t="e">
        <f>AD1816&lt;=50</f>
        <v>#N/A</v>
      </c>
      <c r="AI1816" s="130" t="e">
        <f>MATCH(A1816,'US_long actual position'!A:A,0)</f>
        <v>#N/A</v>
      </c>
    </row>
    <row r="1817" spans="2:35" x14ac:dyDescent="0.3">
      <c r="B1817" s="133" t="e">
        <v>#N/A</v>
      </c>
      <c r="C1817" s="133"/>
      <c r="E1817" s="36" t="e">
        <v>#N/A</v>
      </c>
      <c r="AD1817" s="36" t="e">
        <f>MATCH(A1817,'US_long freshly screened'!A:A,0)</f>
        <v>#N/A</v>
      </c>
      <c r="AE1817" s="36" t="e">
        <f>AD1817&lt;=50</f>
        <v>#N/A</v>
      </c>
      <c r="AI1817" s="130" t="e">
        <f>MATCH(A1817,'US_long actual position'!A:A,0)</f>
        <v>#N/A</v>
      </c>
    </row>
    <row r="1818" spans="2:35" x14ac:dyDescent="0.3">
      <c r="B1818" s="133" t="e">
        <v>#N/A</v>
      </c>
      <c r="C1818" s="133"/>
      <c r="E1818" s="36" t="e">
        <v>#N/A</v>
      </c>
      <c r="AD1818" s="36" t="e">
        <f>MATCH(A1818,'US_long freshly screened'!A:A,0)</f>
        <v>#N/A</v>
      </c>
      <c r="AE1818" s="36" t="e">
        <f>AD1818&lt;=50</f>
        <v>#N/A</v>
      </c>
      <c r="AI1818" s="130" t="e">
        <f>MATCH(A1818,'US_long actual position'!A:A,0)</f>
        <v>#N/A</v>
      </c>
    </row>
    <row r="1819" spans="2:35" x14ac:dyDescent="0.3">
      <c r="B1819" s="133" t="e">
        <v>#N/A</v>
      </c>
      <c r="C1819" s="133"/>
      <c r="E1819" s="36" t="e">
        <v>#N/A</v>
      </c>
      <c r="AD1819" s="36" t="e">
        <f>MATCH(A1819,'US_long freshly screened'!A:A,0)</f>
        <v>#N/A</v>
      </c>
      <c r="AE1819" s="36" t="e">
        <f>AD1819&lt;=50</f>
        <v>#N/A</v>
      </c>
      <c r="AI1819" s="130" t="e">
        <f>MATCH(A1819,'US_long actual position'!A:A,0)</f>
        <v>#N/A</v>
      </c>
    </row>
    <row r="1820" spans="2:35" x14ac:dyDescent="0.3">
      <c r="B1820" s="133" t="e">
        <v>#N/A</v>
      </c>
      <c r="C1820" s="133"/>
      <c r="E1820" s="36" t="e">
        <v>#N/A</v>
      </c>
      <c r="AD1820" s="36" t="e">
        <f>MATCH(A1820,'US_long freshly screened'!A:A,0)</f>
        <v>#N/A</v>
      </c>
      <c r="AE1820" s="36" t="e">
        <f>AD1820&lt;=50</f>
        <v>#N/A</v>
      </c>
      <c r="AI1820" s="130" t="e">
        <f>MATCH(A1820,'US_long actual position'!A:A,0)</f>
        <v>#N/A</v>
      </c>
    </row>
    <row r="1821" spans="2:35" x14ac:dyDescent="0.3">
      <c r="B1821" s="133" t="e">
        <v>#N/A</v>
      </c>
      <c r="C1821" s="133"/>
      <c r="E1821" s="36" t="e">
        <v>#N/A</v>
      </c>
      <c r="AD1821" s="36" t="e">
        <f>MATCH(A1821,'US_long freshly screened'!A:A,0)</f>
        <v>#N/A</v>
      </c>
      <c r="AE1821" s="36" t="e">
        <f>AD1821&lt;=50</f>
        <v>#N/A</v>
      </c>
      <c r="AI1821" s="130" t="e">
        <f>MATCH(A1821,'US_long actual position'!A:A,0)</f>
        <v>#N/A</v>
      </c>
    </row>
    <row r="1822" spans="2:35" x14ac:dyDescent="0.3">
      <c r="B1822" s="133" t="e">
        <v>#N/A</v>
      </c>
      <c r="C1822" s="133"/>
      <c r="E1822" s="36" t="e">
        <v>#N/A</v>
      </c>
      <c r="AD1822" s="36" t="e">
        <f>MATCH(A1822,'US_long freshly screened'!A:A,0)</f>
        <v>#N/A</v>
      </c>
      <c r="AE1822" s="36" t="e">
        <f>AD1822&lt;=50</f>
        <v>#N/A</v>
      </c>
      <c r="AI1822" s="130" t="e">
        <f>MATCH(A1822,'US_long actual position'!A:A,0)</f>
        <v>#N/A</v>
      </c>
    </row>
    <row r="1823" spans="2:35" x14ac:dyDescent="0.3">
      <c r="B1823" s="133" t="e">
        <v>#N/A</v>
      </c>
      <c r="C1823" s="133"/>
      <c r="E1823" s="36" t="e">
        <v>#N/A</v>
      </c>
      <c r="AD1823" s="36" t="e">
        <f>MATCH(A1823,'US_long freshly screened'!A:A,0)</f>
        <v>#N/A</v>
      </c>
      <c r="AE1823" s="36" t="e">
        <f>AD1823&lt;=50</f>
        <v>#N/A</v>
      </c>
      <c r="AI1823" s="130" t="e">
        <f>MATCH(A1823,'US_long actual position'!A:A,0)</f>
        <v>#N/A</v>
      </c>
    </row>
    <row r="1824" spans="2:35" x14ac:dyDescent="0.3">
      <c r="B1824" s="133" t="e">
        <v>#N/A</v>
      </c>
      <c r="C1824" s="133"/>
      <c r="E1824" s="36" t="e">
        <v>#N/A</v>
      </c>
      <c r="AD1824" s="36" t="e">
        <f>MATCH(A1824,'US_long freshly screened'!A:A,0)</f>
        <v>#N/A</v>
      </c>
      <c r="AE1824" s="36" t="e">
        <f>AD1824&lt;=50</f>
        <v>#N/A</v>
      </c>
      <c r="AI1824" s="130" t="e">
        <f>MATCH(A1824,'US_long actual position'!A:A,0)</f>
        <v>#N/A</v>
      </c>
    </row>
    <row r="1825" spans="2:35" x14ac:dyDescent="0.3">
      <c r="B1825" s="133" t="e">
        <v>#N/A</v>
      </c>
      <c r="C1825" s="133"/>
      <c r="E1825" s="36" t="e">
        <v>#N/A</v>
      </c>
      <c r="AD1825" s="36" t="e">
        <f>MATCH(A1825,'US_long freshly screened'!A:A,0)</f>
        <v>#N/A</v>
      </c>
      <c r="AE1825" s="36" t="e">
        <f>AD1825&lt;=50</f>
        <v>#N/A</v>
      </c>
      <c r="AI1825" s="130" t="e">
        <f>MATCH(A1825,'US_long actual position'!A:A,0)</f>
        <v>#N/A</v>
      </c>
    </row>
    <row r="1826" spans="2:35" x14ac:dyDescent="0.3">
      <c r="B1826" s="133" t="e">
        <v>#N/A</v>
      </c>
      <c r="C1826" s="133"/>
      <c r="E1826" s="36" t="e">
        <v>#N/A</v>
      </c>
      <c r="AD1826" s="36" t="e">
        <f>MATCH(A1826,'US_long freshly screened'!A:A,0)</f>
        <v>#N/A</v>
      </c>
      <c r="AE1826" s="36" t="e">
        <f>AD1826&lt;=50</f>
        <v>#N/A</v>
      </c>
      <c r="AI1826" s="130" t="e">
        <f>MATCH(A1826,'US_long actual position'!A:A,0)</f>
        <v>#N/A</v>
      </c>
    </row>
    <row r="1827" spans="2:35" x14ac:dyDescent="0.3">
      <c r="B1827" s="133" t="e">
        <v>#N/A</v>
      </c>
      <c r="C1827" s="133"/>
      <c r="E1827" s="36" t="e">
        <v>#N/A</v>
      </c>
      <c r="AD1827" s="36" t="e">
        <f>MATCH(A1827,'US_long freshly screened'!A:A,0)</f>
        <v>#N/A</v>
      </c>
      <c r="AE1827" s="36" t="e">
        <f>AD1827&lt;=50</f>
        <v>#N/A</v>
      </c>
      <c r="AI1827" s="130" t="e">
        <f>MATCH(A1827,'US_long actual position'!A:A,0)</f>
        <v>#N/A</v>
      </c>
    </row>
    <row r="1828" spans="2:35" x14ac:dyDescent="0.3">
      <c r="B1828" s="133" t="e">
        <v>#N/A</v>
      </c>
      <c r="C1828" s="133"/>
      <c r="E1828" s="36" t="e">
        <v>#N/A</v>
      </c>
      <c r="AD1828" s="36" t="e">
        <f>MATCH(A1828,'US_long freshly screened'!A:A,0)</f>
        <v>#N/A</v>
      </c>
      <c r="AE1828" s="36" t="e">
        <f>AD1828&lt;=50</f>
        <v>#N/A</v>
      </c>
      <c r="AI1828" s="130" t="e">
        <f>MATCH(A1828,'US_long actual position'!A:A,0)</f>
        <v>#N/A</v>
      </c>
    </row>
    <row r="1829" spans="2:35" x14ac:dyDescent="0.3">
      <c r="B1829" s="133" t="e">
        <v>#N/A</v>
      </c>
      <c r="C1829" s="133"/>
      <c r="E1829" s="36" t="e">
        <v>#N/A</v>
      </c>
      <c r="AD1829" s="36" t="e">
        <f>MATCH(A1829,'US_long freshly screened'!A:A,0)</f>
        <v>#N/A</v>
      </c>
      <c r="AE1829" s="36" t="e">
        <f>AD1829&lt;=50</f>
        <v>#N/A</v>
      </c>
      <c r="AI1829" s="130" t="e">
        <f>MATCH(A1829,'US_long actual position'!A:A,0)</f>
        <v>#N/A</v>
      </c>
    </row>
    <row r="1830" spans="2:35" x14ac:dyDescent="0.3">
      <c r="B1830" s="133" t="e">
        <v>#N/A</v>
      </c>
      <c r="C1830" s="133"/>
      <c r="E1830" s="36" t="e">
        <v>#N/A</v>
      </c>
      <c r="AD1830" s="36" t="e">
        <f>MATCH(A1830,'US_long freshly screened'!A:A,0)</f>
        <v>#N/A</v>
      </c>
      <c r="AE1830" s="36" t="e">
        <f>AD1830&lt;=50</f>
        <v>#N/A</v>
      </c>
      <c r="AI1830" s="130" t="e">
        <f>MATCH(A1830,'US_long actual position'!A:A,0)</f>
        <v>#N/A</v>
      </c>
    </row>
    <row r="1831" spans="2:35" x14ac:dyDescent="0.3">
      <c r="B1831" s="133" t="e">
        <v>#N/A</v>
      </c>
      <c r="C1831" s="133"/>
      <c r="E1831" s="36" t="e">
        <v>#N/A</v>
      </c>
      <c r="AD1831" s="36" t="e">
        <f>MATCH(A1831,'US_long freshly screened'!A:A,0)</f>
        <v>#N/A</v>
      </c>
      <c r="AE1831" s="36" t="e">
        <f>AD1831&lt;=50</f>
        <v>#N/A</v>
      </c>
      <c r="AI1831" s="130" t="e">
        <f>MATCH(A1831,'US_long actual position'!A:A,0)</f>
        <v>#N/A</v>
      </c>
    </row>
    <row r="1832" spans="2:35" x14ac:dyDescent="0.3">
      <c r="B1832" s="133" t="e">
        <v>#N/A</v>
      </c>
      <c r="C1832" s="133"/>
      <c r="E1832" s="36" t="e">
        <v>#N/A</v>
      </c>
      <c r="AD1832" s="36" t="e">
        <f>MATCH(A1832,'US_long freshly screened'!A:A,0)</f>
        <v>#N/A</v>
      </c>
      <c r="AE1832" s="36" t="e">
        <f>AD1832&lt;=50</f>
        <v>#N/A</v>
      </c>
      <c r="AI1832" s="130" t="e">
        <f>MATCH(A1832,'US_long actual position'!A:A,0)</f>
        <v>#N/A</v>
      </c>
    </row>
    <row r="1833" spans="2:35" x14ac:dyDescent="0.3">
      <c r="B1833" s="133" t="e">
        <v>#N/A</v>
      </c>
      <c r="C1833" s="133"/>
      <c r="E1833" s="36" t="e">
        <v>#N/A</v>
      </c>
      <c r="AD1833" s="36" t="e">
        <f>MATCH(A1833,'US_long freshly screened'!A:A,0)</f>
        <v>#N/A</v>
      </c>
      <c r="AE1833" s="36" t="e">
        <f>AD1833&lt;=50</f>
        <v>#N/A</v>
      </c>
      <c r="AI1833" s="130" t="e">
        <f>MATCH(A1833,'US_long actual position'!A:A,0)</f>
        <v>#N/A</v>
      </c>
    </row>
    <row r="1834" spans="2:35" x14ac:dyDescent="0.3">
      <c r="B1834" s="133" t="e">
        <v>#N/A</v>
      </c>
      <c r="C1834" s="133"/>
      <c r="E1834" s="36" t="e">
        <v>#N/A</v>
      </c>
      <c r="AD1834" s="36" t="e">
        <f>MATCH(A1834,'US_long freshly screened'!A:A,0)</f>
        <v>#N/A</v>
      </c>
      <c r="AE1834" s="36" t="e">
        <f>AD1834&lt;=50</f>
        <v>#N/A</v>
      </c>
      <c r="AI1834" s="130" t="e">
        <f>MATCH(A1834,'US_long actual position'!A:A,0)</f>
        <v>#N/A</v>
      </c>
    </row>
    <row r="1835" spans="2:35" x14ac:dyDescent="0.3">
      <c r="B1835" s="133" t="e">
        <v>#N/A</v>
      </c>
      <c r="C1835" s="133"/>
      <c r="E1835" s="36" t="e">
        <v>#N/A</v>
      </c>
      <c r="AD1835" s="36" t="e">
        <f>MATCH(A1835,'US_long freshly screened'!A:A,0)</f>
        <v>#N/A</v>
      </c>
      <c r="AE1835" s="36" t="e">
        <f>AD1835&lt;=50</f>
        <v>#N/A</v>
      </c>
      <c r="AI1835" s="130" t="e">
        <f>MATCH(A1835,'US_long actual position'!A:A,0)</f>
        <v>#N/A</v>
      </c>
    </row>
    <row r="1836" spans="2:35" x14ac:dyDescent="0.3">
      <c r="B1836" s="133" t="e">
        <v>#N/A</v>
      </c>
      <c r="C1836" s="133"/>
      <c r="E1836" s="36" t="e">
        <v>#N/A</v>
      </c>
      <c r="AD1836" s="36" t="e">
        <f>MATCH(A1836,'US_long freshly screened'!A:A,0)</f>
        <v>#N/A</v>
      </c>
      <c r="AE1836" s="36" t="e">
        <f>AD1836&lt;=50</f>
        <v>#N/A</v>
      </c>
      <c r="AI1836" s="130" t="e">
        <f>MATCH(A1836,'US_long actual position'!A:A,0)</f>
        <v>#N/A</v>
      </c>
    </row>
    <row r="1837" spans="2:35" x14ac:dyDescent="0.3">
      <c r="B1837" s="133" t="e">
        <v>#N/A</v>
      </c>
      <c r="C1837" s="133"/>
      <c r="E1837" s="36" t="e">
        <v>#N/A</v>
      </c>
      <c r="AD1837" s="36" t="e">
        <f>MATCH(A1837,'US_long freshly screened'!A:A,0)</f>
        <v>#N/A</v>
      </c>
      <c r="AE1837" s="36" t="e">
        <f>AD1837&lt;=50</f>
        <v>#N/A</v>
      </c>
      <c r="AI1837" s="130" t="e">
        <f>MATCH(A1837,'US_long actual position'!A:A,0)</f>
        <v>#N/A</v>
      </c>
    </row>
    <row r="1838" spans="2:35" x14ac:dyDescent="0.3">
      <c r="B1838" s="133" t="e">
        <v>#N/A</v>
      </c>
      <c r="C1838" s="133"/>
      <c r="E1838" s="36" t="e">
        <v>#N/A</v>
      </c>
      <c r="AD1838" s="36" t="e">
        <f>MATCH(A1838,'US_long freshly screened'!A:A,0)</f>
        <v>#N/A</v>
      </c>
      <c r="AE1838" s="36" t="e">
        <f>AD1838&lt;=50</f>
        <v>#N/A</v>
      </c>
      <c r="AI1838" s="130" t="e">
        <f>MATCH(A1838,'US_long actual position'!A:A,0)</f>
        <v>#N/A</v>
      </c>
    </row>
    <row r="1839" spans="2:35" x14ac:dyDescent="0.3">
      <c r="B1839" s="133" t="e">
        <v>#N/A</v>
      </c>
      <c r="C1839" s="133"/>
      <c r="E1839" s="36" t="e">
        <v>#N/A</v>
      </c>
      <c r="AD1839" s="36" t="e">
        <f>MATCH(A1839,'US_long freshly screened'!A:A,0)</f>
        <v>#N/A</v>
      </c>
      <c r="AE1839" s="36" t="e">
        <f>AD1839&lt;=50</f>
        <v>#N/A</v>
      </c>
      <c r="AI1839" s="130" t="e">
        <f>MATCH(A1839,'US_long actual position'!A:A,0)</f>
        <v>#N/A</v>
      </c>
    </row>
    <row r="1840" spans="2:35" x14ac:dyDescent="0.3">
      <c r="B1840" s="133" t="e">
        <v>#N/A</v>
      </c>
      <c r="C1840" s="133"/>
      <c r="E1840" s="36" t="e">
        <v>#N/A</v>
      </c>
      <c r="AD1840" s="36" t="e">
        <f>MATCH(A1840,'US_long freshly screened'!A:A,0)</f>
        <v>#N/A</v>
      </c>
      <c r="AE1840" s="36" t="e">
        <f>AD1840&lt;=50</f>
        <v>#N/A</v>
      </c>
      <c r="AI1840" s="130" t="e">
        <f>MATCH(A1840,'US_long actual position'!A:A,0)</f>
        <v>#N/A</v>
      </c>
    </row>
    <row r="1841" spans="2:35" x14ac:dyDescent="0.3">
      <c r="B1841" s="133" t="e">
        <v>#N/A</v>
      </c>
      <c r="C1841" s="133"/>
      <c r="E1841" s="36" t="e">
        <v>#N/A</v>
      </c>
      <c r="AD1841" s="36" t="e">
        <f>MATCH(A1841,'US_long freshly screened'!A:A,0)</f>
        <v>#N/A</v>
      </c>
      <c r="AE1841" s="36" t="e">
        <f>AD1841&lt;=50</f>
        <v>#N/A</v>
      </c>
      <c r="AI1841" s="130" t="e">
        <f>MATCH(A1841,'US_long actual position'!A:A,0)</f>
        <v>#N/A</v>
      </c>
    </row>
    <row r="1842" spans="2:35" x14ac:dyDescent="0.3">
      <c r="B1842" s="133" t="e">
        <v>#N/A</v>
      </c>
      <c r="C1842" s="133"/>
      <c r="E1842" s="36" t="e">
        <v>#N/A</v>
      </c>
      <c r="AD1842" s="36" t="e">
        <f>MATCH(A1842,'US_long freshly screened'!A:A,0)</f>
        <v>#N/A</v>
      </c>
      <c r="AE1842" s="36" t="e">
        <f>AD1842&lt;=50</f>
        <v>#N/A</v>
      </c>
      <c r="AI1842" s="130" t="e">
        <f>MATCH(A1842,'US_long actual position'!A:A,0)</f>
        <v>#N/A</v>
      </c>
    </row>
    <row r="1843" spans="2:35" x14ac:dyDescent="0.3">
      <c r="B1843" s="133" t="e">
        <v>#N/A</v>
      </c>
      <c r="C1843" s="133"/>
      <c r="E1843" s="36" t="e">
        <v>#N/A</v>
      </c>
      <c r="AD1843" s="36" t="e">
        <f>MATCH(A1843,'US_long freshly screened'!A:A,0)</f>
        <v>#N/A</v>
      </c>
      <c r="AE1843" s="36" t="e">
        <f>AD1843&lt;=50</f>
        <v>#N/A</v>
      </c>
      <c r="AI1843" s="130" t="e">
        <f>MATCH(A1843,'US_long actual position'!A:A,0)</f>
        <v>#N/A</v>
      </c>
    </row>
    <row r="1844" spans="2:35" x14ac:dyDescent="0.3">
      <c r="B1844" s="133" t="e">
        <v>#N/A</v>
      </c>
      <c r="C1844" s="133"/>
      <c r="E1844" s="36" t="e">
        <v>#N/A</v>
      </c>
      <c r="AD1844" s="36" t="e">
        <f>MATCH(A1844,'US_long freshly screened'!A:A,0)</f>
        <v>#N/A</v>
      </c>
      <c r="AE1844" s="36" t="e">
        <f>AD1844&lt;=50</f>
        <v>#N/A</v>
      </c>
      <c r="AI1844" s="130" t="e">
        <f>MATCH(A1844,'US_long actual position'!A:A,0)</f>
        <v>#N/A</v>
      </c>
    </row>
    <row r="1845" spans="2:35" x14ac:dyDescent="0.3">
      <c r="B1845" s="133" t="e">
        <v>#N/A</v>
      </c>
      <c r="C1845" s="133"/>
      <c r="E1845" s="36" t="e">
        <v>#N/A</v>
      </c>
      <c r="AD1845" s="36" t="e">
        <f>MATCH(A1845,'US_long freshly screened'!A:A,0)</f>
        <v>#N/A</v>
      </c>
      <c r="AE1845" s="36" t="e">
        <f>AD1845&lt;=50</f>
        <v>#N/A</v>
      </c>
      <c r="AI1845" s="130" t="e">
        <f>MATCH(A1845,'US_long actual position'!A:A,0)</f>
        <v>#N/A</v>
      </c>
    </row>
    <row r="1846" spans="2:35" x14ac:dyDescent="0.3">
      <c r="B1846" s="133" t="e">
        <v>#N/A</v>
      </c>
      <c r="C1846" s="133"/>
      <c r="E1846" s="36" t="e">
        <v>#N/A</v>
      </c>
      <c r="AD1846" s="36" t="e">
        <f>MATCH(A1846,'US_long freshly screened'!A:A,0)</f>
        <v>#N/A</v>
      </c>
      <c r="AE1846" s="36" t="e">
        <f>AD1846&lt;=50</f>
        <v>#N/A</v>
      </c>
      <c r="AI1846" s="130" t="e">
        <f>MATCH(A1846,'US_long actual position'!A:A,0)</f>
        <v>#N/A</v>
      </c>
    </row>
    <row r="1847" spans="2:35" x14ac:dyDescent="0.3">
      <c r="B1847" s="133" t="e">
        <v>#N/A</v>
      </c>
      <c r="C1847" s="133"/>
      <c r="E1847" s="36" t="e">
        <v>#N/A</v>
      </c>
      <c r="AD1847" s="36" t="e">
        <f>MATCH(A1847,'US_long freshly screened'!A:A,0)</f>
        <v>#N/A</v>
      </c>
      <c r="AE1847" s="36" t="e">
        <f>AD1847&lt;=50</f>
        <v>#N/A</v>
      </c>
      <c r="AI1847" s="130" t="e">
        <f>MATCH(A1847,'US_long actual position'!A:A,0)</f>
        <v>#N/A</v>
      </c>
    </row>
    <row r="1848" spans="2:35" x14ac:dyDescent="0.3">
      <c r="B1848" s="133" t="e">
        <v>#N/A</v>
      </c>
      <c r="C1848" s="133"/>
      <c r="E1848" s="36" t="e">
        <v>#N/A</v>
      </c>
      <c r="AD1848" s="36" t="e">
        <f>MATCH(A1848,'US_long freshly screened'!A:A,0)</f>
        <v>#N/A</v>
      </c>
      <c r="AE1848" s="36" t="e">
        <f>AD1848&lt;=50</f>
        <v>#N/A</v>
      </c>
      <c r="AI1848" s="130" t="e">
        <f>MATCH(A1848,'US_long actual position'!A:A,0)</f>
        <v>#N/A</v>
      </c>
    </row>
    <row r="1849" spans="2:35" x14ac:dyDescent="0.3">
      <c r="B1849" s="133" t="e">
        <v>#N/A</v>
      </c>
      <c r="C1849" s="133"/>
      <c r="E1849" s="36" t="e">
        <v>#N/A</v>
      </c>
      <c r="AD1849" s="36" t="e">
        <f>MATCH(A1849,'US_long freshly screened'!A:A,0)</f>
        <v>#N/A</v>
      </c>
      <c r="AE1849" s="36" t="e">
        <f>AD1849&lt;=50</f>
        <v>#N/A</v>
      </c>
      <c r="AI1849" s="130" t="e">
        <f>MATCH(A1849,'US_long actual position'!A:A,0)</f>
        <v>#N/A</v>
      </c>
    </row>
    <row r="1850" spans="2:35" x14ac:dyDescent="0.3">
      <c r="B1850" s="133" t="e">
        <v>#N/A</v>
      </c>
      <c r="C1850" s="133"/>
      <c r="E1850" s="36" t="e">
        <v>#N/A</v>
      </c>
      <c r="AD1850" s="36" t="e">
        <f>MATCH(A1850,'US_long freshly screened'!A:A,0)</f>
        <v>#N/A</v>
      </c>
      <c r="AE1850" s="36" t="e">
        <f>AD1850&lt;=50</f>
        <v>#N/A</v>
      </c>
      <c r="AI1850" s="130" t="e">
        <f>MATCH(A1850,'US_long actual position'!A:A,0)</f>
        <v>#N/A</v>
      </c>
    </row>
    <row r="1851" spans="2:35" x14ac:dyDescent="0.3">
      <c r="B1851" s="133" t="e">
        <v>#N/A</v>
      </c>
      <c r="C1851" s="133"/>
      <c r="E1851" s="36" t="e">
        <v>#N/A</v>
      </c>
      <c r="AD1851" s="36" t="e">
        <f>MATCH(A1851,'US_long freshly screened'!A:A,0)</f>
        <v>#N/A</v>
      </c>
      <c r="AE1851" s="36" t="e">
        <f>AD1851&lt;=50</f>
        <v>#N/A</v>
      </c>
      <c r="AI1851" s="130" t="e">
        <f>MATCH(A1851,'US_long actual position'!A:A,0)</f>
        <v>#N/A</v>
      </c>
    </row>
    <row r="1852" spans="2:35" x14ac:dyDescent="0.3">
      <c r="B1852" s="133" t="e">
        <v>#N/A</v>
      </c>
      <c r="C1852" s="133"/>
      <c r="E1852" s="36" t="e">
        <v>#N/A</v>
      </c>
      <c r="AD1852" s="36" t="e">
        <f>MATCH(A1852,'US_long freshly screened'!A:A,0)</f>
        <v>#N/A</v>
      </c>
      <c r="AE1852" s="36" t="e">
        <f>AD1852&lt;=50</f>
        <v>#N/A</v>
      </c>
      <c r="AI1852" s="130" t="e">
        <f>MATCH(A1852,'US_long actual position'!A:A,0)</f>
        <v>#N/A</v>
      </c>
    </row>
    <row r="1853" spans="2:35" x14ac:dyDescent="0.3">
      <c r="B1853" s="133" t="e">
        <v>#N/A</v>
      </c>
      <c r="C1853" s="133"/>
      <c r="E1853" s="36" t="e">
        <v>#N/A</v>
      </c>
      <c r="AD1853" s="36" t="e">
        <f>MATCH(A1853,'US_long freshly screened'!A:A,0)</f>
        <v>#N/A</v>
      </c>
      <c r="AE1853" s="36" t="e">
        <f>AD1853&lt;=50</f>
        <v>#N/A</v>
      </c>
      <c r="AI1853" s="130" t="e">
        <f>MATCH(A1853,'US_long actual position'!A:A,0)</f>
        <v>#N/A</v>
      </c>
    </row>
    <row r="1854" spans="2:35" x14ac:dyDescent="0.3">
      <c r="B1854" s="133" t="e">
        <v>#N/A</v>
      </c>
      <c r="C1854" s="133"/>
      <c r="E1854" s="36" t="e">
        <v>#N/A</v>
      </c>
      <c r="AD1854" s="36" t="e">
        <f>MATCH(A1854,'US_long freshly screened'!A:A,0)</f>
        <v>#N/A</v>
      </c>
      <c r="AE1854" s="36" t="e">
        <f>AD1854&lt;=50</f>
        <v>#N/A</v>
      </c>
      <c r="AI1854" s="130" t="e">
        <f>MATCH(A1854,'US_long actual position'!A:A,0)</f>
        <v>#N/A</v>
      </c>
    </row>
    <row r="1855" spans="2:35" x14ac:dyDescent="0.3">
      <c r="B1855" s="133" t="e">
        <v>#N/A</v>
      </c>
      <c r="C1855" s="133"/>
      <c r="E1855" s="36" t="e">
        <v>#N/A</v>
      </c>
      <c r="AD1855" s="36" t="e">
        <f>MATCH(A1855,'US_long freshly screened'!A:A,0)</f>
        <v>#N/A</v>
      </c>
      <c r="AE1855" s="36" t="e">
        <f>AD1855&lt;=50</f>
        <v>#N/A</v>
      </c>
      <c r="AI1855" s="130" t="e">
        <f>MATCH(A1855,'US_long actual position'!A:A,0)</f>
        <v>#N/A</v>
      </c>
    </row>
    <row r="1856" spans="2:35" x14ac:dyDescent="0.3">
      <c r="B1856" s="133" t="e">
        <v>#N/A</v>
      </c>
      <c r="C1856" s="133"/>
      <c r="E1856" s="36" t="e">
        <v>#N/A</v>
      </c>
      <c r="AD1856" s="36" t="e">
        <f>MATCH(A1856,'US_long freshly screened'!A:A,0)</f>
        <v>#N/A</v>
      </c>
      <c r="AE1856" s="36" t="e">
        <f>AD1856&lt;=50</f>
        <v>#N/A</v>
      </c>
      <c r="AI1856" s="130" t="e">
        <f>MATCH(A1856,'US_long actual position'!A:A,0)</f>
        <v>#N/A</v>
      </c>
    </row>
    <row r="1857" spans="2:35" x14ac:dyDescent="0.3">
      <c r="B1857" s="133" t="e">
        <v>#N/A</v>
      </c>
      <c r="C1857" s="133"/>
      <c r="E1857" s="36" t="e">
        <v>#N/A</v>
      </c>
      <c r="AD1857" s="36" t="e">
        <f>MATCH(A1857,'US_long freshly screened'!A:A,0)</f>
        <v>#N/A</v>
      </c>
      <c r="AE1857" s="36" t="e">
        <f>AD1857&lt;=50</f>
        <v>#N/A</v>
      </c>
      <c r="AI1857" s="130" t="e">
        <f>MATCH(A1857,'US_long actual position'!A:A,0)</f>
        <v>#N/A</v>
      </c>
    </row>
    <row r="1858" spans="2:35" x14ac:dyDescent="0.3">
      <c r="B1858" s="133" t="e">
        <v>#N/A</v>
      </c>
      <c r="C1858" s="133"/>
      <c r="E1858" s="36" t="e">
        <v>#N/A</v>
      </c>
      <c r="AD1858" s="36" t="e">
        <f>MATCH(A1858,'US_long freshly screened'!A:A,0)</f>
        <v>#N/A</v>
      </c>
      <c r="AE1858" s="36" t="e">
        <f>AD1858&lt;=50</f>
        <v>#N/A</v>
      </c>
      <c r="AI1858" s="130" t="e">
        <f>MATCH(A1858,'US_long actual position'!A:A,0)</f>
        <v>#N/A</v>
      </c>
    </row>
    <row r="1859" spans="2:35" x14ac:dyDescent="0.3">
      <c r="B1859" s="133" t="e">
        <v>#N/A</v>
      </c>
      <c r="C1859" s="133"/>
      <c r="E1859" s="36" t="e">
        <v>#N/A</v>
      </c>
      <c r="AD1859" s="36" t="e">
        <f>MATCH(A1859,'US_long freshly screened'!A:A,0)</f>
        <v>#N/A</v>
      </c>
      <c r="AE1859" s="36" t="e">
        <f>AD1859&lt;=50</f>
        <v>#N/A</v>
      </c>
      <c r="AI1859" s="130" t="e">
        <f>MATCH(A1859,'US_long actual position'!A:A,0)</f>
        <v>#N/A</v>
      </c>
    </row>
    <row r="1860" spans="2:35" x14ac:dyDescent="0.3">
      <c r="B1860" s="133" t="e">
        <v>#N/A</v>
      </c>
      <c r="C1860" s="133"/>
      <c r="E1860" s="36" t="e">
        <v>#N/A</v>
      </c>
      <c r="AD1860" s="36" t="e">
        <f>MATCH(A1860,'US_long freshly screened'!A:A,0)</f>
        <v>#N/A</v>
      </c>
      <c r="AE1860" s="36" t="e">
        <f>AD1860&lt;=50</f>
        <v>#N/A</v>
      </c>
      <c r="AI1860" s="130" t="e">
        <f>MATCH(A1860,'US_long actual position'!A:A,0)</f>
        <v>#N/A</v>
      </c>
    </row>
    <row r="1861" spans="2:35" x14ac:dyDescent="0.3">
      <c r="B1861" s="133" t="e">
        <v>#N/A</v>
      </c>
      <c r="C1861" s="133"/>
      <c r="E1861" s="36" t="e">
        <v>#N/A</v>
      </c>
      <c r="AD1861" s="36" t="e">
        <f>MATCH(A1861,'US_long freshly screened'!A:A,0)</f>
        <v>#N/A</v>
      </c>
      <c r="AE1861" s="36" t="e">
        <f>AD1861&lt;=50</f>
        <v>#N/A</v>
      </c>
      <c r="AI1861" s="130" t="e">
        <f>MATCH(A1861,'US_long actual position'!A:A,0)</f>
        <v>#N/A</v>
      </c>
    </row>
    <row r="1862" spans="2:35" x14ac:dyDescent="0.3">
      <c r="B1862" s="133" t="e">
        <v>#N/A</v>
      </c>
      <c r="C1862" s="133"/>
      <c r="E1862" s="36" t="e">
        <v>#N/A</v>
      </c>
      <c r="AD1862" s="36" t="e">
        <f>MATCH(A1862,'US_long freshly screened'!A:A,0)</f>
        <v>#N/A</v>
      </c>
      <c r="AE1862" s="36" t="e">
        <f>AD1862&lt;=50</f>
        <v>#N/A</v>
      </c>
      <c r="AI1862" s="130" t="e">
        <f>MATCH(A1862,'US_long actual position'!A:A,0)</f>
        <v>#N/A</v>
      </c>
    </row>
    <row r="1863" spans="2:35" x14ac:dyDescent="0.3">
      <c r="B1863" s="133" t="e">
        <v>#N/A</v>
      </c>
      <c r="C1863" s="133"/>
      <c r="E1863" s="36" t="e">
        <v>#N/A</v>
      </c>
      <c r="AD1863" s="36" t="e">
        <f>MATCH(A1863,'US_long freshly screened'!A:A,0)</f>
        <v>#N/A</v>
      </c>
      <c r="AE1863" s="36" t="e">
        <f>AD1863&lt;=50</f>
        <v>#N/A</v>
      </c>
      <c r="AI1863" s="130" t="e">
        <f>MATCH(A1863,'US_long actual position'!A:A,0)</f>
        <v>#N/A</v>
      </c>
    </row>
    <row r="1864" spans="2:35" x14ac:dyDescent="0.3">
      <c r="B1864" s="133" t="e">
        <v>#N/A</v>
      </c>
      <c r="C1864" s="133"/>
      <c r="E1864" s="36" t="e">
        <v>#N/A</v>
      </c>
      <c r="AD1864" s="36" t="e">
        <f>MATCH(A1864,'US_long freshly screened'!A:A,0)</f>
        <v>#N/A</v>
      </c>
      <c r="AE1864" s="36" t="e">
        <f>AD1864&lt;=50</f>
        <v>#N/A</v>
      </c>
      <c r="AI1864" s="130" t="e">
        <f>MATCH(A1864,'US_long actual position'!A:A,0)</f>
        <v>#N/A</v>
      </c>
    </row>
    <row r="1865" spans="2:35" x14ac:dyDescent="0.3">
      <c r="B1865" s="133" t="e">
        <v>#N/A</v>
      </c>
      <c r="C1865" s="133"/>
      <c r="E1865" s="36" t="e">
        <v>#N/A</v>
      </c>
      <c r="AD1865" s="36" t="e">
        <f>MATCH(A1865,'US_long freshly screened'!A:A,0)</f>
        <v>#N/A</v>
      </c>
      <c r="AE1865" s="36" t="e">
        <f>AD1865&lt;=50</f>
        <v>#N/A</v>
      </c>
      <c r="AI1865" s="130" t="e">
        <f>MATCH(A1865,'US_long actual position'!A:A,0)</f>
        <v>#N/A</v>
      </c>
    </row>
    <row r="1866" spans="2:35" x14ac:dyDescent="0.3">
      <c r="B1866" s="133" t="e">
        <v>#N/A</v>
      </c>
      <c r="C1866" s="133"/>
      <c r="E1866" s="36" t="e">
        <v>#N/A</v>
      </c>
      <c r="AD1866" s="36" t="e">
        <f>MATCH(A1866,'US_long freshly screened'!A:A,0)</f>
        <v>#N/A</v>
      </c>
      <c r="AE1866" s="36" t="e">
        <f>AD1866&lt;=50</f>
        <v>#N/A</v>
      </c>
      <c r="AI1866" s="130" t="e">
        <f>MATCH(A1866,'US_long actual position'!A:A,0)</f>
        <v>#N/A</v>
      </c>
    </row>
    <row r="1867" spans="2:35" x14ac:dyDescent="0.3">
      <c r="B1867" s="133" t="e">
        <v>#N/A</v>
      </c>
      <c r="C1867" s="133"/>
      <c r="E1867" s="36" t="e">
        <v>#N/A</v>
      </c>
      <c r="AD1867" s="36" t="e">
        <f>MATCH(A1867,'US_long freshly screened'!A:A,0)</f>
        <v>#N/A</v>
      </c>
      <c r="AE1867" s="36" t="e">
        <f>AD1867&lt;=50</f>
        <v>#N/A</v>
      </c>
      <c r="AI1867" s="130" t="e">
        <f>MATCH(A1867,'US_long actual position'!A:A,0)</f>
        <v>#N/A</v>
      </c>
    </row>
    <row r="1868" spans="2:35" x14ac:dyDescent="0.3">
      <c r="B1868" s="133" t="e">
        <v>#N/A</v>
      </c>
      <c r="C1868" s="133"/>
      <c r="E1868" s="36" t="e">
        <v>#N/A</v>
      </c>
      <c r="AD1868" s="36" t="e">
        <f>MATCH(A1868,'US_long freshly screened'!A:A,0)</f>
        <v>#N/A</v>
      </c>
      <c r="AE1868" s="36" t="e">
        <f>AD1868&lt;=50</f>
        <v>#N/A</v>
      </c>
      <c r="AI1868" s="130" t="e">
        <f>MATCH(A1868,'US_long actual position'!A:A,0)</f>
        <v>#N/A</v>
      </c>
    </row>
    <row r="1869" spans="2:35" x14ac:dyDescent="0.3">
      <c r="B1869" s="133" t="e">
        <v>#N/A</v>
      </c>
      <c r="C1869" s="133"/>
      <c r="E1869" s="36" t="e">
        <v>#N/A</v>
      </c>
      <c r="AD1869" s="36" t="e">
        <f>MATCH(A1869,'US_long freshly screened'!A:A,0)</f>
        <v>#N/A</v>
      </c>
      <c r="AE1869" s="36" t="e">
        <f>AD1869&lt;=50</f>
        <v>#N/A</v>
      </c>
      <c r="AI1869" s="130" t="e">
        <f>MATCH(A1869,'US_long actual position'!A:A,0)</f>
        <v>#N/A</v>
      </c>
    </row>
    <row r="1870" spans="2:35" x14ac:dyDescent="0.3">
      <c r="B1870" s="133" t="e">
        <v>#N/A</v>
      </c>
      <c r="C1870" s="133"/>
      <c r="E1870" s="36" t="e">
        <v>#N/A</v>
      </c>
      <c r="AD1870" s="36" t="e">
        <f>MATCH(A1870,'US_long freshly screened'!A:A,0)</f>
        <v>#N/A</v>
      </c>
      <c r="AE1870" s="36" t="e">
        <f>AD1870&lt;=50</f>
        <v>#N/A</v>
      </c>
      <c r="AI1870" s="130" t="e">
        <f>MATCH(A1870,'US_long actual position'!A:A,0)</f>
        <v>#N/A</v>
      </c>
    </row>
    <row r="1871" spans="2:35" x14ac:dyDescent="0.3">
      <c r="B1871" s="133" t="e">
        <v>#N/A</v>
      </c>
      <c r="C1871" s="133"/>
      <c r="E1871" s="36" t="e">
        <v>#N/A</v>
      </c>
      <c r="AD1871" s="36" t="e">
        <f>MATCH(A1871,'US_long freshly screened'!A:A,0)</f>
        <v>#N/A</v>
      </c>
      <c r="AE1871" s="36" t="e">
        <f>AD1871&lt;=50</f>
        <v>#N/A</v>
      </c>
      <c r="AI1871" s="130" t="e">
        <f>MATCH(A1871,'US_long actual position'!A:A,0)</f>
        <v>#N/A</v>
      </c>
    </row>
    <row r="1872" spans="2:35" x14ac:dyDescent="0.3">
      <c r="B1872" s="133" t="e">
        <v>#N/A</v>
      </c>
      <c r="C1872" s="133"/>
      <c r="E1872" s="36" t="e">
        <v>#N/A</v>
      </c>
      <c r="AD1872" s="36" t="e">
        <f>MATCH(A1872,'US_long freshly screened'!A:A,0)</f>
        <v>#N/A</v>
      </c>
      <c r="AE1872" s="36" t="e">
        <f>AD1872&lt;=50</f>
        <v>#N/A</v>
      </c>
      <c r="AI1872" s="130" t="e">
        <f>MATCH(A1872,'US_long actual position'!A:A,0)</f>
        <v>#N/A</v>
      </c>
    </row>
    <row r="1873" spans="2:35" x14ac:dyDescent="0.3">
      <c r="B1873" s="133" t="e">
        <v>#N/A</v>
      </c>
      <c r="C1873" s="133"/>
      <c r="E1873" s="36" t="e">
        <v>#N/A</v>
      </c>
      <c r="AD1873" s="36" t="e">
        <f>MATCH(A1873,'US_long freshly screened'!A:A,0)</f>
        <v>#N/A</v>
      </c>
      <c r="AE1873" s="36" t="e">
        <f>AD1873&lt;=50</f>
        <v>#N/A</v>
      </c>
      <c r="AI1873" s="130" t="e">
        <f>MATCH(A1873,'US_long actual position'!A:A,0)</f>
        <v>#N/A</v>
      </c>
    </row>
    <row r="1874" spans="2:35" x14ac:dyDescent="0.3">
      <c r="B1874" s="133" t="e">
        <v>#N/A</v>
      </c>
      <c r="C1874" s="133"/>
      <c r="E1874" s="36" t="e">
        <v>#N/A</v>
      </c>
      <c r="AD1874" s="36" t="e">
        <f>MATCH(A1874,'US_long freshly screened'!A:A,0)</f>
        <v>#N/A</v>
      </c>
      <c r="AE1874" s="36" t="e">
        <f>AD1874&lt;=50</f>
        <v>#N/A</v>
      </c>
      <c r="AI1874" s="130" t="e">
        <f>MATCH(A1874,'US_long actual position'!A:A,0)</f>
        <v>#N/A</v>
      </c>
    </row>
    <row r="1875" spans="2:35" x14ac:dyDescent="0.3">
      <c r="B1875" s="133" t="e">
        <v>#N/A</v>
      </c>
      <c r="C1875" s="133"/>
      <c r="E1875" s="36" t="e">
        <v>#N/A</v>
      </c>
      <c r="AD1875" s="36" t="e">
        <f>MATCH(A1875,'US_long freshly screened'!A:A,0)</f>
        <v>#N/A</v>
      </c>
      <c r="AE1875" s="36" t="e">
        <f>AD1875&lt;=50</f>
        <v>#N/A</v>
      </c>
      <c r="AI1875" s="130" t="e">
        <f>MATCH(A1875,'US_long actual position'!A:A,0)</f>
        <v>#N/A</v>
      </c>
    </row>
    <row r="1876" spans="2:35" x14ac:dyDescent="0.3">
      <c r="B1876" s="133" t="e">
        <v>#N/A</v>
      </c>
      <c r="C1876" s="133"/>
      <c r="E1876" s="36" t="e">
        <v>#N/A</v>
      </c>
      <c r="AD1876" s="36" t="e">
        <f>MATCH(A1876,'US_long freshly screened'!A:A,0)</f>
        <v>#N/A</v>
      </c>
      <c r="AE1876" s="36" t="e">
        <f>AD1876&lt;=50</f>
        <v>#N/A</v>
      </c>
      <c r="AI1876" s="130" t="e">
        <f>MATCH(A1876,'US_long actual position'!A:A,0)</f>
        <v>#N/A</v>
      </c>
    </row>
    <row r="1877" spans="2:35" x14ac:dyDescent="0.3">
      <c r="B1877" s="133" t="e">
        <v>#N/A</v>
      </c>
      <c r="C1877" s="133"/>
      <c r="E1877" s="36" t="e">
        <v>#N/A</v>
      </c>
      <c r="AD1877" s="36" t="e">
        <f>MATCH(A1877,'US_long freshly screened'!A:A,0)</f>
        <v>#N/A</v>
      </c>
      <c r="AE1877" s="36" t="e">
        <f>AD1877&lt;=50</f>
        <v>#N/A</v>
      </c>
      <c r="AI1877" s="130" t="e">
        <f>MATCH(A1877,'US_long actual position'!A:A,0)</f>
        <v>#N/A</v>
      </c>
    </row>
    <row r="1878" spans="2:35" x14ac:dyDescent="0.3">
      <c r="B1878" s="133" t="e">
        <v>#N/A</v>
      </c>
      <c r="C1878" s="133"/>
      <c r="E1878" s="36" t="e">
        <v>#N/A</v>
      </c>
      <c r="AD1878" s="36" t="e">
        <f>MATCH(A1878,'US_long freshly screened'!A:A,0)</f>
        <v>#N/A</v>
      </c>
      <c r="AE1878" s="36" t="e">
        <f>AD1878&lt;=50</f>
        <v>#N/A</v>
      </c>
      <c r="AI1878" s="130" t="e">
        <f>MATCH(A1878,'US_long actual position'!A:A,0)</f>
        <v>#N/A</v>
      </c>
    </row>
    <row r="1879" spans="2:35" x14ac:dyDescent="0.3">
      <c r="B1879" s="133" t="e">
        <v>#N/A</v>
      </c>
      <c r="C1879" s="133"/>
      <c r="E1879" s="36" t="e">
        <v>#N/A</v>
      </c>
      <c r="AD1879" s="36" t="e">
        <f>MATCH(A1879,'US_long freshly screened'!A:A,0)</f>
        <v>#N/A</v>
      </c>
      <c r="AE1879" s="36" t="e">
        <f>AD1879&lt;=50</f>
        <v>#N/A</v>
      </c>
      <c r="AI1879" s="130" t="e">
        <f>MATCH(A1879,'US_long actual position'!A:A,0)</f>
        <v>#N/A</v>
      </c>
    </row>
    <row r="1880" spans="2:35" x14ac:dyDescent="0.3">
      <c r="B1880" s="133" t="e">
        <v>#N/A</v>
      </c>
      <c r="C1880" s="133"/>
      <c r="E1880" s="36" t="e">
        <v>#N/A</v>
      </c>
      <c r="AD1880" s="36" t="e">
        <f>MATCH(A1880,'US_long freshly screened'!A:A,0)</f>
        <v>#N/A</v>
      </c>
      <c r="AE1880" s="36" t="e">
        <f>AD1880&lt;=50</f>
        <v>#N/A</v>
      </c>
      <c r="AI1880" s="130" t="e">
        <f>MATCH(A1880,'US_long actual position'!A:A,0)</f>
        <v>#N/A</v>
      </c>
    </row>
    <row r="1881" spans="2:35" x14ac:dyDescent="0.3">
      <c r="B1881" s="133" t="e">
        <v>#N/A</v>
      </c>
      <c r="C1881" s="133"/>
      <c r="E1881" s="36" t="e">
        <v>#N/A</v>
      </c>
      <c r="AD1881" s="36" t="e">
        <f>MATCH(A1881,'US_long freshly screened'!A:A,0)</f>
        <v>#N/A</v>
      </c>
      <c r="AE1881" s="36" t="e">
        <f>AD1881&lt;=50</f>
        <v>#N/A</v>
      </c>
      <c r="AI1881" s="130" t="e">
        <f>MATCH(A1881,'US_long actual position'!A:A,0)</f>
        <v>#N/A</v>
      </c>
    </row>
    <row r="1882" spans="2:35" x14ac:dyDescent="0.3">
      <c r="B1882" s="133" t="e">
        <v>#N/A</v>
      </c>
      <c r="C1882" s="133"/>
      <c r="E1882" s="36" t="e">
        <v>#N/A</v>
      </c>
      <c r="AD1882" s="36" t="e">
        <f>MATCH(A1882,'US_long freshly screened'!A:A,0)</f>
        <v>#N/A</v>
      </c>
      <c r="AE1882" s="36" t="e">
        <f>AD1882&lt;=50</f>
        <v>#N/A</v>
      </c>
      <c r="AI1882" s="130" t="e">
        <f>MATCH(A1882,'US_long actual position'!A:A,0)</f>
        <v>#N/A</v>
      </c>
    </row>
    <row r="1883" spans="2:35" x14ac:dyDescent="0.3">
      <c r="B1883" s="133" t="e">
        <v>#N/A</v>
      </c>
      <c r="C1883" s="133"/>
      <c r="E1883" s="36" t="e">
        <v>#N/A</v>
      </c>
      <c r="AD1883" s="36" t="e">
        <f>MATCH(A1883,'US_long freshly screened'!A:A,0)</f>
        <v>#N/A</v>
      </c>
      <c r="AE1883" s="36" t="e">
        <f>AD1883&lt;=50</f>
        <v>#N/A</v>
      </c>
      <c r="AI1883" s="130" t="e">
        <f>MATCH(A1883,'US_long actual position'!A:A,0)</f>
        <v>#N/A</v>
      </c>
    </row>
    <row r="1884" spans="2:35" x14ac:dyDescent="0.3">
      <c r="B1884" s="133" t="e">
        <v>#N/A</v>
      </c>
      <c r="C1884" s="133"/>
      <c r="E1884" s="36" t="e">
        <v>#N/A</v>
      </c>
      <c r="AD1884" s="36" t="e">
        <f>MATCH(A1884,'US_long freshly screened'!A:A,0)</f>
        <v>#N/A</v>
      </c>
      <c r="AE1884" s="36" t="e">
        <f>AD1884&lt;=50</f>
        <v>#N/A</v>
      </c>
      <c r="AI1884" s="130" t="e">
        <f>MATCH(A1884,'US_long actual position'!A:A,0)</f>
        <v>#N/A</v>
      </c>
    </row>
    <row r="1885" spans="2:35" x14ac:dyDescent="0.3">
      <c r="B1885" s="133" t="e">
        <v>#N/A</v>
      </c>
      <c r="C1885" s="133"/>
      <c r="E1885" s="36" t="e">
        <v>#N/A</v>
      </c>
      <c r="AD1885" s="36" t="e">
        <f>MATCH(A1885,'US_long freshly screened'!A:A,0)</f>
        <v>#N/A</v>
      </c>
      <c r="AE1885" s="36" t="e">
        <f>AD1885&lt;=50</f>
        <v>#N/A</v>
      </c>
      <c r="AI1885" s="130" t="e">
        <f>MATCH(A1885,'US_long actual position'!A:A,0)</f>
        <v>#N/A</v>
      </c>
    </row>
    <row r="1886" spans="2:35" x14ac:dyDescent="0.3">
      <c r="B1886" s="133" t="e">
        <v>#N/A</v>
      </c>
      <c r="C1886" s="133"/>
      <c r="E1886" s="36" t="e">
        <v>#N/A</v>
      </c>
      <c r="AD1886" s="36" t="e">
        <f>MATCH(A1886,'US_long freshly screened'!A:A,0)</f>
        <v>#N/A</v>
      </c>
      <c r="AE1886" s="36" t="e">
        <f>AD1886&lt;=50</f>
        <v>#N/A</v>
      </c>
      <c r="AI1886" s="130" t="e">
        <f>MATCH(A1886,'US_long actual position'!A:A,0)</f>
        <v>#N/A</v>
      </c>
    </row>
    <row r="1887" spans="2:35" x14ac:dyDescent="0.3">
      <c r="B1887" s="133" t="e">
        <v>#N/A</v>
      </c>
      <c r="C1887" s="133"/>
      <c r="E1887" s="36" t="e">
        <v>#N/A</v>
      </c>
      <c r="AD1887" s="36" t="e">
        <f>MATCH(A1887,'US_long freshly screened'!A:A,0)</f>
        <v>#N/A</v>
      </c>
      <c r="AE1887" s="36" t="e">
        <f>AD1887&lt;=50</f>
        <v>#N/A</v>
      </c>
      <c r="AI1887" s="130" t="e">
        <f>MATCH(A1887,'US_long actual position'!A:A,0)</f>
        <v>#N/A</v>
      </c>
    </row>
    <row r="1888" spans="2:35" x14ac:dyDescent="0.3">
      <c r="B1888" s="133" t="e">
        <v>#N/A</v>
      </c>
      <c r="C1888" s="133"/>
      <c r="E1888" s="36" t="e">
        <v>#N/A</v>
      </c>
      <c r="AD1888" s="36" t="e">
        <f>MATCH(A1888,'US_long freshly screened'!A:A,0)</f>
        <v>#N/A</v>
      </c>
      <c r="AE1888" s="36" t="e">
        <f>AD1888&lt;=50</f>
        <v>#N/A</v>
      </c>
      <c r="AI1888" s="130" t="e">
        <f>MATCH(A1888,'US_long actual position'!A:A,0)</f>
        <v>#N/A</v>
      </c>
    </row>
    <row r="1889" spans="2:35" x14ac:dyDescent="0.3">
      <c r="B1889" s="133" t="e">
        <v>#N/A</v>
      </c>
      <c r="C1889" s="133"/>
      <c r="E1889" s="36" t="e">
        <v>#N/A</v>
      </c>
      <c r="AD1889" s="36" t="e">
        <f>MATCH(A1889,'US_long freshly screened'!A:A,0)</f>
        <v>#N/A</v>
      </c>
      <c r="AE1889" s="36" t="e">
        <f>AD1889&lt;=50</f>
        <v>#N/A</v>
      </c>
      <c r="AI1889" s="130" t="e">
        <f>MATCH(A1889,'US_long actual position'!A:A,0)</f>
        <v>#N/A</v>
      </c>
    </row>
    <row r="1890" spans="2:35" x14ac:dyDescent="0.3">
      <c r="B1890" s="133" t="e">
        <v>#N/A</v>
      </c>
      <c r="C1890" s="133"/>
      <c r="E1890" s="36" t="e">
        <v>#N/A</v>
      </c>
      <c r="AD1890" s="36" t="e">
        <f>MATCH(A1890,'US_long freshly screened'!A:A,0)</f>
        <v>#N/A</v>
      </c>
      <c r="AE1890" s="36" t="e">
        <f>AD1890&lt;=50</f>
        <v>#N/A</v>
      </c>
      <c r="AI1890" s="130" t="e">
        <f>MATCH(A1890,'US_long actual position'!A:A,0)</f>
        <v>#N/A</v>
      </c>
    </row>
    <row r="1891" spans="2:35" x14ac:dyDescent="0.3">
      <c r="B1891" s="133" t="e">
        <v>#N/A</v>
      </c>
      <c r="C1891" s="133"/>
      <c r="E1891" s="36" t="e">
        <v>#N/A</v>
      </c>
      <c r="AD1891" s="36" t="e">
        <f>MATCH(A1891,'US_long freshly screened'!A:A,0)</f>
        <v>#N/A</v>
      </c>
      <c r="AE1891" s="36" t="e">
        <f>AD1891&lt;=50</f>
        <v>#N/A</v>
      </c>
      <c r="AI1891" s="130" t="e">
        <f>MATCH(A1891,'US_long actual position'!A:A,0)</f>
        <v>#N/A</v>
      </c>
    </row>
    <row r="1892" spans="2:35" x14ac:dyDescent="0.3">
      <c r="B1892" s="133" t="e">
        <v>#N/A</v>
      </c>
      <c r="C1892" s="133"/>
      <c r="E1892" s="36" t="e">
        <v>#N/A</v>
      </c>
      <c r="AD1892" s="36" t="e">
        <f>MATCH(A1892,'US_long freshly screened'!A:A,0)</f>
        <v>#N/A</v>
      </c>
      <c r="AE1892" s="36" t="e">
        <f>AD1892&lt;=50</f>
        <v>#N/A</v>
      </c>
      <c r="AI1892" s="130" t="e">
        <f>MATCH(A1892,'US_long actual position'!A:A,0)</f>
        <v>#N/A</v>
      </c>
    </row>
    <row r="1893" spans="2:35" x14ac:dyDescent="0.3">
      <c r="B1893" s="133" t="e">
        <v>#N/A</v>
      </c>
      <c r="C1893" s="133"/>
      <c r="E1893" s="36" t="e">
        <v>#N/A</v>
      </c>
      <c r="AD1893" s="36" t="e">
        <f>MATCH(A1893,'US_long freshly screened'!A:A,0)</f>
        <v>#N/A</v>
      </c>
      <c r="AE1893" s="36" t="e">
        <f>AD1893&lt;=50</f>
        <v>#N/A</v>
      </c>
      <c r="AI1893" s="130" t="e">
        <f>MATCH(A1893,'US_long actual position'!A:A,0)</f>
        <v>#N/A</v>
      </c>
    </row>
    <row r="1894" spans="2:35" x14ac:dyDescent="0.3">
      <c r="B1894" s="133" t="e">
        <v>#N/A</v>
      </c>
      <c r="C1894" s="133"/>
      <c r="E1894" s="36" t="e">
        <v>#N/A</v>
      </c>
      <c r="AD1894" s="36" t="e">
        <f>MATCH(A1894,'US_long freshly screened'!A:A,0)</f>
        <v>#N/A</v>
      </c>
      <c r="AE1894" s="36" t="e">
        <f>AD1894&lt;=50</f>
        <v>#N/A</v>
      </c>
      <c r="AI1894" s="130" t="e">
        <f>MATCH(A1894,'US_long actual position'!A:A,0)</f>
        <v>#N/A</v>
      </c>
    </row>
    <row r="1895" spans="2:35" x14ac:dyDescent="0.3">
      <c r="B1895" s="133" t="e">
        <v>#N/A</v>
      </c>
      <c r="C1895" s="133"/>
      <c r="E1895" s="36" t="e">
        <v>#N/A</v>
      </c>
      <c r="AD1895" s="36" t="e">
        <f>MATCH(A1895,'US_long freshly screened'!A:A,0)</f>
        <v>#N/A</v>
      </c>
      <c r="AE1895" s="36" t="e">
        <f>AD1895&lt;=50</f>
        <v>#N/A</v>
      </c>
      <c r="AI1895" s="130" t="e">
        <f>MATCH(A1895,'US_long actual position'!A:A,0)</f>
        <v>#N/A</v>
      </c>
    </row>
    <row r="1896" spans="2:35" x14ac:dyDescent="0.3">
      <c r="B1896" s="133" t="e">
        <v>#N/A</v>
      </c>
      <c r="C1896" s="133"/>
      <c r="E1896" s="36" t="e">
        <v>#N/A</v>
      </c>
      <c r="AD1896" s="36" t="e">
        <f>MATCH(A1896,'US_long freshly screened'!A:A,0)</f>
        <v>#N/A</v>
      </c>
      <c r="AE1896" s="36" t="e">
        <f>AD1896&lt;=50</f>
        <v>#N/A</v>
      </c>
      <c r="AI1896" s="130" t="e">
        <f>MATCH(A1896,'US_long actual position'!A:A,0)</f>
        <v>#N/A</v>
      </c>
    </row>
    <row r="1897" spans="2:35" x14ac:dyDescent="0.3">
      <c r="B1897" s="133" t="e">
        <v>#N/A</v>
      </c>
      <c r="C1897" s="133"/>
      <c r="E1897" s="36" t="e">
        <v>#N/A</v>
      </c>
      <c r="AD1897" s="36" t="e">
        <f>MATCH(A1897,'US_long freshly screened'!A:A,0)</f>
        <v>#N/A</v>
      </c>
      <c r="AE1897" s="36" t="e">
        <f>AD1897&lt;=50</f>
        <v>#N/A</v>
      </c>
      <c r="AI1897" s="130" t="e">
        <f>MATCH(A1897,'US_long actual position'!A:A,0)</f>
        <v>#N/A</v>
      </c>
    </row>
    <row r="1898" spans="2:35" x14ac:dyDescent="0.3">
      <c r="B1898" s="133" t="e">
        <v>#N/A</v>
      </c>
      <c r="C1898" s="133"/>
      <c r="E1898" s="36" t="e">
        <v>#N/A</v>
      </c>
      <c r="AD1898" s="36" t="e">
        <f>MATCH(A1898,'US_long freshly screened'!A:A,0)</f>
        <v>#N/A</v>
      </c>
      <c r="AE1898" s="36" t="e">
        <f>AD1898&lt;=50</f>
        <v>#N/A</v>
      </c>
      <c r="AI1898" s="130" t="e">
        <f>MATCH(A1898,'US_long actual position'!A:A,0)</f>
        <v>#N/A</v>
      </c>
    </row>
    <row r="1899" spans="2:35" x14ac:dyDescent="0.3">
      <c r="B1899" s="133" t="e">
        <v>#N/A</v>
      </c>
      <c r="C1899" s="133"/>
      <c r="E1899" s="36" t="e">
        <v>#N/A</v>
      </c>
      <c r="AD1899" s="36" t="e">
        <f>MATCH(A1899,'US_long freshly screened'!A:A,0)</f>
        <v>#N/A</v>
      </c>
      <c r="AE1899" s="36" t="e">
        <f>AD1899&lt;=50</f>
        <v>#N/A</v>
      </c>
      <c r="AI1899" s="130" t="e">
        <f>MATCH(A1899,'US_long actual position'!A:A,0)</f>
        <v>#N/A</v>
      </c>
    </row>
    <row r="1900" spans="2:35" x14ac:dyDescent="0.3">
      <c r="B1900" s="133" t="e">
        <v>#N/A</v>
      </c>
      <c r="C1900" s="133"/>
      <c r="E1900" s="36" t="e">
        <v>#N/A</v>
      </c>
      <c r="AD1900" s="36" t="e">
        <f>MATCH(A1900,'US_long freshly screened'!A:A,0)</f>
        <v>#N/A</v>
      </c>
      <c r="AE1900" s="36" t="e">
        <f>AD1900&lt;=50</f>
        <v>#N/A</v>
      </c>
      <c r="AI1900" s="130" t="e">
        <f>MATCH(A1900,'US_long actual position'!A:A,0)</f>
        <v>#N/A</v>
      </c>
    </row>
    <row r="1901" spans="2:35" x14ac:dyDescent="0.3">
      <c r="B1901" s="133" t="e">
        <v>#N/A</v>
      </c>
      <c r="C1901" s="133"/>
      <c r="E1901" s="36" t="e">
        <v>#N/A</v>
      </c>
      <c r="AD1901" s="36" t="e">
        <f>MATCH(A1901,'US_long freshly screened'!A:A,0)</f>
        <v>#N/A</v>
      </c>
      <c r="AE1901" s="36" t="e">
        <f>AD1901&lt;=50</f>
        <v>#N/A</v>
      </c>
      <c r="AI1901" s="130" t="e">
        <f>MATCH(A1901,'US_long actual position'!A:A,0)</f>
        <v>#N/A</v>
      </c>
    </row>
    <row r="1902" spans="2:35" x14ac:dyDescent="0.3">
      <c r="B1902" s="133" t="e">
        <v>#N/A</v>
      </c>
      <c r="C1902" s="133"/>
      <c r="E1902" s="36" t="e">
        <v>#N/A</v>
      </c>
      <c r="AD1902" s="36" t="e">
        <f>MATCH(A1902,'US_long freshly screened'!A:A,0)</f>
        <v>#N/A</v>
      </c>
      <c r="AE1902" s="36" t="e">
        <f>AD1902&lt;=50</f>
        <v>#N/A</v>
      </c>
      <c r="AI1902" s="130" t="e">
        <f>MATCH(A1902,'US_long actual position'!A:A,0)</f>
        <v>#N/A</v>
      </c>
    </row>
    <row r="1903" spans="2:35" x14ac:dyDescent="0.3">
      <c r="B1903" s="133" t="e">
        <v>#N/A</v>
      </c>
      <c r="C1903" s="133"/>
      <c r="E1903" s="36" t="e">
        <v>#N/A</v>
      </c>
      <c r="AD1903" s="36" t="e">
        <f>MATCH(A1903,'US_long freshly screened'!A:A,0)</f>
        <v>#N/A</v>
      </c>
      <c r="AE1903" s="36" t="e">
        <f>AD1903&lt;=50</f>
        <v>#N/A</v>
      </c>
      <c r="AI1903" s="130" t="e">
        <f>MATCH(A1903,'US_long actual position'!A:A,0)</f>
        <v>#N/A</v>
      </c>
    </row>
    <row r="1904" spans="2:35" x14ac:dyDescent="0.3">
      <c r="B1904" s="133" t="e">
        <v>#N/A</v>
      </c>
      <c r="C1904" s="133"/>
      <c r="E1904" s="36" t="e">
        <v>#N/A</v>
      </c>
      <c r="AD1904" s="36" t="e">
        <f>MATCH(A1904,'US_long freshly screened'!A:A,0)</f>
        <v>#N/A</v>
      </c>
      <c r="AE1904" s="36" t="e">
        <f>AD1904&lt;=50</f>
        <v>#N/A</v>
      </c>
      <c r="AI1904" s="130" t="e">
        <f>MATCH(A1904,'US_long actual position'!A:A,0)</f>
        <v>#N/A</v>
      </c>
    </row>
    <row r="1905" spans="2:35" x14ac:dyDescent="0.3">
      <c r="B1905" s="133" t="e">
        <v>#N/A</v>
      </c>
      <c r="C1905" s="133"/>
      <c r="E1905" s="36" t="e">
        <v>#N/A</v>
      </c>
      <c r="AD1905" s="36" t="e">
        <f>MATCH(A1905,'US_long freshly screened'!A:A,0)</f>
        <v>#N/A</v>
      </c>
      <c r="AE1905" s="36" t="e">
        <f>AD1905&lt;=50</f>
        <v>#N/A</v>
      </c>
      <c r="AI1905" s="130" t="e">
        <f>MATCH(A1905,'US_long actual position'!A:A,0)</f>
        <v>#N/A</v>
      </c>
    </row>
    <row r="1906" spans="2:35" x14ac:dyDescent="0.3">
      <c r="B1906" s="133" t="e">
        <v>#N/A</v>
      </c>
      <c r="C1906" s="133"/>
      <c r="E1906" s="36" t="e">
        <v>#N/A</v>
      </c>
      <c r="AD1906" s="36" t="e">
        <f>MATCH(A1906,'US_long freshly screened'!A:A,0)</f>
        <v>#N/A</v>
      </c>
      <c r="AE1906" s="36" t="e">
        <f>AD1906&lt;=50</f>
        <v>#N/A</v>
      </c>
      <c r="AI1906" s="130" t="e">
        <f>MATCH(A1906,'US_long actual position'!A:A,0)</f>
        <v>#N/A</v>
      </c>
    </row>
    <row r="1907" spans="2:35" x14ac:dyDescent="0.3">
      <c r="B1907" s="133" t="e">
        <v>#N/A</v>
      </c>
      <c r="C1907" s="133"/>
      <c r="E1907" s="36" t="e">
        <v>#N/A</v>
      </c>
      <c r="AD1907" s="36" t="e">
        <f>MATCH(A1907,'US_long freshly screened'!A:A,0)</f>
        <v>#N/A</v>
      </c>
      <c r="AE1907" s="36" t="e">
        <f>AD1907&lt;=50</f>
        <v>#N/A</v>
      </c>
      <c r="AI1907" s="130" t="e">
        <f>MATCH(A1907,'US_long actual position'!A:A,0)</f>
        <v>#N/A</v>
      </c>
    </row>
    <row r="1908" spans="2:35" x14ac:dyDescent="0.3">
      <c r="B1908" s="133" t="e">
        <v>#N/A</v>
      </c>
      <c r="C1908" s="133"/>
      <c r="E1908" s="36" t="e">
        <v>#N/A</v>
      </c>
      <c r="AD1908" s="36" t="e">
        <f>MATCH(A1908,'US_long freshly screened'!A:A,0)</f>
        <v>#N/A</v>
      </c>
      <c r="AE1908" s="36" t="e">
        <f>AD1908&lt;=50</f>
        <v>#N/A</v>
      </c>
      <c r="AI1908" s="130" t="e">
        <f>MATCH(A1908,'US_long actual position'!A:A,0)</f>
        <v>#N/A</v>
      </c>
    </row>
    <row r="1909" spans="2:35" x14ac:dyDescent="0.3">
      <c r="B1909" s="133" t="e">
        <v>#N/A</v>
      </c>
      <c r="C1909" s="133"/>
      <c r="E1909" s="36" t="e">
        <v>#N/A</v>
      </c>
      <c r="AD1909" s="36" t="e">
        <f>MATCH(A1909,'US_long freshly screened'!A:A,0)</f>
        <v>#N/A</v>
      </c>
      <c r="AE1909" s="36" t="e">
        <f>AD1909&lt;=50</f>
        <v>#N/A</v>
      </c>
      <c r="AI1909" s="130" t="e">
        <f>MATCH(A1909,'US_long actual position'!A:A,0)</f>
        <v>#N/A</v>
      </c>
    </row>
    <row r="1910" spans="2:35" x14ac:dyDescent="0.3">
      <c r="B1910" s="133" t="e">
        <v>#N/A</v>
      </c>
      <c r="C1910" s="133"/>
      <c r="E1910" s="36" t="e">
        <v>#N/A</v>
      </c>
      <c r="AD1910" s="36" t="e">
        <f>MATCH(A1910,'US_long freshly screened'!A:A,0)</f>
        <v>#N/A</v>
      </c>
      <c r="AE1910" s="36" t="e">
        <f>AD1910&lt;=50</f>
        <v>#N/A</v>
      </c>
      <c r="AI1910" s="130" t="e">
        <f>MATCH(A1910,'US_long actual position'!A:A,0)</f>
        <v>#N/A</v>
      </c>
    </row>
    <row r="1911" spans="2:35" x14ac:dyDescent="0.3">
      <c r="B1911" s="133" t="e">
        <v>#N/A</v>
      </c>
      <c r="C1911" s="133"/>
      <c r="E1911" s="36" t="e">
        <v>#N/A</v>
      </c>
      <c r="AD1911" s="36" t="e">
        <f>MATCH(A1911,'US_long freshly screened'!A:A,0)</f>
        <v>#N/A</v>
      </c>
      <c r="AE1911" s="36" t="e">
        <f>AD1911&lt;=50</f>
        <v>#N/A</v>
      </c>
      <c r="AI1911" s="130" t="e">
        <f>MATCH(A1911,'US_long actual position'!A:A,0)</f>
        <v>#N/A</v>
      </c>
    </row>
    <row r="1912" spans="2:35" x14ac:dyDescent="0.3">
      <c r="B1912" s="133" t="e">
        <v>#N/A</v>
      </c>
      <c r="C1912" s="133"/>
      <c r="E1912" s="36" t="e">
        <v>#N/A</v>
      </c>
      <c r="AD1912" s="36" t="e">
        <f>MATCH(A1912,'US_long freshly screened'!A:A,0)</f>
        <v>#N/A</v>
      </c>
      <c r="AE1912" s="36" t="e">
        <f>AD1912&lt;=50</f>
        <v>#N/A</v>
      </c>
      <c r="AI1912" s="130" t="e">
        <f>MATCH(A1912,'US_long actual position'!A:A,0)</f>
        <v>#N/A</v>
      </c>
    </row>
    <row r="1913" spans="2:35" x14ac:dyDescent="0.3">
      <c r="B1913" s="133" t="e">
        <v>#N/A</v>
      </c>
      <c r="C1913" s="133"/>
      <c r="E1913" s="36" t="e">
        <v>#N/A</v>
      </c>
      <c r="AD1913" s="36" t="e">
        <f>MATCH(A1913,'US_long freshly screened'!A:A,0)</f>
        <v>#N/A</v>
      </c>
      <c r="AE1913" s="36" t="e">
        <f>AD1913&lt;=50</f>
        <v>#N/A</v>
      </c>
      <c r="AI1913" s="130" t="e">
        <f>MATCH(A1913,'US_long actual position'!A:A,0)</f>
        <v>#N/A</v>
      </c>
    </row>
    <row r="1914" spans="2:35" x14ac:dyDescent="0.3">
      <c r="B1914" s="133" t="e">
        <v>#N/A</v>
      </c>
      <c r="C1914" s="133"/>
      <c r="E1914" s="36" t="e">
        <v>#N/A</v>
      </c>
      <c r="AD1914" s="36" t="e">
        <f>MATCH(A1914,'US_long freshly screened'!A:A,0)</f>
        <v>#N/A</v>
      </c>
      <c r="AE1914" s="36" t="e">
        <f>AD1914&lt;=50</f>
        <v>#N/A</v>
      </c>
      <c r="AI1914" s="130" t="e">
        <f>MATCH(A1914,'US_long actual position'!A:A,0)</f>
        <v>#N/A</v>
      </c>
    </row>
    <row r="1915" spans="2:35" x14ac:dyDescent="0.3">
      <c r="B1915" s="133" t="e">
        <v>#N/A</v>
      </c>
      <c r="C1915" s="133"/>
      <c r="E1915" s="36" t="e">
        <v>#N/A</v>
      </c>
      <c r="AD1915" s="36" t="e">
        <f>MATCH(A1915,'US_long freshly screened'!A:A,0)</f>
        <v>#N/A</v>
      </c>
      <c r="AE1915" s="36" t="e">
        <f>AD1915&lt;=50</f>
        <v>#N/A</v>
      </c>
      <c r="AI1915" s="130" t="e">
        <f>MATCH(A1915,'US_long actual position'!A:A,0)</f>
        <v>#N/A</v>
      </c>
    </row>
    <row r="1916" spans="2:35" x14ac:dyDescent="0.3">
      <c r="B1916" s="133" t="e">
        <v>#N/A</v>
      </c>
      <c r="C1916" s="133"/>
      <c r="E1916" s="36" t="e">
        <v>#N/A</v>
      </c>
      <c r="AD1916" s="36" t="e">
        <f>MATCH(A1916,'US_long freshly screened'!A:A,0)</f>
        <v>#N/A</v>
      </c>
      <c r="AE1916" s="36" t="e">
        <f>AD1916&lt;=50</f>
        <v>#N/A</v>
      </c>
      <c r="AI1916" s="130" t="e">
        <f>MATCH(A1916,'US_long actual position'!A:A,0)</f>
        <v>#N/A</v>
      </c>
    </row>
    <row r="1917" spans="2:35" x14ac:dyDescent="0.3">
      <c r="B1917" s="133" t="e">
        <v>#N/A</v>
      </c>
      <c r="C1917" s="133"/>
      <c r="E1917" s="36" t="e">
        <v>#N/A</v>
      </c>
      <c r="AD1917" s="36" t="e">
        <f>MATCH(A1917,'US_long freshly screened'!A:A,0)</f>
        <v>#N/A</v>
      </c>
      <c r="AE1917" s="36" t="e">
        <f>AD1917&lt;=50</f>
        <v>#N/A</v>
      </c>
      <c r="AI1917" s="130" t="e">
        <f>MATCH(A1917,'US_long actual position'!A:A,0)</f>
        <v>#N/A</v>
      </c>
    </row>
    <row r="1918" spans="2:35" x14ac:dyDescent="0.3">
      <c r="B1918" s="133" t="e">
        <v>#N/A</v>
      </c>
      <c r="C1918" s="133"/>
      <c r="E1918" s="36" t="e">
        <v>#N/A</v>
      </c>
      <c r="AD1918" s="36" t="e">
        <f>MATCH(A1918,'US_long freshly screened'!A:A,0)</f>
        <v>#N/A</v>
      </c>
      <c r="AE1918" s="36" t="e">
        <f>AD1918&lt;=50</f>
        <v>#N/A</v>
      </c>
      <c r="AI1918" s="130" t="e">
        <f>MATCH(A1918,'US_long actual position'!A:A,0)</f>
        <v>#N/A</v>
      </c>
    </row>
    <row r="1919" spans="2:35" x14ac:dyDescent="0.3">
      <c r="B1919" s="133" t="e">
        <v>#N/A</v>
      </c>
      <c r="C1919" s="133"/>
      <c r="E1919" s="36" t="e">
        <v>#N/A</v>
      </c>
      <c r="AD1919" s="36" t="e">
        <f>MATCH(A1919,'US_long freshly screened'!A:A,0)</f>
        <v>#N/A</v>
      </c>
      <c r="AE1919" s="36" t="e">
        <f>AD1919&lt;=50</f>
        <v>#N/A</v>
      </c>
      <c r="AI1919" s="130" t="e">
        <f>MATCH(A1919,'US_long actual position'!A:A,0)</f>
        <v>#N/A</v>
      </c>
    </row>
    <row r="1920" spans="2:35" x14ac:dyDescent="0.3">
      <c r="B1920" s="133" t="e">
        <v>#N/A</v>
      </c>
      <c r="C1920" s="133"/>
      <c r="E1920" s="36" t="e">
        <v>#N/A</v>
      </c>
      <c r="AD1920" s="36" t="e">
        <f>MATCH(A1920,'US_long freshly screened'!A:A,0)</f>
        <v>#N/A</v>
      </c>
      <c r="AE1920" s="36" t="e">
        <f>AD1920&lt;=50</f>
        <v>#N/A</v>
      </c>
      <c r="AI1920" s="130" t="e">
        <f>MATCH(A1920,'US_long actual position'!A:A,0)</f>
        <v>#N/A</v>
      </c>
    </row>
    <row r="1921" spans="2:35" x14ac:dyDescent="0.3">
      <c r="B1921" s="133" t="e">
        <v>#N/A</v>
      </c>
      <c r="C1921" s="133"/>
      <c r="E1921" s="36" t="e">
        <v>#N/A</v>
      </c>
      <c r="AD1921" s="36" t="e">
        <f>MATCH(A1921,'US_long freshly screened'!A:A,0)</f>
        <v>#N/A</v>
      </c>
      <c r="AE1921" s="36" t="e">
        <f>AD1921&lt;=50</f>
        <v>#N/A</v>
      </c>
      <c r="AI1921" s="130" t="e">
        <f>MATCH(A1921,'US_long actual position'!A:A,0)</f>
        <v>#N/A</v>
      </c>
    </row>
    <row r="1922" spans="2:35" x14ac:dyDescent="0.3">
      <c r="B1922" s="133" t="e">
        <v>#N/A</v>
      </c>
      <c r="C1922" s="133"/>
      <c r="E1922" s="36" t="e">
        <v>#N/A</v>
      </c>
      <c r="AD1922" s="36" t="e">
        <f>MATCH(A1922,'US_long freshly screened'!A:A,0)</f>
        <v>#N/A</v>
      </c>
      <c r="AE1922" s="36" t="e">
        <f>AD1922&lt;=50</f>
        <v>#N/A</v>
      </c>
      <c r="AI1922" s="130" t="e">
        <f>MATCH(A1922,'US_long actual position'!A:A,0)</f>
        <v>#N/A</v>
      </c>
    </row>
    <row r="1923" spans="2:35" x14ac:dyDescent="0.3">
      <c r="B1923" s="133" t="e">
        <v>#N/A</v>
      </c>
      <c r="C1923" s="133"/>
      <c r="E1923" s="36" t="e">
        <v>#N/A</v>
      </c>
      <c r="AD1923" s="36" t="e">
        <f>MATCH(A1923,'US_long freshly screened'!A:A,0)</f>
        <v>#N/A</v>
      </c>
      <c r="AE1923" s="36" t="e">
        <f>AD1923&lt;=50</f>
        <v>#N/A</v>
      </c>
      <c r="AI1923" s="130" t="e">
        <f>MATCH(A1923,'US_long actual position'!A:A,0)</f>
        <v>#N/A</v>
      </c>
    </row>
    <row r="1924" spans="2:35" x14ac:dyDescent="0.3">
      <c r="B1924" s="133" t="e">
        <v>#N/A</v>
      </c>
      <c r="C1924" s="133"/>
      <c r="E1924" s="36" t="e">
        <v>#N/A</v>
      </c>
      <c r="AD1924" s="36" t="e">
        <f>MATCH(A1924,'US_long freshly screened'!A:A,0)</f>
        <v>#N/A</v>
      </c>
      <c r="AE1924" s="36" t="e">
        <f>AD1924&lt;=50</f>
        <v>#N/A</v>
      </c>
      <c r="AI1924" s="130" t="e">
        <f>MATCH(A1924,'US_long actual position'!A:A,0)</f>
        <v>#N/A</v>
      </c>
    </row>
    <row r="1925" spans="2:35" x14ac:dyDescent="0.3">
      <c r="B1925" s="133" t="e">
        <v>#N/A</v>
      </c>
      <c r="C1925" s="133"/>
      <c r="E1925" s="36" t="e">
        <v>#N/A</v>
      </c>
      <c r="AD1925" s="36" t="e">
        <f>MATCH(A1925,'US_long freshly screened'!A:A,0)</f>
        <v>#N/A</v>
      </c>
      <c r="AE1925" s="36" t="e">
        <f>AD1925&lt;=50</f>
        <v>#N/A</v>
      </c>
      <c r="AI1925" s="130" t="e">
        <f>MATCH(A1925,'US_long actual position'!A:A,0)</f>
        <v>#N/A</v>
      </c>
    </row>
    <row r="1926" spans="2:35" x14ac:dyDescent="0.3">
      <c r="B1926" s="133" t="e">
        <v>#N/A</v>
      </c>
      <c r="C1926" s="133"/>
      <c r="E1926" s="36" t="e">
        <v>#N/A</v>
      </c>
      <c r="AD1926" s="36" t="e">
        <f>MATCH(A1926,'US_long freshly screened'!A:A,0)</f>
        <v>#N/A</v>
      </c>
      <c r="AE1926" s="36" t="e">
        <f>AD1926&lt;=50</f>
        <v>#N/A</v>
      </c>
      <c r="AI1926" s="130" t="e">
        <f>MATCH(A1926,'US_long actual position'!A:A,0)</f>
        <v>#N/A</v>
      </c>
    </row>
    <row r="1927" spans="2:35" x14ac:dyDescent="0.3">
      <c r="B1927" s="133" t="e">
        <v>#N/A</v>
      </c>
      <c r="C1927" s="133"/>
      <c r="E1927" s="36" t="e">
        <v>#N/A</v>
      </c>
      <c r="AD1927" s="36" t="e">
        <f>MATCH(A1927,'US_long freshly screened'!A:A,0)</f>
        <v>#N/A</v>
      </c>
      <c r="AE1927" s="36" t="e">
        <f>AD1927&lt;=50</f>
        <v>#N/A</v>
      </c>
      <c r="AI1927" s="130" t="e">
        <f>MATCH(A1927,'US_long actual position'!A:A,0)</f>
        <v>#N/A</v>
      </c>
    </row>
    <row r="1928" spans="2:35" x14ac:dyDescent="0.3">
      <c r="B1928" s="133" t="e">
        <v>#N/A</v>
      </c>
      <c r="C1928" s="133"/>
      <c r="E1928" s="36" t="e">
        <v>#N/A</v>
      </c>
      <c r="AD1928" s="36" t="e">
        <f>MATCH(A1928,'US_long freshly screened'!A:A,0)</f>
        <v>#N/A</v>
      </c>
      <c r="AE1928" s="36" t="e">
        <f>AD1928&lt;=50</f>
        <v>#N/A</v>
      </c>
      <c r="AI1928" s="130" t="e">
        <f>MATCH(A1928,'US_long actual position'!A:A,0)</f>
        <v>#N/A</v>
      </c>
    </row>
    <row r="1929" spans="2:35" x14ac:dyDescent="0.3">
      <c r="B1929" s="133" t="e">
        <v>#N/A</v>
      </c>
      <c r="C1929" s="133"/>
      <c r="E1929" s="36" t="e">
        <v>#N/A</v>
      </c>
      <c r="AD1929" s="36" t="e">
        <f>MATCH(A1929,'US_long freshly screened'!A:A,0)</f>
        <v>#N/A</v>
      </c>
      <c r="AE1929" s="36" t="e">
        <f>AD1929&lt;=50</f>
        <v>#N/A</v>
      </c>
      <c r="AI1929" s="130" t="e">
        <f>MATCH(A1929,'US_long actual position'!A:A,0)</f>
        <v>#N/A</v>
      </c>
    </row>
    <row r="1930" spans="2:35" x14ac:dyDescent="0.3">
      <c r="B1930" s="133" t="e">
        <v>#N/A</v>
      </c>
      <c r="C1930" s="133"/>
      <c r="E1930" s="36" t="e">
        <v>#N/A</v>
      </c>
      <c r="AD1930" s="36" t="e">
        <f>MATCH(A1930,'US_long freshly screened'!A:A,0)</f>
        <v>#N/A</v>
      </c>
      <c r="AE1930" s="36" t="e">
        <f>AD1930&lt;=50</f>
        <v>#N/A</v>
      </c>
      <c r="AI1930" s="130" t="e">
        <f>MATCH(A1930,'US_long actual position'!A:A,0)</f>
        <v>#N/A</v>
      </c>
    </row>
    <row r="1931" spans="2:35" x14ac:dyDescent="0.3">
      <c r="B1931" s="133" t="e">
        <v>#N/A</v>
      </c>
      <c r="C1931" s="133"/>
      <c r="E1931" s="36" t="e">
        <v>#N/A</v>
      </c>
      <c r="AD1931" s="36" t="e">
        <f>MATCH(A1931,'US_long freshly screened'!A:A,0)</f>
        <v>#N/A</v>
      </c>
      <c r="AE1931" s="36" t="e">
        <f>AD1931&lt;=50</f>
        <v>#N/A</v>
      </c>
      <c r="AI1931" s="130" t="e">
        <f>MATCH(A1931,'US_long actual position'!A:A,0)</f>
        <v>#N/A</v>
      </c>
    </row>
    <row r="1932" spans="2:35" x14ac:dyDescent="0.3">
      <c r="B1932" s="133" t="e">
        <v>#N/A</v>
      </c>
      <c r="C1932" s="133"/>
      <c r="E1932" s="36" t="e">
        <v>#N/A</v>
      </c>
      <c r="AD1932" s="36" t="e">
        <f>MATCH(A1932,'US_long freshly screened'!A:A,0)</f>
        <v>#N/A</v>
      </c>
      <c r="AE1932" s="36" t="e">
        <f>AD1932&lt;=50</f>
        <v>#N/A</v>
      </c>
      <c r="AI1932" s="130" t="e">
        <f>MATCH(A1932,'US_long actual position'!A:A,0)</f>
        <v>#N/A</v>
      </c>
    </row>
    <row r="1933" spans="2:35" x14ac:dyDescent="0.3">
      <c r="B1933" s="133" t="e">
        <v>#N/A</v>
      </c>
      <c r="C1933" s="133"/>
      <c r="E1933" s="36" t="e">
        <v>#N/A</v>
      </c>
      <c r="AD1933" s="36" t="e">
        <f>MATCH(A1933,'US_long freshly screened'!A:A,0)</f>
        <v>#N/A</v>
      </c>
      <c r="AE1933" s="36" t="e">
        <f>AD1933&lt;=50</f>
        <v>#N/A</v>
      </c>
      <c r="AI1933" s="130" t="e">
        <f>MATCH(A1933,'US_long actual position'!A:A,0)</f>
        <v>#N/A</v>
      </c>
    </row>
    <row r="1934" spans="2:35" x14ac:dyDescent="0.3">
      <c r="B1934" s="133" t="e">
        <v>#N/A</v>
      </c>
      <c r="C1934" s="133"/>
      <c r="E1934" s="36" t="e">
        <v>#N/A</v>
      </c>
      <c r="AD1934" s="36" t="e">
        <f>MATCH(A1934,'US_long freshly screened'!A:A,0)</f>
        <v>#N/A</v>
      </c>
      <c r="AE1934" s="36" t="e">
        <f>AD1934&lt;=50</f>
        <v>#N/A</v>
      </c>
      <c r="AI1934" s="130" t="e">
        <f>MATCH(A1934,'US_long actual position'!A:A,0)</f>
        <v>#N/A</v>
      </c>
    </row>
    <row r="1935" spans="2:35" x14ac:dyDescent="0.3">
      <c r="B1935" s="133" t="e">
        <v>#N/A</v>
      </c>
      <c r="C1935" s="133"/>
      <c r="E1935" s="36" t="e">
        <v>#N/A</v>
      </c>
      <c r="AD1935" s="36" t="e">
        <f>MATCH(A1935,'US_long freshly screened'!A:A,0)</f>
        <v>#N/A</v>
      </c>
      <c r="AE1935" s="36" t="e">
        <f>AD1935&lt;=50</f>
        <v>#N/A</v>
      </c>
      <c r="AI1935" s="130" t="e">
        <f>MATCH(A1935,'US_long actual position'!A:A,0)</f>
        <v>#N/A</v>
      </c>
    </row>
    <row r="1936" spans="2:35" x14ac:dyDescent="0.3">
      <c r="B1936" s="133" t="e">
        <v>#N/A</v>
      </c>
      <c r="C1936" s="133"/>
      <c r="E1936" s="36" t="e">
        <v>#N/A</v>
      </c>
      <c r="AD1936" s="36" t="e">
        <f>MATCH(A1936,'US_long freshly screened'!A:A,0)</f>
        <v>#N/A</v>
      </c>
      <c r="AE1936" s="36" t="e">
        <f>AD1936&lt;=50</f>
        <v>#N/A</v>
      </c>
      <c r="AI1936" s="130" t="e">
        <f>MATCH(A1936,'US_long actual position'!A:A,0)</f>
        <v>#N/A</v>
      </c>
    </row>
    <row r="1937" spans="2:35" x14ac:dyDescent="0.3">
      <c r="B1937" s="133" t="e">
        <v>#N/A</v>
      </c>
      <c r="C1937" s="133"/>
      <c r="E1937" s="36" t="e">
        <v>#N/A</v>
      </c>
      <c r="AD1937" s="36" t="e">
        <f>MATCH(A1937,'US_long freshly screened'!A:A,0)</f>
        <v>#N/A</v>
      </c>
      <c r="AE1937" s="36" t="e">
        <f>AD1937&lt;=50</f>
        <v>#N/A</v>
      </c>
      <c r="AI1937" s="130" t="e">
        <f>MATCH(A1937,'US_long actual position'!A:A,0)</f>
        <v>#N/A</v>
      </c>
    </row>
    <row r="1938" spans="2:35" x14ac:dyDescent="0.3">
      <c r="B1938" s="133" t="e">
        <v>#N/A</v>
      </c>
      <c r="C1938" s="133"/>
      <c r="E1938" s="36" t="e">
        <v>#N/A</v>
      </c>
      <c r="AD1938" s="36" t="e">
        <f>MATCH(A1938,'US_long freshly screened'!A:A,0)</f>
        <v>#N/A</v>
      </c>
      <c r="AE1938" s="36" t="e">
        <f>AD1938&lt;=50</f>
        <v>#N/A</v>
      </c>
      <c r="AI1938" s="130" t="e">
        <f>MATCH(A1938,'US_long actual position'!A:A,0)</f>
        <v>#N/A</v>
      </c>
    </row>
    <row r="1939" spans="2:35" x14ac:dyDescent="0.3">
      <c r="B1939" s="133" t="e">
        <v>#N/A</v>
      </c>
      <c r="C1939" s="133"/>
      <c r="E1939" s="36" t="e">
        <v>#N/A</v>
      </c>
      <c r="AD1939" s="36" t="e">
        <f>MATCH(A1939,'US_long freshly screened'!A:A,0)</f>
        <v>#N/A</v>
      </c>
      <c r="AE1939" s="36" t="e">
        <f>AD1939&lt;=50</f>
        <v>#N/A</v>
      </c>
      <c r="AI1939" s="130" t="e">
        <f>MATCH(A1939,'US_long actual position'!A:A,0)</f>
        <v>#N/A</v>
      </c>
    </row>
    <row r="1940" spans="2:35" x14ac:dyDescent="0.3">
      <c r="B1940" s="133" t="e">
        <v>#N/A</v>
      </c>
      <c r="C1940" s="133"/>
      <c r="E1940" s="36" t="e">
        <v>#N/A</v>
      </c>
      <c r="AD1940" s="36" t="e">
        <f>MATCH(A1940,'US_long freshly screened'!A:A,0)</f>
        <v>#N/A</v>
      </c>
      <c r="AE1940" s="36" t="e">
        <f>AD1940&lt;=50</f>
        <v>#N/A</v>
      </c>
      <c r="AI1940" s="130" t="e">
        <f>MATCH(A1940,'US_long actual position'!A:A,0)</f>
        <v>#N/A</v>
      </c>
    </row>
    <row r="1941" spans="2:35" x14ac:dyDescent="0.3">
      <c r="B1941" s="133" t="e">
        <v>#N/A</v>
      </c>
      <c r="C1941" s="133"/>
      <c r="E1941" s="36" t="e">
        <v>#N/A</v>
      </c>
      <c r="AD1941" s="36" t="e">
        <f>MATCH(A1941,'US_long freshly screened'!A:A,0)</f>
        <v>#N/A</v>
      </c>
      <c r="AE1941" s="36" t="e">
        <f>AD1941&lt;=50</f>
        <v>#N/A</v>
      </c>
      <c r="AI1941" s="130" t="e">
        <f>MATCH(A1941,'US_long actual position'!A:A,0)</f>
        <v>#N/A</v>
      </c>
    </row>
    <row r="1942" spans="2:35" x14ac:dyDescent="0.3">
      <c r="B1942" s="133" t="e">
        <v>#N/A</v>
      </c>
      <c r="C1942" s="133"/>
      <c r="E1942" s="36" t="e">
        <v>#N/A</v>
      </c>
      <c r="AD1942" s="36" t="e">
        <f>MATCH(A1942,'US_long freshly screened'!A:A,0)</f>
        <v>#N/A</v>
      </c>
      <c r="AE1942" s="36" t="e">
        <f>AD1942&lt;=50</f>
        <v>#N/A</v>
      </c>
      <c r="AI1942" s="130" t="e">
        <f>MATCH(A1942,'US_long actual position'!A:A,0)</f>
        <v>#N/A</v>
      </c>
    </row>
    <row r="1943" spans="2:35" x14ac:dyDescent="0.3">
      <c r="B1943" s="133" t="e">
        <v>#N/A</v>
      </c>
      <c r="C1943" s="133"/>
      <c r="E1943" s="36" t="e">
        <v>#N/A</v>
      </c>
      <c r="AD1943" s="36" t="e">
        <f>MATCH(A1943,'US_long freshly screened'!A:A,0)</f>
        <v>#N/A</v>
      </c>
      <c r="AE1943" s="36" t="e">
        <f>AD1943&lt;=50</f>
        <v>#N/A</v>
      </c>
      <c r="AI1943" s="130" t="e">
        <f>MATCH(A1943,'US_long actual position'!A:A,0)</f>
        <v>#N/A</v>
      </c>
    </row>
    <row r="1944" spans="2:35" x14ac:dyDescent="0.3">
      <c r="B1944" s="133" t="e">
        <v>#N/A</v>
      </c>
      <c r="C1944" s="133"/>
      <c r="E1944" s="36" t="e">
        <v>#N/A</v>
      </c>
      <c r="AD1944" s="36" t="e">
        <f>MATCH(A1944,'US_long freshly screened'!A:A,0)</f>
        <v>#N/A</v>
      </c>
      <c r="AE1944" s="36" t="e">
        <f>AD1944&lt;=50</f>
        <v>#N/A</v>
      </c>
      <c r="AI1944" s="130" t="e">
        <f>MATCH(A1944,'US_long actual position'!A:A,0)</f>
        <v>#N/A</v>
      </c>
    </row>
    <row r="1945" spans="2:35" x14ac:dyDescent="0.3">
      <c r="B1945" s="133" t="e">
        <v>#N/A</v>
      </c>
      <c r="C1945" s="133"/>
      <c r="E1945" s="36" t="e">
        <v>#N/A</v>
      </c>
      <c r="AD1945" s="36" t="e">
        <f>MATCH(A1945,'US_long freshly screened'!A:A,0)</f>
        <v>#N/A</v>
      </c>
      <c r="AE1945" s="36" t="e">
        <f>AD1945&lt;=50</f>
        <v>#N/A</v>
      </c>
      <c r="AI1945" s="130" t="e">
        <f>MATCH(A1945,'US_long actual position'!A:A,0)</f>
        <v>#N/A</v>
      </c>
    </row>
    <row r="1946" spans="2:35" x14ac:dyDescent="0.3">
      <c r="B1946" s="133" t="e">
        <v>#N/A</v>
      </c>
      <c r="C1946" s="133"/>
      <c r="E1946" s="36" t="e">
        <v>#N/A</v>
      </c>
      <c r="AD1946" s="36" t="e">
        <f>MATCH(A1946,'US_long freshly screened'!A:A,0)</f>
        <v>#N/A</v>
      </c>
      <c r="AE1946" s="36" t="e">
        <f>AD1946&lt;=50</f>
        <v>#N/A</v>
      </c>
      <c r="AI1946" s="130" t="e">
        <f>MATCH(A1946,'US_long actual position'!A:A,0)</f>
        <v>#N/A</v>
      </c>
    </row>
    <row r="1947" spans="2:35" x14ac:dyDescent="0.3">
      <c r="B1947" s="133" t="e">
        <v>#N/A</v>
      </c>
      <c r="C1947" s="133"/>
      <c r="E1947" s="36" t="e">
        <v>#N/A</v>
      </c>
      <c r="AD1947" s="36" t="e">
        <f>MATCH(A1947,'US_long freshly screened'!A:A,0)</f>
        <v>#N/A</v>
      </c>
      <c r="AE1947" s="36" t="e">
        <f>AD1947&lt;=50</f>
        <v>#N/A</v>
      </c>
      <c r="AI1947" s="130" t="e">
        <f>MATCH(A1947,'US_long actual position'!A:A,0)</f>
        <v>#N/A</v>
      </c>
    </row>
    <row r="1948" spans="2:35" x14ac:dyDescent="0.3">
      <c r="B1948" s="133" t="e">
        <v>#N/A</v>
      </c>
      <c r="C1948" s="133"/>
      <c r="E1948" s="36" t="e">
        <v>#N/A</v>
      </c>
      <c r="AD1948" s="36" t="e">
        <f>MATCH(A1948,'US_long freshly screened'!A:A,0)</f>
        <v>#N/A</v>
      </c>
      <c r="AE1948" s="36" t="e">
        <f>AD1948&lt;=50</f>
        <v>#N/A</v>
      </c>
      <c r="AI1948" s="130" t="e">
        <f>MATCH(A1948,'US_long actual position'!A:A,0)</f>
        <v>#N/A</v>
      </c>
    </row>
    <row r="1949" spans="2:35" x14ac:dyDescent="0.3">
      <c r="B1949" s="133" t="e">
        <v>#N/A</v>
      </c>
      <c r="C1949" s="133"/>
      <c r="E1949" s="36" t="e">
        <v>#N/A</v>
      </c>
      <c r="AD1949" s="36" t="e">
        <f>MATCH(A1949,'US_long freshly screened'!A:A,0)</f>
        <v>#N/A</v>
      </c>
      <c r="AE1949" s="36" t="e">
        <f>AD1949&lt;=50</f>
        <v>#N/A</v>
      </c>
      <c r="AI1949" s="130" t="e">
        <f>MATCH(A1949,'US_long actual position'!A:A,0)</f>
        <v>#N/A</v>
      </c>
    </row>
    <row r="1950" spans="2:35" x14ac:dyDescent="0.3">
      <c r="B1950" s="133" t="e">
        <v>#N/A</v>
      </c>
      <c r="C1950" s="133"/>
      <c r="E1950" s="36" t="e">
        <v>#N/A</v>
      </c>
      <c r="AD1950" s="36" t="e">
        <f>MATCH(A1950,'US_long freshly screened'!A:A,0)</f>
        <v>#N/A</v>
      </c>
      <c r="AE1950" s="36" t="e">
        <f>AD1950&lt;=50</f>
        <v>#N/A</v>
      </c>
      <c r="AI1950" s="130" t="e">
        <f>MATCH(A1950,'US_long actual position'!A:A,0)</f>
        <v>#N/A</v>
      </c>
    </row>
    <row r="1951" spans="2:35" x14ac:dyDescent="0.3">
      <c r="B1951" s="133" t="e">
        <v>#N/A</v>
      </c>
      <c r="C1951" s="133"/>
      <c r="E1951" s="36" t="e">
        <v>#N/A</v>
      </c>
      <c r="AD1951" s="36" t="e">
        <f>MATCH(A1951,'US_long freshly screened'!A:A,0)</f>
        <v>#N/A</v>
      </c>
      <c r="AE1951" s="36" t="e">
        <f>AD1951&lt;=50</f>
        <v>#N/A</v>
      </c>
      <c r="AI1951" s="130" t="e">
        <f>MATCH(A1951,'US_long actual position'!A:A,0)</f>
        <v>#N/A</v>
      </c>
    </row>
    <row r="1952" spans="2:35" x14ac:dyDescent="0.3">
      <c r="B1952" s="133" t="e">
        <v>#N/A</v>
      </c>
      <c r="C1952" s="133"/>
      <c r="E1952" s="36" t="e">
        <v>#N/A</v>
      </c>
      <c r="AD1952" s="36" t="e">
        <f>MATCH(A1952,'US_long freshly screened'!A:A,0)</f>
        <v>#N/A</v>
      </c>
      <c r="AE1952" s="36" t="e">
        <f>AD1952&lt;=50</f>
        <v>#N/A</v>
      </c>
      <c r="AI1952" s="130" t="e">
        <f>MATCH(A1952,'US_long actual position'!A:A,0)</f>
        <v>#N/A</v>
      </c>
    </row>
    <row r="1953" spans="2:35" x14ac:dyDescent="0.3">
      <c r="B1953" s="133" t="e">
        <v>#N/A</v>
      </c>
      <c r="C1953" s="133"/>
      <c r="E1953" s="36" t="e">
        <v>#N/A</v>
      </c>
      <c r="AD1953" s="36" t="e">
        <f>MATCH(A1953,'US_long freshly screened'!A:A,0)</f>
        <v>#N/A</v>
      </c>
      <c r="AE1953" s="36" t="e">
        <f>AD1953&lt;=50</f>
        <v>#N/A</v>
      </c>
      <c r="AI1953" s="130" t="e">
        <f>MATCH(A1953,'US_long actual position'!A:A,0)</f>
        <v>#N/A</v>
      </c>
    </row>
    <row r="1954" spans="2:35" x14ac:dyDescent="0.3">
      <c r="B1954" s="133" t="e">
        <v>#N/A</v>
      </c>
      <c r="C1954" s="133"/>
      <c r="E1954" s="36" t="e">
        <v>#N/A</v>
      </c>
      <c r="AD1954" s="36" t="e">
        <f>MATCH(A1954,'US_long freshly screened'!A:A,0)</f>
        <v>#N/A</v>
      </c>
      <c r="AE1954" s="36" t="e">
        <f>AD1954&lt;=50</f>
        <v>#N/A</v>
      </c>
      <c r="AI1954" s="130" t="e">
        <f>MATCH(A1954,'US_long actual position'!A:A,0)</f>
        <v>#N/A</v>
      </c>
    </row>
    <row r="1955" spans="2:35" x14ac:dyDescent="0.3">
      <c r="B1955" s="133" t="e">
        <v>#N/A</v>
      </c>
      <c r="C1955" s="133"/>
      <c r="E1955" s="36" t="e">
        <v>#N/A</v>
      </c>
      <c r="AD1955" s="36" t="e">
        <f>MATCH(A1955,'US_long freshly screened'!A:A,0)</f>
        <v>#N/A</v>
      </c>
      <c r="AE1955" s="36" t="e">
        <f>AD1955&lt;=50</f>
        <v>#N/A</v>
      </c>
      <c r="AI1955" s="130" t="e">
        <f>MATCH(A1955,'US_long actual position'!A:A,0)</f>
        <v>#N/A</v>
      </c>
    </row>
    <row r="1956" spans="2:35" x14ac:dyDescent="0.3">
      <c r="B1956" s="133" t="e">
        <v>#N/A</v>
      </c>
      <c r="C1956" s="133"/>
      <c r="E1956" s="36" t="e">
        <v>#N/A</v>
      </c>
      <c r="AD1956" s="36" t="e">
        <f>MATCH(A1956,'US_long freshly screened'!A:A,0)</f>
        <v>#N/A</v>
      </c>
      <c r="AE1956" s="36" t="e">
        <f>AD1956&lt;=50</f>
        <v>#N/A</v>
      </c>
      <c r="AI1956" s="130" t="e">
        <f>MATCH(A1956,'US_long actual position'!A:A,0)</f>
        <v>#N/A</v>
      </c>
    </row>
    <row r="1957" spans="2:35" x14ac:dyDescent="0.3">
      <c r="B1957" s="133" t="e">
        <v>#N/A</v>
      </c>
      <c r="C1957" s="133"/>
      <c r="E1957" s="36" t="e">
        <v>#N/A</v>
      </c>
      <c r="AD1957" s="36" t="e">
        <f>MATCH(A1957,'US_long freshly screened'!A:A,0)</f>
        <v>#N/A</v>
      </c>
      <c r="AE1957" s="36" t="e">
        <f>AD1957&lt;=50</f>
        <v>#N/A</v>
      </c>
      <c r="AI1957" s="130" t="e">
        <f>MATCH(A1957,'US_long actual position'!A:A,0)</f>
        <v>#N/A</v>
      </c>
    </row>
    <row r="1958" spans="2:35" x14ac:dyDescent="0.3">
      <c r="B1958" s="133" t="e">
        <v>#N/A</v>
      </c>
      <c r="C1958" s="133"/>
      <c r="E1958" s="36" t="e">
        <v>#N/A</v>
      </c>
      <c r="AD1958" s="36" t="e">
        <f>MATCH(A1958,'US_long freshly screened'!A:A,0)</f>
        <v>#N/A</v>
      </c>
      <c r="AE1958" s="36" t="e">
        <f>AD1958&lt;=50</f>
        <v>#N/A</v>
      </c>
      <c r="AI1958" s="130" t="e">
        <f>MATCH(A1958,'US_long actual position'!A:A,0)</f>
        <v>#N/A</v>
      </c>
    </row>
    <row r="1959" spans="2:35" x14ac:dyDescent="0.3">
      <c r="B1959" s="133" t="e">
        <v>#N/A</v>
      </c>
      <c r="C1959" s="133"/>
      <c r="E1959" s="36" t="e">
        <v>#N/A</v>
      </c>
      <c r="AD1959" s="36" t="e">
        <f>MATCH(A1959,'US_long freshly screened'!A:A,0)</f>
        <v>#N/A</v>
      </c>
      <c r="AE1959" s="36" t="e">
        <f>AD1959&lt;=50</f>
        <v>#N/A</v>
      </c>
      <c r="AI1959" s="130" t="e">
        <f>MATCH(A1959,'US_long actual position'!A:A,0)</f>
        <v>#N/A</v>
      </c>
    </row>
    <row r="1960" spans="2:35" x14ac:dyDescent="0.3">
      <c r="B1960" s="133" t="e">
        <v>#N/A</v>
      </c>
      <c r="C1960" s="133"/>
      <c r="E1960" s="36" t="e">
        <v>#N/A</v>
      </c>
      <c r="AD1960" s="36" t="e">
        <f>MATCH(A1960,'US_long freshly screened'!A:A,0)</f>
        <v>#N/A</v>
      </c>
      <c r="AE1960" s="36" t="e">
        <f>AD1960&lt;=50</f>
        <v>#N/A</v>
      </c>
      <c r="AI1960" s="130" t="e">
        <f>MATCH(A1960,'US_long actual position'!A:A,0)</f>
        <v>#N/A</v>
      </c>
    </row>
    <row r="1961" spans="2:35" x14ac:dyDescent="0.3">
      <c r="B1961" s="133" t="e">
        <v>#N/A</v>
      </c>
      <c r="C1961" s="133"/>
      <c r="E1961" s="36" t="e">
        <v>#N/A</v>
      </c>
      <c r="AD1961" s="36" t="e">
        <f>MATCH(A1961,'US_long freshly screened'!A:A,0)</f>
        <v>#N/A</v>
      </c>
      <c r="AE1961" s="36" t="e">
        <f>AD1961&lt;=50</f>
        <v>#N/A</v>
      </c>
      <c r="AI1961" s="130" t="e">
        <f>MATCH(A1961,'US_long actual position'!A:A,0)</f>
        <v>#N/A</v>
      </c>
    </row>
    <row r="1962" spans="2:35" x14ac:dyDescent="0.3">
      <c r="B1962" s="133" t="e">
        <v>#N/A</v>
      </c>
      <c r="C1962" s="133"/>
      <c r="E1962" s="36" t="e">
        <v>#N/A</v>
      </c>
      <c r="AD1962" s="36" t="e">
        <f>MATCH(A1962,'US_long freshly screened'!A:A,0)</f>
        <v>#N/A</v>
      </c>
      <c r="AE1962" s="36" t="e">
        <f>AD1962&lt;=50</f>
        <v>#N/A</v>
      </c>
      <c r="AI1962" s="130" t="e">
        <f>MATCH(A1962,'US_long actual position'!A:A,0)</f>
        <v>#N/A</v>
      </c>
    </row>
    <row r="1963" spans="2:35" x14ac:dyDescent="0.3">
      <c r="B1963" s="133" t="e">
        <v>#N/A</v>
      </c>
      <c r="C1963" s="133"/>
      <c r="E1963" s="36" t="e">
        <v>#N/A</v>
      </c>
      <c r="AD1963" s="36" t="e">
        <f>MATCH(A1963,'US_long freshly screened'!A:A,0)</f>
        <v>#N/A</v>
      </c>
      <c r="AE1963" s="36" t="e">
        <f>AD1963&lt;=50</f>
        <v>#N/A</v>
      </c>
      <c r="AI1963" s="130" t="e">
        <f>MATCH(A1963,'US_long actual position'!A:A,0)</f>
        <v>#N/A</v>
      </c>
    </row>
    <row r="1964" spans="2:35" x14ac:dyDescent="0.3">
      <c r="B1964" s="133" t="e">
        <v>#N/A</v>
      </c>
      <c r="C1964" s="133"/>
      <c r="E1964" s="36" t="e">
        <v>#N/A</v>
      </c>
      <c r="AD1964" s="36" t="e">
        <f>MATCH(A1964,'US_long freshly screened'!A:A,0)</f>
        <v>#N/A</v>
      </c>
      <c r="AE1964" s="36" t="e">
        <f>AD1964&lt;=50</f>
        <v>#N/A</v>
      </c>
      <c r="AI1964" s="130" t="e">
        <f>MATCH(A1964,'US_long actual position'!A:A,0)</f>
        <v>#N/A</v>
      </c>
    </row>
    <row r="1965" spans="2:35" x14ac:dyDescent="0.3">
      <c r="B1965" s="133" t="e">
        <v>#N/A</v>
      </c>
      <c r="C1965" s="133"/>
      <c r="E1965" s="36" t="e">
        <v>#N/A</v>
      </c>
      <c r="AD1965" s="36" t="e">
        <f>MATCH(A1965,'US_long freshly screened'!A:A,0)</f>
        <v>#N/A</v>
      </c>
      <c r="AE1965" s="36" t="e">
        <f>AD1965&lt;=50</f>
        <v>#N/A</v>
      </c>
      <c r="AI1965" s="130" t="e">
        <f>MATCH(A1965,'US_long actual position'!A:A,0)</f>
        <v>#N/A</v>
      </c>
    </row>
    <row r="1966" spans="2:35" x14ac:dyDescent="0.3">
      <c r="B1966" s="133" t="e">
        <v>#N/A</v>
      </c>
      <c r="C1966" s="133"/>
      <c r="E1966" s="36" t="e">
        <v>#N/A</v>
      </c>
      <c r="AD1966" s="36" t="e">
        <f>MATCH(A1966,'US_long freshly screened'!A:A,0)</f>
        <v>#N/A</v>
      </c>
      <c r="AE1966" s="36" t="e">
        <f>AD1966&lt;=50</f>
        <v>#N/A</v>
      </c>
      <c r="AI1966" s="130" t="e">
        <f>MATCH(A1966,'US_long actual position'!A:A,0)</f>
        <v>#N/A</v>
      </c>
    </row>
    <row r="1967" spans="2:35" x14ac:dyDescent="0.3">
      <c r="B1967" s="133" t="e">
        <v>#N/A</v>
      </c>
      <c r="C1967" s="133"/>
      <c r="E1967" s="36" t="e">
        <v>#N/A</v>
      </c>
      <c r="AD1967" s="36" t="e">
        <f>MATCH(A1967,'US_long freshly screened'!A:A,0)</f>
        <v>#N/A</v>
      </c>
      <c r="AE1967" s="36" t="e">
        <f>AD1967&lt;=50</f>
        <v>#N/A</v>
      </c>
      <c r="AI1967" s="130" t="e">
        <f>MATCH(A1967,'US_long actual position'!A:A,0)</f>
        <v>#N/A</v>
      </c>
    </row>
    <row r="1968" spans="2:35" x14ac:dyDescent="0.3">
      <c r="B1968" s="133" t="e">
        <v>#N/A</v>
      </c>
      <c r="C1968" s="133"/>
      <c r="E1968" s="36" t="e">
        <v>#N/A</v>
      </c>
      <c r="AD1968" s="36" t="e">
        <f>MATCH(A1968,'US_long freshly screened'!A:A,0)</f>
        <v>#N/A</v>
      </c>
      <c r="AE1968" s="36" t="e">
        <f>AD1968&lt;=50</f>
        <v>#N/A</v>
      </c>
      <c r="AI1968" s="130" t="e">
        <f>MATCH(A1968,'US_long actual position'!A:A,0)</f>
        <v>#N/A</v>
      </c>
    </row>
    <row r="1969" spans="2:35" x14ac:dyDescent="0.3">
      <c r="B1969" s="133" t="e">
        <v>#N/A</v>
      </c>
      <c r="C1969" s="133"/>
      <c r="E1969" s="36" t="e">
        <v>#N/A</v>
      </c>
      <c r="AD1969" s="36" t="e">
        <f>MATCH(A1969,'US_long freshly screened'!A:A,0)</f>
        <v>#N/A</v>
      </c>
      <c r="AE1969" s="36" t="e">
        <f>AD1969&lt;=50</f>
        <v>#N/A</v>
      </c>
      <c r="AI1969" s="130" t="e">
        <f>MATCH(A1969,'US_long actual position'!A:A,0)</f>
        <v>#N/A</v>
      </c>
    </row>
    <row r="1970" spans="2:35" x14ac:dyDescent="0.3">
      <c r="B1970" s="133" t="e">
        <v>#N/A</v>
      </c>
      <c r="C1970" s="133"/>
      <c r="E1970" s="36" t="e">
        <v>#N/A</v>
      </c>
      <c r="AD1970" s="36" t="e">
        <f>MATCH(A1970,'US_long freshly screened'!A:A,0)</f>
        <v>#N/A</v>
      </c>
      <c r="AE1970" s="36" t="e">
        <f>AD1970&lt;=50</f>
        <v>#N/A</v>
      </c>
      <c r="AI1970" s="130" t="e">
        <f>MATCH(A1970,'US_long actual position'!A:A,0)</f>
        <v>#N/A</v>
      </c>
    </row>
    <row r="1971" spans="2:35" x14ac:dyDescent="0.3">
      <c r="B1971" s="133" t="e">
        <v>#N/A</v>
      </c>
      <c r="C1971" s="133"/>
      <c r="E1971" s="36" t="e">
        <v>#N/A</v>
      </c>
      <c r="AD1971" s="36" t="e">
        <f>MATCH(A1971,'US_long freshly screened'!A:A,0)</f>
        <v>#N/A</v>
      </c>
      <c r="AE1971" s="36" t="e">
        <f>AD1971&lt;=50</f>
        <v>#N/A</v>
      </c>
      <c r="AI1971" s="130" t="e">
        <f>MATCH(A1971,'US_long actual position'!A:A,0)</f>
        <v>#N/A</v>
      </c>
    </row>
    <row r="1972" spans="2:35" x14ac:dyDescent="0.3">
      <c r="B1972" s="133" t="e">
        <v>#N/A</v>
      </c>
      <c r="C1972" s="133"/>
      <c r="E1972" s="36" t="e">
        <v>#N/A</v>
      </c>
      <c r="AD1972" s="36" t="e">
        <f>MATCH(A1972,'US_long freshly screened'!A:A,0)</f>
        <v>#N/A</v>
      </c>
      <c r="AE1972" s="36" t="e">
        <f>AD1972&lt;=50</f>
        <v>#N/A</v>
      </c>
      <c r="AI1972" s="130" t="e">
        <f>MATCH(A1972,'US_long actual position'!A:A,0)</f>
        <v>#N/A</v>
      </c>
    </row>
    <row r="1973" spans="2:35" x14ac:dyDescent="0.3">
      <c r="B1973" s="133" t="e">
        <v>#N/A</v>
      </c>
      <c r="C1973" s="133"/>
      <c r="E1973" s="36" t="e">
        <v>#N/A</v>
      </c>
      <c r="AD1973" s="36" t="e">
        <f>MATCH(A1973,'US_long freshly screened'!A:A,0)</f>
        <v>#N/A</v>
      </c>
      <c r="AE1973" s="36" t="e">
        <f>AD1973&lt;=50</f>
        <v>#N/A</v>
      </c>
      <c r="AI1973" s="130" t="e">
        <f>MATCH(A1973,'US_long actual position'!A:A,0)</f>
        <v>#N/A</v>
      </c>
    </row>
    <row r="1974" spans="2:35" x14ac:dyDescent="0.3">
      <c r="B1974" s="133" t="e">
        <v>#N/A</v>
      </c>
      <c r="C1974" s="133"/>
      <c r="E1974" s="36" t="e">
        <v>#N/A</v>
      </c>
      <c r="AD1974" s="36" t="e">
        <f>MATCH(A1974,'US_long freshly screened'!A:A,0)</f>
        <v>#N/A</v>
      </c>
      <c r="AE1974" s="36" t="e">
        <f>AD1974&lt;=50</f>
        <v>#N/A</v>
      </c>
      <c r="AI1974" s="130" t="e">
        <f>MATCH(A1974,'US_long actual position'!A:A,0)</f>
        <v>#N/A</v>
      </c>
    </row>
    <row r="1975" spans="2:35" x14ac:dyDescent="0.3">
      <c r="B1975" s="133" t="e">
        <v>#N/A</v>
      </c>
      <c r="C1975" s="133"/>
      <c r="E1975" s="36" t="e">
        <v>#N/A</v>
      </c>
      <c r="AD1975" s="36" t="e">
        <f>MATCH(A1975,'US_long freshly screened'!A:A,0)</f>
        <v>#N/A</v>
      </c>
      <c r="AE1975" s="36" t="e">
        <f>AD1975&lt;=50</f>
        <v>#N/A</v>
      </c>
      <c r="AI1975" s="130" t="e">
        <f>MATCH(A1975,'US_long actual position'!A:A,0)</f>
        <v>#N/A</v>
      </c>
    </row>
    <row r="1976" spans="2:35" x14ac:dyDescent="0.3">
      <c r="B1976" s="133" t="e">
        <v>#N/A</v>
      </c>
      <c r="C1976" s="133"/>
      <c r="E1976" s="36" t="e">
        <v>#N/A</v>
      </c>
      <c r="AD1976" s="36" t="e">
        <f>MATCH(A1976,'US_long freshly screened'!A:A,0)</f>
        <v>#N/A</v>
      </c>
      <c r="AE1976" s="36" t="e">
        <f>AD1976&lt;=50</f>
        <v>#N/A</v>
      </c>
      <c r="AI1976" s="130" t="e">
        <f>MATCH(A1976,'US_long actual position'!A:A,0)</f>
        <v>#N/A</v>
      </c>
    </row>
    <row r="1977" spans="2:35" x14ac:dyDescent="0.3">
      <c r="B1977" s="133" t="e">
        <v>#N/A</v>
      </c>
      <c r="C1977" s="133"/>
      <c r="E1977" s="36" t="e">
        <v>#N/A</v>
      </c>
      <c r="AD1977" s="36" t="e">
        <f>MATCH(A1977,'US_long freshly screened'!A:A,0)</f>
        <v>#N/A</v>
      </c>
      <c r="AE1977" s="36" t="e">
        <f>AD1977&lt;=50</f>
        <v>#N/A</v>
      </c>
      <c r="AI1977" s="130" t="e">
        <f>MATCH(A1977,'US_long actual position'!A:A,0)</f>
        <v>#N/A</v>
      </c>
    </row>
    <row r="1978" spans="2:35" x14ac:dyDescent="0.3">
      <c r="B1978" s="133" t="e">
        <v>#N/A</v>
      </c>
      <c r="C1978" s="133"/>
      <c r="E1978" s="36" t="e">
        <v>#N/A</v>
      </c>
      <c r="AD1978" s="36" t="e">
        <f>MATCH(A1978,'US_long freshly screened'!A:A,0)</f>
        <v>#N/A</v>
      </c>
      <c r="AE1978" s="36" t="e">
        <f>AD1978&lt;=50</f>
        <v>#N/A</v>
      </c>
      <c r="AI1978" s="130" t="e">
        <f>MATCH(A1978,'US_long actual position'!A:A,0)</f>
        <v>#N/A</v>
      </c>
    </row>
    <row r="1979" spans="2:35" x14ac:dyDescent="0.3">
      <c r="B1979" s="133" t="e">
        <v>#N/A</v>
      </c>
      <c r="C1979" s="133"/>
      <c r="E1979" s="36" t="e">
        <v>#N/A</v>
      </c>
      <c r="AD1979" s="36" t="e">
        <f>MATCH(A1979,'US_long freshly screened'!A:A,0)</f>
        <v>#N/A</v>
      </c>
      <c r="AE1979" s="36" t="e">
        <f>AD1979&lt;=50</f>
        <v>#N/A</v>
      </c>
      <c r="AI1979" s="130" t="e">
        <f>MATCH(A1979,'US_long actual position'!A:A,0)</f>
        <v>#N/A</v>
      </c>
    </row>
    <row r="1980" spans="2:35" x14ac:dyDescent="0.3">
      <c r="B1980" s="133" t="e">
        <v>#N/A</v>
      </c>
      <c r="C1980" s="133"/>
      <c r="E1980" s="36" t="e">
        <v>#N/A</v>
      </c>
      <c r="AD1980" s="36" t="e">
        <f>MATCH(A1980,'US_long freshly screened'!A:A,0)</f>
        <v>#N/A</v>
      </c>
      <c r="AE1980" s="36" t="e">
        <f>AD1980&lt;=50</f>
        <v>#N/A</v>
      </c>
      <c r="AI1980" s="130" t="e">
        <f>MATCH(A1980,'US_long actual position'!A:A,0)</f>
        <v>#N/A</v>
      </c>
    </row>
    <row r="1981" spans="2:35" x14ac:dyDescent="0.3">
      <c r="B1981" s="133" t="e">
        <v>#N/A</v>
      </c>
      <c r="C1981" s="133"/>
      <c r="E1981" s="36" t="e">
        <v>#N/A</v>
      </c>
      <c r="AD1981" s="36" t="e">
        <f>MATCH(A1981,'US_long freshly screened'!A:A,0)</f>
        <v>#N/A</v>
      </c>
      <c r="AE1981" s="36" t="e">
        <f>AD1981&lt;=50</f>
        <v>#N/A</v>
      </c>
      <c r="AI1981" s="130" t="e">
        <f>MATCH(A1981,'US_long actual position'!A:A,0)</f>
        <v>#N/A</v>
      </c>
    </row>
    <row r="1982" spans="2:35" x14ac:dyDescent="0.3">
      <c r="B1982" s="133" t="e">
        <v>#N/A</v>
      </c>
      <c r="C1982" s="133"/>
      <c r="E1982" s="36" t="e">
        <v>#N/A</v>
      </c>
      <c r="AD1982" s="36" t="e">
        <f>MATCH(A1982,'US_long freshly screened'!A:A,0)</f>
        <v>#N/A</v>
      </c>
      <c r="AE1982" s="36" t="e">
        <f>AD1982&lt;=50</f>
        <v>#N/A</v>
      </c>
      <c r="AI1982" s="130" t="e">
        <f>MATCH(A1982,'US_long actual position'!A:A,0)</f>
        <v>#N/A</v>
      </c>
    </row>
    <row r="1983" spans="2:35" x14ac:dyDescent="0.3">
      <c r="B1983" s="133" t="e">
        <v>#N/A</v>
      </c>
      <c r="C1983" s="133"/>
      <c r="E1983" s="36" t="e">
        <v>#N/A</v>
      </c>
      <c r="AD1983" s="36" t="e">
        <f>MATCH(A1983,'US_long freshly screened'!A:A,0)</f>
        <v>#N/A</v>
      </c>
      <c r="AE1983" s="36" t="e">
        <f>AD1983&lt;=50</f>
        <v>#N/A</v>
      </c>
      <c r="AI1983" s="130" t="e">
        <f>MATCH(A1983,'US_long actual position'!A:A,0)</f>
        <v>#N/A</v>
      </c>
    </row>
    <row r="1984" spans="2:35" x14ac:dyDescent="0.3">
      <c r="B1984" s="133" t="e">
        <v>#N/A</v>
      </c>
      <c r="C1984" s="133"/>
      <c r="E1984" s="36" t="e">
        <v>#N/A</v>
      </c>
      <c r="AD1984" s="36" t="e">
        <f>MATCH(A1984,'US_long freshly screened'!A:A,0)</f>
        <v>#N/A</v>
      </c>
      <c r="AE1984" s="36" t="e">
        <f>AD1984&lt;=50</f>
        <v>#N/A</v>
      </c>
      <c r="AI1984" s="130" t="e">
        <f>MATCH(A1984,'US_long actual position'!A:A,0)</f>
        <v>#N/A</v>
      </c>
    </row>
    <row r="1985" spans="2:35" x14ac:dyDescent="0.3">
      <c r="B1985" s="133" t="e">
        <v>#N/A</v>
      </c>
      <c r="C1985" s="133"/>
      <c r="E1985" s="36" t="e">
        <v>#N/A</v>
      </c>
      <c r="AD1985" s="36" t="e">
        <f>MATCH(A1985,'US_long freshly screened'!A:A,0)</f>
        <v>#N/A</v>
      </c>
      <c r="AE1985" s="36" t="e">
        <f>AD1985&lt;=50</f>
        <v>#N/A</v>
      </c>
      <c r="AI1985" s="130" t="e">
        <f>MATCH(A1985,'US_long actual position'!A:A,0)</f>
        <v>#N/A</v>
      </c>
    </row>
    <row r="1986" spans="2:35" x14ac:dyDescent="0.3">
      <c r="B1986" s="133" t="e">
        <v>#N/A</v>
      </c>
      <c r="C1986" s="133"/>
      <c r="E1986" s="36" t="e">
        <v>#N/A</v>
      </c>
      <c r="AD1986" s="36" t="e">
        <f>MATCH(A1986,'US_long freshly screened'!A:A,0)</f>
        <v>#N/A</v>
      </c>
      <c r="AE1986" s="36" t="e">
        <f>AD1986&lt;=50</f>
        <v>#N/A</v>
      </c>
      <c r="AI1986" s="130" t="e">
        <f>MATCH(A1986,'US_long actual position'!A:A,0)</f>
        <v>#N/A</v>
      </c>
    </row>
    <row r="1987" spans="2:35" x14ac:dyDescent="0.3">
      <c r="B1987" s="133" t="e">
        <v>#N/A</v>
      </c>
      <c r="C1987" s="133"/>
      <c r="E1987" s="36" t="e">
        <v>#N/A</v>
      </c>
      <c r="AD1987" s="36" t="e">
        <f>MATCH(A1987,'US_long freshly screened'!A:A,0)</f>
        <v>#N/A</v>
      </c>
      <c r="AE1987" s="36" t="e">
        <f>AD1987&lt;=50</f>
        <v>#N/A</v>
      </c>
      <c r="AI1987" s="130" t="e">
        <f>MATCH(A1987,'US_long actual position'!A:A,0)</f>
        <v>#N/A</v>
      </c>
    </row>
    <row r="1988" spans="2:35" x14ac:dyDescent="0.3">
      <c r="B1988" s="133" t="e">
        <v>#N/A</v>
      </c>
      <c r="C1988" s="133"/>
      <c r="E1988" s="36" t="e">
        <v>#N/A</v>
      </c>
      <c r="AD1988" s="36" t="e">
        <f>MATCH(A1988,'US_long freshly screened'!A:A,0)</f>
        <v>#N/A</v>
      </c>
      <c r="AE1988" s="36" t="e">
        <f>AD1988&lt;=50</f>
        <v>#N/A</v>
      </c>
      <c r="AI1988" s="130" t="e">
        <f>MATCH(A1988,'US_long actual position'!A:A,0)</f>
        <v>#N/A</v>
      </c>
    </row>
    <row r="1989" spans="2:35" x14ac:dyDescent="0.3">
      <c r="B1989" s="133" t="e">
        <v>#N/A</v>
      </c>
      <c r="C1989" s="133"/>
      <c r="E1989" s="36" t="e">
        <v>#N/A</v>
      </c>
      <c r="AD1989" s="36" t="e">
        <f>MATCH(A1989,'US_long freshly screened'!A:A,0)</f>
        <v>#N/A</v>
      </c>
      <c r="AE1989" s="36" t="e">
        <f>AD1989&lt;=50</f>
        <v>#N/A</v>
      </c>
      <c r="AI1989" s="130" t="e">
        <f>MATCH(A1989,'US_long actual position'!A:A,0)</f>
        <v>#N/A</v>
      </c>
    </row>
    <row r="1990" spans="2:35" x14ac:dyDescent="0.3">
      <c r="B1990" s="133" t="e">
        <v>#N/A</v>
      </c>
      <c r="C1990" s="133"/>
      <c r="E1990" s="36" t="e">
        <v>#N/A</v>
      </c>
      <c r="AD1990" s="36" t="e">
        <f>MATCH(A1990,'US_long freshly screened'!A:A,0)</f>
        <v>#N/A</v>
      </c>
      <c r="AE1990" s="36" t="e">
        <f>AD1990&lt;=50</f>
        <v>#N/A</v>
      </c>
      <c r="AI1990" s="130" t="e">
        <f>MATCH(A1990,'US_long actual position'!A:A,0)</f>
        <v>#N/A</v>
      </c>
    </row>
    <row r="1991" spans="2:35" x14ac:dyDescent="0.3">
      <c r="B1991" s="133" t="e">
        <v>#N/A</v>
      </c>
      <c r="C1991" s="133"/>
      <c r="E1991" s="36" t="e">
        <v>#N/A</v>
      </c>
      <c r="AD1991" s="36" t="e">
        <f>MATCH(A1991,'US_long freshly screened'!A:A,0)</f>
        <v>#N/A</v>
      </c>
      <c r="AE1991" s="36" t="e">
        <f>AD1991&lt;=50</f>
        <v>#N/A</v>
      </c>
      <c r="AI1991" s="130" t="e">
        <f>MATCH(A1991,'US_long actual position'!A:A,0)</f>
        <v>#N/A</v>
      </c>
    </row>
    <row r="1992" spans="2:35" x14ac:dyDescent="0.3">
      <c r="B1992" s="133" t="e">
        <v>#N/A</v>
      </c>
      <c r="C1992" s="133"/>
      <c r="E1992" s="36" t="e">
        <v>#N/A</v>
      </c>
      <c r="AD1992" s="36" t="e">
        <f>MATCH(A1992,'US_long freshly screened'!A:A,0)</f>
        <v>#N/A</v>
      </c>
      <c r="AE1992" s="36" t="e">
        <f>AD1992&lt;=50</f>
        <v>#N/A</v>
      </c>
      <c r="AI1992" s="130" t="e">
        <f>MATCH(A1992,'US_long actual position'!A:A,0)</f>
        <v>#N/A</v>
      </c>
    </row>
    <row r="1993" spans="2:35" x14ac:dyDescent="0.3">
      <c r="B1993" s="133" t="e">
        <v>#N/A</v>
      </c>
      <c r="C1993" s="133"/>
      <c r="E1993" s="36" t="e">
        <v>#N/A</v>
      </c>
      <c r="AD1993" s="36" t="e">
        <f>MATCH(A1993,'US_long freshly screened'!A:A,0)</f>
        <v>#N/A</v>
      </c>
      <c r="AE1993" s="36" t="e">
        <f>AD1993&lt;=50</f>
        <v>#N/A</v>
      </c>
      <c r="AI1993" s="130" t="e">
        <f>MATCH(A1993,'US_long actual position'!A:A,0)</f>
        <v>#N/A</v>
      </c>
    </row>
    <row r="1994" spans="2:35" x14ac:dyDescent="0.3">
      <c r="B1994" s="133" t="e">
        <v>#N/A</v>
      </c>
      <c r="C1994" s="133"/>
      <c r="E1994" s="36" t="e">
        <v>#N/A</v>
      </c>
      <c r="AD1994" s="36" t="e">
        <f>MATCH(A1994,'US_long freshly screened'!A:A,0)</f>
        <v>#N/A</v>
      </c>
      <c r="AE1994" s="36" t="e">
        <f>AD1994&lt;=50</f>
        <v>#N/A</v>
      </c>
      <c r="AI1994" s="130" t="e">
        <f>MATCH(A1994,'US_long actual position'!A:A,0)</f>
        <v>#N/A</v>
      </c>
    </row>
    <row r="1995" spans="2:35" x14ac:dyDescent="0.3">
      <c r="B1995" s="133" t="e">
        <v>#N/A</v>
      </c>
      <c r="C1995" s="133"/>
      <c r="E1995" s="36" t="e">
        <v>#N/A</v>
      </c>
      <c r="AD1995" s="36" t="e">
        <f>MATCH(A1995,'US_long freshly screened'!A:A,0)</f>
        <v>#N/A</v>
      </c>
      <c r="AE1995" s="36" t="e">
        <f>AD1995&lt;=50</f>
        <v>#N/A</v>
      </c>
      <c r="AI1995" s="130" t="e">
        <f>MATCH(A1995,'US_long actual position'!A:A,0)</f>
        <v>#N/A</v>
      </c>
    </row>
    <row r="1996" spans="2:35" x14ac:dyDescent="0.3">
      <c r="B1996" s="133" t="e">
        <v>#N/A</v>
      </c>
      <c r="C1996" s="133"/>
      <c r="E1996" s="36" t="e">
        <v>#N/A</v>
      </c>
      <c r="AD1996" s="36" t="e">
        <f>MATCH(A1996,'US_long freshly screened'!A:A,0)</f>
        <v>#N/A</v>
      </c>
      <c r="AE1996" s="36" t="e">
        <f>AD1996&lt;=50</f>
        <v>#N/A</v>
      </c>
      <c r="AI1996" s="130" t="e">
        <f>MATCH(A1996,'US_long actual position'!A:A,0)</f>
        <v>#N/A</v>
      </c>
    </row>
    <row r="1997" spans="2:35" x14ac:dyDescent="0.3">
      <c r="B1997" s="133" t="e">
        <v>#N/A</v>
      </c>
      <c r="C1997" s="133"/>
      <c r="E1997" s="36" t="e">
        <v>#N/A</v>
      </c>
      <c r="AD1997" s="36" t="e">
        <f>MATCH(A1997,'US_long freshly screened'!A:A,0)</f>
        <v>#N/A</v>
      </c>
      <c r="AE1997" s="36" t="e">
        <f>AD1997&lt;=50</f>
        <v>#N/A</v>
      </c>
      <c r="AI1997" s="130" t="e">
        <f>MATCH(A1997,'US_long actual position'!A:A,0)</f>
        <v>#N/A</v>
      </c>
    </row>
    <row r="1998" spans="2:35" x14ac:dyDescent="0.3">
      <c r="B1998" s="133" t="e">
        <v>#N/A</v>
      </c>
      <c r="C1998" s="133"/>
      <c r="E1998" s="36" t="e">
        <v>#N/A</v>
      </c>
      <c r="AD1998" s="36" t="e">
        <f>MATCH(A1998,'US_long freshly screened'!A:A,0)</f>
        <v>#N/A</v>
      </c>
      <c r="AE1998" s="36" t="e">
        <f>AD1998&lt;=50</f>
        <v>#N/A</v>
      </c>
      <c r="AI1998" s="130" t="e">
        <f>MATCH(A1998,'US_long actual position'!A:A,0)</f>
        <v>#N/A</v>
      </c>
    </row>
    <row r="1999" spans="2:35" x14ac:dyDescent="0.3">
      <c r="B1999" s="133" t="e">
        <v>#N/A</v>
      </c>
      <c r="C1999" s="133"/>
      <c r="E1999" s="36" t="e">
        <v>#N/A</v>
      </c>
      <c r="AD1999" s="36" t="e">
        <f>MATCH(A1999,'US_long freshly screened'!A:A,0)</f>
        <v>#N/A</v>
      </c>
      <c r="AE1999" s="36" t="e">
        <f>AD1999&lt;=50</f>
        <v>#N/A</v>
      </c>
      <c r="AI1999" s="130" t="e">
        <f>MATCH(A1999,'US_long actual position'!A:A,0)</f>
        <v>#N/A</v>
      </c>
    </row>
    <row r="2000" spans="2:35" x14ac:dyDescent="0.3">
      <c r="B2000" s="133" t="e">
        <v>#N/A</v>
      </c>
      <c r="C2000" s="133"/>
      <c r="E2000" s="36" t="e">
        <v>#N/A</v>
      </c>
      <c r="AD2000" s="36" t="e">
        <f>MATCH(A2000,'US_long freshly screened'!A:A,0)</f>
        <v>#N/A</v>
      </c>
      <c r="AE2000" s="36" t="e">
        <f>AD2000&lt;=50</f>
        <v>#N/A</v>
      </c>
      <c r="AI2000" s="130" t="e">
        <f>MATCH(A2000,'US_long actual position'!A:A,0)</f>
        <v>#N/A</v>
      </c>
    </row>
    <row r="2001" spans="2:35" x14ac:dyDescent="0.3">
      <c r="B2001" s="133" t="e">
        <v>#N/A</v>
      </c>
      <c r="C2001" s="133"/>
      <c r="E2001" s="36" t="e">
        <v>#N/A</v>
      </c>
      <c r="AD2001" s="36" t="e">
        <f>MATCH(A2001,'US_long freshly screened'!A:A,0)</f>
        <v>#N/A</v>
      </c>
      <c r="AE2001" s="36" t="e">
        <f>AD2001&lt;=50</f>
        <v>#N/A</v>
      </c>
      <c r="AI2001" s="130" t="e">
        <f>MATCH(A2001,'US_long actual position'!A:A,0)</f>
        <v>#N/A</v>
      </c>
    </row>
    <row r="2002" spans="2:35" x14ac:dyDescent="0.3">
      <c r="B2002" s="133" t="e">
        <v>#N/A</v>
      </c>
      <c r="C2002" s="133"/>
      <c r="E2002" s="36" t="e">
        <v>#N/A</v>
      </c>
      <c r="AD2002" s="36" t="e">
        <f>MATCH(A2002,'US_long freshly screened'!A:A,0)</f>
        <v>#N/A</v>
      </c>
      <c r="AE2002" s="36" t="e">
        <f>AD2002&lt;=50</f>
        <v>#N/A</v>
      </c>
      <c r="AI2002" s="130" t="e">
        <f>MATCH(A2002,'US_long actual position'!A:A,0)</f>
        <v>#N/A</v>
      </c>
    </row>
    <row r="2003" spans="2:35" x14ac:dyDescent="0.3">
      <c r="B2003" s="133" t="e">
        <v>#N/A</v>
      </c>
      <c r="C2003" s="133"/>
      <c r="E2003" s="36" t="e">
        <v>#N/A</v>
      </c>
      <c r="AD2003" s="36" t="e">
        <f>MATCH(A2003,'US_long freshly screened'!A:A,0)</f>
        <v>#N/A</v>
      </c>
      <c r="AE2003" s="36" t="e">
        <f>AD2003&lt;=50</f>
        <v>#N/A</v>
      </c>
      <c r="AI2003" s="130" t="e">
        <f>MATCH(A2003,'US_long actual position'!A:A,0)</f>
        <v>#N/A</v>
      </c>
    </row>
    <row r="2004" spans="2:35" x14ac:dyDescent="0.3">
      <c r="B2004" s="133" t="e">
        <v>#N/A</v>
      </c>
      <c r="C2004" s="133"/>
      <c r="E2004" s="36" t="e">
        <v>#N/A</v>
      </c>
      <c r="AD2004" s="36" t="e">
        <f>MATCH(A2004,'US_long freshly screened'!A:A,0)</f>
        <v>#N/A</v>
      </c>
      <c r="AE2004" s="36" t="e">
        <f>AD2004&lt;=50</f>
        <v>#N/A</v>
      </c>
      <c r="AI2004" s="130" t="e">
        <f>MATCH(A2004,'US_long actual position'!A:A,0)</f>
        <v>#N/A</v>
      </c>
    </row>
    <row r="2005" spans="2:35" x14ac:dyDescent="0.3">
      <c r="B2005" s="133" t="e">
        <v>#N/A</v>
      </c>
      <c r="C2005" s="133"/>
      <c r="E2005" s="36" t="e">
        <v>#N/A</v>
      </c>
      <c r="AD2005" s="36" t="e">
        <f>MATCH(A2005,'US_long freshly screened'!A:A,0)</f>
        <v>#N/A</v>
      </c>
      <c r="AE2005" s="36" t="e">
        <f>AD2005&lt;=50</f>
        <v>#N/A</v>
      </c>
      <c r="AI2005" s="130" t="e">
        <f>MATCH(A2005,'US_long actual position'!A:A,0)</f>
        <v>#N/A</v>
      </c>
    </row>
    <row r="2006" spans="2:35" x14ac:dyDescent="0.3">
      <c r="B2006" s="133" t="e">
        <v>#N/A</v>
      </c>
      <c r="C2006" s="133"/>
      <c r="E2006" s="36" t="e">
        <v>#N/A</v>
      </c>
      <c r="AD2006" s="36" t="e">
        <f>MATCH(A2006,'US_long freshly screened'!A:A,0)</f>
        <v>#N/A</v>
      </c>
      <c r="AE2006" s="36" t="e">
        <f>AD2006&lt;=50</f>
        <v>#N/A</v>
      </c>
      <c r="AI2006" s="130" t="e">
        <f>MATCH(A2006,'US_long actual position'!A:A,0)</f>
        <v>#N/A</v>
      </c>
    </row>
    <row r="2007" spans="2:35" x14ac:dyDescent="0.3">
      <c r="B2007" s="133" t="e">
        <v>#N/A</v>
      </c>
      <c r="C2007" s="133"/>
      <c r="E2007" s="36" t="e">
        <v>#N/A</v>
      </c>
      <c r="AD2007" s="36" t="e">
        <f>MATCH(A2007,'US_long freshly screened'!A:A,0)</f>
        <v>#N/A</v>
      </c>
      <c r="AE2007" s="36" t="e">
        <f>AD2007&lt;=50</f>
        <v>#N/A</v>
      </c>
      <c r="AI2007" s="130" t="e">
        <f>MATCH(A2007,'US_long actual position'!A:A,0)</f>
        <v>#N/A</v>
      </c>
    </row>
    <row r="2008" spans="2:35" x14ac:dyDescent="0.3">
      <c r="B2008" s="133" t="e">
        <v>#N/A</v>
      </c>
      <c r="C2008" s="133"/>
      <c r="E2008" s="36" t="e">
        <v>#N/A</v>
      </c>
      <c r="AD2008" s="36" t="e">
        <f>MATCH(A2008,'US_long freshly screened'!A:A,0)</f>
        <v>#N/A</v>
      </c>
      <c r="AE2008" s="36" t="e">
        <f>AD2008&lt;=50</f>
        <v>#N/A</v>
      </c>
      <c r="AI2008" s="130" t="e">
        <f>MATCH(A2008,'US_long actual position'!A:A,0)</f>
        <v>#N/A</v>
      </c>
    </row>
    <row r="2009" spans="2:35" x14ac:dyDescent="0.3">
      <c r="B2009" s="133" t="e">
        <v>#N/A</v>
      </c>
      <c r="C2009" s="133"/>
      <c r="E2009" s="36" t="e">
        <v>#N/A</v>
      </c>
      <c r="AD2009" s="36" t="e">
        <f>MATCH(A2009,'US_long freshly screened'!A:A,0)</f>
        <v>#N/A</v>
      </c>
      <c r="AE2009" s="36" t="e">
        <f>AD2009&lt;=50</f>
        <v>#N/A</v>
      </c>
      <c r="AI2009" s="130" t="e">
        <f>MATCH(A2009,'US_long actual position'!A:A,0)</f>
        <v>#N/A</v>
      </c>
    </row>
    <row r="2010" spans="2:35" x14ac:dyDescent="0.3">
      <c r="B2010" s="133" t="e">
        <v>#N/A</v>
      </c>
      <c r="C2010" s="133"/>
      <c r="E2010" s="36" t="e">
        <v>#N/A</v>
      </c>
      <c r="AD2010" s="36" t="e">
        <f>MATCH(A2010,'US_long freshly screened'!A:A,0)</f>
        <v>#N/A</v>
      </c>
      <c r="AE2010" s="36" t="e">
        <f>AD2010&lt;=50</f>
        <v>#N/A</v>
      </c>
      <c r="AI2010" s="130" t="e">
        <f>MATCH(A2010,'US_long actual position'!A:A,0)</f>
        <v>#N/A</v>
      </c>
    </row>
    <row r="2011" spans="2:35" x14ac:dyDescent="0.3">
      <c r="B2011" s="133" t="e">
        <v>#N/A</v>
      </c>
      <c r="C2011" s="133"/>
      <c r="E2011" s="36" t="e">
        <v>#N/A</v>
      </c>
      <c r="AD2011" s="36" t="e">
        <f>MATCH(A2011,'US_long freshly screened'!A:A,0)</f>
        <v>#N/A</v>
      </c>
      <c r="AE2011" s="36" t="e">
        <f>AD2011&lt;=50</f>
        <v>#N/A</v>
      </c>
      <c r="AI2011" s="130" t="e">
        <f>MATCH(A2011,'US_long actual position'!A:A,0)</f>
        <v>#N/A</v>
      </c>
    </row>
    <row r="2012" spans="2:35" x14ac:dyDescent="0.3">
      <c r="B2012" s="133" t="e">
        <v>#N/A</v>
      </c>
      <c r="C2012" s="133"/>
      <c r="E2012" s="36" t="e">
        <v>#N/A</v>
      </c>
      <c r="AD2012" s="36" t="e">
        <f>MATCH(A2012,'US_long freshly screened'!A:A,0)</f>
        <v>#N/A</v>
      </c>
      <c r="AE2012" s="36" t="e">
        <f>AD2012&lt;=50</f>
        <v>#N/A</v>
      </c>
      <c r="AI2012" s="130" t="e">
        <f>MATCH(A2012,'US_long actual position'!A:A,0)</f>
        <v>#N/A</v>
      </c>
    </row>
    <row r="2013" spans="2:35" x14ac:dyDescent="0.3">
      <c r="B2013" s="133" t="e">
        <v>#N/A</v>
      </c>
      <c r="C2013" s="133"/>
      <c r="E2013" s="36" t="e">
        <v>#N/A</v>
      </c>
      <c r="AD2013" s="36" t="e">
        <f>MATCH(A2013,'US_long freshly screened'!A:A,0)</f>
        <v>#N/A</v>
      </c>
      <c r="AE2013" s="36" t="e">
        <f>AD2013&lt;=50</f>
        <v>#N/A</v>
      </c>
      <c r="AI2013" s="130" t="e">
        <f>MATCH(A2013,'US_long actual position'!A:A,0)</f>
        <v>#N/A</v>
      </c>
    </row>
    <row r="2014" spans="2:35" x14ac:dyDescent="0.3">
      <c r="B2014" s="133" t="e">
        <v>#N/A</v>
      </c>
      <c r="C2014" s="133"/>
      <c r="E2014" s="36" t="e">
        <v>#N/A</v>
      </c>
      <c r="AD2014" s="36" t="e">
        <f>MATCH(A2014,'US_long freshly screened'!A:A,0)</f>
        <v>#N/A</v>
      </c>
      <c r="AE2014" s="36" t="e">
        <f>AD2014&lt;=50</f>
        <v>#N/A</v>
      </c>
      <c r="AI2014" s="130" t="e">
        <f>MATCH(A2014,'US_long actual position'!A:A,0)</f>
        <v>#N/A</v>
      </c>
    </row>
    <row r="2015" spans="2:35" x14ac:dyDescent="0.3">
      <c r="B2015" s="133" t="e">
        <v>#N/A</v>
      </c>
      <c r="C2015" s="133"/>
      <c r="E2015" s="36" t="e">
        <v>#N/A</v>
      </c>
      <c r="AD2015" s="36" t="e">
        <f>MATCH(A2015,'US_long freshly screened'!A:A,0)</f>
        <v>#N/A</v>
      </c>
      <c r="AE2015" s="36" t="e">
        <f>AD2015&lt;=50</f>
        <v>#N/A</v>
      </c>
      <c r="AI2015" s="130" t="e">
        <f>MATCH(A2015,'US_long actual position'!A:A,0)</f>
        <v>#N/A</v>
      </c>
    </row>
    <row r="2016" spans="2:35" x14ac:dyDescent="0.3">
      <c r="B2016" s="133" t="e">
        <v>#N/A</v>
      </c>
      <c r="C2016" s="133"/>
      <c r="E2016" s="36" t="e">
        <v>#N/A</v>
      </c>
      <c r="AD2016" s="36" t="e">
        <f>MATCH(A2016,'US_long freshly screened'!A:A,0)</f>
        <v>#N/A</v>
      </c>
      <c r="AE2016" s="36" t="e">
        <f>AD2016&lt;=50</f>
        <v>#N/A</v>
      </c>
      <c r="AI2016" s="130" t="e">
        <f>MATCH(A2016,'US_long actual position'!A:A,0)</f>
        <v>#N/A</v>
      </c>
    </row>
    <row r="2017" spans="2:35" x14ac:dyDescent="0.3">
      <c r="B2017" s="133" t="e">
        <v>#N/A</v>
      </c>
      <c r="C2017" s="133"/>
      <c r="E2017" s="36" t="e">
        <v>#N/A</v>
      </c>
      <c r="AD2017" s="36" t="e">
        <f>MATCH(A2017,'US_long freshly screened'!A:A,0)</f>
        <v>#N/A</v>
      </c>
      <c r="AE2017" s="36" t="e">
        <f>AD2017&lt;=50</f>
        <v>#N/A</v>
      </c>
      <c r="AI2017" s="130" t="e">
        <f>MATCH(A2017,'US_long actual position'!A:A,0)</f>
        <v>#N/A</v>
      </c>
    </row>
    <row r="2018" spans="2:35" x14ac:dyDescent="0.3">
      <c r="B2018" s="133" t="e">
        <v>#N/A</v>
      </c>
      <c r="C2018" s="133"/>
      <c r="E2018" s="36" t="e">
        <v>#N/A</v>
      </c>
      <c r="AD2018" s="36" t="e">
        <f>MATCH(A2018,'US_long freshly screened'!A:A,0)</f>
        <v>#N/A</v>
      </c>
      <c r="AE2018" s="36" t="e">
        <f>AD2018&lt;=50</f>
        <v>#N/A</v>
      </c>
      <c r="AI2018" s="130" t="e">
        <f>MATCH(A2018,'US_long actual position'!A:A,0)</f>
        <v>#N/A</v>
      </c>
    </row>
    <row r="2019" spans="2:35" x14ac:dyDescent="0.3">
      <c r="B2019" s="133" t="e">
        <v>#N/A</v>
      </c>
      <c r="C2019" s="133"/>
      <c r="E2019" s="36" t="e">
        <v>#N/A</v>
      </c>
      <c r="AD2019" s="36" t="e">
        <f>MATCH(A2019,'US_long freshly screened'!A:A,0)</f>
        <v>#N/A</v>
      </c>
      <c r="AE2019" s="36" t="e">
        <f>AD2019&lt;=50</f>
        <v>#N/A</v>
      </c>
      <c r="AI2019" s="130" t="e">
        <f>MATCH(A2019,'US_long actual position'!A:A,0)</f>
        <v>#N/A</v>
      </c>
    </row>
    <row r="2020" spans="2:35" x14ac:dyDescent="0.3">
      <c r="B2020" s="133" t="e">
        <v>#N/A</v>
      </c>
      <c r="C2020" s="133"/>
      <c r="E2020" s="36" t="e">
        <v>#N/A</v>
      </c>
      <c r="AD2020" s="36" t="e">
        <f>MATCH(A2020,'US_long freshly screened'!A:A,0)</f>
        <v>#N/A</v>
      </c>
      <c r="AE2020" s="36" t="e">
        <f>AD2020&lt;=50</f>
        <v>#N/A</v>
      </c>
      <c r="AI2020" s="130" t="e">
        <f>MATCH(A2020,'US_long actual position'!A:A,0)</f>
        <v>#N/A</v>
      </c>
    </row>
    <row r="2021" spans="2:35" x14ac:dyDescent="0.3">
      <c r="B2021" s="133" t="e">
        <v>#N/A</v>
      </c>
      <c r="C2021" s="133"/>
      <c r="E2021" s="36" t="e">
        <v>#N/A</v>
      </c>
      <c r="AD2021" s="36" t="e">
        <f>MATCH(A2021,'US_long freshly screened'!A:A,0)</f>
        <v>#N/A</v>
      </c>
      <c r="AE2021" s="36" t="e">
        <f>AD2021&lt;=50</f>
        <v>#N/A</v>
      </c>
      <c r="AI2021" s="130" t="e">
        <f>MATCH(A2021,'US_long actual position'!A:A,0)</f>
        <v>#N/A</v>
      </c>
    </row>
    <row r="2022" spans="2:35" x14ac:dyDescent="0.3">
      <c r="B2022" s="133" t="e">
        <v>#N/A</v>
      </c>
      <c r="C2022" s="133"/>
      <c r="E2022" s="36" t="e">
        <v>#N/A</v>
      </c>
      <c r="AD2022" s="36" t="e">
        <f>MATCH(A2022,'US_long freshly screened'!A:A,0)</f>
        <v>#N/A</v>
      </c>
      <c r="AE2022" s="36" t="e">
        <f>AD2022&lt;=50</f>
        <v>#N/A</v>
      </c>
      <c r="AI2022" s="130" t="e">
        <f>MATCH(A2022,'US_long actual position'!A:A,0)</f>
        <v>#N/A</v>
      </c>
    </row>
    <row r="2023" spans="2:35" x14ac:dyDescent="0.3">
      <c r="B2023" s="133" t="e">
        <v>#N/A</v>
      </c>
      <c r="C2023" s="133"/>
      <c r="E2023" s="36" t="e">
        <v>#N/A</v>
      </c>
      <c r="AD2023" s="36" t="e">
        <f>MATCH(A2023,'US_long freshly screened'!A:A,0)</f>
        <v>#N/A</v>
      </c>
      <c r="AE2023" s="36" t="e">
        <f>AD2023&lt;=50</f>
        <v>#N/A</v>
      </c>
      <c r="AI2023" s="130" t="e">
        <f>MATCH(A2023,'US_long actual position'!A:A,0)</f>
        <v>#N/A</v>
      </c>
    </row>
    <row r="2024" spans="2:35" x14ac:dyDescent="0.3">
      <c r="B2024" s="133" t="e">
        <v>#N/A</v>
      </c>
      <c r="C2024" s="133"/>
      <c r="E2024" s="36" t="e">
        <v>#N/A</v>
      </c>
      <c r="AD2024" s="36" t="e">
        <f>MATCH(A2024,'US_long freshly screened'!A:A,0)</f>
        <v>#N/A</v>
      </c>
      <c r="AE2024" s="36" t="e">
        <f>AD2024&lt;=50</f>
        <v>#N/A</v>
      </c>
      <c r="AI2024" s="130" t="e">
        <f>MATCH(A2024,'US_long actual position'!A:A,0)</f>
        <v>#N/A</v>
      </c>
    </row>
    <row r="2025" spans="2:35" x14ac:dyDescent="0.3">
      <c r="B2025" s="133" t="e">
        <v>#N/A</v>
      </c>
      <c r="C2025" s="133"/>
      <c r="E2025" s="36" t="e">
        <v>#N/A</v>
      </c>
      <c r="AD2025" s="36" t="e">
        <f>MATCH(A2025,'US_long freshly screened'!A:A,0)</f>
        <v>#N/A</v>
      </c>
      <c r="AE2025" s="36" t="e">
        <f>AD2025&lt;=50</f>
        <v>#N/A</v>
      </c>
      <c r="AI2025" s="130" t="e">
        <f>MATCH(A2025,'US_long actual position'!A:A,0)</f>
        <v>#N/A</v>
      </c>
    </row>
    <row r="2026" spans="2:35" x14ac:dyDescent="0.3">
      <c r="B2026" s="133" t="e">
        <v>#N/A</v>
      </c>
      <c r="C2026" s="133"/>
      <c r="E2026" s="36" t="e">
        <v>#N/A</v>
      </c>
      <c r="AD2026" s="36" t="e">
        <f>MATCH(A2026,'US_long freshly screened'!A:A,0)</f>
        <v>#N/A</v>
      </c>
      <c r="AE2026" s="36" t="e">
        <f>AD2026&lt;=50</f>
        <v>#N/A</v>
      </c>
      <c r="AI2026" s="130" t="e">
        <f>MATCH(A2026,'US_long actual position'!A:A,0)</f>
        <v>#N/A</v>
      </c>
    </row>
    <row r="2027" spans="2:35" x14ac:dyDescent="0.3">
      <c r="B2027" s="133" t="e">
        <v>#N/A</v>
      </c>
      <c r="C2027" s="133"/>
      <c r="E2027" s="36" t="e">
        <v>#N/A</v>
      </c>
      <c r="AD2027" s="36" t="e">
        <f>MATCH(A2027,'US_long freshly screened'!A:A,0)</f>
        <v>#N/A</v>
      </c>
      <c r="AE2027" s="36" t="e">
        <f>AD2027&lt;=50</f>
        <v>#N/A</v>
      </c>
      <c r="AI2027" s="130" t="e">
        <f>MATCH(A2027,'US_long actual position'!A:A,0)</f>
        <v>#N/A</v>
      </c>
    </row>
    <row r="2028" spans="2:35" x14ac:dyDescent="0.3">
      <c r="B2028" s="133" t="e">
        <v>#N/A</v>
      </c>
      <c r="C2028" s="133"/>
      <c r="E2028" s="36" t="e">
        <v>#N/A</v>
      </c>
      <c r="AD2028" s="36" t="e">
        <f>MATCH(A2028,'US_long freshly screened'!A:A,0)</f>
        <v>#N/A</v>
      </c>
      <c r="AE2028" s="36" t="e">
        <f>AD2028&lt;=50</f>
        <v>#N/A</v>
      </c>
      <c r="AI2028" s="130" t="e">
        <f>MATCH(A2028,'US_long actual position'!A:A,0)</f>
        <v>#N/A</v>
      </c>
    </row>
    <row r="2029" spans="2:35" x14ac:dyDescent="0.3">
      <c r="B2029" s="133" t="e">
        <v>#N/A</v>
      </c>
      <c r="C2029" s="133"/>
      <c r="E2029" s="36" t="e">
        <v>#N/A</v>
      </c>
      <c r="AD2029" s="36" t="e">
        <f>MATCH(A2029,'US_long freshly screened'!A:A,0)</f>
        <v>#N/A</v>
      </c>
      <c r="AE2029" s="36" t="e">
        <f>AD2029&lt;=50</f>
        <v>#N/A</v>
      </c>
      <c r="AI2029" s="130" t="e">
        <f>MATCH(A2029,'US_long actual position'!A:A,0)</f>
        <v>#N/A</v>
      </c>
    </row>
    <row r="2030" spans="2:35" x14ac:dyDescent="0.3">
      <c r="B2030" s="133" t="e">
        <v>#N/A</v>
      </c>
      <c r="C2030" s="133"/>
      <c r="E2030" s="36" t="e">
        <v>#N/A</v>
      </c>
      <c r="AD2030" s="36" t="e">
        <f>MATCH(A2030,'US_long freshly screened'!A:A,0)</f>
        <v>#N/A</v>
      </c>
      <c r="AE2030" s="36" t="e">
        <f>AD2030&lt;=50</f>
        <v>#N/A</v>
      </c>
      <c r="AI2030" s="130" t="e">
        <f>MATCH(A2030,'US_long actual position'!A:A,0)</f>
        <v>#N/A</v>
      </c>
    </row>
    <row r="2031" spans="2:35" x14ac:dyDescent="0.3">
      <c r="B2031" s="133" t="e">
        <v>#N/A</v>
      </c>
      <c r="C2031" s="133"/>
      <c r="E2031" s="36" t="e">
        <v>#N/A</v>
      </c>
      <c r="AD2031" s="36" t="e">
        <f>MATCH(A2031,'US_long freshly screened'!A:A,0)</f>
        <v>#N/A</v>
      </c>
      <c r="AE2031" s="36" t="e">
        <f>AD2031&lt;=50</f>
        <v>#N/A</v>
      </c>
      <c r="AI2031" s="130" t="e">
        <f>MATCH(A2031,'US_long actual position'!A:A,0)</f>
        <v>#N/A</v>
      </c>
    </row>
    <row r="2032" spans="2:35" x14ac:dyDescent="0.3">
      <c r="B2032" s="133" t="e">
        <v>#N/A</v>
      </c>
      <c r="C2032" s="133"/>
      <c r="E2032" s="36" t="e">
        <v>#N/A</v>
      </c>
      <c r="AD2032" s="36" t="e">
        <f>MATCH(A2032,'US_long freshly screened'!A:A,0)</f>
        <v>#N/A</v>
      </c>
      <c r="AE2032" s="36" t="e">
        <f>AD2032&lt;=50</f>
        <v>#N/A</v>
      </c>
      <c r="AI2032" s="130" t="e">
        <f>MATCH(A2032,'US_long actual position'!A:A,0)</f>
        <v>#N/A</v>
      </c>
    </row>
    <row r="2033" spans="2:35" x14ac:dyDescent="0.3">
      <c r="B2033" s="133" t="e">
        <v>#N/A</v>
      </c>
      <c r="C2033" s="133"/>
      <c r="E2033" s="36" t="e">
        <v>#N/A</v>
      </c>
      <c r="AD2033" s="36" t="e">
        <f>MATCH(A2033,'US_long freshly screened'!A:A,0)</f>
        <v>#N/A</v>
      </c>
      <c r="AE2033" s="36" t="e">
        <f>AD2033&lt;=50</f>
        <v>#N/A</v>
      </c>
      <c r="AI2033" s="130" t="e">
        <f>MATCH(A2033,'US_long actual position'!A:A,0)</f>
        <v>#N/A</v>
      </c>
    </row>
    <row r="2034" spans="2:35" x14ac:dyDescent="0.3">
      <c r="B2034" s="133" t="e">
        <v>#N/A</v>
      </c>
      <c r="C2034" s="133"/>
      <c r="E2034" s="36" t="e">
        <v>#N/A</v>
      </c>
      <c r="AD2034" s="36" t="e">
        <f>MATCH(A2034,'US_long freshly screened'!A:A,0)</f>
        <v>#N/A</v>
      </c>
      <c r="AE2034" s="36" t="e">
        <f>AD2034&lt;=50</f>
        <v>#N/A</v>
      </c>
      <c r="AI2034" s="130" t="e">
        <f>MATCH(A2034,'US_long actual position'!A:A,0)</f>
        <v>#N/A</v>
      </c>
    </row>
    <row r="2035" spans="2:35" x14ac:dyDescent="0.3">
      <c r="B2035" s="133" t="e">
        <v>#N/A</v>
      </c>
      <c r="C2035" s="133"/>
      <c r="E2035" s="36" t="e">
        <v>#N/A</v>
      </c>
      <c r="AD2035" s="36" t="e">
        <f>MATCH(A2035,'US_long freshly screened'!A:A,0)</f>
        <v>#N/A</v>
      </c>
      <c r="AE2035" s="36" t="e">
        <f>AD2035&lt;=50</f>
        <v>#N/A</v>
      </c>
      <c r="AI2035" s="130" t="e">
        <f>MATCH(A2035,'US_long actual position'!A:A,0)</f>
        <v>#N/A</v>
      </c>
    </row>
    <row r="2036" spans="2:35" x14ac:dyDescent="0.3">
      <c r="B2036" s="133" t="e">
        <v>#N/A</v>
      </c>
      <c r="C2036" s="133"/>
      <c r="E2036" s="36" t="e">
        <v>#N/A</v>
      </c>
      <c r="AD2036" s="36" t="e">
        <f>MATCH(A2036,'US_long freshly screened'!A:A,0)</f>
        <v>#N/A</v>
      </c>
      <c r="AE2036" s="36" t="e">
        <f>AD2036&lt;=50</f>
        <v>#N/A</v>
      </c>
      <c r="AI2036" s="130" t="e">
        <f>MATCH(A2036,'US_long actual position'!A:A,0)</f>
        <v>#N/A</v>
      </c>
    </row>
    <row r="2037" spans="2:35" x14ac:dyDescent="0.3">
      <c r="B2037" s="133" t="e">
        <v>#N/A</v>
      </c>
      <c r="C2037" s="133"/>
      <c r="E2037" s="36" t="e">
        <v>#N/A</v>
      </c>
      <c r="AD2037" s="36" t="e">
        <f>MATCH(A2037,'US_long freshly screened'!A:A,0)</f>
        <v>#N/A</v>
      </c>
      <c r="AE2037" s="36" t="e">
        <f>AD2037&lt;=50</f>
        <v>#N/A</v>
      </c>
      <c r="AI2037" s="130" t="e">
        <f>MATCH(A2037,'US_long actual position'!A:A,0)</f>
        <v>#N/A</v>
      </c>
    </row>
    <row r="2038" spans="2:35" x14ac:dyDescent="0.3">
      <c r="B2038" s="133" t="e">
        <v>#N/A</v>
      </c>
      <c r="C2038" s="133"/>
      <c r="E2038" s="36" t="e">
        <v>#N/A</v>
      </c>
      <c r="AD2038" s="36" t="e">
        <f>MATCH(A2038,'US_long freshly screened'!A:A,0)</f>
        <v>#N/A</v>
      </c>
      <c r="AE2038" s="36" t="e">
        <f>AD2038&lt;=50</f>
        <v>#N/A</v>
      </c>
      <c r="AI2038" s="130" t="e">
        <f>MATCH(A2038,'US_long actual position'!A:A,0)</f>
        <v>#N/A</v>
      </c>
    </row>
    <row r="2039" spans="2:35" x14ac:dyDescent="0.3">
      <c r="B2039" s="133" t="e">
        <v>#N/A</v>
      </c>
      <c r="C2039" s="133"/>
      <c r="E2039" s="36" t="e">
        <v>#N/A</v>
      </c>
      <c r="AD2039" s="36" t="e">
        <f>MATCH(A2039,'US_long freshly screened'!A:A,0)</f>
        <v>#N/A</v>
      </c>
      <c r="AE2039" s="36" t="e">
        <f>AD2039&lt;=50</f>
        <v>#N/A</v>
      </c>
      <c r="AI2039" s="130" t="e">
        <f>MATCH(A2039,'US_long actual position'!A:A,0)</f>
        <v>#N/A</v>
      </c>
    </row>
    <row r="2040" spans="2:35" x14ac:dyDescent="0.3">
      <c r="B2040" s="133" t="e">
        <v>#N/A</v>
      </c>
      <c r="C2040" s="133"/>
      <c r="E2040" s="36" t="e">
        <v>#N/A</v>
      </c>
      <c r="AD2040" s="36" t="e">
        <f>MATCH(A2040,'US_long freshly screened'!A:A,0)</f>
        <v>#N/A</v>
      </c>
      <c r="AE2040" s="36" t="e">
        <f>AD2040&lt;=50</f>
        <v>#N/A</v>
      </c>
      <c r="AI2040" s="130" t="e">
        <f>MATCH(A2040,'US_long actual position'!A:A,0)</f>
        <v>#N/A</v>
      </c>
    </row>
    <row r="2041" spans="2:35" x14ac:dyDescent="0.3">
      <c r="B2041" s="133" t="e">
        <v>#N/A</v>
      </c>
      <c r="C2041" s="133"/>
      <c r="E2041" s="36" t="e">
        <v>#N/A</v>
      </c>
      <c r="AD2041" s="36" t="e">
        <f>MATCH(A2041,'US_long freshly screened'!A:A,0)</f>
        <v>#N/A</v>
      </c>
      <c r="AE2041" s="36" t="e">
        <f>AD2041&lt;=50</f>
        <v>#N/A</v>
      </c>
      <c r="AI2041" s="130" t="e">
        <f>MATCH(A2041,'US_long actual position'!A:A,0)</f>
        <v>#N/A</v>
      </c>
    </row>
    <row r="2042" spans="2:35" x14ac:dyDescent="0.3">
      <c r="B2042" s="133" t="e">
        <v>#N/A</v>
      </c>
      <c r="C2042" s="133"/>
      <c r="E2042" s="36" t="e">
        <v>#N/A</v>
      </c>
      <c r="AD2042" s="36" t="e">
        <f>MATCH(A2042,'US_long freshly screened'!A:A,0)</f>
        <v>#N/A</v>
      </c>
      <c r="AE2042" s="36" t="e">
        <f>AD2042&lt;=50</f>
        <v>#N/A</v>
      </c>
      <c r="AI2042" s="130" t="e">
        <f>MATCH(A2042,'US_long actual position'!A:A,0)</f>
        <v>#N/A</v>
      </c>
    </row>
    <row r="2043" spans="2:35" x14ac:dyDescent="0.3">
      <c r="B2043" s="133" t="e">
        <v>#N/A</v>
      </c>
      <c r="C2043" s="133"/>
      <c r="E2043" s="36" t="e">
        <v>#N/A</v>
      </c>
      <c r="AD2043" s="36" t="e">
        <f>MATCH(A2043,'US_long freshly screened'!A:A,0)</f>
        <v>#N/A</v>
      </c>
      <c r="AE2043" s="36" t="e">
        <f>AD2043&lt;=50</f>
        <v>#N/A</v>
      </c>
      <c r="AI2043" s="130" t="e">
        <f>MATCH(A2043,'US_long actual position'!A:A,0)</f>
        <v>#N/A</v>
      </c>
    </row>
    <row r="2044" spans="2:35" x14ac:dyDescent="0.3">
      <c r="B2044" s="133" t="e">
        <v>#N/A</v>
      </c>
      <c r="C2044" s="133"/>
      <c r="E2044" s="36" t="e">
        <v>#N/A</v>
      </c>
      <c r="AD2044" s="36" t="e">
        <f>MATCH(A2044,'US_long freshly screened'!A:A,0)</f>
        <v>#N/A</v>
      </c>
      <c r="AE2044" s="36" t="e">
        <f>AD2044&lt;=50</f>
        <v>#N/A</v>
      </c>
      <c r="AI2044" s="130" t="e">
        <f>MATCH(A2044,'US_long actual position'!A:A,0)</f>
        <v>#N/A</v>
      </c>
    </row>
    <row r="2045" spans="2:35" x14ac:dyDescent="0.3">
      <c r="B2045" s="133" t="e">
        <v>#N/A</v>
      </c>
      <c r="C2045" s="133"/>
      <c r="E2045" s="36" t="e">
        <v>#N/A</v>
      </c>
      <c r="AD2045" s="36" t="e">
        <f>MATCH(A2045,'US_long freshly screened'!A:A,0)</f>
        <v>#N/A</v>
      </c>
      <c r="AE2045" s="36" t="e">
        <f>AD2045&lt;=50</f>
        <v>#N/A</v>
      </c>
      <c r="AI2045" s="130" t="e">
        <f>MATCH(A2045,'US_long actual position'!A:A,0)</f>
        <v>#N/A</v>
      </c>
    </row>
    <row r="2046" spans="2:35" x14ac:dyDescent="0.3">
      <c r="B2046" s="133" t="e">
        <v>#N/A</v>
      </c>
      <c r="C2046" s="133"/>
      <c r="E2046" s="36" t="e">
        <v>#N/A</v>
      </c>
      <c r="AD2046" s="36" t="e">
        <f>MATCH(A2046,'US_long freshly screened'!A:A,0)</f>
        <v>#N/A</v>
      </c>
      <c r="AE2046" s="36" t="e">
        <f>AD2046&lt;=50</f>
        <v>#N/A</v>
      </c>
      <c r="AI2046" s="130" t="e">
        <f>MATCH(A2046,'US_long actual position'!A:A,0)</f>
        <v>#N/A</v>
      </c>
    </row>
    <row r="2047" spans="2:35" x14ac:dyDescent="0.3">
      <c r="B2047" s="133" t="e">
        <v>#N/A</v>
      </c>
      <c r="C2047" s="133"/>
      <c r="E2047" s="36" t="e">
        <v>#N/A</v>
      </c>
      <c r="AD2047" s="36" t="e">
        <f>MATCH(A2047,'US_long freshly screened'!A:A,0)</f>
        <v>#N/A</v>
      </c>
      <c r="AE2047" s="36" t="e">
        <f>AD2047&lt;=50</f>
        <v>#N/A</v>
      </c>
      <c r="AI2047" s="130" t="e">
        <f>MATCH(A2047,'US_long actual position'!A:A,0)</f>
        <v>#N/A</v>
      </c>
    </row>
    <row r="2048" spans="2:35" x14ac:dyDescent="0.3">
      <c r="B2048" s="133" t="e">
        <v>#N/A</v>
      </c>
      <c r="C2048" s="133"/>
      <c r="E2048" s="36" t="e">
        <v>#N/A</v>
      </c>
      <c r="AD2048" s="36" t="e">
        <f>MATCH(A2048,'US_long freshly screened'!A:A,0)</f>
        <v>#N/A</v>
      </c>
      <c r="AE2048" s="36" t="e">
        <f>AD2048&lt;=50</f>
        <v>#N/A</v>
      </c>
      <c r="AI2048" s="130" t="e">
        <f>MATCH(A2048,'US_long actual position'!A:A,0)</f>
        <v>#N/A</v>
      </c>
    </row>
    <row r="2049" spans="2:35" x14ac:dyDescent="0.3">
      <c r="B2049" s="133" t="e">
        <v>#N/A</v>
      </c>
      <c r="C2049" s="133"/>
      <c r="E2049" s="36" t="e">
        <v>#N/A</v>
      </c>
      <c r="AD2049" s="36" t="e">
        <f>MATCH(A2049,'US_long freshly screened'!A:A,0)</f>
        <v>#N/A</v>
      </c>
      <c r="AE2049" s="36" t="e">
        <f>AD2049&lt;=50</f>
        <v>#N/A</v>
      </c>
      <c r="AI2049" s="130" t="e">
        <f>MATCH(A2049,'US_long actual position'!A:A,0)</f>
        <v>#N/A</v>
      </c>
    </row>
    <row r="2050" spans="2:35" x14ac:dyDescent="0.3">
      <c r="B2050" s="133" t="e">
        <v>#N/A</v>
      </c>
      <c r="C2050" s="133"/>
      <c r="E2050" s="36" t="e">
        <v>#N/A</v>
      </c>
      <c r="AD2050" s="36" t="e">
        <f>MATCH(A2050,'US_long freshly screened'!A:A,0)</f>
        <v>#N/A</v>
      </c>
      <c r="AE2050" s="36" t="e">
        <f>AD2050&lt;=50</f>
        <v>#N/A</v>
      </c>
      <c r="AI2050" s="130" t="e">
        <f>MATCH(A2050,'US_long actual position'!A:A,0)</f>
        <v>#N/A</v>
      </c>
    </row>
    <row r="2051" spans="2:35" x14ac:dyDescent="0.3">
      <c r="B2051" s="133" t="e">
        <v>#N/A</v>
      </c>
      <c r="C2051" s="133"/>
      <c r="E2051" s="36" t="e">
        <v>#N/A</v>
      </c>
      <c r="AD2051" s="36" t="e">
        <f>MATCH(A2051,'US_long freshly screened'!A:A,0)</f>
        <v>#N/A</v>
      </c>
      <c r="AE2051" s="36" t="e">
        <f>AD2051&lt;=50</f>
        <v>#N/A</v>
      </c>
      <c r="AI2051" s="130" t="e">
        <f>MATCH(A2051,'US_long actual position'!A:A,0)</f>
        <v>#N/A</v>
      </c>
    </row>
    <row r="2052" spans="2:35" x14ac:dyDescent="0.3">
      <c r="B2052" s="133" t="e">
        <v>#N/A</v>
      </c>
      <c r="C2052" s="133"/>
      <c r="E2052" s="36" t="e">
        <v>#N/A</v>
      </c>
      <c r="AD2052" s="36" t="e">
        <f>MATCH(A2052,'US_long freshly screened'!A:A,0)</f>
        <v>#N/A</v>
      </c>
      <c r="AE2052" s="36" t="e">
        <f>AD2052&lt;=50</f>
        <v>#N/A</v>
      </c>
      <c r="AI2052" s="130" t="e">
        <f>MATCH(A2052,'US_long actual position'!A:A,0)</f>
        <v>#N/A</v>
      </c>
    </row>
    <row r="2053" spans="2:35" x14ac:dyDescent="0.3">
      <c r="B2053" s="133" t="e">
        <v>#N/A</v>
      </c>
      <c r="C2053" s="133"/>
      <c r="E2053" s="36" t="e">
        <v>#N/A</v>
      </c>
      <c r="AD2053" s="36" t="e">
        <f>MATCH(A2053,'US_long freshly screened'!A:A,0)</f>
        <v>#N/A</v>
      </c>
      <c r="AE2053" s="36" t="e">
        <f>AD2053&lt;=50</f>
        <v>#N/A</v>
      </c>
      <c r="AI2053" s="130" t="e">
        <f>MATCH(A2053,'US_long actual position'!A:A,0)</f>
        <v>#N/A</v>
      </c>
    </row>
    <row r="2054" spans="2:35" x14ac:dyDescent="0.3">
      <c r="B2054" s="133" t="e">
        <v>#N/A</v>
      </c>
      <c r="C2054" s="133"/>
      <c r="E2054" s="36" t="e">
        <v>#N/A</v>
      </c>
      <c r="AD2054" s="36" t="e">
        <f>MATCH(A2054,'US_long freshly screened'!A:A,0)</f>
        <v>#N/A</v>
      </c>
      <c r="AE2054" s="36" t="e">
        <f>AD2054&lt;=50</f>
        <v>#N/A</v>
      </c>
      <c r="AI2054" s="130" t="e">
        <f>MATCH(A2054,'US_long actual position'!A:A,0)</f>
        <v>#N/A</v>
      </c>
    </row>
    <row r="2055" spans="2:35" x14ac:dyDescent="0.3">
      <c r="B2055" s="133" t="e">
        <v>#N/A</v>
      </c>
      <c r="C2055" s="133"/>
      <c r="E2055" s="36" t="e">
        <v>#N/A</v>
      </c>
      <c r="AD2055" s="36" t="e">
        <f>MATCH(A2055,'US_long freshly screened'!A:A,0)</f>
        <v>#N/A</v>
      </c>
      <c r="AE2055" s="36" t="e">
        <f>AD2055&lt;=50</f>
        <v>#N/A</v>
      </c>
      <c r="AI2055" s="130" t="e">
        <f>MATCH(A2055,'US_long actual position'!A:A,0)</f>
        <v>#N/A</v>
      </c>
    </row>
    <row r="2056" spans="2:35" x14ac:dyDescent="0.3">
      <c r="B2056" s="133" t="e">
        <v>#N/A</v>
      </c>
      <c r="C2056" s="133"/>
      <c r="E2056" s="36" t="e">
        <v>#N/A</v>
      </c>
      <c r="AD2056" s="36" t="e">
        <f>MATCH(A2056,'US_long freshly screened'!A:A,0)</f>
        <v>#N/A</v>
      </c>
      <c r="AE2056" s="36" t="e">
        <f>AD2056&lt;=50</f>
        <v>#N/A</v>
      </c>
      <c r="AI2056" s="130" t="e">
        <f>MATCH(A2056,'US_long actual position'!A:A,0)</f>
        <v>#N/A</v>
      </c>
    </row>
    <row r="2057" spans="2:35" x14ac:dyDescent="0.3">
      <c r="B2057" s="133" t="e">
        <v>#N/A</v>
      </c>
      <c r="C2057" s="133"/>
      <c r="E2057" s="36" t="e">
        <v>#N/A</v>
      </c>
      <c r="AD2057" s="36" t="e">
        <f>MATCH(A2057,'US_long freshly screened'!A:A,0)</f>
        <v>#N/A</v>
      </c>
      <c r="AE2057" s="36" t="e">
        <f>AD2057&lt;=50</f>
        <v>#N/A</v>
      </c>
      <c r="AI2057" s="130" t="e">
        <f>MATCH(A2057,'US_long actual position'!A:A,0)</f>
        <v>#N/A</v>
      </c>
    </row>
    <row r="2058" spans="2:35" x14ac:dyDescent="0.3">
      <c r="B2058" s="133" t="e">
        <v>#N/A</v>
      </c>
      <c r="C2058" s="133"/>
      <c r="E2058" s="36" t="e">
        <v>#N/A</v>
      </c>
      <c r="AD2058" s="36" t="e">
        <f>MATCH(A2058,'US_long freshly screened'!A:A,0)</f>
        <v>#N/A</v>
      </c>
      <c r="AE2058" s="36" t="e">
        <f>AD2058&lt;=50</f>
        <v>#N/A</v>
      </c>
      <c r="AI2058" s="130" t="e">
        <f>MATCH(A2058,'US_long actual position'!A:A,0)</f>
        <v>#N/A</v>
      </c>
    </row>
    <row r="2059" spans="2:35" x14ac:dyDescent="0.3">
      <c r="B2059" s="133" t="e">
        <v>#N/A</v>
      </c>
      <c r="C2059" s="133"/>
      <c r="E2059" s="36" t="e">
        <v>#N/A</v>
      </c>
      <c r="AD2059" s="36" t="e">
        <f>MATCH(A2059,'US_long freshly screened'!A:A,0)</f>
        <v>#N/A</v>
      </c>
      <c r="AE2059" s="36" t="e">
        <f>AD2059&lt;=50</f>
        <v>#N/A</v>
      </c>
      <c r="AI2059" s="130" t="e">
        <f>MATCH(A2059,'US_long actual position'!A:A,0)</f>
        <v>#N/A</v>
      </c>
    </row>
    <row r="2060" spans="2:35" x14ac:dyDescent="0.3">
      <c r="B2060" s="133" t="e">
        <v>#N/A</v>
      </c>
      <c r="C2060" s="133"/>
      <c r="E2060" s="36" t="e">
        <v>#N/A</v>
      </c>
      <c r="AD2060" s="36" t="e">
        <f>MATCH(A2060,'US_long freshly screened'!A:A,0)</f>
        <v>#N/A</v>
      </c>
      <c r="AE2060" s="36" t="e">
        <f>AD2060&lt;=50</f>
        <v>#N/A</v>
      </c>
      <c r="AI2060" s="130" t="e">
        <f>MATCH(A2060,'US_long actual position'!A:A,0)</f>
        <v>#N/A</v>
      </c>
    </row>
    <row r="2061" spans="2:35" x14ac:dyDescent="0.3">
      <c r="B2061" s="133" t="e">
        <v>#N/A</v>
      </c>
      <c r="C2061" s="133"/>
      <c r="E2061" s="36" t="e">
        <v>#N/A</v>
      </c>
      <c r="AD2061" s="36" t="e">
        <f>MATCH(A2061,'US_long freshly screened'!A:A,0)</f>
        <v>#N/A</v>
      </c>
      <c r="AE2061" s="36" t="e">
        <f>AD2061&lt;=50</f>
        <v>#N/A</v>
      </c>
      <c r="AI2061" s="130" t="e">
        <f>MATCH(A2061,'US_long actual position'!A:A,0)</f>
        <v>#N/A</v>
      </c>
    </row>
    <row r="2062" spans="2:35" x14ac:dyDescent="0.3">
      <c r="B2062" s="133" t="e">
        <v>#N/A</v>
      </c>
      <c r="C2062" s="133"/>
      <c r="E2062" s="36" t="e">
        <v>#N/A</v>
      </c>
      <c r="AD2062" s="36" t="e">
        <f>MATCH(A2062,'US_long freshly screened'!A:A,0)</f>
        <v>#N/A</v>
      </c>
      <c r="AE2062" s="36" t="e">
        <f>AD2062&lt;=50</f>
        <v>#N/A</v>
      </c>
      <c r="AI2062" s="130" t="e">
        <f>MATCH(A2062,'US_long actual position'!A:A,0)</f>
        <v>#N/A</v>
      </c>
    </row>
    <row r="2063" spans="2:35" x14ac:dyDescent="0.3">
      <c r="B2063" s="133" t="e">
        <v>#N/A</v>
      </c>
      <c r="C2063" s="133"/>
      <c r="E2063" s="36" t="e">
        <v>#N/A</v>
      </c>
      <c r="AD2063" s="36" t="e">
        <f>MATCH(A2063,'US_long freshly screened'!A:A,0)</f>
        <v>#N/A</v>
      </c>
      <c r="AE2063" s="36" t="e">
        <f>AD2063&lt;=50</f>
        <v>#N/A</v>
      </c>
      <c r="AI2063" s="130" t="e">
        <f>MATCH(A2063,'US_long actual position'!A:A,0)</f>
        <v>#N/A</v>
      </c>
    </row>
    <row r="2064" spans="2:35" x14ac:dyDescent="0.3">
      <c r="B2064" s="133" t="e">
        <v>#N/A</v>
      </c>
      <c r="C2064" s="133"/>
      <c r="E2064" s="36" t="e">
        <v>#N/A</v>
      </c>
      <c r="AD2064" s="36" t="e">
        <f>MATCH(A2064,'US_long freshly screened'!A:A,0)</f>
        <v>#N/A</v>
      </c>
      <c r="AE2064" s="36" t="e">
        <f>AD2064&lt;=50</f>
        <v>#N/A</v>
      </c>
      <c r="AI2064" s="130" t="e">
        <f>MATCH(A2064,'US_long actual position'!A:A,0)</f>
        <v>#N/A</v>
      </c>
    </row>
    <row r="2065" spans="2:35" x14ac:dyDescent="0.3">
      <c r="B2065" s="133" t="e">
        <v>#N/A</v>
      </c>
      <c r="C2065" s="133"/>
      <c r="E2065" s="36" t="e">
        <v>#N/A</v>
      </c>
      <c r="AD2065" s="36" t="e">
        <f>MATCH(A2065,'US_long freshly screened'!A:A,0)</f>
        <v>#N/A</v>
      </c>
      <c r="AE2065" s="36" t="e">
        <f>AD2065&lt;=50</f>
        <v>#N/A</v>
      </c>
      <c r="AI2065" s="130" t="e">
        <f>MATCH(A2065,'US_long actual position'!A:A,0)</f>
        <v>#N/A</v>
      </c>
    </row>
    <row r="2066" spans="2:35" x14ac:dyDescent="0.3">
      <c r="B2066" s="133" t="e">
        <v>#N/A</v>
      </c>
      <c r="C2066" s="133"/>
      <c r="E2066" s="36" t="e">
        <v>#N/A</v>
      </c>
      <c r="AD2066" s="36" t="e">
        <f>MATCH(A2066,'US_long freshly screened'!A:A,0)</f>
        <v>#N/A</v>
      </c>
      <c r="AE2066" s="36" t="e">
        <f>AD2066&lt;=50</f>
        <v>#N/A</v>
      </c>
      <c r="AI2066" s="130" t="e">
        <f>MATCH(A2066,'US_long actual position'!A:A,0)</f>
        <v>#N/A</v>
      </c>
    </row>
    <row r="2067" spans="2:35" x14ac:dyDescent="0.3">
      <c r="B2067" s="133" t="e">
        <v>#N/A</v>
      </c>
      <c r="C2067" s="133"/>
      <c r="E2067" s="36" t="e">
        <v>#N/A</v>
      </c>
      <c r="AD2067" s="36" t="e">
        <f>MATCH(A2067,'US_long freshly screened'!A:A,0)</f>
        <v>#N/A</v>
      </c>
      <c r="AE2067" s="36" t="e">
        <f>AD2067&lt;=50</f>
        <v>#N/A</v>
      </c>
      <c r="AI2067" s="130" t="e">
        <f>MATCH(A2067,'US_long actual position'!A:A,0)</f>
        <v>#N/A</v>
      </c>
    </row>
    <row r="2068" spans="2:35" x14ac:dyDescent="0.3">
      <c r="B2068" s="133" t="e">
        <v>#N/A</v>
      </c>
      <c r="C2068" s="133"/>
      <c r="E2068" s="36" t="e">
        <v>#N/A</v>
      </c>
      <c r="AD2068" s="36" t="e">
        <f>MATCH(A2068,'US_long freshly screened'!A:A,0)</f>
        <v>#N/A</v>
      </c>
      <c r="AE2068" s="36" t="e">
        <f>AD2068&lt;=50</f>
        <v>#N/A</v>
      </c>
      <c r="AI2068" s="130" t="e">
        <f>MATCH(A2068,'US_long actual position'!A:A,0)</f>
        <v>#N/A</v>
      </c>
    </row>
    <row r="2069" spans="2:35" x14ac:dyDescent="0.3">
      <c r="B2069" s="133" t="e">
        <v>#N/A</v>
      </c>
      <c r="C2069" s="133"/>
      <c r="E2069" s="36" t="e">
        <v>#N/A</v>
      </c>
      <c r="AD2069" s="36" t="e">
        <f>MATCH(A2069,'US_long freshly screened'!A:A,0)</f>
        <v>#N/A</v>
      </c>
      <c r="AE2069" s="36" t="e">
        <f>AD2069&lt;=50</f>
        <v>#N/A</v>
      </c>
      <c r="AI2069" s="130" t="e">
        <f>MATCH(A2069,'US_long actual position'!A:A,0)</f>
        <v>#N/A</v>
      </c>
    </row>
    <row r="2070" spans="2:35" x14ac:dyDescent="0.3">
      <c r="B2070" s="133" t="e">
        <v>#N/A</v>
      </c>
      <c r="C2070" s="133"/>
      <c r="E2070" s="36" t="e">
        <v>#N/A</v>
      </c>
      <c r="AD2070" s="36" t="e">
        <f>MATCH(A2070,'US_long freshly screened'!A:A,0)</f>
        <v>#N/A</v>
      </c>
      <c r="AE2070" s="36" t="e">
        <f>AD2070&lt;=50</f>
        <v>#N/A</v>
      </c>
      <c r="AI2070" s="130" t="e">
        <f>MATCH(A2070,'US_long actual position'!A:A,0)</f>
        <v>#N/A</v>
      </c>
    </row>
    <row r="2071" spans="2:35" x14ac:dyDescent="0.3">
      <c r="B2071" s="133" t="e">
        <v>#N/A</v>
      </c>
      <c r="C2071" s="133"/>
      <c r="E2071" s="36" t="e">
        <v>#N/A</v>
      </c>
      <c r="AD2071" s="36" t="e">
        <f>MATCH(A2071,'US_long freshly screened'!A:A,0)</f>
        <v>#N/A</v>
      </c>
      <c r="AE2071" s="36" t="e">
        <f>AD2071&lt;=50</f>
        <v>#N/A</v>
      </c>
      <c r="AI2071" s="130" t="e">
        <f>MATCH(A2071,'US_long actual position'!A:A,0)</f>
        <v>#N/A</v>
      </c>
    </row>
    <row r="2072" spans="2:35" x14ac:dyDescent="0.3">
      <c r="B2072" s="133" t="e">
        <v>#N/A</v>
      </c>
      <c r="C2072" s="133"/>
      <c r="E2072" s="36" t="e">
        <v>#N/A</v>
      </c>
      <c r="AD2072" s="36" t="e">
        <f>MATCH(A2072,'US_long freshly screened'!A:A,0)</f>
        <v>#N/A</v>
      </c>
      <c r="AE2072" s="36" t="e">
        <f>AD2072&lt;=50</f>
        <v>#N/A</v>
      </c>
      <c r="AI2072" s="130" t="e">
        <f>MATCH(A2072,'US_long actual position'!A:A,0)</f>
        <v>#N/A</v>
      </c>
    </row>
    <row r="2073" spans="2:35" x14ac:dyDescent="0.3">
      <c r="B2073" s="133" t="e">
        <v>#N/A</v>
      </c>
      <c r="C2073" s="133"/>
      <c r="E2073" s="36" t="e">
        <v>#N/A</v>
      </c>
      <c r="AD2073" s="36" t="e">
        <f>MATCH(A2073,'US_long freshly screened'!A:A,0)</f>
        <v>#N/A</v>
      </c>
      <c r="AE2073" s="36" t="e">
        <f>AD2073&lt;=50</f>
        <v>#N/A</v>
      </c>
      <c r="AI2073" s="130" t="e">
        <f>MATCH(A2073,'US_long actual position'!A:A,0)</f>
        <v>#N/A</v>
      </c>
    </row>
    <row r="2074" spans="2:35" x14ac:dyDescent="0.3">
      <c r="B2074" s="133" t="e">
        <v>#N/A</v>
      </c>
      <c r="C2074" s="133"/>
      <c r="E2074" s="36" t="e">
        <v>#N/A</v>
      </c>
      <c r="AD2074" s="36" t="e">
        <f>MATCH(A2074,'US_long freshly screened'!A:A,0)</f>
        <v>#N/A</v>
      </c>
      <c r="AE2074" s="36" t="e">
        <f>AD2074&lt;=50</f>
        <v>#N/A</v>
      </c>
      <c r="AI2074" s="130" t="e">
        <f>MATCH(A2074,'US_long actual position'!A:A,0)</f>
        <v>#N/A</v>
      </c>
    </row>
    <row r="2075" spans="2:35" x14ac:dyDescent="0.3">
      <c r="B2075" s="133" t="e">
        <v>#N/A</v>
      </c>
      <c r="C2075" s="133"/>
      <c r="E2075" s="36" t="e">
        <v>#N/A</v>
      </c>
      <c r="AD2075" s="36" t="e">
        <f>MATCH(A2075,'US_long freshly screened'!A:A,0)</f>
        <v>#N/A</v>
      </c>
      <c r="AE2075" s="36" t="e">
        <f>AD2075&lt;=50</f>
        <v>#N/A</v>
      </c>
      <c r="AI2075" s="130" t="e">
        <f>MATCH(A2075,'US_long actual position'!A:A,0)</f>
        <v>#N/A</v>
      </c>
    </row>
    <row r="2076" spans="2:35" x14ac:dyDescent="0.3">
      <c r="B2076" s="133" t="e">
        <v>#N/A</v>
      </c>
      <c r="C2076" s="133"/>
      <c r="E2076" s="36" t="e">
        <v>#N/A</v>
      </c>
      <c r="AD2076" s="36" t="e">
        <f>MATCH(A2076,'US_long freshly screened'!A:A,0)</f>
        <v>#N/A</v>
      </c>
      <c r="AE2076" s="36" t="e">
        <f>AD2076&lt;=50</f>
        <v>#N/A</v>
      </c>
      <c r="AI2076" s="130" t="e">
        <f>MATCH(A2076,'US_long actual position'!A:A,0)</f>
        <v>#N/A</v>
      </c>
    </row>
    <row r="2077" spans="2:35" x14ac:dyDescent="0.3">
      <c r="B2077" s="133" t="e">
        <v>#N/A</v>
      </c>
      <c r="C2077" s="133"/>
      <c r="E2077" s="36" t="e">
        <v>#N/A</v>
      </c>
      <c r="AD2077" s="36" t="e">
        <f>MATCH(A2077,'US_long freshly screened'!A:A,0)</f>
        <v>#N/A</v>
      </c>
      <c r="AE2077" s="36" t="e">
        <f>AD2077&lt;=50</f>
        <v>#N/A</v>
      </c>
      <c r="AI2077" s="130" t="e">
        <f>MATCH(A2077,'US_long actual position'!A:A,0)</f>
        <v>#N/A</v>
      </c>
    </row>
    <row r="2078" spans="2:35" x14ac:dyDescent="0.3">
      <c r="B2078" s="133" t="e">
        <v>#N/A</v>
      </c>
      <c r="C2078" s="133"/>
      <c r="E2078" s="36" t="e">
        <v>#N/A</v>
      </c>
      <c r="AD2078" s="36" t="e">
        <f>MATCH(A2078,'US_long freshly screened'!A:A,0)</f>
        <v>#N/A</v>
      </c>
      <c r="AE2078" s="36" t="e">
        <f>AD2078&lt;=50</f>
        <v>#N/A</v>
      </c>
      <c r="AI2078" s="130" t="e">
        <f>MATCH(A2078,'US_long actual position'!A:A,0)</f>
        <v>#N/A</v>
      </c>
    </row>
    <row r="2079" spans="2:35" x14ac:dyDescent="0.3">
      <c r="B2079" s="133" t="e">
        <v>#N/A</v>
      </c>
      <c r="C2079" s="133"/>
      <c r="E2079" s="36" t="e">
        <v>#N/A</v>
      </c>
      <c r="AD2079" s="36" t="e">
        <f>MATCH(A2079,'US_long freshly screened'!A:A,0)</f>
        <v>#N/A</v>
      </c>
      <c r="AE2079" s="36" t="e">
        <f>AD2079&lt;=50</f>
        <v>#N/A</v>
      </c>
      <c r="AI2079" s="130" t="e">
        <f>MATCH(A2079,'US_long actual position'!A:A,0)</f>
        <v>#N/A</v>
      </c>
    </row>
    <row r="2080" spans="2:35" x14ac:dyDescent="0.3">
      <c r="B2080" s="133" t="e">
        <v>#N/A</v>
      </c>
      <c r="C2080" s="133"/>
      <c r="E2080" s="36" t="e">
        <v>#N/A</v>
      </c>
      <c r="AD2080" s="36" t="e">
        <f>MATCH(A2080,'US_long freshly screened'!A:A,0)</f>
        <v>#N/A</v>
      </c>
      <c r="AE2080" s="36" t="e">
        <f>AD2080&lt;=50</f>
        <v>#N/A</v>
      </c>
      <c r="AI2080" s="130" t="e">
        <f>MATCH(A2080,'US_long actual position'!A:A,0)</f>
        <v>#N/A</v>
      </c>
    </row>
    <row r="2081" spans="2:35" x14ac:dyDescent="0.3">
      <c r="B2081" s="133" t="e">
        <v>#N/A</v>
      </c>
      <c r="C2081" s="133"/>
      <c r="E2081" s="36" t="e">
        <v>#N/A</v>
      </c>
      <c r="AD2081" s="36" t="e">
        <f>MATCH(A2081,'US_long freshly screened'!A:A,0)</f>
        <v>#N/A</v>
      </c>
      <c r="AE2081" s="36" t="e">
        <f>AD2081&lt;=50</f>
        <v>#N/A</v>
      </c>
      <c r="AI2081" s="130" t="e">
        <f>MATCH(A2081,'US_long actual position'!A:A,0)</f>
        <v>#N/A</v>
      </c>
    </row>
    <row r="2082" spans="2:35" x14ac:dyDescent="0.3">
      <c r="B2082" s="133" t="e">
        <v>#N/A</v>
      </c>
      <c r="C2082" s="133"/>
      <c r="E2082" s="36" t="e">
        <v>#N/A</v>
      </c>
      <c r="AD2082" s="36" t="e">
        <f>MATCH(A2082,'US_long freshly screened'!A:A,0)</f>
        <v>#N/A</v>
      </c>
      <c r="AE2082" s="36" t="e">
        <f>AD2082&lt;=50</f>
        <v>#N/A</v>
      </c>
      <c r="AI2082" s="130" t="e">
        <f>MATCH(A2082,'US_long actual position'!A:A,0)</f>
        <v>#N/A</v>
      </c>
    </row>
    <row r="2083" spans="2:35" x14ac:dyDescent="0.3">
      <c r="B2083" s="133" t="e">
        <v>#N/A</v>
      </c>
      <c r="C2083" s="133"/>
      <c r="E2083" s="36" t="e">
        <v>#N/A</v>
      </c>
      <c r="AD2083" s="36" t="e">
        <f>MATCH(A2083,'US_long freshly screened'!A:A,0)</f>
        <v>#N/A</v>
      </c>
      <c r="AE2083" s="36" t="e">
        <f>AD2083&lt;=50</f>
        <v>#N/A</v>
      </c>
      <c r="AI2083" s="130" t="e">
        <f>MATCH(A2083,'US_long actual position'!A:A,0)</f>
        <v>#N/A</v>
      </c>
    </row>
    <row r="2084" spans="2:35" x14ac:dyDescent="0.3">
      <c r="B2084" s="133" t="e">
        <v>#N/A</v>
      </c>
      <c r="C2084" s="133"/>
      <c r="E2084" s="36" t="e">
        <v>#N/A</v>
      </c>
      <c r="AD2084" s="36" t="e">
        <f>MATCH(A2084,'US_long freshly screened'!A:A,0)</f>
        <v>#N/A</v>
      </c>
      <c r="AE2084" s="36" t="e">
        <f>AD2084&lt;=50</f>
        <v>#N/A</v>
      </c>
      <c r="AI2084" s="130" t="e">
        <f>MATCH(A2084,'US_long actual position'!A:A,0)</f>
        <v>#N/A</v>
      </c>
    </row>
    <row r="2085" spans="2:35" x14ac:dyDescent="0.3">
      <c r="B2085" s="133" t="e">
        <v>#N/A</v>
      </c>
      <c r="C2085" s="133"/>
      <c r="E2085" s="36" t="e">
        <v>#N/A</v>
      </c>
      <c r="AD2085" s="36" t="e">
        <f>MATCH(A2085,'US_long freshly screened'!A:A,0)</f>
        <v>#N/A</v>
      </c>
      <c r="AE2085" s="36" t="e">
        <f>AD2085&lt;=50</f>
        <v>#N/A</v>
      </c>
      <c r="AI2085" s="130" t="e">
        <f>MATCH(A2085,'US_long actual position'!A:A,0)</f>
        <v>#N/A</v>
      </c>
    </row>
    <row r="2086" spans="2:35" x14ac:dyDescent="0.3">
      <c r="B2086" s="133" t="e">
        <v>#N/A</v>
      </c>
      <c r="C2086" s="133"/>
      <c r="E2086" s="36" t="e">
        <v>#N/A</v>
      </c>
      <c r="AD2086" s="36" t="e">
        <f>MATCH(A2086,'US_long freshly screened'!A:A,0)</f>
        <v>#N/A</v>
      </c>
      <c r="AE2086" s="36" t="e">
        <f>AD2086&lt;=50</f>
        <v>#N/A</v>
      </c>
      <c r="AI2086" s="130" t="e">
        <f>MATCH(A2086,'US_long actual position'!A:A,0)</f>
        <v>#N/A</v>
      </c>
    </row>
    <row r="2087" spans="2:35" x14ac:dyDescent="0.3">
      <c r="B2087" s="133" t="e">
        <v>#N/A</v>
      </c>
      <c r="C2087" s="133"/>
      <c r="E2087" s="36" t="e">
        <v>#N/A</v>
      </c>
      <c r="AD2087" s="36" t="e">
        <f>MATCH(A2087,'US_long freshly screened'!A:A,0)</f>
        <v>#N/A</v>
      </c>
      <c r="AE2087" s="36" t="e">
        <f>AD2087&lt;=50</f>
        <v>#N/A</v>
      </c>
      <c r="AI2087" s="130" t="e">
        <f>MATCH(A2087,'US_long actual position'!A:A,0)</f>
        <v>#N/A</v>
      </c>
    </row>
    <row r="2088" spans="2:35" x14ac:dyDescent="0.3">
      <c r="B2088" s="133" t="e">
        <v>#N/A</v>
      </c>
      <c r="C2088" s="133"/>
      <c r="E2088" s="36" t="e">
        <v>#N/A</v>
      </c>
      <c r="AD2088" s="36" t="e">
        <f>MATCH(A2088,'US_long freshly screened'!A:A,0)</f>
        <v>#N/A</v>
      </c>
      <c r="AE2088" s="36" t="e">
        <f>AD2088&lt;=50</f>
        <v>#N/A</v>
      </c>
      <c r="AI2088" s="130" t="e">
        <f>MATCH(A2088,'US_long actual position'!A:A,0)</f>
        <v>#N/A</v>
      </c>
    </row>
    <row r="2089" spans="2:35" x14ac:dyDescent="0.3">
      <c r="B2089" s="133" t="e">
        <v>#N/A</v>
      </c>
      <c r="C2089" s="133"/>
      <c r="E2089" s="36" t="e">
        <v>#N/A</v>
      </c>
      <c r="AD2089" s="36" t="e">
        <f>MATCH(A2089,'US_long freshly screened'!A:A,0)</f>
        <v>#N/A</v>
      </c>
      <c r="AE2089" s="36" t="e">
        <f>AD2089&lt;=50</f>
        <v>#N/A</v>
      </c>
      <c r="AI2089" s="130" t="e">
        <f>MATCH(A2089,'US_long actual position'!A:A,0)</f>
        <v>#N/A</v>
      </c>
    </row>
    <row r="2090" spans="2:35" x14ac:dyDescent="0.3">
      <c r="B2090" s="133" t="e">
        <v>#N/A</v>
      </c>
      <c r="C2090" s="133"/>
      <c r="E2090" s="36" t="e">
        <v>#N/A</v>
      </c>
      <c r="AD2090" s="36" t="e">
        <f>MATCH(A2090,'US_long freshly screened'!A:A,0)</f>
        <v>#N/A</v>
      </c>
      <c r="AE2090" s="36" t="e">
        <f>AD2090&lt;=50</f>
        <v>#N/A</v>
      </c>
      <c r="AI2090" s="130" t="e">
        <f>MATCH(A2090,'US_long actual position'!A:A,0)</f>
        <v>#N/A</v>
      </c>
    </row>
    <row r="2091" spans="2:35" x14ac:dyDescent="0.3">
      <c r="B2091" s="133" t="e">
        <v>#N/A</v>
      </c>
      <c r="C2091" s="133"/>
      <c r="E2091" s="36" t="e">
        <v>#N/A</v>
      </c>
      <c r="AD2091" s="36" t="e">
        <f>MATCH(A2091,'US_long freshly screened'!A:A,0)</f>
        <v>#N/A</v>
      </c>
      <c r="AE2091" s="36" t="e">
        <f>AD2091&lt;=50</f>
        <v>#N/A</v>
      </c>
      <c r="AI2091" s="130" t="e">
        <f>MATCH(A2091,'US_long actual position'!A:A,0)</f>
        <v>#N/A</v>
      </c>
    </row>
    <row r="2092" spans="2:35" x14ac:dyDescent="0.3">
      <c r="B2092" s="133" t="e">
        <v>#N/A</v>
      </c>
      <c r="C2092" s="133"/>
      <c r="E2092" s="36" t="e">
        <v>#N/A</v>
      </c>
      <c r="AD2092" s="36" t="e">
        <f>MATCH(A2092,'US_long freshly screened'!A:A,0)</f>
        <v>#N/A</v>
      </c>
      <c r="AE2092" s="36" t="e">
        <f>AD2092&lt;=50</f>
        <v>#N/A</v>
      </c>
      <c r="AI2092" s="130" t="e">
        <f>MATCH(A2092,'US_long actual position'!A:A,0)</f>
        <v>#N/A</v>
      </c>
    </row>
    <row r="2093" spans="2:35" x14ac:dyDescent="0.3">
      <c r="B2093" s="133" t="e">
        <v>#N/A</v>
      </c>
      <c r="C2093" s="133"/>
      <c r="E2093" s="36" t="e">
        <v>#N/A</v>
      </c>
      <c r="AD2093" s="36" t="e">
        <f>MATCH(A2093,'US_long freshly screened'!A:A,0)</f>
        <v>#N/A</v>
      </c>
      <c r="AE2093" s="36" t="e">
        <f>AD2093&lt;=50</f>
        <v>#N/A</v>
      </c>
      <c r="AI2093" s="130" t="e">
        <f>MATCH(A2093,'US_long actual position'!A:A,0)</f>
        <v>#N/A</v>
      </c>
    </row>
    <row r="2094" spans="2:35" x14ac:dyDescent="0.3">
      <c r="B2094" s="133" t="e">
        <v>#N/A</v>
      </c>
      <c r="C2094" s="133"/>
      <c r="E2094" s="36" t="e">
        <v>#N/A</v>
      </c>
      <c r="AD2094" s="36" t="e">
        <f>MATCH(A2094,'US_long freshly screened'!A:A,0)</f>
        <v>#N/A</v>
      </c>
      <c r="AE2094" s="36" t="e">
        <f>AD2094&lt;=50</f>
        <v>#N/A</v>
      </c>
      <c r="AI2094" s="130" t="e">
        <f>MATCH(A2094,'US_long actual position'!A:A,0)</f>
        <v>#N/A</v>
      </c>
    </row>
    <row r="2095" spans="2:35" x14ac:dyDescent="0.3">
      <c r="B2095" s="133" t="e">
        <v>#N/A</v>
      </c>
      <c r="C2095" s="133"/>
      <c r="E2095" s="36" t="e">
        <v>#N/A</v>
      </c>
      <c r="AD2095" s="36" t="e">
        <f>MATCH(A2095,'US_long freshly screened'!A:A,0)</f>
        <v>#N/A</v>
      </c>
      <c r="AE2095" s="36" t="e">
        <f>AD2095&lt;=50</f>
        <v>#N/A</v>
      </c>
      <c r="AI2095" s="130" t="e">
        <f>MATCH(A2095,'US_long actual position'!A:A,0)</f>
        <v>#N/A</v>
      </c>
    </row>
    <row r="2096" spans="2:35" x14ac:dyDescent="0.3">
      <c r="B2096" s="133" t="e">
        <v>#N/A</v>
      </c>
      <c r="C2096" s="133"/>
      <c r="E2096" s="36" t="e">
        <v>#N/A</v>
      </c>
      <c r="AD2096" s="36" t="e">
        <f>MATCH(A2096,'US_long freshly screened'!A:A,0)</f>
        <v>#N/A</v>
      </c>
      <c r="AE2096" s="36" t="e">
        <f>AD2096&lt;=50</f>
        <v>#N/A</v>
      </c>
      <c r="AI2096" s="130" t="e">
        <f>MATCH(A2096,'US_long actual position'!A:A,0)</f>
        <v>#N/A</v>
      </c>
    </row>
    <row r="2097" spans="2:35" x14ac:dyDescent="0.3">
      <c r="B2097" s="133" t="e">
        <v>#N/A</v>
      </c>
      <c r="C2097" s="133"/>
      <c r="E2097" s="36" t="e">
        <v>#N/A</v>
      </c>
      <c r="AD2097" s="36" t="e">
        <f>MATCH(A2097,'US_long freshly screened'!A:A,0)</f>
        <v>#N/A</v>
      </c>
      <c r="AE2097" s="36" t="e">
        <f>AD2097&lt;=50</f>
        <v>#N/A</v>
      </c>
      <c r="AI2097" s="130" t="e">
        <f>MATCH(A2097,'US_long actual position'!A:A,0)</f>
        <v>#N/A</v>
      </c>
    </row>
    <row r="2098" spans="2:35" x14ac:dyDescent="0.3">
      <c r="B2098" s="133" t="e">
        <v>#N/A</v>
      </c>
      <c r="C2098" s="133"/>
      <c r="E2098" s="36" t="e">
        <v>#N/A</v>
      </c>
      <c r="AD2098" s="36" t="e">
        <f>MATCH(A2098,'US_long freshly screened'!A:A,0)</f>
        <v>#N/A</v>
      </c>
      <c r="AE2098" s="36" t="e">
        <f>AD2098&lt;=50</f>
        <v>#N/A</v>
      </c>
      <c r="AI2098" s="130" t="e">
        <f>MATCH(A2098,'US_long actual position'!A:A,0)</f>
        <v>#N/A</v>
      </c>
    </row>
    <row r="2099" spans="2:35" x14ac:dyDescent="0.3">
      <c r="B2099" s="133" t="e">
        <v>#N/A</v>
      </c>
      <c r="C2099" s="133"/>
      <c r="E2099" s="36" t="e">
        <v>#N/A</v>
      </c>
      <c r="AD2099" s="36" t="e">
        <f>MATCH(A2099,'US_long freshly screened'!A:A,0)</f>
        <v>#N/A</v>
      </c>
      <c r="AE2099" s="36" t="e">
        <f>AD2099&lt;=50</f>
        <v>#N/A</v>
      </c>
      <c r="AI2099" s="130" t="e">
        <f>MATCH(A2099,'US_long actual position'!A:A,0)</f>
        <v>#N/A</v>
      </c>
    </row>
    <row r="2100" spans="2:35" x14ac:dyDescent="0.3">
      <c r="B2100" s="133" t="e">
        <v>#N/A</v>
      </c>
      <c r="C2100" s="133"/>
      <c r="E2100" s="36" t="e">
        <v>#N/A</v>
      </c>
      <c r="AD2100" s="36" t="e">
        <f>MATCH(A2100,'US_long freshly screened'!A:A,0)</f>
        <v>#N/A</v>
      </c>
      <c r="AE2100" s="36" t="e">
        <f>AD2100&lt;=50</f>
        <v>#N/A</v>
      </c>
      <c r="AI2100" s="130" t="e">
        <f>MATCH(A2100,'US_long actual position'!A:A,0)</f>
        <v>#N/A</v>
      </c>
    </row>
    <row r="2101" spans="2:35" x14ac:dyDescent="0.3">
      <c r="B2101" s="133" t="e">
        <v>#N/A</v>
      </c>
      <c r="C2101" s="133"/>
      <c r="E2101" s="36" t="e">
        <v>#N/A</v>
      </c>
      <c r="AD2101" s="36" t="e">
        <f>MATCH(A2101,'US_long freshly screened'!A:A,0)</f>
        <v>#N/A</v>
      </c>
      <c r="AE2101" s="36" t="e">
        <f>AD2101&lt;=50</f>
        <v>#N/A</v>
      </c>
      <c r="AI2101" s="130" t="e">
        <f>MATCH(A2101,'US_long actual position'!A:A,0)</f>
        <v>#N/A</v>
      </c>
    </row>
    <row r="2102" spans="2:35" x14ac:dyDescent="0.3">
      <c r="B2102" s="133" t="e">
        <v>#N/A</v>
      </c>
      <c r="C2102" s="133"/>
      <c r="E2102" s="36" t="e">
        <v>#N/A</v>
      </c>
      <c r="AD2102" s="36" t="e">
        <f>MATCH(A2102,'US_long freshly screened'!A:A,0)</f>
        <v>#N/A</v>
      </c>
      <c r="AE2102" s="36" t="e">
        <f>AD2102&lt;=50</f>
        <v>#N/A</v>
      </c>
      <c r="AI2102" s="130" t="e">
        <f>MATCH(A2102,'US_long actual position'!A:A,0)</f>
        <v>#N/A</v>
      </c>
    </row>
    <row r="2103" spans="2:35" x14ac:dyDescent="0.3">
      <c r="B2103" s="133" t="e">
        <v>#N/A</v>
      </c>
      <c r="C2103" s="133"/>
      <c r="E2103" s="36" t="e">
        <v>#N/A</v>
      </c>
      <c r="AD2103" s="36" t="e">
        <f>MATCH(A2103,'US_long freshly screened'!A:A,0)</f>
        <v>#N/A</v>
      </c>
      <c r="AE2103" s="36" t="e">
        <f>AD2103&lt;=50</f>
        <v>#N/A</v>
      </c>
      <c r="AI2103" s="130" t="e">
        <f>MATCH(A2103,'US_long actual position'!A:A,0)</f>
        <v>#N/A</v>
      </c>
    </row>
    <row r="2104" spans="2:35" x14ac:dyDescent="0.3">
      <c r="B2104" s="133" t="e">
        <v>#N/A</v>
      </c>
      <c r="C2104" s="133"/>
      <c r="E2104" s="36" t="e">
        <v>#N/A</v>
      </c>
      <c r="AD2104" s="36" t="e">
        <f>MATCH(A2104,'US_long freshly screened'!A:A,0)</f>
        <v>#N/A</v>
      </c>
      <c r="AE2104" s="36" t="e">
        <f>AD2104&lt;=50</f>
        <v>#N/A</v>
      </c>
      <c r="AI2104" s="130" t="e">
        <f>MATCH(A2104,'US_long actual position'!A:A,0)</f>
        <v>#N/A</v>
      </c>
    </row>
    <row r="2105" spans="2:35" x14ac:dyDescent="0.3">
      <c r="B2105" s="133" t="e">
        <v>#N/A</v>
      </c>
      <c r="C2105" s="133"/>
      <c r="E2105" s="36" t="e">
        <v>#N/A</v>
      </c>
      <c r="AD2105" s="36" t="e">
        <f>MATCH(A2105,'US_long freshly screened'!A:A,0)</f>
        <v>#N/A</v>
      </c>
      <c r="AE2105" s="36" t="e">
        <f>AD2105&lt;=50</f>
        <v>#N/A</v>
      </c>
      <c r="AI2105" s="130" t="e">
        <f>MATCH(A2105,'US_long actual position'!A:A,0)</f>
        <v>#N/A</v>
      </c>
    </row>
    <row r="2106" spans="2:35" x14ac:dyDescent="0.3">
      <c r="B2106" s="133" t="e">
        <v>#N/A</v>
      </c>
      <c r="C2106" s="133"/>
      <c r="E2106" s="36" t="e">
        <v>#N/A</v>
      </c>
      <c r="AD2106" s="36" t="e">
        <f>MATCH(A2106,'US_long freshly screened'!A:A,0)</f>
        <v>#N/A</v>
      </c>
      <c r="AE2106" s="36" t="e">
        <f>AD2106&lt;=50</f>
        <v>#N/A</v>
      </c>
      <c r="AI2106" s="130" t="e">
        <f>MATCH(A2106,'US_long actual position'!A:A,0)</f>
        <v>#N/A</v>
      </c>
    </row>
    <row r="2107" spans="2:35" x14ac:dyDescent="0.3">
      <c r="B2107" s="133" t="e">
        <v>#N/A</v>
      </c>
      <c r="C2107" s="133"/>
      <c r="E2107" s="36" t="e">
        <v>#N/A</v>
      </c>
      <c r="AD2107" s="36" t="e">
        <f>MATCH(A2107,'US_long freshly screened'!A:A,0)</f>
        <v>#N/A</v>
      </c>
      <c r="AE2107" s="36" t="e">
        <f>AD2107&lt;=50</f>
        <v>#N/A</v>
      </c>
      <c r="AI2107" s="130" t="e">
        <f>MATCH(A2107,'US_long actual position'!A:A,0)</f>
        <v>#N/A</v>
      </c>
    </row>
    <row r="2108" spans="2:35" x14ac:dyDescent="0.3">
      <c r="B2108" s="133" t="e">
        <v>#N/A</v>
      </c>
      <c r="C2108" s="133"/>
      <c r="E2108" s="36" t="e">
        <v>#N/A</v>
      </c>
      <c r="AD2108" s="36" t="e">
        <f>MATCH(A2108,'US_long freshly screened'!A:A,0)</f>
        <v>#N/A</v>
      </c>
      <c r="AE2108" s="36" t="e">
        <f>AD2108&lt;=50</f>
        <v>#N/A</v>
      </c>
      <c r="AI2108" s="130" t="e">
        <f>MATCH(A2108,'US_long actual position'!A:A,0)</f>
        <v>#N/A</v>
      </c>
    </row>
    <row r="2109" spans="2:35" x14ac:dyDescent="0.3">
      <c r="B2109" s="133" t="e">
        <v>#N/A</v>
      </c>
      <c r="C2109" s="133"/>
      <c r="E2109" s="36" t="e">
        <v>#N/A</v>
      </c>
      <c r="AD2109" s="36" t="e">
        <f>MATCH(A2109,'US_long freshly screened'!A:A,0)</f>
        <v>#N/A</v>
      </c>
      <c r="AE2109" s="36" t="e">
        <f>AD2109&lt;=50</f>
        <v>#N/A</v>
      </c>
      <c r="AI2109" s="130" t="e">
        <f>MATCH(A2109,'US_long actual position'!A:A,0)</f>
        <v>#N/A</v>
      </c>
    </row>
    <row r="2110" spans="2:35" x14ac:dyDescent="0.3">
      <c r="B2110" s="133" t="e">
        <v>#N/A</v>
      </c>
      <c r="C2110" s="133"/>
      <c r="E2110" s="36" t="e">
        <v>#N/A</v>
      </c>
      <c r="AD2110" s="36" t="e">
        <f>MATCH(A2110,'US_long freshly screened'!A:A,0)</f>
        <v>#N/A</v>
      </c>
      <c r="AE2110" s="36" t="e">
        <f>AD2110&lt;=50</f>
        <v>#N/A</v>
      </c>
      <c r="AI2110" s="130" t="e">
        <f>MATCH(A2110,'US_long actual position'!A:A,0)</f>
        <v>#N/A</v>
      </c>
    </row>
    <row r="2111" spans="2:35" x14ac:dyDescent="0.3">
      <c r="B2111" s="133" t="e">
        <v>#N/A</v>
      </c>
      <c r="C2111" s="133"/>
      <c r="E2111" s="36" t="e">
        <v>#N/A</v>
      </c>
      <c r="AD2111" s="36" t="e">
        <f>MATCH(A2111,'US_long freshly screened'!A:A,0)</f>
        <v>#N/A</v>
      </c>
      <c r="AE2111" s="36" t="e">
        <f>AD2111&lt;=50</f>
        <v>#N/A</v>
      </c>
      <c r="AI2111" s="130" t="e">
        <f>MATCH(A2111,'US_long actual position'!A:A,0)</f>
        <v>#N/A</v>
      </c>
    </row>
    <row r="2112" spans="2:35" x14ac:dyDescent="0.3">
      <c r="B2112" s="133" t="e">
        <v>#N/A</v>
      </c>
      <c r="C2112" s="133"/>
      <c r="E2112" s="36" t="e">
        <v>#N/A</v>
      </c>
      <c r="AD2112" s="36" t="e">
        <f>MATCH(A2112,'US_long freshly screened'!A:A,0)</f>
        <v>#N/A</v>
      </c>
      <c r="AE2112" s="36" t="e">
        <f>AD2112&lt;=50</f>
        <v>#N/A</v>
      </c>
      <c r="AI2112" s="130" t="e">
        <f>MATCH(A2112,'US_long actual position'!A:A,0)</f>
        <v>#N/A</v>
      </c>
    </row>
    <row r="2113" spans="2:35" x14ac:dyDescent="0.3">
      <c r="B2113" s="133" t="e">
        <v>#N/A</v>
      </c>
      <c r="C2113" s="133"/>
      <c r="E2113" s="36" t="e">
        <v>#N/A</v>
      </c>
      <c r="AD2113" s="36" t="e">
        <f>MATCH(A2113,'US_long freshly screened'!A:A,0)</f>
        <v>#N/A</v>
      </c>
      <c r="AE2113" s="36" t="e">
        <f>AD2113&lt;=50</f>
        <v>#N/A</v>
      </c>
      <c r="AI2113" s="130" t="e">
        <f>MATCH(A2113,'US_long actual position'!A:A,0)</f>
        <v>#N/A</v>
      </c>
    </row>
    <row r="2114" spans="2:35" x14ac:dyDescent="0.3">
      <c r="B2114" s="133" t="e">
        <v>#N/A</v>
      </c>
      <c r="C2114" s="133"/>
      <c r="E2114" s="36" t="e">
        <v>#N/A</v>
      </c>
      <c r="AD2114" s="36" t="e">
        <f>MATCH(A2114,'US_long freshly screened'!A:A,0)</f>
        <v>#N/A</v>
      </c>
      <c r="AE2114" s="36" t="e">
        <f>AD2114&lt;=50</f>
        <v>#N/A</v>
      </c>
      <c r="AI2114" s="130" t="e">
        <f>MATCH(A2114,'US_long actual position'!A:A,0)</f>
        <v>#N/A</v>
      </c>
    </row>
    <row r="2115" spans="2:35" x14ac:dyDescent="0.3">
      <c r="B2115" s="133" t="e">
        <v>#N/A</v>
      </c>
      <c r="C2115" s="133"/>
      <c r="E2115" s="36" t="e">
        <v>#N/A</v>
      </c>
      <c r="AD2115" s="36" t="e">
        <f>MATCH(A2115,'US_long freshly screened'!A:A,0)</f>
        <v>#N/A</v>
      </c>
      <c r="AE2115" s="36" t="e">
        <f>AD2115&lt;=50</f>
        <v>#N/A</v>
      </c>
      <c r="AI2115" s="130" t="e">
        <f>MATCH(A2115,'US_long actual position'!A:A,0)</f>
        <v>#N/A</v>
      </c>
    </row>
    <row r="2116" spans="2:35" x14ac:dyDescent="0.3">
      <c r="B2116" s="133" t="e">
        <v>#N/A</v>
      </c>
      <c r="C2116" s="133"/>
      <c r="E2116" s="36" t="e">
        <v>#N/A</v>
      </c>
      <c r="AD2116" s="36" t="e">
        <f>MATCH(A2116,'US_long freshly screened'!A:A,0)</f>
        <v>#N/A</v>
      </c>
      <c r="AE2116" s="36" t="e">
        <f>AD2116&lt;=50</f>
        <v>#N/A</v>
      </c>
      <c r="AI2116" s="130" t="e">
        <f>MATCH(A2116,'US_long actual position'!A:A,0)</f>
        <v>#N/A</v>
      </c>
    </row>
    <row r="2117" spans="2:35" x14ac:dyDescent="0.3">
      <c r="B2117" s="133" t="e">
        <v>#N/A</v>
      </c>
      <c r="C2117" s="133"/>
      <c r="E2117" s="36" t="e">
        <v>#N/A</v>
      </c>
      <c r="AD2117" s="36" t="e">
        <f>MATCH(A2117,'US_long freshly screened'!A:A,0)</f>
        <v>#N/A</v>
      </c>
      <c r="AE2117" s="36" t="e">
        <f>AD2117&lt;=50</f>
        <v>#N/A</v>
      </c>
      <c r="AI2117" s="130" t="e">
        <f>MATCH(A2117,'US_long actual position'!A:A,0)</f>
        <v>#N/A</v>
      </c>
    </row>
    <row r="2118" spans="2:35" x14ac:dyDescent="0.3">
      <c r="B2118" s="133" t="e">
        <v>#N/A</v>
      </c>
      <c r="C2118" s="133"/>
      <c r="E2118" s="36" t="e">
        <v>#N/A</v>
      </c>
      <c r="AD2118" s="36" t="e">
        <f>MATCH(A2118,'US_long freshly screened'!A:A,0)</f>
        <v>#N/A</v>
      </c>
      <c r="AE2118" s="36" t="e">
        <f>AD2118&lt;=50</f>
        <v>#N/A</v>
      </c>
      <c r="AI2118" s="130" t="e">
        <f>MATCH(A2118,'US_long actual position'!A:A,0)</f>
        <v>#N/A</v>
      </c>
    </row>
    <row r="2119" spans="2:35" x14ac:dyDescent="0.3">
      <c r="B2119" s="133" t="e">
        <v>#N/A</v>
      </c>
      <c r="C2119" s="133"/>
      <c r="E2119" s="36" t="e">
        <v>#N/A</v>
      </c>
      <c r="AD2119" s="36" t="e">
        <f>MATCH(A2119,'US_long freshly screened'!A:A,0)</f>
        <v>#N/A</v>
      </c>
      <c r="AE2119" s="36" t="e">
        <f>AD2119&lt;=50</f>
        <v>#N/A</v>
      </c>
      <c r="AI2119" s="130" t="e">
        <f>MATCH(A2119,'US_long actual position'!A:A,0)</f>
        <v>#N/A</v>
      </c>
    </row>
    <row r="2120" spans="2:35" x14ac:dyDescent="0.3">
      <c r="B2120" s="133" t="e">
        <v>#N/A</v>
      </c>
      <c r="C2120" s="133"/>
      <c r="E2120" s="36" t="e">
        <v>#N/A</v>
      </c>
      <c r="AD2120" s="36" t="e">
        <f>MATCH(A2120,'US_long freshly screened'!A:A,0)</f>
        <v>#N/A</v>
      </c>
      <c r="AE2120" s="36" t="e">
        <f>AD2120&lt;=50</f>
        <v>#N/A</v>
      </c>
      <c r="AI2120" s="130" t="e">
        <f>MATCH(A2120,'US_long actual position'!A:A,0)</f>
        <v>#N/A</v>
      </c>
    </row>
    <row r="2121" spans="2:35" x14ac:dyDescent="0.3">
      <c r="B2121" s="133" t="e">
        <v>#N/A</v>
      </c>
      <c r="C2121" s="133"/>
      <c r="E2121" s="36" t="e">
        <v>#N/A</v>
      </c>
      <c r="AD2121" s="36" t="e">
        <f>MATCH(A2121,'US_long freshly screened'!A:A,0)</f>
        <v>#N/A</v>
      </c>
      <c r="AE2121" s="36" t="e">
        <f>AD2121&lt;=50</f>
        <v>#N/A</v>
      </c>
      <c r="AI2121" s="130" t="e">
        <f>MATCH(A2121,'US_long actual position'!A:A,0)</f>
        <v>#N/A</v>
      </c>
    </row>
    <row r="2122" spans="2:35" x14ac:dyDescent="0.3">
      <c r="B2122" s="133" t="e">
        <v>#N/A</v>
      </c>
      <c r="C2122" s="133"/>
      <c r="E2122" s="36" t="e">
        <v>#N/A</v>
      </c>
      <c r="AD2122" s="36" t="e">
        <f>MATCH(A2122,'US_long freshly screened'!A:A,0)</f>
        <v>#N/A</v>
      </c>
      <c r="AE2122" s="36" t="e">
        <f>AD2122&lt;=50</f>
        <v>#N/A</v>
      </c>
      <c r="AI2122" s="130" t="e">
        <f>MATCH(A2122,'US_long actual position'!A:A,0)</f>
        <v>#N/A</v>
      </c>
    </row>
    <row r="2123" spans="2:35" x14ac:dyDescent="0.3">
      <c r="B2123" s="133" t="e">
        <v>#N/A</v>
      </c>
      <c r="C2123" s="133"/>
      <c r="E2123" s="36" t="e">
        <v>#N/A</v>
      </c>
      <c r="AD2123" s="36" t="e">
        <f>MATCH(A2123,'US_long freshly screened'!A:A,0)</f>
        <v>#N/A</v>
      </c>
      <c r="AE2123" s="36" t="e">
        <f>AD2123&lt;=50</f>
        <v>#N/A</v>
      </c>
      <c r="AI2123" s="130" t="e">
        <f>MATCH(A2123,'US_long actual position'!A:A,0)</f>
        <v>#N/A</v>
      </c>
    </row>
    <row r="2124" spans="2:35" x14ac:dyDescent="0.3">
      <c r="B2124" s="133" t="e">
        <v>#N/A</v>
      </c>
      <c r="C2124" s="133"/>
      <c r="E2124" s="36" t="e">
        <v>#N/A</v>
      </c>
      <c r="AD2124" s="36" t="e">
        <f>MATCH(A2124,'US_long freshly screened'!A:A,0)</f>
        <v>#N/A</v>
      </c>
      <c r="AE2124" s="36" t="e">
        <f>AD2124&lt;=50</f>
        <v>#N/A</v>
      </c>
      <c r="AI2124" s="130" t="e">
        <f>MATCH(A2124,'US_long actual position'!A:A,0)</f>
        <v>#N/A</v>
      </c>
    </row>
    <row r="2125" spans="2:35" x14ac:dyDescent="0.3">
      <c r="B2125" s="133" t="e">
        <v>#N/A</v>
      </c>
      <c r="C2125" s="133"/>
      <c r="E2125" s="36" t="e">
        <v>#N/A</v>
      </c>
      <c r="AD2125" s="36" t="e">
        <f>MATCH(A2125,'US_long freshly screened'!A:A,0)</f>
        <v>#N/A</v>
      </c>
      <c r="AE2125" s="36" t="e">
        <f>AD2125&lt;=50</f>
        <v>#N/A</v>
      </c>
      <c r="AI2125" s="130" t="e">
        <f>MATCH(A2125,'US_long actual position'!A:A,0)</f>
        <v>#N/A</v>
      </c>
    </row>
    <row r="2126" spans="2:35" x14ac:dyDescent="0.3">
      <c r="B2126" s="133" t="e">
        <v>#N/A</v>
      </c>
      <c r="C2126" s="133"/>
      <c r="E2126" s="36" t="e">
        <v>#N/A</v>
      </c>
      <c r="AD2126" s="36" t="e">
        <f>MATCH(A2126,'US_long freshly screened'!A:A,0)</f>
        <v>#N/A</v>
      </c>
      <c r="AE2126" s="36" t="e">
        <f>AD2126&lt;=50</f>
        <v>#N/A</v>
      </c>
      <c r="AI2126" s="130" t="e">
        <f>MATCH(A2126,'US_long actual position'!A:A,0)</f>
        <v>#N/A</v>
      </c>
    </row>
    <row r="2127" spans="2:35" x14ac:dyDescent="0.3">
      <c r="B2127" s="133" t="e">
        <v>#N/A</v>
      </c>
      <c r="C2127" s="133"/>
      <c r="E2127" s="36" t="e">
        <v>#N/A</v>
      </c>
      <c r="AD2127" s="36" t="e">
        <f>MATCH(A2127,'US_long freshly screened'!A:A,0)</f>
        <v>#N/A</v>
      </c>
      <c r="AE2127" s="36" t="e">
        <f>AD2127&lt;=50</f>
        <v>#N/A</v>
      </c>
      <c r="AI2127" s="130" t="e">
        <f>MATCH(A2127,'US_long actual position'!A:A,0)</f>
        <v>#N/A</v>
      </c>
    </row>
    <row r="2128" spans="2:35" x14ac:dyDescent="0.3">
      <c r="B2128" s="133" t="e">
        <v>#N/A</v>
      </c>
      <c r="C2128" s="133"/>
      <c r="E2128" s="36" t="e">
        <v>#N/A</v>
      </c>
      <c r="AD2128" s="36" t="e">
        <f>MATCH(A2128,'US_long freshly screened'!A:A,0)</f>
        <v>#N/A</v>
      </c>
      <c r="AE2128" s="36" t="e">
        <f>AD2128&lt;=50</f>
        <v>#N/A</v>
      </c>
      <c r="AI2128" s="130" t="e">
        <f>MATCH(A2128,'US_long actual position'!A:A,0)</f>
        <v>#N/A</v>
      </c>
    </row>
    <row r="2129" spans="2:35" x14ac:dyDescent="0.3">
      <c r="B2129" s="133" t="e">
        <v>#N/A</v>
      </c>
      <c r="C2129" s="133"/>
      <c r="E2129" s="36" t="e">
        <v>#N/A</v>
      </c>
      <c r="AD2129" s="36" t="e">
        <f>MATCH(A2129,'US_long freshly screened'!A:A,0)</f>
        <v>#N/A</v>
      </c>
      <c r="AE2129" s="36" t="e">
        <f>AD2129&lt;=50</f>
        <v>#N/A</v>
      </c>
      <c r="AI2129" s="130" t="e">
        <f>MATCH(A2129,'US_long actual position'!A:A,0)</f>
        <v>#N/A</v>
      </c>
    </row>
    <row r="2130" spans="2:35" x14ac:dyDescent="0.3">
      <c r="B2130" s="133" t="e">
        <v>#N/A</v>
      </c>
      <c r="C2130" s="133"/>
      <c r="E2130" s="36" t="e">
        <v>#N/A</v>
      </c>
      <c r="AD2130" s="36" t="e">
        <f>MATCH(A2130,'US_long freshly screened'!A:A,0)</f>
        <v>#N/A</v>
      </c>
      <c r="AE2130" s="36" t="e">
        <f>AD2130&lt;=50</f>
        <v>#N/A</v>
      </c>
      <c r="AI2130" s="130" t="e">
        <f>MATCH(A2130,'US_long actual position'!A:A,0)</f>
        <v>#N/A</v>
      </c>
    </row>
    <row r="2131" spans="2:35" x14ac:dyDescent="0.3">
      <c r="B2131" s="133" t="e">
        <v>#N/A</v>
      </c>
      <c r="C2131" s="133"/>
      <c r="E2131" s="36" t="e">
        <v>#N/A</v>
      </c>
      <c r="AD2131" s="36" t="e">
        <f>MATCH(A2131,'US_long freshly screened'!A:A,0)</f>
        <v>#N/A</v>
      </c>
      <c r="AE2131" s="36" t="e">
        <f>AD2131&lt;=50</f>
        <v>#N/A</v>
      </c>
      <c r="AI2131" s="130" t="e">
        <f>MATCH(A2131,'US_long actual position'!A:A,0)</f>
        <v>#N/A</v>
      </c>
    </row>
    <row r="2132" spans="2:35" x14ac:dyDescent="0.3">
      <c r="B2132" s="133" t="e">
        <v>#N/A</v>
      </c>
      <c r="C2132" s="133"/>
      <c r="E2132" s="36" t="e">
        <v>#N/A</v>
      </c>
      <c r="AD2132" s="36" t="e">
        <f>MATCH(A2132,'US_long freshly screened'!A:A,0)</f>
        <v>#N/A</v>
      </c>
      <c r="AE2132" s="36" t="e">
        <f>AD2132&lt;=50</f>
        <v>#N/A</v>
      </c>
      <c r="AI2132" s="130" t="e">
        <f>MATCH(A2132,'US_long actual position'!A:A,0)</f>
        <v>#N/A</v>
      </c>
    </row>
    <row r="2133" spans="2:35" x14ac:dyDescent="0.3">
      <c r="B2133" s="133" t="e">
        <v>#N/A</v>
      </c>
      <c r="C2133" s="133"/>
      <c r="E2133" s="36" t="e">
        <v>#N/A</v>
      </c>
      <c r="AD2133" s="36" t="e">
        <f>MATCH(A2133,'US_long freshly screened'!A:A,0)</f>
        <v>#N/A</v>
      </c>
      <c r="AE2133" s="36" t="e">
        <f>AD2133&lt;=50</f>
        <v>#N/A</v>
      </c>
      <c r="AI2133" s="130" t="e">
        <f>MATCH(A2133,'US_long actual position'!A:A,0)</f>
        <v>#N/A</v>
      </c>
    </row>
    <row r="2134" spans="2:35" x14ac:dyDescent="0.3">
      <c r="B2134" s="133" t="e">
        <v>#N/A</v>
      </c>
      <c r="C2134" s="133"/>
      <c r="E2134" s="36" t="e">
        <v>#N/A</v>
      </c>
      <c r="AD2134" s="36" t="e">
        <f>MATCH(A2134,'US_long freshly screened'!A:A,0)</f>
        <v>#N/A</v>
      </c>
      <c r="AE2134" s="36" t="e">
        <f>AD2134&lt;=50</f>
        <v>#N/A</v>
      </c>
      <c r="AI2134" s="130" t="e">
        <f>MATCH(A2134,'US_long actual position'!A:A,0)</f>
        <v>#N/A</v>
      </c>
    </row>
    <row r="2135" spans="2:35" x14ac:dyDescent="0.3">
      <c r="B2135" s="133" t="e">
        <v>#N/A</v>
      </c>
      <c r="C2135" s="133"/>
      <c r="E2135" s="36" t="e">
        <v>#N/A</v>
      </c>
      <c r="AD2135" s="36" t="e">
        <f>MATCH(A2135,'US_long freshly screened'!A:A,0)</f>
        <v>#N/A</v>
      </c>
      <c r="AE2135" s="36" t="e">
        <f>AD2135&lt;=50</f>
        <v>#N/A</v>
      </c>
      <c r="AI2135" s="130" t="e">
        <f>MATCH(A2135,'US_long actual position'!A:A,0)</f>
        <v>#N/A</v>
      </c>
    </row>
    <row r="2136" spans="2:35" x14ac:dyDescent="0.3">
      <c r="B2136" s="133" t="e">
        <v>#N/A</v>
      </c>
      <c r="C2136" s="133"/>
      <c r="E2136" s="36" t="e">
        <v>#N/A</v>
      </c>
      <c r="AD2136" s="36" t="e">
        <f>MATCH(A2136,'US_long freshly screened'!A:A,0)</f>
        <v>#N/A</v>
      </c>
      <c r="AE2136" s="36" t="e">
        <f>AD2136&lt;=50</f>
        <v>#N/A</v>
      </c>
      <c r="AI2136" s="130" t="e">
        <f>MATCH(A2136,'US_long actual position'!A:A,0)</f>
        <v>#N/A</v>
      </c>
    </row>
    <row r="2137" spans="2:35" x14ac:dyDescent="0.3">
      <c r="B2137" s="133" t="e">
        <v>#N/A</v>
      </c>
      <c r="C2137" s="133"/>
      <c r="E2137" s="36" t="e">
        <v>#N/A</v>
      </c>
      <c r="AD2137" s="36" t="e">
        <f>MATCH(A2137,'US_long freshly screened'!A:A,0)</f>
        <v>#N/A</v>
      </c>
      <c r="AE2137" s="36" t="e">
        <f>AD2137&lt;=50</f>
        <v>#N/A</v>
      </c>
      <c r="AI2137" s="130" t="e">
        <f>MATCH(A2137,'US_long actual position'!A:A,0)</f>
        <v>#N/A</v>
      </c>
    </row>
    <row r="2138" spans="2:35" x14ac:dyDescent="0.3">
      <c r="B2138" s="133" t="e">
        <v>#N/A</v>
      </c>
      <c r="C2138" s="133"/>
      <c r="E2138" s="36" t="e">
        <v>#N/A</v>
      </c>
      <c r="AD2138" s="36" t="e">
        <f>MATCH(A2138,'US_long freshly screened'!A:A,0)</f>
        <v>#N/A</v>
      </c>
      <c r="AE2138" s="36" t="e">
        <f>AD2138&lt;=50</f>
        <v>#N/A</v>
      </c>
      <c r="AI2138" s="130" t="e">
        <f>MATCH(A2138,'US_long actual position'!A:A,0)</f>
        <v>#N/A</v>
      </c>
    </row>
    <row r="2139" spans="2:35" x14ac:dyDescent="0.3">
      <c r="B2139" s="133" t="e">
        <v>#N/A</v>
      </c>
      <c r="C2139" s="133"/>
      <c r="E2139" s="36" t="e">
        <v>#N/A</v>
      </c>
      <c r="AD2139" s="36" t="e">
        <f>MATCH(A2139,'US_long freshly screened'!A:A,0)</f>
        <v>#N/A</v>
      </c>
      <c r="AE2139" s="36" t="e">
        <f>AD2139&lt;=50</f>
        <v>#N/A</v>
      </c>
      <c r="AI2139" s="130" t="e">
        <f>MATCH(A2139,'US_long actual position'!A:A,0)</f>
        <v>#N/A</v>
      </c>
    </row>
    <row r="2140" spans="2:35" x14ac:dyDescent="0.3">
      <c r="B2140" s="133" t="e">
        <v>#N/A</v>
      </c>
      <c r="C2140" s="133"/>
      <c r="E2140" s="36" t="e">
        <v>#N/A</v>
      </c>
      <c r="AD2140" s="36" t="e">
        <f>MATCH(A2140,'US_long freshly screened'!A:A,0)</f>
        <v>#N/A</v>
      </c>
      <c r="AE2140" s="36" t="e">
        <f>AD2140&lt;=50</f>
        <v>#N/A</v>
      </c>
      <c r="AI2140" s="130" t="e">
        <f>MATCH(A2140,'US_long actual position'!A:A,0)</f>
        <v>#N/A</v>
      </c>
    </row>
    <row r="2141" spans="2:35" x14ac:dyDescent="0.3">
      <c r="B2141" s="133" t="e">
        <v>#N/A</v>
      </c>
      <c r="C2141" s="133"/>
      <c r="E2141" s="36" t="e">
        <v>#N/A</v>
      </c>
      <c r="AD2141" s="36" t="e">
        <f>MATCH(A2141,'US_long freshly screened'!A:A,0)</f>
        <v>#N/A</v>
      </c>
      <c r="AE2141" s="36" t="e">
        <f>AD2141&lt;=50</f>
        <v>#N/A</v>
      </c>
      <c r="AI2141" s="130" t="e">
        <f>MATCH(A2141,'US_long actual position'!A:A,0)</f>
        <v>#N/A</v>
      </c>
    </row>
    <row r="2142" spans="2:35" x14ac:dyDescent="0.3">
      <c r="B2142" s="133" t="e">
        <v>#N/A</v>
      </c>
      <c r="C2142" s="133"/>
      <c r="E2142" s="36" t="e">
        <v>#N/A</v>
      </c>
      <c r="AD2142" s="36" t="e">
        <f>MATCH(A2142,'US_long freshly screened'!A:A,0)</f>
        <v>#N/A</v>
      </c>
      <c r="AE2142" s="36" t="e">
        <f>AD2142&lt;=50</f>
        <v>#N/A</v>
      </c>
      <c r="AI2142" s="130" t="e">
        <f>MATCH(A2142,'US_long actual position'!A:A,0)</f>
        <v>#N/A</v>
      </c>
    </row>
    <row r="2143" spans="2:35" x14ac:dyDescent="0.3">
      <c r="B2143" s="133" t="e">
        <v>#N/A</v>
      </c>
      <c r="C2143" s="133"/>
      <c r="E2143" s="36" t="e">
        <v>#N/A</v>
      </c>
      <c r="AD2143" s="36" t="e">
        <f>MATCH(A2143,'US_long freshly screened'!A:A,0)</f>
        <v>#N/A</v>
      </c>
      <c r="AE2143" s="36" t="e">
        <f>AD2143&lt;=50</f>
        <v>#N/A</v>
      </c>
      <c r="AI2143" s="130" t="e">
        <f>MATCH(A2143,'US_long actual position'!A:A,0)</f>
        <v>#N/A</v>
      </c>
    </row>
    <row r="2144" spans="2:35" x14ac:dyDescent="0.3">
      <c r="B2144" s="133" t="e">
        <v>#N/A</v>
      </c>
      <c r="C2144" s="133"/>
      <c r="E2144" s="36" t="e">
        <v>#N/A</v>
      </c>
      <c r="AD2144" s="36" t="e">
        <f>MATCH(A2144,'US_long freshly screened'!A:A,0)</f>
        <v>#N/A</v>
      </c>
      <c r="AE2144" s="36" t="e">
        <f>AD2144&lt;=50</f>
        <v>#N/A</v>
      </c>
      <c r="AI2144" s="130" t="e">
        <f>MATCH(A2144,'US_long actual position'!A:A,0)</f>
        <v>#N/A</v>
      </c>
    </row>
    <row r="2145" spans="2:35" x14ac:dyDescent="0.3">
      <c r="B2145" s="133" t="e">
        <v>#N/A</v>
      </c>
      <c r="C2145" s="133"/>
      <c r="E2145" s="36" t="e">
        <v>#N/A</v>
      </c>
      <c r="AD2145" s="36" t="e">
        <f>MATCH(A2145,'US_long freshly screened'!A:A,0)</f>
        <v>#N/A</v>
      </c>
      <c r="AE2145" s="36" t="e">
        <f>AD2145&lt;=50</f>
        <v>#N/A</v>
      </c>
      <c r="AI2145" s="130" t="e">
        <f>MATCH(A2145,'US_long actual position'!A:A,0)</f>
        <v>#N/A</v>
      </c>
    </row>
    <row r="2146" spans="2:35" x14ac:dyDescent="0.3">
      <c r="B2146" s="133" t="e">
        <v>#N/A</v>
      </c>
      <c r="C2146" s="133"/>
      <c r="E2146" s="36" t="e">
        <v>#N/A</v>
      </c>
      <c r="AD2146" s="36" t="e">
        <f>MATCH(A2146,'US_long freshly screened'!A:A,0)</f>
        <v>#N/A</v>
      </c>
      <c r="AE2146" s="36" t="e">
        <f>AD2146&lt;=50</f>
        <v>#N/A</v>
      </c>
      <c r="AI2146" s="130" t="e">
        <f>MATCH(A2146,'US_long actual position'!A:A,0)</f>
        <v>#N/A</v>
      </c>
    </row>
    <row r="2147" spans="2:35" x14ac:dyDescent="0.3">
      <c r="B2147" s="133" t="e">
        <v>#N/A</v>
      </c>
      <c r="C2147" s="133"/>
      <c r="E2147" s="36" t="e">
        <v>#N/A</v>
      </c>
      <c r="AD2147" s="36" t="e">
        <f>MATCH(A2147,'US_long freshly screened'!A:A,0)</f>
        <v>#N/A</v>
      </c>
      <c r="AE2147" s="36" t="e">
        <f>AD2147&lt;=50</f>
        <v>#N/A</v>
      </c>
      <c r="AI2147" s="130" t="e">
        <f>MATCH(A2147,'US_long actual position'!A:A,0)</f>
        <v>#N/A</v>
      </c>
    </row>
    <row r="2148" spans="2:35" x14ac:dyDescent="0.3">
      <c r="B2148" s="133" t="e">
        <v>#N/A</v>
      </c>
      <c r="C2148" s="133"/>
      <c r="E2148" s="36" t="e">
        <v>#N/A</v>
      </c>
      <c r="AD2148" s="36" t="e">
        <f>MATCH(A2148,'US_long freshly screened'!A:A,0)</f>
        <v>#N/A</v>
      </c>
      <c r="AE2148" s="36" t="e">
        <f>AD2148&lt;=50</f>
        <v>#N/A</v>
      </c>
      <c r="AI2148" s="130" t="e">
        <f>MATCH(A2148,'US_long actual position'!A:A,0)</f>
        <v>#N/A</v>
      </c>
    </row>
    <row r="2149" spans="2:35" x14ac:dyDescent="0.3">
      <c r="B2149" s="133" t="e">
        <v>#N/A</v>
      </c>
      <c r="C2149" s="133"/>
      <c r="E2149" s="36" t="e">
        <v>#N/A</v>
      </c>
      <c r="AD2149" s="36" t="e">
        <f>MATCH(A2149,'US_long freshly screened'!A:A,0)</f>
        <v>#N/A</v>
      </c>
      <c r="AE2149" s="36" t="e">
        <f>AD2149&lt;=50</f>
        <v>#N/A</v>
      </c>
      <c r="AI2149" s="130" t="e">
        <f>MATCH(A2149,'US_long actual position'!A:A,0)</f>
        <v>#N/A</v>
      </c>
    </row>
    <row r="2150" spans="2:35" x14ac:dyDescent="0.3">
      <c r="B2150" s="133" t="e">
        <v>#N/A</v>
      </c>
      <c r="C2150" s="133"/>
      <c r="E2150" s="36" t="e">
        <v>#N/A</v>
      </c>
      <c r="AD2150" s="36" t="e">
        <f>MATCH(A2150,'US_long freshly screened'!A:A,0)</f>
        <v>#N/A</v>
      </c>
      <c r="AE2150" s="36" t="e">
        <f>AD2150&lt;=50</f>
        <v>#N/A</v>
      </c>
      <c r="AI2150" s="130" t="e">
        <f>MATCH(A2150,'US_long actual position'!A:A,0)</f>
        <v>#N/A</v>
      </c>
    </row>
    <row r="2151" spans="2:35" x14ac:dyDescent="0.3">
      <c r="B2151" s="133" t="e">
        <v>#N/A</v>
      </c>
      <c r="C2151" s="133"/>
      <c r="E2151" s="36" t="e">
        <v>#N/A</v>
      </c>
      <c r="AD2151" s="36" t="e">
        <f>MATCH(A2151,'US_long freshly screened'!A:A,0)</f>
        <v>#N/A</v>
      </c>
      <c r="AE2151" s="36" t="e">
        <f>AD2151&lt;=50</f>
        <v>#N/A</v>
      </c>
      <c r="AI2151" s="130" t="e">
        <f>MATCH(A2151,'US_long actual position'!A:A,0)</f>
        <v>#N/A</v>
      </c>
    </row>
    <row r="2152" spans="2:35" x14ac:dyDescent="0.3">
      <c r="B2152" s="133" t="e">
        <v>#N/A</v>
      </c>
      <c r="C2152" s="133"/>
      <c r="E2152" s="36" t="e">
        <v>#N/A</v>
      </c>
      <c r="AD2152" s="36" t="e">
        <f>MATCH(A2152,'US_long freshly screened'!A:A,0)</f>
        <v>#N/A</v>
      </c>
      <c r="AE2152" s="36" t="e">
        <f>AD2152&lt;=50</f>
        <v>#N/A</v>
      </c>
      <c r="AI2152" s="130" t="e">
        <f>MATCH(A2152,'US_long actual position'!A:A,0)</f>
        <v>#N/A</v>
      </c>
    </row>
    <row r="2153" spans="2:35" x14ac:dyDescent="0.3">
      <c r="B2153" s="133" t="e">
        <v>#N/A</v>
      </c>
      <c r="C2153" s="133"/>
      <c r="E2153" s="36" t="e">
        <v>#N/A</v>
      </c>
      <c r="AD2153" s="36" t="e">
        <f>MATCH(A2153,'US_long freshly screened'!A:A,0)</f>
        <v>#N/A</v>
      </c>
      <c r="AE2153" s="36" t="e">
        <f>AD2153&lt;=50</f>
        <v>#N/A</v>
      </c>
      <c r="AI2153" s="130" t="e">
        <f>MATCH(A2153,'US_long actual position'!A:A,0)</f>
        <v>#N/A</v>
      </c>
    </row>
    <row r="2154" spans="2:35" x14ac:dyDescent="0.3">
      <c r="B2154" s="133" t="e">
        <v>#N/A</v>
      </c>
      <c r="C2154" s="133"/>
      <c r="E2154" s="36" t="e">
        <v>#N/A</v>
      </c>
      <c r="AD2154" s="36" t="e">
        <f>MATCH(A2154,'US_long freshly screened'!A:A,0)</f>
        <v>#N/A</v>
      </c>
      <c r="AE2154" s="36" t="e">
        <f>AD2154&lt;=50</f>
        <v>#N/A</v>
      </c>
      <c r="AI2154" s="130" t="e">
        <f>MATCH(A2154,'US_long actual position'!A:A,0)</f>
        <v>#N/A</v>
      </c>
    </row>
    <row r="2155" spans="2:35" x14ac:dyDescent="0.3">
      <c r="B2155" s="133" t="e">
        <v>#N/A</v>
      </c>
      <c r="C2155" s="133"/>
      <c r="E2155" s="36" t="e">
        <v>#N/A</v>
      </c>
      <c r="AD2155" s="36" t="e">
        <f>MATCH(A2155,'US_long freshly screened'!A:A,0)</f>
        <v>#N/A</v>
      </c>
      <c r="AE2155" s="36" t="e">
        <f>AD2155&lt;=50</f>
        <v>#N/A</v>
      </c>
      <c r="AI2155" s="130" t="e">
        <f>MATCH(A2155,'US_long actual position'!A:A,0)</f>
        <v>#N/A</v>
      </c>
    </row>
    <row r="2156" spans="2:35" x14ac:dyDescent="0.3">
      <c r="B2156" s="133" t="e">
        <v>#N/A</v>
      </c>
      <c r="C2156" s="133"/>
      <c r="E2156" s="36" t="e">
        <v>#N/A</v>
      </c>
      <c r="AD2156" s="36" t="e">
        <f>MATCH(A2156,'US_long freshly screened'!A:A,0)</f>
        <v>#N/A</v>
      </c>
      <c r="AE2156" s="36" t="e">
        <f>AD2156&lt;=50</f>
        <v>#N/A</v>
      </c>
      <c r="AI2156" s="130" t="e">
        <f>MATCH(A2156,'US_long actual position'!A:A,0)</f>
        <v>#N/A</v>
      </c>
    </row>
    <row r="2157" spans="2:35" x14ac:dyDescent="0.3">
      <c r="B2157" s="133" t="e">
        <v>#N/A</v>
      </c>
      <c r="C2157" s="133"/>
      <c r="E2157" s="36" t="e">
        <v>#N/A</v>
      </c>
      <c r="AD2157" s="36" t="e">
        <f>MATCH(A2157,'US_long freshly screened'!A:A,0)</f>
        <v>#N/A</v>
      </c>
      <c r="AE2157" s="36" t="e">
        <f>AD2157&lt;=50</f>
        <v>#N/A</v>
      </c>
      <c r="AI2157" s="130" t="e">
        <f>MATCH(A2157,'US_long actual position'!A:A,0)</f>
        <v>#N/A</v>
      </c>
    </row>
    <row r="2158" spans="2:35" x14ac:dyDescent="0.3">
      <c r="B2158" s="133" t="e">
        <v>#N/A</v>
      </c>
      <c r="C2158" s="133"/>
      <c r="E2158" s="36" t="e">
        <v>#N/A</v>
      </c>
      <c r="AD2158" s="36" t="e">
        <f>MATCH(A2158,'US_long freshly screened'!A:A,0)</f>
        <v>#N/A</v>
      </c>
      <c r="AE2158" s="36" t="e">
        <f>AD2158&lt;=50</f>
        <v>#N/A</v>
      </c>
      <c r="AI2158" s="130" t="e">
        <f>MATCH(A2158,'US_long actual position'!A:A,0)</f>
        <v>#N/A</v>
      </c>
    </row>
    <row r="2159" spans="2:35" x14ac:dyDescent="0.3">
      <c r="B2159" s="133" t="e">
        <v>#N/A</v>
      </c>
      <c r="C2159" s="133"/>
      <c r="E2159" s="36" t="e">
        <v>#N/A</v>
      </c>
      <c r="AD2159" s="36" t="e">
        <f>MATCH(A2159,'US_long freshly screened'!A:A,0)</f>
        <v>#N/A</v>
      </c>
      <c r="AE2159" s="36" t="e">
        <f>AD2159&lt;=50</f>
        <v>#N/A</v>
      </c>
      <c r="AI2159" s="130" t="e">
        <f>MATCH(A2159,'US_long actual position'!A:A,0)</f>
        <v>#N/A</v>
      </c>
    </row>
    <row r="2160" spans="2:35" x14ac:dyDescent="0.3">
      <c r="B2160" s="133" t="e">
        <v>#N/A</v>
      </c>
      <c r="C2160" s="133"/>
      <c r="E2160" s="36" t="e">
        <v>#N/A</v>
      </c>
      <c r="AD2160" s="36" t="e">
        <f>MATCH(A2160,'US_long freshly screened'!A:A,0)</f>
        <v>#N/A</v>
      </c>
      <c r="AE2160" s="36" t="e">
        <f>AD2160&lt;=50</f>
        <v>#N/A</v>
      </c>
      <c r="AI2160" s="130" t="e">
        <f>MATCH(A2160,'US_long actual position'!A:A,0)</f>
        <v>#N/A</v>
      </c>
    </row>
    <row r="2161" spans="2:35" x14ac:dyDescent="0.3">
      <c r="B2161" s="133" t="e">
        <v>#N/A</v>
      </c>
      <c r="C2161" s="133"/>
      <c r="E2161" s="36" t="e">
        <v>#N/A</v>
      </c>
      <c r="AD2161" s="36" t="e">
        <f>MATCH(A2161,'US_long freshly screened'!A:A,0)</f>
        <v>#N/A</v>
      </c>
      <c r="AE2161" s="36" t="e">
        <f>AD2161&lt;=50</f>
        <v>#N/A</v>
      </c>
      <c r="AI2161" s="130" t="e">
        <f>MATCH(A2161,'US_long actual position'!A:A,0)</f>
        <v>#N/A</v>
      </c>
    </row>
    <row r="2162" spans="2:35" x14ac:dyDescent="0.3">
      <c r="B2162" s="133" t="e">
        <v>#N/A</v>
      </c>
      <c r="C2162" s="133"/>
      <c r="E2162" s="36" t="e">
        <v>#N/A</v>
      </c>
      <c r="AD2162" s="36" t="e">
        <f>MATCH(A2162,'US_long freshly screened'!A:A,0)</f>
        <v>#N/A</v>
      </c>
      <c r="AE2162" s="36" t="e">
        <f>AD2162&lt;=50</f>
        <v>#N/A</v>
      </c>
      <c r="AI2162" s="130" t="e">
        <f>MATCH(A2162,'US_long actual position'!A:A,0)</f>
        <v>#N/A</v>
      </c>
    </row>
    <row r="2163" spans="2:35" x14ac:dyDescent="0.3">
      <c r="B2163" s="133" t="e">
        <v>#N/A</v>
      </c>
      <c r="C2163" s="133"/>
      <c r="E2163" s="36" t="e">
        <v>#N/A</v>
      </c>
      <c r="AD2163" s="36" t="e">
        <f>MATCH(A2163,'US_long freshly screened'!A:A,0)</f>
        <v>#N/A</v>
      </c>
      <c r="AE2163" s="36" t="e">
        <f>AD2163&lt;=50</f>
        <v>#N/A</v>
      </c>
      <c r="AI2163" s="130" t="e">
        <f>MATCH(A2163,'US_long actual position'!A:A,0)</f>
        <v>#N/A</v>
      </c>
    </row>
    <row r="2164" spans="2:35" x14ac:dyDescent="0.3">
      <c r="B2164" s="133" t="e">
        <v>#N/A</v>
      </c>
      <c r="C2164" s="133"/>
      <c r="E2164" s="36" t="e">
        <v>#N/A</v>
      </c>
      <c r="AD2164" s="36" t="e">
        <f>MATCH(A2164,'US_long freshly screened'!A:A,0)</f>
        <v>#N/A</v>
      </c>
      <c r="AE2164" s="36" t="e">
        <f>AD2164&lt;=50</f>
        <v>#N/A</v>
      </c>
      <c r="AI2164" s="130" t="e">
        <f>MATCH(A2164,'US_long actual position'!A:A,0)</f>
        <v>#N/A</v>
      </c>
    </row>
    <row r="2165" spans="2:35" x14ac:dyDescent="0.3">
      <c r="B2165" s="133" t="e">
        <v>#N/A</v>
      </c>
      <c r="C2165" s="133"/>
      <c r="E2165" s="36" t="e">
        <v>#N/A</v>
      </c>
      <c r="AD2165" s="36" t="e">
        <f>MATCH(A2165,'US_long freshly screened'!A:A,0)</f>
        <v>#N/A</v>
      </c>
      <c r="AE2165" s="36" t="e">
        <f>AD2165&lt;=50</f>
        <v>#N/A</v>
      </c>
      <c r="AI2165" s="130" t="e">
        <f>MATCH(A2165,'US_long actual position'!A:A,0)</f>
        <v>#N/A</v>
      </c>
    </row>
    <row r="2166" spans="2:35" x14ac:dyDescent="0.3">
      <c r="B2166" s="133" t="e">
        <v>#N/A</v>
      </c>
      <c r="C2166" s="133"/>
      <c r="E2166" s="36" t="e">
        <v>#N/A</v>
      </c>
      <c r="AD2166" s="36" t="e">
        <f>MATCH(A2166,'US_long freshly screened'!A:A,0)</f>
        <v>#N/A</v>
      </c>
      <c r="AE2166" s="36" t="e">
        <f>AD2166&lt;=50</f>
        <v>#N/A</v>
      </c>
      <c r="AI2166" s="130" t="e">
        <f>MATCH(A2166,'US_long actual position'!A:A,0)</f>
        <v>#N/A</v>
      </c>
    </row>
    <row r="2167" spans="2:35" x14ac:dyDescent="0.3">
      <c r="B2167" s="133" t="e">
        <v>#N/A</v>
      </c>
      <c r="C2167" s="133"/>
      <c r="E2167" s="36" t="e">
        <v>#N/A</v>
      </c>
      <c r="AD2167" s="36" t="e">
        <f>MATCH(A2167,'US_long freshly screened'!A:A,0)</f>
        <v>#N/A</v>
      </c>
      <c r="AE2167" s="36" t="e">
        <f>AD2167&lt;=50</f>
        <v>#N/A</v>
      </c>
      <c r="AI2167" s="130" t="e">
        <f>MATCH(A2167,'US_long actual position'!A:A,0)</f>
        <v>#N/A</v>
      </c>
    </row>
    <row r="2168" spans="2:35" x14ac:dyDescent="0.3">
      <c r="B2168" s="133" t="e">
        <v>#N/A</v>
      </c>
      <c r="C2168" s="133"/>
      <c r="E2168" s="36" t="e">
        <v>#N/A</v>
      </c>
      <c r="AD2168" s="36" t="e">
        <f>MATCH(A2168,'US_long freshly screened'!A:A,0)</f>
        <v>#N/A</v>
      </c>
      <c r="AE2168" s="36" t="e">
        <f>AD2168&lt;=50</f>
        <v>#N/A</v>
      </c>
      <c r="AI2168" s="130" t="e">
        <f>MATCH(A2168,'US_long actual position'!A:A,0)</f>
        <v>#N/A</v>
      </c>
    </row>
    <row r="2169" spans="2:35" x14ac:dyDescent="0.3">
      <c r="B2169" s="133" t="e">
        <v>#N/A</v>
      </c>
      <c r="C2169" s="133"/>
      <c r="E2169" s="36" t="e">
        <v>#N/A</v>
      </c>
      <c r="AD2169" s="36" t="e">
        <f>MATCH(A2169,'US_long freshly screened'!A:A,0)</f>
        <v>#N/A</v>
      </c>
      <c r="AE2169" s="36" t="e">
        <f>AD2169&lt;=50</f>
        <v>#N/A</v>
      </c>
      <c r="AI2169" s="130" t="e">
        <f>MATCH(A2169,'US_long actual position'!A:A,0)</f>
        <v>#N/A</v>
      </c>
    </row>
    <row r="2170" spans="2:35" x14ac:dyDescent="0.3">
      <c r="B2170" s="133" t="e">
        <v>#N/A</v>
      </c>
      <c r="C2170" s="133"/>
      <c r="E2170" s="36" t="e">
        <v>#N/A</v>
      </c>
      <c r="AD2170" s="36" t="e">
        <f>MATCH(A2170,'US_long freshly screened'!A:A,0)</f>
        <v>#N/A</v>
      </c>
      <c r="AE2170" s="36" t="e">
        <f>AD2170&lt;=50</f>
        <v>#N/A</v>
      </c>
      <c r="AI2170" s="130" t="e">
        <f>MATCH(A2170,'US_long actual position'!A:A,0)</f>
        <v>#N/A</v>
      </c>
    </row>
    <row r="2171" spans="2:35" x14ac:dyDescent="0.3">
      <c r="B2171" s="133" t="e">
        <v>#N/A</v>
      </c>
      <c r="C2171" s="133"/>
      <c r="E2171" s="36" t="e">
        <v>#N/A</v>
      </c>
      <c r="AD2171" s="36" t="e">
        <f>MATCH(A2171,'US_long freshly screened'!A:A,0)</f>
        <v>#N/A</v>
      </c>
      <c r="AE2171" s="36" t="e">
        <f>AD2171&lt;=50</f>
        <v>#N/A</v>
      </c>
      <c r="AI2171" s="130" t="e">
        <f>MATCH(A2171,'US_long actual position'!A:A,0)</f>
        <v>#N/A</v>
      </c>
    </row>
    <row r="2172" spans="2:35" x14ac:dyDescent="0.3">
      <c r="B2172" s="133" t="e">
        <v>#N/A</v>
      </c>
      <c r="C2172" s="133"/>
      <c r="E2172" s="36" t="e">
        <v>#N/A</v>
      </c>
      <c r="AD2172" s="36" t="e">
        <f>MATCH(A2172,'US_long freshly screened'!A:A,0)</f>
        <v>#N/A</v>
      </c>
      <c r="AE2172" s="36" t="e">
        <f>AD2172&lt;=50</f>
        <v>#N/A</v>
      </c>
      <c r="AI2172" s="130" t="e">
        <f>MATCH(A2172,'US_long actual position'!A:A,0)</f>
        <v>#N/A</v>
      </c>
    </row>
    <row r="2173" spans="2:35" x14ac:dyDescent="0.3">
      <c r="B2173" s="133" t="e">
        <v>#N/A</v>
      </c>
      <c r="C2173" s="133"/>
      <c r="E2173" s="36" t="e">
        <v>#N/A</v>
      </c>
      <c r="AD2173" s="36" t="e">
        <f>MATCH(A2173,'US_long freshly screened'!A:A,0)</f>
        <v>#N/A</v>
      </c>
      <c r="AE2173" s="36" t="e">
        <f>AD2173&lt;=50</f>
        <v>#N/A</v>
      </c>
      <c r="AI2173" s="130" t="e">
        <f>MATCH(A2173,'US_long actual position'!A:A,0)</f>
        <v>#N/A</v>
      </c>
    </row>
    <row r="2174" spans="2:35" x14ac:dyDescent="0.3">
      <c r="B2174" s="133" t="e">
        <v>#N/A</v>
      </c>
      <c r="C2174" s="133"/>
      <c r="E2174" s="36" t="e">
        <v>#N/A</v>
      </c>
      <c r="AD2174" s="36" t="e">
        <f>MATCH(A2174,'US_long freshly screened'!A:A,0)</f>
        <v>#N/A</v>
      </c>
      <c r="AE2174" s="36" t="e">
        <f>AD2174&lt;=50</f>
        <v>#N/A</v>
      </c>
      <c r="AI2174" s="130" t="e">
        <f>MATCH(A2174,'US_long actual position'!A:A,0)</f>
        <v>#N/A</v>
      </c>
    </row>
    <row r="2175" spans="2:35" x14ac:dyDescent="0.3">
      <c r="B2175" s="133" t="e">
        <v>#N/A</v>
      </c>
      <c r="C2175" s="133"/>
      <c r="E2175" s="36" t="e">
        <v>#N/A</v>
      </c>
      <c r="AD2175" s="36" t="e">
        <f>MATCH(A2175,'US_long freshly screened'!A:A,0)</f>
        <v>#N/A</v>
      </c>
      <c r="AE2175" s="36" t="e">
        <f>AD2175&lt;=50</f>
        <v>#N/A</v>
      </c>
      <c r="AI2175" s="130" t="e">
        <f>MATCH(A2175,'US_long actual position'!A:A,0)</f>
        <v>#N/A</v>
      </c>
    </row>
    <row r="2176" spans="2:35" x14ac:dyDescent="0.3">
      <c r="B2176" s="133" t="e">
        <v>#N/A</v>
      </c>
      <c r="C2176" s="133"/>
      <c r="E2176" s="36" t="e">
        <v>#N/A</v>
      </c>
      <c r="AD2176" s="36" t="e">
        <f>MATCH(A2176,'US_long freshly screened'!A:A,0)</f>
        <v>#N/A</v>
      </c>
      <c r="AE2176" s="36" t="e">
        <f>AD2176&lt;=50</f>
        <v>#N/A</v>
      </c>
      <c r="AI2176" s="130" t="e">
        <f>MATCH(A2176,'US_long actual position'!A:A,0)</f>
        <v>#N/A</v>
      </c>
    </row>
    <row r="2177" spans="2:35" x14ac:dyDescent="0.3">
      <c r="B2177" s="133" t="e">
        <v>#N/A</v>
      </c>
      <c r="C2177" s="133"/>
      <c r="E2177" s="36" t="e">
        <v>#N/A</v>
      </c>
      <c r="AD2177" s="36" t="e">
        <f>MATCH(A2177,'US_long freshly screened'!A:A,0)</f>
        <v>#N/A</v>
      </c>
      <c r="AE2177" s="36" t="e">
        <f>AD2177&lt;=50</f>
        <v>#N/A</v>
      </c>
      <c r="AI2177" s="130" t="e">
        <f>MATCH(A2177,'US_long actual position'!A:A,0)</f>
        <v>#N/A</v>
      </c>
    </row>
    <row r="2178" spans="2:35" x14ac:dyDescent="0.3">
      <c r="B2178" s="133" t="e">
        <v>#N/A</v>
      </c>
      <c r="C2178" s="133"/>
      <c r="E2178" s="36" t="e">
        <v>#N/A</v>
      </c>
      <c r="AD2178" s="36" t="e">
        <f>MATCH(A2178,'US_long freshly screened'!A:A,0)</f>
        <v>#N/A</v>
      </c>
      <c r="AE2178" s="36" t="e">
        <f>AD2178&lt;=50</f>
        <v>#N/A</v>
      </c>
      <c r="AI2178" s="130" t="e">
        <f>MATCH(A2178,'US_long actual position'!A:A,0)</f>
        <v>#N/A</v>
      </c>
    </row>
    <row r="2179" spans="2:35" x14ac:dyDescent="0.3">
      <c r="B2179" s="133" t="e">
        <v>#N/A</v>
      </c>
      <c r="C2179" s="133"/>
      <c r="E2179" s="36" t="e">
        <v>#N/A</v>
      </c>
      <c r="AD2179" s="36" t="e">
        <f>MATCH(A2179,'US_long freshly screened'!A:A,0)</f>
        <v>#N/A</v>
      </c>
      <c r="AE2179" s="36" t="e">
        <f>AD2179&lt;=50</f>
        <v>#N/A</v>
      </c>
      <c r="AI2179" s="130" t="e">
        <f>MATCH(A2179,'US_long actual position'!A:A,0)</f>
        <v>#N/A</v>
      </c>
    </row>
    <row r="2180" spans="2:35" x14ac:dyDescent="0.3">
      <c r="B2180" s="133" t="e">
        <v>#N/A</v>
      </c>
      <c r="C2180" s="133"/>
      <c r="E2180" s="36" t="e">
        <v>#N/A</v>
      </c>
      <c r="AD2180" s="36" t="e">
        <f>MATCH(A2180,'US_long freshly screened'!A:A,0)</f>
        <v>#N/A</v>
      </c>
      <c r="AE2180" s="36" t="e">
        <f>AD2180&lt;=50</f>
        <v>#N/A</v>
      </c>
      <c r="AI2180" s="130" t="e">
        <f>MATCH(A2180,'US_long actual position'!A:A,0)</f>
        <v>#N/A</v>
      </c>
    </row>
    <row r="2181" spans="2:35" x14ac:dyDescent="0.3">
      <c r="B2181" s="133" t="e">
        <v>#N/A</v>
      </c>
      <c r="C2181" s="133"/>
      <c r="E2181" s="36" t="e">
        <v>#N/A</v>
      </c>
      <c r="AD2181" s="36" t="e">
        <f>MATCH(A2181,'US_long freshly screened'!A:A,0)</f>
        <v>#N/A</v>
      </c>
      <c r="AE2181" s="36" t="e">
        <f>AD2181&lt;=50</f>
        <v>#N/A</v>
      </c>
      <c r="AI2181" s="130" t="e">
        <f>MATCH(A2181,'US_long actual position'!A:A,0)</f>
        <v>#N/A</v>
      </c>
    </row>
    <row r="2182" spans="2:35" x14ac:dyDescent="0.3">
      <c r="B2182" s="133" t="e">
        <v>#N/A</v>
      </c>
      <c r="C2182" s="133"/>
      <c r="E2182" s="36" t="e">
        <v>#N/A</v>
      </c>
      <c r="AD2182" s="36" t="e">
        <f>MATCH(A2182,'US_long freshly screened'!A:A,0)</f>
        <v>#N/A</v>
      </c>
      <c r="AE2182" s="36" t="e">
        <f>AD2182&lt;=50</f>
        <v>#N/A</v>
      </c>
      <c r="AI2182" s="130" t="e">
        <f>MATCH(A2182,'US_long actual position'!A:A,0)</f>
        <v>#N/A</v>
      </c>
    </row>
    <row r="2183" spans="2:35" x14ac:dyDescent="0.3">
      <c r="B2183" s="133" t="e">
        <v>#N/A</v>
      </c>
      <c r="C2183" s="133"/>
      <c r="E2183" s="36" t="e">
        <v>#N/A</v>
      </c>
      <c r="AD2183" s="36" t="e">
        <f>MATCH(A2183,'US_long freshly screened'!A:A,0)</f>
        <v>#N/A</v>
      </c>
      <c r="AE2183" s="36" t="e">
        <f>AD2183&lt;=50</f>
        <v>#N/A</v>
      </c>
      <c r="AI2183" s="130" t="e">
        <f>MATCH(A2183,'US_long actual position'!A:A,0)</f>
        <v>#N/A</v>
      </c>
    </row>
    <row r="2184" spans="2:35" x14ac:dyDescent="0.3">
      <c r="B2184" s="133" t="e">
        <v>#N/A</v>
      </c>
      <c r="C2184" s="133"/>
      <c r="E2184" s="36" t="e">
        <v>#N/A</v>
      </c>
      <c r="AD2184" s="36" t="e">
        <f>MATCH(A2184,'US_long freshly screened'!A:A,0)</f>
        <v>#N/A</v>
      </c>
      <c r="AE2184" s="36" t="e">
        <f>AD2184&lt;=50</f>
        <v>#N/A</v>
      </c>
      <c r="AI2184" s="130" t="e">
        <f>MATCH(A2184,'US_long actual position'!A:A,0)</f>
        <v>#N/A</v>
      </c>
    </row>
    <row r="2185" spans="2:35" x14ac:dyDescent="0.3">
      <c r="B2185" s="133" t="e">
        <v>#N/A</v>
      </c>
      <c r="C2185" s="133"/>
      <c r="E2185" s="36" t="e">
        <v>#N/A</v>
      </c>
      <c r="AD2185" s="36" t="e">
        <f>MATCH(A2185,'US_long freshly screened'!A:A,0)</f>
        <v>#N/A</v>
      </c>
      <c r="AE2185" s="36" t="e">
        <f>AD2185&lt;=50</f>
        <v>#N/A</v>
      </c>
      <c r="AI2185" s="130" t="e">
        <f>MATCH(A2185,'US_long actual position'!A:A,0)</f>
        <v>#N/A</v>
      </c>
    </row>
    <row r="2186" spans="2:35" x14ac:dyDescent="0.3">
      <c r="B2186" s="133" t="e">
        <v>#N/A</v>
      </c>
      <c r="C2186" s="133"/>
      <c r="E2186" s="36" t="e">
        <v>#N/A</v>
      </c>
      <c r="AD2186" s="36" t="e">
        <f>MATCH(A2186,'US_long freshly screened'!A:A,0)</f>
        <v>#N/A</v>
      </c>
      <c r="AE2186" s="36" t="e">
        <f>AD2186&lt;=50</f>
        <v>#N/A</v>
      </c>
      <c r="AI2186" s="130" t="e">
        <f>MATCH(A2186,'US_long actual position'!A:A,0)</f>
        <v>#N/A</v>
      </c>
    </row>
    <row r="2187" spans="2:35" x14ac:dyDescent="0.3">
      <c r="B2187" s="133" t="e">
        <v>#N/A</v>
      </c>
      <c r="C2187" s="133"/>
      <c r="E2187" s="36" t="e">
        <v>#N/A</v>
      </c>
      <c r="AD2187" s="36" t="e">
        <f>MATCH(A2187,'US_long freshly screened'!A:A,0)</f>
        <v>#N/A</v>
      </c>
      <c r="AE2187" s="36" t="e">
        <f>AD2187&lt;=50</f>
        <v>#N/A</v>
      </c>
      <c r="AI2187" s="130" t="e">
        <f>MATCH(A2187,'US_long actual position'!A:A,0)</f>
        <v>#N/A</v>
      </c>
    </row>
    <row r="2188" spans="2:35" x14ac:dyDescent="0.3">
      <c r="B2188" s="133" t="e">
        <v>#N/A</v>
      </c>
      <c r="C2188" s="133"/>
      <c r="E2188" s="36" t="e">
        <v>#N/A</v>
      </c>
      <c r="AD2188" s="36" t="e">
        <f>MATCH(A2188,'US_long freshly screened'!A:A,0)</f>
        <v>#N/A</v>
      </c>
      <c r="AE2188" s="36" t="e">
        <f>AD2188&lt;=50</f>
        <v>#N/A</v>
      </c>
      <c r="AI2188" s="130" t="e">
        <f>MATCH(A2188,'US_long actual position'!A:A,0)</f>
        <v>#N/A</v>
      </c>
    </row>
    <row r="2189" spans="2:35" x14ac:dyDescent="0.3">
      <c r="B2189" s="133" t="e">
        <v>#N/A</v>
      </c>
      <c r="C2189" s="133"/>
      <c r="E2189" s="36" t="e">
        <v>#N/A</v>
      </c>
      <c r="AD2189" s="36" t="e">
        <f>MATCH(A2189,'US_long freshly screened'!A:A,0)</f>
        <v>#N/A</v>
      </c>
      <c r="AE2189" s="36" t="e">
        <f>AD2189&lt;=50</f>
        <v>#N/A</v>
      </c>
      <c r="AI2189" s="130" t="e">
        <f>MATCH(A2189,'US_long actual position'!A:A,0)</f>
        <v>#N/A</v>
      </c>
    </row>
    <row r="2190" spans="2:35" x14ac:dyDescent="0.3">
      <c r="B2190" s="133" t="e">
        <v>#N/A</v>
      </c>
      <c r="C2190" s="133"/>
      <c r="E2190" s="36" t="e">
        <v>#N/A</v>
      </c>
      <c r="AD2190" s="36" t="e">
        <f>MATCH(A2190,'US_long freshly screened'!A:A,0)</f>
        <v>#N/A</v>
      </c>
      <c r="AE2190" s="36" t="e">
        <f>AD2190&lt;=50</f>
        <v>#N/A</v>
      </c>
      <c r="AI2190" s="130" t="e">
        <f>MATCH(A2190,'US_long actual position'!A:A,0)</f>
        <v>#N/A</v>
      </c>
    </row>
    <row r="2191" spans="2:35" x14ac:dyDescent="0.3">
      <c r="B2191" s="133" t="e">
        <v>#N/A</v>
      </c>
      <c r="C2191" s="133"/>
      <c r="E2191" s="36" t="e">
        <v>#N/A</v>
      </c>
      <c r="AD2191" s="36" t="e">
        <f>MATCH(A2191,'US_long freshly screened'!A:A,0)</f>
        <v>#N/A</v>
      </c>
      <c r="AE2191" s="36" t="e">
        <f>AD2191&lt;=50</f>
        <v>#N/A</v>
      </c>
      <c r="AI2191" s="130" t="e">
        <f>MATCH(A2191,'US_long actual position'!A:A,0)</f>
        <v>#N/A</v>
      </c>
    </row>
    <row r="2192" spans="2:35" x14ac:dyDescent="0.3">
      <c r="B2192" s="133" t="e">
        <v>#N/A</v>
      </c>
      <c r="C2192" s="133"/>
      <c r="E2192" s="36" t="e">
        <v>#N/A</v>
      </c>
      <c r="AD2192" s="36" t="e">
        <f>MATCH(A2192,'US_long freshly screened'!A:A,0)</f>
        <v>#N/A</v>
      </c>
      <c r="AE2192" s="36" t="e">
        <f>AD2192&lt;=50</f>
        <v>#N/A</v>
      </c>
      <c r="AI2192" s="130" t="e">
        <f>MATCH(A2192,'US_long actual position'!A:A,0)</f>
        <v>#N/A</v>
      </c>
    </row>
    <row r="2193" spans="2:35" x14ac:dyDescent="0.3">
      <c r="B2193" s="133" t="e">
        <v>#N/A</v>
      </c>
      <c r="C2193" s="133"/>
      <c r="E2193" s="36" t="e">
        <v>#N/A</v>
      </c>
      <c r="AD2193" s="36" t="e">
        <f>MATCH(A2193,'US_long freshly screened'!A:A,0)</f>
        <v>#N/A</v>
      </c>
      <c r="AE2193" s="36" t="e">
        <f>AD2193&lt;=50</f>
        <v>#N/A</v>
      </c>
      <c r="AI2193" s="130" t="e">
        <f>MATCH(A2193,'US_long actual position'!A:A,0)</f>
        <v>#N/A</v>
      </c>
    </row>
    <row r="2194" spans="2:35" x14ac:dyDescent="0.3">
      <c r="B2194" s="133" t="e">
        <v>#N/A</v>
      </c>
      <c r="C2194" s="133"/>
      <c r="E2194" s="36" t="e">
        <v>#N/A</v>
      </c>
      <c r="AD2194" s="36" t="e">
        <f>MATCH(A2194,'US_long freshly screened'!A:A,0)</f>
        <v>#N/A</v>
      </c>
      <c r="AE2194" s="36" t="e">
        <f>AD2194&lt;=50</f>
        <v>#N/A</v>
      </c>
      <c r="AI2194" s="130" t="e">
        <f>MATCH(A2194,'US_long actual position'!A:A,0)</f>
        <v>#N/A</v>
      </c>
    </row>
    <row r="2195" spans="2:35" x14ac:dyDescent="0.3">
      <c r="B2195" s="133" t="e">
        <v>#N/A</v>
      </c>
      <c r="C2195" s="133"/>
      <c r="E2195" s="36" t="e">
        <v>#N/A</v>
      </c>
      <c r="AD2195" s="36" t="e">
        <f>MATCH(A2195,'US_long freshly screened'!A:A,0)</f>
        <v>#N/A</v>
      </c>
      <c r="AE2195" s="36" t="e">
        <f>AD2195&lt;=50</f>
        <v>#N/A</v>
      </c>
      <c r="AI2195" s="130" t="e">
        <f>MATCH(A2195,'US_long actual position'!A:A,0)</f>
        <v>#N/A</v>
      </c>
    </row>
    <row r="2196" spans="2:35" x14ac:dyDescent="0.3">
      <c r="B2196" s="133" t="e">
        <v>#N/A</v>
      </c>
      <c r="C2196" s="133"/>
      <c r="E2196" s="36" t="e">
        <v>#N/A</v>
      </c>
      <c r="AD2196" s="36" t="e">
        <f>MATCH(A2196,'US_long freshly screened'!A:A,0)</f>
        <v>#N/A</v>
      </c>
      <c r="AE2196" s="36" t="e">
        <f>AD2196&lt;=50</f>
        <v>#N/A</v>
      </c>
      <c r="AI2196" s="130" t="e">
        <f>MATCH(A2196,'US_long actual position'!A:A,0)</f>
        <v>#N/A</v>
      </c>
    </row>
    <row r="2197" spans="2:35" x14ac:dyDescent="0.3">
      <c r="B2197" s="133" t="e">
        <v>#N/A</v>
      </c>
      <c r="C2197" s="133"/>
      <c r="E2197" s="36" t="e">
        <v>#N/A</v>
      </c>
      <c r="AD2197" s="36" t="e">
        <f>MATCH(A2197,'US_long freshly screened'!A:A,0)</f>
        <v>#N/A</v>
      </c>
      <c r="AE2197" s="36" t="e">
        <f>AD2197&lt;=50</f>
        <v>#N/A</v>
      </c>
      <c r="AI2197" s="130" t="e">
        <f>MATCH(A2197,'US_long actual position'!A:A,0)</f>
        <v>#N/A</v>
      </c>
    </row>
    <row r="2198" spans="2:35" x14ac:dyDescent="0.3">
      <c r="B2198" s="133" t="e">
        <v>#N/A</v>
      </c>
      <c r="C2198" s="133"/>
      <c r="E2198" s="36" t="e">
        <v>#N/A</v>
      </c>
      <c r="AD2198" s="36" t="e">
        <f>MATCH(A2198,'US_long freshly screened'!A:A,0)</f>
        <v>#N/A</v>
      </c>
      <c r="AE2198" s="36" t="e">
        <f>AD2198&lt;=50</f>
        <v>#N/A</v>
      </c>
      <c r="AI2198" s="130" t="e">
        <f>MATCH(A2198,'US_long actual position'!A:A,0)</f>
        <v>#N/A</v>
      </c>
    </row>
    <row r="2199" spans="2:35" x14ac:dyDescent="0.3">
      <c r="B2199" s="133" t="e">
        <v>#N/A</v>
      </c>
      <c r="C2199" s="133"/>
      <c r="E2199" s="36" t="e">
        <v>#N/A</v>
      </c>
      <c r="AD2199" s="36" t="e">
        <f>MATCH(A2199,'US_long freshly screened'!A:A,0)</f>
        <v>#N/A</v>
      </c>
      <c r="AE2199" s="36" t="e">
        <f>AD2199&lt;=50</f>
        <v>#N/A</v>
      </c>
      <c r="AI2199" s="130" t="e">
        <f>MATCH(A2199,'US_long actual position'!A:A,0)</f>
        <v>#N/A</v>
      </c>
    </row>
    <row r="2200" spans="2:35" x14ac:dyDescent="0.3">
      <c r="B2200" s="133" t="e">
        <v>#N/A</v>
      </c>
      <c r="C2200" s="133"/>
      <c r="E2200" s="36" t="e">
        <v>#N/A</v>
      </c>
      <c r="AD2200" s="36" t="e">
        <f>MATCH(A2200,'US_long freshly screened'!A:A,0)</f>
        <v>#N/A</v>
      </c>
      <c r="AE2200" s="36" t="e">
        <f>AD2200&lt;=50</f>
        <v>#N/A</v>
      </c>
      <c r="AI2200" s="130" t="e">
        <f>MATCH(A2200,'US_long actual position'!A:A,0)</f>
        <v>#N/A</v>
      </c>
    </row>
    <row r="2201" spans="2:35" x14ac:dyDescent="0.3">
      <c r="B2201" s="133" t="e">
        <v>#N/A</v>
      </c>
      <c r="C2201" s="133"/>
      <c r="E2201" s="36" t="e">
        <v>#N/A</v>
      </c>
      <c r="AD2201" s="36" t="e">
        <f>MATCH(A2201,'US_long freshly screened'!A:A,0)</f>
        <v>#N/A</v>
      </c>
      <c r="AE2201" s="36" t="e">
        <f>AD2201&lt;=50</f>
        <v>#N/A</v>
      </c>
      <c r="AI2201" s="130" t="e">
        <f>MATCH(A2201,'US_long actual position'!A:A,0)</f>
        <v>#N/A</v>
      </c>
    </row>
    <row r="2202" spans="2:35" x14ac:dyDescent="0.3">
      <c r="B2202" s="133" t="e">
        <v>#N/A</v>
      </c>
      <c r="C2202" s="133"/>
      <c r="E2202" s="36" t="e">
        <v>#N/A</v>
      </c>
      <c r="AD2202" s="36" t="e">
        <f>MATCH(A2202,'US_long freshly screened'!A:A,0)</f>
        <v>#N/A</v>
      </c>
      <c r="AE2202" s="36" t="e">
        <f>AD2202&lt;=50</f>
        <v>#N/A</v>
      </c>
      <c r="AI2202" s="130" t="e">
        <f>MATCH(A2202,'US_long actual position'!A:A,0)</f>
        <v>#N/A</v>
      </c>
    </row>
    <row r="2203" spans="2:35" x14ac:dyDescent="0.3">
      <c r="B2203" s="133" t="e">
        <v>#N/A</v>
      </c>
      <c r="C2203" s="133"/>
      <c r="E2203" s="36" t="e">
        <v>#N/A</v>
      </c>
      <c r="AD2203" s="36" t="e">
        <f>MATCH(A2203,'US_long freshly screened'!A:A,0)</f>
        <v>#N/A</v>
      </c>
      <c r="AE2203" s="36" t="e">
        <f>AD2203&lt;=50</f>
        <v>#N/A</v>
      </c>
      <c r="AI2203" s="130" t="e">
        <f>MATCH(A2203,'US_long actual position'!A:A,0)</f>
        <v>#N/A</v>
      </c>
    </row>
    <row r="2204" spans="2:35" x14ac:dyDescent="0.3">
      <c r="B2204" s="133" t="e">
        <v>#N/A</v>
      </c>
      <c r="C2204" s="133"/>
      <c r="E2204" s="36" t="e">
        <v>#N/A</v>
      </c>
      <c r="AD2204" s="36" t="e">
        <f>MATCH(A2204,'US_long freshly screened'!A:A,0)</f>
        <v>#N/A</v>
      </c>
      <c r="AE2204" s="36" t="e">
        <f>AD2204&lt;=50</f>
        <v>#N/A</v>
      </c>
      <c r="AI2204" s="130" t="e">
        <f>MATCH(A2204,'US_long actual position'!A:A,0)</f>
        <v>#N/A</v>
      </c>
    </row>
    <row r="2205" spans="2:35" x14ac:dyDescent="0.3">
      <c r="B2205" s="133" t="e">
        <v>#N/A</v>
      </c>
      <c r="C2205" s="133"/>
      <c r="E2205" s="36" t="e">
        <v>#N/A</v>
      </c>
      <c r="AD2205" s="36" t="e">
        <f>MATCH(A2205,'US_long freshly screened'!A:A,0)</f>
        <v>#N/A</v>
      </c>
      <c r="AE2205" s="36" t="e">
        <f>AD2205&lt;=50</f>
        <v>#N/A</v>
      </c>
      <c r="AI2205" s="130" t="e">
        <f>MATCH(A2205,'US_long actual position'!A:A,0)</f>
        <v>#N/A</v>
      </c>
    </row>
    <row r="2206" spans="2:35" x14ac:dyDescent="0.3">
      <c r="B2206" s="133" t="e">
        <v>#N/A</v>
      </c>
      <c r="C2206" s="133"/>
      <c r="E2206" s="36" t="e">
        <v>#N/A</v>
      </c>
      <c r="AD2206" s="36" t="e">
        <f>MATCH(A2206,'US_long freshly screened'!A:A,0)</f>
        <v>#N/A</v>
      </c>
      <c r="AE2206" s="36" t="e">
        <f>AD2206&lt;=50</f>
        <v>#N/A</v>
      </c>
      <c r="AI2206" s="130" t="e">
        <f>MATCH(A2206,'US_long actual position'!A:A,0)</f>
        <v>#N/A</v>
      </c>
    </row>
    <row r="2207" spans="2:35" x14ac:dyDescent="0.3">
      <c r="B2207" s="133" t="e">
        <v>#N/A</v>
      </c>
      <c r="C2207" s="133"/>
      <c r="E2207" s="36" t="e">
        <v>#N/A</v>
      </c>
      <c r="AD2207" s="36" t="e">
        <f>MATCH(A2207,'US_long freshly screened'!A:A,0)</f>
        <v>#N/A</v>
      </c>
      <c r="AE2207" s="36" t="e">
        <f>AD2207&lt;=50</f>
        <v>#N/A</v>
      </c>
      <c r="AI2207" s="130" t="e">
        <f>MATCH(A2207,'US_long actual position'!A:A,0)</f>
        <v>#N/A</v>
      </c>
    </row>
    <row r="2208" spans="2:35" x14ac:dyDescent="0.3">
      <c r="B2208" s="133" t="e">
        <v>#N/A</v>
      </c>
      <c r="C2208" s="133"/>
      <c r="E2208" s="36" t="e">
        <v>#N/A</v>
      </c>
      <c r="AD2208" s="36" t="e">
        <f>MATCH(A2208,'US_long freshly screened'!A:A,0)</f>
        <v>#N/A</v>
      </c>
      <c r="AE2208" s="36" t="e">
        <f>AD2208&lt;=50</f>
        <v>#N/A</v>
      </c>
      <c r="AI2208" s="130" t="e">
        <f>MATCH(A2208,'US_long actual position'!A:A,0)</f>
        <v>#N/A</v>
      </c>
    </row>
    <row r="2209" spans="2:35" x14ac:dyDescent="0.3">
      <c r="B2209" s="133" t="e">
        <v>#N/A</v>
      </c>
      <c r="C2209" s="133"/>
      <c r="E2209" s="36" t="e">
        <v>#N/A</v>
      </c>
      <c r="AD2209" s="36" t="e">
        <f>MATCH(A2209,'US_long freshly screened'!A:A,0)</f>
        <v>#N/A</v>
      </c>
      <c r="AE2209" s="36" t="e">
        <f>AD2209&lt;=50</f>
        <v>#N/A</v>
      </c>
      <c r="AI2209" s="130" t="e">
        <f>MATCH(A2209,'US_long actual position'!A:A,0)</f>
        <v>#N/A</v>
      </c>
    </row>
    <row r="2210" spans="2:35" x14ac:dyDescent="0.3">
      <c r="B2210" s="133" t="e">
        <v>#N/A</v>
      </c>
      <c r="C2210" s="133"/>
      <c r="E2210" s="36" t="e">
        <v>#N/A</v>
      </c>
      <c r="AD2210" s="36" t="e">
        <f>MATCH(A2210,'US_long freshly screened'!A:A,0)</f>
        <v>#N/A</v>
      </c>
      <c r="AE2210" s="36" t="e">
        <f>AD2210&lt;=50</f>
        <v>#N/A</v>
      </c>
      <c r="AI2210" s="130" t="e">
        <f>MATCH(A2210,'US_long actual position'!A:A,0)</f>
        <v>#N/A</v>
      </c>
    </row>
    <row r="2211" spans="2:35" x14ac:dyDescent="0.3">
      <c r="B2211" s="133" t="e">
        <v>#N/A</v>
      </c>
      <c r="C2211" s="133"/>
      <c r="E2211" s="36" t="e">
        <v>#N/A</v>
      </c>
      <c r="AD2211" s="36" t="e">
        <f>MATCH(A2211,'US_long freshly screened'!A:A,0)</f>
        <v>#N/A</v>
      </c>
      <c r="AE2211" s="36" t="e">
        <f>AD2211&lt;=50</f>
        <v>#N/A</v>
      </c>
      <c r="AI2211" s="130" t="e">
        <f>MATCH(A2211,'US_long actual position'!A:A,0)</f>
        <v>#N/A</v>
      </c>
    </row>
    <row r="2212" spans="2:35" x14ac:dyDescent="0.3">
      <c r="B2212" s="133" t="e">
        <v>#N/A</v>
      </c>
      <c r="C2212" s="133"/>
      <c r="E2212" s="36" t="e">
        <v>#N/A</v>
      </c>
      <c r="AD2212" s="36" t="e">
        <f>MATCH(A2212,'US_long freshly screened'!A:A,0)</f>
        <v>#N/A</v>
      </c>
      <c r="AE2212" s="36" t="e">
        <f>AD2212&lt;=50</f>
        <v>#N/A</v>
      </c>
      <c r="AI2212" s="130" t="e">
        <f>MATCH(A2212,'US_long actual position'!A:A,0)</f>
        <v>#N/A</v>
      </c>
    </row>
    <row r="2213" spans="2:35" x14ac:dyDescent="0.3">
      <c r="B2213" s="133" t="e">
        <v>#N/A</v>
      </c>
      <c r="C2213" s="133"/>
      <c r="E2213" s="36" t="e">
        <v>#N/A</v>
      </c>
      <c r="AD2213" s="36" t="e">
        <f>MATCH(A2213,'US_long freshly screened'!A:A,0)</f>
        <v>#N/A</v>
      </c>
      <c r="AE2213" s="36" t="e">
        <f>AD2213&lt;=50</f>
        <v>#N/A</v>
      </c>
      <c r="AI2213" s="130" t="e">
        <f>MATCH(A2213,'US_long actual position'!A:A,0)</f>
        <v>#N/A</v>
      </c>
    </row>
    <row r="2214" spans="2:35" x14ac:dyDescent="0.3">
      <c r="B2214" s="133" t="e">
        <v>#N/A</v>
      </c>
      <c r="C2214" s="133"/>
      <c r="E2214" s="36" t="e">
        <v>#N/A</v>
      </c>
      <c r="AD2214" s="36" t="e">
        <f>MATCH(A2214,'US_long freshly screened'!A:A,0)</f>
        <v>#N/A</v>
      </c>
      <c r="AE2214" s="36" t="e">
        <f>AD2214&lt;=50</f>
        <v>#N/A</v>
      </c>
      <c r="AI2214" s="130" t="e">
        <f>MATCH(A2214,'US_long actual position'!A:A,0)</f>
        <v>#N/A</v>
      </c>
    </row>
    <row r="2215" spans="2:35" x14ac:dyDescent="0.3">
      <c r="B2215" s="133" t="e">
        <v>#N/A</v>
      </c>
      <c r="C2215" s="133"/>
      <c r="E2215" s="36" t="e">
        <v>#N/A</v>
      </c>
      <c r="AD2215" s="36" t="e">
        <f>MATCH(A2215,'US_long freshly screened'!A:A,0)</f>
        <v>#N/A</v>
      </c>
      <c r="AE2215" s="36" t="e">
        <f>AD2215&lt;=50</f>
        <v>#N/A</v>
      </c>
      <c r="AI2215" s="130" t="e">
        <f>MATCH(A2215,'US_long actual position'!A:A,0)</f>
        <v>#N/A</v>
      </c>
    </row>
    <row r="2216" spans="2:35" x14ac:dyDescent="0.3">
      <c r="B2216" s="133" t="e">
        <v>#N/A</v>
      </c>
      <c r="C2216" s="133"/>
      <c r="E2216" s="36" t="e">
        <v>#N/A</v>
      </c>
      <c r="AD2216" s="36" t="e">
        <f>MATCH(A2216,'US_long freshly screened'!A:A,0)</f>
        <v>#N/A</v>
      </c>
      <c r="AE2216" s="36" t="e">
        <f>AD2216&lt;=50</f>
        <v>#N/A</v>
      </c>
      <c r="AI2216" s="130" t="e">
        <f>MATCH(A2216,'US_long actual position'!A:A,0)</f>
        <v>#N/A</v>
      </c>
    </row>
    <row r="2217" spans="2:35" x14ac:dyDescent="0.3">
      <c r="B2217" s="133" t="e">
        <v>#N/A</v>
      </c>
      <c r="C2217" s="133"/>
      <c r="E2217" s="36" t="e">
        <v>#N/A</v>
      </c>
      <c r="AD2217" s="36" t="e">
        <f>MATCH(A2217,'US_long freshly screened'!A:A,0)</f>
        <v>#N/A</v>
      </c>
      <c r="AE2217" s="36" t="e">
        <f>AD2217&lt;=50</f>
        <v>#N/A</v>
      </c>
      <c r="AI2217" s="130" t="e">
        <f>MATCH(A2217,'US_long actual position'!A:A,0)</f>
        <v>#N/A</v>
      </c>
    </row>
    <row r="2218" spans="2:35" x14ac:dyDescent="0.3">
      <c r="B2218" s="133" t="e">
        <v>#N/A</v>
      </c>
      <c r="C2218" s="133"/>
      <c r="E2218" s="36" t="e">
        <v>#N/A</v>
      </c>
      <c r="AD2218" s="36" t="e">
        <f>MATCH(A2218,'US_long freshly screened'!A:A,0)</f>
        <v>#N/A</v>
      </c>
      <c r="AE2218" s="36" t="e">
        <f>AD2218&lt;=50</f>
        <v>#N/A</v>
      </c>
      <c r="AI2218" s="130" t="e">
        <f>MATCH(A2218,'US_long actual position'!A:A,0)</f>
        <v>#N/A</v>
      </c>
    </row>
    <row r="2219" spans="2:35" x14ac:dyDescent="0.3">
      <c r="B2219" s="133" t="e">
        <v>#N/A</v>
      </c>
      <c r="C2219" s="133"/>
      <c r="E2219" s="36" t="e">
        <v>#N/A</v>
      </c>
      <c r="AD2219" s="36" t="e">
        <f>MATCH(A2219,'US_long freshly screened'!A:A,0)</f>
        <v>#N/A</v>
      </c>
      <c r="AE2219" s="36" t="e">
        <f>AD2219&lt;=50</f>
        <v>#N/A</v>
      </c>
      <c r="AI2219" s="130" t="e">
        <f>MATCH(A2219,'US_long actual position'!A:A,0)</f>
        <v>#N/A</v>
      </c>
    </row>
    <row r="2220" spans="2:35" x14ac:dyDescent="0.3">
      <c r="B2220" s="133" t="e">
        <v>#N/A</v>
      </c>
      <c r="C2220" s="133"/>
      <c r="E2220" s="36" t="e">
        <v>#N/A</v>
      </c>
      <c r="AD2220" s="36" t="e">
        <f>MATCH(A2220,'US_long freshly screened'!A:A,0)</f>
        <v>#N/A</v>
      </c>
      <c r="AE2220" s="36" t="e">
        <f>AD2220&lt;=50</f>
        <v>#N/A</v>
      </c>
      <c r="AI2220" s="130" t="e">
        <f>MATCH(A2220,'US_long actual position'!A:A,0)</f>
        <v>#N/A</v>
      </c>
    </row>
    <row r="2221" spans="2:35" x14ac:dyDescent="0.3">
      <c r="B2221" s="133" t="e">
        <v>#N/A</v>
      </c>
      <c r="C2221" s="133"/>
      <c r="E2221" s="36" t="e">
        <v>#N/A</v>
      </c>
      <c r="AD2221" s="36" t="e">
        <f>MATCH(A2221,'US_long freshly screened'!A:A,0)</f>
        <v>#N/A</v>
      </c>
      <c r="AE2221" s="36" t="e">
        <f>AD2221&lt;=50</f>
        <v>#N/A</v>
      </c>
      <c r="AI2221" s="130" t="e">
        <f>MATCH(A2221,'US_long actual position'!A:A,0)</f>
        <v>#N/A</v>
      </c>
    </row>
    <row r="2222" spans="2:35" x14ac:dyDescent="0.3">
      <c r="B2222" s="133" t="e">
        <v>#N/A</v>
      </c>
      <c r="C2222" s="133"/>
      <c r="E2222" s="36" t="e">
        <v>#N/A</v>
      </c>
      <c r="AD2222" s="36" t="e">
        <f>MATCH(A2222,'US_long freshly screened'!A:A,0)</f>
        <v>#N/A</v>
      </c>
      <c r="AE2222" s="36" t="e">
        <f>AD2222&lt;=50</f>
        <v>#N/A</v>
      </c>
      <c r="AI2222" s="130" t="e">
        <f>MATCH(A2222,'US_long actual position'!A:A,0)</f>
        <v>#N/A</v>
      </c>
    </row>
    <row r="2223" spans="2:35" x14ac:dyDescent="0.3">
      <c r="B2223" s="133" t="e">
        <v>#N/A</v>
      </c>
      <c r="C2223" s="133"/>
      <c r="E2223" s="36" t="e">
        <v>#N/A</v>
      </c>
      <c r="AD2223" s="36" t="e">
        <f>MATCH(A2223,'US_long freshly screened'!A:A,0)</f>
        <v>#N/A</v>
      </c>
      <c r="AE2223" s="36" t="e">
        <f>AD2223&lt;=50</f>
        <v>#N/A</v>
      </c>
      <c r="AI2223" s="130" t="e">
        <f>MATCH(A2223,'US_long actual position'!A:A,0)</f>
        <v>#N/A</v>
      </c>
    </row>
    <row r="2224" spans="2:35" x14ac:dyDescent="0.3">
      <c r="B2224" s="133" t="e">
        <v>#N/A</v>
      </c>
      <c r="C2224" s="133"/>
      <c r="E2224" s="36" t="e">
        <v>#N/A</v>
      </c>
      <c r="AD2224" s="36" t="e">
        <f>MATCH(A2224,'US_long freshly screened'!A:A,0)</f>
        <v>#N/A</v>
      </c>
      <c r="AE2224" s="36" t="e">
        <f>AD2224&lt;=50</f>
        <v>#N/A</v>
      </c>
      <c r="AI2224" s="130" t="e">
        <f>MATCH(A2224,'US_long actual position'!A:A,0)</f>
        <v>#N/A</v>
      </c>
    </row>
    <row r="2225" spans="2:35" x14ac:dyDescent="0.3">
      <c r="B2225" s="133" t="e">
        <v>#N/A</v>
      </c>
      <c r="C2225" s="133"/>
      <c r="E2225" s="36" t="e">
        <v>#N/A</v>
      </c>
      <c r="AD2225" s="36" t="e">
        <f>MATCH(A2225,'US_long freshly screened'!A:A,0)</f>
        <v>#N/A</v>
      </c>
      <c r="AE2225" s="36" t="e">
        <f>AD2225&lt;=50</f>
        <v>#N/A</v>
      </c>
      <c r="AI2225" s="130" t="e">
        <f>MATCH(A2225,'US_long actual position'!A:A,0)</f>
        <v>#N/A</v>
      </c>
    </row>
    <row r="2226" spans="2:35" x14ac:dyDescent="0.3">
      <c r="B2226" s="133" t="e">
        <v>#N/A</v>
      </c>
      <c r="C2226" s="133"/>
      <c r="E2226" s="36" t="e">
        <v>#N/A</v>
      </c>
      <c r="AD2226" s="36" t="e">
        <f>MATCH(A2226,'US_long freshly screened'!A:A,0)</f>
        <v>#N/A</v>
      </c>
      <c r="AE2226" s="36" t="e">
        <f>AD2226&lt;=50</f>
        <v>#N/A</v>
      </c>
      <c r="AI2226" s="130" t="e">
        <f>MATCH(A2226,'US_long actual position'!A:A,0)</f>
        <v>#N/A</v>
      </c>
    </row>
    <row r="2227" spans="2:35" x14ac:dyDescent="0.3">
      <c r="B2227" s="133" t="e">
        <v>#N/A</v>
      </c>
      <c r="C2227" s="133"/>
      <c r="E2227" s="36" t="e">
        <v>#N/A</v>
      </c>
      <c r="AD2227" s="36" t="e">
        <f>MATCH(A2227,'US_long freshly screened'!A:A,0)</f>
        <v>#N/A</v>
      </c>
      <c r="AE2227" s="36" t="e">
        <f>AD2227&lt;=50</f>
        <v>#N/A</v>
      </c>
      <c r="AI2227" s="130" t="e">
        <f>MATCH(A2227,'US_long actual position'!A:A,0)</f>
        <v>#N/A</v>
      </c>
    </row>
    <row r="2228" spans="2:35" x14ac:dyDescent="0.3">
      <c r="B2228" s="133" t="e">
        <v>#N/A</v>
      </c>
      <c r="C2228" s="133"/>
      <c r="E2228" s="36" t="e">
        <v>#N/A</v>
      </c>
      <c r="AD2228" s="36" t="e">
        <f>MATCH(A2228,'US_long freshly screened'!A:A,0)</f>
        <v>#N/A</v>
      </c>
      <c r="AE2228" s="36" t="e">
        <f>AD2228&lt;=50</f>
        <v>#N/A</v>
      </c>
      <c r="AI2228" s="130" t="e">
        <f>MATCH(A2228,'US_long actual position'!A:A,0)</f>
        <v>#N/A</v>
      </c>
    </row>
    <row r="2229" spans="2:35" x14ac:dyDescent="0.3">
      <c r="B2229" s="133" t="e">
        <v>#N/A</v>
      </c>
      <c r="C2229" s="133"/>
      <c r="E2229" s="36" t="e">
        <v>#N/A</v>
      </c>
      <c r="AD2229" s="36" t="e">
        <f>MATCH(A2229,'US_long freshly screened'!A:A,0)</f>
        <v>#N/A</v>
      </c>
      <c r="AE2229" s="36" t="e">
        <f>AD2229&lt;=50</f>
        <v>#N/A</v>
      </c>
      <c r="AI2229" s="130" t="e">
        <f>MATCH(A2229,'US_long actual position'!A:A,0)</f>
        <v>#N/A</v>
      </c>
    </row>
    <row r="2230" spans="2:35" x14ac:dyDescent="0.3">
      <c r="B2230" s="133" t="e">
        <v>#N/A</v>
      </c>
      <c r="C2230" s="133"/>
      <c r="E2230" s="36" t="e">
        <v>#N/A</v>
      </c>
      <c r="AD2230" s="36" t="e">
        <f>MATCH(A2230,'US_long freshly screened'!A:A,0)</f>
        <v>#N/A</v>
      </c>
      <c r="AE2230" s="36" t="e">
        <f>AD2230&lt;=50</f>
        <v>#N/A</v>
      </c>
      <c r="AI2230" s="130" t="e">
        <f>MATCH(A2230,'US_long actual position'!A:A,0)</f>
        <v>#N/A</v>
      </c>
    </row>
    <row r="2231" spans="2:35" x14ac:dyDescent="0.3">
      <c r="B2231" s="133" t="e">
        <v>#N/A</v>
      </c>
      <c r="C2231" s="133"/>
      <c r="E2231" s="36" t="e">
        <v>#N/A</v>
      </c>
      <c r="AD2231" s="36" t="e">
        <f>MATCH(A2231,'US_long freshly screened'!A:A,0)</f>
        <v>#N/A</v>
      </c>
      <c r="AE2231" s="36" t="e">
        <f>AD2231&lt;=50</f>
        <v>#N/A</v>
      </c>
      <c r="AI2231" s="130" t="e">
        <f>MATCH(A2231,'US_long actual position'!A:A,0)</f>
        <v>#N/A</v>
      </c>
    </row>
    <row r="2232" spans="2:35" x14ac:dyDescent="0.3">
      <c r="B2232" s="133" t="e">
        <v>#N/A</v>
      </c>
      <c r="C2232" s="133"/>
      <c r="E2232" s="36" t="e">
        <v>#N/A</v>
      </c>
      <c r="AD2232" s="36" t="e">
        <f>MATCH(A2232,'US_long freshly screened'!A:A,0)</f>
        <v>#N/A</v>
      </c>
      <c r="AE2232" s="36" t="e">
        <f>AD2232&lt;=50</f>
        <v>#N/A</v>
      </c>
      <c r="AI2232" s="130" t="e">
        <f>MATCH(A2232,'US_long actual position'!A:A,0)</f>
        <v>#N/A</v>
      </c>
    </row>
    <row r="2233" spans="2:35" x14ac:dyDescent="0.3">
      <c r="B2233" s="133" t="e">
        <v>#N/A</v>
      </c>
      <c r="C2233" s="133"/>
      <c r="E2233" s="36" t="e">
        <v>#N/A</v>
      </c>
      <c r="AD2233" s="36" t="e">
        <f>MATCH(A2233,'US_long freshly screened'!A:A,0)</f>
        <v>#N/A</v>
      </c>
      <c r="AE2233" s="36" t="e">
        <f>AD2233&lt;=50</f>
        <v>#N/A</v>
      </c>
      <c r="AI2233" s="130" t="e">
        <f>MATCH(A2233,'US_long actual position'!A:A,0)</f>
        <v>#N/A</v>
      </c>
    </row>
    <row r="2234" spans="2:35" x14ac:dyDescent="0.3">
      <c r="B2234" s="133" t="e">
        <v>#N/A</v>
      </c>
      <c r="C2234" s="133"/>
      <c r="E2234" s="36" t="e">
        <v>#N/A</v>
      </c>
      <c r="AD2234" s="36" t="e">
        <f>MATCH(A2234,'US_long freshly screened'!A:A,0)</f>
        <v>#N/A</v>
      </c>
      <c r="AE2234" s="36" t="e">
        <f>AD2234&lt;=50</f>
        <v>#N/A</v>
      </c>
      <c r="AI2234" s="130" t="e">
        <f>MATCH(A2234,'US_long actual position'!A:A,0)</f>
        <v>#N/A</v>
      </c>
    </row>
    <row r="2235" spans="2:35" x14ac:dyDescent="0.3">
      <c r="B2235" s="133" t="e">
        <v>#N/A</v>
      </c>
      <c r="C2235" s="133"/>
      <c r="E2235" s="36" t="e">
        <v>#N/A</v>
      </c>
      <c r="AD2235" s="36" t="e">
        <f>MATCH(A2235,'US_long freshly screened'!A:A,0)</f>
        <v>#N/A</v>
      </c>
      <c r="AE2235" s="36" t="e">
        <f>AD2235&lt;=50</f>
        <v>#N/A</v>
      </c>
      <c r="AI2235" s="130" t="e">
        <f>MATCH(A2235,'US_long actual position'!A:A,0)</f>
        <v>#N/A</v>
      </c>
    </row>
    <row r="2236" spans="2:35" x14ac:dyDescent="0.3">
      <c r="B2236" s="133" t="e">
        <v>#N/A</v>
      </c>
      <c r="C2236" s="133"/>
      <c r="E2236" s="36" t="e">
        <v>#N/A</v>
      </c>
      <c r="AD2236" s="36" t="e">
        <f>MATCH(A2236,'US_long freshly screened'!A:A,0)</f>
        <v>#N/A</v>
      </c>
      <c r="AE2236" s="36" t="e">
        <f>AD2236&lt;=50</f>
        <v>#N/A</v>
      </c>
      <c r="AI2236" s="130" t="e">
        <f>MATCH(A2236,'US_long actual position'!A:A,0)</f>
        <v>#N/A</v>
      </c>
    </row>
    <row r="2237" spans="2:35" x14ac:dyDescent="0.3">
      <c r="B2237" s="133" t="e">
        <v>#N/A</v>
      </c>
      <c r="C2237" s="133"/>
      <c r="E2237" s="36" t="e">
        <v>#N/A</v>
      </c>
      <c r="AD2237" s="36" t="e">
        <f>MATCH(A2237,'US_long freshly screened'!A:A,0)</f>
        <v>#N/A</v>
      </c>
      <c r="AE2237" s="36" t="e">
        <f>AD2237&lt;=50</f>
        <v>#N/A</v>
      </c>
      <c r="AI2237" s="130" t="e">
        <f>MATCH(A2237,'US_long actual position'!A:A,0)</f>
        <v>#N/A</v>
      </c>
    </row>
    <row r="2238" spans="2:35" x14ac:dyDescent="0.3">
      <c r="B2238" s="133" t="e">
        <v>#N/A</v>
      </c>
      <c r="C2238" s="133"/>
      <c r="E2238" s="36" t="e">
        <v>#N/A</v>
      </c>
      <c r="AD2238" s="36" t="e">
        <f>MATCH(A2238,'US_long freshly screened'!A:A,0)</f>
        <v>#N/A</v>
      </c>
      <c r="AE2238" s="36" t="e">
        <f>AD2238&lt;=50</f>
        <v>#N/A</v>
      </c>
      <c r="AI2238" s="130" t="e">
        <f>MATCH(A2238,'US_long actual position'!A:A,0)</f>
        <v>#N/A</v>
      </c>
    </row>
    <row r="2239" spans="2:35" x14ac:dyDescent="0.3">
      <c r="B2239" s="133" t="e">
        <v>#N/A</v>
      </c>
      <c r="C2239" s="133"/>
      <c r="E2239" s="36" t="e">
        <v>#N/A</v>
      </c>
      <c r="AD2239" s="36" t="e">
        <f>MATCH(A2239,'US_long freshly screened'!A:A,0)</f>
        <v>#N/A</v>
      </c>
      <c r="AE2239" s="36" t="e">
        <f>AD2239&lt;=50</f>
        <v>#N/A</v>
      </c>
      <c r="AI2239" s="130" t="e">
        <f>MATCH(A2239,'US_long actual position'!A:A,0)</f>
        <v>#N/A</v>
      </c>
    </row>
    <row r="2240" spans="2:35" x14ac:dyDescent="0.3">
      <c r="B2240" s="133" t="e">
        <v>#N/A</v>
      </c>
      <c r="C2240" s="133"/>
      <c r="E2240" s="36" t="e">
        <v>#N/A</v>
      </c>
      <c r="AD2240" s="36" t="e">
        <f>MATCH(A2240,'US_long freshly screened'!A:A,0)</f>
        <v>#N/A</v>
      </c>
      <c r="AE2240" s="36" t="e">
        <f>AD2240&lt;=50</f>
        <v>#N/A</v>
      </c>
      <c r="AI2240" s="130" t="e">
        <f>MATCH(A2240,'US_long actual position'!A:A,0)</f>
        <v>#N/A</v>
      </c>
    </row>
    <row r="2241" spans="2:35" x14ac:dyDescent="0.3">
      <c r="B2241" s="133" t="e">
        <v>#N/A</v>
      </c>
      <c r="C2241" s="133"/>
      <c r="E2241" s="36" t="e">
        <v>#N/A</v>
      </c>
      <c r="AD2241" s="36" t="e">
        <f>MATCH(A2241,'US_long freshly screened'!A:A,0)</f>
        <v>#N/A</v>
      </c>
      <c r="AE2241" s="36" t="e">
        <f>AD2241&lt;=50</f>
        <v>#N/A</v>
      </c>
      <c r="AI2241" s="130" t="e">
        <f>MATCH(A2241,'US_long actual position'!A:A,0)</f>
        <v>#N/A</v>
      </c>
    </row>
    <row r="2242" spans="2:35" x14ac:dyDescent="0.3">
      <c r="B2242" s="133" t="e">
        <v>#N/A</v>
      </c>
      <c r="C2242" s="133"/>
      <c r="E2242" s="36" t="e">
        <v>#N/A</v>
      </c>
      <c r="AD2242" s="36" t="e">
        <f>MATCH(A2242,'US_long freshly screened'!A:A,0)</f>
        <v>#N/A</v>
      </c>
      <c r="AE2242" s="36" t="e">
        <f>AD2242&lt;=50</f>
        <v>#N/A</v>
      </c>
      <c r="AI2242" s="130" t="e">
        <f>MATCH(A2242,'US_long actual position'!A:A,0)</f>
        <v>#N/A</v>
      </c>
    </row>
    <row r="2243" spans="2:35" x14ac:dyDescent="0.3">
      <c r="B2243" s="133" t="e">
        <v>#N/A</v>
      </c>
      <c r="C2243" s="133"/>
      <c r="E2243" s="36" t="e">
        <v>#N/A</v>
      </c>
      <c r="AD2243" s="36" t="e">
        <f>MATCH(A2243,'US_long freshly screened'!A:A,0)</f>
        <v>#N/A</v>
      </c>
      <c r="AE2243" s="36" t="e">
        <f>AD2243&lt;=50</f>
        <v>#N/A</v>
      </c>
      <c r="AI2243" s="130" t="e">
        <f>MATCH(A2243,'US_long actual position'!A:A,0)</f>
        <v>#N/A</v>
      </c>
    </row>
    <row r="2244" spans="2:35" x14ac:dyDescent="0.3">
      <c r="B2244" s="133" t="e">
        <v>#N/A</v>
      </c>
      <c r="C2244" s="133"/>
      <c r="E2244" s="36" t="e">
        <v>#N/A</v>
      </c>
      <c r="AD2244" s="36" t="e">
        <f>MATCH(A2244,'US_long freshly screened'!A:A,0)</f>
        <v>#N/A</v>
      </c>
      <c r="AE2244" s="36" t="e">
        <f>AD2244&lt;=50</f>
        <v>#N/A</v>
      </c>
      <c r="AI2244" s="130" t="e">
        <f>MATCH(A2244,'US_long actual position'!A:A,0)</f>
        <v>#N/A</v>
      </c>
    </row>
    <row r="2245" spans="2:35" x14ac:dyDescent="0.3">
      <c r="B2245" s="133" t="e">
        <v>#N/A</v>
      </c>
      <c r="C2245" s="133"/>
      <c r="E2245" s="36" t="e">
        <v>#N/A</v>
      </c>
      <c r="AD2245" s="36" t="e">
        <f>MATCH(A2245,'US_long freshly screened'!A:A,0)</f>
        <v>#N/A</v>
      </c>
      <c r="AE2245" s="36" t="e">
        <f>AD2245&lt;=50</f>
        <v>#N/A</v>
      </c>
      <c r="AI2245" s="130" t="e">
        <f>MATCH(A2245,'US_long actual position'!A:A,0)</f>
        <v>#N/A</v>
      </c>
    </row>
    <row r="2246" spans="2:35" x14ac:dyDescent="0.3">
      <c r="B2246" s="133" t="e">
        <v>#N/A</v>
      </c>
      <c r="C2246" s="133"/>
      <c r="E2246" s="36" t="e">
        <v>#N/A</v>
      </c>
      <c r="AD2246" s="36" t="e">
        <f>MATCH(A2246,'US_long freshly screened'!A:A,0)</f>
        <v>#N/A</v>
      </c>
      <c r="AE2246" s="36" t="e">
        <f>AD2246&lt;=50</f>
        <v>#N/A</v>
      </c>
      <c r="AI2246" s="130" t="e">
        <f>MATCH(A2246,'US_long actual position'!A:A,0)</f>
        <v>#N/A</v>
      </c>
    </row>
    <row r="2247" spans="2:35" x14ac:dyDescent="0.3">
      <c r="B2247" s="133" t="e">
        <v>#N/A</v>
      </c>
      <c r="C2247" s="133"/>
      <c r="E2247" s="36" t="e">
        <v>#N/A</v>
      </c>
      <c r="AD2247" s="36" t="e">
        <f>MATCH(A2247,'US_long freshly screened'!A:A,0)</f>
        <v>#N/A</v>
      </c>
      <c r="AE2247" s="36" t="e">
        <f>AD2247&lt;=50</f>
        <v>#N/A</v>
      </c>
      <c r="AI2247" s="130" t="e">
        <f>MATCH(A2247,'US_long actual position'!A:A,0)</f>
        <v>#N/A</v>
      </c>
    </row>
    <row r="2248" spans="2:35" x14ac:dyDescent="0.3">
      <c r="B2248" s="133" t="e">
        <v>#N/A</v>
      </c>
      <c r="C2248" s="133"/>
      <c r="E2248" s="36" t="e">
        <v>#N/A</v>
      </c>
      <c r="AD2248" s="36" t="e">
        <f>MATCH(A2248,'US_long freshly screened'!A:A,0)</f>
        <v>#N/A</v>
      </c>
      <c r="AE2248" s="36" t="e">
        <f>AD2248&lt;=50</f>
        <v>#N/A</v>
      </c>
      <c r="AI2248" s="130" t="e">
        <f>MATCH(A2248,'US_long actual position'!A:A,0)</f>
        <v>#N/A</v>
      </c>
    </row>
    <row r="2249" spans="2:35" x14ac:dyDescent="0.3">
      <c r="B2249" s="133" t="e">
        <v>#N/A</v>
      </c>
      <c r="C2249" s="133"/>
      <c r="E2249" s="36" t="e">
        <v>#N/A</v>
      </c>
      <c r="AD2249" s="36" t="e">
        <f>MATCH(A2249,'US_long freshly screened'!A:A,0)</f>
        <v>#N/A</v>
      </c>
      <c r="AE2249" s="36" t="e">
        <f>AD2249&lt;=50</f>
        <v>#N/A</v>
      </c>
      <c r="AI2249" s="130" t="e">
        <f>MATCH(A2249,'US_long actual position'!A:A,0)</f>
        <v>#N/A</v>
      </c>
    </row>
    <row r="2250" spans="2:35" x14ac:dyDescent="0.3">
      <c r="B2250" s="133" t="e">
        <v>#N/A</v>
      </c>
      <c r="C2250" s="133"/>
      <c r="E2250" s="36" t="e">
        <v>#N/A</v>
      </c>
      <c r="AD2250" s="36" t="e">
        <f>MATCH(A2250,'US_long freshly screened'!A:A,0)</f>
        <v>#N/A</v>
      </c>
      <c r="AE2250" s="36" t="e">
        <f>AD2250&lt;=50</f>
        <v>#N/A</v>
      </c>
      <c r="AI2250" s="130" t="e">
        <f>MATCH(A2250,'US_long actual position'!A:A,0)</f>
        <v>#N/A</v>
      </c>
    </row>
    <row r="2251" spans="2:35" x14ac:dyDescent="0.3">
      <c r="B2251" s="133" t="e">
        <v>#N/A</v>
      </c>
      <c r="C2251" s="133"/>
      <c r="E2251" s="36" t="e">
        <v>#N/A</v>
      </c>
      <c r="AD2251" s="36" t="e">
        <f>MATCH(A2251,'US_long freshly screened'!A:A,0)</f>
        <v>#N/A</v>
      </c>
      <c r="AE2251" s="36" t="e">
        <f>AD2251&lt;=50</f>
        <v>#N/A</v>
      </c>
      <c r="AI2251" s="130" t="e">
        <f>MATCH(A2251,'US_long actual position'!A:A,0)</f>
        <v>#N/A</v>
      </c>
    </row>
    <row r="2252" spans="2:35" x14ac:dyDescent="0.3">
      <c r="B2252" s="133" t="e">
        <v>#N/A</v>
      </c>
      <c r="C2252" s="133"/>
      <c r="E2252" s="36" t="e">
        <v>#N/A</v>
      </c>
      <c r="AD2252" s="36" t="e">
        <f>MATCH(A2252,'US_long freshly screened'!A:A,0)</f>
        <v>#N/A</v>
      </c>
      <c r="AE2252" s="36" t="e">
        <f>AD2252&lt;=50</f>
        <v>#N/A</v>
      </c>
      <c r="AI2252" s="130" t="e">
        <f>MATCH(A2252,'US_long actual position'!A:A,0)</f>
        <v>#N/A</v>
      </c>
    </row>
    <row r="2253" spans="2:35" x14ac:dyDescent="0.3">
      <c r="B2253" s="133" t="e">
        <v>#N/A</v>
      </c>
      <c r="C2253" s="133"/>
      <c r="E2253" s="36" t="e">
        <v>#N/A</v>
      </c>
      <c r="AD2253" s="36" t="e">
        <f>MATCH(A2253,'US_long freshly screened'!A:A,0)</f>
        <v>#N/A</v>
      </c>
      <c r="AE2253" s="36" t="e">
        <f>AD2253&lt;=50</f>
        <v>#N/A</v>
      </c>
      <c r="AI2253" s="130" t="e">
        <f>MATCH(A2253,'US_long actual position'!A:A,0)</f>
        <v>#N/A</v>
      </c>
    </row>
    <row r="2254" spans="2:35" x14ac:dyDescent="0.3">
      <c r="B2254" s="133" t="e">
        <v>#N/A</v>
      </c>
      <c r="C2254" s="133"/>
      <c r="E2254" s="36" t="e">
        <v>#N/A</v>
      </c>
      <c r="AD2254" s="36" t="e">
        <f>MATCH(A2254,'US_long freshly screened'!A:A,0)</f>
        <v>#N/A</v>
      </c>
      <c r="AE2254" s="36" t="e">
        <f>AD2254&lt;=50</f>
        <v>#N/A</v>
      </c>
      <c r="AI2254" s="130" t="e">
        <f>MATCH(A2254,'US_long actual position'!A:A,0)</f>
        <v>#N/A</v>
      </c>
    </row>
    <row r="2255" spans="2:35" x14ac:dyDescent="0.3">
      <c r="B2255" s="133" t="e">
        <v>#N/A</v>
      </c>
      <c r="C2255" s="133"/>
      <c r="E2255" s="36" t="e">
        <v>#N/A</v>
      </c>
      <c r="AD2255" s="36" t="e">
        <f>MATCH(A2255,'US_long freshly screened'!A:A,0)</f>
        <v>#N/A</v>
      </c>
      <c r="AE2255" s="36" t="e">
        <f>AD2255&lt;=50</f>
        <v>#N/A</v>
      </c>
      <c r="AI2255" s="130" t="e">
        <f>MATCH(A2255,'US_long actual position'!A:A,0)</f>
        <v>#N/A</v>
      </c>
    </row>
    <row r="2256" spans="2:35" x14ac:dyDescent="0.3">
      <c r="B2256" s="133" t="e">
        <v>#N/A</v>
      </c>
      <c r="C2256" s="133"/>
      <c r="E2256" s="36" t="e">
        <v>#N/A</v>
      </c>
      <c r="AD2256" s="36" t="e">
        <f>MATCH(A2256,'US_long freshly screened'!A:A,0)</f>
        <v>#N/A</v>
      </c>
      <c r="AE2256" s="36" t="e">
        <f>AD2256&lt;=50</f>
        <v>#N/A</v>
      </c>
      <c r="AI2256" s="130" t="e">
        <f>MATCH(A2256,'US_long actual position'!A:A,0)</f>
        <v>#N/A</v>
      </c>
    </row>
    <row r="2257" spans="2:35" x14ac:dyDescent="0.3">
      <c r="B2257" s="133" t="e">
        <v>#N/A</v>
      </c>
      <c r="C2257" s="133"/>
      <c r="E2257" s="36" t="e">
        <v>#N/A</v>
      </c>
      <c r="AD2257" s="36" t="e">
        <f>MATCH(A2257,'US_long freshly screened'!A:A,0)</f>
        <v>#N/A</v>
      </c>
      <c r="AE2257" s="36" t="e">
        <f>AD2257&lt;=50</f>
        <v>#N/A</v>
      </c>
      <c r="AI2257" s="130" t="e">
        <f>MATCH(A2257,'US_long actual position'!A:A,0)</f>
        <v>#N/A</v>
      </c>
    </row>
    <row r="2258" spans="2:35" x14ac:dyDescent="0.3">
      <c r="B2258" s="133" t="e">
        <v>#N/A</v>
      </c>
      <c r="C2258" s="133"/>
      <c r="E2258" s="36" t="e">
        <v>#N/A</v>
      </c>
      <c r="AD2258" s="36" t="e">
        <f>MATCH(A2258,'US_long freshly screened'!A:A,0)</f>
        <v>#N/A</v>
      </c>
      <c r="AE2258" s="36" t="e">
        <f>AD2258&lt;=50</f>
        <v>#N/A</v>
      </c>
      <c r="AI2258" s="130" t="e">
        <f>MATCH(A2258,'US_long actual position'!A:A,0)</f>
        <v>#N/A</v>
      </c>
    </row>
    <row r="2259" spans="2:35" x14ac:dyDescent="0.3">
      <c r="B2259" s="133" t="e">
        <v>#N/A</v>
      </c>
      <c r="C2259" s="133"/>
      <c r="E2259" s="36" t="e">
        <v>#N/A</v>
      </c>
      <c r="AD2259" s="36" t="e">
        <f>MATCH(A2259,'US_long freshly screened'!A:A,0)</f>
        <v>#N/A</v>
      </c>
      <c r="AE2259" s="36" t="e">
        <f>AD2259&lt;=50</f>
        <v>#N/A</v>
      </c>
      <c r="AI2259" s="130" t="e">
        <f>MATCH(A2259,'US_long actual position'!A:A,0)</f>
        <v>#N/A</v>
      </c>
    </row>
    <row r="2260" spans="2:35" x14ac:dyDescent="0.3">
      <c r="B2260" s="133" t="e">
        <v>#N/A</v>
      </c>
      <c r="C2260" s="133"/>
      <c r="E2260" s="36" t="e">
        <v>#N/A</v>
      </c>
      <c r="AD2260" s="36" t="e">
        <f>MATCH(A2260,'US_long freshly screened'!A:A,0)</f>
        <v>#N/A</v>
      </c>
      <c r="AE2260" s="36" t="e">
        <f>AD2260&lt;=50</f>
        <v>#N/A</v>
      </c>
      <c r="AI2260" s="130" t="e">
        <f>MATCH(A2260,'US_long actual position'!A:A,0)</f>
        <v>#N/A</v>
      </c>
    </row>
    <row r="2261" spans="2:35" x14ac:dyDescent="0.3">
      <c r="B2261" s="133" t="e">
        <v>#N/A</v>
      </c>
      <c r="C2261" s="133"/>
      <c r="E2261" s="36" t="e">
        <v>#N/A</v>
      </c>
      <c r="AD2261" s="36" t="e">
        <f>MATCH(A2261,'US_long freshly screened'!A:A,0)</f>
        <v>#N/A</v>
      </c>
      <c r="AE2261" s="36" t="e">
        <f>AD2261&lt;=50</f>
        <v>#N/A</v>
      </c>
      <c r="AI2261" s="130" t="e">
        <f>MATCH(A2261,'US_long actual position'!A:A,0)</f>
        <v>#N/A</v>
      </c>
    </row>
    <row r="2262" spans="2:35" x14ac:dyDescent="0.3">
      <c r="B2262" s="133" t="e">
        <v>#N/A</v>
      </c>
      <c r="C2262" s="133"/>
      <c r="E2262" s="36" t="e">
        <v>#N/A</v>
      </c>
      <c r="AD2262" s="36" t="e">
        <f>MATCH(A2262,'US_long freshly screened'!A:A,0)</f>
        <v>#N/A</v>
      </c>
      <c r="AE2262" s="36" t="e">
        <f>AD2262&lt;=50</f>
        <v>#N/A</v>
      </c>
      <c r="AI2262" s="130" t="e">
        <f>MATCH(A2262,'US_long actual position'!A:A,0)</f>
        <v>#N/A</v>
      </c>
    </row>
    <row r="2263" spans="2:35" x14ac:dyDescent="0.3">
      <c r="B2263" s="133" t="e">
        <v>#N/A</v>
      </c>
      <c r="C2263" s="133"/>
      <c r="E2263" s="36" t="e">
        <v>#N/A</v>
      </c>
      <c r="AD2263" s="36" t="e">
        <f>MATCH(A2263,'US_long freshly screened'!A:A,0)</f>
        <v>#N/A</v>
      </c>
      <c r="AE2263" s="36" t="e">
        <f>AD2263&lt;=50</f>
        <v>#N/A</v>
      </c>
      <c r="AI2263" s="130" t="e">
        <f>MATCH(A2263,'US_long actual position'!A:A,0)</f>
        <v>#N/A</v>
      </c>
    </row>
    <row r="2264" spans="2:35" x14ac:dyDescent="0.3">
      <c r="B2264" s="133" t="e">
        <v>#N/A</v>
      </c>
      <c r="C2264" s="133"/>
      <c r="E2264" s="36" t="e">
        <v>#N/A</v>
      </c>
      <c r="AD2264" s="36" t="e">
        <f>MATCH(A2264,'US_long freshly screened'!A:A,0)</f>
        <v>#N/A</v>
      </c>
      <c r="AE2264" s="36" t="e">
        <f>AD2264&lt;=50</f>
        <v>#N/A</v>
      </c>
      <c r="AI2264" s="130" t="e">
        <f>MATCH(A2264,'US_long actual position'!A:A,0)</f>
        <v>#N/A</v>
      </c>
    </row>
    <row r="2265" spans="2:35" x14ac:dyDescent="0.3">
      <c r="B2265" s="133" t="e">
        <v>#N/A</v>
      </c>
      <c r="C2265" s="133"/>
      <c r="E2265" s="36" t="e">
        <v>#N/A</v>
      </c>
      <c r="AD2265" s="36" t="e">
        <f>MATCH(A2265,'US_long freshly screened'!A:A,0)</f>
        <v>#N/A</v>
      </c>
      <c r="AE2265" s="36" t="e">
        <f>AD2265&lt;=50</f>
        <v>#N/A</v>
      </c>
      <c r="AI2265" s="130" t="e">
        <f>MATCH(A2265,'US_long actual position'!A:A,0)</f>
        <v>#N/A</v>
      </c>
    </row>
    <row r="2266" spans="2:35" x14ac:dyDescent="0.3">
      <c r="B2266" s="133" t="e">
        <v>#N/A</v>
      </c>
      <c r="C2266" s="133"/>
      <c r="E2266" s="36" t="e">
        <v>#N/A</v>
      </c>
      <c r="AD2266" s="36" t="e">
        <f>MATCH(A2266,'US_long freshly screened'!A:A,0)</f>
        <v>#N/A</v>
      </c>
      <c r="AE2266" s="36" t="e">
        <f>AD2266&lt;=50</f>
        <v>#N/A</v>
      </c>
      <c r="AI2266" s="130" t="e">
        <f>MATCH(A2266,'US_long actual position'!A:A,0)</f>
        <v>#N/A</v>
      </c>
    </row>
    <row r="2267" spans="2:35" x14ac:dyDescent="0.3">
      <c r="B2267" s="133" t="e">
        <v>#N/A</v>
      </c>
      <c r="C2267" s="133"/>
      <c r="E2267" s="36" t="e">
        <v>#N/A</v>
      </c>
      <c r="AD2267" s="36" t="e">
        <f>MATCH(A2267,'US_long freshly screened'!A:A,0)</f>
        <v>#N/A</v>
      </c>
      <c r="AE2267" s="36" t="e">
        <f>AD2267&lt;=50</f>
        <v>#N/A</v>
      </c>
      <c r="AI2267" s="130" t="e">
        <f>MATCH(A2267,'US_long actual position'!A:A,0)</f>
        <v>#N/A</v>
      </c>
    </row>
    <row r="2268" spans="2:35" x14ac:dyDescent="0.3">
      <c r="B2268" s="133" t="e">
        <v>#N/A</v>
      </c>
      <c r="C2268" s="133"/>
      <c r="E2268" s="36" t="e">
        <v>#N/A</v>
      </c>
      <c r="AD2268" s="36" t="e">
        <f>MATCH(A2268,'US_long freshly screened'!A:A,0)</f>
        <v>#N/A</v>
      </c>
      <c r="AE2268" s="36" t="e">
        <f>AD2268&lt;=50</f>
        <v>#N/A</v>
      </c>
      <c r="AI2268" s="130" t="e">
        <f>MATCH(A2268,'US_long actual position'!A:A,0)</f>
        <v>#N/A</v>
      </c>
    </row>
    <row r="2269" spans="2:35" x14ac:dyDescent="0.3">
      <c r="B2269" s="133" t="e">
        <v>#N/A</v>
      </c>
      <c r="C2269" s="133"/>
      <c r="E2269" s="36" t="e">
        <v>#N/A</v>
      </c>
      <c r="AD2269" s="36" t="e">
        <f>MATCH(A2269,'US_long freshly screened'!A:A,0)</f>
        <v>#N/A</v>
      </c>
      <c r="AE2269" s="36" t="e">
        <f>AD2269&lt;=50</f>
        <v>#N/A</v>
      </c>
      <c r="AI2269" s="130" t="e">
        <f>MATCH(A2269,'US_long actual position'!A:A,0)</f>
        <v>#N/A</v>
      </c>
    </row>
    <row r="2270" spans="2:35" x14ac:dyDescent="0.3">
      <c r="B2270" s="133" t="e">
        <v>#N/A</v>
      </c>
      <c r="C2270" s="133"/>
      <c r="E2270" s="36" t="e">
        <v>#N/A</v>
      </c>
      <c r="AD2270" s="36" t="e">
        <f>MATCH(A2270,'US_long freshly screened'!A:A,0)</f>
        <v>#N/A</v>
      </c>
      <c r="AE2270" s="36" t="e">
        <f>AD2270&lt;=50</f>
        <v>#N/A</v>
      </c>
      <c r="AI2270" s="130" t="e">
        <f>MATCH(A2270,'US_long actual position'!A:A,0)</f>
        <v>#N/A</v>
      </c>
    </row>
    <row r="2271" spans="2:35" x14ac:dyDescent="0.3">
      <c r="B2271" s="133" t="e">
        <v>#N/A</v>
      </c>
      <c r="C2271" s="133"/>
      <c r="E2271" s="36" t="e">
        <v>#N/A</v>
      </c>
      <c r="AD2271" s="36" t="e">
        <f>MATCH(A2271,'US_long freshly screened'!A:A,0)</f>
        <v>#N/A</v>
      </c>
      <c r="AE2271" s="36" t="e">
        <f>AD2271&lt;=50</f>
        <v>#N/A</v>
      </c>
      <c r="AI2271" s="130" t="e">
        <f>MATCH(A2271,'US_long actual position'!A:A,0)</f>
        <v>#N/A</v>
      </c>
    </row>
    <row r="2272" spans="2:35" x14ac:dyDescent="0.3">
      <c r="B2272" s="133" t="e">
        <v>#N/A</v>
      </c>
      <c r="C2272" s="133"/>
      <c r="E2272" s="36" t="e">
        <v>#N/A</v>
      </c>
      <c r="AD2272" s="36" t="e">
        <f>MATCH(A2272,'US_long freshly screened'!A:A,0)</f>
        <v>#N/A</v>
      </c>
      <c r="AE2272" s="36" t="e">
        <f>AD2272&lt;=50</f>
        <v>#N/A</v>
      </c>
      <c r="AI2272" s="130" t="e">
        <f>MATCH(A2272,'US_long actual position'!A:A,0)</f>
        <v>#N/A</v>
      </c>
    </row>
    <row r="2273" spans="2:35" x14ac:dyDescent="0.3">
      <c r="B2273" s="133" t="e">
        <v>#N/A</v>
      </c>
      <c r="C2273" s="133"/>
      <c r="E2273" s="36" t="e">
        <v>#N/A</v>
      </c>
      <c r="AD2273" s="36" t="e">
        <f>MATCH(A2273,'US_long freshly screened'!A:A,0)</f>
        <v>#N/A</v>
      </c>
      <c r="AE2273" s="36" t="e">
        <f>AD2273&lt;=50</f>
        <v>#N/A</v>
      </c>
      <c r="AI2273" s="130" t="e">
        <f>MATCH(A2273,'US_long actual position'!A:A,0)</f>
        <v>#N/A</v>
      </c>
    </row>
    <row r="2274" spans="2:35" x14ac:dyDescent="0.3">
      <c r="B2274" s="133" t="e">
        <v>#N/A</v>
      </c>
      <c r="C2274" s="133"/>
      <c r="E2274" s="36" t="e">
        <v>#N/A</v>
      </c>
      <c r="AD2274" s="36" t="e">
        <f>MATCH(A2274,'US_long freshly screened'!A:A,0)</f>
        <v>#N/A</v>
      </c>
      <c r="AE2274" s="36" t="e">
        <f>AD2274&lt;=50</f>
        <v>#N/A</v>
      </c>
      <c r="AI2274" s="130" t="e">
        <f>MATCH(A2274,'US_long actual position'!A:A,0)</f>
        <v>#N/A</v>
      </c>
    </row>
    <row r="2275" spans="2:35" x14ac:dyDescent="0.3">
      <c r="B2275" s="133" t="e">
        <v>#N/A</v>
      </c>
      <c r="C2275" s="133"/>
      <c r="E2275" s="36" t="e">
        <v>#N/A</v>
      </c>
      <c r="AD2275" s="36" t="e">
        <f>MATCH(A2275,'US_long freshly screened'!A:A,0)</f>
        <v>#N/A</v>
      </c>
      <c r="AE2275" s="36" t="e">
        <f>AD2275&lt;=50</f>
        <v>#N/A</v>
      </c>
      <c r="AI2275" s="130" t="e">
        <f>MATCH(A2275,'US_long actual position'!A:A,0)</f>
        <v>#N/A</v>
      </c>
    </row>
    <row r="2276" spans="2:35" x14ac:dyDescent="0.3">
      <c r="B2276" s="133" t="e">
        <v>#N/A</v>
      </c>
      <c r="C2276" s="133"/>
      <c r="E2276" s="36" t="e">
        <v>#N/A</v>
      </c>
      <c r="AD2276" s="36" t="e">
        <f>MATCH(A2276,'US_long freshly screened'!A:A,0)</f>
        <v>#N/A</v>
      </c>
      <c r="AE2276" s="36" t="e">
        <f>AD2276&lt;=50</f>
        <v>#N/A</v>
      </c>
      <c r="AI2276" s="130" t="e">
        <f>MATCH(A2276,'US_long actual position'!A:A,0)</f>
        <v>#N/A</v>
      </c>
    </row>
    <row r="2277" spans="2:35" x14ac:dyDescent="0.3">
      <c r="B2277" s="133" t="e">
        <v>#N/A</v>
      </c>
      <c r="C2277" s="133"/>
      <c r="E2277" s="36" t="e">
        <v>#N/A</v>
      </c>
      <c r="AD2277" s="36" t="e">
        <f>MATCH(A2277,'US_long freshly screened'!A:A,0)</f>
        <v>#N/A</v>
      </c>
      <c r="AE2277" s="36" t="e">
        <f>AD2277&lt;=50</f>
        <v>#N/A</v>
      </c>
      <c r="AI2277" s="130" t="e">
        <f>MATCH(A2277,'US_long actual position'!A:A,0)</f>
        <v>#N/A</v>
      </c>
    </row>
    <row r="2278" spans="2:35" x14ac:dyDescent="0.3">
      <c r="B2278" s="133" t="e">
        <v>#N/A</v>
      </c>
      <c r="C2278" s="133"/>
      <c r="E2278" s="36" t="e">
        <v>#N/A</v>
      </c>
      <c r="AD2278" s="36" t="e">
        <f>MATCH(A2278,'US_long freshly screened'!A:A,0)</f>
        <v>#N/A</v>
      </c>
      <c r="AE2278" s="36" t="e">
        <f>AD2278&lt;=50</f>
        <v>#N/A</v>
      </c>
      <c r="AI2278" s="130" t="e">
        <f>MATCH(A2278,'US_long actual position'!A:A,0)</f>
        <v>#N/A</v>
      </c>
    </row>
    <row r="2279" spans="2:35" x14ac:dyDescent="0.3">
      <c r="B2279" s="133" t="e">
        <v>#N/A</v>
      </c>
      <c r="C2279" s="133"/>
      <c r="E2279" s="36" t="e">
        <v>#N/A</v>
      </c>
      <c r="AD2279" s="36" t="e">
        <f>MATCH(A2279,'US_long freshly screened'!A:A,0)</f>
        <v>#N/A</v>
      </c>
      <c r="AE2279" s="36" t="e">
        <f>AD2279&lt;=50</f>
        <v>#N/A</v>
      </c>
      <c r="AI2279" s="130" t="e">
        <f>MATCH(A2279,'US_long actual position'!A:A,0)</f>
        <v>#N/A</v>
      </c>
    </row>
    <row r="2280" spans="2:35" x14ac:dyDescent="0.3">
      <c r="B2280" s="133" t="e">
        <v>#N/A</v>
      </c>
      <c r="C2280" s="133"/>
      <c r="E2280" s="36" t="e">
        <v>#N/A</v>
      </c>
      <c r="AD2280" s="36" t="e">
        <f>MATCH(A2280,'US_long freshly screened'!A:A,0)</f>
        <v>#N/A</v>
      </c>
      <c r="AE2280" s="36" t="e">
        <f>AD2280&lt;=50</f>
        <v>#N/A</v>
      </c>
      <c r="AI2280" s="130" t="e">
        <f>MATCH(A2280,'US_long actual position'!A:A,0)</f>
        <v>#N/A</v>
      </c>
    </row>
    <row r="2281" spans="2:35" x14ac:dyDescent="0.3">
      <c r="B2281" s="133" t="e">
        <v>#N/A</v>
      </c>
      <c r="C2281" s="133"/>
      <c r="E2281" s="36" t="e">
        <v>#N/A</v>
      </c>
      <c r="AD2281" s="36" t="e">
        <f>MATCH(A2281,'US_long freshly screened'!A:A,0)</f>
        <v>#N/A</v>
      </c>
      <c r="AE2281" s="36" t="e">
        <f>AD2281&lt;=50</f>
        <v>#N/A</v>
      </c>
      <c r="AI2281" s="130" t="e">
        <f>MATCH(A2281,'US_long actual position'!A:A,0)</f>
        <v>#N/A</v>
      </c>
    </row>
    <row r="2282" spans="2:35" x14ac:dyDescent="0.3">
      <c r="B2282" s="133" t="e">
        <v>#N/A</v>
      </c>
      <c r="C2282" s="133"/>
      <c r="E2282" s="36" t="e">
        <v>#N/A</v>
      </c>
      <c r="AD2282" s="36" t="e">
        <f>MATCH(A2282,'US_long freshly screened'!A:A,0)</f>
        <v>#N/A</v>
      </c>
      <c r="AE2282" s="36" t="e">
        <f>AD2282&lt;=50</f>
        <v>#N/A</v>
      </c>
      <c r="AI2282" s="130" t="e">
        <f>MATCH(A2282,'US_long actual position'!A:A,0)</f>
        <v>#N/A</v>
      </c>
    </row>
    <row r="2283" spans="2:35" x14ac:dyDescent="0.3">
      <c r="B2283" s="133" t="e">
        <v>#N/A</v>
      </c>
      <c r="C2283" s="133"/>
      <c r="E2283" s="36" t="e">
        <v>#N/A</v>
      </c>
      <c r="AD2283" s="36" t="e">
        <f>MATCH(A2283,'US_long freshly screened'!A:A,0)</f>
        <v>#N/A</v>
      </c>
      <c r="AE2283" s="36" t="e">
        <f>AD2283&lt;=50</f>
        <v>#N/A</v>
      </c>
      <c r="AI2283" s="130" t="e">
        <f>MATCH(A2283,'US_long actual position'!A:A,0)</f>
        <v>#N/A</v>
      </c>
    </row>
    <row r="2284" spans="2:35" x14ac:dyDescent="0.3">
      <c r="B2284" s="133" t="e">
        <v>#N/A</v>
      </c>
      <c r="C2284" s="133"/>
      <c r="E2284" s="36" t="e">
        <v>#N/A</v>
      </c>
      <c r="AD2284" s="36" t="e">
        <f>MATCH(A2284,'US_long freshly screened'!A:A,0)</f>
        <v>#N/A</v>
      </c>
      <c r="AE2284" s="36" t="e">
        <f>AD2284&lt;=50</f>
        <v>#N/A</v>
      </c>
      <c r="AI2284" s="130" t="e">
        <f>MATCH(A2284,'US_long actual position'!A:A,0)</f>
        <v>#N/A</v>
      </c>
    </row>
    <row r="2285" spans="2:35" x14ac:dyDescent="0.3">
      <c r="B2285" s="133" t="e">
        <v>#N/A</v>
      </c>
      <c r="C2285" s="133"/>
      <c r="E2285" s="36" t="e">
        <v>#N/A</v>
      </c>
      <c r="AD2285" s="36" t="e">
        <f>MATCH(A2285,'US_long freshly screened'!A:A,0)</f>
        <v>#N/A</v>
      </c>
      <c r="AE2285" s="36" t="e">
        <f>AD2285&lt;=50</f>
        <v>#N/A</v>
      </c>
      <c r="AI2285" s="130" t="e">
        <f>MATCH(A2285,'US_long actual position'!A:A,0)</f>
        <v>#N/A</v>
      </c>
    </row>
    <row r="2286" spans="2:35" x14ac:dyDescent="0.3">
      <c r="B2286" s="133" t="e">
        <v>#N/A</v>
      </c>
      <c r="C2286" s="133"/>
      <c r="E2286" s="36" t="e">
        <v>#N/A</v>
      </c>
      <c r="AD2286" s="36" t="e">
        <f>MATCH(A2286,'US_long freshly screened'!A:A,0)</f>
        <v>#N/A</v>
      </c>
      <c r="AE2286" s="36" t="e">
        <f>AD2286&lt;=50</f>
        <v>#N/A</v>
      </c>
      <c r="AI2286" s="130" t="e">
        <f>MATCH(A2286,'US_long actual position'!A:A,0)</f>
        <v>#N/A</v>
      </c>
    </row>
    <row r="2287" spans="2:35" x14ac:dyDescent="0.3">
      <c r="B2287" s="133" t="e">
        <v>#N/A</v>
      </c>
      <c r="C2287" s="133"/>
      <c r="E2287" s="36" t="e">
        <v>#N/A</v>
      </c>
      <c r="AD2287" s="36" t="e">
        <f>MATCH(A2287,'US_long freshly screened'!A:A,0)</f>
        <v>#N/A</v>
      </c>
      <c r="AE2287" s="36" t="e">
        <f>AD2287&lt;=50</f>
        <v>#N/A</v>
      </c>
      <c r="AI2287" s="130" t="e">
        <f>MATCH(A2287,'US_long actual position'!A:A,0)</f>
        <v>#N/A</v>
      </c>
    </row>
    <row r="2288" spans="2:35" x14ac:dyDescent="0.3">
      <c r="B2288" s="133" t="e">
        <v>#N/A</v>
      </c>
      <c r="C2288" s="133"/>
      <c r="E2288" s="36" t="e">
        <v>#N/A</v>
      </c>
      <c r="AD2288" s="36" t="e">
        <f>MATCH(A2288,'US_long freshly screened'!A:A,0)</f>
        <v>#N/A</v>
      </c>
      <c r="AE2288" s="36" t="e">
        <f>AD2288&lt;=50</f>
        <v>#N/A</v>
      </c>
      <c r="AI2288" s="130" t="e">
        <f>MATCH(A2288,'US_long actual position'!A:A,0)</f>
        <v>#N/A</v>
      </c>
    </row>
    <row r="2289" spans="2:35" x14ac:dyDescent="0.3">
      <c r="B2289" s="133" t="e">
        <v>#N/A</v>
      </c>
      <c r="C2289" s="133"/>
      <c r="E2289" s="36" t="e">
        <v>#N/A</v>
      </c>
      <c r="AD2289" s="36" t="e">
        <f>MATCH(A2289,'US_long freshly screened'!A:A,0)</f>
        <v>#N/A</v>
      </c>
      <c r="AE2289" s="36" t="e">
        <f>AD2289&lt;=50</f>
        <v>#N/A</v>
      </c>
      <c r="AI2289" s="130" t="e">
        <f>MATCH(A2289,'US_long actual position'!A:A,0)</f>
        <v>#N/A</v>
      </c>
    </row>
    <row r="2290" spans="2:35" x14ac:dyDescent="0.3">
      <c r="B2290" s="133" t="e">
        <v>#N/A</v>
      </c>
      <c r="C2290" s="133"/>
      <c r="E2290" s="36" t="e">
        <v>#N/A</v>
      </c>
      <c r="AD2290" s="36" t="e">
        <f>MATCH(A2290,'US_long freshly screened'!A:A,0)</f>
        <v>#N/A</v>
      </c>
      <c r="AE2290" s="36" t="e">
        <f>AD2290&lt;=50</f>
        <v>#N/A</v>
      </c>
      <c r="AI2290" s="130" t="e">
        <f>MATCH(A2290,'US_long actual position'!A:A,0)</f>
        <v>#N/A</v>
      </c>
    </row>
    <row r="2291" spans="2:35" x14ac:dyDescent="0.3">
      <c r="B2291" s="133" t="e">
        <v>#N/A</v>
      </c>
      <c r="C2291" s="133"/>
      <c r="E2291" s="36" t="e">
        <v>#N/A</v>
      </c>
      <c r="AD2291" s="36" t="e">
        <f>MATCH(A2291,'US_long freshly screened'!A:A,0)</f>
        <v>#N/A</v>
      </c>
      <c r="AE2291" s="36" t="e">
        <f>AD2291&lt;=50</f>
        <v>#N/A</v>
      </c>
      <c r="AI2291" s="130" t="e">
        <f>MATCH(A2291,'US_long actual position'!A:A,0)</f>
        <v>#N/A</v>
      </c>
    </row>
    <row r="2292" spans="2:35" x14ac:dyDescent="0.3">
      <c r="B2292" s="133" t="e">
        <v>#N/A</v>
      </c>
      <c r="C2292" s="133"/>
      <c r="E2292" s="36" t="e">
        <v>#N/A</v>
      </c>
      <c r="AD2292" s="36" t="e">
        <f>MATCH(A2292,'US_long freshly screened'!A:A,0)</f>
        <v>#N/A</v>
      </c>
      <c r="AE2292" s="36" t="e">
        <f>AD2292&lt;=50</f>
        <v>#N/A</v>
      </c>
      <c r="AI2292" s="130" t="e">
        <f>MATCH(A2292,'US_long actual position'!A:A,0)</f>
        <v>#N/A</v>
      </c>
    </row>
    <row r="2293" spans="2:35" x14ac:dyDescent="0.3">
      <c r="B2293" s="133" t="e">
        <v>#N/A</v>
      </c>
      <c r="C2293" s="133"/>
      <c r="E2293" s="36" t="e">
        <v>#N/A</v>
      </c>
      <c r="AD2293" s="36" t="e">
        <f>MATCH(A2293,'US_long freshly screened'!A:A,0)</f>
        <v>#N/A</v>
      </c>
      <c r="AE2293" s="36" t="e">
        <f>AD2293&lt;=50</f>
        <v>#N/A</v>
      </c>
      <c r="AI2293" s="130" t="e">
        <f>MATCH(A2293,'US_long actual position'!A:A,0)</f>
        <v>#N/A</v>
      </c>
    </row>
    <row r="2294" spans="2:35" x14ac:dyDescent="0.3">
      <c r="B2294" s="133" t="e">
        <v>#N/A</v>
      </c>
      <c r="C2294" s="133"/>
      <c r="E2294" s="36" t="e">
        <v>#N/A</v>
      </c>
      <c r="AD2294" s="36" t="e">
        <f>MATCH(A2294,'US_long freshly screened'!A:A,0)</f>
        <v>#N/A</v>
      </c>
      <c r="AE2294" s="36" t="e">
        <f>AD2294&lt;=50</f>
        <v>#N/A</v>
      </c>
      <c r="AI2294" s="130" t="e">
        <f>MATCH(A2294,'US_long actual position'!A:A,0)</f>
        <v>#N/A</v>
      </c>
    </row>
    <row r="2295" spans="2:35" x14ac:dyDescent="0.3">
      <c r="B2295" s="133" t="e">
        <v>#N/A</v>
      </c>
      <c r="C2295" s="133"/>
      <c r="E2295" s="36" t="e">
        <v>#N/A</v>
      </c>
      <c r="AD2295" s="36" t="e">
        <f>MATCH(A2295,'US_long freshly screened'!A:A,0)</f>
        <v>#N/A</v>
      </c>
      <c r="AE2295" s="36" t="e">
        <f>AD2295&lt;=50</f>
        <v>#N/A</v>
      </c>
      <c r="AI2295" s="130" t="e">
        <f>MATCH(A2295,'US_long actual position'!A:A,0)</f>
        <v>#N/A</v>
      </c>
    </row>
    <row r="2296" spans="2:35" x14ac:dyDescent="0.3">
      <c r="B2296" s="133" t="e">
        <v>#N/A</v>
      </c>
      <c r="C2296" s="133"/>
      <c r="E2296" s="36" t="e">
        <v>#N/A</v>
      </c>
      <c r="AD2296" s="36" t="e">
        <f>MATCH(A2296,'US_long freshly screened'!A:A,0)</f>
        <v>#N/A</v>
      </c>
      <c r="AE2296" s="36" t="e">
        <f>AD2296&lt;=50</f>
        <v>#N/A</v>
      </c>
      <c r="AI2296" s="130" t="e">
        <f>MATCH(A2296,'US_long actual position'!A:A,0)</f>
        <v>#N/A</v>
      </c>
    </row>
    <row r="2297" spans="2:35" x14ac:dyDescent="0.3">
      <c r="B2297" s="133" t="e">
        <v>#N/A</v>
      </c>
      <c r="C2297" s="133"/>
      <c r="E2297" s="36" t="e">
        <v>#N/A</v>
      </c>
      <c r="AD2297" s="36" t="e">
        <f>MATCH(A2297,'US_long freshly screened'!A:A,0)</f>
        <v>#N/A</v>
      </c>
      <c r="AE2297" s="36" t="e">
        <f>AD2297&lt;=50</f>
        <v>#N/A</v>
      </c>
      <c r="AI2297" s="130" t="e">
        <f>MATCH(A2297,'US_long actual position'!A:A,0)</f>
        <v>#N/A</v>
      </c>
    </row>
    <row r="2298" spans="2:35" x14ac:dyDescent="0.3">
      <c r="B2298" s="133" t="e">
        <v>#N/A</v>
      </c>
      <c r="C2298" s="133"/>
      <c r="E2298" s="36" t="e">
        <v>#N/A</v>
      </c>
      <c r="AD2298" s="36" t="e">
        <f>MATCH(A2298,'US_long freshly screened'!A:A,0)</f>
        <v>#N/A</v>
      </c>
      <c r="AE2298" s="36" t="e">
        <f>AD2298&lt;=50</f>
        <v>#N/A</v>
      </c>
      <c r="AI2298" s="130" t="e">
        <f>MATCH(A2298,'US_long actual position'!A:A,0)</f>
        <v>#N/A</v>
      </c>
    </row>
    <row r="2299" spans="2:35" x14ac:dyDescent="0.3">
      <c r="B2299" s="133" t="e">
        <v>#N/A</v>
      </c>
      <c r="C2299" s="133"/>
      <c r="E2299" s="36" t="e">
        <v>#N/A</v>
      </c>
      <c r="AD2299" s="36" t="e">
        <f>MATCH(A2299,'US_long freshly screened'!A:A,0)</f>
        <v>#N/A</v>
      </c>
      <c r="AE2299" s="36" t="e">
        <f>AD2299&lt;=50</f>
        <v>#N/A</v>
      </c>
      <c r="AI2299" s="130" t="e">
        <f>MATCH(A2299,'US_long actual position'!A:A,0)</f>
        <v>#N/A</v>
      </c>
    </row>
    <row r="2300" spans="2:35" x14ac:dyDescent="0.3">
      <c r="B2300" s="133" t="e">
        <v>#N/A</v>
      </c>
      <c r="C2300" s="133"/>
      <c r="E2300" s="36" t="e">
        <v>#N/A</v>
      </c>
      <c r="AD2300" s="36" t="e">
        <f>MATCH(A2300,'US_long freshly screened'!A:A,0)</f>
        <v>#N/A</v>
      </c>
      <c r="AE2300" s="36" t="e">
        <f>AD2300&lt;=50</f>
        <v>#N/A</v>
      </c>
      <c r="AI2300" s="130" t="e">
        <f>MATCH(A2300,'US_long actual position'!A:A,0)</f>
        <v>#N/A</v>
      </c>
    </row>
    <row r="2301" spans="2:35" x14ac:dyDescent="0.3">
      <c r="B2301" s="133" t="e">
        <v>#N/A</v>
      </c>
      <c r="C2301" s="133"/>
      <c r="E2301" s="36" t="e">
        <v>#N/A</v>
      </c>
      <c r="AD2301" s="36" t="e">
        <f>MATCH(A2301,'US_long freshly screened'!A:A,0)</f>
        <v>#N/A</v>
      </c>
      <c r="AE2301" s="36" t="e">
        <f>AD2301&lt;=50</f>
        <v>#N/A</v>
      </c>
      <c r="AI2301" s="130" t="e">
        <f>MATCH(A2301,'US_long actual position'!A:A,0)</f>
        <v>#N/A</v>
      </c>
    </row>
    <row r="2302" spans="2:35" x14ac:dyDescent="0.3">
      <c r="B2302" s="133" t="e">
        <v>#N/A</v>
      </c>
      <c r="C2302" s="133"/>
      <c r="E2302" s="36" t="e">
        <v>#N/A</v>
      </c>
      <c r="AD2302" s="36" t="e">
        <f>MATCH(A2302,'US_long freshly screened'!A:A,0)</f>
        <v>#N/A</v>
      </c>
      <c r="AE2302" s="36" t="e">
        <f>AD2302&lt;=50</f>
        <v>#N/A</v>
      </c>
      <c r="AI2302" s="130" t="e">
        <f>MATCH(A2302,'US_long actual position'!A:A,0)</f>
        <v>#N/A</v>
      </c>
    </row>
    <row r="2303" spans="2:35" x14ac:dyDescent="0.3">
      <c r="B2303" s="133" t="e">
        <v>#N/A</v>
      </c>
      <c r="C2303" s="133"/>
      <c r="E2303" s="36" t="e">
        <v>#N/A</v>
      </c>
      <c r="AD2303" s="36" t="e">
        <f>MATCH(A2303,'US_long freshly screened'!A:A,0)</f>
        <v>#N/A</v>
      </c>
      <c r="AE2303" s="36" t="e">
        <f>AD2303&lt;=50</f>
        <v>#N/A</v>
      </c>
      <c r="AI2303" s="130" t="e">
        <f>MATCH(A2303,'US_long actual position'!A:A,0)</f>
        <v>#N/A</v>
      </c>
    </row>
    <row r="2304" spans="2:35" x14ac:dyDescent="0.3">
      <c r="B2304" s="133" t="e">
        <v>#N/A</v>
      </c>
      <c r="C2304" s="133"/>
      <c r="E2304" s="36" t="e">
        <v>#N/A</v>
      </c>
      <c r="AD2304" s="36" t="e">
        <f>MATCH(A2304,'US_long freshly screened'!A:A,0)</f>
        <v>#N/A</v>
      </c>
      <c r="AE2304" s="36" t="e">
        <f>AD2304&lt;=50</f>
        <v>#N/A</v>
      </c>
      <c r="AI2304" s="130" t="e">
        <f>MATCH(A2304,'US_long actual position'!A:A,0)</f>
        <v>#N/A</v>
      </c>
    </row>
    <row r="2305" spans="2:35" x14ac:dyDescent="0.3">
      <c r="B2305" s="133" t="e">
        <v>#N/A</v>
      </c>
      <c r="C2305" s="133"/>
      <c r="E2305" s="36" t="e">
        <v>#N/A</v>
      </c>
      <c r="AD2305" s="36" t="e">
        <f>MATCH(A2305,'US_long freshly screened'!A:A,0)</f>
        <v>#N/A</v>
      </c>
      <c r="AE2305" s="36" t="e">
        <f>AD2305&lt;=50</f>
        <v>#N/A</v>
      </c>
      <c r="AI2305" s="130" t="e">
        <f>MATCH(A2305,'US_long actual position'!A:A,0)</f>
        <v>#N/A</v>
      </c>
    </row>
    <row r="2306" spans="2:35" x14ac:dyDescent="0.3">
      <c r="B2306" s="133" t="e">
        <v>#N/A</v>
      </c>
      <c r="C2306" s="133"/>
      <c r="E2306" s="36" t="e">
        <v>#N/A</v>
      </c>
      <c r="AD2306" s="36" t="e">
        <f>MATCH(A2306,'US_long freshly screened'!A:A,0)</f>
        <v>#N/A</v>
      </c>
      <c r="AE2306" s="36" t="e">
        <f>AD2306&lt;=50</f>
        <v>#N/A</v>
      </c>
      <c r="AI2306" s="130" t="e">
        <f>MATCH(A2306,'US_long actual position'!A:A,0)</f>
        <v>#N/A</v>
      </c>
    </row>
    <row r="2307" spans="2:35" x14ac:dyDescent="0.3">
      <c r="B2307" s="133" t="e">
        <v>#N/A</v>
      </c>
      <c r="C2307" s="133"/>
      <c r="E2307" s="36" t="e">
        <v>#N/A</v>
      </c>
      <c r="AD2307" s="36" t="e">
        <f>MATCH(A2307,'US_long freshly screened'!A:A,0)</f>
        <v>#N/A</v>
      </c>
      <c r="AE2307" s="36" t="e">
        <f>AD2307&lt;=50</f>
        <v>#N/A</v>
      </c>
      <c r="AI2307" s="130" t="e">
        <f>MATCH(A2307,'US_long actual position'!A:A,0)</f>
        <v>#N/A</v>
      </c>
    </row>
    <row r="2308" spans="2:35" x14ac:dyDescent="0.3">
      <c r="B2308" s="133" t="e">
        <v>#N/A</v>
      </c>
      <c r="C2308" s="133"/>
      <c r="E2308" s="36" t="e">
        <v>#N/A</v>
      </c>
      <c r="AD2308" s="36" t="e">
        <f>MATCH(A2308,'US_long freshly screened'!A:A,0)</f>
        <v>#N/A</v>
      </c>
      <c r="AE2308" s="36" t="e">
        <f>AD2308&lt;=50</f>
        <v>#N/A</v>
      </c>
      <c r="AI2308" s="130" t="e">
        <f>MATCH(A2308,'US_long actual position'!A:A,0)</f>
        <v>#N/A</v>
      </c>
    </row>
    <row r="2309" spans="2:35" x14ac:dyDescent="0.3">
      <c r="B2309" s="133" t="e">
        <v>#N/A</v>
      </c>
      <c r="C2309" s="133"/>
      <c r="E2309" s="36" t="e">
        <v>#N/A</v>
      </c>
      <c r="AD2309" s="36" t="e">
        <f>MATCH(A2309,'US_long freshly screened'!A:A,0)</f>
        <v>#N/A</v>
      </c>
      <c r="AE2309" s="36" t="e">
        <f>AD2309&lt;=50</f>
        <v>#N/A</v>
      </c>
      <c r="AI2309" s="130" t="e">
        <f>MATCH(A2309,'US_long actual position'!A:A,0)</f>
        <v>#N/A</v>
      </c>
    </row>
    <row r="2310" spans="2:35" x14ac:dyDescent="0.3">
      <c r="B2310" s="133" t="e">
        <v>#N/A</v>
      </c>
      <c r="C2310" s="133"/>
      <c r="E2310" s="36" t="e">
        <v>#N/A</v>
      </c>
      <c r="AD2310" s="36" t="e">
        <f>MATCH(A2310,'US_long freshly screened'!A:A,0)</f>
        <v>#N/A</v>
      </c>
      <c r="AE2310" s="36" t="e">
        <f>AD2310&lt;=50</f>
        <v>#N/A</v>
      </c>
      <c r="AI2310" s="130" t="e">
        <f>MATCH(A2310,'US_long actual position'!A:A,0)</f>
        <v>#N/A</v>
      </c>
    </row>
    <row r="2311" spans="2:35" x14ac:dyDescent="0.3">
      <c r="B2311" s="133" t="e">
        <v>#N/A</v>
      </c>
      <c r="C2311" s="133"/>
      <c r="E2311" s="36" t="e">
        <v>#N/A</v>
      </c>
      <c r="AD2311" s="36" t="e">
        <f>MATCH(A2311,'US_long freshly screened'!A:A,0)</f>
        <v>#N/A</v>
      </c>
      <c r="AE2311" s="36" t="e">
        <f>AD2311&lt;=50</f>
        <v>#N/A</v>
      </c>
      <c r="AI2311" s="130" t="e">
        <f>MATCH(A2311,'US_long actual position'!A:A,0)</f>
        <v>#N/A</v>
      </c>
    </row>
    <row r="2312" spans="2:35" x14ac:dyDescent="0.3">
      <c r="B2312" s="133" t="e">
        <v>#N/A</v>
      </c>
      <c r="C2312" s="133"/>
      <c r="E2312" s="36" t="e">
        <v>#N/A</v>
      </c>
      <c r="AD2312" s="36" t="e">
        <f>MATCH(A2312,'US_long freshly screened'!A:A,0)</f>
        <v>#N/A</v>
      </c>
      <c r="AE2312" s="36" t="e">
        <f>AD2312&lt;=50</f>
        <v>#N/A</v>
      </c>
      <c r="AI2312" s="130" t="e">
        <f>MATCH(A2312,'US_long actual position'!A:A,0)</f>
        <v>#N/A</v>
      </c>
    </row>
    <row r="2313" spans="2:35" x14ac:dyDescent="0.3">
      <c r="B2313" s="133" t="e">
        <v>#N/A</v>
      </c>
      <c r="C2313" s="133"/>
      <c r="E2313" s="36" t="e">
        <v>#N/A</v>
      </c>
      <c r="AD2313" s="36" t="e">
        <f>MATCH(A2313,'US_long freshly screened'!A:A,0)</f>
        <v>#N/A</v>
      </c>
      <c r="AE2313" s="36" t="e">
        <f>AD2313&lt;=50</f>
        <v>#N/A</v>
      </c>
      <c r="AI2313" s="130" t="e">
        <f>MATCH(A2313,'US_long actual position'!A:A,0)</f>
        <v>#N/A</v>
      </c>
    </row>
    <row r="2314" spans="2:35" x14ac:dyDescent="0.3">
      <c r="B2314" s="133" t="e">
        <v>#N/A</v>
      </c>
      <c r="C2314" s="133"/>
      <c r="E2314" s="36" t="e">
        <v>#N/A</v>
      </c>
      <c r="AD2314" s="36" t="e">
        <f>MATCH(A2314,'US_long freshly screened'!A:A,0)</f>
        <v>#N/A</v>
      </c>
      <c r="AE2314" s="36" t="e">
        <f>AD2314&lt;=50</f>
        <v>#N/A</v>
      </c>
      <c r="AI2314" s="130" t="e">
        <f>MATCH(A2314,'US_long actual position'!A:A,0)</f>
        <v>#N/A</v>
      </c>
    </row>
    <row r="2315" spans="2:35" x14ac:dyDescent="0.3">
      <c r="B2315" s="133" t="e">
        <v>#N/A</v>
      </c>
      <c r="C2315" s="133"/>
      <c r="E2315" s="36" t="e">
        <v>#N/A</v>
      </c>
      <c r="AD2315" s="36" t="e">
        <f>MATCH(A2315,'US_long freshly screened'!A:A,0)</f>
        <v>#N/A</v>
      </c>
      <c r="AE2315" s="36" t="e">
        <f>AD2315&lt;=50</f>
        <v>#N/A</v>
      </c>
      <c r="AI2315" s="130" t="e">
        <f>MATCH(A2315,'US_long actual position'!A:A,0)</f>
        <v>#N/A</v>
      </c>
    </row>
    <row r="2316" spans="2:35" x14ac:dyDescent="0.3">
      <c r="B2316" s="133" t="e">
        <v>#N/A</v>
      </c>
      <c r="C2316" s="133"/>
      <c r="E2316" s="36" t="e">
        <v>#N/A</v>
      </c>
      <c r="AD2316" s="36" t="e">
        <f>MATCH(A2316,'US_long freshly screened'!A:A,0)</f>
        <v>#N/A</v>
      </c>
      <c r="AE2316" s="36" t="e">
        <f>AD2316&lt;=50</f>
        <v>#N/A</v>
      </c>
      <c r="AI2316" s="130" t="e">
        <f>MATCH(A2316,'US_long actual position'!A:A,0)</f>
        <v>#N/A</v>
      </c>
    </row>
    <row r="2317" spans="2:35" x14ac:dyDescent="0.3">
      <c r="B2317" s="133" t="e">
        <v>#N/A</v>
      </c>
      <c r="C2317" s="133"/>
      <c r="E2317" s="36" t="e">
        <v>#N/A</v>
      </c>
      <c r="AD2317" s="36" t="e">
        <f>MATCH(A2317,'US_long freshly screened'!A:A,0)</f>
        <v>#N/A</v>
      </c>
      <c r="AE2317" s="36" t="e">
        <f>AD2317&lt;=50</f>
        <v>#N/A</v>
      </c>
      <c r="AI2317" s="130" t="e">
        <f>MATCH(A2317,'US_long actual position'!A:A,0)</f>
        <v>#N/A</v>
      </c>
    </row>
    <row r="2318" spans="2:35" x14ac:dyDescent="0.3">
      <c r="B2318" s="133" t="e">
        <v>#N/A</v>
      </c>
      <c r="C2318" s="133"/>
      <c r="E2318" s="36" t="e">
        <v>#N/A</v>
      </c>
      <c r="AD2318" s="36" t="e">
        <f>MATCH(A2318,'US_long freshly screened'!A:A,0)</f>
        <v>#N/A</v>
      </c>
      <c r="AE2318" s="36" t="e">
        <f>AD2318&lt;=50</f>
        <v>#N/A</v>
      </c>
      <c r="AI2318" s="130" t="e">
        <f>MATCH(A2318,'US_long actual position'!A:A,0)</f>
        <v>#N/A</v>
      </c>
    </row>
    <row r="2319" spans="2:35" x14ac:dyDescent="0.3">
      <c r="B2319" s="133" t="e">
        <v>#N/A</v>
      </c>
      <c r="C2319" s="133"/>
      <c r="E2319" s="36" t="e">
        <v>#N/A</v>
      </c>
      <c r="AD2319" s="36" t="e">
        <f>MATCH(A2319,'US_long freshly screened'!A:A,0)</f>
        <v>#N/A</v>
      </c>
      <c r="AE2319" s="36" t="e">
        <f>AD2319&lt;=50</f>
        <v>#N/A</v>
      </c>
      <c r="AI2319" s="130" t="e">
        <f>MATCH(A2319,'US_long actual position'!A:A,0)</f>
        <v>#N/A</v>
      </c>
    </row>
    <row r="2320" spans="2:35" x14ac:dyDescent="0.3">
      <c r="B2320" s="133" t="e">
        <v>#N/A</v>
      </c>
      <c r="C2320" s="133"/>
      <c r="E2320" s="36" t="e">
        <v>#N/A</v>
      </c>
      <c r="AD2320" s="36" t="e">
        <f>MATCH(A2320,'US_long freshly screened'!A:A,0)</f>
        <v>#N/A</v>
      </c>
      <c r="AE2320" s="36" t="e">
        <f>AD2320&lt;=50</f>
        <v>#N/A</v>
      </c>
      <c r="AI2320" s="130" t="e">
        <f>MATCH(A2320,'US_long actual position'!A:A,0)</f>
        <v>#N/A</v>
      </c>
    </row>
    <row r="2321" spans="2:35" x14ac:dyDescent="0.3">
      <c r="B2321" s="133" t="e">
        <v>#N/A</v>
      </c>
      <c r="C2321" s="133"/>
      <c r="E2321" s="36" t="e">
        <v>#N/A</v>
      </c>
      <c r="AD2321" s="36" t="e">
        <f>MATCH(A2321,'US_long freshly screened'!A:A,0)</f>
        <v>#N/A</v>
      </c>
      <c r="AE2321" s="36" t="e">
        <f>AD2321&lt;=50</f>
        <v>#N/A</v>
      </c>
      <c r="AI2321" s="130" t="e">
        <f>MATCH(A2321,'US_long actual position'!A:A,0)</f>
        <v>#N/A</v>
      </c>
    </row>
    <row r="2322" spans="2:35" x14ac:dyDescent="0.3">
      <c r="B2322" s="133" t="e">
        <v>#N/A</v>
      </c>
      <c r="C2322" s="133"/>
      <c r="E2322" s="36" t="e">
        <v>#N/A</v>
      </c>
      <c r="AD2322" s="36" t="e">
        <f>MATCH(A2322,'US_long freshly screened'!A:A,0)</f>
        <v>#N/A</v>
      </c>
      <c r="AE2322" s="36" t="e">
        <f>AD2322&lt;=50</f>
        <v>#N/A</v>
      </c>
      <c r="AI2322" s="130" t="e">
        <f>MATCH(A2322,'US_long actual position'!A:A,0)</f>
        <v>#N/A</v>
      </c>
    </row>
    <row r="2323" spans="2:35" x14ac:dyDescent="0.3">
      <c r="B2323" s="133" t="e">
        <v>#N/A</v>
      </c>
      <c r="C2323" s="133"/>
      <c r="E2323" s="36" t="e">
        <v>#N/A</v>
      </c>
      <c r="AD2323" s="36" t="e">
        <f>MATCH(A2323,'US_long freshly screened'!A:A,0)</f>
        <v>#N/A</v>
      </c>
      <c r="AE2323" s="36" t="e">
        <f>AD2323&lt;=50</f>
        <v>#N/A</v>
      </c>
      <c r="AI2323" s="130" t="e">
        <f>MATCH(A2323,'US_long actual position'!A:A,0)</f>
        <v>#N/A</v>
      </c>
    </row>
    <row r="2324" spans="2:35" x14ac:dyDescent="0.3">
      <c r="B2324" s="133" t="e">
        <v>#N/A</v>
      </c>
      <c r="C2324" s="133"/>
      <c r="E2324" s="36" t="e">
        <v>#N/A</v>
      </c>
      <c r="AD2324" s="36" t="e">
        <f>MATCH(A2324,'US_long freshly screened'!A:A,0)</f>
        <v>#N/A</v>
      </c>
      <c r="AE2324" s="36" t="e">
        <f>AD2324&lt;=50</f>
        <v>#N/A</v>
      </c>
      <c r="AI2324" s="130" t="e">
        <f>MATCH(A2324,'US_long actual position'!A:A,0)</f>
        <v>#N/A</v>
      </c>
    </row>
    <row r="2325" spans="2:35" x14ac:dyDescent="0.3">
      <c r="B2325" s="133" t="e">
        <v>#N/A</v>
      </c>
      <c r="C2325" s="133"/>
      <c r="E2325" s="36" t="e">
        <v>#N/A</v>
      </c>
      <c r="Q2325" s="14"/>
      <c r="AD2325" s="36" t="e">
        <f>MATCH(A2325,'US_long freshly screened'!A:A,0)</f>
        <v>#N/A</v>
      </c>
      <c r="AE2325" s="36" t="e">
        <f>AD2325&lt;=50</f>
        <v>#N/A</v>
      </c>
      <c r="AI2325" s="130" t="e">
        <f>MATCH(A2325,'US_long actual position'!A:A,0)</f>
        <v>#N/A</v>
      </c>
    </row>
    <row r="2326" spans="2:35" x14ac:dyDescent="0.3">
      <c r="B2326" s="133" t="e">
        <v>#N/A</v>
      </c>
      <c r="C2326" s="133"/>
      <c r="E2326" s="36" t="e">
        <v>#N/A</v>
      </c>
      <c r="Q2326" s="14"/>
      <c r="AD2326" s="36" t="e">
        <f>MATCH(A2326,'US_long freshly screened'!A:A,0)</f>
        <v>#N/A</v>
      </c>
      <c r="AE2326" s="36" t="e">
        <f>AD2326&lt;=50</f>
        <v>#N/A</v>
      </c>
      <c r="AI2326" s="130" t="e">
        <f>MATCH(A2326,'US_long actual position'!A:A,0)</f>
        <v>#N/A</v>
      </c>
    </row>
    <row r="2327" spans="2:35" x14ac:dyDescent="0.3">
      <c r="B2327" s="133" t="e">
        <v>#N/A</v>
      </c>
      <c r="C2327" s="133"/>
      <c r="E2327" s="36" t="e">
        <v>#N/A</v>
      </c>
      <c r="Q2327" s="14"/>
      <c r="AD2327" s="36" t="e">
        <f>MATCH(A2327,'US_long freshly screened'!A:A,0)</f>
        <v>#N/A</v>
      </c>
      <c r="AE2327" s="36" t="e">
        <f>AD2327&lt;=50</f>
        <v>#N/A</v>
      </c>
      <c r="AI2327" s="130" t="e">
        <f>MATCH(A2327,'US_long actual position'!A:A,0)</f>
        <v>#N/A</v>
      </c>
    </row>
    <row r="2328" spans="2:35" x14ac:dyDescent="0.3">
      <c r="B2328" s="133" t="e">
        <v>#N/A</v>
      </c>
      <c r="C2328" s="133"/>
      <c r="E2328" s="36" t="e">
        <v>#N/A</v>
      </c>
      <c r="Q2328" s="14"/>
      <c r="AD2328" s="36" t="e">
        <f>MATCH(A2328,'US_long freshly screened'!A:A,0)</f>
        <v>#N/A</v>
      </c>
      <c r="AE2328" s="36" t="e">
        <f>AD2328&lt;=50</f>
        <v>#N/A</v>
      </c>
      <c r="AI2328" s="130" t="e">
        <f>MATCH(A2328,'US_long actual position'!A:A,0)</f>
        <v>#N/A</v>
      </c>
    </row>
    <row r="2329" spans="2:35" x14ac:dyDescent="0.3">
      <c r="B2329" s="133" t="e">
        <v>#N/A</v>
      </c>
      <c r="C2329" s="133"/>
      <c r="E2329" s="36" t="e">
        <v>#N/A</v>
      </c>
      <c r="Q2329" s="14"/>
      <c r="AD2329" s="36" t="e">
        <f>MATCH(A2329,'US_long freshly screened'!A:A,0)</f>
        <v>#N/A</v>
      </c>
      <c r="AE2329" s="36" t="e">
        <f>AD2329&lt;=50</f>
        <v>#N/A</v>
      </c>
      <c r="AI2329" s="130" t="e">
        <f>MATCH(A2329,'US_long actual position'!A:A,0)</f>
        <v>#N/A</v>
      </c>
    </row>
    <row r="2330" spans="2:35" x14ac:dyDescent="0.3">
      <c r="B2330" s="133" t="e">
        <v>#N/A</v>
      </c>
      <c r="C2330" s="133"/>
      <c r="E2330" s="36" t="e">
        <v>#N/A</v>
      </c>
      <c r="Q2330" s="14"/>
      <c r="AD2330" s="36" t="e">
        <f>MATCH(A2330,'US_long freshly screened'!A:A,0)</f>
        <v>#N/A</v>
      </c>
      <c r="AE2330" s="36" t="e">
        <f>AD2330&lt;=50</f>
        <v>#N/A</v>
      </c>
      <c r="AI2330" s="130" t="e">
        <f>MATCH(A2330,'US_long actual position'!A:A,0)</f>
        <v>#N/A</v>
      </c>
    </row>
    <row r="2331" spans="2:35" x14ac:dyDescent="0.3">
      <c r="B2331" s="133" t="e">
        <v>#N/A</v>
      </c>
      <c r="C2331" s="133"/>
      <c r="E2331" s="36" t="e">
        <v>#N/A</v>
      </c>
      <c r="Q2331" s="14"/>
      <c r="AD2331" s="36" t="e">
        <f>MATCH(A2331,'US_long freshly screened'!A:A,0)</f>
        <v>#N/A</v>
      </c>
      <c r="AE2331" s="36" t="e">
        <f>AD2331&lt;=50</f>
        <v>#N/A</v>
      </c>
      <c r="AI2331" s="130" t="e">
        <f>MATCH(A2331,'US_long actual position'!A:A,0)</f>
        <v>#N/A</v>
      </c>
    </row>
    <row r="2332" spans="2:35" x14ac:dyDescent="0.3">
      <c r="B2332" s="133" t="e">
        <v>#N/A</v>
      </c>
      <c r="C2332" s="133"/>
      <c r="E2332" s="36" t="e">
        <v>#N/A</v>
      </c>
      <c r="Q2332" s="14"/>
      <c r="AD2332" s="36" t="e">
        <f>MATCH(A2332,'US_long freshly screened'!A:A,0)</f>
        <v>#N/A</v>
      </c>
      <c r="AE2332" s="36" t="e">
        <f>AD2332&lt;=50</f>
        <v>#N/A</v>
      </c>
      <c r="AI2332" s="130" t="e">
        <f>MATCH(A2332,'US_long actual position'!A:A,0)</f>
        <v>#N/A</v>
      </c>
    </row>
    <row r="2333" spans="2:35" x14ac:dyDescent="0.3">
      <c r="B2333" s="133" t="e">
        <v>#N/A</v>
      </c>
      <c r="C2333" s="133"/>
      <c r="E2333" s="36" t="e">
        <v>#N/A</v>
      </c>
      <c r="Q2333" s="14"/>
      <c r="AD2333" s="36" t="e">
        <f>MATCH(A2333,'US_long freshly screened'!A:A,0)</f>
        <v>#N/A</v>
      </c>
      <c r="AE2333" s="36" t="e">
        <f>AD2333&lt;=50</f>
        <v>#N/A</v>
      </c>
      <c r="AI2333" s="130" t="e">
        <f>MATCH(A2333,'US_long actual position'!A:A,0)</f>
        <v>#N/A</v>
      </c>
    </row>
    <row r="2334" spans="2:35" x14ac:dyDescent="0.3">
      <c r="B2334" s="133" t="e">
        <v>#N/A</v>
      </c>
      <c r="C2334" s="133"/>
      <c r="E2334" s="36" t="e">
        <v>#N/A</v>
      </c>
      <c r="Q2334" s="14"/>
      <c r="AD2334" s="36" t="e">
        <f>MATCH(A2334,'US_long freshly screened'!A:A,0)</f>
        <v>#N/A</v>
      </c>
      <c r="AE2334" s="36" t="e">
        <f>AD2334&lt;=50</f>
        <v>#N/A</v>
      </c>
      <c r="AI2334" s="130" t="e">
        <f>MATCH(A2334,'US_long actual position'!A:A,0)</f>
        <v>#N/A</v>
      </c>
    </row>
    <row r="2335" spans="2:35" x14ac:dyDescent="0.3">
      <c r="B2335" s="133" t="e">
        <v>#N/A</v>
      </c>
      <c r="C2335" s="133"/>
      <c r="E2335" s="36" t="e">
        <v>#N/A</v>
      </c>
      <c r="Q2335" s="14"/>
      <c r="AD2335" s="36" t="e">
        <f>MATCH(A2335,'US_long freshly screened'!A:A,0)</f>
        <v>#N/A</v>
      </c>
      <c r="AE2335" s="36" t="e">
        <f>AD2335&lt;=50</f>
        <v>#N/A</v>
      </c>
      <c r="AI2335" s="130" t="e">
        <f>MATCH(A2335,'US_long actual position'!A:A,0)</f>
        <v>#N/A</v>
      </c>
    </row>
    <row r="2336" spans="2:35" x14ac:dyDescent="0.3">
      <c r="B2336" s="133" t="e">
        <v>#N/A</v>
      </c>
      <c r="C2336" s="133"/>
      <c r="E2336" s="36" t="e">
        <v>#N/A</v>
      </c>
      <c r="Q2336" s="14"/>
      <c r="AD2336" s="36" t="e">
        <f>MATCH(A2336,'US_long freshly screened'!A:A,0)</f>
        <v>#N/A</v>
      </c>
      <c r="AE2336" s="36" t="e">
        <f>AD2336&lt;=50</f>
        <v>#N/A</v>
      </c>
      <c r="AI2336" s="130" t="e">
        <f>MATCH(A2336,'US_long actual position'!A:A,0)</f>
        <v>#N/A</v>
      </c>
    </row>
    <row r="2337" spans="2:35" x14ac:dyDescent="0.3">
      <c r="B2337" s="133" t="e">
        <v>#N/A</v>
      </c>
      <c r="C2337" s="133"/>
      <c r="E2337" s="36" t="e">
        <v>#N/A</v>
      </c>
      <c r="Q2337" s="14"/>
      <c r="AD2337" s="36" t="e">
        <f>MATCH(A2337,'US_long freshly screened'!A:A,0)</f>
        <v>#N/A</v>
      </c>
      <c r="AE2337" s="36" t="e">
        <f>AD2337&lt;=50</f>
        <v>#N/A</v>
      </c>
      <c r="AI2337" s="130" t="e">
        <f>MATCH(A2337,'US_long actual position'!A:A,0)</f>
        <v>#N/A</v>
      </c>
    </row>
    <row r="2338" spans="2:35" x14ac:dyDescent="0.3">
      <c r="B2338" s="133" t="e">
        <v>#N/A</v>
      </c>
      <c r="C2338" s="133"/>
      <c r="E2338" s="36" t="e">
        <v>#N/A</v>
      </c>
      <c r="Q2338" s="14"/>
      <c r="AD2338" s="36" t="e">
        <f>MATCH(A2338,'US_long freshly screened'!A:A,0)</f>
        <v>#N/A</v>
      </c>
      <c r="AE2338" s="36" t="e">
        <f>AD2338&lt;=50</f>
        <v>#N/A</v>
      </c>
      <c r="AI2338" s="130" t="e">
        <f>MATCH(A2338,'US_long actual position'!A:A,0)</f>
        <v>#N/A</v>
      </c>
    </row>
    <row r="2339" spans="2:35" x14ac:dyDescent="0.3">
      <c r="B2339" s="133" t="e">
        <v>#N/A</v>
      </c>
      <c r="C2339" s="133"/>
      <c r="E2339" s="36" t="e">
        <v>#N/A</v>
      </c>
      <c r="Q2339" s="14"/>
      <c r="AD2339" s="36" t="e">
        <f>MATCH(A2339,'US_long freshly screened'!A:A,0)</f>
        <v>#N/A</v>
      </c>
      <c r="AE2339" s="36" t="e">
        <f>AD2339&lt;=50</f>
        <v>#N/A</v>
      </c>
      <c r="AI2339" s="130" t="e">
        <f>MATCH(A2339,'US_long actual position'!A:A,0)</f>
        <v>#N/A</v>
      </c>
    </row>
    <row r="2340" spans="2:35" x14ac:dyDescent="0.3">
      <c r="B2340" s="133" t="e">
        <v>#N/A</v>
      </c>
      <c r="C2340" s="133"/>
      <c r="E2340" s="36" t="e">
        <v>#N/A</v>
      </c>
      <c r="Q2340" s="14"/>
      <c r="AD2340" s="36" t="e">
        <f>MATCH(A2340,'US_long freshly screened'!A:A,0)</f>
        <v>#N/A</v>
      </c>
      <c r="AE2340" s="36" t="e">
        <f>AD2340&lt;=50</f>
        <v>#N/A</v>
      </c>
      <c r="AI2340" s="130" t="e">
        <f>MATCH(A2340,'US_long actual position'!A:A,0)</f>
        <v>#N/A</v>
      </c>
    </row>
    <row r="2341" spans="2:35" x14ac:dyDescent="0.3">
      <c r="B2341" s="133" t="e">
        <v>#N/A</v>
      </c>
      <c r="C2341" s="133"/>
      <c r="E2341" s="36" t="e">
        <v>#N/A</v>
      </c>
      <c r="Q2341" s="14"/>
      <c r="AD2341" s="36" t="e">
        <f>MATCH(A2341,'US_long freshly screened'!A:A,0)</f>
        <v>#N/A</v>
      </c>
      <c r="AE2341" s="36" t="e">
        <f>AD2341&lt;=50</f>
        <v>#N/A</v>
      </c>
      <c r="AI2341" s="130" t="e">
        <f>MATCH(A2341,'US_long actual position'!A:A,0)</f>
        <v>#N/A</v>
      </c>
    </row>
    <row r="2342" spans="2:35" x14ac:dyDescent="0.3">
      <c r="B2342" s="133" t="e">
        <v>#N/A</v>
      </c>
      <c r="C2342" s="133"/>
      <c r="E2342" s="36" t="e">
        <v>#N/A</v>
      </c>
      <c r="Q2342" s="14"/>
      <c r="AD2342" s="36" t="e">
        <f>MATCH(A2342,'US_long freshly screened'!A:A,0)</f>
        <v>#N/A</v>
      </c>
      <c r="AE2342" s="36" t="e">
        <f>AD2342&lt;=50</f>
        <v>#N/A</v>
      </c>
      <c r="AI2342" s="130" t="e">
        <f>MATCH(A2342,'US_long actual position'!A:A,0)</f>
        <v>#N/A</v>
      </c>
    </row>
    <row r="2343" spans="2:35" x14ac:dyDescent="0.3">
      <c r="B2343" s="133" t="e">
        <v>#N/A</v>
      </c>
      <c r="C2343" s="133"/>
      <c r="E2343" s="36" t="e">
        <v>#N/A</v>
      </c>
      <c r="Q2343" s="14"/>
      <c r="AD2343" s="36" t="e">
        <f>MATCH(A2343,'US_long freshly screened'!A:A,0)</f>
        <v>#N/A</v>
      </c>
      <c r="AE2343" s="36" t="e">
        <f>AD2343&lt;=50</f>
        <v>#N/A</v>
      </c>
      <c r="AI2343" s="130" t="e">
        <f>MATCH(A2343,'US_long actual position'!A:A,0)</f>
        <v>#N/A</v>
      </c>
    </row>
    <row r="2344" spans="2:35" x14ac:dyDescent="0.3">
      <c r="B2344" s="133" t="e">
        <v>#N/A</v>
      </c>
      <c r="C2344" s="133"/>
      <c r="E2344" s="36" t="e">
        <v>#N/A</v>
      </c>
      <c r="Q2344" s="14"/>
      <c r="AD2344" s="36" t="e">
        <f>MATCH(A2344,'US_long freshly screened'!A:A,0)</f>
        <v>#N/A</v>
      </c>
      <c r="AE2344" s="36" t="e">
        <f>AD2344&lt;=50</f>
        <v>#N/A</v>
      </c>
      <c r="AI2344" s="130" t="e">
        <f>MATCH(A2344,'US_long actual position'!A:A,0)</f>
        <v>#N/A</v>
      </c>
    </row>
    <row r="2345" spans="2:35" x14ac:dyDescent="0.3">
      <c r="B2345" s="133" t="e">
        <v>#N/A</v>
      </c>
      <c r="C2345" s="133"/>
      <c r="E2345" s="36" t="e">
        <v>#N/A</v>
      </c>
      <c r="Q2345" s="14"/>
      <c r="AD2345" s="36" t="e">
        <f>MATCH(A2345,'US_long freshly screened'!A:A,0)</f>
        <v>#N/A</v>
      </c>
      <c r="AE2345" s="36" t="e">
        <f>AD2345&lt;=50</f>
        <v>#N/A</v>
      </c>
      <c r="AI2345" s="130" t="e">
        <f>MATCH(A2345,'US_long actual position'!A:A,0)</f>
        <v>#N/A</v>
      </c>
    </row>
    <row r="2346" spans="2:35" x14ac:dyDescent="0.3">
      <c r="B2346" s="133" t="e">
        <v>#N/A</v>
      </c>
      <c r="C2346" s="133"/>
      <c r="E2346" s="36" t="e">
        <v>#N/A</v>
      </c>
      <c r="Q2346" s="14"/>
      <c r="AD2346" s="36" t="e">
        <f>MATCH(A2346,'US_long freshly screened'!A:A,0)</f>
        <v>#N/A</v>
      </c>
      <c r="AE2346" s="36" t="e">
        <f>AD2346&lt;=50</f>
        <v>#N/A</v>
      </c>
      <c r="AI2346" s="130" t="e">
        <f>MATCH(A2346,'US_long actual position'!A:A,0)</f>
        <v>#N/A</v>
      </c>
    </row>
    <row r="2347" spans="2:35" x14ac:dyDescent="0.3">
      <c r="B2347" s="133" t="e">
        <v>#N/A</v>
      </c>
      <c r="C2347" s="133"/>
      <c r="E2347" s="36" t="e">
        <v>#N/A</v>
      </c>
      <c r="Q2347" s="14"/>
      <c r="AD2347" s="36" t="e">
        <f>MATCH(A2347,'US_long freshly screened'!A:A,0)</f>
        <v>#N/A</v>
      </c>
      <c r="AE2347" s="36" t="e">
        <f>AD2347&lt;=50</f>
        <v>#N/A</v>
      </c>
      <c r="AI2347" s="130" t="e">
        <f>MATCH(A2347,'US_long actual position'!A:A,0)</f>
        <v>#N/A</v>
      </c>
    </row>
    <row r="2348" spans="2:35" x14ac:dyDescent="0.3">
      <c r="B2348" s="133" t="e">
        <v>#N/A</v>
      </c>
      <c r="C2348" s="133"/>
      <c r="E2348" s="36" t="e">
        <v>#N/A</v>
      </c>
      <c r="Q2348" s="14"/>
      <c r="AD2348" s="36" t="e">
        <f>MATCH(A2348,'US_long freshly screened'!A:A,0)</f>
        <v>#N/A</v>
      </c>
      <c r="AE2348" s="36" t="e">
        <f>AD2348&lt;=50</f>
        <v>#N/A</v>
      </c>
      <c r="AI2348" s="130" t="e">
        <f>MATCH(A2348,'US_long actual position'!A:A,0)</f>
        <v>#N/A</v>
      </c>
    </row>
    <row r="2349" spans="2:35" x14ac:dyDescent="0.3">
      <c r="B2349" s="133" t="e">
        <v>#N/A</v>
      </c>
      <c r="C2349" s="133"/>
      <c r="E2349" s="36" t="e">
        <v>#N/A</v>
      </c>
      <c r="Q2349" s="14"/>
      <c r="AD2349" s="36" t="e">
        <f>MATCH(A2349,'US_long freshly screened'!A:A,0)</f>
        <v>#N/A</v>
      </c>
      <c r="AE2349" s="36" t="e">
        <f>AD2349&lt;=50</f>
        <v>#N/A</v>
      </c>
      <c r="AI2349" s="130" t="e">
        <f>MATCH(A2349,'US_long actual position'!A:A,0)</f>
        <v>#N/A</v>
      </c>
    </row>
    <row r="2350" spans="2:35" x14ac:dyDescent="0.3">
      <c r="B2350" s="133" t="e">
        <v>#N/A</v>
      </c>
      <c r="C2350" s="133"/>
      <c r="E2350" s="36" t="e">
        <v>#N/A</v>
      </c>
      <c r="Q2350" s="14"/>
      <c r="AD2350" s="36" t="e">
        <f>MATCH(A2350,'US_long freshly screened'!A:A,0)</f>
        <v>#N/A</v>
      </c>
      <c r="AE2350" s="36" t="e">
        <f>AD2350&lt;=50</f>
        <v>#N/A</v>
      </c>
      <c r="AI2350" s="130" t="e">
        <f>MATCH(A2350,'US_long actual position'!A:A,0)</f>
        <v>#N/A</v>
      </c>
    </row>
    <row r="2351" spans="2:35" x14ac:dyDescent="0.3">
      <c r="B2351" s="133" t="e">
        <v>#N/A</v>
      </c>
      <c r="C2351" s="133"/>
      <c r="E2351" s="36" t="e">
        <v>#N/A</v>
      </c>
      <c r="Q2351" s="14"/>
      <c r="AD2351" s="36" t="e">
        <f>MATCH(A2351,'US_long freshly screened'!A:A,0)</f>
        <v>#N/A</v>
      </c>
      <c r="AE2351" s="36" t="e">
        <f>AD2351&lt;=50</f>
        <v>#N/A</v>
      </c>
      <c r="AI2351" s="130" t="e">
        <f>MATCH(A2351,'US_long actual position'!A:A,0)</f>
        <v>#N/A</v>
      </c>
    </row>
    <row r="2352" spans="2:35" x14ac:dyDescent="0.3">
      <c r="B2352" s="133" t="e">
        <v>#N/A</v>
      </c>
      <c r="C2352" s="133"/>
      <c r="E2352" s="36" t="e">
        <v>#N/A</v>
      </c>
      <c r="Q2352" s="14"/>
      <c r="AD2352" s="36" t="e">
        <f>MATCH(A2352,'US_long freshly screened'!A:A,0)</f>
        <v>#N/A</v>
      </c>
      <c r="AE2352" s="36" t="e">
        <f>AD2352&lt;=50</f>
        <v>#N/A</v>
      </c>
      <c r="AI2352" s="130" t="e">
        <f>MATCH(A2352,'US_long actual position'!A:A,0)</f>
        <v>#N/A</v>
      </c>
    </row>
    <row r="2353" spans="2:35" x14ac:dyDescent="0.3">
      <c r="B2353" s="133" t="e">
        <v>#N/A</v>
      </c>
      <c r="C2353" s="133"/>
      <c r="E2353" s="36" t="e">
        <v>#N/A</v>
      </c>
      <c r="Q2353" s="14"/>
      <c r="AD2353" s="36" t="e">
        <f>MATCH(A2353,'US_long freshly screened'!A:A,0)</f>
        <v>#N/A</v>
      </c>
      <c r="AE2353" s="36" t="e">
        <f>AD2353&lt;=50</f>
        <v>#N/A</v>
      </c>
      <c r="AI2353" s="130" t="e">
        <f>MATCH(A2353,'US_long actual position'!A:A,0)</f>
        <v>#N/A</v>
      </c>
    </row>
    <row r="2354" spans="2:35" x14ac:dyDescent="0.3">
      <c r="B2354" s="133" t="e">
        <v>#N/A</v>
      </c>
      <c r="C2354" s="133"/>
      <c r="E2354" s="36" t="e">
        <v>#N/A</v>
      </c>
      <c r="Q2354" s="14"/>
      <c r="AD2354" s="36" t="e">
        <f>MATCH(A2354,'US_long freshly screened'!A:A,0)</f>
        <v>#N/A</v>
      </c>
      <c r="AE2354" s="36" t="e">
        <f>AD2354&lt;=50</f>
        <v>#N/A</v>
      </c>
      <c r="AI2354" s="130" t="e">
        <f>MATCH(A2354,'US_long actual position'!A:A,0)</f>
        <v>#N/A</v>
      </c>
    </row>
    <row r="2355" spans="2:35" x14ac:dyDescent="0.3">
      <c r="B2355" s="133" t="e">
        <v>#N/A</v>
      </c>
      <c r="C2355" s="133"/>
      <c r="E2355" s="36" t="e">
        <v>#N/A</v>
      </c>
      <c r="Q2355" s="14"/>
      <c r="AD2355" s="36" t="e">
        <f>MATCH(A2355,'US_long freshly screened'!A:A,0)</f>
        <v>#N/A</v>
      </c>
      <c r="AE2355" s="36" t="e">
        <f>AD2355&lt;=50</f>
        <v>#N/A</v>
      </c>
      <c r="AI2355" s="130" t="e">
        <f>MATCH(A2355,'US_long actual position'!A:A,0)</f>
        <v>#N/A</v>
      </c>
    </row>
    <row r="2356" spans="2:35" x14ac:dyDescent="0.3">
      <c r="B2356" s="133" t="e">
        <v>#N/A</v>
      </c>
      <c r="C2356" s="133"/>
      <c r="E2356" s="36" t="e">
        <v>#N/A</v>
      </c>
      <c r="Q2356" s="14"/>
      <c r="AD2356" s="36" t="e">
        <f>MATCH(A2356,'US_long freshly screened'!A:A,0)</f>
        <v>#N/A</v>
      </c>
      <c r="AE2356" s="36" t="e">
        <f>AD2356&lt;=50</f>
        <v>#N/A</v>
      </c>
      <c r="AI2356" s="130" t="e">
        <f>MATCH(A2356,'US_long actual position'!A:A,0)</f>
        <v>#N/A</v>
      </c>
    </row>
    <row r="2357" spans="2:35" x14ac:dyDescent="0.3">
      <c r="B2357" s="133" t="e">
        <v>#N/A</v>
      </c>
      <c r="C2357" s="133"/>
      <c r="E2357" s="36" t="e">
        <v>#N/A</v>
      </c>
      <c r="Q2357" s="14"/>
      <c r="AD2357" s="36" t="e">
        <f>MATCH(A2357,'US_long freshly screened'!A:A,0)</f>
        <v>#N/A</v>
      </c>
      <c r="AE2357" s="36" t="e">
        <f>AD2357&lt;=50</f>
        <v>#N/A</v>
      </c>
      <c r="AI2357" s="130" t="e">
        <f>MATCH(A2357,'US_long actual position'!A:A,0)</f>
        <v>#N/A</v>
      </c>
    </row>
    <row r="2358" spans="2:35" x14ac:dyDescent="0.3">
      <c r="B2358" s="133" t="e">
        <v>#N/A</v>
      </c>
      <c r="C2358" s="133"/>
      <c r="E2358" s="36" t="e">
        <v>#N/A</v>
      </c>
      <c r="Q2358" s="14"/>
      <c r="AD2358" s="36" t="e">
        <f>MATCH(A2358,'US_long freshly screened'!A:A,0)</f>
        <v>#N/A</v>
      </c>
      <c r="AE2358" s="36" t="e">
        <f>AD2358&lt;=50</f>
        <v>#N/A</v>
      </c>
      <c r="AI2358" s="130" t="e">
        <f>MATCH(A2358,'US_long actual position'!A:A,0)</f>
        <v>#N/A</v>
      </c>
    </row>
    <row r="2359" spans="2:35" x14ac:dyDescent="0.3">
      <c r="B2359" s="133" t="e">
        <v>#N/A</v>
      </c>
      <c r="C2359" s="133"/>
      <c r="E2359" s="36" t="e">
        <v>#N/A</v>
      </c>
      <c r="Q2359" s="14"/>
      <c r="AD2359" s="36" t="e">
        <f>MATCH(A2359,'US_long freshly screened'!A:A,0)</f>
        <v>#N/A</v>
      </c>
      <c r="AE2359" s="36" t="e">
        <f>AD2359&lt;=50</f>
        <v>#N/A</v>
      </c>
      <c r="AI2359" s="130" t="e">
        <f>MATCH(A2359,'US_long actual position'!A:A,0)</f>
        <v>#N/A</v>
      </c>
    </row>
    <row r="2360" spans="2:35" x14ac:dyDescent="0.3">
      <c r="B2360" s="133" t="e">
        <v>#N/A</v>
      </c>
      <c r="C2360" s="133"/>
      <c r="E2360" s="36" t="e">
        <v>#N/A</v>
      </c>
      <c r="Q2360" s="14"/>
      <c r="AD2360" s="36" t="e">
        <f>MATCH(A2360,'US_long freshly screened'!A:A,0)</f>
        <v>#N/A</v>
      </c>
      <c r="AE2360" s="36" t="e">
        <f>AD2360&lt;=50</f>
        <v>#N/A</v>
      </c>
      <c r="AI2360" s="130" t="e">
        <f>MATCH(A2360,'US_long actual position'!A:A,0)</f>
        <v>#N/A</v>
      </c>
    </row>
    <row r="2361" spans="2:35" x14ac:dyDescent="0.3">
      <c r="B2361" s="133" t="e">
        <v>#N/A</v>
      </c>
      <c r="C2361" s="133"/>
      <c r="E2361" s="36" t="e">
        <v>#N/A</v>
      </c>
      <c r="Q2361" s="14"/>
      <c r="AD2361" s="36" t="e">
        <f>MATCH(A2361,'US_long freshly screened'!A:A,0)</f>
        <v>#N/A</v>
      </c>
      <c r="AE2361" s="36" t="e">
        <f>AD2361&lt;=50</f>
        <v>#N/A</v>
      </c>
      <c r="AI2361" s="130" t="e">
        <f>MATCH(A2361,'US_long actual position'!A:A,0)</f>
        <v>#N/A</v>
      </c>
    </row>
    <row r="2362" spans="2:35" x14ac:dyDescent="0.3">
      <c r="B2362" s="133" t="e">
        <v>#N/A</v>
      </c>
      <c r="C2362" s="133"/>
      <c r="E2362" s="36" t="e">
        <v>#N/A</v>
      </c>
      <c r="Q2362" s="14"/>
      <c r="AD2362" s="36" t="e">
        <f>MATCH(A2362,'US_long freshly screened'!A:A,0)</f>
        <v>#N/A</v>
      </c>
      <c r="AE2362" s="36" t="e">
        <f>AD2362&lt;=50</f>
        <v>#N/A</v>
      </c>
      <c r="AI2362" s="130" t="e">
        <f>MATCH(A2362,'US_long actual position'!A:A,0)</f>
        <v>#N/A</v>
      </c>
    </row>
    <row r="2363" spans="2:35" x14ac:dyDescent="0.3">
      <c r="B2363" s="133" t="e">
        <v>#N/A</v>
      </c>
      <c r="C2363" s="133"/>
      <c r="E2363" s="36" t="e">
        <v>#N/A</v>
      </c>
      <c r="Q2363" s="14"/>
      <c r="AD2363" s="36" t="e">
        <f>MATCH(A2363,'US_long freshly screened'!A:A,0)</f>
        <v>#N/A</v>
      </c>
      <c r="AE2363" s="36" t="e">
        <f>AD2363&lt;=50</f>
        <v>#N/A</v>
      </c>
      <c r="AI2363" s="130" t="e">
        <f>MATCH(A2363,'US_long actual position'!A:A,0)</f>
        <v>#N/A</v>
      </c>
    </row>
    <row r="2364" spans="2:35" x14ac:dyDescent="0.3">
      <c r="B2364" s="133" t="e">
        <v>#N/A</v>
      </c>
      <c r="C2364" s="133"/>
      <c r="E2364" s="36" t="e">
        <v>#N/A</v>
      </c>
      <c r="Q2364" s="14"/>
      <c r="AD2364" s="36" t="e">
        <f>MATCH(A2364,'US_long freshly screened'!A:A,0)</f>
        <v>#N/A</v>
      </c>
      <c r="AE2364" s="36" t="e">
        <f>AD2364&lt;=50</f>
        <v>#N/A</v>
      </c>
      <c r="AI2364" s="130" t="e">
        <f>MATCH(A2364,'US_long actual position'!A:A,0)</f>
        <v>#N/A</v>
      </c>
    </row>
    <row r="2365" spans="2:35" x14ac:dyDescent="0.3">
      <c r="B2365" s="133" t="e">
        <v>#N/A</v>
      </c>
      <c r="C2365" s="133"/>
      <c r="E2365" s="36" t="e">
        <v>#N/A</v>
      </c>
      <c r="Q2365" s="14"/>
      <c r="AD2365" s="36" t="e">
        <f>MATCH(A2365,'US_long freshly screened'!A:A,0)</f>
        <v>#N/A</v>
      </c>
      <c r="AE2365" s="36" t="e">
        <f>AD2365&lt;=50</f>
        <v>#N/A</v>
      </c>
      <c r="AI2365" s="130" t="e">
        <f>MATCH(A2365,'US_long actual position'!A:A,0)</f>
        <v>#N/A</v>
      </c>
    </row>
    <row r="2366" spans="2:35" x14ac:dyDescent="0.3">
      <c r="B2366" s="133" t="e">
        <v>#N/A</v>
      </c>
      <c r="C2366" s="133"/>
      <c r="E2366" s="36" t="e">
        <v>#N/A</v>
      </c>
      <c r="Q2366" s="14"/>
      <c r="AD2366" s="36" t="e">
        <f>MATCH(A2366,'US_long freshly screened'!A:A,0)</f>
        <v>#N/A</v>
      </c>
      <c r="AE2366" s="36" t="e">
        <f>AD2366&lt;=50</f>
        <v>#N/A</v>
      </c>
      <c r="AI2366" s="130" t="e">
        <f>MATCH(A2366,'US_long actual position'!A:A,0)</f>
        <v>#N/A</v>
      </c>
    </row>
    <row r="2367" spans="2:35" x14ac:dyDescent="0.3">
      <c r="B2367" s="133" t="e">
        <v>#N/A</v>
      </c>
      <c r="C2367" s="133"/>
      <c r="E2367" s="36" t="e">
        <v>#N/A</v>
      </c>
      <c r="Q2367" s="14"/>
      <c r="AD2367" s="36" t="e">
        <f>MATCH(A2367,'US_long freshly screened'!A:A,0)</f>
        <v>#N/A</v>
      </c>
      <c r="AE2367" s="36" t="e">
        <f>AD2367&lt;=50</f>
        <v>#N/A</v>
      </c>
      <c r="AI2367" s="130" t="e">
        <f>MATCH(A2367,'US_long actual position'!A:A,0)</f>
        <v>#N/A</v>
      </c>
    </row>
    <row r="2368" spans="2:35" x14ac:dyDescent="0.3">
      <c r="B2368" s="133" t="e">
        <v>#N/A</v>
      </c>
      <c r="C2368" s="133"/>
      <c r="E2368" s="36" t="e">
        <v>#N/A</v>
      </c>
      <c r="Q2368" s="14"/>
      <c r="AD2368" s="36" t="e">
        <f>MATCH(A2368,'US_long freshly screened'!A:A,0)</f>
        <v>#N/A</v>
      </c>
      <c r="AE2368" s="36" t="e">
        <f>AD2368&lt;=50</f>
        <v>#N/A</v>
      </c>
      <c r="AI2368" s="130" t="e">
        <f>MATCH(A2368,'US_long actual position'!A:A,0)</f>
        <v>#N/A</v>
      </c>
    </row>
    <row r="2369" spans="2:35" x14ac:dyDescent="0.3">
      <c r="B2369" s="133" t="e">
        <v>#N/A</v>
      </c>
      <c r="C2369" s="133"/>
      <c r="E2369" s="36" t="e">
        <v>#N/A</v>
      </c>
      <c r="Q2369" s="14"/>
      <c r="AD2369" s="36" t="e">
        <f>MATCH(A2369,'US_long freshly screened'!A:A,0)</f>
        <v>#N/A</v>
      </c>
      <c r="AE2369" s="36" t="e">
        <f>AD2369&lt;=50</f>
        <v>#N/A</v>
      </c>
      <c r="AI2369" s="130" t="e">
        <f>MATCH(A2369,'US_long actual position'!A:A,0)</f>
        <v>#N/A</v>
      </c>
    </row>
    <row r="2370" spans="2:35" x14ac:dyDescent="0.3">
      <c r="B2370" s="133" t="e">
        <v>#N/A</v>
      </c>
      <c r="C2370" s="133"/>
      <c r="E2370" s="36" t="e">
        <v>#N/A</v>
      </c>
      <c r="Q2370" s="14"/>
      <c r="AD2370" s="36" t="e">
        <f>MATCH(A2370,'US_long freshly screened'!A:A,0)</f>
        <v>#N/A</v>
      </c>
      <c r="AE2370" s="36" t="e">
        <f>AD2370&lt;=50</f>
        <v>#N/A</v>
      </c>
      <c r="AI2370" s="130" t="e">
        <f>MATCH(A2370,'US_long actual position'!A:A,0)</f>
        <v>#N/A</v>
      </c>
    </row>
    <row r="2371" spans="2:35" x14ac:dyDescent="0.3">
      <c r="B2371" s="133" t="e">
        <v>#N/A</v>
      </c>
      <c r="C2371" s="133"/>
      <c r="E2371" s="36" t="e">
        <v>#N/A</v>
      </c>
      <c r="Q2371" s="14"/>
      <c r="AD2371" s="36" t="e">
        <f>MATCH(A2371,'US_long freshly screened'!A:A,0)</f>
        <v>#N/A</v>
      </c>
      <c r="AE2371" s="36" t="e">
        <f>AD2371&lt;=50</f>
        <v>#N/A</v>
      </c>
      <c r="AI2371" s="130" t="e">
        <f>MATCH(A2371,'US_long actual position'!A:A,0)</f>
        <v>#N/A</v>
      </c>
    </row>
    <row r="2372" spans="2:35" x14ac:dyDescent="0.3">
      <c r="B2372" s="133" t="e">
        <v>#N/A</v>
      </c>
      <c r="C2372" s="133"/>
      <c r="E2372" s="36" t="e">
        <v>#N/A</v>
      </c>
      <c r="Q2372" s="14"/>
      <c r="AD2372" s="36" t="e">
        <f>MATCH(A2372,'US_long freshly screened'!A:A,0)</f>
        <v>#N/A</v>
      </c>
      <c r="AE2372" s="36" t="e">
        <f>AD2372&lt;=50</f>
        <v>#N/A</v>
      </c>
      <c r="AI2372" s="130" t="e">
        <f>MATCH(A2372,'US_long actual position'!A:A,0)</f>
        <v>#N/A</v>
      </c>
    </row>
    <row r="2373" spans="2:35" x14ac:dyDescent="0.3">
      <c r="B2373" s="133" t="e">
        <v>#N/A</v>
      </c>
      <c r="C2373" s="133"/>
      <c r="E2373" s="36" t="e">
        <v>#N/A</v>
      </c>
      <c r="Q2373" s="14"/>
      <c r="AD2373" s="36" t="e">
        <f>MATCH(A2373,'US_long freshly screened'!A:A,0)</f>
        <v>#N/A</v>
      </c>
      <c r="AE2373" s="36" t="e">
        <f>AD2373&lt;=50</f>
        <v>#N/A</v>
      </c>
      <c r="AI2373" s="130" t="e">
        <f>MATCH(A2373,'US_long actual position'!A:A,0)</f>
        <v>#N/A</v>
      </c>
    </row>
    <row r="2374" spans="2:35" x14ac:dyDescent="0.3">
      <c r="B2374" s="133" t="e">
        <v>#N/A</v>
      </c>
      <c r="C2374" s="133"/>
      <c r="E2374" s="36" t="e">
        <v>#N/A</v>
      </c>
      <c r="Q2374" s="14"/>
      <c r="AD2374" s="36" t="e">
        <f>MATCH(A2374,'US_long freshly screened'!A:A,0)</f>
        <v>#N/A</v>
      </c>
      <c r="AE2374" s="36" t="e">
        <f>AD2374&lt;=50</f>
        <v>#N/A</v>
      </c>
      <c r="AI2374" s="130" t="e">
        <f>MATCH(A2374,'US_long actual position'!A:A,0)</f>
        <v>#N/A</v>
      </c>
    </row>
    <row r="2375" spans="2:35" x14ac:dyDescent="0.3">
      <c r="B2375" s="133" t="e">
        <v>#N/A</v>
      </c>
      <c r="C2375" s="133"/>
      <c r="E2375" s="36" t="e">
        <v>#N/A</v>
      </c>
      <c r="Q2375" s="14"/>
      <c r="AD2375" s="36" t="e">
        <f>MATCH(A2375,'US_long freshly screened'!A:A,0)</f>
        <v>#N/A</v>
      </c>
      <c r="AE2375" s="36" t="e">
        <f>AD2375&lt;=50</f>
        <v>#N/A</v>
      </c>
      <c r="AI2375" s="130" t="e">
        <f>MATCH(A2375,'US_long actual position'!A:A,0)</f>
        <v>#N/A</v>
      </c>
    </row>
    <row r="2376" spans="2:35" x14ac:dyDescent="0.3">
      <c r="B2376" s="133" t="e">
        <v>#N/A</v>
      </c>
      <c r="C2376" s="133"/>
      <c r="E2376" s="36" t="e">
        <v>#N/A</v>
      </c>
      <c r="Q2376" s="14"/>
      <c r="AD2376" s="36" t="e">
        <f>MATCH(A2376,'US_long freshly screened'!A:A,0)</f>
        <v>#N/A</v>
      </c>
      <c r="AE2376" s="36" t="e">
        <f>AD2376&lt;=50</f>
        <v>#N/A</v>
      </c>
      <c r="AI2376" s="130" t="e">
        <f>MATCH(A2376,'US_long actual position'!A:A,0)</f>
        <v>#N/A</v>
      </c>
    </row>
    <row r="2377" spans="2:35" x14ac:dyDescent="0.3">
      <c r="B2377" s="133" t="e">
        <v>#N/A</v>
      </c>
      <c r="C2377" s="133"/>
      <c r="E2377" s="36" t="e">
        <v>#N/A</v>
      </c>
      <c r="Q2377" s="14"/>
      <c r="AD2377" s="36" t="e">
        <f>MATCH(A2377,'US_long freshly screened'!A:A,0)</f>
        <v>#N/A</v>
      </c>
      <c r="AE2377" s="36" t="e">
        <f>AD2377&lt;=50</f>
        <v>#N/A</v>
      </c>
      <c r="AI2377" s="130" t="e">
        <f>MATCH(A2377,'US_long actual position'!A:A,0)</f>
        <v>#N/A</v>
      </c>
    </row>
    <row r="2378" spans="2:35" x14ac:dyDescent="0.3">
      <c r="B2378" s="133" t="e">
        <v>#N/A</v>
      </c>
      <c r="C2378" s="133"/>
      <c r="E2378" s="36" t="e">
        <v>#N/A</v>
      </c>
      <c r="Q2378" s="14"/>
      <c r="AD2378" s="36" t="e">
        <f>MATCH(A2378,'US_long freshly screened'!A:A,0)</f>
        <v>#N/A</v>
      </c>
      <c r="AE2378" s="36" t="e">
        <f>AD2378&lt;=50</f>
        <v>#N/A</v>
      </c>
      <c r="AI2378" s="130" t="e">
        <f>MATCH(A2378,'US_long actual position'!A:A,0)</f>
        <v>#N/A</v>
      </c>
    </row>
    <row r="2379" spans="2:35" x14ac:dyDescent="0.3">
      <c r="B2379" s="133" t="e">
        <v>#N/A</v>
      </c>
      <c r="C2379" s="133"/>
      <c r="E2379" s="36" t="e">
        <v>#N/A</v>
      </c>
      <c r="Q2379" s="14"/>
      <c r="AD2379" s="36" t="e">
        <f>MATCH(A2379,'US_long freshly screened'!A:A,0)</f>
        <v>#N/A</v>
      </c>
      <c r="AE2379" s="36" t="e">
        <f>AD2379&lt;=50</f>
        <v>#N/A</v>
      </c>
      <c r="AI2379" s="130" t="e">
        <f>MATCH(A2379,'US_long actual position'!A:A,0)</f>
        <v>#N/A</v>
      </c>
    </row>
    <row r="2380" spans="2:35" x14ac:dyDescent="0.3">
      <c r="B2380" s="133" t="e">
        <v>#N/A</v>
      </c>
      <c r="C2380" s="133"/>
      <c r="E2380" s="36" t="e">
        <v>#N/A</v>
      </c>
      <c r="Q2380" s="14"/>
      <c r="AD2380" s="36" t="e">
        <f>MATCH(A2380,'US_long freshly screened'!A:A,0)</f>
        <v>#N/A</v>
      </c>
      <c r="AE2380" s="36" t="e">
        <f>AD2380&lt;=50</f>
        <v>#N/A</v>
      </c>
      <c r="AI2380" s="130" t="e">
        <f>MATCH(A2380,'US_long actual position'!A:A,0)</f>
        <v>#N/A</v>
      </c>
    </row>
    <row r="2381" spans="2:35" x14ac:dyDescent="0.3">
      <c r="B2381" s="133" t="e">
        <v>#N/A</v>
      </c>
      <c r="C2381" s="133"/>
      <c r="E2381" s="36" t="e">
        <v>#N/A</v>
      </c>
      <c r="Q2381" s="14"/>
      <c r="AD2381" s="36" t="e">
        <f>MATCH(A2381,'US_long freshly screened'!A:A,0)</f>
        <v>#N/A</v>
      </c>
      <c r="AE2381" s="36" t="e">
        <f>AD2381&lt;=50</f>
        <v>#N/A</v>
      </c>
      <c r="AI2381" s="130" t="e">
        <f>MATCH(A2381,'US_long actual position'!A:A,0)</f>
        <v>#N/A</v>
      </c>
    </row>
    <row r="2382" spans="2:35" x14ac:dyDescent="0.3">
      <c r="B2382" s="133" t="e">
        <v>#N/A</v>
      </c>
      <c r="C2382" s="133"/>
      <c r="E2382" s="36" t="e">
        <v>#N/A</v>
      </c>
      <c r="Q2382" s="14"/>
      <c r="AD2382" s="36" t="e">
        <f>MATCH(A2382,'US_long freshly screened'!A:A,0)</f>
        <v>#N/A</v>
      </c>
      <c r="AE2382" s="36" t="e">
        <f>AD2382&lt;=50</f>
        <v>#N/A</v>
      </c>
      <c r="AI2382" s="130" t="e">
        <f>MATCH(A2382,'US_long actual position'!A:A,0)</f>
        <v>#N/A</v>
      </c>
    </row>
    <row r="2383" spans="2:35" x14ac:dyDescent="0.3">
      <c r="B2383" s="133" t="e">
        <v>#N/A</v>
      </c>
      <c r="C2383" s="133"/>
      <c r="E2383" s="36" t="e">
        <v>#N/A</v>
      </c>
      <c r="Q2383" s="14"/>
      <c r="AD2383" s="36" t="e">
        <f>MATCH(A2383,'US_long freshly screened'!A:A,0)</f>
        <v>#N/A</v>
      </c>
      <c r="AE2383" s="36" t="e">
        <f>AD2383&lt;=50</f>
        <v>#N/A</v>
      </c>
      <c r="AI2383" s="130" t="e">
        <f>MATCH(A2383,'US_long actual position'!A:A,0)</f>
        <v>#N/A</v>
      </c>
    </row>
    <row r="2384" spans="2:35" x14ac:dyDescent="0.3">
      <c r="B2384" s="133" t="e">
        <v>#N/A</v>
      </c>
      <c r="C2384" s="133"/>
      <c r="E2384" s="36" t="e">
        <v>#N/A</v>
      </c>
      <c r="Q2384" s="14"/>
      <c r="AD2384" s="36" t="e">
        <f>MATCH(A2384,'US_long freshly screened'!A:A,0)</f>
        <v>#N/A</v>
      </c>
      <c r="AE2384" s="36" t="e">
        <f>AD2384&lt;=50</f>
        <v>#N/A</v>
      </c>
      <c r="AI2384" s="130" t="e">
        <f>MATCH(A2384,'US_long actual position'!A:A,0)</f>
        <v>#N/A</v>
      </c>
    </row>
    <row r="2385" spans="2:35" x14ac:dyDescent="0.3">
      <c r="B2385" s="133" t="e">
        <v>#N/A</v>
      </c>
      <c r="C2385" s="133"/>
      <c r="E2385" s="36" t="e">
        <v>#N/A</v>
      </c>
      <c r="Q2385" s="14"/>
      <c r="AD2385" s="36" t="e">
        <f>MATCH(A2385,'US_long freshly screened'!A:A,0)</f>
        <v>#N/A</v>
      </c>
      <c r="AE2385" s="36" t="e">
        <f>AD2385&lt;=50</f>
        <v>#N/A</v>
      </c>
      <c r="AI2385" s="130" t="e">
        <f>MATCH(A2385,'US_long actual position'!A:A,0)</f>
        <v>#N/A</v>
      </c>
    </row>
    <row r="2386" spans="2:35" x14ac:dyDescent="0.3">
      <c r="B2386" s="133" t="e">
        <v>#N/A</v>
      </c>
      <c r="C2386" s="133"/>
      <c r="E2386" s="36" t="e">
        <v>#N/A</v>
      </c>
      <c r="Q2386" s="14"/>
      <c r="AD2386" s="36" t="e">
        <f>MATCH(A2386,'US_long freshly screened'!A:A,0)</f>
        <v>#N/A</v>
      </c>
      <c r="AE2386" s="36" t="e">
        <f>AD2386&lt;=50</f>
        <v>#N/A</v>
      </c>
      <c r="AI2386" s="130" t="e">
        <f>MATCH(A2386,'US_long actual position'!A:A,0)</f>
        <v>#N/A</v>
      </c>
    </row>
    <row r="2387" spans="2:35" x14ac:dyDescent="0.3">
      <c r="B2387" s="133" t="e">
        <v>#N/A</v>
      </c>
      <c r="C2387" s="133"/>
      <c r="E2387" s="36" t="e">
        <v>#N/A</v>
      </c>
      <c r="Q2387" s="14"/>
      <c r="AD2387" s="36" t="e">
        <f>MATCH(A2387,'US_long freshly screened'!A:A,0)</f>
        <v>#N/A</v>
      </c>
      <c r="AE2387" s="36" t="e">
        <f>AD2387&lt;=50</f>
        <v>#N/A</v>
      </c>
      <c r="AI2387" s="130" t="e">
        <f>MATCH(A2387,'US_long actual position'!A:A,0)</f>
        <v>#N/A</v>
      </c>
    </row>
    <row r="2388" spans="2:35" x14ac:dyDescent="0.3">
      <c r="B2388" s="133" t="e">
        <v>#N/A</v>
      </c>
      <c r="C2388" s="133"/>
      <c r="E2388" s="36" t="e">
        <v>#N/A</v>
      </c>
      <c r="Q2388" s="14"/>
      <c r="AD2388" s="36" t="e">
        <f>MATCH(A2388,'US_long freshly screened'!A:A,0)</f>
        <v>#N/A</v>
      </c>
      <c r="AE2388" s="36" t="e">
        <f>AD2388&lt;=50</f>
        <v>#N/A</v>
      </c>
      <c r="AI2388" s="130" t="e">
        <f>MATCH(A2388,'US_long actual position'!A:A,0)</f>
        <v>#N/A</v>
      </c>
    </row>
    <row r="2389" spans="2:35" x14ac:dyDescent="0.3">
      <c r="B2389" s="133" t="e">
        <v>#N/A</v>
      </c>
      <c r="C2389" s="133"/>
      <c r="E2389" s="36" t="e">
        <v>#N/A</v>
      </c>
      <c r="Q2389" s="14"/>
      <c r="AD2389" s="36" t="e">
        <f>MATCH(A2389,'US_long freshly screened'!A:A,0)</f>
        <v>#N/A</v>
      </c>
      <c r="AE2389" s="36" t="e">
        <f>AD2389&lt;=50</f>
        <v>#N/A</v>
      </c>
      <c r="AI2389" s="130" t="e">
        <f>MATCH(A2389,'US_long actual position'!A:A,0)</f>
        <v>#N/A</v>
      </c>
    </row>
    <row r="2390" spans="2:35" x14ac:dyDescent="0.3">
      <c r="B2390" s="133" t="e">
        <v>#N/A</v>
      </c>
      <c r="C2390" s="133"/>
      <c r="E2390" s="36" t="e">
        <v>#N/A</v>
      </c>
      <c r="Q2390" s="14"/>
      <c r="AD2390" s="36" t="e">
        <f>MATCH(A2390,'US_long freshly screened'!A:A,0)</f>
        <v>#N/A</v>
      </c>
      <c r="AE2390" s="36" t="e">
        <f>AD2390&lt;=50</f>
        <v>#N/A</v>
      </c>
      <c r="AI2390" s="130" t="e">
        <f>MATCH(A2390,'US_long actual position'!A:A,0)</f>
        <v>#N/A</v>
      </c>
    </row>
    <row r="2391" spans="2:35" x14ac:dyDescent="0.3">
      <c r="B2391" s="133" t="e">
        <v>#N/A</v>
      </c>
      <c r="C2391" s="133"/>
      <c r="E2391" s="36" t="e">
        <v>#N/A</v>
      </c>
      <c r="Q2391" s="14"/>
      <c r="AD2391" s="36" t="e">
        <f>MATCH(A2391,'US_long freshly screened'!A:A,0)</f>
        <v>#N/A</v>
      </c>
      <c r="AE2391" s="36" t="e">
        <f>AD2391&lt;=50</f>
        <v>#N/A</v>
      </c>
      <c r="AI2391" s="130" t="e">
        <f>MATCH(A2391,'US_long actual position'!A:A,0)</f>
        <v>#N/A</v>
      </c>
    </row>
    <row r="2392" spans="2:35" x14ac:dyDescent="0.3">
      <c r="B2392" s="133" t="e">
        <v>#N/A</v>
      </c>
      <c r="C2392" s="133"/>
      <c r="E2392" s="36" t="e">
        <v>#N/A</v>
      </c>
      <c r="Q2392" s="14"/>
      <c r="AD2392" s="36" t="e">
        <f>MATCH(A2392,'US_long freshly screened'!A:A,0)</f>
        <v>#N/A</v>
      </c>
      <c r="AE2392" s="36" t="e">
        <f>AD2392&lt;=50</f>
        <v>#N/A</v>
      </c>
      <c r="AI2392" s="130" t="e">
        <f>MATCH(A2392,'US_long actual position'!A:A,0)</f>
        <v>#N/A</v>
      </c>
    </row>
    <row r="2393" spans="2:35" x14ac:dyDescent="0.3">
      <c r="B2393" s="133" t="e">
        <v>#N/A</v>
      </c>
      <c r="C2393" s="133"/>
      <c r="E2393" s="36" t="e">
        <v>#N/A</v>
      </c>
      <c r="Q2393" s="14"/>
      <c r="AD2393" s="36" t="e">
        <f>MATCH(A2393,'US_long freshly screened'!A:A,0)</f>
        <v>#N/A</v>
      </c>
      <c r="AE2393" s="36" t="e">
        <f>AD2393&lt;=50</f>
        <v>#N/A</v>
      </c>
      <c r="AI2393" s="130" t="e">
        <f>MATCH(A2393,'US_long actual position'!A:A,0)</f>
        <v>#N/A</v>
      </c>
    </row>
    <row r="2394" spans="2:35" x14ac:dyDescent="0.3">
      <c r="B2394" s="133" t="e">
        <v>#N/A</v>
      </c>
      <c r="C2394" s="133"/>
      <c r="E2394" s="36" t="e">
        <v>#N/A</v>
      </c>
      <c r="Q2394" s="14"/>
      <c r="AD2394" s="36" t="e">
        <f>MATCH(A2394,'US_long freshly screened'!A:A,0)</f>
        <v>#N/A</v>
      </c>
      <c r="AE2394" s="36" t="e">
        <f>AD2394&lt;=50</f>
        <v>#N/A</v>
      </c>
      <c r="AI2394" s="130" t="e">
        <f>MATCH(A2394,'US_long actual position'!A:A,0)</f>
        <v>#N/A</v>
      </c>
    </row>
    <row r="2395" spans="2:35" x14ac:dyDescent="0.3">
      <c r="B2395" s="133" t="e">
        <v>#N/A</v>
      </c>
      <c r="C2395" s="133"/>
      <c r="E2395" s="36" t="e">
        <v>#N/A</v>
      </c>
      <c r="Q2395" s="14"/>
      <c r="AD2395" s="36" t="e">
        <f>MATCH(A2395,'US_long freshly screened'!A:A,0)</f>
        <v>#N/A</v>
      </c>
      <c r="AE2395" s="36" t="e">
        <f>AD2395&lt;=50</f>
        <v>#N/A</v>
      </c>
      <c r="AI2395" s="130" t="e">
        <f>MATCH(A2395,'US_long actual position'!A:A,0)</f>
        <v>#N/A</v>
      </c>
    </row>
    <row r="2396" spans="2:35" x14ac:dyDescent="0.3">
      <c r="B2396" s="133" t="e">
        <v>#N/A</v>
      </c>
      <c r="C2396" s="133"/>
      <c r="E2396" s="36" t="e">
        <v>#N/A</v>
      </c>
      <c r="Q2396" s="14"/>
      <c r="AD2396" s="36" t="e">
        <f>MATCH(A2396,'US_long freshly screened'!A:A,0)</f>
        <v>#N/A</v>
      </c>
      <c r="AE2396" s="36" t="e">
        <f>AD2396&lt;=50</f>
        <v>#N/A</v>
      </c>
      <c r="AI2396" s="130" t="e">
        <f>MATCH(A2396,'US_long actual position'!A:A,0)</f>
        <v>#N/A</v>
      </c>
    </row>
    <row r="2397" spans="2:35" x14ac:dyDescent="0.3">
      <c r="B2397" s="133" t="e">
        <v>#N/A</v>
      </c>
      <c r="C2397" s="133"/>
      <c r="E2397" s="36" t="e">
        <v>#N/A</v>
      </c>
      <c r="Q2397" s="14"/>
      <c r="AD2397" s="36" t="e">
        <f>MATCH(A2397,'US_long freshly screened'!A:A,0)</f>
        <v>#N/A</v>
      </c>
      <c r="AE2397" s="36" t="e">
        <f>AD2397&lt;=50</f>
        <v>#N/A</v>
      </c>
      <c r="AI2397" s="130" t="e">
        <f>MATCH(A2397,'US_long actual position'!A:A,0)</f>
        <v>#N/A</v>
      </c>
    </row>
    <row r="2398" spans="2:35" x14ac:dyDescent="0.3">
      <c r="B2398" s="133" t="e">
        <v>#N/A</v>
      </c>
      <c r="C2398" s="133"/>
      <c r="E2398" s="36" t="e">
        <v>#N/A</v>
      </c>
      <c r="Q2398" s="14"/>
      <c r="AD2398" s="36" t="e">
        <f>MATCH(A2398,'US_long freshly screened'!A:A,0)</f>
        <v>#N/A</v>
      </c>
      <c r="AE2398" s="36" t="e">
        <f>AD2398&lt;=50</f>
        <v>#N/A</v>
      </c>
      <c r="AI2398" s="130" t="e">
        <f>MATCH(A2398,'US_long actual position'!A:A,0)</f>
        <v>#N/A</v>
      </c>
    </row>
    <row r="2399" spans="2:35" x14ac:dyDescent="0.3">
      <c r="B2399" s="133" t="e">
        <v>#N/A</v>
      </c>
      <c r="C2399" s="133"/>
      <c r="E2399" s="36" t="e">
        <v>#N/A</v>
      </c>
      <c r="Q2399" s="14"/>
      <c r="AD2399" s="36" t="e">
        <f>MATCH(A2399,'US_long freshly screened'!A:A,0)</f>
        <v>#N/A</v>
      </c>
      <c r="AE2399" s="36" t="e">
        <f>AD2399&lt;=50</f>
        <v>#N/A</v>
      </c>
      <c r="AI2399" s="130" t="e">
        <f>MATCH(A2399,'US_long actual position'!A:A,0)</f>
        <v>#N/A</v>
      </c>
    </row>
    <row r="2400" spans="2:35" x14ac:dyDescent="0.3">
      <c r="B2400" s="133" t="e">
        <v>#N/A</v>
      </c>
      <c r="C2400" s="133"/>
      <c r="E2400" s="36" t="e">
        <v>#N/A</v>
      </c>
      <c r="Q2400" s="14"/>
      <c r="AD2400" s="36" t="e">
        <f>MATCH(A2400,'US_long freshly screened'!A:A,0)</f>
        <v>#N/A</v>
      </c>
      <c r="AE2400" s="36" t="e">
        <f>AD2400&lt;=50</f>
        <v>#N/A</v>
      </c>
      <c r="AI2400" s="130" t="e">
        <f>MATCH(A2400,'US_long actual position'!A:A,0)</f>
        <v>#N/A</v>
      </c>
    </row>
    <row r="2401" spans="2:35" x14ac:dyDescent="0.3">
      <c r="B2401" s="133" t="e">
        <v>#N/A</v>
      </c>
      <c r="C2401" s="133"/>
      <c r="E2401" s="36" t="e">
        <v>#N/A</v>
      </c>
      <c r="Q2401" s="14"/>
      <c r="AD2401" s="36" t="e">
        <f>MATCH(A2401,'US_long freshly screened'!A:A,0)</f>
        <v>#N/A</v>
      </c>
      <c r="AE2401" s="36" t="e">
        <f>AD2401&lt;=50</f>
        <v>#N/A</v>
      </c>
      <c r="AI2401" s="130" t="e">
        <f>MATCH(A2401,'US_long actual position'!A:A,0)</f>
        <v>#N/A</v>
      </c>
    </row>
    <row r="2402" spans="2:35" x14ac:dyDescent="0.3">
      <c r="B2402" s="133" t="e">
        <v>#N/A</v>
      </c>
      <c r="C2402" s="133"/>
      <c r="E2402" s="36" t="e">
        <v>#N/A</v>
      </c>
      <c r="Q2402" s="14"/>
      <c r="AD2402" s="36" t="e">
        <f>MATCH(A2402,'US_long freshly screened'!A:A,0)</f>
        <v>#N/A</v>
      </c>
      <c r="AE2402" s="36" t="e">
        <f>AD2402&lt;=50</f>
        <v>#N/A</v>
      </c>
      <c r="AI2402" s="130" t="e">
        <f>MATCH(A2402,'US_long actual position'!A:A,0)</f>
        <v>#N/A</v>
      </c>
    </row>
    <row r="2403" spans="2:35" x14ac:dyDescent="0.3">
      <c r="B2403" s="133" t="e">
        <v>#N/A</v>
      </c>
      <c r="C2403" s="133"/>
      <c r="E2403" s="36" t="e">
        <v>#N/A</v>
      </c>
      <c r="Q2403" s="14"/>
      <c r="AD2403" s="36" t="e">
        <f>MATCH(A2403,'US_long freshly screened'!A:A,0)</f>
        <v>#N/A</v>
      </c>
      <c r="AE2403" s="36" t="e">
        <f>AD2403&lt;=50</f>
        <v>#N/A</v>
      </c>
      <c r="AI2403" s="130" t="e">
        <f>MATCH(A2403,'US_long actual position'!A:A,0)</f>
        <v>#N/A</v>
      </c>
    </row>
    <row r="2404" spans="2:35" x14ac:dyDescent="0.3">
      <c r="B2404" s="133" t="e">
        <v>#N/A</v>
      </c>
      <c r="C2404" s="133"/>
      <c r="E2404" s="36" t="e">
        <v>#N/A</v>
      </c>
      <c r="Q2404" s="14"/>
      <c r="AD2404" s="36" t="e">
        <f>MATCH(A2404,'US_long freshly screened'!A:A,0)</f>
        <v>#N/A</v>
      </c>
      <c r="AE2404" s="36" t="e">
        <f>AD2404&lt;=50</f>
        <v>#N/A</v>
      </c>
      <c r="AI2404" s="130" t="e">
        <f>MATCH(A2404,'US_long actual position'!A:A,0)</f>
        <v>#N/A</v>
      </c>
    </row>
    <row r="2405" spans="2:35" x14ac:dyDescent="0.3">
      <c r="B2405" s="133" t="e">
        <v>#N/A</v>
      </c>
      <c r="C2405" s="133"/>
      <c r="E2405" s="36" t="e">
        <v>#N/A</v>
      </c>
      <c r="Q2405" s="14"/>
      <c r="AD2405" s="36" t="e">
        <f>MATCH(A2405,'US_long freshly screened'!A:A,0)</f>
        <v>#N/A</v>
      </c>
      <c r="AE2405" s="36" t="e">
        <f>AD2405&lt;=50</f>
        <v>#N/A</v>
      </c>
      <c r="AI2405" s="130" t="e">
        <f>MATCH(A2405,'US_long actual position'!A:A,0)</f>
        <v>#N/A</v>
      </c>
    </row>
    <row r="2406" spans="2:35" x14ac:dyDescent="0.3">
      <c r="B2406" s="133" t="e">
        <v>#N/A</v>
      </c>
      <c r="C2406" s="133"/>
      <c r="E2406" s="36" t="e">
        <v>#N/A</v>
      </c>
      <c r="Q2406" s="14"/>
      <c r="AD2406" s="36" t="e">
        <f>MATCH(A2406,'US_long freshly screened'!A:A,0)</f>
        <v>#N/A</v>
      </c>
      <c r="AE2406" s="36" t="e">
        <f>AD2406&lt;=50</f>
        <v>#N/A</v>
      </c>
      <c r="AI2406" s="130" t="e">
        <f>MATCH(A2406,'US_long actual position'!A:A,0)</f>
        <v>#N/A</v>
      </c>
    </row>
    <row r="2407" spans="2:35" x14ac:dyDescent="0.3">
      <c r="B2407" s="133" t="e">
        <v>#N/A</v>
      </c>
      <c r="C2407" s="133"/>
      <c r="E2407" s="36" t="e">
        <v>#N/A</v>
      </c>
      <c r="Q2407" s="14"/>
      <c r="AD2407" s="36" t="e">
        <f>MATCH(A2407,'US_long freshly screened'!A:A,0)</f>
        <v>#N/A</v>
      </c>
      <c r="AE2407" s="36" t="e">
        <f>AD2407&lt;=50</f>
        <v>#N/A</v>
      </c>
      <c r="AI2407" s="130" t="e">
        <f>MATCH(A2407,'US_long actual position'!A:A,0)</f>
        <v>#N/A</v>
      </c>
    </row>
    <row r="2408" spans="2:35" x14ac:dyDescent="0.3">
      <c r="B2408" s="133" t="e">
        <v>#N/A</v>
      </c>
      <c r="C2408" s="133"/>
      <c r="E2408" s="36" t="e">
        <v>#N/A</v>
      </c>
      <c r="Q2408" s="14"/>
      <c r="AD2408" s="36" t="e">
        <f>MATCH(A2408,'US_long freshly screened'!A:A,0)</f>
        <v>#N/A</v>
      </c>
      <c r="AE2408" s="36" t="e">
        <f>AD2408&lt;=50</f>
        <v>#N/A</v>
      </c>
      <c r="AI2408" s="130" t="e">
        <f>MATCH(A2408,'US_long actual position'!A:A,0)</f>
        <v>#N/A</v>
      </c>
    </row>
    <row r="2409" spans="2:35" x14ac:dyDescent="0.3">
      <c r="B2409" s="133" t="e">
        <v>#N/A</v>
      </c>
      <c r="C2409" s="133"/>
      <c r="E2409" s="36" t="e">
        <v>#N/A</v>
      </c>
      <c r="Q2409" s="14"/>
      <c r="AD2409" s="36" t="e">
        <f>MATCH(A2409,'US_long freshly screened'!A:A,0)</f>
        <v>#N/A</v>
      </c>
      <c r="AE2409" s="36" t="e">
        <f>AD2409&lt;=50</f>
        <v>#N/A</v>
      </c>
      <c r="AI2409" s="130" t="e">
        <f>MATCH(A2409,'US_long actual position'!A:A,0)</f>
        <v>#N/A</v>
      </c>
    </row>
    <row r="2410" spans="2:35" x14ac:dyDescent="0.3">
      <c r="B2410" s="133" t="e">
        <v>#N/A</v>
      </c>
      <c r="C2410" s="133"/>
      <c r="E2410" s="36" t="e">
        <v>#N/A</v>
      </c>
      <c r="Q2410" s="14"/>
      <c r="AD2410" s="36" t="e">
        <f>MATCH(A2410,'US_long freshly screened'!A:A,0)</f>
        <v>#N/A</v>
      </c>
      <c r="AE2410" s="36" t="e">
        <f>AD2410&lt;=50</f>
        <v>#N/A</v>
      </c>
      <c r="AI2410" s="130" t="e">
        <f>MATCH(A2410,'US_long actual position'!A:A,0)</f>
        <v>#N/A</v>
      </c>
    </row>
    <row r="2411" spans="2:35" x14ac:dyDescent="0.3">
      <c r="B2411" s="133" t="e">
        <v>#N/A</v>
      </c>
      <c r="C2411" s="133"/>
      <c r="E2411" s="36" t="e">
        <v>#N/A</v>
      </c>
      <c r="Q2411" s="14"/>
      <c r="AD2411" s="36" t="e">
        <f>MATCH(A2411,'US_long freshly screened'!A:A,0)</f>
        <v>#N/A</v>
      </c>
      <c r="AE2411" s="36" t="e">
        <f>AD2411&lt;=50</f>
        <v>#N/A</v>
      </c>
      <c r="AI2411" s="130" t="e">
        <f>MATCH(A2411,'US_long actual position'!A:A,0)</f>
        <v>#N/A</v>
      </c>
    </row>
    <row r="2412" spans="2:35" x14ac:dyDescent="0.3">
      <c r="B2412" s="133" t="e">
        <v>#N/A</v>
      </c>
      <c r="C2412" s="133"/>
      <c r="E2412" s="36" t="e">
        <v>#N/A</v>
      </c>
      <c r="Q2412" s="14"/>
      <c r="AD2412" s="36" t="e">
        <f>MATCH(A2412,'US_long freshly screened'!A:A,0)</f>
        <v>#N/A</v>
      </c>
      <c r="AE2412" s="36" t="e">
        <f>AD2412&lt;=50</f>
        <v>#N/A</v>
      </c>
      <c r="AI2412" s="130" t="e">
        <f>MATCH(A2412,'US_long actual position'!A:A,0)</f>
        <v>#N/A</v>
      </c>
    </row>
    <row r="2413" spans="2:35" x14ac:dyDescent="0.3">
      <c r="B2413" s="133" t="e">
        <v>#N/A</v>
      </c>
      <c r="C2413" s="133"/>
      <c r="E2413" s="36" t="e">
        <v>#N/A</v>
      </c>
      <c r="Q2413" s="14"/>
      <c r="AD2413" s="36" t="e">
        <f>MATCH(A2413,'US_long freshly screened'!A:A,0)</f>
        <v>#N/A</v>
      </c>
      <c r="AE2413" s="36" t="e">
        <f>AD2413&lt;=50</f>
        <v>#N/A</v>
      </c>
      <c r="AI2413" s="130" t="e">
        <f>MATCH(A2413,'US_long actual position'!A:A,0)</f>
        <v>#N/A</v>
      </c>
    </row>
    <row r="2414" spans="2:35" x14ac:dyDescent="0.3">
      <c r="B2414" s="133" t="e">
        <v>#N/A</v>
      </c>
      <c r="C2414" s="133"/>
      <c r="E2414" s="36" t="e">
        <v>#N/A</v>
      </c>
      <c r="Q2414" s="14"/>
      <c r="AD2414" s="36" t="e">
        <f>MATCH(A2414,'US_long freshly screened'!A:A,0)</f>
        <v>#N/A</v>
      </c>
      <c r="AE2414" s="36" t="e">
        <f>AD2414&lt;=50</f>
        <v>#N/A</v>
      </c>
      <c r="AI2414" s="130" t="e">
        <f>MATCH(A2414,'US_long actual position'!A:A,0)</f>
        <v>#N/A</v>
      </c>
    </row>
    <row r="2415" spans="2:35" x14ac:dyDescent="0.3">
      <c r="B2415" s="133" t="e">
        <v>#N/A</v>
      </c>
      <c r="C2415" s="133"/>
      <c r="E2415" s="36" t="e">
        <v>#N/A</v>
      </c>
      <c r="Q2415" s="14"/>
      <c r="AD2415" s="36" t="e">
        <f>MATCH(A2415,'US_long freshly screened'!A:A,0)</f>
        <v>#N/A</v>
      </c>
      <c r="AE2415" s="36" t="e">
        <f>AD2415&lt;=50</f>
        <v>#N/A</v>
      </c>
      <c r="AI2415" s="130" t="e">
        <f>MATCH(A2415,'US_long actual position'!A:A,0)</f>
        <v>#N/A</v>
      </c>
    </row>
    <row r="2416" spans="2:35" x14ac:dyDescent="0.3">
      <c r="B2416" s="133" t="e">
        <v>#N/A</v>
      </c>
      <c r="C2416" s="133"/>
      <c r="E2416" s="36" t="e">
        <v>#N/A</v>
      </c>
      <c r="Q2416" s="14"/>
      <c r="AD2416" s="36" t="e">
        <f>MATCH(A2416,'US_long freshly screened'!A:A,0)</f>
        <v>#N/A</v>
      </c>
      <c r="AE2416" s="36" t="e">
        <f>AD2416&lt;=50</f>
        <v>#N/A</v>
      </c>
      <c r="AI2416" s="130" t="e">
        <f>MATCH(A2416,'US_long actual position'!A:A,0)</f>
        <v>#N/A</v>
      </c>
    </row>
    <row r="2417" spans="2:35" x14ac:dyDescent="0.3">
      <c r="B2417" s="133" t="e">
        <v>#N/A</v>
      </c>
      <c r="C2417" s="133"/>
      <c r="E2417" s="36" t="e">
        <v>#N/A</v>
      </c>
      <c r="Q2417" s="14"/>
      <c r="AD2417" s="36" t="e">
        <f>MATCH(A2417,'US_long freshly screened'!A:A,0)</f>
        <v>#N/A</v>
      </c>
      <c r="AE2417" s="36" t="e">
        <f>AD2417&lt;=50</f>
        <v>#N/A</v>
      </c>
      <c r="AI2417" s="130" t="e">
        <f>MATCH(A2417,'US_long actual position'!A:A,0)</f>
        <v>#N/A</v>
      </c>
    </row>
    <row r="2418" spans="2:35" x14ac:dyDescent="0.3">
      <c r="B2418" s="133" t="e">
        <v>#N/A</v>
      </c>
      <c r="C2418" s="133"/>
      <c r="E2418" s="36" t="e">
        <v>#N/A</v>
      </c>
      <c r="Q2418" s="14"/>
      <c r="AD2418" s="36" t="e">
        <f>MATCH(A2418,'US_long freshly screened'!A:A,0)</f>
        <v>#N/A</v>
      </c>
      <c r="AE2418" s="36" t="e">
        <f>AD2418&lt;=50</f>
        <v>#N/A</v>
      </c>
      <c r="AI2418" s="130" t="e">
        <f>MATCH(A2418,'US_long actual position'!A:A,0)</f>
        <v>#N/A</v>
      </c>
    </row>
    <row r="2419" spans="2:35" x14ac:dyDescent="0.3">
      <c r="B2419" s="133" t="e">
        <v>#N/A</v>
      </c>
      <c r="C2419" s="133"/>
      <c r="E2419" s="36" t="e">
        <v>#N/A</v>
      </c>
      <c r="Q2419" s="14"/>
      <c r="AD2419" s="36" t="e">
        <f>MATCH(A2419,'US_long freshly screened'!A:A,0)</f>
        <v>#N/A</v>
      </c>
      <c r="AE2419" s="36" t="e">
        <f>AD2419&lt;=50</f>
        <v>#N/A</v>
      </c>
      <c r="AI2419" s="130" t="e">
        <f>MATCH(A2419,'US_long actual position'!A:A,0)</f>
        <v>#N/A</v>
      </c>
    </row>
    <row r="2420" spans="2:35" x14ac:dyDescent="0.3">
      <c r="B2420" s="133" t="e">
        <v>#N/A</v>
      </c>
      <c r="C2420" s="133"/>
      <c r="E2420" s="36" t="e">
        <v>#N/A</v>
      </c>
      <c r="Q2420" s="14"/>
      <c r="AD2420" s="36" t="e">
        <f>MATCH(A2420,'US_long freshly screened'!A:A,0)</f>
        <v>#N/A</v>
      </c>
      <c r="AE2420" s="36" t="e">
        <f>AD2420&lt;=50</f>
        <v>#N/A</v>
      </c>
      <c r="AI2420" s="130" t="e">
        <f>MATCH(A2420,'US_long actual position'!A:A,0)</f>
        <v>#N/A</v>
      </c>
    </row>
    <row r="2421" spans="2:35" x14ac:dyDescent="0.3">
      <c r="B2421" s="133" t="e">
        <v>#N/A</v>
      </c>
      <c r="C2421" s="133"/>
      <c r="E2421" s="36" t="e">
        <v>#N/A</v>
      </c>
      <c r="Q2421" s="14"/>
      <c r="AD2421" s="36" t="e">
        <f>MATCH(A2421,'US_long freshly screened'!A:A,0)</f>
        <v>#N/A</v>
      </c>
      <c r="AE2421" s="36" t="e">
        <f>AD2421&lt;=50</f>
        <v>#N/A</v>
      </c>
      <c r="AI2421" s="130" t="e">
        <f>MATCH(A2421,'US_long actual position'!A:A,0)</f>
        <v>#N/A</v>
      </c>
    </row>
    <row r="2422" spans="2:35" x14ac:dyDescent="0.3">
      <c r="B2422" s="133" t="e">
        <v>#N/A</v>
      </c>
      <c r="C2422" s="133"/>
      <c r="E2422" s="36" t="e">
        <v>#N/A</v>
      </c>
      <c r="Q2422" s="14"/>
      <c r="AD2422" s="36" t="e">
        <f>MATCH(A2422,'US_long freshly screened'!A:A,0)</f>
        <v>#N/A</v>
      </c>
      <c r="AE2422" s="36" t="e">
        <f>AD2422&lt;=50</f>
        <v>#N/A</v>
      </c>
      <c r="AI2422" s="130" t="e">
        <f>MATCH(A2422,'US_long actual position'!A:A,0)</f>
        <v>#N/A</v>
      </c>
    </row>
    <row r="2423" spans="2:35" x14ac:dyDescent="0.3">
      <c r="B2423" s="133" t="e">
        <v>#N/A</v>
      </c>
      <c r="C2423" s="133"/>
      <c r="E2423" s="36" t="e">
        <v>#N/A</v>
      </c>
      <c r="Q2423" s="14"/>
      <c r="AD2423" s="36" t="e">
        <f>MATCH(A2423,'US_long freshly screened'!A:A,0)</f>
        <v>#N/A</v>
      </c>
      <c r="AE2423" s="36" t="e">
        <f>AD2423&lt;=50</f>
        <v>#N/A</v>
      </c>
      <c r="AI2423" s="130" t="e">
        <f>MATCH(A2423,'US_long actual position'!A:A,0)</f>
        <v>#N/A</v>
      </c>
    </row>
    <row r="2424" spans="2:35" x14ac:dyDescent="0.3">
      <c r="B2424" s="133" t="e">
        <v>#N/A</v>
      </c>
      <c r="C2424" s="133"/>
      <c r="E2424" s="36" t="e">
        <v>#N/A</v>
      </c>
      <c r="Q2424" s="14"/>
      <c r="AD2424" s="36" t="e">
        <f>MATCH(A2424,'US_long freshly screened'!A:A,0)</f>
        <v>#N/A</v>
      </c>
      <c r="AE2424" s="36" t="e">
        <f>AD2424&lt;=50</f>
        <v>#N/A</v>
      </c>
      <c r="AI2424" s="130" t="e">
        <f>MATCH(A2424,'US_long actual position'!A:A,0)</f>
        <v>#N/A</v>
      </c>
    </row>
    <row r="2425" spans="2:35" x14ac:dyDescent="0.3">
      <c r="B2425" s="133" t="e">
        <v>#N/A</v>
      </c>
      <c r="C2425" s="133"/>
      <c r="E2425" s="36" t="e">
        <v>#N/A</v>
      </c>
      <c r="Q2425" s="14"/>
      <c r="AD2425" s="36" t="e">
        <f>MATCH(A2425,'US_long freshly screened'!A:A,0)</f>
        <v>#N/A</v>
      </c>
      <c r="AE2425" s="36" t="e">
        <f>AD2425&lt;=50</f>
        <v>#N/A</v>
      </c>
      <c r="AI2425" s="130" t="e">
        <f>MATCH(A2425,'US_long actual position'!A:A,0)</f>
        <v>#N/A</v>
      </c>
    </row>
    <row r="2426" spans="2:35" x14ac:dyDescent="0.3">
      <c r="B2426" s="133" t="e">
        <v>#N/A</v>
      </c>
      <c r="C2426" s="133"/>
      <c r="E2426" s="36" t="e">
        <v>#N/A</v>
      </c>
      <c r="Q2426" s="14"/>
      <c r="AD2426" s="36" t="e">
        <f>MATCH(A2426,'US_long freshly screened'!A:A,0)</f>
        <v>#N/A</v>
      </c>
      <c r="AE2426" s="36" t="e">
        <f>AD2426&lt;=50</f>
        <v>#N/A</v>
      </c>
      <c r="AI2426" s="130" t="e">
        <f>MATCH(A2426,'US_long actual position'!A:A,0)</f>
        <v>#N/A</v>
      </c>
    </row>
    <row r="2427" spans="2:35" x14ac:dyDescent="0.3">
      <c r="B2427" s="133" t="e">
        <v>#N/A</v>
      </c>
      <c r="C2427" s="133"/>
      <c r="E2427" s="36" t="e">
        <v>#N/A</v>
      </c>
      <c r="Q2427" s="14"/>
      <c r="AD2427" s="36" t="e">
        <f>MATCH(A2427,'US_long freshly screened'!A:A,0)</f>
        <v>#N/A</v>
      </c>
      <c r="AE2427" s="36" t="e">
        <f>AD2427&lt;=50</f>
        <v>#N/A</v>
      </c>
      <c r="AI2427" s="130" t="e">
        <f>MATCH(A2427,'US_long actual position'!A:A,0)</f>
        <v>#N/A</v>
      </c>
    </row>
    <row r="2428" spans="2:35" x14ac:dyDescent="0.3">
      <c r="B2428" s="133" t="e">
        <v>#N/A</v>
      </c>
      <c r="C2428" s="133"/>
      <c r="E2428" s="36" t="e">
        <v>#N/A</v>
      </c>
      <c r="Q2428" s="14"/>
      <c r="AD2428" s="36" t="e">
        <f>MATCH(A2428,'US_long freshly screened'!A:A,0)</f>
        <v>#N/A</v>
      </c>
      <c r="AE2428" s="36" t="e">
        <f>AD2428&lt;=50</f>
        <v>#N/A</v>
      </c>
      <c r="AI2428" s="130" t="e">
        <f>MATCH(A2428,'US_long actual position'!A:A,0)</f>
        <v>#N/A</v>
      </c>
    </row>
    <row r="2429" spans="2:35" x14ac:dyDescent="0.3">
      <c r="B2429" s="133" t="e">
        <v>#N/A</v>
      </c>
      <c r="C2429" s="133"/>
      <c r="E2429" s="36" t="e">
        <v>#N/A</v>
      </c>
      <c r="Q2429" s="14"/>
      <c r="AD2429" s="36" t="e">
        <f>MATCH(A2429,'US_long freshly screened'!A:A,0)</f>
        <v>#N/A</v>
      </c>
      <c r="AE2429" s="36" t="e">
        <f>AD2429&lt;=50</f>
        <v>#N/A</v>
      </c>
      <c r="AI2429" s="130" t="e">
        <f>MATCH(A2429,'US_long actual position'!A:A,0)</f>
        <v>#N/A</v>
      </c>
    </row>
    <row r="2430" spans="2:35" x14ac:dyDescent="0.3">
      <c r="B2430" s="133" t="e">
        <v>#N/A</v>
      </c>
      <c r="C2430" s="133"/>
      <c r="E2430" s="36" t="e">
        <v>#N/A</v>
      </c>
      <c r="Q2430" s="14"/>
      <c r="AD2430" s="36" t="e">
        <f>MATCH(A2430,'US_long freshly screened'!A:A,0)</f>
        <v>#N/A</v>
      </c>
      <c r="AE2430" s="36" t="e">
        <f>AD2430&lt;=50</f>
        <v>#N/A</v>
      </c>
      <c r="AI2430" s="130" t="e">
        <f>MATCH(A2430,'US_long actual position'!A:A,0)</f>
        <v>#N/A</v>
      </c>
    </row>
    <row r="2431" spans="2:35" x14ac:dyDescent="0.3">
      <c r="B2431" s="133" t="e">
        <v>#N/A</v>
      </c>
      <c r="C2431" s="133"/>
      <c r="E2431" s="36" t="e">
        <v>#N/A</v>
      </c>
      <c r="Q2431" s="14"/>
      <c r="AD2431" s="36" t="e">
        <f>MATCH(A2431,'US_long freshly screened'!A:A,0)</f>
        <v>#N/A</v>
      </c>
      <c r="AE2431" s="36" t="e">
        <f>AD2431&lt;=50</f>
        <v>#N/A</v>
      </c>
      <c r="AI2431" s="130" t="e">
        <f>MATCH(A2431,'US_long actual position'!A:A,0)</f>
        <v>#N/A</v>
      </c>
    </row>
    <row r="2432" spans="2:35" x14ac:dyDescent="0.3">
      <c r="B2432" s="133" t="e">
        <v>#N/A</v>
      </c>
      <c r="C2432" s="133"/>
      <c r="E2432" s="36" t="e">
        <v>#N/A</v>
      </c>
      <c r="Q2432" s="14"/>
      <c r="AD2432" s="36" t="e">
        <f>MATCH(A2432,'US_long freshly screened'!A:A,0)</f>
        <v>#N/A</v>
      </c>
      <c r="AE2432" s="36" t="e">
        <f>AD2432&lt;=50</f>
        <v>#N/A</v>
      </c>
      <c r="AI2432" s="130" t="e">
        <f>MATCH(A2432,'US_long actual position'!A:A,0)</f>
        <v>#N/A</v>
      </c>
    </row>
    <row r="2433" spans="2:35" x14ac:dyDescent="0.3">
      <c r="B2433" s="133" t="e">
        <v>#N/A</v>
      </c>
      <c r="C2433" s="133"/>
      <c r="E2433" s="36" t="e">
        <v>#N/A</v>
      </c>
      <c r="Q2433" s="14"/>
      <c r="AD2433" s="36" t="e">
        <f>MATCH(A2433,'US_long freshly screened'!A:A,0)</f>
        <v>#N/A</v>
      </c>
      <c r="AE2433" s="36" t="e">
        <f>AD2433&lt;=50</f>
        <v>#N/A</v>
      </c>
      <c r="AI2433" s="130" t="e">
        <f>MATCH(A2433,'US_long actual position'!A:A,0)</f>
        <v>#N/A</v>
      </c>
    </row>
    <row r="2434" spans="2:35" x14ac:dyDescent="0.3">
      <c r="B2434" s="133" t="e">
        <v>#N/A</v>
      </c>
      <c r="C2434" s="133"/>
      <c r="E2434" s="36" t="e">
        <v>#N/A</v>
      </c>
      <c r="Q2434" s="14"/>
      <c r="AD2434" s="36" t="e">
        <f>MATCH(A2434,'US_long freshly screened'!A:A,0)</f>
        <v>#N/A</v>
      </c>
      <c r="AE2434" s="36" t="e">
        <f>AD2434&lt;=50</f>
        <v>#N/A</v>
      </c>
      <c r="AI2434" s="130" t="e">
        <f>MATCH(A2434,'US_long actual position'!A:A,0)</f>
        <v>#N/A</v>
      </c>
    </row>
    <row r="2435" spans="2:35" x14ac:dyDescent="0.3">
      <c r="B2435" s="133" t="e">
        <v>#N/A</v>
      </c>
      <c r="C2435" s="133"/>
      <c r="E2435" s="36" t="e">
        <v>#N/A</v>
      </c>
      <c r="Q2435" s="14"/>
      <c r="AD2435" s="36" t="e">
        <f>MATCH(A2435,'US_long freshly screened'!A:A,0)</f>
        <v>#N/A</v>
      </c>
      <c r="AE2435" s="36" t="e">
        <f>AD2435&lt;=50</f>
        <v>#N/A</v>
      </c>
      <c r="AI2435" s="130" t="e">
        <f>MATCH(A2435,'US_long actual position'!A:A,0)</f>
        <v>#N/A</v>
      </c>
    </row>
    <row r="2436" spans="2:35" x14ac:dyDescent="0.3">
      <c r="B2436" s="133" t="e">
        <v>#N/A</v>
      </c>
      <c r="C2436" s="133"/>
      <c r="E2436" s="36" t="e">
        <v>#N/A</v>
      </c>
      <c r="Q2436" s="14"/>
      <c r="AD2436" s="36" t="e">
        <f>MATCH(A2436,'US_long freshly screened'!A:A,0)</f>
        <v>#N/A</v>
      </c>
      <c r="AE2436" s="36" t="e">
        <f>AD2436&lt;=50</f>
        <v>#N/A</v>
      </c>
      <c r="AI2436" s="130" t="e">
        <f>MATCH(A2436,'US_long actual position'!A:A,0)</f>
        <v>#N/A</v>
      </c>
    </row>
    <row r="2437" spans="2:35" x14ac:dyDescent="0.3">
      <c r="B2437" s="133" t="e">
        <v>#N/A</v>
      </c>
      <c r="C2437" s="133"/>
      <c r="E2437" s="36" t="e">
        <v>#N/A</v>
      </c>
      <c r="Q2437" s="14"/>
      <c r="AD2437" s="36" t="e">
        <f>MATCH(A2437,'US_long freshly screened'!A:A,0)</f>
        <v>#N/A</v>
      </c>
      <c r="AE2437" s="36" t="e">
        <f>AD2437&lt;=50</f>
        <v>#N/A</v>
      </c>
      <c r="AI2437" s="130" t="e">
        <f>MATCH(A2437,'US_long actual position'!A:A,0)</f>
        <v>#N/A</v>
      </c>
    </row>
    <row r="2438" spans="2:35" x14ac:dyDescent="0.3">
      <c r="B2438" s="133" t="e">
        <v>#N/A</v>
      </c>
      <c r="C2438" s="133"/>
      <c r="E2438" s="36" t="e">
        <v>#N/A</v>
      </c>
      <c r="Q2438" s="14"/>
      <c r="AD2438" s="36" t="e">
        <f>MATCH(A2438,'US_long freshly screened'!A:A,0)</f>
        <v>#N/A</v>
      </c>
      <c r="AE2438" s="36" t="e">
        <f>AD2438&lt;=50</f>
        <v>#N/A</v>
      </c>
      <c r="AI2438" s="130" t="e">
        <f>MATCH(A2438,'US_long actual position'!A:A,0)</f>
        <v>#N/A</v>
      </c>
    </row>
    <row r="2439" spans="2:35" x14ac:dyDescent="0.3">
      <c r="B2439" s="133" t="e">
        <v>#N/A</v>
      </c>
      <c r="C2439" s="133"/>
      <c r="E2439" s="36" t="e">
        <v>#N/A</v>
      </c>
      <c r="Q2439" s="14"/>
      <c r="AD2439" s="36" t="e">
        <f>MATCH(A2439,'US_long freshly screened'!A:A,0)</f>
        <v>#N/A</v>
      </c>
      <c r="AE2439" s="36" t="e">
        <f>AD2439&lt;=50</f>
        <v>#N/A</v>
      </c>
      <c r="AI2439" s="130" t="e">
        <f>MATCH(A2439,'US_long actual position'!A:A,0)</f>
        <v>#N/A</v>
      </c>
    </row>
    <row r="2440" spans="2:35" x14ac:dyDescent="0.3">
      <c r="B2440" s="133" t="e">
        <v>#N/A</v>
      </c>
      <c r="C2440" s="133"/>
      <c r="E2440" s="36" t="e">
        <v>#N/A</v>
      </c>
      <c r="Q2440" s="14"/>
      <c r="AD2440" s="36" t="e">
        <f>MATCH(A2440,'US_long freshly screened'!A:A,0)</f>
        <v>#N/A</v>
      </c>
      <c r="AE2440" s="36" t="e">
        <f>AD2440&lt;=50</f>
        <v>#N/A</v>
      </c>
      <c r="AI2440" s="130" t="e">
        <f>MATCH(A2440,'US_long actual position'!A:A,0)</f>
        <v>#N/A</v>
      </c>
    </row>
    <row r="2441" spans="2:35" x14ac:dyDescent="0.3">
      <c r="B2441" s="133" t="e">
        <v>#N/A</v>
      </c>
      <c r="C2441" s="133"/>
      <c r="E2441" s="36" t="e">
        <v>#N/A</v>
      </c>
      <c r="Q2441" s="14"/>
      <c r="AD2441" s="36" t="e">
        <f>MATCH(A2441,'US_long freshly screened'!A:A,0)</f>
        <v>#N/A</v>
      </c>
      <c r="AE2441" s="36" t="e">
        <f>AD2441&lt;=50</f>
        <v>#N/A</v>
      </c>
      <c r="AI2441" s="130" t="e">
        <f>MATCH(A2441,'US_long actual position'!A:A,0)</f>
        <v>#N/A</v>
      </c>
    </row>
    <row r="2442" spans="2:35" x14ac:dyDescent="0.3">
      <c r="B2442" s="133" t="e">
        <v>#N/A</v>
      </c>
      <c r="C2442" s="133"/>
      <c r="E2442" s="36" t="e">
        <v>#N/A</v>
      </c>
      <c r="Q2442" s="14"/>
      <c r="AD2442" s="36" t="e">
        <f>MATCH(A2442,'US_long freshly screened'!A:A,0)</f>
        <v>#N/A</v>
      </c>
      <c r="AE2442" s="36" t="e">
        <f>AD2442&lt;=50</f>
        <v>#N/A</v>
      </c>
      <c r="AI2442" s="130" t="e">
        <f>MATCH(A2442,'US_long actual position'!A:A,0)</f>
        <v>#N/A</v>
      </c>
    </row>
    <row r="2443" spans="2:35" x14ac:dyDescent="0.3">
      <c r="B2443" s="133" t="e">
        <v>#N/A</v>
      </c>
      <c r="C2443" s="133"/>
      <c r="E2443" s="36" t="e">
        <v>#N/A</v>
      </c>
      <c r="Q2443" s="14"/>
      <c r="AD2443" s="36" t="e">
        <f>MATCH(A2443,'US_long freshly screened'!A:A,0)</f>
        <v>#N/A</v>
      </c>
      <c r="AE2443" s="36" t="e">
        <f>AD2443&lt;=50</f>
        <v>#N/A</v>
      </c>
      <c r="AI2443" s="130" t="e">
        <f>MATCH(A2443,'US_long actual position'!A:A,0)</f>
        <v>#N/A</v>
      </c>
    </row>
    <row r="2444" spans="2:35" x14ac:dyDescent="0.3">
      <c r="B2444" s="133" t="e">
        <v>#N/A</v>
      </c>
      <c r="C2444" s="133"/>
      <c r="E2444" s="36" t="e">
        <v>#N/A</v>
      </c>
      <c r="Q2444" s="14"/>
      <c r="AD2444" s="36" t="e">
        <f>MATCH(A2444,'US_long freshly screened'!A:A,0)</f>
        <v>#N/A</v>
      </c>
      <c r="AE2444" s="36" t="e">
        <f>AD2444&lt;=50</f>
        <v>#N/A</v>
      </c>
      <c r="AI2444" s="130" t="e">
        <f>MATCH(A2444,'US_long actual position'!A:A,0)</f>
        <v>#N/A</v>
      </c>
    </row>
    <row r="2445" spans="2:35" x14ac:dyDescent="0.3">
      <c r="B2445" s="133" t="e">
        <v>#N/A</v>
      </c>
      <c r="C2445" s="133"/>
      <c r="E2445" s="36" t="e">
        <v>#N/A</v>
      </c>
      <c r="Q2445" s="14"/>
      <c r="AD2445" s="36" t="e">
        <f>MATCH(A2445,'US_long freshly screened'!A:A,0)</f>
        <v>#N/A</v>
      </c>
      <c r="AE2445" s="36" t="e">
        <f>AD2445&lt;=50</f>
        <v>#N/A</v>
      </c>
      <c r="AI2445" s="130" t="e">
        <f>MATCH(A2445,'US_long actual position'!A:A,0)</f>
        <v>#N/A</v>
      </c>
    </row>
    <row r="2446" spans="2:35" x14ac:dyDescent="0.3">
      <c r="B2446" s="133" t="e">
        <v>#N/A</v>
      </c>
      <c r="C2446" s="133"/>
      <c r="E2446" s="36" t="e">
        <v>#N/A</v>
      </c>
      <c r="Q2446" s="14"/>
      <c r="AD2446" s="36" t="e">
        <f>MATCH(A2446,'US_long freshly screened'!A:A,0)</f>
        <v>#N/A</v>
      </c>
      <c r="AE2446" s="36" t="e">
        <f>AD2446&lt;=50</f>
        <v>#N/A</v>
      </c>
      <c r="AI2446" s="130" t="e">
        <f>MATCH(A2446,'US_long actual position'!A:A,0)</f>
        <v>#N/A</v>
      </c>
    </row>
    <row r="2447" spans="2:35" x14ac:dyDescent="0.3">
      <c r="B2447" s="133" t="e">
        <v>#N/A</v>
      </c>
      <c r="C2447" s="133"/>
      <c r="E2447" s="36" t="e">
        <v>#N/A</v>
      </c>
      <c r="Q2447" s="14"/>
      <c r="AD2447" s="36" t="e">
        <f>MATCH(A2447,'US_long freshly screened'!A:A,0)</f>
        <v>#N/A</v>
      </c>
      <c r="AE2447" s="36" t="e">
        <f>AD2447&lt;=50</f>
        <v>#N/A</v>
      </c>
      <c r="AI2447" s="130" t="e">
        <f>MATCH(A2447,'US_long actual position'!A:A,0)</f>
        <v>#N/A</v>
      </c>
    </row>
    <row r="2448" spans="2:35" x14ac:dyDescent="0.3">
      <c r="B2448" s="133" t="e">
        <v>#N/A</v>
      </c>
      <c r="C2448" s="133"/>
      <c r="E2448" s="36" t="e">
        <v>#N/A</v>
      </c>
      <c r="Q2448" s="14"/>
      <c r="AD2448" s="36" t="e">
        <f>MATCH(A2448,'US_long freshly screened'!A:A,0)</f>
        <v>#N/A</v>
      </c>
      <c r="AE2448" s="36" t="e">
        <f>AD2448&lt;=50</f>
        <v>#N/A</v>
      </c>
      <c r="AI2448" s="130" t="e">
        <f>MATCH(A2448,'US_long actual position'!A:A,0)</f>
        <v>#N/A</v>
      </c>
    </row>
    <row r="2449" spans="2:35" x14ac:dyDescent="0.3">
      <c r="B2449" s="133" t="e">
        <v>#N/A</v>
      </c>
      <c r="C2449" s="133"/>
      <c r="E2449" s="36" t="e">
        <v>#N/A</v>
      </c>
      <c r="Q2449" s="14"/>
      <c r="AD2449" s="36" t="e">
        <f>MATCH(A2449,'US_long freshly screened'!A:A,0)</f>
        <v>#N/A</v>
      </c>
      <c r="AE2449" s="36" t="e">
        <f>AD2449&lt;=50</f>
        <v>#N/A</v>
      </c>
      <c r="AI2449" s="130" t="e">
        <f>MATCH(A2449,'US_long actual position'!A:A,0)</f>
        <v>#N/A</v>
      </c>
    </row>
    <row r="2450" spans="2:35" x14ac:dyDescent="0.3">
      <c r="B2450" s="133" t="e">
        <v>#N/A</v>
      </c>
      <c r="C2450" s="133"/>
      <c r="E2450" s="36" t="e">
        <v>#N/A</v>
      </c>
      <c r="Q2450" s="14"/>
      <c r="AD2450" s="36" t="e">
        <f>MATCH(A2450,'US_long freshly screened'!A:A,0)</f>
        <v>#N/A</v>
      </c>
      <c r="AE2450" s="36" t="e">
        <f>AD2450&lt;=50</f>
        <v>#N/A</v>
      </c>
      <c r="AI2450" s="130" t="e">
        <f>MATCH(A2450,'US_long actual position'!A:A,0)</f>
        <v>#N/A</v>
      </c>
    </row>
    <row r="2451" spans="2:35" x14ac:dyDescent="0.3">
      <c r="B2451" s="133" t="e">
        <v>#N/A</v>
      </c>
      <c r="C2451" s="133"/>
      <c r="E2451" s="36" t="e">
        <v>#N/A</v>
      </c>
      <c r="Q2451" s="14"/>
      <c r="AD2451" s="36" t="e">
        <f>MATCH(A2451,'US_long freshly screened'!A:A,0)</f>
        <v>#N/A</v>
      </c>
      <c r="AE2451" s="36" t="e">
        <f>AD2451&lt;=50</f>
        <v>#N/A</v>
      </c>
      <c r="AI2451" s="130" t="e">
        <f>MATCH(A2451,'US_long actual position'!A:A,0)</f>
        <v>#N/A</v>
      </c>
    </row>
    <row r="2452" spans="2:35" x14ac:dyDescent="0.3">
      <c r="B2452" s="133" t="e">
        <v>#N/A</v>
      </c>
      <c r="C2452" s="133"/>
      <c r="E2452" s="36" t="e">
        <v>#N/A</v>
      </c>
      <c r="Q2452" s="14"/>
      <c r="AD2452" s="36" t="e">
        <f>MATCH(A2452,'US_long freshly screened'!A:A,0)</f>
        <v>#N/A</v>
      </c>
      <c r="AE2452" s="36" t="e">
        <f>AD2452&lt;=50</f>
        <v>#N/A</v>
      </c>
      <c r="AI2452" s="130" t="e">
        <f>MATCH(A2452,'US_long actual position'!A:A,0)</f>
        <v>#N/A</v>
      </c>
    </row>
    <row r="2453" spans="2:35" x14ac:dyDescent="0.3">
      <c r="B2453" s="133" t="e">
        <v>#N/A</v>
      </c>
      <c r="C2453" s="133"/>
      <c r="E2453" s="36" t="e">
        <v>#N/A</v>
      </c>
      <c r="Q2453" s="14"/>
      <c r="AD2453" s="36" t="e">
        <f>MATCH(A2453,'US_long freshly screened'!A:A,0)</f>
        <v>#N/A</v>
      </c>
      <c r="AE2453" s="36" t="e">
        <f>AD2453&lt;=50</f>
        <v>#N/A</v>
      </c>
      <c r="AI2453" s="130" t="e">
        <f>MATCH(A2453,'US_long actual position'!A:A,0)</f>
        <v>#N/A</v>
      </c>
    </row>
    <row r="2454" spans="2:35" x14ac:dyDescent="0.3">
      <c r="B2454" s="133" t="e">
        <v>#N/A</v>
      </c>
      <c r="C2454" s="133"/>
      <c r="E2454" s="36" t="e">
        <v>#N/A</v>
      </c>
      <c r="Q2454" s="14"/>
      <c r="AD2454" s="36" t="e">
        <f>MATCH(A2454,'US_long freshly screened'!A:A,0)</f>
        <v>#N/A</v>
      </c>
      <c r="AE2454" s="36" t="e">
        <f>AD2454&lt;=50</f>
        <v>#N/A</v>
      </c>
      <c r="AI2454" s="130" t="e">
        <f>MATCH(A2454,'US_long actual position'!A:A,0)</f>
        <v>#N/A</v>
      </c>
    </row>
    <row r="2455" spans="2:35" x14ac:dyDescent="0.3">
      <c r="B2455" s="133" t="e">
        <v>#N/A</v>
      </c>
      <c r="C2455" s="133"/>
      <c r="E2455" s="36" t="e">
        <v>#N/A</v>
      </c>
      <c r="Q2455" s="14"/>
      <c r="AD2455" s="36" t="e">
        <f>MATCH(A2455,'US_long freshly screened'!A:A,0)</f>
        <v>#N/A</v>
      </c>
      <c r="AE2455" s="36" t="e">
        <f>AD2455&lt;=50</f>
        <v>#N/A</v>
      </c>
      <c r="AI2455" s="130" t="e">
        <f>MATCH(A2455,'US_long actual position'!A:A,0)</f>
        <v>#N/A</v>
      </c>
    </row>
    <row r="2456" spans="2:35" x14ac:dyDescent="0.3">
      <c r="B2456" s="133" t="e">
        <v>#N/A</v>
      </c>
      <c r="C2456" s="133"/>
      <c r="E2456" s="36" t="e">
        <v>#N/A</v>
      </c>
      <c r="Q2456" s="14"/>
      <c r="AD2456" s="36" t="e">
        <f>MATCH(A2456,'US_long freshly screened'!A:A,0)</f>
        <v>#N/A</v>
      </c>
      <c r="AE2456" s="36" t="e">
        <f>AD2456&lt;=50</f>
        <v>#N/A</v>
      </c>
      <c r="AI2456" s="130" t="e">
        <f>MATCH(A2456,'US_long actual position'!A:A,0)</f>
        <v>#N/A</v>
      </c>
    </row>
    <row r="2457" spans="2:35" x14ac:dyDescent="0.3">
      <c r="B2457" s="133" t="e">
        <v>#N/A</v>
      </c>
      <c r="C2457" s="133"/>
      <c r="E2457" s="36" t="e">
        <v>#N/A</v>
      </c>
      <c r="Q2457" s="14"/>
      <c r="AD2457" s="36" t="e">
        <f>MATCH(A2457,'US_long freshly screened'!A:A,0)</f>
        <v>#N/A</v>
      </c>
      <c r="AE2457" s="36" t="e">
        <f>AD2457&lt;=50</f>
        <v>#N/A</v>
      </c>
      <c r="AI2457" s="130" t="e">
        <f>MATCH(A2457,'US_long actual position'!A:A,0)</f>
        <v>#N/A</v>
      </c>
    </row>
    <row r="2458" spans="2:35" x14ac:dyDescent="0.3">
      <c r="B2458" s="133" t="e">
        <v>#N/A</v>
      </c>
      <c r="C2458" s="133"/>
      <c r="E2458" s="36" t="e">
        <v>#N/A</v>
      </c>
      <c r="Q2458" s="14"/>
      <c r="AD2458" s="36" t="e">
        <f>MATCH(A2458,'US_long freshly screened'!A:A,0)</f>
        <v>#N/A</v>
      </c>
      <c r="AE2458" s="36" t="e">
        <f>AD2458&lt;=50</f>
        <v>#N/A</v>
      </c>
      <c r="AI2458" s="130" t="e">
        <f>MATCH(A2458,'US_long actual position'!A:A,0)</f>
        <v>#N/A</v>
      </c>
    </row>
    <row r="2459" spans="2:35" x14ac:dyDescent="0.3">
      <c r="B2459" s="133" t="e">
        <v>#N/A</v>
      </c>
      <c r="C2459" s="133"/>
      <c r="E2459" s="36" t="e">
        <v>#N/A</v>
      </c>
      <c r="Q2459" s="14"/>
      <c r="AD2459" s="36" t="e">
        <f>MATCH(A2459,'US_long freshly screened'!A:A,0)</f>
        <v>#N/A</v>
      </c>
      <c r="AE2459" s="36" t="e">
        <f>AD2459&lt;=50</f>
        <v>#N/A</v>
      </c>
      <c r="AI2459" s="130" t="e">
        <f>MATCH(A2459,'US_long actual position'!A:A,0)</f>
        <v>#N/A</v>
      </c>
    </row>
    <row r="2460" spans="2:35" x14ac:dyDescent="0.3">
      <c r="B2460" s="133" t="e">
        <v>#N/A</v>
      </c>
      <c r="C2460" s="133"/>
      <c r="E2460" s="36" t="e">
        <v>#N/A</v>
      </c>
      <c r="Q2460" s="14"/>
      <c r="AD2460" s="36" t="e">
        <f>MATCH(A2460,'US_long freshly screened'!A:A,0)</f>
        <v>#N/A</v>
      </c>
      <c r="AE2460" s="36" t="e">
        <f>AD2460&lt;=50</f>
        <v>#N/A</v>
      </c>
      <c r="AI2460" s="130" t="e">
        <f>MATCH(A2460,'US_long actual position'!A:A,0)</f>
        <v>#N/A</v>
      </c>
    </row>
    <row r="2461" spans="2:35" x14ac:dyDescent="0.3">
      <c r="B2461" s="133" t="e">
        <v>#N/A</v>
      </c>
      <c r="C2461" s="133"/>
      <c r="E2461" s="36" t="e">
        <v>#N/A</v>
      </c>
      <c r="Q2461" s="14"/>
      <c r="AD2461" s="36" t="e">
        <f>MATCH(A2461,'US_long freshly screened'!A:A,0)</f>
        <v>#N/A</v>
      </c>
      <c r="AE2461" s="36" t="e">
        <f>AD2461&lt;=50</f>
        <v>#N/A</v>
      </c>
      <c r="AI2461" s="130" t="e">
        <f>MATCH(A2461,'US_long actual position'!A:A,0)</f>
        <v>#N/A</v>
      </c>
    </row>
    <row r="2462" spans="2:35" x14ac:dyDescent="0.3">
      <c r="B2462" s="133" t="e">
        <v>#N/A</v>
      </c>
      <c r="C2462" s="133"/>
      <c r="E2462" s="36" t="e">
        <v>#N/A</v>
      </c>
      <c r="Q2462" s="14"/>
      <c r="AD2462" s="36" t="e">
        <f>MATCH(A2462,'US_long freshly screened'!A:A,0)</f>
        <v>#N/A</v>
      </c>
      <c r="AE2462" s="36" t="e">
        <f>AD2462&lt;=50</f>
        <v>#N/A</v>
      </c>
      <c r="AI2462" s="130" t="e">
        <f>MATCH(A2462,'US_long actual position'!A:A,0)</f>
        <v>#N/A</v>
      </c>
    </row>
    <row r="2463" spans="2:35" x14ac:dyDescent="0.3">
      <c r="B2463" s="133" t="e">
        <v>#N/A</v>
      </c>
      <c r="C2463" s="133"/>
      <c r="E2463" s="36" t="e">
        <v>#N/A</v>
      </c>
      <c r="Q2463" s="14"/>
      <c r="AD2463" s="36" t="e">
        <f>MATCH(A2463,'US_long freshly screened'!A:A,0)</f>
        <v>#N/A</v>
      </c>
      <c r="AE2463" s="36" t="e">
        <f>AD2463&lt;=50</f>
        <v>#N/A</v>
      </c>
      <c r="AI2463" s="130" t="e">
        <f>MATCH(A2463,'US_long actual position'!A:A,0)</f>
        <v>#N/A</v>
      </c>
    </row>
    <row r="2464" spans="2:35" x14ac:dyDescent="0.3">
      <c r="B2464" s="133" t="e">
        <v>#N/A</v>
      </c>
      <c r="C2464" s="133"/>
      <c r="E2464" s="36" t="e">
        <v>#N/A</v>
      </c>
      <c r="Q2464" s="14"/>
      <c r="AD2464" s="36" t="e">
        <f>MATCH(A2464,'US_long freshly screened'!A:A,0)</f>
        <v>#N/A</v>
      </c>
      <c r="AE2464" s="36" t="e">
        <f>AD2464&lt;=50</f>
        <v>#N/A</v>
      </c>
      <c r="AI2464" s="130" t="e">
        <f>MATCH(A2464,'US_long actual position'!A:A,0)</f>
        <v>#N/A</v>
      </c>
    </row>
    <row r="2465" spans="2:35" x14ac:dyDescent="0.3">
      <c r="B2465" s="133" t="e">
        <v>#N/A</v>
      </c>
      <c r="C2465" s="133"/>
      <c r="E2465" s="36" t="e">
        <v>#N/A</v>
      </c>
      <c r="Q2465" s="14"/>
      <c r="AD2465" s="36" t="e">
        <f>MATCH(A2465,'US_long freshly screened'!A:A,0)</f>
        <v>#N/A</v>
      </c>
      <c r="AE2465" s="36" t="e">
        <f>AD2465&lt;=50</f>
        <v>#N/A</v>
      </c>
      <c r="AI2465" s="130" t="e">
        <f>MATCH(A2465,'US_long actual position'!A:A,0)</f>
        <v>#N/A</v>
      </c>
    </row>
    <row r="2466" spans="2:35" x14ac:dyDescent="0.3">
      <c r="B2466" s="133" t="e">
        <v>#N/A</v>
      </c>
      <c r="C2466" s="133"/>
      <c r="E2466" s="36" t="e">
        <v>#N/A</v>
      </c>
      <c r="Q2466" s="14"/>
      <c r="AD2466" s="36" t="e">
        <f>MATCH(A2466,'US_long freshly screened'!A:A,0)</f>
        <v>#N/A</v>
      </c>
      <c r="AE2466" s="36" t="e">
        <f>AD2466&lt;=50</f>
        <v>#N/A</v>
      </c>
      <c r="AI2466" s="130" t="e">
        <f>MATCH(A2466,'US_long actual position'!A:A,0)</f>
        <v>#N/A</v>
      </c>
    </row>
    <row r="2467" spans="2:35" x14ac:dyDescent="0.3">
      <c r="B2467" s="133" t="e">
        <v>#N/A</v>
      </c>
      <c r="C2467" s="133"/>
      <c r="E2467" s="36" t="e">
        <v>#N/A</v>
      </c>
      <c r="Q2467" s="14"/>
      <c r="AD2467" s="36" t="e">
        <f>MATCH(A2467,'US_long freshly screened'!A:A,0)</f>
        <v>#N/A</v>
      </c>
      <c r="AE2467" s="36" t="e">
        <f>AD2467&lt;=50</f>
        <v>#N/A</v>
      </c>
      <c r="AI2467" s="130" t="e">
        <f>MATCH(A2467,'US_long actual position'!A:A,0)</f>
        <v>#N/A</v>
      </c>
    </row>
    <row r="2468" spans="2:35" x14ac:dyDescent="0.3">
      <c r="B2468" s="133" t="e">
        <v>#N/A</v>
      </c>
      <c r="C2468" s="133"/>
      <c r="E2468" s="36" t="e">
        <v>#N/A</v>
      </c>
      <c r="Q2468" s="14"/>
      <c r="AD2468" s="36" t="e">
        <f>MATCH(A2468,'US_long freshly screened'!A:A,0)</f>
        <v>#N/A</v>
      </c>
      <c r="AE2468" s="36" t="e">
        <f>AD2468&lt;=50</f>
        <v>#N/A</v>
      </c>
      <c r="AI2468" s="130" t="e">
        <f>MATCH(A2468,'US_long actual position'!A:A,0)</f>
        <v>#N/A</v>
      </c>
    </row>
    <row r="2469" spans="2:35" x14ac:dyDescent="0.3">
      <c r="B2469" s="133" t="e">
        <v>#N/A</v>
      </c>
      <c r="C2469" s="133"/>
      <c r="E2469" s="36" t="e">
        <v>#N/A</v>
      </c>
      <c r="Q2469" s="14"/>
      <c r="AD2469" s="36" t="e">
        <f>MATCH(A2469,'US_long freshly screened'!A:A,0)</f>
        <v>#N/A</v>
      </c>
      <c r="AE2469" s="36" t="e">
        <f>AD2469&lt;=50</f>
        <v>#N/A</v>
      </c>
      <c r="AI2469" s="130" t="e">
        <f>MATCH(A2469,'US_long actual position'!A:A,0)</f>
        <v>#N/A</v>
      </c>
    </row>
    <row r="2470" spans="2:35" x14ac:dyDescent="0.3">
      <c r="B2470" s="133" t="e">
        <v>#N/A</v>
      </c>
      <c r="C2470" s="133"/>
      <c r="E2470" s="36" t="e">
        <v>#N/A</v>
      </c>
      <c r="Q2470" s="14"/>
      <c r="AD2470" s="36" t="e">
        <f>MATCH(A2470,'US_long freshly screened'!A:A,0)</f>
        <v>#N/A</v>
      </c>
      <c r="AE2470" s="36" t="e">
        <f>AD2470&lt;=50</f>
        <v>#N/A</v>
      </c>
      <c r="AI2470" s="130" t="e">
        <f>MATCH(A2470,'US_long actual position'!A:A,0)</f>
        <v>#N/A</v>
      </c>
    </row>
    <row r="2471" spans="2:35" x14ac:dyDescent="0.3">
      <c r="B2471" s="133" t="e">
        <v>#N/A</v>
      </c>
      <c r="C2471" s="133"/>
      <c r="E2471" s="36" t="e">
        <v>#N/A</v>
      </c>
      <c r="Q2471" s="14"/>
      <c r="AD2471" s="36" t="e">
        <f>MATCH(A2471,'US_long freshly screened'!A:A,0)</f>
        <v>#N/A</v>
      </c>
      <c r="AE2471" s="36" t="e">
        <f>AD2471&lt;=50</f>
        <v>#N/A</v>
      </c>
      <c r="AI2471" s="130" t="e">
        <f>MATCH(A2471,'US_long actual position'!A:A,0)</f>
        <v>#N/A</v>
      </c>
    </row>
    <row r="2472" spans="2:35" x14ac:dyDescent="0.3">
      <c r="B2472" s="133" t="e">
        <v>#N/A</v>
      </c>
      <c r="C2472" s="133"/>
      <c r="E2472" s="36" t="e">
        <v>#N/A</v>
      </c>
      <c r="Q2472" s="14"/>
      <c r="AD2472" s="36" t="e">
        <f>MATCH(A2472,'US_long freshly screened'!A:A,0)</f>
        <v>#N/A</v>
      </c>
      <c r="AE2472" s="36" t="e">
        <f>AD2472&lt;=50</f>
        <v>#N/A</v>
      </c>
      <c r="AI2472" s="130" t="e">
        <f>MATCH(A2472,'US_long actual position'!A:A,0)</f>
        <v>#N/A</v>
      </c>
    </row>
    <row r="2473" spans="2:35" x14ac:dyDescent="0.3">
      <c r="B2473" s="133" t="e">
        <v>#N/A</v>
      </c>
      <c r="C2473" s="133"/>
      <c r="E2473" s="36" t="e">
        <v>#N/A</v>
      </c>
      <c r="Q2473" s="14"/>
      <c r="AD2473" s="36" t="e">
        <f>MATCH(A2473,'US_long freshly screened'!A:A,0)</f>
        <v>#N/A</v>
      </c>
      <c r="AE2473" s="36" t="e">
        <f>AD2473&lt;=50</f>
        <v>#N/A</v>
      </c>
      <c r="AI2473" s="130" t="e">
        <f>MATCH(A2473,'US_long actual position'!A:A,0)</f>
        <v>#N/A</v>
      </c>
    </row>
    <row r="2474" spans="2:35" x14ac:dyDescent="0.3">
      <c r="B2474" s="133" t="e">
        <v>#N/A</v>
      </c>
      <c r="C2474" s="133"/>
      <c r="E2474" s="36" t="e">
        <v>#N/A</v>
      </c>
      <c r="Q2474" s="14"/>
      <c r="AD2474" s="36" t="e">
        <f>MATCH(A2474,'US_long freshly screened'!A:A,0)</f>
        <v>#N/A</v>
      </c>
      <c r="AE2474" s="36" t="e">
        <f>AD2474&lt;=50</f>
        <v>#N/A</v>
      </c>
      <c r="AI2474" s="130" t="e">
        <f>MATCH(A2474,'US_long actual position'!A:A,0)</f>
        <v>#N/A</v>
      </c>
    </row>
    <row r="2475" spans="2:35" x14ac:dyDescent="0.3">
      <c r="B2475" s="133" t="e">
        <v>#N/A</v>
      </c>
      <c r="C2475" s="133"/>
      <c r="E2475" s="36" t="e">
        <v>#N/A</v>
      </c>
      <c r="Q2475" s="14"/>
      <c r="AD2475" s="36" t="e">
        <f>MATCH(A2475,'US_long freshly screened'!A:A,0)</f>
        <v>#N/A</v>
      </c>
      <c r="AE2475" s="36" t="e">
        <f>AD2475&lt;=50</f>
        <v>#N/A</v>
      </c>
      <c r="AI2475" s="130" t="e">
        <f>MATCH(A2475,'US_long actual position'!A:A,0)</f>
        <v>#N/A</v>
      </c>
    </row>
    <row r="2476" spans="2:35" x14ac:dyDescent="0.3">
      <c r="B2476" s="133" t="e">
        <v>#N/A</v>
      </c>
      <c r="C2476" s="133"/>
      <c r="E2476" s="36" t="e">
        <v>#N/A</v>
      </c>
      <c r="Q2476" s="14"/>
      <c r="AD2476" s="36" t="e">
        <f>MATCH(A2476,'US_long freshly screened'!A:A,0)</f>
        <v>#N/A</v>
      </c>
      <c r="AE2476" s="36" t="e">
        <f>AD2476&lt;=50</f>
        <v>#N/A</v>
      </c>
      <c r="AI2476" s="130" t="e">
        <f>MATCH(A2476,'US_long actual position'!A:A,0)</f>
        <v>#N/A</v>
      </c>
    </row>
    <row r="2477" spans="2:35" x14ac:dyDescent="0.3">
      <c r="B2477" s="133" t="e">
        <v>#N/A</v>
      </c>
      <c r="C2477" s="133"/>
      <c r="E2477" s="36" t="e">
        <v>#N/A</v>
      </c>
      <c r="Q2477" s="14"/>
      <c r="AD2477" s="36" t="e">
        <f>MATCH(A2477,'US_long freshly screened'!A:A,0)</f>
        <v>#N/A</v>
      </c>
      <c r="AE2477" s="36" t="e">
        <f>AD2477&lt;=50</f>
        <v>#N/A</v>
      </c>
      <c r="AI2477" s="130" t="e">
        <f>MATCH(A2477,'US_long actual position'!A:A,0)</f>
        <v>#N/A</v>
      </c>
    </row>
    <row r="2478" spans="2:35" x14ac:dyDescent="0.3">
      <c r="B2478" s="133" t="e">
        <v>#N/A</v>
      </c>
      <c r="C2478" s="133"/>
      <c r="E2478" s="36" t="e">
        <v>#N/A</v>
      </c>
      <c r="Q2478" s="14"/>
      <c r="AD2478" s="36" t="e">
        <f>MATCH(A2478,'US_long freshly screened'!A:A,0)</f>
        <v>#N/A</v>
      </c>
      <c r="AE2478" s="36" t="e">
        <f>AD2478&lt;=50</f>
        <v>#N/A</v>
      </c>
      <c r="AI2478" s="130" t="e">
        <f>MATCH(A2478,'US_long actual position'!A:A,0)</f>
        <v>#N/A</v>
      </c>
    </row>
    <row r="2479" spans="2:35" x14ac:dyDescent="0.3">
      <c r="B2479" s="133" t="e">
        <v>#N/A</v>
      </c>
      <c r="C2479" s="133"/>
      <c r="E2479" s="36" t="e">
        <v>#N/A</v>
      </c>
      <c r="Q2479" s="14"/>
      <c r="AD2479" s="36" t="e">
        <f>MATCH(A2479,'US_long freshly screened'!A:A,0)</f>
        <v>#N/A</v>
      </c>
      <c r="AE2479" s="36" t="e">
        <f>AD2479&lt;=50</f>
        <v>#N/A</v>
      </c>
      <c r="AI2479" s="130" t="e">
        <f>MATCH(A2479,'US_long actual position'!A:A,0)</f>
        <v>#N/A</v>
      </c>
    </row>
    <row r="2480" spans="2:35" x14ac:dyDescent="0.3">
      <c r="B2480" s="133" t="e">
        <v>#N/A</v>
      </c>
      <c r="C2480" s="133"/>
      <c r="E2480" s="36" t="e">
        <v>#N/A</v>
      </c>
      <c r="Q2480" s="14"/>
      <c r="AD2480" s="36" t="e">
        <f>MATCH(A2480,'US_long freshly screened'!A:A,0)</f>
        <v>#N/A</v>
      </c>
      <c r="AE2480" s="36" t="e">
        <f>AD2480&lt;=50</f>
        <v>#N/A</v>
      </c>
      <c r="AI2480" s="130" t="e">
        <f>MATCH(A2480,'US_long actual position'!A:A,0)</f>
        <v>#N/A</v>
      </c>
    </row>
    <row r="2481" spans="2:35" x14ac:dyDescent="0.3">
      <c r="B2481" s="133" t="e">
        <v>#N/A</v>
      </c>
      <c r="C2481" s="133"/>
      <c r="E2481" s="36" t="e">
        <v>#N/A</v>
      </c>
      <c r="Q2481" s="14"/>
      <c r="AD2481" s="36" t="e">
        <f>MATCH(A2481,'US_long freshly screened'!A:A,0)</f>
        <v>#N/A</v>
      </c>
      <c r="AE2481" s="36" t="e">
        <f>AD2481&lt;=50</f>
        <v>#N/A</v>
      </c>
      <c r="AI2481" s="130" t="e">
        <f>MATCH(A2481,'US_long actual position'!A:A,0)</f>
        <v>#N/A</v>
      </c>
    </row>
    <row r="2482" spans="2:35" x14ac:dyDescent="0.3">
      <c r="B2482" s="133" t="e">
        <v>#N/A</v>
      </c>
      <c r="C2482" s="133"/>
      <c r="E2482" s="36" t="e">
        <v>#N/A</v>
      </c>
      <c r="Q2482" s="14"/>
      <c r="AD2482" s="36" t="e">
        <f>MATCH(A2482,'US_long freshly screened'!A:A,0)</f>
        <v>#N/A</v>
      </c>
      <c r="AE2482" s="36" t="e">
        <f>AD2482&lt;=50</f>
        <v>#N/A</v>
      </c>
      <c r="AI2482" s="130" t="e">
        <f>MATCH(A2482,'US_long actual position'!A:A,0)</f>
        <v>#N/A</v>
      </c>
    </row>
    <row r="2483" spans="2:35" x14ac:dyDescent="0.3">
      <c r="B2483" s="133" t="e">
        <v>#N/A</v>
      </c>
      <c r="C2483" s="133"/>
      <c r="E2483" s="36" t="e">
        <v>#N/A</v>
      </c>
      <c r="Q2483" s="14"/>
      <c r="AD2483" s="36" t="e">
        <f>MATCH(A2483,'US_long freshly screened'!A:A,0)</f>
        <v>#N/A</v>
      </c>
      <c r="AE2483" s="36" t="e">
        <f>AD2483&lt;=50</f>
        <v>#N/A</v>
      </c>
      <c r="AI2483" s="130" t="e">
        <f>MATCH(A2483,'US_long actual position'!A:A,0)</f>
        <v>#N/A</v>
      </c>
    </row>
    <row r="2484" spans="2:35" x14ac:dyDescent="0.3">
      <c r="B2484" s="133" t="e">
        <v>#N/A</v>
      </c>
      <c r="C2484" s="133"/>
      <c r="E2484" s="36" t="e">
        <v>#N/A</v>
      </c>
      <c r="Q2484" s="14"/>
      <c r="AD2484" s="36" t="e">
        <f>MATCH(A2484,'US_long freshly screened'!A:A,0)</f>
        <v>#N/A</v>
      </c>
      <c r="AE2484" s="36" t="e">
        <f>AD2484&lt;=50</f>
        <v>#N/A</v>
      </c>
      <c r="AI2484" s="130" t="e">
        <f>MATCH(A2484,'US_long actual position'!A:A,0)</f>
        <v>#N/A</v>
      </c>
    </row>
    <row r="2485" spans="2:35" x14ac:dyDescent="0.3">
      <c r="B2485" s="133" t="e">
        <v>#N/A</v>
      </c>
      <c r="C2485" s="133"/>
      <c r="E2485" s="36" t="e">
        <v>#N/A</v>
      </c>
      <c r="Q2485" s="14"/>
      <c r="AD2485" s="36" t="e">
        <f>MATCH(A2485,'US_long freshly screened'!A:A,0)</f>
        <v>#N/A</v>
      </c>
      <c r="AE2485" s="36" t="e">
        <f>AD2485&lt;=50</f>
        <v>#N/A</v>
      </c>
      <c r="AI2485" s="130" t="e">
        <f>MATCH(A2485,'US_long actual position'!A:A,0)</f>
        <v>#N/A</v>
      </c>
    </row>
    <row r="2486" spans="2:35" x14ac:dyDescent="0.3">
      <c r="B2486" s="133" t="e">
        <v>#N/A</v>
      </c>
      <c r="C2486" s="133"/>
      <c r="E2486" s="36" t="e">
        <v>#N/A</v>
      </c>
      <c r="Q2486" s="14"/>
      <c r="AD2486" s="36" t="e">
        <f>MATCH(A2486,'US_long freshly screened'!A:A,0)</f>
        <v>#N/A</v>
      </c>
      <c r="AE2486" s="36" t="e">
        <f>AD2486&lt;=50</f>
        <v>#N/A</v>
      </c>
      <c r="AI2486" s="130" t="e">
        <f>MATCH(A2486,'US_long actual position'!A:A,0)</f>
        <v>#N/A</v>
      </c>
    </row>
    <row r="2487" spans="2:35" x14ac:dyDescent="0.3">
      <c r="B2487" s="133" t="e">
        <v>#N/A</v>
      </c>
      <c r="C2487" s="133"/>
      <c r="E2487" s="36" t="e">
        <v>#N/A</v>
      </c>
      <c r="Q2487" s="14"/>
      <c r="AD2487" s="36" t="e">
        <f>MATCH(A2487,'US_long freshly screened'!A:A,0)</f>
        <v>#N/A</v>
      </c>
      <c r="AE2487" s="36" t="e">
        <f>AD2487&lt;=50</f>
        <v>#N/A</v>
      </c>
      <c r="AI2487" s="130" t="e">
        <f>MATCH(A2487,'US_long actual position'!A:A,0)</f>
        <v>#N/A</v>
      </c>
    </row>
    <row r="2488" spans="2:35" x14ac:dyDescent="0.3">
      <c r="B2488" s="133" t="e">
        <v>#N/A</v>
      </c>
      <c r="C2488" s="133"/>
      <c r="E2488" s="36" t="e">
        <v>#N/A</v>
      </c>
      <c r="Q2488" s="14"/>
      <c r="AD2488" s="36" t="e">
        <f>MATCH(A2488,'US_long freshly screened'!A:A,0)</f>
        <v>#N/A</v>
      </c>
      <c r="AE2488" s="36" t="e">
        <f>AD2488&lt;=50</f>
        <v>#N/A</v>
      </c>
      <c r="AI2488" s="130" t="e">
        <f>MATCH(A2488,'US_long actual position'!A:A,0)</f>
        <v>#N/A</v>
      </c>
    </row>
    <row r="2489" spans="2:35" x14ac:dyDescent="0.3">
      <c r="B2489" s="133" t="e">
        <v>#N/A</v>
      </c>
      <c r="C2489" s="133"/>
      <c r="E2489" s="36" t="e">
        <v>#N/A</v>
      </c>
      <c r="Q2489" s="14"/>
      <c r="AD2489" s="36" t="e">
        <f>MATCH(A2489,'US_long freshly screened'!A:A,0)</f>
        <v>#N/A</v>
      </c>
      <c r="AE2489" s="36" t="e">
        <f>AD2489&lt;=50</f>
        <v>#N/A</v>
      </c>
      <c r="AI2489" s="130" t="e">
        <f>MATCH(A2489,'US_long actual position'!A:A,0)</f>
        <v>#N/A</v>
      </c>
    </row>
    <row r="2490" spans="2:35" x14ac:dyDescent="0.3">
      <c r="B2490" s="133" t="e">
        <v>#N/A</v>
      </c>
      <c r="C2490" s="133"/>
      <c r="E2490" s="36" t="e">
        <v>#N/A</v>
      </c>
      <c r="Q2490" s="14"/>
      <c r="AD2490" s="36" t="e">
        <f>MATCH(A2490,'US_long freshly screened'!A:A,0)</f>
        <v>#N/A</v>
      </c>
      <c r="AE2490" s="36" t="e">
        <f>AD2490&lt;=50</f>
        <v>#N/A</v>
      </c>
      <c r="AI2490" s="130" t="e">
        <f>MATCH(A2490,'US_long actual position'!A:A,0)</f>
        <v>#N/A</v>
      </c>
    </row>
    <row r="2491" spans="2:35" x14ac:dyDescent="0.3">
      <c r="B2491" s="133" t="e">
        <v>#N/A</v>
      </c>
      <c r="C2491" s="133"/>
      <c r="E2491" s="36" t="e">
        <v>#N/A</v>
      </c>
      <c r="Q2491" s="14"/>
      <c r="AD2491" s="36" t="e">
        <f>MATCH(A2491,'US_long freshly screened'!A:A,0)</f>
        <v>#N/A</v>
      </c>
      <c r="AE2491" s="36" t="e">
        <f>AD2491&lt;=50</f>
        <v>#N/A</v>
      </c>
      <c r="AI2491" s="130" t="e">
        <f>MATCH(A2491,'US_long actual position'!A:A,0)</f>
        <v>#N/A</v>
      </c>
    </row>
    <row r="2492" spans="2:35" x14ac:dyDescent="0.3">
      <c r="B2492" s="133" t="e">
        <v>#N/A</v>
      </c>
      <c r="C2492" s="133"/>
      <c r="E2492" s="36" t="e">
        <v>#N/A</v>
      </c>
      <c r="Q2492" s="14"/>
      <c r="AD2492" s="36" t="e">
        <f>MATCH(A2492,'US_long freshly screened'!A:A,0)</f>
        <v>#N/A</v>
      </c>
      <c r="AE2492" s="36" t="e">
        <f>AD2492&lt;=50</f>
        <v>#N/A</v>
      </c>
      <c r="AI2492" s="130" t="e">
        <f>MATCH(A2492,'US_long actual position'!A:A,0)</f>
        <v>#N/A</v>
      </c>
    </row>
    <row r="2493" spans="2:35" x14ac:dyDescent="0.3">
      <c r="B2493" s="133" t="e">
        <v>#N/A</v>
      </c>
      <c r="C2493" s="133"/>
      <c r="E2493" s="36" t="e">
        <v>#N/A</v>
      </c>
      <c r="Q2493" s="14"/>
      <c r="AD2493" s="36" t="e">
        <f>MATCH(A2493,'US_long freshly screened'!A:A,0)</f>
        <v>#N/A</v>
      </c>
      <c r="AE2493" s="36" t="e">
        <f>AD2493&lt;=50</f>
        <v>#N/A</v>
      </c>
      <c r="AI2493" s="130" t="e">
        <f>MATCH(A2493,'US_long actual position'!A:A,0)</f>
        <v>#N/A</v>
      </c>
    </row>
    <row r="2494" spans="2:35" x14ac:dyDescent="0.3">
      <c r="B2494" s="133" t="e">
        <v>#N/A</v>
      </c>
      <c r="C2494" s="133"/>
      <c r="E2494" s="36" t="e">
        <v>#N/A</v>
      </c>
      <c r="Q2494" s="14"/>
      <c r="AD2494" s="36" t="e">
        <f>MATCH(A2494,'US_long freshly screened'!A:A,0)</f>
        <v>#N/A</v>
      </c>
      <c r="AE2494" s="36" t="e">
        <f>AD2494&lt;=50</f>
        <v>#N/A</v>
      </c>
      <c r="AI2494" s="130" t="e">
        <f>MATCH(A2494,'US_long actual position'!A:A,0)</f>
        <v>#N/A</v>
      </c>
    </row>
    <row r="2495" spans="2:35" x14ac:dyDescent="0.3">
      <c r="B2495" s="133" t="e">
        <v>#N/A</v>
      </c>
      <c r="C2495" s="133"/>
      <c r="E2495" s="36" t="e">
        <v>#N/A</v>
      </c>
      <c r="Q2495" s="14"/>
      <c r="AD2495" s="36" t="e">
        <f>MATCH(A2495,'US_long freshly screened'!A:A,0)</f>
        <v>#N/A</v>
      </c>
      <c r="AE2495" s="36" t="e">
        <f>AD2495&lt;=50</f>
        <v>#N/A</v>
      </c>
      <c r="AI2495" s="130" t="e">
        <f>MATCH(A2495,'US_long actual position'!A:A,0)</f>
        <v>#N/A</v>
      </c>
    </row>
    <row r="2496" spans="2:35" x14ac:dyDescent="0.3">
      <c r="B2496" s="133" t="e">
        <v>#N/A</v>
      </c>
      <c r="C2496" s="133"/>
      <c r="E2496" s="36" t="e">
        <v>#N/A</v>
      </c>
      <c r="Q2496" s="14"/>
      <c r="AD2496" s="36" t="e">
        <f>MATCH(A2496,'US_long freshly screened'!A:A,0)</f>
        <v>#N/A</v>
      </c>
      <c r="AE2496" s="36" t="e">
        <f>AD2496&lt;=50</f>
        <v>#N/A</v>
      </c>
      <c r="AI2496" s="130" t="e">
        <f>MATCH(A2496,'US_long actual position'!A:A,0)</f>
        <v>#N/A</v>
      </c>
    </row>
    <row r="2497" spans="2:35" x14ac:dyDescent="0.3">
      <c r="B2497" s="133" t="e">
        <v>#N/A</v>
      </c>
      <c r="C2497" s="133"/>
      <c r="E2497" s="36" t="e">
        <v>#N/A</v>
      </c>
      <c r="Q2497" s="14"/>
      <c r="AD2497" s="36" t="e">
        <f>MATCH(A2497,'US_long freshly screened'!A:A,0)</f>
        <v>#N/A</v>
      </c>
      <c r="AE2497" s="36" t="e">
        <f>AD2497&lt;=50</f>
        <v>#N/A</v>
      </c>
      <c r="AI2497" s="130" t="e">
        <f>MATCH(A2497,'US_long actual position'!A:A,0)</f>
        <v>#N/A</v>
      </c>
    </row>
    <row r="2498" spans="2:35" x14ac:dyDescent="0.3">
      <c r="B2498" s="133" t="e">
        <v>#N/A</v>
      </c>
      <c r="C2498" s="133"/>
      <c r="E2498" s="36" t="e">
        <v>#N/A</v>
      </c>
      <c r="Q2498" s="14"/>
      <c r="AD2498" s="36" t="e">
        <f>MATCH(A2498,'US_long freshly screened'!A:A,0)</f>
        <v>#N/A</v>
      </c>
      <c r="AE2498" s="36" t="e">
        <f>AD2498&lt;=50</f>
        <v>#N/A</v>
      </c>
      <c r="AI2498" s="130" t="e">
        <f>MATCH(A2498,'US_long actual position'!A:A,0)</f>
        <v>#N/A</v>
      </c>
    </row>
    <row r="2499" spans="2:35" x14ac:dyDescent="0.3">
      <c r="B2499" s="133" t="e">
        <v>#N/A</v>
      </c>
      <c r="C2499" s="133"/>
      <c r="E2499" s="36" t="e">
        <v>#N/A</v>
      </c>
      <c r="Q2499" s="14"/>
      <c r="AD2499" s="36" t="e">
        <f>MATCH(A2499,'US_long freshly screened'!A:A,0)</f>
        <v>#N/A</v>
      </c>
      <c r="AE2499" s="36" t="e">
        <f>AD2499&lt;=50</f>
        <v>#N/A</v>
      </c>
      <c r="AI2499" s="130" t="e">
        <f>MATCH(A2499,'US_long actual position'!A:A,0)</f>
        <v>#N/A</v>
      </c>
    </row>
    <row r="2500" spans="2:35" x14ac:dyDescent="0.3">
      <c r="B2500" s="133" t="e">
        <v>#N/A</v>
      </c>
      <c r="C2500" s="133"/>
      <c r="E2500" s="36" t="e">
        <v>#N/A</v>
      </c>
      <c r="Q2500" s="14"/>
      <c r="AD2500" s="36" t="e">
        <f>MATCH(A2500,'US_long freshly screened'!A:A,0)</f>
        <v>#N/A</v>
      </c>
      <c r="AE2500" s="36" t="e">
        <f>AD2500&lt;=50</f>
        <v>#N/A</v>
      </c>
      <c r="AI2500" s="130" t="e">
        <f>MATCH(A2500,'US_long actual position'!A:A,0)</f>
        <v>#N/A</v>
      </c>
    </row>
    <row r="2501" spans="2:35" x14ac:dyDescent="0.3">
      <c r="B2501" s="133" t="e">
        <v>#N/A</v>
      </c>
      <c r="C2501" s="133"/>
      <c r="E2501" s="36" t="e">
        <v>#N/A</v>
      </c>
      <c r="Q2501" s="14"/>
      <c r="AD2501" s="36" t="e">
        <f>MATCH(A2501,'US_long freshly screened'!A:A,0)</f>
        <v>#N/A</v>
      </c>
      <c r="AE2501" s="36" t="e">
        <f>AD2501&lt;=50</f>
        <v>#N/A</v>
      </c>
      <c r="AI2501" s="130" t="e">
        <f>MATCH(A2501,'US_long actual position'!A:A,0)</f>
        <v>#N/A</v>
      </c>
    </row>
    <row r="2502" spans="2:35" x14ac:dyDescent="0.3">
      <c r="B2502" s="133" t="e">
        <v>#N/A</v>
      </c>
      <c r="C2502" s="133"/>
      <c r="E2502" s="36" t="e">
        <v>#N/A</v>
      </c>
      <c r="Q2502" s="14"/>
      <c r="AD2502" s="36" t="e">
        <f>MATCH(A2502,'US_long freshly screened'!A:A,0)</f>
        <v>#N/A</v>
      </c>
      <c r="AE2502" s="36" t="e">
        <f>AD2502&lt;=50</f>
        <v>#N/A</v>
      </c>
      <c r="AI2502" s="130" t="e">
        <f>MATCH(A2502,'US_long actual position'!A:A,0)</f>
        <v>#N/A</v>
      </c>
    </row>
    <row r="2503" spans="2:35" x14ac:dyDescent="0.3">
      <c r="B2503" s="133" t="e">
        <v>#N/A</v>
      </c>
      <c r="C2503" s="133"/>
      <c r="E2503" s="36" t="e">
        <v>#N/A</v>
      </c>
      <c r="Q2503" s="14"/>
      <c r="AD2503" s="36" t="e">
        <f>MATCH(A2503,'US_long freshly screened'!A:A,0)</f>
        <v>#N/A</v>
      </c>
      <c r="AE2503" s="36" t="e">
        <f>AD2503&lt;=50</f>
        <v>#N/A</v>
      </c>
      <c r="AI2503" s="130" t="e">
        <f>MATCH(A2503,'US_long actual position'!A:A,0)</f>
        <v>#N/A</v>
      </c>
    </row>
    <row r="2504" spans="2:35" x14ac:dyDescent="0.3">
      <c r="B2504" s="133" t="e">
        <v>#N/A</v>
      </c>
      <c r="C2504" s="133"/>
      <c r="E2504" s="36" t="e">
        <v>#N/A</v>
      </c>
      <c r="Q2504" s="14"/>
      <c r="AD2504" s="36" t="e">
        <f>MATCH(A2504,'US_long freshly screened'!A:A,0)</f>
        <v>#N/A</v>
      </c>
      <c r="AE2504" s="36" t="e">
        <f>AD2504&lt;=50</f>
        <v>#N/A</v>
      </c>
      <c r="AI2504" s="130" t="e">
        <f>MATCH(A2504,'US_long actual position'!A:A,0)</f>
        <v>#N/A</v>
      </c>
    </row>
    <row r="2505" spans="2:35" x14ac:dyDescent="0.3">
      <c r="B2505" s="133" t="e">
        <v>#N/A</v>
      </c>
      <c r="C2505" s="133"/>
      <c r="E2505" s="36" t="e">
        <v>#N/A</v>
      </c>
      <c r="Q2505" s="14"/>
      <c r="AD2505" s="36" t="e">
        <f>MATCH(A2505,'US_long freshly screened'!A:A,0)</f>
        <v>#N/A</v>
      </c>
      <c r="AE2505" s="36" t="e">
        <f>AD2505&lt;=50</f>
        <v>#N/A</v>
      </c>
      <c r="AI2505" s="130" t="e">
        <f>MATCH(A2505,'US_long actual position'!A:A,0)</f>
        <v>#N/A</v>
      </c>
    </row>
    <row r="2506" spans="2:35" x14ac:dyDescent="0.3">
      <c r="B2506" s="133" t="e">
        <v>#N/A</v>
      </c>
      <c r="C2506" s="133"/>
      <c r="E2506" s="36" t="e">
        <v>#N/A</v>
      </c>
      <c r="Q2506" s="14"/>
      <c r="AD2506" s="36" t="e">
        <f>MATCH(A2506,'US_long freshly screened'!A:A,0)</f>
        <v>#N/A</v>
      </c>
      <c r="AE2506" s="36" t="e">
        <f>AD2506&lt;=50</f>
        <v>#N/A</v>
      </c>
      <c r="AI2506" s="130" t="e">
        <f>MATCH(A2506,'US_long actual position'!A:A,0)</f>
        <v>#N/A</v>
      </c>
    </row>
    <row r="2507" spans="2:35" x14ac:dyDescent="0.3">
      <c r="B2507" s="133" t="e">
        <v>#N/A</v>
      </c>
      <c r="C2507" s="133"/>
      <c r="E2507" s="36" t="e">
        <v>#N/A</v>
      </c>
      <c r="Q2507" s="14"/>
      <c r="AD2507" s="36" t="e">
        <f>MATCH(A2507,'US_long freshly screened'!A:A,0)</f>
        <v>#N/A</v>
      </c>
      <c r="AE2507" s="36" t="e">
        <f>AD2507&lt;=50</f>
        <v>#N/A</v>
      </c>
      <c r="AI2507" s="130" t="e">
        <f>MATCH(A2507,'US_long actual position'!A:A,0)</f>
        <v>#N/A</v>
      </c>
    </row>
    <row r="2508" spans="2:35" x14ac:dyDescent="0.3">
      <c r="B2508" s="133" t="e">
        <v>#N/A</v>
      </c>
      <c r="C2508" s="133"/>
      <c r="E2508" s="36" t="e">
        <v>#N/A</v>
      </c>
      <c r="Q2508" s="14"/>
      <c r="AD2508" s="36" t="e">
        <f>MATCH(A2508,'US_long freshly screened'!A:A,0)</f>
        <v>#N/A</v>
      </c>
      <c r="AE2508" s="36" t="e">
        <f>AD2508&lt;=50</f>
        <v>#N/A</v>
      </c>
      <c r="AI2508" s="130" t="e">
        <f>MATCH(A2508,'US_long actual position'!A:A,0)</f>
        <v>#N/A</v>
      </c>
    </row>
    <row r="2509" spans="2:35" x14ac:dyDescent="0.3">
      <c r="B2509" s="133" t="e">
        <v>#N/A</v>
      </c>
      <c r="C2509" s="133"/>
      <c r="E2509" s="36" t="e">
        <v>#N/A</v>
      </c>
      <c r="Q2509" s="14"/>
      <c r="AD2509" s="36" t="e">
        <f>MATCH(A2509,'US_long freshly screened'!A:A,0)</f>
        <v>#N/A</v>
      </c>
      <c r="AE2509" s="36" t="e">
        <f>AD2509&lt;=50</f>
        <v>#N/A</v>
      </c>
      <c r="AI2509" s="130" t="e">
        <f>MATCH(A2509,'US_long actual position'!A:A,0)</f>
        <v>#N/A</v>
      </c>
    </row>
    <row r="2510" spans="2:35" x14ac:dyDescent="0.3">
      <c r="B2510" s="133" t="e">
        <v>#N/A</v>
      </c>
      <c r="C2510" s="133"/>
      <c r="E2510" s="36" t="e">
        <v>#N/A</v>
      </c>
      <c r="Q2510" s="14"/>
      <c r="AD2510" s="36" t="e">
        <f>MATCH(A2510,'US_long freshly screened'!A:A,0)</f>
        <v>#N/A</v>
      </c>
      <c r="AE2510" s="36" t="e">
        <f>AD2510&lt;=50</f>
        <v>#N/A</v>
      </c>
      <c r="AI2510" s="130" t="e">
        <f>MATCH(A2510,'US_long actual position'!A:A,0)</f>
        <v>#N/A</v>
      </c>
    </row>
    <row r="2511" spans="2:35" x14ac:dyDescent="0.3">
      <c r="B2511" s="133" t="e">
        <v>#N/A</v>
      </c>
      <c r="C2511" s="133"/>
      <c r="E2511" s="36" t="e">
        <v>#N/A</v>
      </c>
      <c r="Q2511" s="14"/>
      <c r="AD2511" s="36" t="e">
        <f>MATCH(A2511,'US_long freshly screened'!A:A,0)</f>
        <v>#N/A</v>
      </c>
      <c r="AE2511" s="36" t="e">
        <f>AD2511&lt;=50</f>
        <v>#N/A</v>
      </c>
      <c r="AI2511" s="130" t="e">
        <f>MATCH(A2511,'US_long actual position'!A:A,0)</f>
        <v>#N/A</v>
      </c>
    </row>
    <row r="2512" spans="2:35" x14ac:dyDescent="0.3">
      <c r="B2512" s="133" t="e">
        <v>#N/A</v>
      </c>
      <c r="C2512" s="133"/>
      <c r="E2512" s="36" t="e">
        <v>#N/A</v>
      </c>
      <c r="Q2512" s="14"/>
      <c r="AD2512" s="36" t="e">
        <f>MATCH(A2512,'US_long freshly screened'!A:A,0)</f>
        <v>#N/A</v>
      </c>
      <c r="AE2512" s="36" t="e">
        <f>AD2512&lt;=50</f>
        <v>#N/A</v>
      </c>
      <c r="AI2512" s="130" t="e">
        <f>MATCH(A2512,'US_long actual position'!A:A,0)</f>
        <v>#N/A</v>
      </c>
    </row>
    <row r="2513" spans="2:35" x14ac:dyDescent="0.3">
      <c r="B2513" s="133" t="e">
        <v>#N/A</v>
      </c>
      <c r="C2513" s="133"/>
      <c r="E2513" s="36" t="e">
        <v>#N/A</v>
      </c>
      <c r="Q2513" s="14"/>
      <c r="AD2513" s="36" t="e">
        <f>MATCH(A2513,'US_long freshly screened'!A:A,0)</f>
        <v>#N/A</v>
      </c>
      <c r="AE2513" s="36" t="e">
        <f>AD2513&lt;=50</f>
        <v>#N/A</v>
      </c>
      <c r="AI2513" s="130" t="e">
        <f>MATCH(A2513,'US_long actual position'!A:A,0)</f>
        <v>#N/A</v>
      </c>
    </row>
    <row r="2514" spans="2:35" x14ac:dyDescent="0.3">
      <c r="B2514" s="133" t="e">
        <v>#N/A</v>
      </c>
      <c r="C2514" s="133"/>
      <c r="E2514" s="36" t="e">
        <v>#N/A</v>
      </c>
      <c r="Q2514" s="14"/>
      <c r="AD2514" s="36" t="e">
        <f>MATCH(A2514,'US_long freshly screened'!A:A,0)</f>
        <v>#N/A</v>
      </c>
      <c r="AE2514" s="36" t="e">
        <f>AD2514&lt;=50</f>
        <v>#N/A</v>
      </c>
      <c r="AI2514" s="130" t="e">
        <f>MATCH(A2514,'US_long actual position'!A:A,0)</f>
        <v>#N/A</v>
      </c>
    </row>
    <row r="2515" spans="2:35" x14ac:dyDescent="0.3">
      <c r="B2515" s="133" t="e">
        <v>#N/A</v>
      </c>
      <c r="C2515" s="133"/>
      <c r="E2515" s="36" t="e">
        <v>#N/A</v>
      </c>
      <c r="Q2515" s="14"/>
      <c r="AD2515" s="36" t="e">
        <f>MATCH(A2515,'US_long freshly screened'!A:A,0)</f>
        <v>#N/A</v>
      </c>
      <c r="AE2515" s="36" t="e">
        <f>AD2515&lt;=50</f>
        <v>#N/A</v>
      </c>
      <c r="AI2515" s="130" t="e">
        <f>MATCH(A2515,'US_long actual position'!A:A,0)</f>
        <v>#N/A</v>
      </c>
    </row>
    <row r="2516" spans="2:35" x14ac:dyDescent="0.3">
      <c r="B2516" s="133" t="e">
        <v>#N/A</v>
      </c>
      <c r="C2516" s="133"/>
      <c r="E2516" s="36" t="e">
        <v>#N/A</v>
      </c>
      <c r="Q2516" s="14"/>
      <c r="AD2516" s="36" t="e">
        <f>MATCH(A2516,'US_long freshly screened'!A:A,0)</f>
        <v>#N/A</v>
      </c>
      <c r="AE2516" s="36" t="e">
        <f>AD2516&lt;=50</f>
        <v>#N/A</v>
      </c>
      <c r="AI2516" s="130" t="e">
        <f>MATCH(A2516,'US_long actual position'!A:A,0)</f>
        <v>#N/A</v>
      </c>
    </row>
    <row r="2517" spans="2:35" x14ac:dyDescent="0.3">
      <c r="B2517" s="133" t="e">
        <v>#N/A</v>
      </c>
      <c r="C2517" s="133"/>
      <c r="E2517" s="36" t="e">
        <v>#N/A</v>
      </c>
      <c r="Q2517" s="14"/>
      <c r="AD2517" s="36" t="e">
        <f>MATCH(A2517,'US_long freshly screened'!A:A,0)</f>
        <v>#N/A</v>
      </c>
      <c r="AE2517" s="36" t="e">
        <f>AD2517&lt;=50</f>
        <v>#N/A</v>
      </c>
      <c r="AI2517" s="130" t="e">
        <f>MATCH(A2517,'US_long actual position'!A:A,0)</f>
        <v>#N/A</v>
      </c>
    </row>
    <row r="2518" spans="2:35" x14ac:dyDescent="0.3">
      <c r="B2518" s="133" t="e">
        <v>#N/A</v>
      </c>
      <c r="C2518" s="133"/>
      <c r="E2518" s="36" t="e">
        <v>#N/A</v>
      </c>
      <c r="Q2518" s="14"/>
      <c r="AD2518" s="36" t="e">
        <f>MATCH(A2518,'US_long freshly screened'!A:A,0)</f>
        <v>#N/A</v>
      </c>
      <c r="AE2518" s="36" t="e">
        <f>AD2518&lt;=50</f>
        <v>#N/A</v>
      </c>
      <c r="AI2518" s="130" t="e">
        <f>MATCH(A2518,'US_long actual position'!A:A,0)</f>
        <v>#N/A</v>
      </c>
    </row>
    <row r="2519" spans="2:35" x14ac:dyDescent="0.3">
      <c r="B2519" s="133" t="e">
        <v>#N/A</v>
      </c>
      <c r="C2519" s="133"/>
      <c r="E2519" s="36" t="e">
        <v>#N/A</v>
      </c>
      <c r="Q2519" s="14"/>
      <c r="AD2519" s="36" t="e">
        <f>MATCH(A2519,'US_long freshly screened'!A:A,0)</f>
        <v>#N/A</v>
      </c>
      <c r="AE2519" s="36" t="e">
        <f>AD2519&lt;=50</f>
        <v>#N/A</v>
      </c>
      <c r="AI2519" s="130" t="e">
        <f>MATCH(A2519,'US_long actual position'!A:A,0)</f>
        <v>#N/A</v>
      </c>
    </row>
    <row r="2520" spans="2:35" x14ac:dyDescent="0.3">
      <c r="B2520" s="133" t="e">
        <v>#N/A</v>
      </c>
      <c r="C2520" s="133"/>
      <c r="E2520" s="36" t="e">
        <v>#N/A</v>
      </c>
      <c r="Q2520" s="14"/>
      <c r="AD2520" s="36" t="e">
        <f>MATCH(A2520,'US_long freshly screened'!A:A,0)</f>
        <v>#N/A</v>
      </c>
      <c r="AE2520" s="36" t="e">
        <f>AD2520&lt;=50</f>
        <v>#N/A</v>
      </c>
      <c r="AI2520" s="130" t="e">
        <f>MATCH(A2520,'US_long actual position'!A:A,0)</f>
        <v>#N/A</v>
      </c>
    </row>
    <row r="2521" spans="2:35" x14ac:dyDescent="0.3">
      <c r="B2521" s="133" t="e">
        <v>#N/A</v>
      </c>
      <c r="C2521" s="133"/>
      <c r="E2521" s="36" t="e">
        <v>#N/A</v>
      </c>
      <c r="Q2521" s="14"/>
      <c r="AD2521" s="36" t="e">
        <f>MATCH(A2521,'US_long freshly screened'!A:A,0)</f>
        <v>#N/A</v>
      </c>
      <c r="AE2521" s="36" t="e">
        <f>AD2521&lt;=50</f>
        <v>#N/A</v>
      </c>
      <c r="AI2521" s="130" t="e">
        <f>MATCH(A2521,'US_long actual position'!A:A,0)</f>
        <v>#N/A</v>
      </c>
    </row>
    <row r="2522" spans="2:35" x14ac:dyDescent="0.3">
      <c r="B2522" s="133" t="e">
        <v>#N/A</v>
      </c>
      <c r="C2522" s="133"/>
      <c r="E2522" s="36" t="e">
        <v>#N/A</v>
      </c>
      <c r="Q2522" s="14"/>
      <c r="AD2522" s="36" t="e">
        <f>MATCH(A2522,'US_long freshly screened'!A:A,0)</f>
        <v>#N/A</v>
      </c>
      <c r="AE2522" s="36" t="e">
        <f>AD2522&lt;=50</f>
        <v>#N/A</v>
      </c>
      <c r="AI2522" s="130" t="e">
        <f>MATCH(A2522,'US_long actual position'!A:A,0)</f>
        <v>#N/A</v>
      </c>
    </row>
    <row r="2523" spans="2:35" x14ac:dyDescent="0.3">
      <c r="B2523" s="133" t="e">
        <v>#N/A</v>
      </c>
      <c r="C2523" s="133"/>
      <c r="E2523" s="36" t="e">
        <v>#N/A</v>
      </c>
      <c r="Q2523" s="14"/>
      <c r="AD2523" s="36" t="e">
        <f>MATCH(A2523,'US_long freshly screened'!A:A,0)</f>
        <v>#N/A</v>
      </c>
      <c r="AE2523" s="36" t="e">
        <f>AD2523&lt;=50</f>
        <v>#N/A</v>
      </c>
      <c r="AI2523" s="130" t="e">
        <f>MATCH(A2523,'US_long actual position'!A:A,0)</f>
        <v>#N/A</v>
      </c>
    </row>
    <row r="2524" spans="2:35" x14ac:dyDescent="0.3">
      <c r="B2524" s="133" t="e">
        <v>#N/A</v>
      </c>
      <c r="C2524" s="133"/>
      <c r="E2524" s="36" t="e">
        <v>#N/A</v>
      </c>
      <c r="Q2524" s="14"/>
      <c r="AD2524" s="36" t="e">
        <f>MATCH(A2524,'US_long freshly screened'!A:A,0)</f>
        <v>#N/A</v>
      </c>
      <c r="AE2524" s="36" t="e">
        <f>AD2524&lt;=50</f>
        <v>#N/A</v>
      </c>
      <c r="AI2524" s="130" t="e">
        <f>MATCH(A2524,'US_long actual position'!A:A,0)</f>
        <v>#N/A</v>
      </c>
    </row>
    <row r="2525" spans="2:35" x14ac:dyDescent="0.3">
      <c r="B2525" s="133" t="e">
        <v>#N/A</v>
      </c>
      <c r="C2525" s="133"/>
      <c r="E2525" s="36" t="e">
        <v>#N/A</v>
      </c>
      <c r="Q2525" s="14"/>
      <c r="AD2525" s="36" t="e">
        <f>MATCH(A2525,'US_long freshly screened'!A:A,0)</f>
        <v>#N/A</v>
      </c>
      <c r="AE2525" s="36" t="e">
        <f>AD2525&lt;=50</f>
        <v>#N/A</v>
      </c>
      <c r="AI2525" s="130" t="e">
        <f>MATCH(A2525,'US_long actual position'!A:A,0)</f>
        <v>#N/A</v>
      </c>
    </row>
    <row r="2526" spans="2:35" x14ac:dyDescent="0.3">
      <c r="B2526" s="133" t="e">
        <v>#N/A</v>
      </c>
      <c r="C2526" s="133"/>
      <c r="E2526" s="36" t="e">
        <v>#N/A</v>
      </c>
      <c r="Q2526" s="14"/>
      <c r="AD2526" s="36" t="e">
        <f>MATCH(A2526,'US_long freshly screened'!A:A,0)</f>
        <v>#N/A</v>
      </c>
      <c r="AE2526" s="36" t="e">
        <f>AD2526&lt;=50</f>
        <v>#N/A</v>
      </c>
      <c r="AI2526" s="130" t="e">
        <f>MATCH(A2526,'US_long actual position'!A:A,0)</f>
        <v>#N/A</v>
      </c>
    </row>
    <row r="2527" spans="2:35" x14ac:dyDescent="0.3">
      <c r="B2527" s="133" t="e">
        <v>#N/A</v>
      </c>
      <c r="C2527" s="133"/>
      <c r="E2527" s="36" t="e">
        <v>#N/A</v>
      </c>
      <c r="Q2527" s="14"/>
      <c r="AD2527" s="36" t="e">
        <f>MATCH(A2527,'US_long freshly screened'!A:A,0)</f>
        <v>#N/A</v>
      </c>
      <c r="AE2527" s="36" t="e">
        <f>AD2527&lt;=50</f>
        <v>#N/A</v>
      </c>
      <c r="AI2527" s="130" t="e">
        <f>MATCH(A2527,'US_long actual position'!A:A,0)</f>
        <v>#N/A</v>
      </c>
    </row>
    <row r="2528" spans="2:35" x14ac:dyDescent="0.3">
      <c r="B2528" s="133" t="e">
        <v>#N/A</v>
      </c>
      <c r="C2528" s="133"/>
      <c r="E2528" s="36" t="e">
        <v>#N/A</v>
      </c>
      <c r="Q2528" s="14"/>
      <c r="AD2528" s="36" t="e">
        <f>MATCH(A2528,'US_long freshly screened'!A:A,0)</f>
        <v>#N/A</v>
      </c>
      <c r="AE2528" s="36" t="e">
        <f>AD2528&lt;=50</f>
        <v>#N/A</v>
      </c>
      <c r="AI2528" s="130" t="e">
        <f>MATCH(A2528,'US_long actual position'!A:A,0)</f>
        <v>#N/A</v>
      </c>
    </row>
    <row r="2529" spans="2:35" x14ac:dyDescent="0.3">
      <c r="B2529" s="133" t="e">
        <v>#N/A</v>
      </c>
      <c r="C2529" s="133"/>
      <c r="E2529" s="36" t="e">
        <v>#N/A</v>
      </c>
      <c r="Q2529" s="14"/>
      <c r="AD2529" s="36" t="e">
        <f>MATCH(A2529,'US_long freshly screened'!A:A,0)</f>
        <v>#N/A</v>
      </c>
      <c r="AE2529" s="36" t="e">
        <f>AD2529&lt;=50</f>
        <v>#N/A</v>
      </c>
      <c r="AI2529" s="130" t="e">
        <f>MATCH(A2529,'US_long actual position'!A:A,0)</f>
        <v>#N/A</v>
      </c>
    </row>
    <row r="2530" spans="2:35" x14ac:dyDescent="0.3">
      <c r="B2530" s="133" t="e">
        <v>#N/A</v>
      </c>
      <c r="C2530" s="133"/>
      <c r="E2530" s="36" t="e">
        <v>#N/A</v>
      </c>
      <c r="Q2530" s="14"/>
      <c r="AD2530" s="36" t="e">
        <f>MATCH(A2530,'US_long freshly screened'!A:A,0)</f>
        <v>#N/A</v>
      </c>
      <c r="AE2530" s="36" t="e">
        <f>AD2530&lt;=50</f>
        <v>#N/A</v>
      </c>
      <c r="AI2530" s="130" t="e">
        <f>MATCH(A2530,'US_long actual position'!A:A,0)</f>
        <v>#N/A</v>
      </c>
    </row>
    <row r="2531" spans="2:35" x14ac:dyDescent="0.3">
      <c r="B2531" s="133" t="e">
        <v>#N/A</v>
      </c>
      <c r="C2531" s="133"/>
      <c r="E2531" s="36" t="e">
        <v>#N/A</v>
      </c>
      <c r="Q2531" s="14"/>
      <c r="AD2531" s="36" t="e">
        <f>MATCH(A2531,'US_long freshly screened'!A:A,0)</f>
        <v>#N/A</v>
      </c>
      <c r="AE2531" s="36" t="e">
        <f>AD2531&lt;=50</f>
        <v>#N/A</v>
      </c>
      <c r="AI2531" s="130" t="e">
        <f>MATCH(A2531,'US_long actual position'!A:A,0)</f>
        <v>#N/A</v>
      </c>
    </row>
    <row r="2532" spans="2:35" x14ac:dyDescent="0.3">
      <c r="B2532" s="133" t="e">
        <v>#N/A</v>
      </c>
      <c r="C2532" s="133"/>
      <c r="E2532" s="36" t="e">
        <v>#N/A</v>
      </c>
      <c r="Q2532" s="14"/>
      <c r="AD2532" s="36" t="e">
        <f>MATCH(A2532,'US_long freshly screened'!A:A,0)</f>
        <v>#N/A</v>
      </c>
      <c r="AE2532" s="36" t="e">
        <f>AD2532&lt;=50</f>
        <v>#N/A</v>
      </c>
      <c r="AI2532" s="130" t="e">
        <f>MATCH(A2532,'US_long actual position'!A:A,0)</f>
        <v>#N/A</v>
      </c>
    </row>
    <row r="2533" spans="2:35" x14ac:dyDescent="0.3">
      <c r="B2533" s="133" t="e">
        <v>#N/A</v>
      </c>
      <c r="C2533" s="133"/>
      <c r="E2533" s="36" t="e">
        <v>#N/A</v>
      </c>
      <c r="Q2533" s="14"/>
      <c r="AD2533" s="36" t="e">
        <f>MATCH(A2533,'US_long freshly screened'!A:A,0)</f>
        <v>#N/A</v>
      </c>
      <c r="AE2533" s="36" t="e">
        <f>AD2533&lt;=50</f>
        <v>#N/A</v>
      </c>
      <c r="AI2533" s="130" t="e">
        <f>MATCH(A2533,'US_long actual position'!A:A,0)</f>
        <v>#N/A</v>
      </c>
    </row>
    <row r="2534" spans="2:35" x14ac:dyDescent="0.3">
      <c r="B2534" s="133" t="e">
        <v>#N/A</v>
      </c>
      <c r="C2534" s="133"/>
      <c r="E2534" s="36" t="e">
        <v>#N/A</v>
      </c>
      <c r="Q2534" s="14"/>
      <c r="AD2534" s="36" t="e">
        <f>MATCH(A2534,'US_long freshly screened'!A:A,0)</f>
        <v>#N/A</v>
      </c>
      <c r="AE2534" s="36" t="e">
        <f>AD2534&lt;=50</f>
        <v>#N/A</v>
      </c>
      <c r="AI2534" s="130" t="e">
        <f>MATCH(A2534,'US_long actual position'!A:A,0)</f>
        <v>#N/A</v>
      </c>
    </row>
    <row r="2535" spans="2:35" x14ac:dyDescent="0.3">
      <c r="B2535" s="133" t="e">
        <v>#N/A</v>
      </c>
      <c r="C2535" s="133"/>
      <c r="E2535" s="36" t="e">
        <v>#N/A</v>
      </c>
      <c r="Q2535" s="14"/>
      <c r="AD2535" s="36" t="e">
        <f>MATCH(A2535,'US_long freshly screened'!A:A,0)</f>
        <v>#N/A</v>
      </c>
      <c r="AE2535" s="36" t="e">
        <f>AD2535&lt;=50</f>
        <v>#N/A</v>
      </c>
      <c r="AI2535" s="130" t="e">
        <f>MATCH(A2535,'US_long actual position'!A:A,0)</f>
        <v>#N/A</v>
      </c>
    </row>
    <row r="2536" spans="2:35" x14ac:dyDescent="0.3">
      <c r="B2536" s="133" t="e">
        <v>#N/A</v>
      </c>
      <c r="C2536" s="133"/>
      <c r="E2536" s="36" t="e">
        <v>#N/A</v>
      </c>
      <c r="Q2536" s="14"/>
      <c r="AD2536" s="36" t="e">
        <f>MATCH(A2536,'US_long freshly screened'!A:A,0)</f>
        <v>#N/A</v>
      </c>
      <c r="AE2536" s="36" t="e">
        <f>AD2536&lt;=50</f>
        <v>#N/A</v>
      </c>
      <c r="AI2536" s="130" t="e">
        <f>MATCH(A2536,'US_long actual position'!A:A,0)</f>
        <v>#N/A</v>
      </c>
    </row>
    <row r="2537" spans="2:35" x14ac:dyDescent="0.3">
      <c r="B2537" s="133" t="e">
        <v>#N/A</v>
      </c>
      <c r="C2537" s="133"/>
      <c r="E2537" s="36" t="e">
        <v>#N/A</v>
      </c>
      <c r="Q2537" s="14"/>
      <c r="AD2537" s="36" t="e">
        <f>MATCH(A2537,'US_long freshly screened'!A:A,0)</f>
        <v>#N/A</v>
      </c>
      <c r="AE2537" s="36" t="e">
        <f>AD2537&lt;=50</f>
        <v>#N/A</v>
      </c>
      <c r="AI2537" s="130" t="e">
        <f>MATCH(A2537,'US_long actual position'!A:A,0)</f>
        <v>#N/A</v>
      </c>
    </row>
    <row r="2538" spans="2:35" x14ac:dyDescent="0.3">
      <c r="B2538" s="133" t="e">
        <v>#N/A</v>
      </c>
      <c r="C2538" s="133"/>
      <c r="E2538" s="36" t="e">
        <v>#N/A</v>
      </c>
      <c r="Q2538" s="14"/>
      <c r="AD2538" s="36" t="e">
        <f>MATCH(A2538,'US_long freshly screened'!A:A,0)</f>
        <v>#N/A</v>
      </c>
      <c r="AE2538" s="36" t="e">
        <f>AD2538&lt;=50</f>
        <v>#N/A</v>
      </c>
      <c r="AI2538" s="130" t="e">
        <f>MATCH(A2538,'US_long actual position'!A:A,0)</f>
        <v>#N/A</v>
      </c>
    </row>
    <row r="2539" spans="2:35" x14ac:dyDescent="0.3">
      <c r="B2539" s="133" t="e">
        <v>#N/A</v>
      </c>
      <c r="C2539" s="133"/>
      <c r="E2539" s="36" t="e">
        <v>#N/A</v>
      </c>
      <c r="Q2539" s="14"/>
      <c r="AD2539" s="36" t="e">
        <f>MATCH(A2539,'US_long freshly screened'!A:A,0)</f>
        <v>#N/A</v>
      </c>
      <c r="AE2539" s="36" t="e">
        <f>AD2539&lt;=50</f>
        <v>#N/A</v>
      </c>
      <c r="AI2539" s="130" t="e">
        <f>MATCH(A2539,'US_long actual position'!A:A,0)</f>
        <v>#N/A</v>
      </c>
    </row>
    <row r="2540" spans="2:35" x14ac:dyDescent="0.3">
      <c r="B2540" s="133" t="e">
        <v>#N/A</v>
      </c>
      <c r="C2540" s="133"/>
      <c r="E2540" s="36" t="e">
        <v>#N/A</v>
      </c>
      <c r="Q2540" s="14"/>
      <c r="AD2540" s="36" t="e">
        <f>MATCH(A2540,'US_long freshly screened'!A:A,0)</f>
        <v>#N/A</v>
      </c>
      <c r="AE2540" s="36" t="e">
        <f>AD2540&lt;=50</f>
        <v>#N/A</v>
      </c>
      <c r="AI2540" s="130" t="e">
        <f>MATCH(A2540,'US_long actual position'!A:A,0)</f>
        <v>#N/A</v>
      </c>
    </row>
    <row r="2541" spans="2:35" x14ac:dyDescent="0.3">
      <c r="B2541" s="133" t="e">
        <v>#N/A</v>
      </c>
      <c r="C2541" s="133"/>
      <c r="E2541" s="36" t="e">
        <v>#N/A</v>
      </c>
      <c r="Q2541" s="14"/>
      <c r="AD2541" s="36" t="e">
        <f>MATCH(A2541,'US_long freshly screened'!A:A,0)</f>
        <v>#N/A</v>
      </c>
      <c r="AE2541" s="36" t="e">
        <f>AD2541&lt;=50</f>
        <v>#N/A</v>
      </c>
      <c r="AI2541" s="130" t="e">
        <f>MATCH(A2541,'US_long actual position'!A:A,0)</f>
        <v>#N/A</v>
      </c>
    </row>
    <row r="2542" spans="2:35" x14ac:dyDescent="0.3">
      <c r="B2542" s="133" t="e">
        <v>#N/A</v>
      </c>
      <c r="C2542" s="133"/>
      <c r="E2542" s="36" t="e">
        <v>#N/A</v>
      </c>
      <c r="Q2542" s="14"/>
      <c r="AD2542" s="36" t="e">
        <f>MATCH(A2542,'US_long freshly screened'!A:A,0)</f>
        <v>#N/A</v>
      </c>
      <c r="AE2542" s="36" t="e">
        <f>AD2542&lt;=50</f>
        <v>#N/A</v>
      </c>
      <c r="AI2542" s="130" t="e">
        <f>MATCH(A2542,'US_long actual position'!A:A,0)</f>
        <v>#N/A</v>
      </c>
    </row>
    <row r="2543" spans="2:35" x14ac:dyDescent="0.3">
      <c r="B2543" s="133" t="e">
        <v>#N/A</v>
      </c>
      <c r="C2543" s="133"/>
      <c r="E2543" s="36" t="e">
        <v>#N/A</v>
      </c>
      <c r="Q2543" s="14"/>
      <c r="AD2543" s="36" t="e">
        <f>MATCH(A2543,'US_long freshly screened'!A:A,0)</f>
        <v>#N/A</v>
      </c>
      <c r="AE2543" s="36" t="e">
        <f>AD2543&lt;=50</f>
        <v>#N/A</v>
      </c>
      <c r="AI2543" s="130" t="e">
        <f>MATCH(A2543,'US_long actual position'!A:A,0)</f>
        <v>#N/A</v>
      </c>
    </row>
    <row r="2544" spans="2:35" x14ac:dyDescent="0.3">
      <c r="B2544" s="133" t="e">
        <v>#N/A</v>
      </c>
      <c r="C2544" s="133"/>
      <c r="E2544" s="36" t="e">
        <v>#N/A</v>
      </c>
      <c r="Q2544" s="14"/>
      <c r="AD2544" s="36" t="e">
        <f>MATCH(A2544,'US_long freshly screened'!A:A,0)</f>
        <v>#N/A</v>
      </c>
      <c r="AE2544" s="36" t="e">
        <f>AD2544&lt;=50</f>
        <v>#N/A</v>
      </c>
      <c r="AI2544" s="130" t="e">
        <f>MATCH(A2544,'US_long actual position'!A:A,0)</f>
        <v>#N/A</v>
      </c>
    </row>
    <row r="2545" spans="2:35" x14ac:dyDescent="0.3">
      <c r="B2545" s="133" t="e">
        <v>#N/A</v>
      </c>
      <c r="C2545" s="133"/>
      <c r="E2545" s="36" t="e">
        <v>#N/A</v>
      </c>
      <c r="Q2545" s="14"/>
      <c r="AD2545" s="36" t="e">
        <f>MATCH(A2545,'US_long freshly screened'!A:A,0)</f>
        <v>#N/A</v>
      </c>
      <c r="AE2545" s="36" t="e">
        <f>AD2545&lt;=50</f>
        <v>#N/A</v>
      </c>
      <c r="AI2545" s="130" t="e">
        <f>MATCH(A2545,'US_long actual position'!A:A,0)</f>
        <v>#N/A</v>
      </c>
    </row>
    <row r="2546" spans="2:35" x14ac:dyDescent="0.3">
      <c r="B2546" s="133" t="e">
        <v>#N/A</v>
      </c>
      <c r="C2546" s="133"/>
      <c r="E2546" s="36" t="e">
        <v>#N/A</v>
      </c>
      <c r="Q2546" s="14"/>
      <c r="AD2546" s="36" t="e">
        <f>MATCH(A2546,'US_long freshly screened'!A:A,0)</f>
        <v>#N/A</v>
      </c>
      <c r="AE2546" s="36" t="e">
        <f>AD2546&lt;=50</f>
        <v>#N/A</v>
      </c>
      <c r="AI2546" s="130" t="e">
        <f>MATCH(A2546,'US_long actual position'!A:A,0)</f>
        <v>#N/A</v>
      </c>
    </row>
    <row r="2547" spans="2:35" x14ac:dyDescent="0.3">
      <c r="B2547" s="133" t="e">
        <v>#N/A</v>
      </c>
      <c r="C2547" s="133"/>
      <c r="E2547" s="36" t="e">
        <v>#N/A</v>
      </c>
      <c r="Q2547" s="14"/>
      <c r="AD2547" s="36" t="e">
        <f>MATCH(A2547,'US_long freshly screened'!A:A,0)</f>
        <v>#N/A</v>
      </c>
      <c r="AE2547" s="36" t="e">
        <f>AD2547&lt;=50</f>
        <v>#N/A</v>
      </c>
      <c r="AI2547" s="130" t="e">
        <f>MATCH(A2547,'US_long actual position'!A:A,0)</f>
        <v>#N/A</v>
      </c>
    </row>
    <row r="2548" spans="2:35" x14ac:dyDescent="0.3">
      <c r="B2548" s="133" t="e">
        <v>#N/A</v>
      </c>
      <c r="C2548" s="133"/>
      <c r="E2548" s="36" t="e">
        <v>#N/A</v>
      </c>
      <c r="Q2548" s="14"/>
      <c r="AD2548" s="36" t="e">
        <f>MATCH(A2548,'US_long freshly screened'!A:A,0)</f>
        <v>#N/A</v>
      </c>
      <c r="AE2548" s="36" t="e">
        <f>AD2548&lt;=50</f>
        <v>#N/A</v>
      </c>
      <c r="AI2548" s="130" t="e">
        <f>MATCH(A2548,'US_long actual position'!A:A,0)</f>
        <v>#N/A</v>
      </c>
    </row>
    <row r="2549" spans="2:35" x14ac:dyDescent="0.3">
      <c r="B2549" s="133" t="e">
        <v>#N/A</v>
      </c>
      <c r="C2549" s="133"/>
      <c r="E2549" s="36" t="e">
        <v>#N/A</v>
      </c>
      <c r="Q2549" s="14"/>
      <c r="AD2549" s="36" t="e">
        <f>MATCH(A2549,'US_long freshly screened'!A:A,0)</f>
        <v>#N/A</v>
      </c>
      <c r="AE2549" s="36" t="e">
        <f>AD2549&lt;=50</f>
        <v>#N/A</v>
      </c>
      <c r="AI2549" s="130" t="e">
        <f>MATCH(A2549,'US_long actual position'!A:A,0)</f>
        <v>#N/A</v>
      </c>
    </row>
    <row r="2550" spans="2:35" x14ac:dyDescent="0.3">
      <c r="B2550" s="133" t="e">
        <v>#N/A</v>
      </c>
      <c r="C2550" s="133"/>
      <c r="E2550" s="36" t="e">
        <v>#N/A</v>
      </c>
      <c r="Q2550" s="14"/>
      <c r="AD2550" s="36" t="e">
        <f>MATCH(A2550,'US_long freshly screened'!A:A,0)</f>
        <v>#N/A</v>
      </c>
      <c r="AE2550" s="36" t="e">
        <f>AD2550&lt;=50</f>
        <v>#N/A</v>
      </c>
      <c r="AI2550" s="130" t="e">
        <f>MATCH(A2550,'US_long actual position'!A:A,0)</f>
        <v>#N/A</v>
      </c>
    </row>
    <row r="2551" spans="2:35" x14ac:dyDescent="0.3">
      <c r="B2551" s="133" t="e">
        <v>#N/A</v>
      </c>
      <c r="C2551" s="133"/>
      <c r="E2551" s="36" t="e">
        <v>#N/A</v>
      </c>
      <c r="Q2551" s="14"/>
      <c r="AD2551" s="36" t="e">
        <f>MATCH(A2551,'US_long freshly screened'!A:A,0)</f>
        <v>#N/A</v>
      </c>
      <c r="AE2551" s="36" t="e">
        <f>AD2551&lt;=50</f>
        <v>#N/A</v>
      </c>
      <c r="AI2551" s="130" t="e">
        <f>MATCH(A2551,'US_long actual position'!A:A,0)</f>
        <v>#N/A</v>
      </c>
    </row>
    <row r="2552" spans="2:35" x14ac:dyDescent="0.3">
      <c r="B2552" s="133" t="e">
        <v>#N/A</v>
      </c>
      <c r="C2552" s="133"/>
      <c r="E2552" s="36" t="e">
        <v>#N/A</v>
      </c>
      <c r="Q2552" s="14"/>
      <c r="AD2552" s="36" t="e">
        <f>MATCH(A2552,'US_long freshly screened'!A:A,0)</f>
        <v>#N/A</v>
      </c>
      <c r="AE2552" s="36" t="e">
        <f>AD2552&lt;=50</f>
        <v>#N/A</v>
      </c>
      <c r="AI2552" s="130" t="e">
        <f>MATCH(A2552,'US_long actual position'!A:A,0)</f>
        <v>#N/A</v>
      </c>
    </row>
    <row r="2553" spans="2:35" x14ac:dyDescent="0.3">
      <c r="B2553" s="133" t="e">
        <v>#N/A</v>
      </c>
      <c r="C2553" s="133"/>
      <c r="E2553" s="36" t="e">
        <v>#N/A</v>
      </c>
      <c r="Q2553" s="14"/>
      <c r="AD2553" s="36" t="e">
        <f>MATCH(A2553,'US_long freshly screened'!A:A,0)</f>
        <v>#N/A</v>
      </c>
      <c r="AE2553" s="36" t="e">
        <f>AD2553&lt;=50</f>
        <v>#N/A</v>
      </c>
      <c r="AI2553" s="130" t="e">
        <f>MATCH(A2553,'US_long actual position'!A:A,0)</f>
        <v>#N/A</v>
      </c>
    </row>
    <row r="2554" spans="2:35" x14ac:dyDescent="0.3">
      <c r="B2554" s="133" t="e">
        <v>#N/A</v>
      </c>
      <c r="C2554" s="133"/>
      <c r="E2554" s="36" t="e">
        <v>#N/A</v>
      </c>
      <c r="Q2554" s="14"/>
      <c r="AD2554" s="36" t="e">
        <f>MATCH(A2554,'US_long freshly screened'!A:A,0)</f>
        <v>#N/A</v>
      </c>
      <c r="AE2554" s="36" t="e">
        <f>AD2554&lt;=50</f>
        <v>#N/A</v>
      </c>
      <c r="AI2554" s="130" t="e">
        <f>MATCH(A2554,'US_long actual position'!A:A,0)</f>
        <v>#N/A</v>
      </c>
    </row>
    <row r="2555" spans="2:35" x14ac:dyDescent="0.3">
      <c r="B2555" s="133" t="e">
        <v>#N/A</v>
      </c>
      <c r="C2555" s="133"/>
      <c r="E2555" s="36" t="e">
        <v>#N/A</v>
      </c>
      <c r="Q2555" s="14"/>
      <c r="AD2555" s="36" t="e">
        <f>MATCH(A2555,'US_long freshly screened'!A:A,0)</f>
        <v>#N/A</v>
      </c>
      <c r="AE2555" s="36" t="e">
        <f>AD2555&lt;=50</f>
        <v>#N/A</v>
      </c>
      <c r="AI2555" s="130" t="e">
        <f>MATCH(A2555,'US_long actual position'!A:A,0)</f>
        <v>#N/A</v>
      </c>
    </row>
    <row r="2556" spans="2:35" x14ac:dyDescent="0.3">
      <c r="B2556" s="133" t="e">
        <v>#N/A</v>
      </c>
      <c r="C2556" s="133"/>
      <c r="E2556" s="36" t="e">
        <v>#N/A</v>
      </c>
      <c r="Q2556" s="14"/>
      <c r="AD2556" s="36" t="e">
        <f>MATCH(A2556,'US_long freshly screened'!A:A,0)</f>
        <v>#N/A</v>
      </c>
      <c r="AE2556" s="36" t="e">
        <f>AD2556&lt;=50</f>
        <v>#N/A</v>
      </c>
      <c r="AI2556" s="130" t="e">
        <f>MATCH(A2556,'US_long actual position'!A:A,0)</f>
        <v>#N/A</v>
      </c>
    </row>
    <row r="2557" spans="2:35" x14ac:dyDescent="0.3">
      <c r="B2557" s="133" t="e">
        <v>#N/A</v>
      </c>
      <c r="C2557" s="133"/>
      <c r="E2557" s="36" t="e">
        <v>#N/A</v>
      </c>
      <c r="Q2557" s="14"/>
      <c r="AD2557" s="36" t="e">
        <f>MATCH(A2557,'US_long freshly screened'!A:A,0)</f>
        <v>#N/A</v>
      </c>
      <c r="AE2557" s="36" t="e">
        <f>AD2557&lt;=50</f>
        <v>#N/A</v>
      </c>
      <c r="AI2557" s="130" t="e">
        <f>MATCH(A2557,'US_long actual position'!A:A,0)</f>
        <v>#N/A</v>
      </c>
    </row>
    <row r="2558" spans="2:35" x14ac:dyDescent="0.3">
      <c r="B2558" s="133" t="e">
        <v>#N/A</v>
      </c>
      <c r="C2558" s="133"/>
      <c r="E2558" s="36" t="e">
        <v>#N/A</v>
      </c>
      <c r="Q2558" s="14"/>
      <c r="AD2558" s="36" t="e">
        <f>MATCH(A2558,'US_long freshly screened'!A:A,0)</f>
        <v>#N/A</v>
      </c>
      <c r="AE2558" s="36" t="e">
        <f>AD2558&lt;=50</f>
        <v>#N/A</v>
      </c>
      <c r="AI2558" s="130" t="e">
        <f>MATCH(A2558,'US_long actual position'!A:A,0)</f>
        <v>#N/A</v>
      </c>
    </row>
    <row r="2559" spans="2:35" x14ac:dyDescent="0.3">
      <c r="B2559" s="133" t="e">
        <v>#N/A</v>
      </c>
      <c r="C2559" s="133"/>
      <c r="E2559" s="36" t="e">
        <v>#N/A</v>
      </c>
      <c r="Q2559" s="14"/>
      <c r="AD2559" s="36" t="e">
        <f>MATCH(A2559,'US_long freshly screened'!A:A,0)</f>
        <v>#N/A</v>
      </c>
      <c r="AE2559" s="36" t="e">
        <f>AD2559&lt;=50</f>
        <v>#N/A</v>
      </c>
      <c r="AI2559" s="130" t="e">
        <f>MATCH(A2559,'US_long actual position'!A:A,0)</f>
        <v>#N/A</v>
      </c>
    </row>
    <row r="2560" spans="2:35" x14ac:dyDescent="0.3">
      <c r="B2560" s="133" t="e">
        <v>#N/A</v>
      </c>
      <c r="C2560" s="133"/>
      <c r="E2560" s="36" t="e">
        <v>#N/A</v>
      </c>
      <c r="Q2560" s="14"/>
      <c r="AD2560" s="36" t="e">
        <f>MATCH(A2560,'US_long freshly screened'!A:A,0)</f>
        <v>#N/A</v>
      </c>
      <c r="AE2560" s="36" t="e">
        <f>AD2560&lt;=50</f>
        <v>#N/A</v>
      </c>
      <c r="AI2560" s="130" t="e">
        <f>MATCH(A2560,'US_long actual position'!A:A,0)</f>
        <v>#N/A</v>
      </c>
    </row>
    <row r="2561" spans="2:35" x14ac:dyDescent="0.3">
      <c r="B2561" s="133" t="e">
        <v>#N/A</v>
      </c>
      <c r="C2561" s="133"/>
      <c r="E2561" s="36" t="e">
        <v>#N/A</v>
      </c>
      <c r="Q2561" s="14"/>
      <c r="AD2561" s="36" t="e">
        <f>MATCH(A2561,'US_long freshly screened'!A:A,0)</f>
        <v>#N/A</v>
      </c>
      <c r="AE2561" s="36" t="e">
        <f>AD2561&lt;=50</f>
        <v>#N/A</v>
      </c>
      <c r="AI2561" s="130" t="e">
        <f>MATCH(A2561,'US_long actual position'!A:A,0)</f>
        <v>#N/A</v>
      </c>
    </row>
    <row r="2562" spans="2:35" x14ac:dyDescent="0.3">
      <c r="B2562" s="133" t="e">
        <v>#N/A</v>
      </c>
      <c r="C2562" s="133"/>
      <c r="E2562" s="36" t="e">
        <v>#N/A</v>
      </c>
      <c r="Q2562" s="14"/>
      <c r="AD2562" s="36" t="e">
        <f>MATCH(A2562,'US_long freshly screened'!A:A,0)</f>
        <v>#N/A</v>
      </c>
      <c r="AE2562" s="36" t="e">
        <f>AD2562&lt;=50</f>
        <v>#N/A</v>
      </c>
      <c r="AI2562" s="130" t="e">
        <f>MATCH(A2562,'US_long actual position'!A:A,0)</f>
        <v>#N/A</v>
      </c>
    </row>
    <row r="2563" spans="2:35" x14ac:dyDescent="0.3">
      <c r="B2563" s="133" t="e">
        <v>#N/A</v>
      </c>
      <c r="C2563" s="133"/>
      <c r="E2563" s="36" t="e">
        <v>#N/A</v>
      </c>
      <c r="Q2563" s="14"/>
      <c r="AD2563" s="36" t="e">
        <f>MATCH(A2563,'US_long freshly screened'!A:A,0)</f>
        <v>#N/A</v>
      </c>
      <c r="AE2563" s="36" t="e">
        <f>AD2563&lt;=50</f>
        <v>#N/A</v>
      </c>
      <c r="AI2563" s="130" t="e">
        <f>MATCH(A2563,'US_long actual position'!A:A,0)</f>
        <v>#N/A</v>
      </c>
    </row>
    <row r="2564" spans="2:35" x14ac:dyDescent="0.3">
      <c r="B2564" s="133" t="e">
        <v>#N/A</v>
      </c>
      <c r="C2564" s="133"/>
      <c r="E2564" s="36" t="e">
        <v>#N/A</v>
      </c>
      <c r="Q2564" s="14"/>
      <c r="AD2564" s="36" t="e">
        <f>MATCH(A2564,'US_long freshly screened'!A:A,0)</f>
        <v>#N/A</v>
      </c>
      <c r="AE2564" s="36" t="e">
        <f>AD2564&lt;=50</f>
        <v>#N/A</v>
      </c>
      <c r="AI2564" s="130" t="e">
        <f>MATCH(A2564,'US_long actual position'!A:A,0)</f>
        <v>#N/A</v>
      </c>
    </row>
    <row r="2565" spans="2:35" x14ac:dyDescent="0.3">
      <c r="B2565" s="133" t="e">
        <v>#N/A</v>
      </c>
      <c r="C2565" s="133"/>
      <c r="E2565" s="36" t="e">
        <v>#N/A</v>
      </c>
      <c r="Q2565" s="14"/>
      <c r="AD2565" s="36" t="e">
        <f>MATCH(A2565,'US_long freshly screened'!A:A,0)</f>
        <v>#N/A</v>
      </c>
      <c r="AE2565" s="36" t="e">
        <f>AD2565&lt;=50</f>
        <v>#N/A</v>
      </c>
      <c r="AI2565" s="130" t="e">
        <f>MATCH(A2565,'US_long actual position'!A:A,0)</f>
        <v>#N/A</v>
      </c>
    </row>
    <row r="2566" spans="2:35" x14ac:dyDescent="0.3">
      <c r="B2566" s="133" t="e">
        <v>#N/A</v>
      </c>
      <c r="C2566" s="133"/>
      <c r="E2566" s="36" t="e">
        <v>#N/A</v>
      </c>
      <c r="Q2566" s="14"/>
      <c r="AD2566" s="36" t="e">
        <f>MATCH(A2566,'US_long freshly screened'!A:A,0)</f>
        <v>#N/A</v>
      </c>
      <c r="AE2566" s="36" t="e">
        <f>AD2566&lt;=50</f>
        <v>#N/A</v>
      </c>
      <c r="AI2566" s="130" t="e">
        <f>MATCH(A2566,'US_long actual position'!A:A,0)</f>
        <v>#N/A</v>
      </c>
    </row>
    <row r="2567" spans="2:35" x14ac:dyDescent="0.3">
      <c r="B2567" s="133" t="e">
        <v>#N/A</v>
      </c>
      <c r="C2567" s="133"/>
      <c r="E2567" s="36" t="e">
        <v>#N/A</v>
      </c>
      <c r="Q2567" s="14"/>
      <c r="AD2567" s="36" t="e">
        <f>MATCH(A2567,'US_long freshly screened'!A:A,0)</f>
        <v>#N/A</v>
      </c>
      <c r="AE2567" s="36" t="e">
        <f>AD2567&lt;=50</f>
        <v>#N/A</v>
      </c>
      <c r="AI2567" s="130" t="e">
        <f>MATCH(A2567,'US_long actual position'!A:A,0)</f>
        <v>#N/A</v>
      </c>
    </row>
    <row r="2568" spans="2:35" x14ac:dyDescent="0.3">
      <c r="B2568" s="133" t="e">
        <v>#N/A</v>
      </c>
      <c r="C2568" s="133"/>
      <c r="E2568" s="36" t="e">
        <v>#N/A</v>
      </c>
      <c r="Q2568" s="14"/>
      <c r="AD2568" s="36" t="e">
        <f>MATCH(A2568,'US_long freshly screened'!A:A,0)</f>
        <v>#N/A</v>
      </c>
      <c r="AE2568" s="36" t="e">
        <f>AD2568&lt;=50</f>
        <v>#N/A</v>
      </c>
      <c r="AI2568" s="130" t="e">
        <f>MATCH(A2568,'US_long actual position'!A:A,0)</f>
        <v>#N/A</v>
      </c>
    </row>
    <row r="2569" spans="2:35" x14ac:dyDescent="0.3">
      <c r="B2569" s="133" t="e">
        <v>#N/A</v>
      </c>
      <c r="C2569" s="133"/>
      <c r="E2569" s="36" t="e">
        <v>#N/A</v>
      </c>
      <c r="Q2569" s="14"/>
      <c r="AD2569" s="36" t="e">
        <f>MATCH(A2569,'US_long freshly screened'!A:A,0)</f>
        <v>#N/A</v>
      </c>
      <c r="AE2569" s="36" t="e">
        <f>AD2569&lt;=50</f>
        <v>#N/A</v>
      </c>
      <c r="AI2569" s="130" t="e">
        <f>MATCH(A2569,'US_long actual position'!A:A,0)</f>
        <v>#N/A</v>
      </c>
    </row>
    <row r="2570" spans="2:35" x14ac:dyDescent="0.3">
      <c r="B2570" s="133" t="e">
        <v>#N/A</v>
      </c>
      <c r="C2570" s="133"/>
      <c r="E2570" s="36" t="e">
        <v>#N/A</v>
      </c>
      <c r="Q2570" s="14"/>
      <c r="AD2570" s="36" t="e">
        <f>MATCH(A2570,'US_long freshly screened'!A:A,0)</f>
        <v>#N/A</v>
      </c>
      <c r="AE2570" s="36" t="e">
        <f>AD2570&lt;=50</f>
        <v>#N/A</v>
      </c>
      <c r="AI2570" s="130" t="e">
        <f>MATCH(A2570,'US_long actual position'!A:A,0)</f>
        <v>#N/A</v>
      </c>
    </row>
    <row r="2571" spans="2:35" x14ac:dyDescent="0.3">
      <c r="B2571" s="133" t="e">
        <v>#N/A</v>
      </c>
      <c r="C2571" s="133"/>
      <c r="E2571" s="36" t="e">
        <v>#N/A</v>
      </c>
      <c r="Q2571" s="14"/>
      <c r="AD2571" s="36" t="e">
        <f>MATCH(A2571,'US_long freshly screened'!A:A,0)</f>
        <v>#N/A</v>
      </c>
      <c r="AE2571" s="36" t="e">
        <f>AD2571&lt;=50</f>
        <v>#N/A</v>
      </c>
      <c r="AI2571" s="130" t="e">
        <f>MATCH(A2571,'US_long actual position'!A:A,0)</f>
        <v>#N/A</v>
      </c>
    </row>
    <row r="2572" spans="2:35" x14ac:dyDescent="0.3">
      <c r="B2572" s="133" t="e">
        <v>#N/A</v>
      </c>
      <c r="C2572" s="133"/>
      <c r="E2572" s="36" t="e">
        <v>#N/A</v>
      </c>
      <c r="Q2572" s="14"/>
      <c r="AD2572" s="36" t="e">
        <f>MATCH(A2572,'US_long freshly screened'!A:A,0)</f>
        <v>#N/A</v>
      </c>
      <c r="AE2572" s="36" t="e">
        <f>AD2572&lt;=50</f>
        <v>#N/A</v>
      </c>
      <c r="AI2572" s="130" t="e">
        <f>MATCH(A2572,'US_long actual position'!A:A,0)</f>
        <v>#N/A</v>
      </c>
    </row>
    <row r="2573" spans="2:35" x14ac:dyDescent="0.3">
      <c r="B2573" s="133" t="e">
        <v>#N/A</v>
      </c>
      <c r="C2573" s="133"/>
      <c r="E2573" s="36" t="e">
        <v>#N/A</v>
      </c>
      <c r="Q2573" s="14"/>
      <c r="AD2573" s="36" t="e">
        <f>MATCH(A2573,'US_long freshly screened'!A:A,0)</f>
        <v>#N/A</v>
      </c>
      <c r="AE2573" s="36" t="e">
        <f>AD2573&lt;=50</f>
        <v>#N/A</v>
      </c>
      <c r="AI2573" s="130" t="e">
        <f>MATCH(A2573,'US_long actual position'!A:A,0)</f>
        <v>#N/A</v>
      </c>
    </row>
    <row r="2574" spans="2:35" x14ac:dyDescent="0.3">
      <c r="B2574" s="133" t="e">
        <v>#N/A</v>
      </c>
      <c r="C2574" s="133"/>
      <c r="E2574" s="36" t="e">
        <v>#N/A</v>
      </c>
      <c r="Q2574" s="14"/>
      <c r="AD2574" s="36" t="e">
        <f>MATCH(A2574,'US_long freshly screened'!A:A,0)</f>
        <v>#N/A</v>
      </c>
      <c r="AE2574" s="36" t="e">
        <f>AD2574&lt;=50</f>
        <v>#N/A</v>
      </c>
      <c r="AI2574" s="130" t="e">
        <f>MATCH(A2574,'US_long actual position'!A:A,0)</f>
        <v>#N/A</v>
      </c>
    </row>
    <row r="2575" spans="2:35" x14ac:dyDescent="0.3">
      <c r="B2575" s="133" t="e">
        <v>#N/A</v>
      </c>
      <c r="C2575" s="133"/>
      <c r="E2575" s="36" t="e">
        <v>#N/A</v>
      </c>
      <c r="Q2575" s="14"/>
      <c r="AD2575" s="36" t="e">
        <f>MATCH(A2575,'US_long freshly screened'!A:A,0)</f>
        <v>#N/A</v>
      </c>
      <c r="AE2575" s="36" t="e">
        <f>AD2575&lt;=50</f>
        <v>#N/A</v>
      </c>
      <c r="AI2575" s="130" t="e">
        <f>MATCH(A2575,'US_long actual position'!A:A,0)</f>
        <v>#N/A</v>
      </c>
    </row>
    <row r="2576" spans="2:35" x14ac:dyDescent="0.3">
      <c r="B2576" s="133" t="e">
        <v>#N/A</v>
      </c>
      <c r="C2576" s="133"/>
      <c r="E2576" s="36" t="e">
        <v>#N/A</v>
      </c>
      <c r="Q2576" s="14"/>
      <c r="AD2576" s="36" t="e">
        <f>MATCH(A2576,'US_long freshly screened'!A:A,0)</f>
        <v>#N/A</v>
      </c>
      <c r="AE2576" s="36" t="e">
        <f>AD2576&lt;=50</f>
        <v>#N/A</v>
      </c>
      <c r="AI2576" s="130" t="e">
        <f>MATCH(A2576,'US_long actual position'!A:A,0)</f>
        <v>#N/A</v>
      </c>
    </row>
    <row r="2577" spans="2:35" x14ac:dyDescent="0.3">
      <c r="B2577" s="133" t="e">
        <v>#N/A</v>
      </c>
      <c r="C2577" s="133"/>
      <c r="E2577" s="36" t="e">
        <v>#N/A</v>
      </c>
      <c r="Q2577" s="14"/>
      <c r="AD2577" s="36" t="e">
        <f>MATCH(A2577,'US_long freshly screened'!A:A,0)</f>
        <v>#N/A</v>
      </c>
      <c r="AE2577" s="36" t="e">
        <f>AD2577&lt;=50</f>
        <v>#N/A</v>
      </c>
      <c r="AI2577" s="130" t="e">
        <f>MATCH(A2577,'US_long actual position'!A:A,0)</f>
        <v>#N/A</v>
      </c>
    </row>
    <row r="2578" spans="2:35" x14ac:dyDescent="0.3">
      <c r="B2578" s="133" t="e">
        <v>#N/A</v>
      </c>
      <c r="C2578" s="133"/>
      <c r="E2578" s="36" t="e">
        <v>#N/A</v>
      </c>
      <c r="Q2578" s="14"/>
      <c r="AD2578" s="36" t="e">
        <f>MATCH(A2578,'US_long freshly screened'!A:A,0)</f>
        <v>#N/A</v>
      </c>
      <c r="AE2578" s="36" t="e">
        <f>AD2578&lt;=50</f>
        <v>#N/A</v>
      </c>
      <c r="AI2578" s="130" t="e">
        <f>MATCH(A2578,'US_long actual position'!A:A,0)</f>
        <v>#N/A</v>
      </c>
    </row>
    <row r="2579" spans="2:35" x14ac:dyDescent="0.3">
      <c r="B2579" s="133" t="e">
        <v>#N/A</v>
      </c>
      <c r="C2579" s="133"/>
      <c r="E2579" s="36" t="e">
        <v>#N/A</v>
      </c>
      <c r="Q2579" s="14"/>
      <c r="AD2579" s="36" t="e">
        <f>MATCH(A2579,'US_long freshly screened'!A:A,0)</f>
        <v>#N/A</v>
      </c>
      <c r="AE2579" s="36" t="e">
        <f>AD2579&lt;=50</f>
        <v>#N/A</v>
      </c>
      <c r="AI2579" s="130" t="e">
        <f>MATCH(A2579,'US_long actual position'!A:A,0)</f>
        <v>#N/A</v>
      </c>
    </row>
    <row r="2580" spans="2:35" x14ac:dyDescent="0.3">
      <c r="B2580" s="133" t="e">
        <v>#N/A</v>
      </c>
      <c r="C2580" s="133"/>
      <c r="E2580" s="36" t="e">
        <v>#N/A</v>
      </c>
      <c r="Q2580" s="14"/>
      <c r="AD2580" s="36" t="e">
        <f>MATCH(A2580,'US_long freshly screened'!A:A,0)</f>
        <v>#N/A</v>
      </c>
      <c r="AE2580" s="36" t="e">
        <f>AD2580&lt;=50</f>
        <v>#N/A</v>
      </c>
      <c r="AI2580" s="130" t="e">
        <f>MATCH(A2580,'US_long actual position'!A:A,0)</f>
        <v>#N/A</v>
      </c>
    </row>
    <row r="2581" spans="2:35" x14ac:dyDescent="0.3">
      <c r="B2581" s="133" t="e">
        <v>#N/A</v>
      </c>
      <c r="C2581" s="133"/>
      <c r="E2581" s="36" t="e">
        <v>#N/A</v>
      </c>
      <c r="Q2581" s="14"/>
      <c r="AD2581" s="36" t="e">
        <f>MATCH(A2581,'US_long freshly screened'!A:A,0)</f>
        <v>#N/A</v>
      </c>
      <c r="AE2581" s="36" t="e">
        <f>AD2581&lt;=50</f>
        <v>#N/A</v>
      </c>
      <c r="AI2581" s="130" t="e">
        <f>MATCH(A2581,'US_long actual position'!A:A,0)</f>
        <v>#N/A</v>
      </c>
    </row>
    <row r="2582" spans="2:35" x14ac:dyDescent="0.3">
      <c r="B2582" s="133" t="e">
        <v>#N/A</v>
      </c>
      <c r="C2582" s="133"/>
      <c r="E2582" s="36" t="e">
        <v>#N/A</v>
      </c>
      <c r="Q2582" s="14"/>
      <c r="AD2582" s="36" t="e">
        <f>MATCH(A2582,'US_long freshly screened'!A:A,0)</f>
        <v>#N/A</v>
      </c>
      <c r="AE2582" s="36" t="e">
        <f>AD2582&lt;=50</f>
        <v>#N/A</v>
      </c>
      <c r="AI2582" s="130" t="e">
        <f>MATCH(A2582,'US_long actual position'!A:A,0)</f>
        <v>#N/A</v>
      </c>
    </row>
    <row r="2583" spans="2:35" x14ac:dyDescent="0.3">
      <c r="B2583" s="133" t="e">
        <v>#N/A</v>
      </c>
      <c r="C2583" s="133"/>
      <c r="E2583" s="36" t="e">
        <v>#N/A</v>
      </c>
      <c r="Q2583" s="14"/>
      <c r="AD2583" s="36" t="e">
        <f>MATCH(A2583,'US_long freshly screened'!A:A,0)</f>
        <v>#N/A</v>
      </c>
      <c r="AE2583" s="36" t="e">
        <f>AD2583&lt;=50</f>
        <v>#N/A</v>
      </c>
      <c r="AI2583" s="130" t="e">
        <f>MATCH(A2583,'US_long actual position'!A:A,0)</f>
        <v>#N/A</v>
      </c>
    </row>
    <row r="2584" spans="2:35" x14ac:dyDescent="0.3">
      <c r="B2584" s="133" t="e">
        <v>#N/A</v>
      </c>
      <c r="C2584" s="133"/>
      <c r="E2584" s="36" t="e">
        <v>#N/A</v>
      </c>
      <c r="Q2584" s="14"/>
      <c r="AD2584" s="36" t="e">
        <f>MATCH(A2584,'US_long freshly screened'!A:A,0)</f>
        <v>#N/A</v>
      </c>
      <c r="AE2584" s="36" t="e">
        <f>AD2584&lt;=50</f>
        <v>#N/A</v>
      </c>
      <c r="AI2584" s="130" t="e">
        <f>MATCH(A2584,'US_long actual position'!A:A,0)</f>
        <v>#N/A</v>
      </c>
    </row>
    <row r="2585" spans="2:35" x14ac:dyDescent="0.3">
      <c r="B2585" s="133" t="e">
        <v>#N/A</v>
      </c>
      <c r="C2585" s="133"/>
      <c r="E2585" s="36" t="e">
        <v>#N/A</v>
      </c>
      <c r="Q2585" s="14"/>
      <c r="AD2585" s="36" t="e">
        <f>MATCH(A2585,'US_long freshly screened'!A:A,0)</f>
        <v>#N/A</v>
      </c>
      <c r="AE2585" s="36" t="e">
        <f>AD2585&lt;=50</f>
        <v>#N/A</v>
      </c>
      <c r="AI2585" s="130" t="e">
        <f>MATCH(A2585,'US_long actual position'!A:A,0)</f>
        <v>#N/A</v>
      </c>
    </row>
    <row r="2586" spans="2:35" x14ac:dyDescent="0.3">
      <c r="B2586" s="133" t="e">
        <v>#N/A</v>
      </c>
      <c r="C2586" s="133"/>
      <c r="E2586" s="36" t="e">
        <v>#N/A</v>
      </c>
      <c r="Q2586" s="14"/>
      <c r="AD2586" s="36" t="e">
        <f>MATCH(A2586,'US_long freshly screened'!A:A,0)</f>
        <v>#N/A</v>
      </c>
      <c r="AE2586" s="36" t="e">
        <f>AD2586&lt;=50</f>
        <v>#N/A</v>
      </c>
      <c r="AI2586" s="130" t="e">
        <f>MATCH(A2586,'US_long actual position'!A:A,0)</f>
        <v>#N/A</v>
      </c>
    </row>
    <row r="2587" spans="2:35" x14ac:dyDescent="0.3">
      <c r="B2587" s="133" t="e">
        <v>#N/A</v>
      </c>
      <c r="C2587" s="133"/>
      <c r="E2587" s="36" t="e">
        <v>#N/A</v>
      </c>
      <c r="Q2587" s="14"/>
      <c r="AD2587" s="36" t="e">
        <f>MATCH(A2587,'US_long freshly screened'!A:A,0)</f>
        <v>#N/A</v>
      </c>
      <c r="AE2587" s="36" t="e">
        <f>AD2587&lt;=50</f>
        <v>#N/A</v>
      </c>
      <c r="AI2587" s="130" t="e">
        <f>MATCH(A2587,'US_long actual position'!A:A,0)</f>
        <v>#N/A</v>
      </c>
    </row>
    <row r="2588" spans="2:35" x14ac:dyDescent="0.3">
      <c r="B2588" s="133" t="e">
        <v>#N/A</v>
      </c>
      <c r="C2588" s="133"/>
      <c r="E2588" s="36" t="e">
        <v>#N/A</v>
      </c>
      <c r="Q2588" s="14"/>
      <c r="AD2588" s="36" t="e">
        <f>MATCH(A2588,'US_long freshly screened'!A:A,0)</f>
        <v>#N/A</v>
      </c>
      <c r="AE2588" s="36" t="e">
        <f>AD2588&lt;=50</f>
        <v>#N/A</v>
      </c>
      <c r="AI2588" s="130" t="e">
        <f>MATCH(A2588,'US_long actual position'!A:A,0)</f>
        <v>#N/A</v>
      </c>
    </row>
    <row r="2589" spans="2:35" x14ac:dyDescent="0.3">
      <c r="B2589" s="133" t="e">
        <v>#N/A</v>
      </c>
      <c r="C2589" s="133"/>
      <c r="E2589" s="36" t="e">
        <v>#N/A</v>
      </c>
      <c r="Q2589" s="14"/>
      <c r="AD2589" s="36" t="e">
        <f>MATCH(A2589,'US_long freshly screened'!A:A,0)</f>
        <v>#N/A</v>
      </c>
      <c r="AE2589" s="36" t="e">
        <f>AD2589&lt;=50</f>
        <v>#N/A</v>
      </c>
      <c r="AI2589" s="130" t="e">
        <f>MATCH(A2589,'US_long actual position'!A:A,0)</f>
        <v>#N/A</v>
      </c>
    </row>
    <row r="2590" spans="2:35" x14ac:dyDescent="0.3">
      <c r="B2590" s="133" t="e">
        <v>#N/A</v>
      </c>
      <c r="C2590" s="133"/>
      <c r="E2590" s="36" t="e">
        <v>#N/A</v>
      </c>
      <c r="Q2590" s="14"/>
      <c r="AD2590" s="36" t="e">
        <f>MATCH(A2590,'US_long freshly screened'!A:A,0)</f>
        <v>#N/A</v>
      </c>
      <c r="AE2590" s="36" t="e">
        <f>AD2590&lt;=50</f>
        <v>#N/A</v>
      </c>
      <c r="AI2590" s="130" t="e">
        <f>MATCH(A2590,'US_long actual position'!A:A,0)</f>
        <v>#N/A</v>
      </c>
    </row>
    <row r="2591" spans="2:35" x14ac:dyDescent="0.3">
      <c r="B2591" s="133" t="e">
        <v>#N/A</v>
      </c>
      <c r="C2591" s="133"/>
      <c r="E2591" s="36" t="e">
        <v>#N/A</v>
      </c>
      <c r="Q2591" s="14"/>
      <c r="AD2591" s="36" t="e">
        <f>MATCH(A2591,'US_long freshly screened'!A:A,0)</f>
        <v>#N/A</v>
      </c>
      <c r="AE2591" s="36" t="e">
        <f>AD2591&lt;=50</f>
        <v>#N/A</v>
      </c>
      <c r="AI2591" s="130" t="e">
        <f>MATCH(A2591,'US_long actual position'!A:A,0)</f>
        <v>#N/A</v>
      </c>
    </row>
    <row r="2592" spans="2:35" x14ac:dyDescent="0.3">
      <c r="B2592" s="133" t="e">
        <v>#N/A</v>
      </c>
      <c r="C2592" s="133"/>
      <c r="E2592" s="36" t="e">
        <v>#N/A</v>
      </c>
      <c r="Q2592" s="14"/>
      <c r="AD2592" s="36" t="e">
        <f>MATCH(A2592,'US_long freshly screened'!A:A,0)</f>
        <v>#N/A</v>
      </c>
      <c r="AE2592" s="36" t="e">
        <f>AD2592&lt;=50</f>
        <v>#N/A</v>
      </c>
      <c r="AI2592" s="130" t="e">
        <f>MATCH(A2592,'US_long actual position'!A:A,0)</f>
        <v>#N/A</v>
      </c>
    </row>
    <row r="2593" spans="2:35" x14ac:dyDescent="0.3">
      <c r="B2593" s="133" t="e">
        <v>#N/A</v>
      </c>
      <c r="C2593" s="133"/>
      <c r="E2593" s="36" t="e">
        <v>#N/A</v>
      </c>
      <c r="Q2593" s="14"/>
      <c r="AD2593" s="36" t="e">
        <f>MATCH(A2593,'US_long freshly screened'!A:A,0)</f>
        <v>#N/A</v>
      </c>
      <c r="AE2593" s="36" t="e">
        <f>AD2593&lt;=50</f>
        <v>#N/A</v>
      </c>
      <c r="AI2593" s="130" t="e">
        <f>MATCH(A2593,'US_long actual position'!A:A,0)</f>
        <v>#N/A</v>
      </c>
    </row>
    <row r="2594" spans="2:35" x14ac:dyDescent="0.3">
      <c r="B2594" s="133" t="e">
        <v>#N/A</v>
      </c>
      <c r="C2594" s="133"/>
      <c r="E2594" s="36" t="e">
        <v>#N/A</v>
      </c>
      <c r="Q2594" s="14"/>
      <c r="AD2594" s="36" t="e">
        <f>MATCH(A2594,'US_long freshly screened'!A:A,0)</f>
        <v>#N/A</v>
      </c>
      <c r="AE2594" s="36" t="e">
        <f>AD2594&lt;=50</f>
        <v>#N/A</v>
      </c>
      <c r="AI2594" s="130" t="e">
        <f>MATCH(A2594,'US_long actual position'!A:A,0)</f>
        <v>#N/A</v>
      </c>
    </row>
    <row r="2595" spans="2:35" x14ac:dyDescent="0.3">
      <c r="B2595" s="133" t="e">
        <v>#N/A</v>
      </c>
      <c r="C2595" s="133"/>
      <c r="E2595" s="36" t="e">
        <v>#N/A</v>
      </c>
      <c r="Q2595" s="14"/>
      <c r="AD2595" s="36" t="e">
        <f>MATCH(A2595,'US_long freshly screened'!A:A,0)</f>
        <v>#N/A</v>
      </c>
      <c r="AE2595" s="36" t="e">
        <f>AD2595&lt;=50</f>
        <v>#N/A</v>
      </c>
      <c r="AI2595" s="130" t="e">
        <f>MATCH(A2595,'US_long actual position'!A:A,0)</f>
        <v>#N/A</v>
      </c>
    </row>
    <row r="2596" spans="2:35" x14ac:dyDescent="0.3">
      <c r="B2596" s="133" t="e">
        <v>#N/A</v>
      </c>
      <c r="C2596" s="133"/>
      <c r="E2596" s="36" t="e">
        <v>#N/A</v>
      </c>
      <c r="Q2596" s="14"/>
      <c r="AD2596" s="36" t="e">
        <f>MATCH(A2596,'US_long freshly screened'!A:A,0)</f>
        <v>#N/A</v>
      </c>
      <c r="AE2596" s="36" t="e">
        <f>AD2596&lt;=50</f>
        <v>#N/A</v>
      </c>
      <c r="AI2596" s="130" t="e">
        <f>MATCH(A2596,'US_long actual position'!A:A,0)</f>
        <v>#N/A</v>
      </c>
    </row>
    <row r="2597" spans="2:35" x14ac:dyDescent="0.3">
      <c r="B2597" s="133" t="e">
        <v>#N/A</v>
      </c>
      <c r="C2597" s="133"/>
      <c r="E2597" s="36" t="e">
        <v>#N/A</v>
      </c>
      <c r="Q2597" s="14"/>
      <c r="AD2597" s="36" t="e">
        <f>MATCH(A2597,'US_long freshly screened'!A:A,0)</f>
        <v>#N/A</v>
      </c>
      <c r="AE2597" s="36" t="e">
        <f>AD2597&lt;=50</f>
        <v>#N/A</v>
      </c>
      <c r="AI2597" s="130" t="e">
        <f>MATCH(A2597,'US_long actual position'!A:A,0)</f>
        <v>#N/A</v>
      </c>
    </row>
    <row r="2598" spans="2:35" x14ac:dyDescent="0.3">
      <c r="B2598" s="133" t="e">
        <v>#N/A</v>
      </c>
      <c r="C2598" s="133"/>
      <c r="E2598" s="36" t="e">
        <v>#N/A</v>
      </c>
      <c r="Q2598" s="14"/>
      <c r="AD2598" s="36" t="e">
        <f>MATCH(A2598,'US_long freshly screened'!A:A,0)</f>
        <v>#N/A</v>
      </c>
      <c r="AE2598" s="36" t="e">
        <f>AD2598&lt;=50</f>
        <v>#N/A</v>
      </c>
      <c r="AI2598" s="130" t="e">
        <f>MATCH(A2598,'US_long actual position'!A:A,0)</f>
        <v>#N/A</v>
      </c>
    </row>
    <row r="2599" spans="2:35" x14ac:dyDescent="0.3">
      <c r="B2599" s="133" t="e">
        <v>#N/A</v>
      </c>
      <c r="C2599" s="133"/>
      <c r="E2599" s="36" t="e">
        <v>#N/A</v>
      </c>
      <c r="Q2599" s="14"/>
      <c r="AD2599" s="36" t="e">
        <f>MATCH(A2599,'US_long freshly screened'!A:A,0)</f>
        <v>#N/A</v>
      </c>
      <c r="AE2599" s="36" t="e">
        <f>AD2599&lt;=50</f>
        <v>#N/A</v>
      </c>
      <c r="AI2599" s="130" t="e">
        <f>MATCH(A2599,'US_long actual position'!A:A,0)</f>
        <v>#N/A</v>
      </c>
    </row>
    <row r="2600" spans="2:35" x14ac:dyDescent="0.3">
      <c r="B2600" s="133" t="e">
        <v>#N/A</v>
      </c>
      <c r="C2600" s="133"/>
      <c r="E2600" s="36" t="e">
        <v>#N/A</v>
      </c>
      <c r="Q2600" s="14"/>
      <c r="AD2600" s="36" t="e">
        <f>MATCH(A2600,'US_long freshly screened'!A:A,0)</f>
        <v>#N/A</v>
      </c>
      <c r="AE2600" s="36" t="e">
        <f>AD2600&lt;=50</f>
        <v>#N/A</v>
      </c>
      <c r="AI2600" s="130" t="e">
        <f>MATCH(A2600,'US_long actual position'!A:A,0)</f>
        <v>#N/A</v>
      </c>
    </row>
    <row r="2601" spans="2:35" x14ac:dyDescent="0.3">
      <c r="B2601" s="133" t="e">
        <v>#N/A</v>
      </c>
      <c r="C2601" s="133"/>
      <c r="E2601" s="36" t="e">
        <v>#N/A</v>
      </c>
      <c r="Q2601" s="14"/>
      <c r="AD2601" s="36" t="e">
        <f>MATCH(A2601,'US_long freshly screened'!A:A,0)</f>
        <v>#N/A</v>
      </c>
      <c r="AE2601" s="36" t="e">
        <f>AD2601&lt;=50</f>
        <v>#N/A</v>
      </c>
      <c r="AI2601" s="130" t="e">
        <f>MATCH(A2601,'US_long actual position'!A:A,0)</f>
        <v>#N/A</v>
      </c>
    </row>
    <row r="2602" spans="2:35" x14ac:dyDescent="0.3">
      <c r="B2602" s="133" t="e">
        <v>#N/A</v>
      </c>
      <c r="C2602" s="133"/>
      <c r="E2602" s="36" t="e">
        <v>#N/A</v>
      </c>
      <c r="Q2602" s="14"/>
      <c r="AD2602" s="36" t="e">
        <f>MATCH(A2602,'US_long freshly screened'!A:A,0)</f>
        <v>#N/A</v>
      </c>
      <c r="AE2602" s="36" t="e">
        <f>AD2602&lt;=50</f>
        <v>#N/A</v>
      </c>
      <c r="AI2602" s="130" t="e">
        <f>MATCH(A2602,'US_long actual position'!A:A,0)</f>
        <v>#N/A</v>
      </c>
    </row>
    <row r="2603" spans="2:35" x14ac:dyDescent="0.3">
      <c r="B2603" s="133" t="e">
        <v>#N/A</v>
      </c>
      <c r="C2603" s="133"/>
      <c r="E2603" s="36" t="e">
        <v>#N/A</v>
      </c>
      <c r="Q2603" s="14"/>
      <c r="AD2603" s="36" t="e">
        <f>MATCH(A2603,'US_long freshly screened'!A:A,0)</f>
        <v>#N/A</v>
      </c>
      <c r="AE2603" s="36" t="e">
        <f>AD2603&lt;=50</f>
        <v>#N/A</v>
      </c>
      <c r="AI2603" s="130" t="e">
        <f>MATCH(A2603,'US_long actual position'!A:A,0)</f>
        <v>#N/A</v>
      </c>
    </row>
    <row r="2604" spans="2:35" x14ac:dyDescent="0.3">
      <c r="B2604" s="133" t="e">
        <v>#N/A</v>
      </c>
      <c r="C2604" s="133"/>
      <c r="E2604" s="36" t="e">
        <v>#N/A</v>
      </c>
      <c r="Q2604" s="14"/>
      <c r="AD2604" s="36" t="e">
        <f>MATCH(A2604,'US_long freshly screened'!A:A,0)</f>
        <v>#N/A</v>
      </c>
      <c r="AE2604" s="36" t="e">
        <f>AD2604&lt;=50</f>
        <v>#N/A</v>
      </c>
      <c r="AI2604" s="130" t="e">
        <f>MATCH(A2604,'US_long actual position'!A:A,0)</f>
        <v>#N/A</v>
      </c>
    </row>
    <row r="2605" spans="2:35" x14ac:dyDescent="0.3">
      <c r="B2605" s="133" t="e">
        <v>#N/A</v>
      </c>
      <c r="C2605" s="133"/>
      <c r="E2605" s="36" t="e">
        <v>#N/A</v>
      </c>
      <c r="Q2605" s="14"/>
      <c r="AD2605" s="36" t="e">
        <f>MATCH(A2605,'US_long freshly screened'!A:A,0)</f>
        <v>#N/A</v>
      </c>
      <c r="AE2605" s="36" t="e">
        <f>AD2605&lt;=50</f>
        <v>#N/A</v>
      </c>
      <c r="AI2605" s="130" t="e">
        <f>MATCH(A2605,'US_long actual position'!A:A,0)</f>
        <v>#N/A</v>
      </c>
    </row>
    <row r="2606" spans="2:35" x14ac:dyDescent="0.3">
      <c r="B2606" s="133" t="e">
        <v>#N/A</v>
      </c>
      <c r="C2606" s="133"/>
      <c r="E2606" s="36" t="e">
        <v>#N/A</v>
      </c>
      <c r="Q2606" s="14"/>
      <c r="AD2606" s="36" t="e">
        <f>MATCH(A2606,'US_long freshly screened'!A:A,0)</f>
        <v>#N/A</v>
      </c>
      <c r="AE2606" s="36" t="e">
        <f>AD2606&lt;=50</f>
        <v>#N/A</v>
      </c>
      <c r="AI2606" s="130" t="e">
        <f>MATCH(A2606,'US_long actual position'!A:A,0)</f>
        <v>#N/A</v>
      </c>
    </row>
    <row r="2607" spans="2:35" x14ac:dyDescent="0.3">
      <c r="B2607" s="133" t="e">
        <v>#N/A</v>
      </c>
      <c r="C2607" s="133"/>
      <c r="E2607" s="36" t="e">
        <v>#N/A</v>
      </c>
      <c r="Q2607" s="14"/>
      <c r="AD2607" s="36" t="e">
        <f>MATCH(A2607,'US_long freshly screened'!A:A,0)</f>
        <v>#N/A</v>
      </c>
      <c r="AE2607" s="36" t="e">
        <f>AD2607&lt;=50</f>
        <v>#N/A</v>
      </c>
      <c r="AI2607" s="130" t="e">
        <f>MATCH(A2607,'US_long actual position'!A:A,0)</f>
        <v>#N/A</v>
      </c>
    </row>
    <row r="2608" spans="2:35" x14ac:dyDescent="0.3">
      <c r="B2608" s="133" t="e">
        <v>#N/A</v>
      </c>
      <c r="C2608" s="133"/>
      <c r="E2608" s="36" t="e">
        <v>#N/A</v>
      </c>
      <c r="Q2608" s="14"/>
      <c r="AD2608" s="36" t="e">
        <f>MATCH(A2608,'US_long freshly screened'!A:A,0)</f>
        <v>#N/A</v>
      </c>
      <c r="AE2608" s="36" t="e">
        <f>AD2608&lt;=50</f>
        <v>#N/A</v>
      </c>
      <c r="AI2608" s="130" t="e">
        <f>MATCH(A2608,'US_long actual position'!A:A,0)</f>
        <v>#N/A</v>
      </c>
    </row>
    <row r="2609" spans="2:35" x14ac:dyDescent="0.3">
      <c r="B2609" s="133" t="e">
        <v>#N/A</v>
      </c>
      <c r="C2609" s="133"/>
      <c r="E2609" s="36" t="e">
        <v>#N/A</v>
      </c>
      <c r="Q2609" s="14"/>
      <c r="AD2609" s="36" t="e">
        <f>MATCH(A2609,'US_long freshly screened'!A:A,0)</f>
        <v>#N/A</v>
      </c>
      <c r="AE2609" s="36" t="e">
        <f>AD2609&lt;=50</f>
        <v>#N/A</v>
      </c>
      <c r="AI2609" s="130" t="e">
        <f>MATCH(A2609,'US_long actual position'!A:A,0)</f>
        <v>#N/A</v>
      </c>
    </row>
    <row r="2610" spans="2:35" x14ac:dyDescent="0.3">
      <c r="B2610" s="133" t="e">
        <v>#N/A</v>
      </c>
      <c r="C2610" s="133"/>
      <c r="E2610" s="36" t="e">
        <v>#N/A</v>
      </c>
      <c r="Q2610" s="14"/>
      <c r="AD2610" s="36" t="e">
        <f>MATCH(A2610,'US_long freshly screened'!A:A,0)</f>
        <v>#N/A</v>
      </c>
      <c r="AE2610" s="36" t="e">
        <f>AD2610&lt;=50</f>
        <v>#N/A</v>
      </c>
      <c r="AI2610" s="130" t="e">
        <f>MATCH(A2610,'US_long actual position'!A:A,0)</f>
        <v>#N/A</v>
      </c>
    </row>
    <row r="2611" spans="2:35" x14ac:dyDescent="0.3">
      <c r="B2611" s="133" t="e">
        <v>#N/A</v>
      </c>
      <c r="C2611" s="133"/>
      <c r="E2611" s="36" t="e">
        <v>#N/A</v>
      </c>
      <c r="Q2611" s="14"/>
      <c r="AD2611" s="36" t="e">
        <f>MATCH(A2611,'US_long freshly screened'!A:A,0)</f>
        <v>#N/A</v>
      </c>
      <c r="AE2611" s="36" t="e">
        <f>AD2611&lt;=50</f>
        <v>#N/A</v>
      </c>
      <c r="AI2611" s="130" t="e">
        <f>MATCH(A2611,'US_long actual position'!A:A,0)</f>
        <v>#N/A</v>
      </c>
    </row>
    <row r="2612" spans="2:35" x14ac:dyDescent="0.3">
      <c r="B2612" s="133" t="e">
        <v>#N/A</v>
      </c>
      <c r="C2612" s="133"/>
      <c r="E2612" s="36" t="e">
        <v>#N/A</v>
      </c>
      <c r="Q2612" s="14"/>
      <c r="AD2612" s="36" t="e">
        <f>MATCH(A2612,'US_long freshly screened'!A:A,0)</f>
        <v>#N/A</v>
      </c>
      <c r="AE2612" s="36" t="e">
        <f>AD2612&lt;=50</f>
        <v>#N/A</v>
      </c>
      <c r="AI2612" s="130" t="e">
        <f>MATCH(A2612,'US_long actual position'!A:A,0)</f>
        <v>#N/A</v>
      </c>
    </row>
    <row r="2613" spans="2:35" x14ac:dyDescent="0.3">
      <c r="B2613" s="133" t="e">
        <v>#N/A</v>
      </c>
      <c r="C2613" s="133"/>
      <c r="E2613" s="36" t="e">
        <v>#N/A</v>
      </c>
      <c r="Q2613" s="14"/>
      <c r="AD2613" s="36" t="e">
        <f>MATCH(A2613,'US_long freshly screened'!A:A,0)</f>
        <v>#N/A</v>
      </c>
      <c r="AE2613" s="36" t="e">
        <f>AD2613&lt;=50</f>
        <v>#N/A</v>
      </c>
      <c r="AI2613" s="130" t="e">
        <f>MATCH(A2613,'US_long actual position'!A:A,0)</f>
        <v>#N/A</v>
      </c>
    </row>
    <row r="2614" spans="2:35" x14ac:dyDescent="0.3">
      <c r="B2614" s="133" t="e">
        <v>#N/A</v>
      </c>
      <c r="C2614" s="133"/>
      <c r="E2614" s="36" t="e">
        <v>#N/A</v>
      </c>
      <c r="Q2614" s="14"/>
      <c r="AD2614" s="36" t="e">
        <f>MATCH(A2614,'US_long freshly screened'!A:A,0)</f>
        <v>#N/A</v>
      </c>
      <c r="AE2614" s="36" t="e">
        <f>AD2614&lt;=50</f>
        <v>#N/A</v>
      </c>
      <c r="AI2614" s="130" t="e">
        <f>MATCH(A2614,'US_long actual position'!A:A,0)</f>
        <v>#N/A</v>
      </c>
    </row>
    <row r="2615" spans="2:35" x14ac:dyDescent="0.3">
      <c r="B2615" s="133" t="e">
        <v>#N/A</v>
      </c>
      <c r="C2615" s="133"/>
      <c r="E2615" s="36" t="e">
        <v>#N/A</v>
      </c>
      <c r="Q2615" s="14"/>
      <c r="AD2615" s="36" t="e">
        <f>MATCH(A2615,'US_long freshly screened'!A:A,0)</f>
        <v>#N/A</v>
      </c>
      <c r="AE2615" s="36" t="e">
        <f>AD2615&lt;=50</f>
        <v>#N/A</v>
      </c>
      <c r="AI2615" s="130" t="e">
        <f>MATCH(A2615,'US_long actual position'!A:A,0)</f>
        <v>#N/A</v>
      </c>
    </row>
    <row r="2616" spans="2:35" x14ac:dyDescent="0.3">
      <c r="B2616" s="133" t="e">
        <v>#N/A</v>
      </c>
      <c r="C2616" s="133"/>
      <c r="E2616" s="36" t="e">
        <v>#N/A</v>
      </c>
      <c r="Q2616" s="14"/>
      <c r="AD2616" s="36" t="e">
        <f>MATCH(A2616,'US_long freshly screened'!A:A,0)</f>
        <v>#N/A</v>
      </c>
      <c r="AE2616" s="36" t="e">
        <f>AD2616&lt;=50</f>
        <v>#N/A</v>
      </c>
      <c r="AI2616" s="130" t="e">
        <f>MATCH(A2616,'US_long actual position'!A:A,0)</f>
        <v>#N/A</v>
      </c>
    </row>
    <row r="2617" spans="2:35" x14ac:dyDescent="0.3">
      <c r="B2617" s="133" t="e">
        <v>#N/A</v>
      </c>
      <c r="C2617" s="133"/>
      <c r="E2617" s="36" t="e">
        <v>#N/A</v>
      </c>
      <c r="Q2617" s="14"/>
      <c r="AD2617" s="36" t="e">
        <f>MATCH(A2617,'US_long freshly screened'!A:A,0)</f>
        <v>#N/A</v>
      </c>
      <c r="AE2617" s="36" t="e">
        <f>AD2617&lt;=50</f>
        <v>#N/A</v>
      </c>
      <c r="AI2617" s="130" t="e">
        <f>MATCH(A2617,'US_long actual position'!A:A,0)</f>
        <v>#N/A</v>
      </c>
    </row>
    <row r="2618" spans="2:35" x14ac:dyDescent="0.3">
      <c r="B2618" s="133" t="e">
        <v>#N/A</v>
      </c>
      <c r="C2618" s="133"/>
      <c r="E2618" s="36" t="e">
        <v>#N/A</v>
      </c>
      <c r="Q2618" s="14"/>
      <c r="AD2618" s="36" t="e">
        <f>MATCH(A2618,'US_long freshly screened'!A:A,0)</f>
        <v>#N/A</v>
      </c>
      <c r="AE2618" s="36" t="e">
        <f>AD2618&lt;=50</f>
        <v>#N/A</v>
      </c>
      <c r="AI2618" s="130" t="e">
        <f>MATCH(A2618,'US_long actual position'!A:A,0)</f>
        <v>#N/A</v>
      </c>
    </row>
    <row r="2619" spans="2:35" x14ac:dyDescent="0.3">
      <c r="B2619" s="133" t="e">
        <v>#N/A</v>
      </c>
      <c r="C2619" s="133"/>
      <c r="E2619" s="36" t="e">
        <v>#N/A</v>
      </c>
      <c r="Q2619" s="14"/>
      <c r="AD2619" s="36" t="e">
        <f>MATCH(A2619,'US_long freshly screened'!A:A,0)</f>
        <v>#N/A</v>
      </c>
      <c r="AE2619" s="36" t="e">
        <f>AD2619&lt;=50</f>
        <v>#N/A</v>
      </c>
      <c r="AI2619" s="130" t="e">
        <f>MATCH(A2619,'US_long actual position'!A:A,0)</f>
        <v>#N/A</v>
      </c>
    </row>
    <row r="2620" spans="2:35" x14ac:dyDescent="0.3">
      <c r="B2620" s="133" t="e">
        <v>#N/A</v>
      </c>
      <c r="C2620" s="133"/>
      <c r="E2620" s="36" t="e">
        <v>#N/A</v>
      </c>
      <c r="Q2620" s="14"/>
      <c r="AD2620" s="36" t="e">
        <f>MATCH(A2620,'US_long freshly screened'!A:A,0)</f>
        <v>#N/A</v>
      </c>
      <c r="AE2620" s="36" t="e">
        <f>AD2620&lt;=50</f>
        <v>#N/A</v>
      </c>
      <c r="AI2620" s="130" t="e">
        <f>MATCH(A2620,'US_long actual position'!A:A,0)</f>
        <v>#N/A</v>
      </c>
    </row>
    <row r="2621" spans="2:35" x14ac:dyDescent="0.3">
      <c r="B2621" s="133" t="e">
        <v>#N/A</v>
      </c>
      <c r="C2621" s="133"/>
      <c r="E2621" s="36" t="e">
        <v>#N/A</v>
      </c>
      <c r="Q2621" s="14"/>
      <c r="AD2621" s="36" t="e">
        <f>MATCH(A2621,'US_long freshly screened'!A:A,0)</f>
        <v>#N/A</v>
      </c>
      <c r="AE2621" s="36" t="e">
        <f>AD2621&lt;=50</f>
        <v>#N/A</v>
      </c>
      <c r="AI2621" s="130" t="e">
        <f>MATCH(A2621,'US_long actual position'!A:A,0)</f>
        <v>#N/A</v>
      </c>
    </row>
    <row r="2622" spans="2:35" x14ac:dyDescent="0.3">
      <c r="B2622" s="133" t="e">
        <v>#N/A</v>
      </c>
      <c r="C2622" s="133"/>
      <c r="E2622" s="36" t="e">
        <v>#N/A</v>
      </c>
      <c r="Q2622" s="14"/>
      <c r="AD2622" s="36" t="e">
        <f>MATCH(A2622,'US_long freshly screened'!A:A,0)</f>
        <v>#N/A</v>
      </c>
      <c r="AE2622" s="36" t="e">
        <f>AD2622&lt;=50</f>
        <v>#N/A</v>
      </c>
      <c r="AI2622" s="130" t="e">
        <f>MATCH(A2622,'US_long actual position'!A:A,0)</f>
        <v>#N/A</v>
      </c>
    </row>
    <row r="2623" spans="2:35" x14ac:dyDescent="0.3">
      <c r="B2623" s="133" t="e">
        <v>#N/A</v>
      </c>
      <c r="C2623" s="133"/>
      <c r="E2623" s="36" t="e">
        <v>#N/A</v>
      </c>
      <c r="Q2623" s="14"/>
      <c r="AD2623" s="36" t="e">
        <f>MATCH(A2623,'US_long freshly screened'!A:A,0)</f>
        <v>#N/A</v>
      </c>
      <c r="AE2623" s="36" t="e">
        <f>AD2623&lt;=50</f>
        <v>#N/A</v>
      </c>
      <c r="AI2623" s="130" t="e">
        <f>MATCH(A2623,'US_long actual position'!A:A,0)</f>
        <v>#N/A</v>
      </c>
    </row>
    <row r="2624" spans="2:35" x14ac:dyDescent="0.3">
      <c r="B2624" s="133" t="e">
        <v>#N/A</v>
      </c>
      <c r="C2624" s="133"/>
      <c r="E2624" s="36" t="e">
        <v>#N/A</v>
      </c>
      <c r="Q2624" s="14"/>
      <c r="AD2624" s="36" t="e">
        <f>MATCH(A2624,'US_long freshly screened'!A:A,0)</f>
        <v>#N/A</v>
      </c>
      <c r="AE2624" s="36" t="e">
        <f>AD2624&lt;=50</f>
        <v>#N/A</v>
      </c>
      <c r="AI2624" s="130" t="e">
        <f>MATCH(A2624,'US_long actual position'!A:A,0)</f>
        <v>#N/A</v>
      </c>
    </row>
    <row r="2625" spans="2:35" x14ac:dyDescent="0.3">
      <c r="B2625" s="133" t="e">
        <v>#N/A</v>
      </c>
      <c r="C2625" s="133"/>
      <c r="E2625" s="36" t="e">
        <v>#N/A</v>
      </c>
      <c r="Q2625" s="14"/>
      <c r="AD2625" s="36" t="e">
        <f>MATCH(A2625,'US_long freshly screened'!A:A,0)</f>
        <v>#N/A</v>
      </c>
      <c r="AE2625" s="36" t="e">
        <f>AD2625&lt;=50</f>
        <v>#N/A</v>
      </c>
      <c r="AI2625" s="130" t="e">
        <f>MATCH(A2625,'US_long actual position'!A:A,0)</f>
        <v>#N/A</v>
      </c>
    </row>
    <row r="2626" spans="2:35" x14ac:dyDescent="0.3">
      <c r="B2626" s="133" t="e">
        <v>#N/A</v>
      </c>
      <c r="C2626" s="133"/>
      <c r="E2626" s="36" t="e">
        <v>#N/A</v>
      </c>
      <c r="Q2626" s="14"/>
      <c r="AD2626" s="36" t="e">
        <f>MATCH(A2626,'US_long freshly screened'!A:A,0)</f>
        <v>#N/A</v>
      </c>
      <c r="AE2626" s="36" t="e">
        <f>AD2626&lt;=50</f>
        <v>#N/A</v>
      </c>
      <c r="AI2626" s="130" t="e">
        <f>MATCH(A2626,'US_long actual position'!A:A,0)</f>
        <v>#N/A</v>
      </c>
    </row>
    <row r="2627" spans="2:35" x14ac:dyDescent="0.3">
      <c r="B2627" s="133" t="e">
        <v>#N/A</v>
      </c>
      <c r="C2627" s="133"/>
      <c r="E2627" s="36" t="e">
        <v>#N/A</v>
      </c>
      <c r="Q2627" s="14"/>
      <c r="AD2627" s="36" t="e">
        <f>MATCH(A2627,'US_long freshly screened'!A:A,0)</f>
        <v>#N/A</v>
      </c>
      <c r="AE2627" s="36" t="e">
        <f>AD2627&lt;=50</f>
        <v>#N/A</v>
      </c>
      <c r="AI2627" s="130" t="e">
        <f>MATCH(A2627,'US_long actual position'!A:A,0)</f>
        <v>#N/A</v>
      </c>
    </row>
    <row r="2628" spans="2:35" x14ac:dyDescent="0.3">
      <c r="B2628" s="133" t="e">
        <v>#N/A</v>
      </c>
      <c r="C2628" s="133"/>
      <c r="E2628" s="36" t="e">
        <v>#N/A</v>
      </c>
      <c r="Q2628" s="14"/>
      <c r="AD2628" s="36" t="e">
        <f>MATCH(A2628,'US_long freshly screened'!A:A,0)</f>
        <v>#N/A</v>
      </c>
      <c r="AE2628" s="36" t="e">
        <f>AD2628&lt;=50</f>
        <v>#N/A</v>
      </c>
      <c r="AI2628" s="130" t="e">
        <f>MATCH(A2628,'US_long actual position'!A:A,0)</f>
        <v>#N/A</v>
      </c>
    </row>
    <row r="2629" spans="2:35" x14ac:dyDescent="0.3">
      <c r="B2629" s="133" t="e">
        <v>#N/A</v>
      </c>
      <c r="C2629" s="133"/>
      <c r="E2629" s="36" t="e">
        <v>#N/A</v>
      </c>
      <c r="Q2629" s="14"/>
      <c r="AD2629" s="36" t="e">
        <f>MATCH(A2629,'US_long freshly screened'!A:A,0)</f>
        <v>#N/A</v>
      </c>
      <c r="AE2629" s="36" t="e">
        <f>AD2629&lt;=50</f>
        <v>#N/A</v>
      </c>
      <c r="AI2629" s="130" t="e">
        <f>MATCH(A2629,'US_long actual position'!A:A,0)</f>
        <v>#N/A</v>
      </c>
    </row>
    <row r="2630" spans="2:35" x14ac:dyDescent="0.3">
      <c r="B2630" s="133" t="e">
        <v>#N/A</v>
      </c>
      <c r="C2630" s="133"/>
      <c r="E2630" s="36" t="e">
        <v>#N/A</v>
      </c>
      <c r="Q2630" s="14"/>
      <c r="AD2630" s="36" t="e">
        <f>MATCH(A2630,'US_long freshly screened'!A:A,0)</f>
        <v>#N/A</v>
      </c>
      <c r="AE2630" s="36" t="e">
        <f>AD2630&lt;=50</f>
        <v>#N/A</v>
      </c>
      <c r="AI2630" s="130" t="e">
        <f>MATCH(A2630,'US_long actual position'!A:A,0)</f>
        <v>#N/A</v>
      </c>
    </row>
    <row r="2631" spans="2:35" x14ac:dyDescent="0.3">
      <c r="B2631" s="133" t="e">
        <v>#N/A</v>
      </c>
      <c r="C2631" s="133"/>
      <c r="E2631" s="36" t="e">
        <v>#N/A</v>
      </c>
      <c r="Q2631" s="14"/>
      <c r="AD2631" s="36" t="e">
        <f>MATCH(A2631,'US_long freshly screened'!A:A,0)</f>
        <v>#N/A</v>
      </c>
      <c r="AE2631" s="36" t="e">
        <f>AD2631&lt;=50</f>
        <v>#N/A</v>
      </c>
      <c r="AI2631" s="130" t="e">
        <f>MATCH(A2631,'US_long actual position'!A:A,0)</f>
        <v>#N/A</v>
      </c>
    </row>
    <row r="2632" spans="2:35" x14ac:dyDescent="0.3">
      <c r="B2632" s="133" t="e">
        <v>#N/A</v>
      </c>
      <c r="C2632" s="133"/>
      <c r="E2632" s="36" t="e">
        <v>#N/A</v>
      </c>
      <c r="Q2632" s="14"/>
      <c r="AD2632" s="36" t="e">
        <f>MATCH(A2632,'US_long freshly screened'!A:A,0)</f>
        <v>#N/A</v>
      </c>
      <c r="AE2632" s="36" t="e">
        <f>AD2632&lt;=50</f>
        <v>#N/A</v>
      </c>
      <c r="AI2632" s="130" t="e">
        <f>MATCH(A2632,'US_long actual position'!A:A,0)</f>
        <v>#N/A</v>
      </c>
    </row>
    <row r="2633" spans="2:35" x14ac:dyDescent="0.3">
      <c r="B2633" s="133" t="e">
        <v>#N/A</v>
      </c>
      <c r="C2633" s="133"/>
      <c r="E2633" s="36" t="e">
        <v>#N/A</v>
      </c>
      <c r="Q2633" s="14"/>
      <c r="AD2633" s="36" t="e">
        <f>MATCH(A2633,'US_long freshly screened'!A:A,0)</f>
        <v>#N/A</v>
      </c>
      <c r="AE2633" s="36" t="e">
        <f>AD2633&lt;=50</f>
        <v>#N/A</v>
      </c>
      <c r="AI2633" s="130" t="e">
        <f>MATCH(A2633,'US_long actual position'!A:A,0)</f>
        <v>#N/A</v>
      </c>
    </row>
    <row r="2634" spans="2:35" x14ac:dyDescent="0.3">
      <c r="B2634" s="133" t="e">
        <v>#N/A</v>
      </c>
      <c r="C2634" s="133"/>
      <c r="E2634" s="36" t="e">
        <v>#N/A</v>
      </c>
      <c r="Q2634" s="14"/>
      <c r="AD2634" s="36" t="e">
        <f>MATCH(A2634,'US_long freshly screened'!A:A,0)</f>
        <v>#N/A</v>
      </c>
      <c r="AE2634" s="36" t="e">
        <f>AD2634&lt;=50</f>
        <v>#N/A</v>
      </c>
      <c r="AI2634" s="130" t="e">
        <f>MATCH(A2634,'US_long actual position'!A:A,0)</f>
        <v>#N/A</v>
      </c>
    </row>
    <row r="2635" spans="2:35" x14ac:dyDescent="0.3">
      <c r="B2635" s="133" t="e">
        <v>#N/A</v>
      </c>
      <c r="C2635" s="133"/>
      <c r="E2635" s="36" t="e">
        <v>#N/A</v>
      </c>
      <c r="Q2635" s="14"/>
      <c r="AD2635" s="36" t="e">
        <f>MATCH(A2635,'US_long freshly screened'!A:A,0)</f>
        <v>#N/A</v>
      </c>
      <c r="AE2635" s="36" t="e">
        <f>AD2635&lt;=50</f>
        <v>#N/A</v>
      </c>
      <c r="AI2635" s="130" t="e">
        <f>MATCH(A2635,'US_long actual position'!A:A,0)</f>
        <v>#N/A</v>
      </c>
    </row>
    <row r="2636" spans="2:35" x14ac:dyDescent="0.3">
      <c r="B2636" s="133" t="e">
        <v>#N/A</v>
      </c>
      <c r="C2636" s="133"/>
      <c r="E2636" s="36" t="e">
        <v>#N/A</v>
      </c>
      <c r="Q2636" s="14"/>
      <c r="AD2636" s="36" t="e">
        <f>MATCH(A2636,'US_long freshly screened'!A:A,0)</f>
        <v>#N/A</v>
      </c>
      <c r="AE2636" s="36" t="e">
        <f>AD2636&lt;=50</f>
        <v>#N/A</v>
      </c>
      <c r="AI2636" s="130" t="e">
        <f>MATCH(A2636,'US_long actual position'!A:A,0)</f>
        <v>#N/A</v>
      </c>
    </row>
    <row r="2637" spans="2:35" x14ac:dyDescent="0.3">
      <c r="B2637" s="133" t="e">
        <v>#N/A</v>
      </c>
      <c r="C2637" s="133"/>
      <c r="E2637" s="36" t="e">
        <v>#N/A</v>
      </c>
      <c r="Q2637" s="14"/>
      <c r="AD2637" s="36" t="e">
        <f>MATCH(A2637,'US_long freshly screened'!A:A,0)</f>
        <v>#N/A</v>
      </c>
      <c r="AE2637" s="36" t="e">
        <f>AD2637&lt;=50</f>
        <v>#N/A</v>
      </c>
      <c r="AI2637" s="130" t="e">
        <f>MATCH(A2637,'US_long actual position'!A:A,0)</f>
        <v>#N/A</v>
      </c>
    </row>
    <row r="2638" spans="2:35" x14ac:dyDescent="0.3">
      <c r="B2638" s="133" t="e">
        <v>#N/A</v>
      </c>
      <c r="C2638" s="133"/>
      <c r="E2638" s="36" t="e">
        <v>#N/A</v>
      </c>
      <c r="Q2638" s="14"/>
      <c r="AD2638" s="36" t="e">
        <f>MATCH(A2638,'US_long freshly screened'!A:A,0)</f>
        <v>#N/A</v>
      </c>
      <c r="AE2638" s="36" t="e">
        <f>AD2638&lt;=50</f>
        <v>#N/A</v>
      </c>
      <c r="AI2638" s="130" t="e">
        <f>MATCH(A2638,'US_long actual position'!A:A,0)</f>
        <v>#N/A</v>
      </c>
    </row>
    <row r="2639" spans="2:35" x14ac:dyDescent="0.3">
      <c r="B2639" s="133" t="e">
        <v>#N/A</v>
      </c>
      <c r="C2639" s="133"/>
      <c r="E2639" s="36" t="e">
        <v>#N/A</v>
      </c>
      <c r="Q2639" s="14"/>
      <c r="AD2639" s="36" t="e">
        <f>MATCH(A2639,'US_long freshly screened'!A:A,0)</f>
        <v>#N/A</v>
      </c>
      <c r="AE2639" s="36" t="e">
        <f>AD2639&lt;=50</f>
        <v>#N/A</v>
      </c>
      <c r="AI2639" s="130" t="e">
        <f>MATCH(A2639,'US_long actual position'!A:A,0)</f>
        <v>#N/A</v>
      </c>
    </row>
    <row r="2640" spans="2:35" x14ac:dyDescent="0.3">
      <c r="B2640" s="133" t="e">
        <v>#N/A</v>
      </c>
      <c r="C2640" s="133"/>
      <c r="E2640" s="36" t="e">
        <v>#N/A</v>
      </c>
      <c r="Q2640" s="14"/>
      <c r="AD2640" s="36" t="e">
        <f>MATCH(A2640,'US_long freshly screened'!A:A,0)</f>
        <v>#N/A</v>
      </c>
      <c r="AE2640" s="36" t="e">
        <f>AD2640&lt;=50</f>
        <v>#N/A</v>
      </c>
      <c r="AI2640" s="130" t="e">
        <f>MATCH(A2640,'US_long actual position'!A:A,0)</f>
        <v>#N/A</v>
      </c>
    </row>
    <row r="2641" spans="2:35" x14ac:dyDescent="0.3">
      <c r="B2641" s="133" t="e">
        <v>#N/A</v>
      </c>
      <c r="C2641" s="133"/>
      <c r="E2641" s="36" t="e">
        <v>#N/A</v>
      </c>
      <c r="Q2641" s="14"/>
      <c r="AD2641" s="36" t="e">
        <f>MATCH(A2641,'US_long freshly screened'!A:A,0)</f>
        <v>#N/A</v>
      </c>
      <c r="AE2641" s="36" t="e">
        <f>AD2641&lt;=50</f>
        <v>#N/A</v>
      </c>
      <c r="AI2641" s="130" t="e">
        <f>MATCH(A2641,'US_long actual position'!A:A,0)</f>
        <v>#N/A</v>
      </c>
    </row>
    <row r="2642" spans="2:35" x14ac:dyDescent="0.3">
      <c r="B2642" s="133" t="e">
        <v>#N/A</v>
      </c>
      <c r="C2642" s="133"/>
      <c r="E2642" s="36" t="e">
        <v>#N/A</v>
      </c>
      <c r="Q2642" s="14"/>
      <c r="AD2642" s="36" t="e">
        <f>MATCH(A2642,'US_long freshly screened'!A:A,0)</f>
        <v>#N/A</v>
      </c>
      <c r="AE2642" s="36" t="e">
        <f>AD2642&lt;=50</f>
        <v>#N/A</v>
      </c>
      <c r="AI2642" s="130" t="e">
        <f>MATCH(A2642,'US_long actual position'!A:A,0)</f>
        <v>#N/A</v>
      </c>
    </row>
    <row r="2643" spans="2:35" x14ac:dyDescent="0.3">
      <c r="B2643" s="133" t="e">
        <v>#N/A</v>
      </c>
      <c r="C2643" s="133"/>
      <c r="E2643" s="36" t="e">
        <v>#N/A</v>
      </c>
      <c r="Q2643" s="14"/>
      <c r="AD2643" s="36" t="e">
        <f>MATCH(A2643,'US_long freshly screened'!A:A,0)</f>
        <v>#N/A</v>
      </c>
      <c r="AE2643" s="36" t="e">
        <f>AD2643&lt;=50</f>
        <v>#N/A</v>
      </c>
      <c r="AI2643" s="130" t="e">
        <f>MATCH(A2643,'US_long actual position'!A:A,0)</f>
        <v>#N/A</v>
      </c>
    </row>
    <row r="2644" spans="2:35" x14ac:dyDescent="0.3">
      <c r="B2644" s="133" t="e">
        <v>#N/A</v>
      </c>
      <c r="C2644" s="133"/>
      <c r="E2644" s="36" t="e">
        <v>#N/A</v>
      </c>
      <c r="Q2644" s="14"/>
      <c r="AD2644" s="36" t="e">
        <f>MATCH(A2644,'US_long freshly screened'!A:A,0)</f>
        <v>#N/A</v>
      </c>
      <c r="AE2644" s="36" t="e">
        <f>AD2644&lt;=50</f>
        <v>#N/A</v>
      </c>
      <c r="AI2644" s="130" t="e">
        <f>MATCH(A2644,'US_long actual position'!A:A,0)</f>
        <v>#N/A</v>
      </c>
    </row>
    <row r="2645" spans="2:35" x14ac:dyDescent="0.3">
      <c r="B2645" s="133" t="e">
        <v>#N/A</v>
      </c>
      <c r="C2645" s="133"/>
      <c r="E2645" s="36" t="e">
        <v>#N/A</v>
      </c>
      <c r="Q2645" s="14"/>
      <c r="AD2645" s="36" t="e">
        <f>MATCH(A2645,'US_long freshly screened'!A:A,0)</f>
        <v>#N/A</v>
      </c>
      <c r="AE2645" s="36" t="e">
        <f>AD2645&lt;=50</f>
        <v>#N/A</v>
      </c>
      <c r="AI2645" s="130" t="e">
        <f>MATCH(A2645,'US_long actual position'!A:A,0)</f>
        <v>#N/A</v>
      </c>
    </row>
    <row r="2646" spans="2:35" x14ac:dyDescent="0.3">
      <c r="B2646" s="133" t="e">
        <v>#N/A</v>
      </c>
      <c r="C2646" s="133"/>
      <c r="E2646" s="36" t="e">
        <v>#N/A</v>
      </c>
      <c r="Q2646" s="14"/>
      <c r="AD2646" s="36" t="e">
        <f>MATCH(A2646,'US_long freshly screened'!A:A,0)</f>
        <v>#N/A</v>
      </c>
      <c r="AE2646" s="36" t="e">
        <f>AD2646&lt;=50</f>
        <v>#N/A</v>
      </c>
      <c r="AI2646" s="130" t="e">
        <f>MATCH(A2646,'US_long actual position'!A:A,0)</f>
        <v>#N/A</v>
      </c>
    </row>
    <row r="2647" spans="2:35" x14ac:dyDescent="0.3">
      <c r="B2647" s="133" t="e">
        <v>#N/A</v>
      </c>
      <c r="C2647" s="133"/>
      <c r="E2647" s="36" t="e">
        <v>#N/A</v>
      </c>
      <c r="Q2647" s="14"/>
      <c r="AD2647" s="36" t="e">
        <f>MATCH(A2647,'US_long freshly screened'!A:A,0)</f>
        <v>#N/A</v>
      </c>
      <c r="AE2647" s="36" t="e">
        <f>AD2647&lt;=50</f>
        <v>#N/A</v>
      </c>
      <c r="AI2647" s="130" t="e">
        <f>MATCH(A2647,'US_long actual position'!A:A,0)</f>
        <v>#N/A</v>
      </c>
    </row>
    <row r="2648" spans="2:35" x14ac:dyDescent="0.3">
      <c r="B2648" s="133" t="e">
        <v>#N/A</v>
      </c>
      <c r="C2648" s="133"/>
      <c r="E2648" s="36" t="e">
        <v>#N/A</v>
      </c>
      <c r="Q2648" s="14"/>
      <c r="AD2648" s="36" t="e">
        <f>MATCH(A2648,'US_long freshly screened'!A:A,0)</f>
        <v>#N/A</v>
      </c>
      <c r="AE2648" s="36" t="e">
        <f>AD2648&lt;=50</f>
        <v>#N/A</v>
      </c>
      <c r="AI2648" s="130" t="e">
        <f>MATCH(A2648,'US_long actual position'!A:A,0)</f>
        <v>#N/A</v>
      </c>
    </row>
    <row r="2649" spans="2:35" x14ac:dyDescent="0.3">
      <c r="B2649" s="133" t="e">
        <v>#N/A</v>
      </c>
      <c r="C2649" s="133"/>
      <c r="E2649" s="36" t="e">
        <v>#N/A</v>
      </c>
      <c r="Q2649" s="14"/>
      <c r="AD2649" s="36" t="e">
        <f>MATCH(A2649,'US_long freshly screened'!A:A,0)</f>
        <v>#N/A</v>
      </c>
      <c r="AE2649" s="36" t="e">
        <f>AD2649&lt;=50</f>
        <v>#N/A</v>
      </c>
      <c r="AI2649" s="130" t="e">
        <f>MATCH(A2649,'US_long actual position'!A:A,0)</f>
        <v>#N/A</v>
      </c>
    </row>
    <row r="2650" spans="2:35" x14ac:dyDescent="0.3">
      <c r="B2650" s="133" t="e">
        <v>#N/A</v>
      </c>
      <c r="C2650" s="133"/>
      <c r="E2650" s="36" t="e">
        <v>#N/A</v>
      </c>
      <c r="Q2650" s="14"/>
      <c r="AD2650" s="36" t="e">
        <f>MATCH(A2650,'US_long freshly screened'!A:A,0)</f>
        <v>#N/A</v>
      </c>
      <c r="AE2650" s="36" t="e">
        <f>AD2650&lt;=50</f>
        <v>#N/A</v>
      </c>
      <c r="AI2650" s="130" t="e">
        <f>MATCH(A2650,'US_long actual position'!A:A,0)</f>
        <v>#N/A</v>
      </c>
    </row>
    <row r="2651" spans="2:35" x14ac:dyDescent="0.3">
      <c r="B2651" s="133" t="e">
        <v>#N/A</v>
      </c>
      <c r="C2651" s="133"/>
      <c r="E2651" s="36" t="e">
        <v>#N/A</v>
      </c>
      <c r="Q2651" s="14"/>
      <c r="AD2651" s="36" t="e">
        <f>MATCH(A2651,'US_long freshly screened'!A:A,0)</f>
        <v>#N/A</v>
      </c>
      <c r="AE2651" s="36" t="e">
        <f>AD2651&lt;=50</f>
        <v>#N/A</v>
      </c>
      <c r="AI2651" s="130" t="e">
        <f>MATCH(A2651,'US_long actual position'!A:A,0)</f>
        <v>#N/A</v>
      </c>
    </row>
    <row r="2652" spans="2:35" x14ac:dyDescent="0.3">
      <c r="B2652" s="133" t="e">
        <v>#N/A</v>
      </c>
      <c r="C2652" s="133"/>
      <c r="E2652" s="36" t="e">
        <v>#N/A</v>
      </c>
      <c r="Q2652" s="14"/>
      <c r="AD2652" s="36" t="e">
        <f>MATCH(A2652,'US_long freshly screened'!A:A,0)</f>
        <v>#N/A</v>
      </c>
      <c r="AE2652" s="36" t="e">
        <f>AD2652&lt;=50</f>
        <v>#N/A</v>
      </c>
      <c r="AI2652" s="130" t="e">
        <f>MATCH(A2652,'US_long actual position'!A:A,0)</f>
        <v>#N/A</v>
      </c>
    </row>
    <row r="2653" spans="2:35" x14ac:dyDescent="0.3">
      <c r="B2653" s="133" t="e">
        <v>#N/A</v>
      </c>
      <c r="C2653" s="133"/>
      <c r="E2653" s="36" t="e">
        <v>#N/A</v>
      </c>
      <c r="Q2653" s="14"/>
      <c r="AD2653" s="36" t="e">
        <f>MATCH(A2653,'US_long freshly screened'!A:A,0)</f>
        <v>#N/A</v>
      </c>
      <c r="AE2653" s="36" t="e">
        <f>AD2653&lt;=50</f>
        <v>#N/A</v>
      </c>
      <c r="AI2653" s="130" t="e">
        <f>MATCH(A2653,'US_long actual position'!A:A,0)</f>
        <v>#N/A</v>
      </c>
    </row>
    <row r="2654" spans="2:35" x14ac:dyDescent="0.3">
      <c r="B2654" s="133" t="e">
        <v>#N/A</v>
      </c>
      <c r="C2654" s="133"/>
      <c r="E2654" s="36" t="e">
        <v>#N/A</v>
      </c>
      <c r="Q2654" s="14"/>
      <c r="AD2654" s="36" t="e">
        <f>MATCH(A2654,'US_long freshly screened'!A:A,0)</f>
        <v>#N/A</v>
      </c>
      <c r="AE2654" s="36" t="e">
        <f>AD2654&lt;=50</f>
        <v>#N/A</v>
      </c>
      <c r="AI2654" s="130" t="e">
        <f>MATCH(A2654,'US_long actual position'!A:A,0)</f>
        <v>#N/A</v>
      </c>
    </row>
    <row r="2655" spans="2:35" x14ac:dyDescent="0.3">
      <c r="B2655" s="133" t="e">
        <v>#N/A</v>
      </c>
      <c r="C2655" s="133"/>
      <c r="E2655" s="36" t="e">
        <v>#N/A</v>
      </c>
      <c r="Q2655" s="14"/>
      <c r="AD2655" s="36" t="e">
        <f>MATCH(A2655,'US_long freshly screened'!A:A,0)</f>
        <v>#N/A</v>
      </c>
      <c r="AE2655" s="36" t="e">
        <f>AD2655&lt;=50</f>
        <v>#N/A</v>
      </c>
      <c r="AI2655" s="130" t="e">
        <f>MATCH(A2655,'US_long actual position'!A:A,0)</f>
        <v>#N/A</v>
      </c>
    </row>
    <row r="2656" spans="2:35" x14ac:dyDescent="0.3">
      <c r="B2656" s="133" t="e">
        <v>#N/A</v>
      </c>
      <c r="C2656" s="133"/>
      <c r="E2656" s="36" t="e">
        <v>#N/A</v>
      </c>
      <c r="Q2656" s="14"/>
      <c r="AD2656" s="36" t="e">
        <f>MATCH(A2656,'US_long freshly screened'!A:A,0)</f>
        <v>#N/A</v>
      </c>
      <c r="AE2656" s="36" t="e">
        <f>AD2656&lt;=50</f>
        <v>#N/A</v>
      </c>
      <c r="AI2656" s="130" t="e">
        <f>MATCH(A2656,'US_long actual position'!A:A,0)</f>
        <v>#N/A</v>
      </c>
    </row>
    <row r="2657" spans="2:35" x14ac:dyDescent="0.3">
      <c r="B2657" s="133" t="e">
        <v>#N/A</v>
      </c>
      <c r="C2657" s="133"/>
      <c r="E2657" s="36" t="e">
        <v>#N/A</v>
      </c>
      <c r="Q2657" s="14"/>
      <c r="AD2657" s="36" t="e">
        <f>MATCH(A2657,'US_long freshly screened'!A:A,0)</f>
        <v>#N/A</v>
      </c>
      <c r="AE2657" s="36" t="e">
        <f>AD2657&lt;=50</f>
        <v>#N/A</v>
      </c>
      <c r="AI2657" s="130" t="e">
        <f>MATCH(A2657,'US_long actual position'!A:A,0)</f>
        <v>#N/A</v>
      </c>
    </row>
    <row r="2658" spans="2:35" x14ac:dyDescent="0.3">
      <c r="B2658" s="133" t="e">
        <v>#N/A</v>
      </c>
      <c r="C2658" s="133"/>
      <c r="E2658" s="36" t="e">
        <v>#N/A</v>
      </c>
      <c r="Q2658" s="14"/>
      <c r="AD2658" s="36" t="e">
        <f>MATCH(A2658,'US_long freshly screened'!A:A,0)</f>
        <v>#N/A</v>
      </c>
      <c r="AE2658" s="36" t="e">
        <f>AD2658&lt;=50</f>
        <v>#N/A</v>
      </c>
      <c r="AI2658" s="130" t="e">
        <f>MATCH(A2658,'US_long actual position'!A:A,0)</f>
        <v>#N/A</v>
      </c>
    </row>
    <row r="2659" spans="2:35" x14ac:dyDescent="0.3">
      <c r="B2659" s="133" t="e">
        <v>#N/A</v>
      </c>
      <c r="C2659" s="133"/>
      <c r="E2659" s="36" t="e">
        <v>#N/A</v>
      </c>
      <c r="Q2659" s="14"/>
      <c r="AD2659" s="36" t="e">
        <f>MATCH(A2659,'US_long freshly screened'!A:A,0)</f>
        <v>#N/A</v>
      </c>
      <c r="AE2659" s="36" t="e">
        <f>AD2659&lt;=50</f>
        <v>#N/A</v>
      </c>
      <c r="AI2659" s="130" t="e">
        <f>MATCH(A2659,'US_long actual position'!A:A,0)</f>
        <v>#N/A</v>
      </c>
    </row>
    <row r="2660" spans="2:35" x14ac:dyDescent="0.3">
      <c r="B2660" s="133" t="e">
        <v>#N/A</v>
      </c>
      <c r="C2660" s="133"/>
      <c r="E2660" s="36" t="e">
        <v>#N/A</v>
      </c>
      <c r="Q2660" s="14"/>
      <c r="AD2660" s="36" t="e">
        <f>MATCH(A2660,'US_long freshly screened'!A:A,0)</f>
        <v>#N/A</v>
      </c>
      <c r="AE2660" s="36" t="e">
        <f>AD2660&lt;=50</f>
        <v>#N/A</v>
      </c>
      <c r="AI2660" s="130" t="e">
        <f>MATCH(A2660,'US_long actual position'!A:A,0)</f>
        <v>#N/A</v>
      </c>
    </row>
    <row r="2661" spans="2:35" x14ac:dyDescent="0.3">
      <c r="B2661" s="133" t="e">
        <v>#N/A</v>
      </c>
      <c r="C2661" s="133"/>
      <c r="E2661" s="36" t="e">
        <v>#N/A</v>
      </c>
      <c r="Q2661" s="14"/>
      <c r="AD2661" s="36" t="e">
        <f>MATCH(A2661,'US_long freshly screened'!A:A,0)</f>
        <v>#N/A</v>
      </c>
      <c r="AE2661" s="36" t="e">
        <f>AD2661&lt;=50</f>
        <v>#N/A</v>
      </c>
      <c r="AI2661" s="130" t="e">
        <f>MATCH(A2661,'US_long actual position'!A:A,0)</f>
        <v>#N/A</v>
      </c>
    </row>
    <row r="2662" spans="2:35" x14ac:dyDescent="0.3">
      <c r="B2662" s="133" t="e">
        <v>#N/A</v>
      </c>
      <c r="C2662" s="133"/>
      <c r="E2662" s="36" t="e">
        <v>#N/A</v>
      </c>
      <c r="Q2662" s="14"/>
      <c r="AD2662" s="36" t="e">
        <f>MATCH(A2662,'US_long freshly screened'!A:A,0)</f>
        <v>#N/A</v>
      </c>
      <c r="AE2662" s="36" t="e">
        <f>AD2662&lt;=50</f>
        <v>#N/A</v>
      </c>
      <c r="AI2662" s="130" t="e">
        <f>MATCH(A2662,'US_long actual position'!A:A,0)</f>
        <v>#N/A</v>
      </c>
    </row>
    <row r="2663" spans="2:35" x14ac:dyDescent="0.3">
      <c r="B2663" s="133" t="e">
        <v>#N/A</v>
      </c>
      <c r="C2663" s="133"/>
      <c r="E2663" s="36" t="e">
        <v>#N/A</v>
      </c>
      <c r="Q2663" s="14"/>
      <c r="AD2663" s="36" t="e">
        <f>MATCH(A2663,'US_long freshly screened'!A:A,0)</f>
        <v>#N/A</v>
      </c>
      <c r="AE2663" s="36" t="e">
        <f>AD2663&lt;=50</f>
        <v>#N/A</v>
      </c>
      <c r="AI2663" s="130" t="e">
        <f>MATCH(A2663,'US_long actual position'!A:A,0)</f>
        <v>#N/A</v>
      </c>
    </row>
    <row r="2664" spans="2:35" x14ac:dyDescent="0.3">
      <c r="B2664" s="133" t="e">
        <v>#N/A</v>
      </c>
      <c r="C2664" s="133"/>
      <c r="E2664" s="36" t="e">
        <v>#N/A</v>
      </c>
      <c r="Q2664" s="14"/>
      <c r="AD2664" s="36" t="e">
        <f>MATCH(A2664,'US_long freshly screened'!A:A,0)</f>
        <v>#N/A</v>
      </c>
      <c r="AE2664" s="36" t="e">
        <f>AD2664&lt;=50</f>
        <v>#N/A</v>
      </c>
      <c r="AI2664" s="130" t="e">
        <f>MATCH(A2664,'US_long actual position'!A:A,0)</f>
        <v>#N/A</v>
      </c>
    </row>
    <row r="2665" spans="2:35" x14ac:dyDescent="0.3">
      <c r="B2665" s="133" t="e">
        <v>#N/A</v>
      </c>
      <c r="C2665" s="133"/>
      <c r="E2665" s="36" t="e">
        <v>#N/A</v>
      </c>
      <c r="Q2665" s="14"/>
      <c r="AD2665" s="36" t="e">
        <f>MATCH(A2665,'US_long freshly screened'!A:A,0)</f>
        <v>#N/A</v>
      </c>
      <c r="AE2665" s="36" t="e">
        <f>AD2665&lt;=50</f>
        <v>#N/A</v>
      </c>
      <c r="AI2665" s="130" t="e">
        <f>MATCH(A2665,'US_long actual position'!A:A,0)</f>
        <v>#N/A</v>
      </c>
    </row>
    <row r="2666" spans="2:35" x14ac:dyDescent="0.3">
      <c r="B2666" s="133" t="e">
        <v>#N/A</v>
      </c>
      <c r="C2666" s="133"/>
      <c r="E2666" s="36" t="e">
        <v>#N/A</v>
      </c>
      <c r="Q2666" s="14"/>
      <c r="AD2666" s="36" t="e">
        <f>MATCH(A2666,'US_long freshly screened'!A:A,0)</f>
        <v>#N/A</v>
      </c>
      <c r="AE2666" s="36" t="e">
        <f>AD2666&lt;=50</f>
        <v>#N/A</v>
      </c>
      <c r="AI2666" s="130" t="e">
        <f>MATCH(A2666,'US_long actual position'!A:A,0)</f>
        <v>#N/A</v>
      </c>
    </row>
    <row r="2667" spans="2:35" x14ac:dyDescent="0.3">
      <c r="B2667" s="133" t="e">
        <v>#N/A</v>
      </c>
      <c r="C2667" s="133"/>
      <c r="E2667" s="36" t="e">
        <v>#N/A</v>
      </c>
      <c r="Q2667" s="14"/>
      <c r="AD2667" s="36" t="e">
        <f>MATCH(A2667,'US_long freshly screened'!A:A,0)</f>
        <v>#N/A</v>
      </c>
      <c r="AE2667" s="36" t="e">
        <f>AD2667&lt;=50</f>
        <v>#N/A</v>
      </c>
      <c r="AI2667" s="130" t="e">
        <f>MATCH(A2667,'US_long actual position'!A:A,0)</f>
        <v>#N/A</v>
      </c>
    </row>
    <row r="2668" spans="2:35" x14ac:dyDescent="0.3">
      <c r="B2668" s="133" t="e">
        <v>#N/A</v>
      </c>
      <c r="C2668" s="133"/>
      <c r="E2668" s="36" t="e">
        <v>#N/A</v>
      </c>
      <c r="Q2668" s="14"/>
      <c r="AD2668" s="36" t="e">
        <f>MATCH(A2668,'US_long freshly screened'!A:A,0)</f>
        <v>#N/A</v>
      </c>
      <c r="AE2668" s="36" t="e">
        <f>AD2668&lt;=50</f>
        <v>#N/A</v>
      </c>
      <c r="AI2668" s="130" t="e">
        <f>MATCH(A2668,'US_long actual position'!A:A,0)</f>
        <v>#N/A</v>
      </c>
    </row>
    <row r="2669" spans="2:35" x14ac:dyDescent="0.3">
      <c r="B2669" s="133" t="e">
        <v>#N/A</v>
      </c>
      <c r="C2669" s="133"/>
      <c r="E2669" s="36" t="e">
        <v>#N/A</v>
      </c>
      <c r="Q2669" s="14"/>
      <c r="AD2669" s="36" t="e">
        <f>MATCH(A2669,'US_long freshly screened'!A:A,0)</f>
        <v>#N/A</v>
      </c>
      <c r="AE2669" s="36" t="e">
        <f>AD2669&lt;=50</f>
        <v>#N/A</v>
      </c>
      <c r="AI2669" s="130" t="e">
        <f>MATCH(A2669,'US_long actual position'!A:A,0)</f>
        <v>#N/A</v>
      </c>
    </row>
    <row r="2670" spans="2:35" x14ac:dyDescent="0.3">
      <c r="B2670" s="133" t="e">
        <v>#N/A</v>
      </c>
      <c r="C2670" s="133"/>
      <c r="E2670" s="36" t="e">
        <v>#N/A</v>
      </c>
      <c r="Q2670" s="14"/>
      <c r="AD2670" s="36" t="e">
        <f>MATCH(A2670,'US_long freshly screened'!A:A,0)</f>
        <v>#N/A</v>
      </c>
      <c r="AE2670" s="36" t="e">
        <f>AD2670&lt;=50</f>
        <v>#N/A</v>
      </c>
      <c r="AI2670" s="130" t="e">
        <f>MATCH(A2670,'US_long actual position'!A:A,0)</f>
        <v>#N/A</v>
      </c>
    </row>
    <row r="2671" spans="2:35" x14ac:dyDescent="0.3">
      <c r="B2671" s="133" t="e">
        <v>#N/A</v>
      </c>
      <c r="C2671" s="133"/>
      <c r="E2671" s="36" t="e">
        <v>#N/A</v>
      </c>
      <c r="Q2671" s="14"/>
      <c r="AD2671" s="36" t="e">
        <f>MATCH(A2671,'US_long freshly screened'!A:A,0)</f>
        <v>#N/A</v>
      </c>
      <c r="AE2671" s="36" t="e">
        <f>AD2671&lt;=50</f>
        <v>#N/A</v>
      </c>
      <c r="AI2671" s="130" t="e">
        <f>MATCH(A2671,'US_long actual position'!A:A,0)</f>
        <v>#N/A</v>
      </c>
    </row>
    <row r="2672" spans="2:35" x14ac:dyDescent="0.3">
      <c r="B2672" s="133" t="e">
        <v>#N/A</v>
      </c>
      <c r="C2672" s="133"/>
      <c r="E2672" s="36" t="e">
        <v>#N/A</v>
      </c>
      <c r="Q2672" s="14"/>
      <c r="AD2672" s="36" t="e">
        <f>MATCH(A2672,'US_long freshly screened'!A:A,0)</f>
        <v>#N/A</v>
      </c>
      <c r="AE2672" s="36" t="e">
        <f>AD2672&lt;=50</f>
        <v>#N/A</v>
      </c>
      <c r="AI2672" s="130" t="e">
        <f>MATCH(A2672,'US_long actual position'!A:A,0)</f>
        <v>#N/A</v>
      </c>
    </row>
    <row r="2673" spans="2:35" x14ac:dyDescent="0.3">
      <c r="B2673" s="133" t="e">
        <v>#N/A</v>
      </c>
      <c r="C2673" s="133"/>
      <c r="E2673" s="36" t="e">
        <v>#N/A</v>
      </c>
      <c r="Q2673" s="14"/>
      <c r="AD2673" s="36" t="e">
        <f>MATCH(A2673,'US_long freshly screened'!A:A,0)</f>
        <v>#N/A</v>
      </c>
      <c r="AE2673" s="36" t="e">
        <f>AD2673&lt;=50</f>
        <v>#N/A</v>
      </c>
      <c r="AI2673" s="130" t="e">
        <f>MATCH(A2673,'US_long actual position'!A:A,0)</f>
        <v>#N/A</v>
      </c>
    </row>
    <row r="2674" spans="2:35" x14ac:dyDescent="0.3">
      <c r="B2674" s="133" t="e">
        <v>#N/A</v>
      </c>
      <c r="C2674" s="133"/>
      <c r="E2674" s="36" t="e">
        <v>#N/A</v>
      </c>
      <c r="Q2674" s="14"/>
      <c r="AD2674" s="36" t="e">
        <f>MATCH(A2674,'US_long freshly screened'!A:A,0)</f>
        <v>#N/A</v>
      </c>
      <c r="AE2674" s="36" t="e">
        <f>AD2674&lt;=50</f>
        <v>#N/A</v>
      </c>
      <c r="AI2674" s="130" t="e">
        <f>MATCH(A2674,'US_long actual position'!A:A,0)</f>
        <v>#N/A</v>
      </c>
    </row>
    <row r="2675" spans="2:35" x14ac:dyDescent="0.3">
      <c r="B2675" s="133" t="e">
        <v>#N/A</v>
      </c>
      <c r="C2675" s="133"/>
      <c r="E2675" s="36" t="e">
        <v>#N/A</v>
      </c>
      <c r="Q2675" s="14"/>
      <c r="AD2675" s="36" t="e">
        <f>MATCH(A2675,'US_long freshly screened'!A:A,0)</f>
        <v>#N/A</v>
      </c>
      <c r="AE2675" s="36" t="e">
        <f>AD2675&lt;=50</f>
        <v>#N/A</v>
      </c>
      <c r="AI2675" s="130" t="e">
        <f>MATCH(A2675,'US_long actual position'!A:A,0)</f>
        <v>#N/A</v>
      </c>
    </row>
    <row r="2676" spans="2:35" x14ac:dyDescent="0.3">
      <c r="B2676" s="133" t="e">
        <v>#N/A</v>
      </c>
      <c r="C2676" s="133"/>
      <c r="E2676" s="36" t="e">
        <v>#N/A</v>
      </c>
      <c r="Q2676" s="14"/>
      <c r="AD2676" s="36" t="e">
        <f>MATCH(A2676,'US_long freshly screened'!A:A,0)</f>
        <v>#N/A</v>
      </c>
      <c r="AE2676" s="36" t="e">
        <f>AD2676&lt;=50</f>
        <v>#N/A</v>
      </c>
      <c r="AI2676" s="130" t="e">
        <f>MATCH(A2676,'US_long actual position'!A:A,0)</f>
        <v>#N/A</v>
      </c>
    </row>
    <row r="2677" spans="2:35" x14ac:dyDescent="0.3">
      <c r="B2677" s="133" t="e">
        <v>#N/A</v>
      </c>
      <c r="C2677" s="133"/>
      <c r="E2677" s="36" t="e">
        <v>#N/A</v>
      </c>
      <c r="Q2677" s="14"/>
      <c r="AD2677" s="36" t="e">
        <f>MATCH(A2677,'US_long freshly screened'!A:A,0)</f>
        <v>#N/A</v>
      </c>
      <c r="AE2677" s="36" t="e">
        <f>AD2677&lt;=50</f>
        <v>#N/A</v>
      </c>
      <c r="AI2677" s="130" t="e">
        <f>MATCH(A2677,'US_long actual position'!A:A,0)</f>
        <v>#N/A</v>
      </c>
    </row>
    <row r="2678" spans="2:35" x14ac:dyDescent="0.3">
      <c r="B2678" s="133" t="e">
        <v>#N/A</v>
      </c>
      <c r="C2678" s="133"/>
      <c r="E2678" s="36" t="e">
        <v>#N/A</v>
      </c>
      <c r="Q2678" s="14"/>
      <c r="AD2678" s="36" t="e">
        <f>MATCH(A2678,'US_long freshly screened'!A:A,0)</f>
        <v>#N/A</v>
      </c>
      <c r="AE2678" s="36" t="e">
        <f>AD2678&lt;=50</f>
        <v>#N/A</v>
      </c>
      <c r="AI2678" s="130" t="e">
        <f>MATCH(A2678,'US_long actual position'!A:A,0)</f>
        <v>#N/A</v>
      </c>
    </row>
    <row r="2679" spans="2:35" x14ac:dyDescent="0.3">
      <c r="B2679" s="133" t="e">
        <v>#N/A</v>
      </c>
      <c r="C2679" s="133"/>
      <c r="E2679" s="36" t="e">
        <v>#N/A</v>
      </c>
      <c r="Q2679" s="14"/>
      <c r="AD2679" s="36" t="e">
        <f>MATCH(A2679,'US_long freshly screened'!A:A,0)</f>
        <v>#N/A</v>
      </c>
      <c r="AE2679" s="36" t="e">
        <f>AD2679&lt;=50</f>
        <v>#N/A</v>
      </c>
      <c r="AI2679" s="130" t="e">
        <f>MATCH(A2679,'US_long actual position'!A:A,0)</f>
        <v>#N/A</v>
      </c>
    </row>
    <row r="2680" spans="2:35" x14ac:dyDescent="0.3">
      <c r="B2680" s="133" t="e">
        <v>#N/A</v>
      </c>
      <c r="C2680" s="133"/>
      <c r="E2680" s="36" t="e">
        <v>#N/A</v>
      </c>
      <c r="Q2680" s="14"/>
      <c r="AD2680" s="36" t="e">
        <f>MATCH(A2680,'US_long freshly screened'!A:A,0)</f>
        <v>#N/A</v>
      </c>
      <c r="AE2680" s="36" t="e">
        <f>AD2680&lt;=50</f>
        <v>#N/A</v>
      </c>
      <c r="AI2680" s="130" t="e">
        <f>MATCH(A2680,'US_long actual position'!A:A,0)</f>
        <v>#N/A</v>
      </c>
    </row>
    <row r="2681" spans="2:35" x14ac:dyDescent="0.3">
      <c r="B2681" s="133" t="e">
        <v>#N/A</v>
      </c>
      <c r="C2681" s="133"/>
      <c r="E2681" s="36" t="e">
        <v>#N/A</v>
      </c>
      <c r="Q2681" s="14"/>
      <c r="AD2681" s="36" t="e">
        <f>MATCH(A2681,'US_long freshly screened'!A:A,0)</f>
        <v>#N/A</v>
      </c>
      <c r="AE2681" s="36" t="e">
        <f>AD2681&lt;=50</f>
        <v>#N/A</v>
      </c>
      <c r="AI2681" s="130" t="e">
        <f>MATCH(A2681,'US_long actual position'!A:A,0)</f>
        <v>#N/A</v>
      </c>
    </row>
    <row r="2682" spans="2:35" x14ac:dyDescent="0.3">
      <c r="B2682" s="133" t="e">
        <v>#N/A</v>
      </c>
      <c r="C2682" s="133"/>
      <c r="E2682" s="36" t="e">
        <v>#N/A</v>
      </c>
      <c r="Q2682" s="14"/>
      <c r="AD2682" s="36" t="e">
        <f>MATCH(A2682,'US_long freshly screened'!A:A,0)</f>
        <v>#N/A</v>
      </c>
      <c r="AE2682" s="36" t="e">
        <f>AD2682&lt;=50</f>
        <v>#N/A</v>
      </c>
      <c r="AI2682" s="130" t="e">
        <f>MATCH(A2682,'US_long actual position'!A:A,0)</f>
        <v>#N/A</v>
      </c>
    </row>
    <row r="2683" spans="2:35" x14ac:dyDescent="0.3">
      <c r="B2683" s="133" t="e">
        <v>#N/A</v>
      </c>
      <c r="C2683" s="133"/>
      <c r="E2683" s="36" t="e">
        <v>#N/A</v>
      </c>
      <c r="Q2683" s="14"/>
      <c r="AD2683" s="36" t="e">
        <f>MATCH(A2683,'US_long freshly screened'!A:A,0)</f>
        <v>#N/A</v>
      </c>
      <c r="AE2683" s="36" t="e">
        <f>AD2683&lt;=50</f>
        <v>#N/A</v>
      </c>
      <c r="AI2683" s="130" t="e">
        <f>MATCH(A2683,'US_long actual position'!A:A,0)</f>
        <v>#N/A</v>
      </c>
    </row>
    <row r="2684" spans="2:35" x14ac:dyDescent="0.3">
      <c r="B2684" s="133" t="e">
        <v>#N/A</v>
      </c>
      <c r="C2684" s="133"/>
      <c r="E2684" s="36" t="e">
        <v>#N/A</v>
      </c>
      <c r="Q2684" s="14"/>
      <c r="AD2684" s="36" t="e">
        <f>MATCH(A2684,'US_long freshly screened'!A:A,0)</f>
        <v>#N/A</v>
      </c>
      <c r="AE2684" s="36" t="e">
        <f>AD2684&lt;=50</f>
        <v>#N/A</v>
      </c>
      <c r="AI2684" s="130" t="e">
        <f>MATCH(A2684,'US_long actual position'!A:A,0)</f>
        <v>#N/A</v>
      </c>
    </row>
    <row r="2685" spans="2:35" x14ac:dyDescent="0.3">
      <c r="B2685" s="133" t="e">
        <v>#N/A</v>
      </c>
      <c r="C2685" s="133"/>
      <c r="E2685" s="36" t="e">
        <v>#N/A</v>
      </c>
      <c r="Q2685" s="14"/>
      <c r="AD2685" s="36" t="e">
        <f>MATCH(A2685,'US_long freshly screened'!A:A,0)</f>
        <v>#N/A</v>
      </c>
      <c r="AE2685" s="36" t="e">
        <f>AD2685&lt;=50</f>
        <v>#N/A</v>
      </c>
      <c r="AI2685" s="130" t="e">
        <f>MATCH(A2685,'US_long actual position'!A:A,0)</f>
        <v>#N/A</v>
      </c>
    </row>
    <row r="2686" spans="2:35" x14ac:dyDescent="0.3">
      <c r="B2686" s="133" t="e">
        <v>#N/A</v>
      </c>
      <c r="C2686" s="133"/>
      <c r="E2686" s="36" t="e">
        <v>#N/A</v>
      </c>
      <c r="Q2686" s="14"/>
      <c r="AD2686" s="36" t="e">
        <f>MATCH(A2686,'US_long freshly screened'!A:A,0)</f>
        <v>#N/A</v>
      </c>
      <c r="AE2686" s="36" t="e">
        <f>AD2686&lt;=50</f>
        <v>#N/A</v>
      </c>
      <c r="AI2686" s="130" t="e">
        <f>MATCH(A2686,'US_long actual position'!A:A,0)</f>
        <v>#N/A</v>
      </c>
    </row>
    <row r="2687" spans="2:35" x14ac:dyDescent="0.3">
      <c r="B2687" s="133" t="e">
        <v>#N/A</v>
      </c>
      <c r="C2687" s="133"/>
      <c r="E2687" s="36" t="e">
        <v>#N/A</v>
      </c>
      <c r="Q2687" s="14"/>
      <c r="AD2687" s="36" t="e">
        <f>MATCH(A2687,'US_long freshly screened'!A:A,0)</f>
        <v>#N/A</v>
      </c>
      <c r="AE2687" s="36" t="e">
        <f>AD2687&lt;=50</f>
        <v>#N/A</v>
      </c>
      <c r="AI2687" s="130" t="e">
        <f>MATCH(A2687,'US_long actual position'!A:A,0)</f>
        <v>#N/A</v>
      </c>
    </row>
    <row r="2688" spans="2:35" x14ac:dyDescent="0.3">
      <c r="B2688" s="133" t="e">
        <v>#N/A</v>
      </c>
      <c r="C2688" s="133"/>
      <c r="E2688" s="36" t="e">
        <v>#N/A</v>
      </c>
      <c r="Q2688" s="14"/>
      <c r="AD2688" s="36" t="e">
        <f>MATCH(A2688,'US_long freshly screened'!A:A,0)</f>
        <v>#N/A</v>
      </c>
      <c r="AE2688" s="36" t="e">
        <f>AD2688&lt;=50</f>
        <v>#N/A</v>
      </c>
      <c r="AI2688" s="130" t="e">
        <f>MATCH(A2688,'US_long actual position'!A:A,0)</f>
        <v>#N/A</v>
      </c>
    </row>
    <row r="2689" spans="2:35" x14ac:dyDescent="0.3">
      <c r="B2689" s="133" t="e">
        <v>#N/A</v>
      </c>
      <c r="C2689" s="133"/>
      <c r="E2689" s="36" t="e">
        <v>#N/A</v>
      </c>
      <c r="Q2689" s="14"/>
      <c r="AD2689" s="36" t="e">
        <f>MATCH(A2689,'US_long freshly screened'!A:A,0)</f>
        <v>#N/A</v>
      </c>
      <c r="AE2689" s="36" t="e">
        <f>AD2689&lt;=50</f>
        <v>#N/A</v>
      </c>
      <c r="AI2689" s="130" t="e">
        <f>MATCH(A2689,'US_long actual position'!A:A,0)</f>
        <v>#N/A</v>
      </c>
    </row>
    <row r="2690" spans="2:35" x14ac:dyDescent="0.3">
      <c r="B2690" s="133" t="e">
        <v>#N/A</v>
      </c>
      <c r="C2690" s="133"/>
      <c r="E2690" s="36" t="e">
        <v>#N/A</v>
      </c>
      <c r="Q2690" s="14"/>
      <c r="AD2690" s="36" t="e">
        <f>MATCH(A2690,'US_long freshly screened'!A:A,0)</f>
        <v>#N/A</v>
      </c>
      <c r="AE2690" s="36" t="e">
        <f>AD2690&lt;=50</f>
        <v>#N/A</v>
      </c>
      <c r="AI2690" s="130" t="e">
        <f>MATCH(A2690,'US_long actual position'!A:A,0)</f>
        <v>#N/A</v>
      </c>
    </row>
    <row r="2691" spans="2:35" x14ac:dyDescent="0.3">
      <c r="B2691" s="133" t="e">
        <v>#N/A</v>
      </c>
      <c r="C2691" s="133"/>
      <c r="E2691" s="36" t="e">
        <v>#N/A</v>
      </c>
      <c r="Q2691" s="14"/>
      <c r="AD2691" s="36" t="e">
        <f>MATCH(A2691,'US_long freshly screened'!A:A,0)</f>
        <v>#N/A</v>
      </c>
      <c r="AE2691" s="36" t="e">
        <f>AD2691&lt;=50</f>
        <v>#N/A</v>
      </c>
      <c r="AI2691" s="130" t="e">
        <f>MATCH(A2691,'US_long actual position'!A:A,0)</f>
        <v>#N/A</v>
      </c>
    </row>
    <row r="2692" spans="2:35" x14ac:dyDescent="0.3">
      <c r="B2692" s="133" t="e">
        <v>#N/A</v>
      </c>
      <c r="C2692" s="133"/>
      <c r="E2692" s="36" t="e">
        <v>#N/A</v>
      </c>
      <c r="Q2692" s="14"/>
      <c r="AD2692" s="36" t="e">
        <f>MATCH(A2692,'US_long freshly screened'!A:A,0)</f>
        <v>#N/A</v>
      </c>
      <c r="AE2692" s="36" t="e">
        <f>AD2692&lt;=50</f>
        <v>#N/A</v>
      </c>
      <c r="AI2692" s="130" t="e">
        <f>MATCH(A2692,'US_long actual position'!A:A,0)</f>
        <v>#N/A</v>
      </c>
    </row>
    <row r="2693" spans="2:35" x14ac:dyDescent="0.3">
      <c r="B2693" s="133" t="e">
        <v>#N/A</v>
      </c>
      <c r="C2693" s="133"/>
      <c r="E2693" s="36" t="e">
        <v>#N/A</v>
      </c>
      <c r="Q2693" s="14"/>
      <c r="AD2693" s="36" t="e">
        <f>MATCH(A2693,'US_long freshly screened'!A:A,0)</f>
        <v>#N/A</v>
      </c>
      <c r="AE2693" s="36" t="e">
        <f>AD2693&lt;=50</f>
        <v>#N/A</v>
      </c>
      <c r="AI2693" s="130" t="e">
        <f>MATCH(A2693,'US_long actual position'!A:A,0)</f>
        <v>#N/A</v>
      </c>
    </row>
    <row r="2694" spans="2:35" x14ac:dyDescent="0.3">
      <c r="B2694" s="133" t="e">
        <v>#N/A</v>
      </c>
      <c r="C2694" s="133"/>
      <c r="E2694" s="36" t="e">
        <v>#N/A</v>
      </c>
      <c r="Q2694" s="14"/>
      <c r="AD2694" s="36" t="e">
        <f>MATCH(A2694,'US_long freshly screened'!A:A,0)</f>
        <v>#N/A</v>
      </c>
      <c r="AE2694" s="36" t="e">
        <f>AD2694&lt;=50</f>
        <v>#N/A</v>
      </c>
      <c r="AI2694" s="130" t="e">
        <f>MATCH(A2694,'US_long actual position'!A:A,0)</f>
        <v>#N/A</v>
      </c>
    </row>
    <row r="2695" spans="2:35" x14ac:dyDescent="0.3">
      <c r="B2695" s="133" t="e">
        <v>#N/A</v>
      </c>
      <c r="C2695" s="133"/>
      <c r="E2695" s="36" t="e">
        <v>#N/A</v>
      </c>
      <c r="Q2695" s="14"/>
      <c r="AD2695" s="36" t="e">
        <f>MATCH(A2695,'US_long freshly screened'!A:A,0)</f>
        <v>#N/A</v>
      </c>
      <c r="AE2695" s="36" t="e">
        <f>AD2695&lt;=50</f>
        <v>#N/A</v>
      </c>
      <c r="AI2695" s="130" t="e">
        <f>MATCH(A2695,'US_long actual position'!A:A,0)</f>
        <v>#N/A</v>
      </c>
    </row>
    <row r="2696" spans="2:35" x14ac:dyDescent="0.3">
      <c r="B2696" s="133" t="e">
        <v>#N/A</v>
      </c>
      <c r="C2696" s="133"/>
      <c r="E2696" s="36" t="e">
        <v>#N/A</v>
      </c>
      <c r="Q2696" s="14"/>
      <c r="AD2696" s="36" t="e">
        <f>MATCH(A2696,'US_long freshly screened'!A:A,0)</f>
        <v>#N/A</v>
      </c>
      <c r="AE2696" s="36" t="e">
        <f>AD2696&lt;=50</f>
        <v>#N/A</v>
      </c>
      <c r="AI2696" s="130" t="e">
        <f>MATCH(A2696,'US_long actual position'!A:A,0)</f>
        <v>#N/A</v>
      </c>
    </row>
    <row r="2697" spans="2:35" x14ac:dyDescent="0.3">
      <c r="B2697" s="133" t="e">
        <v>#N/A</v>
      </c>
      <c r="C2697" s="133"/>
      <c r="E2697" s="36" t="e">
        <v>#N/A</v>
      </c>
      <c r="Q2697" s="14"/>
      <c r="AD2697" s="36" t="e">
        <f>MATCH(A2697,'US_long freshly screened'!A:A,0)</f>
        <v>#N/A</v>
      </c>
      <c r="AE2697" s="36" t="e">
        <f>AD2697&lt;=50</f>
        <v>#N/A</v>
      </c>
      <c r="AI2697" s="130" t="e">
        <f>MATCH(A2697,'US_long actual position'!A:A,0)</f>
        <v>#N/A</v>
      </c>
    </row>
    <row r="2698" spans="2:35" x14ac:dyDescent="0.3">
      <c r="B2698" s="133" t="e">
        <v>#N/A</v>
      </c>
      <c r="C2698" s="133"/>
      <c r="E2698" s="36" t="e">
        <v>#N/A</v>
      </c>
      <c r="Q2698" s="14"/>
      <c r="AD2698" s="36" t="e">
        <f>MATCH(A2698,'US_long freshly screened'!A:A,0)</f>
        <v>#N/A</v>
      </c>
      <c r="AE2698" s="36" t="e">
        <f>AD2698&lt;=50</f>
        <v>#N/A</v>
      </c>
      <c r="AI2698" s="130" t="e">
        <f>MATCH(A2698,'US_long actual position'!A:A,0)</f>
        <v>#N/A</v>
      </c>
    </row>
    <row r="2699" spans="2:35" x14ac:dyDescent="0.3">
      <c r="B2699" s="133" t="e">
        <v>#N/A</v>
      </c>
      <c r="C2699" s="133"/>
      <c r="E2699" s="36" t="e">
        <v>#N/A</v>
      </c>
      <c r="Q2699" s="14"/>
      <c r="AD2699" s="36" t="e">
        <f>MATCH(A2699,'US_long freshly screened'!A:A,0)</f>
        <v>#N/A</v>
      </c>
      <c r="AE2699" s="36" t="e">
        <f>AD2699&lt;=50</f>
        <v>#N/A</v>
      </c>
      <c r="AI2699" s="130" t="e">
        <f>MATCH(A2699,'US_long actual position'!A:A,0)</f>
        <v>#N/A</v>
      </c>
    </row>
    <row r="2700" spans="2:35" x14ac:dyDescent="0.3">
      <c r="B2700" s="133" t="e">
        <v>#N/A</v>
      </c>
      <c r="C2700" s="133"/>
      <c r="E2700" s="36" t="e">
        <v>#N/A</v>
      </c>
      <c r="Q2700" s="14"/>
      <c r="AD2700" s="36" t="e">
        <f>MATCH(A2700,'US_long freshly screened'!A:A,0)</f>
        <v>#N/A</v>
      </c>
      <c r="AE2700" s="36" t="e">
        <f>AD2700&lt;=50</f>
        <v>#N/A</v>
      </c>
      <c r="AI2700" s="130" t="e">
        <f>MATCH(A2700,'US_long actual position'!A:A,0)</f>
        <v>#N/A</v>
      </c>
    </row>
    <row r="2701" spans="2:35" x14ac:dyDescent="0.3">
      <c r="B2701" s="133" t="e">
        <v>#N/A</v>
      </c>
      <c r="C2701" s="133"/>
      <c r="E2701" s="36" t="e">
        <v>#N/A</v>
      </c>
      <c r="Q2701" s="14"/>
      <c r="AD2701" s="36" t="e">
        <f>MATCH(A2701,'US_long freshly screened'!A:A,0)</f>
        <v>#N/A</v>
      </c>
      <c r="AE2701" s="36" t="e">
        <f>AD2701&lt;=50</f>
        <v>#N/A</v>
      </c>
      <c r="AI2701" s="130" t="e">
        <f>MATCH(A2701,'US_long actual position'!A:A,0)</f>
        <v>#N/A</v>
      </c>
    </row>
    <row r="2702" spans="2:35" x14ac:dyDescent="0.3">
      <c r="B2702" s="133" t="e">
        <v>#N/A</v>
      </c>
      <c r="C2702" s="133"/>
      <c r="E2702" s="36" t="e">
        <v>#N/A</v>
      </c>
      <c r="Q2702" s="14"/>
      <c r="AD2702" s="36" t="e">
        <f>MATCH(A2702,'US_long freshly screened'!A:A,0)</f>
        <v>#N/A</v>
      </c>
      <c r="AE2702" s="36" t="e">
        <f>AD2702&lt;=50</f>
        <v>#N/A</v>
      </c>
      <c r="AI2702" s="130" t="e">
        <f>MATCH(A2702,'US_long actual position'!A:A,0)</f>
        <v>#N/A</v>
      </c>
    </row>
    <row r="2703" spans="2:35" x14ac:dyDescent="0.3">
      <c r="B2703" s="133" t="e">
        <v>#N/A</v>
      </c>
      <c r="C2703" s="133"/>
      <c r="E2703" s="36" t="e">
        <v>#N/A</v>
      </c>
      <c r="Q2703" s="14"/>
      <c r="AD2703" s="36" t="e">
        <f>MATCH(A2703,'US_long freshly screened'!A:A,0)</f>
        <v>#N/A</v>
      </c>
      <c r="AE2703" s="36" t="e">
        <f>AD2703&lt;=50</f>
        <v>#N/A</v>
      </c>
      <c r="AI2703" s="130" t="e">
        <f>MATCH(A2703,'US_long actual position'!A:A,0)</f>
        <v>#N/A</v>
      </c>
    </row>
    <row r="2704" spans="2:35" x14ac:dyDescent="0.3">
      <c r="B2704" s="133" t="e">
        <v>#N/A</v>
      </c>
      <c r="C2704" s="133"/>
      <c r="E2704" s="36" t="e">
        <v>#N/A</v>
      </c>
      <c r="Q2704" s="14"/>
      <c r="AD2704" s="36" t="e">
        <f>MATCH(A2704,'US_long freshly screened'!A:A,0)</f>
        <v>#N/A</v>
      </c>
      <c r="AE2704" s="36" t="e">
        <f>AD2704&lt;=50</f>
        <v>#N/A</v>
      </c>
      <c r="AI2704" s="130" t="e">
        <f>MATCH(A2704,'US_long actual position'!A:A,0)</f>
        <v>#N/A</v>
      </c>
    </row>
    <row r="2705" spans="2:35" x14ac:dyDescent="0.3">
      <c r="B2705" s="133" t="e">
        <v>#N/A</v>
      </c>
      <c r="C2705" s="133"/>
      <c r="E2705" s="36" t="e">
        <v>#N/A</v>
      </c>
      <c r="Q2705" s="14"/>
      <c r="AD2705" s="36" t="e">
        <f>MATCH(A2705,'US_long freshly screened'!A:A,0)</f>
        <v>#N/A</v>
      </c>
      <c r="AE2705" s="36" t="e">
        <f>AD2705&lt;=50</f>
        <v>#N/A</v>
      </c>
      <c r="AI2705" s="130" t="e">
        <f>MATCH(A2705,'US_long actual position'!A:A,0)</f>
        <v>#N/A</v>
      </c>
    </row>
    <row r="2706" spans="2:35" x14ac:dyDescent="0.3">
      <c r="B2706" s="133" t="e">
        <v>#N/A</v>
      </c>
      <c r="C2706" s="133"/>
      <c r="E2706" s="36" t="e">
        <v>#N/A</v>
      </c>
      <c r="Q2706" s="14"/>
      <c r="AD2706" s="36" t="e">
        <f>MATCH(A2706,'US_long freshly screened'!A:A,0)</f>
        <v>#N/A</v>
      </c>
      <c r="AE2706" s="36" t="e">
        <f>AD2706&lt;=50</f>
        <v>#N/A</v>
      </c>
      <c r="AI2706" s="130" t="e">
        <f>MATCH(A2706,'US_long actual position'!A:A,0)</f>
        <v>#N/A</v>
      </c>
    </row>
    <row r="2707" spans="2:35" x14ac:dyDescent="0.3">
      <c r="B2707" s="133" t="e">
        <v>#N/A</v>
      </c>
      <c r="C2707" s="133"/>
      <c r="E2707" s="36" t="e">
        <v>#N/A</v>
      </c>
      <c r="Q2707" s="14"/>
      <c r="AD2707" s="36" t="e">
        <f>MATCH(A2707,'US_long freshly screened'!A:A,0)</f>
        <v>#N/A</v>
      </c>
      <c r="AE2707" s="36" t="e">
        <f>AD2707&lt;=50</f>
        <v>#N/A</v>
      </c>
      <c r="AI2707" s="130" t="e">
        <f>MATCH(A2707,'US_long actual position'!A:A,0)</f>
        <v>#N/A</v>
      </c>
    </row>
    <row r="2708" spans="2:35" x14ac:dyDescent="0.3">
      <c r="B2708" s="133" t="e">
        <v>#N/A</v>
      </c>
      <c r="C2708" s="133"/>
      <c r="E2708" s="36" t="e">
        <v>#N/A</v>
      </c>
      <c r="Q2708" s="14"/>
      <c r="AD2708" s="36" t="e">
        <f>MATCH(A2708,'US_long freshly screened'!A:A,0)</f>
        <v>#N/A</v>
      </c>
      <c r="AE2708" s="36" t="e">
        <f>AD2708&lt;=50</f>
        <v>#N/A</v>
      </c>
      <c r="AI2708" s="130" t="e">
        <f>MATCH(A2708,'US_long actual position'!A:A,0)</f>
        <v>#N/A</v>
      </c>
    </row>
    <row r="2709" spans="2:35" x14ac:dyDescent="0.3">
      <c r="B2709" s="133" t="e">
        <v>#N/A</v>
      </c>
      <c r="C2709" s="133"/>
      <c r="E2709" s="36" t="e">
        <v>#N/A</v>
      </c>
      <c r="Q2709" s="14"/>
      <c r="AD2709" s="36" t="e">
        <f>MATCH(A2709,'US_long freshly screened'!A:A,0)</f>
        <v>#N/A</v>
      </c>
      <c r="AE2709" s="36" t="e">
        <f>AD2709&lt;=50</f>
        <v>#N/A</v>
      </c>
      <c r="AI2709" s="130" t="e">
        <f>MATCH(A2709,'US_long actual position'!A:A,0)</f>
        <v>#N/A</v>
      </c>
    </row>
    <row r="2710" spans="2:35" x14ac:dyDescent="0.3">
      <c r="B2710" s="133" t="e">
        <v>#N/A</v>
      </c>
      <c r="C2710" s="133"/>
      <c r="E2710" s="36" t="e">
        <v>#N/A</v>
      </c>
      <c r="Q2710" s="14"/>
      <c r="AD2710" s="36" t="e">
        <f>MATCH(A2710,'US_long freshly screened'!A:A,0)</f>
        <v>#N/A</v>
      </c>
      <c r="AE2710" s="36" t="e">
        <f>AD2710&lt;=50</f>
        <v>#N/A</v>
      </c>
      <c r="AI2710" s="130" t="e">
        <f>MATCH(A2710,'US_long actual position'!A:A,0)</f>
        <v>#N/A</v>
      </c>
    </row>
    <row r="2711" spans="2:35" x14ac:dyDescent="0.3">
      <c r="B2711" s="133" t="e">
        <v>#N/A</v>
      </c>
      <c r="C2711" s="133"/>
      <c r="E2711" s="36" t="e">
        <v>#N/A</v>
      </c>
      <c r="Q2711" s="14"/>
      <c r="AD2711" s="36" t="e">
        <f>MATCH(A2711,'US_long freshly screened'!A:A,0)</f>
        <v>#N/A</v>
      </c>
      <c r="AE2711" s="36" t="e">
        <f>AD2711&lt;=50</f>
        <v>#N/A</v>
      </c>
      <c r="AI2711" s="130" t="e">
        <f>MATCH(A2711,'US_long actual position'!A:A,0)</f>
        <v>#N/A</v>
      </c>
    </row>
    <row r="2712" spans="2:35" x14ac:dyDescent="0.3">
      <c r="B2712" s="133" t="e">
        <v>#N/A</v>
      </c>
      <c r="C2712" s="133"/>
      <c r="E2712" s="36" t="e">
        <v>#N/A</v>
      </c>
      <c r="Q2712" s="14"/>
      <c r="AD2712" s="36" t="e">
        <f>MATCH(A2712,'US_long freshly screened'!A:A,0)</f>
        <v>#N/A</v>
      </c>
      <c r="AE2712" s="36" t="e">
        <f>AD2712&lt;=50</f>
        <v>#N/A</v>
      </c>
      <c r="AI2712" s="130" t="e">
        <f>MATCH(A2712,'US_long actual position'!A:A,0)</f>
        <v>#N/A</v>
      </c>
    </row>
    <row r="2713" spans="2:35" x14ac:dyDescent="0.3">
      <c r="B2713" s="133" t="e">
        <v>#N/A</v>
      </c>
      <c r="C2713" s="133"/>
      <c r="E2713" s="36" t="e">
        <v>#N/A</v>
      </c>
      <c r="Q2713" s="14"/>
      <c r="AD2713" s="36" t="e">
        <f>MATCH(A2713,'US_long freshly screened'!A:A,0)</f>
        <v>#N/A</v>
      </c>
      <c r="AE2713" s="36" t="e">
        <f>AD2713&lt;=50</f>
        <v>#N/A</v>
      </c>
      <c r="AI2713" s="130" t="e">
        <f>MATCH(A2713,'US_long actual position'!A:A,0)</f>
        <v>#N/A</v>
      </c>
    </row>
    <row r="2714" spans="2:35" x14ac:dyDescent="0.3">
      <c r="B2714" s="133" t="e">
        <v>#N/A</v>
      </c>
      <c r="C2714" s="133"/>
      <c r="E2714" s="36" t="e">
        <v>#N/A</v>
      </c>
      <c r="Q2714" s="14"/>
      <c r="AD2714" s="36" t="e">
        <f>MATCH(A2714,'US_long freshly screened'!A:A,0)</f>
        <v>#N/A</v>
      </c>
      <c r="AE2714" s="36" t="e">
        <f>AD2714&lt;=50</f>
        <v>#N/A</v>
      </c>
      <c r="AI2714" s="130" t="e">
        <f>MATCH(A2714,'US_long actual position'!A:A,0)</f>
        <v>#N/A</v>
      </c>
    </row>
    <row r="2715" spans="2:35" x14ac:dyDescent="0.3">
      <c r="B2715" s="133" t="e">
        <v>#N/A</v>
      </c>
      <c r="C2715" s="133"/>
      <c r="E2715" s="36" t="e">
        <v>#N/A</v>
      </c>
      <c r="Q2715" s="14"/>
      <c r="AD2715" s="36" t="e">
        <f>MATCH(A2715,'US_long freshly screened'!A:A,0)</f>
        <v>#N/A</v>
      </c>
      <c r="AE2715" s="36" t="e">
        <f>AD2715&lt;=50</f>
        <v>#N/A</v>
      </c>
      <c r="AI2715" s="130" t="e">
        <f>MATCH(A2715,'US_long actual position'!A:A,0)</f>
        <v>#N/A</v>
      </c>
    </row>
    <row r="2716" spans="2:35" x14ac:dyDescent="0.3">
      <c r="B2716" s="133" t="e">
        <v>#N/A</v>
      </c>
      <c r="C2716" s="133"/>
      <c r="E2716" s="36" t="e">
        <v>#N/A</v>
      </c>
      <c r="Q2716" s="14"/>
      <c r="AD2716" s="36" t="e">
        <f>MATCH(A2716,'US_long freshly screened'!A:A,0)</f>
        <v>#N/A</v>
      </c>
      <c r="AE2716" s="36" t="e">
        <f>AD2716&lt;=50</f>
        <v>#N/A</v>
      </c>
      <c r="AI2716" s="130" t="e">
        <f>MATCH(A2716,'US_long actual position'!A:A,0)</f>
        <v>#N/A</v>
      </c>
    </row>
    <row r="2717" spans="2:35" x14ac:dyDescent="0.3">
      <c r="B2717" s="133" t="e">
        <v>#N/A</v>
      </c>
      <c r="C2717" s="133"/>
      <c r="E2717" s="36" t="e">
        <v>#N/A</v>
      </c>
      <c r="Q2717" s="14"/>
      <c r="AD2717" s="36" t="e">
        <f>MATCH(A2717,'US_long freshly screened'!A:A,0)</f>
        <v>#N/A</v>
      </c>
      <c r="AE2717" s="36" t="e">
        <f>AD2717&lt;=50</f>
        <v>#N/A</v>
      </c>
      <c r="AI2717" s="130" t="e">
        <f>MATCH(A2717,'US_long actual position'!A:A,0)</f>
        <v>#N/A</v>
      </c>
    </row>
    <row r="2718" spans="2:35" x14ac:dyDescent="0.3">
      <c r="B2718" s="133" t="e">
        <v>#N/A</v>
      </c>
      <c r="C2718" s="133"/>
      <c r="E2718" s="36" t="e">
        <v>#N/A</v>
      </c>
      <c r="Q2718" s="14"/>
      <c r="AD2718" s="36" t="e">
        <f>MATCH(A2718,'US_long freshly screened'!A:A,0)</f>
        <v>#N/A</v>
      </c>
      <c r="AE2718" s="36" t="e">
        <f>AD2718&lt;=50</f>
        <v>#N/A</v>
      </c>
      <c r="AI2718" s="130" t="e">
        <f>MATCH(A2718,'US_long actual position'!A:A,0)</f>
        <v>#N/A</v>
      </c>
    </row>
    <row r="2719" spans="2:35" x14ac:dyDescent="0.3">
      <c r="B2719" s="133" t="e">
        <v>#N/A</v>
      </c>
      <c r="C2719" s="133"/>
      <c r="E2719" s="36" t="e">
        <v>#N/A</v>
      </c>
      <c r="Q2719" s="14"/>
      <c r="AD2719" s="36" t="e">
        <f>MATCH(A2719,'US_long freshly screened'!A:A,0)</f>
        <v>#N/A</v>
      </c>
      <c r="AE2719" s="36" t="e">
        <f>AD2719&lt;=50</f>
        <v>#N/A</v>
      </c>
      <c r="AI2719" s="130" t="e">
        <f>MATCH(A2719,'US_long actual position'!A:A,0)</f>
        <v>#N/A</v>
      </c>
    </row>
    <row r="2720" spans="2:35" x14ac:dyDescent="0.3">
      <c r="B2720" s="133" t="e">
        <v>#N/A</v>
      </c>
      <c r="C2720" s="133"/>
      <c r="E2720" s="36" t="e">
        <v>#N/A</v>
      </c>
      <c r="Q2720" s="14"/>
      <c r="AD2720" s="36" t="e">
        <f>MATCH(A2720,'US_long freshly screened'!A:A,0)</f>
        <v>#N/A</v>
      </c>
      <c r="AE2720" s="36" t="e">
        <f>AD2720&lt;=50</f>
        <v>#N/A</v>
      </c>
      <c r="AI2720" s="130" t="e">
        <f>MATCH(A2720,'US_long actual position'!A:A,0)</f>
        <v>#N/A</v>
      </c>
    </row>
    <row r="2721" spans="2:35" x14ac:dyDescent="0.3">
      <c r="B2721" s="133" t="e">
        <v>#N/A</v>
      </c>
      <c r="C2721" s="133"/>
      <c r="E2721" s="36" t="e">
        <v>#N/A</v>
      </c>
      <c r="Q2721" s="14"/>
      <c r="AD2721" s="36" t="e">
        <f>MATCH(A2721,'US_long freshly screened'!A:A,0)</f>
        <v>#N/A</v>
      </c>
      <c r="AE2721" s="36" t="e">
        <f>AD2721&lt;=50</f>
        <v>#N/A</v>
      </c>
      <c r="AI2721" s="130" t="e">
        <f>MATCH(A2721,'US_long actual position'!A:A,0)</f>
        <v>#N/A</v>
      </c>
    </row>
    <row r="2722" spans="2:35" x14ac:dyDescent="0.3">
      <c r="B2722" s="133" t="e">
        <v>#N/A</v>
      </c>
      <c r="C2722" s="133"/>
      <c r="E2722" s="36" t="e">
        <v>#N/A</v>
      </c>
      <c r="Q2722" s="14"/>
      <c r="AD2722" s="36" t="e">
        <f>MATCH(A2722,'US_long freshly screened'!A:A,0)</f>
        <v>#N/A</v>
      </c>
      <c r="AE2722" s="36" t="e">
        <f>AD2722&lt;=50</f>
        <v>#N/A</v>
      </c>
      <c r="AI2722" s="130" t="e">
        <f>MATCH(A2722,'US_long actual position'!A:A,0)</f>
        <v>#N/A</v>
      </c>
    </row>
    <row r="2723" spans="2:35" x14ac:dyDescent="0.3">
      <c r="B2723" s="133" t="e">
        <v>#N/A</v>
      </c>
      <c r="C2723" s="133"/>
      <c r="E2723" s="36" t="e">
        <v>#N/A</v>
      </c>
      <c r="Q2723" s="14"/>
      <c r="AD2723" s="36" t="e">
        <f>MATCH(A2723,'US_long freshly screened'!A:A,0)</f>
        <v>#N/A</v>
      </c>
      <c r="AE2723" s="36" t="e">
        <f>AD2723&lt;=50</f>
        <v>#N/A</v>
      </c>
      <c r="AI2723" s="130" t="e">
        <f>MATCH(A2723,'US_long actual position'!A:A,0)</f>
        <v>#N/A</v>
      </c>
    </row>
    <row r="2724" spans="2:35" x14ac:dyDescent="0.3">
      <c r="B2724" s="133" t="e">
        <v>#N/A</v>
      </c>
      <c r="C2724" s="133"/>
      <c r="E2724" s="36" t="e">
        <v>#N/A</v>
      </c>
      <c r="Q2724" s="14"/>
      <c r="AD2724" s="36" t="e">
        <f>MATCH(A2724,'US_long freshly screened'!A:A,0)</f>
        <v>#N/A</v>
      </c>
      <c r="AE2724" s="36" t="e">
        <f>AD2724&lt;=50</f>
        <v>#N/A</v>
      </c>
      <c r="AI2724" s="130" t="e">
        <f>MATCH(A2724,'US_long actual position'!A:A,0)</f>
        <v>#N/A</v>
      </c>
    </row>
    <row r="2725" spans="2:35" x14ac:dyDescent="0.3">
      <c r="B2725" s="133" t="e">
        <v>#N/A</v>
      </c>
      <c r="C2725" s="133"/>
      <c r="E2725" s="36" t="e">
        <v>#N/A</v>
      </c>
      <c r="Q2725" s="14"/>
      <c r="AD2725" s="36" t="e">
        <f>MATCH(A2725,'US_long freshly screened'!A:A,0)</f>
        <v>#N/A</v>
      </c>
      <c r="AE2725" s="36" t="e">
        <f>AD2725&lt;=50</f>
        <v>#N/A</v>
      </c>
      <c r="AI2725" s="130" t="e">
        <f>MATCH(A2725,'US_long actual position'!A:A,0)</f>
        <v>#N/A</v>
      </c>
    </row>
    <row r="2726" spans="2:35" x14ac:dyDescent="0.3">
      <c r="B2726" s="133" t="e">
        <v>#N/A</v>
      </c>
      <c r="C2726" s="133"/>
      <c r="E2726" s="36" t="e">
        <v>#N/A</v>
      </c>
      <c r="Q2726" s="14"/>
      <c r="AD2726" s="36" t="e">
        <f>MATCH(A2726,'US_long freshly screened'!A:A,0)</f>
        <v>#N/A</v>
      </c>
      <c r="AE2726" s="36" t="e">
        <f>AD2726&lt;=50</f>
        <v>#N/A</v>
      </c>
      <c r="AI2726" s="130" t="e">
        <f>MATCH(A2726,'US_long actual position'!A:A,0)</f>
        <v>#N/A</v>
      </c>
    </row>
    <row r="2727" spans="2:35" x14ac:dyDescent="0.3">
      <c r="B2727" s="133" t="e">
        <v>#N/A</v>
      </c>
      <c r="C2727" s="133"/>
      <c r="E2727" s="36" t="e">
        <v>#N/A</v>
      </c>
      <c r="Q2727" s="14"/>
      <c r="AD2727" s="36" t="e">
        <f>MATCH(A2727,'US_long freshly screened'!A:A,0)</f>
        <v>#N/A</v>
      </c>
      <c r="AE2727" s="36" t="e">
        <f>AD2727&lt;=50</f>
        <v>#N/A</v>
      </c>
      <c r="AI2727" s="130" t="e">
        <f>MATCH(A2727,'US_long actual position'!A:A,0)</f>
        <v>#N/A</v>
      </c>
    </row>
    <row r="2728" spans="2:35" x14ac:dyDescent="0.3">
      <c r="B2728" s="133" t="e">
        <v>#N/A</v>
      </c>
      <c r="C2728" s="133"/>
      <c r="E2728" s="36" t="e">
        <v>#N/A</v>
      </c>
      <c r="Q2728" s="14"/>
      <c r="AD2728" s="36" t="e">
        <f>MATCH(A2728,'US_long freshly screened'!A:A,0)</f>
        <v>#N/A</v>
      </c>
      <c r="AE2728" s="36" t="e">
        <f>AD2728&lt;=50</f>
        <v>#N/A</v>
      </c>
      <c r="AI2728" s="130" t="e">
        <f>MATCH(A2728,'US_long actual position'!A:A,0)</f>
        <v>#N/A</v>
      </c>
    </row>
    <row r="2729" spans="2:35" x14ac:dyDescent="0.3">
      <c r="B2729" s="133" t="e">
        <v>#N/A</v>
      </c>
      <c r="C2729" s="133"/>
      <c r="E2729" s="36" t="e">
        <v>#N/A</v>
      </c>
      <c r="Q2729" s="14"/>
      <c r="AD2729" s="36" t="e">
        <f>MATCH(A2729,'US_long freshly screened'!A:A,0)</f>
        <v>#N/A</v>
      </c>
      <c r="AE2729" s="36" t="e">
        <f>AD2729&lt;=50</f>
        <v>#N/A</v>
      </c>
      <c r="AI2729" s="130" t="e">
        <f>MATCH(A2729,'US_long actual position'!A:A,0)</f>
        <v>#N/A</v>
      </c>
    </row>
    <row r="2730" spans="2:35" x14ac:dyDescent="0.3">
      <c r="B2730" s="133" t="e">
        <v>#N/A</v>
      </c>
      <c r="C2730" s="133"/>
      <c r="E2730" s="36" t="e">
        <v>#N/A</v>
      </c>
      <c r="Q2730" s="14"/>
      <c r="AD2730" s="36" t="e">
        <f>MATCH(A2730,'US_long freshly screened'!A:A,0)</f>
        <v>#N/A</v>
      </c>
      <c r="AE2730" s="36" t="e">
        <f>AD2730&lt;=50</f>
        <v>#N/A</v>
      </c>
      <c r="AI2730" s="130" t="e">
        <f>MATCH(A2730,'US_long actual position'!A:A,0)</f>
        <v>#N/A</v>
      </c>
    </row>
    <row r="2731" spans="2:35" x14ac:dyDescent="0.3">
      <c r="B2731" s="133" t="e">
        <v>#N/A</v>
      </c>
      <c r="C2731" s="133"/>
      <c r="E2731" s="36" t="e">
        <v>#N/A</v>
      </c>
      <c r="Q2731" s="14"/>
      <c r="AD2731" s="36" t="e">
        <f>MATCH(A2731,'US_long freshly screened'!A:A,0)</f>
        <v>#N/A</v>
      </c>
      <c r="AE2731" s="36" t="e">
        <f>AD2731&lt;=50</f>
        <v>#N/A</v>
      </c>
      <c r="AI2731" s="130" t="e">
        <f>MATCH(A2731,'US_long actual position'!A:A,0)</f>
        <v>#N/A</v>
      </c>
    </row>
    <row r="2732" spans="2:35" x14ac:dyDescent="0.3">
      <c r="B2732" s="133" t="e">
        <v>#N/A</v>
      </c>
      <c r="C2732" s="133"/>
      <c r="E2732" s="36" t="e">
        <v>#N/A</v>
      </c>
      <c r="Q2732" s="14"/>
      <c r="AD2732" s="36" t="e">
        <f>MATCH(A2732,'US_long freshly screened'!A:A,0)</f>
        <v>#N/A</v>
      </c>
      <c r="AE2732" s="36" t="e">
        <f>AD2732&lt;=50</f>
        <v>#N/A</v>
      </c>
      <c r="AI2732" s="130" t="e">
        <f>MATCH(A2732,'US_long actual position'!A:A,0)</f>
        <v>#N/A</v>
      </c>
    </row>
    <row r="2733" spans="2:35" x14ac:dyDescent="0.3">
      <c r="B2733" s="133" t="e">
        <v>#N/A</v>
      </c>
      <c r="C2733" s="133"/>
      <c r="E2733" s="36" t="e">
        <v>#N/A</v>
      </c>
      <c r="Q2733" s="14"/>
      <c r="AD2733" s="36" t="e">
        <f>MATCH(A2733,'US_long freshly screened'!A:A,0)</f>
        <v>#N/A</v>
      </c>
      <c r="AE2733" s="36" t="e">
        <f>AD2733&lt;=50</f>
        <v>#N/A</v>
      </c>
      <c r="AI2733" s="130" t="e">
        <f>MATCH(A2733,'US_long actual position'!A:A,0)</f>
        <v>#N/A</v>
      </c>
    </row>
    <row r="2734" spans="2:35" x14ac:dyDescent="0.3">
      <c r="B2734" s="133" t="e">
        <v>#N/A</v>
      </c>
      <c r="C2734" s="133"/>
      <c r="E2734" s="36" t="e">
        <v>#N/A</v>
      </c>
      <c r="Q2734" s="14"/>
      <c r="AD2734" s="36" t="e">
        <f>MATCH(A2734,'US_long freshly screened'!A:A,0)</f>
        <v>#N/A</v>
      </c>
      <c r="AE2734" s="36" t="e">
        <f>AD2734&lt;=50</f>
        <v>#N/A</v>
      </c>
      <c r="AI2734" s="130" t="e">
        <f>MATCH(A2734,'US_long actual position'!A:A,0)</f>
        <v>#N/A</v>
      </c>
    </row>
    <row r="2735" spans="2:35" x14ac:dyDescent="0.3">
      <c r="B2735" s="133" t="e">
        <v>#N/A</v>
      </c>
      <c r="C2735" s="133"/>
      <c r="E2735" s="36" t="e">
        <v>#N/A</v>
      </c>
      <c r="Q2735" s="14"/>
      <c r="AD2735" s="36" t="e">
        <f>MATCH(A2735,'US_long freshly screened'!A:A,0)</f>
        <v>#N/A</v>
      </c>
      <c r="AE2735" s="36" t="e">
        <f>AD2735&lt;=50</f>
        <v>#N/A</v>
      </c>
      <c r="AI2735" s="130" t="e">
        <f>MATCH(A2735,'US_long actual position'!A:A,0)</f>
        <v>#N/A</v>
      </c>
    </row>
    <row r="2736" spans="2:35" x14ac:dyDescent="0.3">
      <c r="B2736" s="133" t="e">
        <v>#N/A</v>
      </c>
      <c r="C2736" s="133"/>
      <c r="E2736" s="36" t="e">
        <v>#N/A</v>
      </c>
      <c r="Q2736" s="14"/>
      <c r="AD2736" s="36" t="e">
        <f>MATCH(A2736,'US_long freshly screened'!A:A,0)</f>
        <v>#N/A</v>
      </c>
      <c r="AE2736" s="36" t="e">
        <f>AD2736&lt;=50</f>
        <v>#N/A</v>
      </c>
      <c r="AI2736" s="130" t="e">
        <f>MATCH(A2736,'US_long actual position'!A:A,0)</f>
        <v>#N/A</v>
      </c>
    </row>
    <row r="2737" spans="2:35" x14ac:dyDescent="0.3">
      <c r="B2737" s="133" t="e">
        <v>#N/A</v>
      </c>
      <c r="C2737" s="133"/>
      <c r="E2737" s="36" t="e">
        <v>#N/A</v>
      </c>
      <c r="Q2737" s="14"/>
      <c r="AD2737" s="36" t="e">
        <f>MATCH(A2737,'US_long freshly screened'!A:A,0)</f>
        <v>#N/A</v>
      </c>
      <c r="AE2737" s="36" t="e">
        <f>AD2737&lt;=50</f>
        <v>#N/A</v>
      </c>
      <c r="AI2737" s="130" t="e">
        <f>MATCH(A2737,'US_long actual position'!A:A,0)</f>
        <v>#N/A</v>
      </c>
    </row>
    <row r="2738" spans="2:35" x14ac:dyDescent="0.3">
      <c r="B2738" s="133" t="e">
        <v>#N/A</v>
      </c>
      <c r="C2738" s="133"/>
      <c r="E2738" s="36" t="e">
        <v>#N/A</v>
      </c>
      <c r="Q2738" s="14"/>
      <c r="AD2738" s="36" t="e">
        <f>MATCH(A2738,'US_long freshly screened'!A:A,0)</f>
        <v>#N/A</v>
      </c>
      <c r="AE2738" s="36" t="e">
        <f>AD2738&lt;=50</f>
        <v>#N/A</v>
      </c>
      <c r="AI2738" s="130" t="e">
        <f>MATCH(A2738,'US_long actual position'!A:A,0)</f>
        <v>#N/A</v>
      </c>
    </row>
    <row r="2739" spans="2:35" x14ac:dyDescent="0.3">
      <c r="B2739" s="133" t="e">
        <v>#N/A</v>
      </c>
      <c r="C2739" s="133"/>
      <c r="E2739" s="36" t="e">
        <v>#N/A</v>
      </c>
      <c r="Q2739" s="14"/>
      <c r="AD2739" s="36" t="e">
        <f>MATCH(A2739,'US_long freshly screened'!A:A,0)</f>
        <v>#N/A</v>
      </c>
      <c r="AE2739" s="36" t="e">
        <f>AD2739&lt;=50</f>
        <v>#N/A</v>
      </c>
      <c r="AI2739" s="130" t="e">
        <f>MATCH(A2739,'US_long actual position'!A:A,0)</f>
        <v>#N/A</v>
      </c>
    </row>
    <row r="2740" spans="2:35" x14ac:dyDescent="0.3">
      <c r="B2740" s="133" t="e">
        <v>#N/A</v>
      </c>
      <c r="C2740" s="133"/>
      <c r="E2740" s="36" t="e">
        <v>#N/A</v>
      </c>
      <c r="Q2740" s="14"/>
      <c r="AD2740" s="36" t="e">
        <f>MATCH(A2740,'US_long freshly screened'!A:A,0)</f>
        <v>#N/A</v>
      </c>
      <c r="AE2740" s="36" t="e">
        <f>AD2740&lt;=50</f>
        <v>#N/A</v>
      </c>
      <c r="AI2740" s="130" t="e">
        <f>MATCH(A2740,'US_long actual position'!A:A,0)</f>
        <v>#N/A</v>
      </c>
    </row>
    <row r="2741" spans="2:35" x14ac:dyDescent="0.3">
      <c r="B2741" s="133" t="e">
        <v>#N/A</v>
      </c>
      <c r="C2741" s="133"/>
      <c r="E2741" s="36" t="e">
        <v>#N/A</v>
      </c>
      <c r="Q2741" s="14"/>
      <c r="AD2741" s="36" t="e">
        <f>MATCH(A2741,'US_long freshly screened'!A:A,0)</f>
        <v>#N/A</v>
      </c>
      <c r="AE2741" s="36" t="e">
        <f>AD2741&lt;=50</f>
        <v>#N/A</v>
      </c>
      <c r="AI2741" s="130" t="e">
        <f>MATCH(A2741,'US_long actual position'!A:A,0)</f>
        <v>#N/A</v>
      </c>
    </row>
    <row r="2742" spans="2:35" x14ac:dyDescent="0.3">
      <c r="B2742" s="133" t="e">
        <v>#N/A</v>
      </c>
      <c r="C2742" s="133"/>
      <c r="E2742" s="36" t="e">
        <v>#N/A</v>
      </c>
      <c r="Q2742" s="14"/>
      <c r="AD2742" s="36" t="e">
        <f>MATCH(A2742,'US_long freshly screened'!A:A,0)</f>
        <v>#N/A</v>
      </c>
      <c r="AE2742" s="36" t="e">
        <f>AD2742&lt;=50</f>
        <v>#N/A</v>
      </c>
      <c r="AI2742" s="130" t="e">
        <f>MATCH(A2742,'US_long actual position'!A:A,0)</f>
        <v>#N/A</v>
      </c>
    </row>
    <row r="2743" spans="2:35" x14ac:dyDescent="0.3">
      <c r="B2743" s="133" t="e">
        <v>#N/A</v>
      </c>
      <c r="C2743" s="133"/>
      <c r="E2743" s="36" t="e">
        <v>#N/A</v>
      </c>
      <c r="Q2743" s="14"/>
      <c r="AD2743" s="36" t="e">
        <f>MATCH(A2743,'US_long freshly screened'!A:A,0)</f>
        <v>#N/A</v>
      </c>
      <c r="AE2743" s="36" t="e">
        <f>AD2743&lt;=50</f>
        <v>#N/A</v>
      </c>
      <c r="AI2743" s="130" t="e">
        <f>MATCH(A2743,'US_long actual position'!A:A,0)</f>
        <v>#N/A</v>
      </c>
    </row>
    <row r="2744" spans="2:35" x14ac:dyDescent="0.3">
      <c r="B2744" s="133" t="e">
        <v>#N/A</v>
      </c>
      <c r="C2744" s="133"/>
      <c r="E2744" s="36" t="e">
        <v>#N/A</v>
      </c>
      <c r="Q2744" s="14"/>
      <c r="AD2744" s="36" t="e">
        <f>MATCH(A2744,'US_long freshly screened'!A:A,0)</f>
        <v>#N/A</v>
      </c>
      <c r="AE2744" s="36" t="e">
        <f>AD2744&lt;=50</f>
        <v>#N/A</v>
      </c>
      <c r="AI2744" s="130" t="e">
        <f>MATCH(A2744,'US_long actual position'!A:A,0)</f>
        <v>#N/A</v>
      </c>
    </row>
    <row r="2745" spans="2:35" x14ac:dyDescent="0.3">
      <c r="B2745" s="133" t="e">
        <v>#N/A</v>
      </c>
      <c r="C2745" s="133"/>
      <c r="E2745" s="36" t="e">
        <v>#N/A</v>
      </c>
      <c r="Q2745" s="14"/>
      <c r="AD2745" s="36" t="e">
        <f>MATCH(A2745,'US_long freshly screened'!A:A,0)</f>
        <v>#N/A</v>
      </c>
      <c r="AE2745" s="36" t="e">
        <f>AD2745&lt;=50</f>
        <v>#N/A</v>
      </c>
      <c r="AI2745" s="130" t="e">
        <f>MATCH(A2745,'US_long actual position'!A:A,0)</f>
        <v>#N/A</v>
      </c>
    </row>
    <row r="2746" spans="2:35" x14ac:dyDescent="0.3">
      <c r="B2746" s="133" t="e">
        <v>#N/A</v>
      </c>
      <c r="C2746" s="133"/>
      <c r="E2746" s="36" t="e">
        <v>#N/A</v>
      </c>
      <c r="Q2746" s="14"/>
      <c r="AD2746" s="36" t="e">
        <f>MATCH(A2746,'US_long freshly screened'!A:A,0)</f>
        <v>#N/A</v>
      </c>
      <c r="AE2746" s="36" t="e">
        <f>AD2746&lt;=50</f>
        <v>#N/A</v>
      </c>
      <c r="AI2746" s="130" t="e">
        <f>MATCH(A2746,'US_long actual position'!A:A,0)</f>
        <v>#N/A</v>
      </c>
    </row>
    <row r="2747" spans="2:35" x14ac:dyDescent="0.3">
      <c r="B2747" s="133" t="e">
        <v>#N/A</v>
      </c>
      <c r="C2747" s="133"/>
      <c r="E2747" s="36" t="e">
        <v>#N/A</v>
      </c>
      <c r="Q2747" s="14"/>
      <c r="AD2747" s="36" t="e">
        <f>MATCH(A2747,'US_long freshly screened'!A:A,0)</f>
        <v>#N/A</v>
      </c>
      <c r="AE2747" s="36" t="e">
        <f>AD2747&lt;=50</f>
        <v>#N/A</v>
      </c>
      <c r="AI2747" s="130" t="e">
        <f>MATCH(A2747,'US_long actual position'!A:A,0)</f>
        <v>#N/A</v>
      </c>
    </row>
    <row r="2748" spans="2:35" x14ac:dyDescent="0.3">
      <c r="B2748" s="133" t="e">
        <v>#N/A</v>
      </c>
      <c r="C2748" s="133"/>
      <c r="E2748" s="36" t="e">
        <v>#N/A</v>
      </c>
      <c r="Q2748" s="14"/>
      <c r="AD2748" s="36" t="e">
        <f>MATCH(A2748,'US_long freshly screened'!A:A,0)</f>
        <v>#N/A</v>
      </c>
      <c r="AE2748" s="36" t="e">
        <f>AD2748&lt;=50</f>
        <v>#N/A</v>
      </c>
      <c r="AI2748" s="130" t="e">
        <f>MATCH(A2748,'US_long actual position'!A:A,0)</f>
        <v>#N/A</v>
      </c>
    </row>
    <row r="2749" spans="2:35" x14ac:dyDescent="0.3">
      <c r="B2749" s="133" t="e">
        <v>#N/A</v>
      </c>
      <c r="C2749" s="133"/>
      <c r="E2749" s="36" t="e">
        <v>#N/A</v>
      </c>
      <c r="Q2749" s="14"/>
      <c r="AD2749" s="36" t="e">
        <f>MATCH(A2749,'US_long freshly screened'!A:A,0)</f>
        <v>#N/A</v>
      </c>
      <c r="AE2749" s="36" t="e">
        <f>AD2749&lt;=50</f>
        <v>#N/A</v>
      </c>
      <c r="AI2749" s="130" t="e">
        <f>MATCH(A2749,'US_long actual position'!A:A,0)</f>
        <v>#N/A</v>
      </c>
    </row>
    <row r="2750" spans="2:35" x14ac:dyDescent="0.3">
      <c r="B2750" s="133" t="e">
        <v>#N/A</v>
      </c>
      <c r="C2750" s="133"/>
      <c r="E2750" s="36" t="e">
        <v>#N/A</v>
      </c>
      <c r="Q2750" s="14"/>
      <c r="AD2750" s="36" t="e">
        <f>MATCH(A2750,'US_long freshly screened'!A:A,0)</f>
        <v>#N/A</v>
      </c>
      <c r="AE2750" s="36" t="e">
        <f>AD2750&lt;=50</f>
        <v>#N/A</v>
      </c>
      <c r="AI2750" s="130" t="e">
        <f>MATCH(A2750,'US_long actual position'!A:A,0)</f>
        <v>#N/A</v>
      </c>
    </row>
    <row r="2751" spans="2:35" x14ac:dyDescent="0.3">
      <c r="B2751" s="133" t="e">
        <v>#N/A</v>
      </c>
      <c r="C2751" s="133"/>
      <c r="E2751" s="36" t="e">
        <v>#N/A</v>
      </c>
      <c r="Q2751" s="14"/>
      <c r="AD2751" s="36" t="e">
        <f>MATCH(A2751,'US_long freshly screened'!A:A,0)</f>
        <v>#N/A</v>
      </c>
      <c r="AE2751" s="36" t="e">
        <f>AD2751&lt;=50</f>
        <v>#N/A</v>
      </c>
      <c r="AI2751" s="130" t="e">
        <f>MATCH(A2751,'US_long actual position'!A:A,0)</f>
        <v>#N/A</v>
      </c>
    </row>
    <row r="2752" spans="2:35" x14ac:dyDescent="0.3">
      <c r="B2752" s="133" t="e">
        <v>#N/A</v>
      </c>
      <c r="C2752" s="133"/>
      <c r="E2752" s="36" t="e">
        <v>#N/A</v>
      </c>
      <c r="Q2752" s="14"/>
      <c r="AD2752" s="36" t="e">
        <f>MATCH(A2752,'US_long freshly screened'!A:A,0)</f>
        <v>#N/A</v>
      </c>
      <c r="AE2752" s="36" t="e">
        <f>AD2752&lt;=50</f>
        <v>#N/A</v>
      </c>
      <c r="AI2752" s="130" t="e">
        <f>MATCH(A2752,'US_long actual position'!A:A,0)</f>
        <v>#N/A</v>
      </c>
    </row>
    <row r="2753" spans="2:35" x14ac:dyDescent="0.3">
      <c r="B2753" s="133" t="e">
        <v>#N/A</v>
      </c>
      <c r="C2753" s="133"/>
      <c r="E2753" s="36" t="e">
        <v>#N/A</v>
      </c>
      <c r="Q2753" s="14"/>
      <c r="AD2753" s="36" t="e">
        <f>MATCH(A2753,'US_long freshly screened'!A:A,0)</f>
        <v>#N/A</v>
      </c>
      <c r="AE2753" s="36" t="e">
        <f>AD2753&lt;=50</f>
        <v>#N/A</v>
      </c>
      <c r="AI2753" s="130" t="e">
        <f>MATCH(A2753,'US_long actual position'!A:A,0)</f>
        <v>#N/A</v>
      </c>
    </row>
    <row r="2754" spans="2:35" x14ac:dyDescent="0.3">
      <c r="B2754" s="133" t="e">
        <v>#N/A</v>
      </c>
      <c r="C2754" s="133"/>
      <c r="E2754" s="36" t="e">
        <v>#N/A</v>
      </c>
      <c r="Q2754" s="14"/>
      <c r="AD2754" s="36" t="e">
        <f>MATCH(A2754,'US_long freshly screened'!A:A,0)</f>
        <v>#N/A</v>
      </c>
      <c r="AE2754" s="36" t="e">
        <f>AD2754&lt;=50</f>
        <v>#N/A</v>
      </c>
      <c r="AI2754" s="130" t="e">
        <f>MATCH(A2754,'US_long actual position'!A:A,0)</f>
        <v>#N/A</v>
      </c>
    </row>
    <row r="2755" spans="2:35" x14ac:dyDescent="0.3">
      <c r="B2755" s="133" t="e">
        <v>#N/A</v>
      </c>
      <c r="C2755" s="133"/>
      <c r="E2755" s="36" t="e">
        <v>#N/A</v>
      </c>
      <c r="Q2755" s="14"/>
      <c r="AD2755" s="36" t="e">
        <f>MATCH(A2755,'US_long freshly screened'!A:A,0)</f>
        <v>#N/A</v>
      </c>
      <c r="AE2755" s="36" t="e">
        <f>AD2755&lt;=50</f>
        <v>#N/A</v>
      </c>
      <c r="AI2755" s="130" t="e">
        <f>MATCH(A2755,'US_long actual position'!A:A,0)</f>
        <v>#N/A</v>
      </c>
    </row>
    <row r="2756" spans="2:35" x14ac:dyDescent="0.3">
      <c r="B2756" s="133" t="e">
        <v>#N/A</v>
      </c>
      <c r="C2756" s="133"/>
      <c r="E2756" s="36" t="e">
        <v>#N/A</v>
      </c>
      <c r="Q2756" s="14"/>
      <c r="AD2756" s="36" t="e">
        <f>MATCH(A2756,'US_long freshly screened'!A:A,0)</f>
        <v>#N/A</v>
      </c>
      <c r="AE2756" s="36" t="e">
        <f>AD2756&lt;=50</f>
        <v>#N/A</v>
      </c>
      <c r="AI2756" s="130" t="e">
        <f>MATCH(A2756,'US_long actual position'!A:A,0)</f>
        <v>#N/A</v>
      </c>
    </row>
    <row r="2757" spans="2:35" x14ac:dyDescent="0.3">
      <c r="B2757" s="133" t="e">
        <v>#N/A</v>
      </c>
      <c r="C2757" s="133"/>
      <c r="E2757" s="36" t="e">
        <v>#N/A</v>
      </c>
      <c r="Q2757" s="14"/>
      <c r="AD2757" s="36" t="e">
        <f>MATCH(A2757,'US_long freshly screened'!A:A,0)</f>
        <v>#N/A</v>
      </c>
      <c r="AE2757" s="36" t="e">
        <f>AD2757&lt;=50</f>
        <v>#N/A</v>
      </c>
      <c r="AI2757" s="130" t="e">
        <f>MATCH(A2757,'US_long actual position'!A:A,0)</f>
        <v>#N/A</v>
      </c>
    </row>
    <row r="2758" spans="2:35" x14ac:dyDescent="0.3">
      <c r="B2758" s="133" t="e">
        <v>#N/A</v>
      </c>
      <c r="C2758" s="133"/>
      <c r="E2758" s="36" t="e">
        <v>#N/A</v>
      </c>
      <c r="Q2758" s="14"/>
      <c r="AD2758" s="36" t="e">
        <f>MATCH(A2758,'US_long freshly screened'!A:A,0)</f>
        <v>#N/A</v>
      </c>
      <c r="AE2758" s="36" t="e">
        <f>AD2758&lt;=50</f>
        <v>#N/A</v>
      </c>
      <c r="AI2758" s="130" t="e">
        <f>MATCH(A2758,'US_long actual position'!A:A,0)</f>
        <v>#N/A</v>
      </c>
    </row>
    <row r="2759" spans="2:35" x14ac:dyDescent="0.3">
      <c r="B2759" s="133" t="e">
        <v>#N/A</v>
      </c>
      <c r="C2759" s="133"/>
      <c r="E2759" s="36" t="e">
        <v>#N/A</v>
      </c>
      <c r="Q2759" s="14"/>
      <c r="AD2759" s="36" t="e">
        <f>MATCH(A2759,'US_long freshly screened'!A:A,0)</f>
        <v>#N/A</v>
      </c>
      <c r="AE2759" s="36" t="e">
        <f>AD2759&lt;=50</f>
        <v>#N/A</v>
      </c>
      <c r="AI2759" s="130" t="e">
        <f>MATCH(A2759,'US_long actual position'!A:A,0)</f>
        <v>#N/A</v>
      </c>
    </row>
    <row r="2760" spans="2:35" x14ac:dyDescent="0.3">
      <c r="B2760" s="133" t="e">
        <v>#N/A</v>
      </c>
      <c r="C2760" s="133"/>
      <c r="E2760" s="36" t="e">
        <v>#N/A</v>
      </c>
      <c r="Q2760" s="14"/>
      <c r="AD2760" s="36" t="e">
        <f>MATCH(A2760,'US_long freshly screened'!A:A,0)</f>
        <v>#N/A</v>
      </c>
      <c r="AE2760" s="36" t="e">
        <f>AD2760&lt;=50</f>
        <v>#N/A</v>
      </c>
      <c r="AI2760" s="130" t="e">
        <f>MATCH(A2760,'US_long actual position'!A:A,0)</f>
        <v>#N/A</v>
      </c>
    </row>
    <row r="2761" spans="2:35" x14ac:dyDescent="0.3">
      <c r="B2761" s="133" t="e">
        <v>#N/A</v>
      </c>
      <c r="C2761" s="133"/>
      <c r="E2761" s="36" t="e">
        <v>#N/A</v>
      </c>
      <c r="Q2761" s="14"/>
      <c r="AD2761" s="36" t="e">
        <f>MATCH(A2761,'US_long freshly screened'!A:A,0)</f>
        <v>#N/A</v>
      </c>
      <c r="AE2761" s="36" t="e">
        <f>AD2761&lt;=50</f>
        <v>#N/A</v>
      </c>
      <c r="AI2761" s="130" t="e">
        <f>MATCH(A2761,'US_long actual position'!A:A,0)</f>
        <v>#N/A</v>
      </c>
    </row>
    <row r="2762" spans="2:35" x14ac:dyDescent="0.3">
      <c r="B2762" s="133" t="e">
        <v>#N/A</v>
      </c>
      <c r="C2762" s="133"/>
      <c r="E2762" s="36" t="e">
        <v>#N/A</v>
      </c>
      <c r="Q2762" s="14"/>
      <c r="AD2762" s="36" t="e">
        <f>MATCH(A2762,'US_long freshly screened'!A:A,0)</f>
        <v>#N/A</v>
      </c>
      <c r="AE2762" s="36" t="e">
        <f>AD2762&lt;=50</f>
        <v>#N/A</v>
      </c>
      <c r="AI2762" s="130" t="e">
        <f>MATCH(A2762,'US_long actual position'!A:A,0)</f>
        <v>#N/A</v>
      </c>
    </row>
    <row r="2763" spans="2:35" x14ac:dyDescent="0.3">
      <c r="B2763" s="133" t="e">
        <v>#N/A</v>
      </c>
      <c r="C2763" s="133"/>
      <c r="E2763" s="36" t="e">
        <v>#N/A</v>
      </c>
      <c r="Q2763" s="14"/>
      <c r="AD2763" s="36" t="e">
        <f>MATCH(A2763,'US_long freshly screened'!A:A,0)</f>
        <v>#N/A</v>
      </c>
      <c r="AE2763" s="36" t="e">
        <f>AD2763&lt;=50</f>
        <v>#N/A</v>
      </c>
      <c r="AI2763" s="130" t="e">
        <f>MATCH(A2763,'US_long actual position'!A:A,0)</f>
        <v>#N/A</v>
      </c>
    </row>
    <row r="2764" spans="2:35" x14ac:dyDescent="0.3">
      <c r="B2764" s="133" t="e">
        <v>#N/A</v>
      </c>
      <c r="C2764" s="133"/>
      <c r="E2764" s="36" t="e">
        <v>#N/A</v>
      </c>
      <c r="Q2764" s="14"/>
      <c r="AD2764" s="36" t="e">
        <f>MATCH(A2764,'US_long freshly screened'!A:A,0)</f>
        <v>#N/A</v>
      </c>
      <c r="AE2764" s="36" t="e">
        <f>AD2764&lt;=50</f>
        <v>#N/A</v>
      </c>
      <c r="AI2764" s="130" t="e">
        <f>MATCH(A2764,'US_long actual position'!A:A,0)</f>
        <v>#N/A</v>
      </c>
    </row>
    <row r="2765" spans="2:35" x14ac:dyDescent="0.3">
      <c r="B2765" s="133" t="e">
        <v>#N/A</v>
      </c>
      <c r="C2765" s="133"/>
      <c r="E2765" s="36" t="e">
        <v>#N/A</v>
      </c>
      <c r="Q2765" s="14"/>
      <c r="AD2765" s="36" t="e">
        <f>MATCH(A2765,'US_long freshly screened'!A:A,0)</f>
        <v>#N/A</v>
      </c>
      <c r="AE2765" s="36" t="e">
        <f>AD2765&lt;=50</f>
        <v>#N/A</v>
      </c>
      <c r="AI2765" s="130" t="e">
        <f>MATCH(A2765,'US_long actual position'!A:A,0)</f>
        <v>#N/A</v>
      </c>
    </row>
    <row r="2766" spans="2:35" x14ac:dyDescent="0.3">
      <c r="B2766" s="133" t="e">
        <v>#N/A</v>
      </c>
      <c r="C2766" s="133"/>
      <c r="E2766" s="36" t="e">
        <v>#N/A</v>
      </c>
      <c r="Q2766" s="14"/>
      <c r="AD2766" s="36" t="e">
        <f>MATCH(A2766,'US_long freshly screened'!A:A,0)</f>
        <v>#N/A</v>
      </c>
      <c r="AE2766" s="36" t="e">
        <f>AD2766&lt;=50</f>
        <v>#N/A</v>
      </c>
      <c r="AI2766" s="130" t="e">
        <f>MATCH(A2766,'US_long actual position'!A:A,0)</f>
        <v>#N/A</v>
      </c>
    </row>
    <row r="2767" spans="2:35" x14ac:dyDescent="0.3">
      <c r="B2767" s="133" t="e">
        <v>#N/A</v>
      </c>
      <c r="C2767" s="133"/>
      <c r="E2767" s="36" t="e">
        <v>#N/A</v>
      </c>
      <c r="Q2767" s="14"/>
      <c r="AD2767" s="36" t="e">
        <f>MATCH(A2767,'US_long freshly screened'!A:A,0)</f>
        <v>#N/A</v>
      </c>
      <c r="AE2767" s="36" t="e">
        <f>AD2767&lt;=50</f>
        <v>#N/A</v>
      </c>
      <c r="AI2767" s="130" t="e">
        <f>MATCH(A2767,'US_long actual position'!A:A,0)</f>
        <v>#N/A</v>
      </c>
    </row>
    <row r="2768" spans="2:35" x14ac:dyDescent="0.3">
      <c r="B2768" s="133" t="e">
        <v>#N/A</v>
      </c>
      <c r="C2768" s="133"/>
      <c r="E2768" s="36" t="e">
        <v>#N/A</v>
      </c>
      <c r="Q2768" s="14"/>
      <c r="AD2768" s="36" t="e">
        <f>MATCH(A2768,'US_long freshly screened'!A:A,0)</f>
        <v>#N/A</v>
      </c>
      <c r="AE2768" s="36" t="e">
        <f>AD2768&lt;=50</f>
        <v>#N/A</v>
      </c>
      <c r="AI2768" s="130" t="e">
        <f>MATCH(A2768,'US_long actual position'!A:A,0)</f>
        <v>#N/A</v>
      </c>
    </row>
    <row r="2769" spans="2:35" x14ac:dyDescent="0.3">
      <c r="B2769" s="133" t="e">
        <v>#N/A</v>
      </c>
      <c r="C2769" s="133"/>
      <c r="E2769" s="36" t="e">
        <v>#N/A</v>
      </c>
      <c r="Q2769" s="14"/>
      <c r="AD2769" s="36" t="e">
        <f>MATCH(A2769,'US_long freshly screened'!A:A,0)</f>
        <v>#N/A</v>
      </c>
      <c r="AE2769" s="36" t="e">
        <f>AD2769&lt;=50</f>
        <v>#N/A</v>
      </c>
      <c r="AI2769" s="130" t="e">
        <f>MATCH(A2769,'US_long actual position'!A:A,0)</f>
        <v>#N/A</v>
      </c>
    </row>
    <row r="2770" spans="2:35" x14ac:dyDescent="0.3">
      <c r="B2770" s="133" t="e">
        <v>#N/A</v>
      </c>
      <c r="C2770" s="133"/>
      <c r="E2770" s="36" t="e">
        <v>#N/A</v>
      </c>
      <c r="Q2770" s="14"/>
      <c r="AD2770" s="36" t="e">
        <f>MATCH(A2770,'US_long freshly screened'!A:A,0)</f>
        <v>#N/A</v>
      </c>
      <c r="AE2770" s="36" t="e">
        <f>AD2770&lt;=50</f>
        <v>#N/A</v>
      </c>
      <c r="AI2770" s="130" t="e">
        <f>MATCH(A2770,'US_long actual position'!A:A,0)</f>
        <v>#N/A</v>
      </c>
    </row>
    <row r="2771" spans="2:35" x14ac:dyDescent="0.3">
      <c r="B2771" s="133" t="e">
        <v>#N/A</v>
      </c>
      <c r="C2771" s="133"/>
      <c r="E2771" s="36" t="e">
        <v>#N/A</v>
      </c>
      <c r="Q2771" s="14"/>
      <c r="AD2771" s="36" t="e">
        <f>MATCH(A2771,'US_long freshly screened'!A:A,0)</f>
        <v>#N/A</v>
      </c>
      <c r="AE2771" s="36" t="e">
        <f>AD2771&lt;=50</f>
        <v>#N/A</v>
      </c>
      <c r="AI2771" s="130" t="e">
        <f>MATCH(A2771,'US_long actual position'!A:A,0)</f>
        <v>#N/A</v>
      </c>
    </row>
    <row r="2772" spans="2:35" x14ac:dyDescent="0.3">
      <c r="B2772" s="133" t="e">
        <v>#N/A</v>
      </c>
      <c r="C2772" s="133"/>
      <c r="E2772" s="36" t="e">
        <v>#N/A</v>
      </c>
      <c r="Q2772" s="14"/>
      <c r="AD2772" s="36" t="e">
        <f>MATCH(A2772,'US_long freshly screened'!A:A,0)</f>
        <v>#N/A</v>
      </c>
      <c r="AE2772" s="36" t="e">
        <f>AD2772&lt;=50</f>
        <v>#N/A</v>
      </c>
      <c r="AI2772" s="130" t="e">
        <f>MATCH(A2772,'US_long actual position'!A:A,0)</f>
        <v>#N/A</v>
      </c>
    </row>
    <row r="2773" spans="2:35" x14ac:dyDescent="0.3">
      <c r="B2773" s="133" t="e">
        <v>#N/A</v>
      </c>
      <c r="C2773" s="133"/>
      <c r="E2773" s="36" t="e">
        <v>#N/A</v>
      </c>
      <c r="Q2773" s="14"/>
      <c r="AD2773" s="36" t="e">
        <f>MATCH(A2773,'US_long freshly screened'!A:A,0)</f>
        <v>#N/A</v>
      </c>
      <c r="AE2773" s="36" t="e">
        <f>AD2773&lt;=50</f>
        <v>#N/A</v>
      </c>
      <c r="AI2773" s="130" t="e">
        <f>MATCH(A2773,'US_long actual position'!A:A,0)</f>
        <v>#N/A</v>
      </c>
    </row>
    <row r="2774" spans="2:35" x14ac:dyDescent="0.3">
      <c r="B2774" s="133" t="e">
        <v>#N/A</v>
      </c>
      <c r="C2774" s="133"/>
      <c r="E2774" s="36" t="e">
        <v>#N/A</v>
      </c>
      <c r="Q2774" s="14"/>
      <c r="AD2774" s="36" t="e">
        <f>MATCH(A2774,'US_long freshly screened'!A:A,0)</f>
        <v>#N/A</v>
      </c>
      <c r="AE2774" s="36" t="e">
        <f>AD2774&lt;=50</f>
        <v>#N/A</v>
      </c>
      <c r="AI2774" s="130" t="e">
        <f>MATCH(A2774,'US_long actual position'!A:A,0)</f>
        <v>#N/A</v>
      </c>
    </row>
    <row r="2775" spans="2:35" x14ac:dyDescent="0.3">
      <c r="B2775" s="133" t="e">
        <v>#N/A</v>
      </c>
      <c r="C2775" s="133"/>
      <c r="E2775" s="36" t="e">
        <v>#N/A</v>
      </c>
      <c r="Q2775" s="14"/>
      <c r="AD2775" s="36" t="e">
        <f>MATCH(A2775,'US_long freshly screened'!A:A,0)</f>
        <v>#N/A</v>
      </c>
      <c r="AE2775" s="36" t="e">
        <f>AD2775&lt;=50</f>
        <v>#N/A</v>
      </c>
      <c r="AI2775" s="130" t="e">
        <f>MATCH(A2775,'US_long actual position'!A:A,0)</f>
        <v>#N/A</v>
      </c>
    </row>
    <row r="2776" spans="2:35" x14ac:dyDescent="0.3">
      <c r="B2776" s="133" t="e">
        <v>#N/A</v>
      </c>
      <c r="C2776" s="133"/>
      <c r="E2776" s="36" t="e">
        <v>#N/A</v>
      </c>
      <c r="Q2776" s="14"/>
      <c r="AD2776" s="36" t="e">
        <f>MATCH(A2776,'US_long freshly screened'!A:A,0)</f>
        <v>#N/A</v>
      </c>
      <c r="AE2776" s="36" t="e">
        <f>AD2776&lt;=50</f>
        <v>#N/A</v>
      </c>
      <c r="AI2776" s="130" t="e">
        <f>MATCH(A2776,'US_long actual position'!A:A,0)</f>
        <v>#N/A</v>
      </c>
    </row>
    <row r="2777" spans="2:35" x14ac:dyDescent="0.3">
      <c r="B2777" s="133" t="e">
        <v>#N/A</v>
      </c>
      <c r="C2777" s="133"/>
      <c r="E2777" s="36" t="e">
        <v>#N/A</v>
      </c>
      <c r="Q2777" s="14"/>
      <c r="AD2777" s="36" t="e">
        <f>MATCH(A2777,'US_long freshly screened'!A:A,0)</f>
        <v>#N/A</v>
      </c>
      <c r="AE2777" s="36" t="e">
        <f>AD2777&lt;=50</f>
        <v>#N/A</v>
      </c>
      <c r="AI2777" s="130" t="e">
        <f>MATCH(A2777,'US_long actual position'!A:A,0)</f>
        <v>#N/A</v>
      </c>
    </row>
    <row r="2778" spans="2:35" x14ac:dyDescent="0.3">
      <c r="B2778" s="133" t="e">
        <v>#N/A</v>
      </c>
      <c r="C2778" s="133"/>
      <c r="E2778" s="36" t="e">
        <v>#N/A</v>
      </c>
      <c r="Q2778" s="14"/>
      <c r="AD2778" s="36" t="e">
        <f>MATCH(A2778,'US_long freshly screened'!A:A,0)</f>
        <v>#N/A</v>
      </c>
      <c r="AE2778" s="36" t="e">
        <f>AD2778&lt;=50</f>
        <v>#N/A</v>
      </c>
      <c r="AI2778" s="130" t="e">
        <f>MATCH(A2778,'US_long actual position'!A:A,0)</f>
        <v>#N/A</v>
      </c>
    </row>
    <row r="2779" spans="2:35" x14ac:dyDescent="0.3">
      <c r="B2779" s="133" t="e">
        <v>#N/A</v>
      </c>
      <c r="C2779" s="133"/>
      <c r="E2779" s="36" t="e">
        <v>#N/A</v>
      </c>
      <c r="Q2779" s="14"/>
      <c r="AD2779" s="36" t="e">
        <f>MATCH(A2779,'US_long freshly screened'!A:A,0)</f>
        <v>#N/A</v>
      </c>
      <c r="AE2779" s="36" t="e">
        <f>AD2779&lt;=50</f>
        <v>#N/A</v>
      </c>
      <c r="AI2779" s="130" t="e">
        <f>MATCH(A2779,'US_long actual position'!A:A,0)</f>
        <v>#N/A</v>
      </c>
    </row>
    <row r="2780" spans="2:35" x14ac:dyDescent="0.3">
      <c r="B2780" s="133" t="e">
        <v>#N/A</v>
      </c>
      <c r="C2780" s="133"/>
      <c r="E2780" s="36" t="e">
        <v>#N/A</v>
      </c>
      <c r="Q2780" s="14"/>
      <c r="AD2780" s="36" t="e">
        <f>MATCH(A2780,'US_long freshly screened'!A:A,0)</f>
        <v>#N/A</v>
      </c>
      <c r="AE2780" s="36" t="e">
        <f>AD2780&lt;=50</f>
        <v>#N/A</v>
      </c>
      <c r="AI2780" s="130" t="e">
        <f>MATCH(A2780,'US_long actual position'!A:A,0)</f>
        <v>#N/A</v>
      </c>
    </row>
    <row r="2781" spans="2:35" x14ac:dyDescent="0.3">
      <c r="B2781" s="133" t="e">
        <v>#N/A</v>
      </c>
      <c r="C2781" s="133"/>
      <c r="E2781" s="36" t="e">
        <v>#N/A</v>
      </c>
      <c r="Q2781" s="14"/>
      <c r="AD2781" s="36" t="e">
        <f>MATCH(A2781,'US_long freshly screened'!A:A,0)</f>
        <v>#N/A</v>
      </c>
      <c r="AE2781" s="36" t="e">
        <f>AD2781&lt;=50</f>
        <v>#N/A</v>
      </c>
      <c r="AI2781" s="130" t="e">
        <f>MATCH(A2781,'US_long actual position'!A:A,0)</f>
        <v>#N/A</v>
      </c>
    </row>
    <row r="2782" spans="2:35" x14ac:dyDescent="0.3">
      <c r="B2782" s="133" t="e">
        <v>#N/A</v>
      </c>
      <c r="C2782" s="133"/>
      <c r="E2782" s="36" t="e">
        <v>#N/A</v>
      </c>
      <c r="Q2782" s="14"/>
      <c r="AD2782" s="36" t="e">
        <f>MATCH(A2782,'US_long freshly screened'!A:A,0)</f>
        <v>#N/A</v>
      </c>
      <c r="AE2782" s="36" t="e">
        <f>AD2782&lt;=50</f>
        <v>#N/A</v>
      </c>
      <c r="AI2782" s="130" t="e">
        <f>MATCH(A2782,'US_long actual position'!A:A,0)</f>
        <v>#N/A</v>
      </c>
    </row>
    <row r="2783" spans="2:35" x14ac:dyDescent="0.3">
      <c r="B2783" s="133" t="e">
        <v>#N/A</v>
      </c>
      <c r="C2783" s="133"/>
      <c r="E2783" s="36" t="e">
        <v>#N/A</v>
      </c>
      <c r="Q2783" s="14"/>
      <c r="AD2783" s="36" t="e">
        <f>MATCH(A2783,'US_long freshly screened'!A:A,0)</f>
        <v>#N/A</v>
      </c>
      <c r="AE2783" s="36" t="e">
        <f>AD2783&lt;=50</f>
        <v>#N/A</v>
      </c>
      <c r="AI2783" s="130" t="e">
        <f>MATCH(A2783,'US_long actual position'!A:A,0)</f>
        <v>#N/A</v>
      </c>
    </row>
    <row r="2784" spans="2:35" x14ac:dyDescent="0.3">
      <c r="B2784" s="133" t="e">
        <v>#N/A</v>
      </c>
      <c r="C2784" s="133"/>
      <c r="E2784" s="36" t="e">
        <v>#N/A</v>
      </c>
      <c r="Q2784" s="14"/>
      <c r="AD2784" s="36" t="e">
        <f>MATCH(A2784,'US_long freshly screened'!A:A,0)</f>
        <v>#N/A</v>
      </c>
      <c r="AE2784" s="36" t="e">
        <f>AD2784&lt;=50</f>
        <v>#N/A</v>
      </c>
      <c r="AI2784" s="130" t="e">
        <f>MATCH(A2784,'US_long actual position'!A:A,0)</f>
        <v>#N/A</v>
      </c>
    </row>
    <row r="2785" spans="2:35" x14ac:dyDescent="0.3">
      <c r="B2785" s="133" t="e">
        <v>#N/A</v>
      </c>
      <c r="C2785" s="133"/>
      <c r="E2785" s="36" t="e">
        <v>#N/A</v>
      </c>
      <c r="Q2785" s="14"/>
      <c r="AD2785" s="36" t="e">
        <f>MATCH(A2785,'US_long freshly screened'!A:A,0)</f>
        <v>#N/A</v>
      </c>
      <c r="AE2785" s="36" t="e">
        <f>AD2785&lt;=50</f>
        <v>#N/A</v>
      </c>
      <c r="AI2785" s="130" t="e">
        <f>MATCH(A2785,'US_long actual position'!A:A,0)</f>
        <v>#N/A</v>
      </c>
    </row>
    <row r="2786" spans="2:35" x14ac:dyDescent="0.3">
      <c r="B2786" s="133" t="e">
        <v>#N/A</v>
      </c>
      <c r="C2786" s="133"/>
      <c r="E2786" s="36" t="e">
        <v>#N/A</v>
      </c>
      <c r="Q2786" s="14"/>
      <c r="AD2786" s="36" t="e">
        <f>MATCH(A2786,'US_long freshly screened'!A:A,0)</f>
        <v>#N/A</v>
      </c>
      <c r="AE2786" s="36" t="e">
        <f>AD2786&lt;=50</f>
        <v>#N/A</v>
      </c>
      <c r="AI2786" s="130" t="e">
        <f>MATCH(A2786,'US_long actual position'!A:A,0)</f>
        <v>#N/A</v>
      </c>
    </row>
    <row r="2787" spans="2:35" x14ac:dyDescent="0.3">
      <c r="B2787" s="133" t="e">
        <v>#N/A</v>
      </c>
      <c r="C2787" s="133"/>
      <c r="E2787" s="36" t="e">
        <v>#N/A</v>
      </c>
      <c r="Q2787" s="14"/>
      <c r="AD2787" s="36" t="e">
        <f>MATCH(A2787,'US_long freshly screened'!A:A,0)</f>
        <v>#N/A</v>
      </c>
      <c r="AE2787" s="36" t="e">
        <f>AD2787&lt;=50</f>
        <v>#N/A</v>
      </c>
      <c r="AI2787" s="130" t="e">
        <f>MATCH(A2787,'US_long actual position'!A:A,0)</f>
        <v>#N/A</v>
      </c>
    </row>
    <row r="2788" spans="2:35" x14ac:dyDescent="0.3">
      <c r="B2788" s="133" t="e">
        <v>#N/A</v>
      </c>
      <c r="C2788" s="133"/>
      <c r="E2788" s="36" t="e">
        <v>#N/A</v>
      </c>
      <c r="Q2788" s="14"/>
      <c r="AD2788" s="36" t="e">
        <f>MATCH(A2788,'US_long freshly screened'!A:A,0)</f>
        <v>#N/A</v>
      </c>
      <c r="AE2788" s="36" t="e">
        <f>AD2788&lt;=50</f>
        <v>#N/A</v>
      </c>
      <c r="AI2788" s="130" t="e">
        <f>MATCH(A2788,'US_long actual position'!A:A,0)</f>
        <v>#N/A</v>
      </c>
    </row>
    <row r="2789" spans="2:35" x14ac:dyDescent="0.3">
      <c r="B2789" s="133" t="e">
        <v>#N/A</v>
      </c>
      <c r="C2789" s="133"/>
      <c r="E2789" s="36" t="e">
        <v>#N/A</v>
      </c>
      <c r="Q2789" s="14"/>
      <c r="AD2789" s="36" t="e">
        <f>MATCH(A2789,'US_long freshly screened'!A:A,0)</f>
        <v>#N/A</v>
      </c>
      <c r="AE2789" s="36" t="e">
        <f>AD2789&lt;=50</f>
        <v>#N/A</v>
      </c>
      <c r="AI2789" s="130" t="e">
        <f>MATCH(A2789,'US_long actual position'!A:A,0)</f>
        <v>#N/A</v>
      </c>
    </row>
    <row r="2790" spans="2:35" x14ac:dyDescent="0.3">
      <c r="B2790" s="133" t="e">
        <v>#N/A</v>
      </c>
      <c r="C2790" s="133"/>
      <c r="E2790" s="36" t="e">
        <v>#N/A</v>
      </c>
      <c r="Q2790" s="14"/>
      <c r="AD2790" s="36" t="e">
        <f>MATCH(A2790,'US_long freshly screened'!A:A,0)</f>
        <v>#N/A</v>
      </c>
      <c r="AE2790" s="36" t="e">
        <f>AD2790&lt;=50</f>
        <v>#N/A</v>
      </c>
      <c r="AI2790" s="130" t="e">
        <f>MATCH(A2790,'US_long actual position'!A:A,0)</f>
        <v>#N/A</v>
      </c>
    </row>
    <row r="2791" spans="2:35" x14ac:dyDescent="0.3">
      <c r="B2791" s="133" t="e">
        <v>#N/A</v>
      </c>
      <c r="C2791" s="133"/>
      <c r="E2791" s="36" t="e">
        <v>#N/A</v>
      </c>
      <c r="Q2791" s="14"/>
      <c r="AD2791" s="36" t="e">
        <f>MATCH(A2791,'US_long freshly screened'!A:A,0)</f>
        <v>#N/A</v>
      </c>
      <c r="AE2791" s="36" t="e">
        <f>AD2791&lt;=50</f>
        <v>#N/A</v>
      </c>
      <c r="AI2791" s="130" t="e">
        <f>MATCH(A2791,'US_long actual position'!A:A,0)</f>
        <v>#N/A</v>
      </c>
    </row>
    <row r="2792" spans="2:35" x14ac:dyDescent="0.3">
      <c r="B2792" s="133" t="e">
        <v>#N/A</v>
      </c>
      <c r="C2792" s="133"/>
      <c r="E2792" s="36" t="e">
        <v>#N/A</v>
      </c>
      <c r="Q2792" s="14"/>
      <c r="AD2792" s="36" t="e">
        <f>MATCH(A2792,'US_long freshly screened'!A:A,0)</f>
        <v>#N/A</v>
      </c>
      <c r="AE2792" s="36" t="e">
        <f>AD2792&lt;=50</f>
        <v>#N/A</v>
      </c>
      <c r="AI2792" s="130" t="e">
        <f>MATCH(A2792,'US_long actual position'!A:A,0)</f>
        <v>#N/A</v>
      </c>
    </row>
    <row r="2793" spans="2:35" x14ac:dyDescent="0.3">
      <c r="B2793" s="133" t="e">
        <v>#N/A</v>
      </c>
      <c r="C2793" s="133"/>
      <c r="E2793" s="36" t="e">
        <v>#N/A</v>
      </c>
      <c r="Q2793" s="14"/>
      <c r="AD2793" s="36" t="e">
        <f>MATCH(A2793,'US_long freshly screened'!A:A,0)</f>
        <v>#N/A</v>
      </c>
      <c r="AE2793" s="36" t="e">
        <f>AD2793&lt;=50</f>
        <v>#N/A</v>
      </c>
      <c r="AI2793" s="130" t="e">
        <f>MATCH(A2793,'US_long actual position'!A:A,0)</f>
        <v>#N/A</v>
      </c>
    </row>
    <row r="2794" spans="2:35" x14ac:dyDescent="0.3">
      <c r="B2794" s="133" t="e">
        <v>#N/A</v>
      </c>
      <c r="C2794" s="133"/>
      <c r="E2794" s="36" t="e">
        <v>#N/A</v>
      </c>
      <c r="Q2794" s="14"/>
      <c r="AD2794" s="36" t="e">
        <f>MATCH(A2794,'US_long freshly screened'!A:A,0)</f>
        <v>#N/A</v>
      </c>
      <c r="AE2794" s="36" t="e">
        <f>AD2794&lt;=50</f>
        <v>#N/A</v>
      </c>
      <c r="AI2794" s="130" t="e">
        <f>MATCH(A2794,'US_long actual position'!A:A,0)</f>
        <v>#N/A</v>
      </c>
    </row>
    <row r="2795" spans="2:35" x14ac:dyDescent="0.3">
      <c r="B2795" s="133" t="e">
        <v>#N/A</v>
      </c>
      <c r="C2795" s="133"/>
      <c r="E2795" s="36" t="e">
        <v>#N/A</v>
      </c>
      <c r="Q2795" s="14"/>
      <c r="AD2795" s="36" t="e">
        <f>MATCH(A2795,'US_long freshly screened'!A:A,0)</f>
        <v>#N/A</v>
      </c>
      <c r="AE2795" s="36" t="e">
        <f>AD2795&lt;=50</f>
        <v>#N/A</v>
      </c>
      <c r="AI2795" s="130" t="e">
        <f>MATCH(A2795,'US_long actual position'!A:A,0)</f>
        <v>#N/A</v>
      </c>
    </row>
    <row r="2796" spans="2:35" x14ac:dyDescent="0.3">
      <c r="B2796" s="133" t="e">
        <v>#N/A</v>
      </c>
      <c r="C2796" s="133"/>
      <c r="E2796" s="36" t="e">
        <v>#N/A</v>
      </c>
      <c r="Q2796" s="14"/>
      <c r="AD2796" s="36" t="e">
        <f>MATCH(A2796,'US_long freshly screened'!A:A,0)</f>
        <v>#N/A</v>
      </c>
      <c r="AE2796" s="36" t="e">
        <f>AD2796&lt;=50</f>
        <v>#N/A</v>
      </c>
      <c r="AI2796" s="130" t="e">
        <f>MATCH(A2796,'US_long actual position'!A:A,0)</f>
        <v>#N/A</v>
      </c>
    </row>
    <row r="2797" spans="2:35" x14ac:dyDescent="0.3">
      <c r="B2797" s="133" t="e">
        <v>#N/A</v>
      </c>
      <c r="C2797" s="133"/>
      <c r="E2797" s="36" t="e">
        <v>#N/A</v>
      </c>
      <c r="Q2797" s="14"/>
      <c r="AD2797" s="36" t="e">
        <f>MATCH(A2797,'US_long freshly screened'!A:A,0)</f>
        <v>#N/A</v>
      </c>
      <c r="AE2797" s="36" t="e">
        <f>AD2797&lt;=50</f>
        <v>#N/A</v>
      </c>
      <c r="AI2797" s="130" t="e">
        <f>MATCH(A2797,'US_long actual position'!A:A,0)</f>
        <v>#N/A</v>
      </c>
    </row>
    <row r="2798" spans="2:35" x14ac:dyDescent="0.3">
      <c r="B2798" s="133" t="e">
        <v>#N/A</v>
      </c>
      <c r="C2798" s="133"/>
      <c r="E2798" s="36" t="e">
        <v>#N/A</v>
      </c>
      <c r="Q2798" s="14"/>
      <c r="AD2798" s="36" t="e">
        <f>MATCH(A2798,'US_long freshly screened'!A:A,0)</f>
        <v>#N/A</v>
      </c>
      <c r="AE2798" s="36" t="e">
        <f>AD2798&lt;=50</f>
        <v>#N/A</v>
      </c>
      <c r="AI2798" s="130" t="e">
        <f>MATCH(A2798,'US_long actual position'!A:A,0)</f>
        <v>#N/A</v>
      </c>
    </row>
    <row r="2799" spans="2:35" x14ac:dyDescent="0.3">
      <c r="B2799" s="133" t="e">
        <v>#N/A</v>
      </c>
      <c r="C2799" s="133"/>
      <c r="E2799" s="36" t="e">
        <v>#N/A</v>
      </c>
      <c r="Q2799" s="14"/>
      <c r="AD2799" s="36" t="e">
        <f>MATCH(A2799,'US_long freshly screened'!A:A,0)</f>
        <v>#N/A</v>
      </c>
      <c r="AE2799" s="36" t="e">
        <f>AD2799&lt;=50</f>
        <v>#N/A</v>
      </c>
      <c r="AI2799" s="130" t="e">
        <f>MATCH(A2799,'US_long actual position'!A:A,0)</f>
        <v>#N/A</v>
      </c>
    </row>
    <row r="2800" spans="2:35" x14ac:dyDescent="0.3">
      <c r="B2800" s="133" t="e">
        <v>#N/A</v>
      </c>
      <c r="C2800" s="133"/>
      <c r="E2800" s="36" t="e">
        <v>#N/A</v>
      </c>
      <c r="Q2800" s="14"/>
      <c r="AD2800" s="36" t="e">
        <f>MATCH(A2800,'US_long freshly screened'!A:A,0)</f>
        <v>#N/A</v>
      </c>
      <c r="AE2800" s="36" t="e">
        <f>AD2800&lt;=50</f>
        <v>#N/A</v>
      </c>
      <c r="AI2800" s="130" t="e">
        <f>MATCH(A2800,'US_long actual position'!A:A,0)</f>
        <v>#N/A</v>
      </c>
    </row>
    <row r="2801" spans="2:35" x14ac:dyDescent="0.3">
      <c r="B2801" s="133" t="e">
        <v>#N/A</v>
      </c>
      <c r="C2801" s="133"/>
      <c r="E2801" s="36" t="e">
        <v>#N/A</v>
      </c>
      <c r="Q2801" s="14"/>
      <c r="AD2801" s="36" t="e">
        <f>MATCH(A2801,'US_long freshly screened'!A:A,0)</f>
        <v>#N/A</v>
      </c>
      <c r="AE2801" s="36" t="e">
        <f>AD2801&lt;=50</f>
        <v>#N/A</v>
      </c>
      <c r="AI2801" s="130" t="e">
        <f>MATCH(A2801,'US_long actual position'!A:A,0)</f>
        <v>#N/A</v>
      </c>
    </row>
    <row r="2802" spans="2:35" x14ac:dyDescent="0.3">
      <c r="B2802" s="133" t="e">
        <v>#N/A</v>
      </c>
      <c r="C2802" s="133"/>
      <c r="E2802" s="36" t="e">
        <v>#N/A</v>
      </c>
      <c r="Q2802" s="14"/>
      <c r="AD2802" s="36" t="e">
        <f>MATCH(A2802,'US_long freshly screened'!A:A,0)</f>
        <v>#N/A</v>
      </c>
      <c r="AE2802" s="36" t="e">
        <f>AD2802&lt;=50</f>
        <v>#N/A</v>
      </c>
      <c r="AI2802" s="130" t="e">
        <f>MATCH(A2802,'US_long actual position'!A:A,0)</f>
        <v>#N/A</v>
      </c>
    </row>
    <row r="2803" spans="2:35" x14ac:dyDescent="0.3">
      <c r="B2803" s="133" t="e">
        <v>#N/A</v>
      </c>
      <c r="C2803" s="133"/>
      <c r="E2803" s="36" t="e">
        <v>#N/A</v>
      </c>
      <c r="Q2803" s="14"/>
      <c r="AD2803" s="36" t="e">
        <f>MATCH(A2803,'US_long freshly screened'!A:A,0)</f>
        <v>#N/A</v>
      </c>
      <c r="AE2803" s="36" t="e">
        <f>AD2803&lt;=50</f>
        <v>#N/A</v>
      </c>
      <c r="AI2803" s="130" t="e">
        <f>MATCH(A2803,'US_long actual position'!A:A,0)</f>
        <v>#N/A</v>
      </c>
    </row>
    <row r="2804" spans="2:35" x14ac:dyDescent="0.3">
      <c r="B2804" s="133" t="e">
        <v>#N/A</v>
      </c>
      <c r="C2804" s="133"/>
      <c r="E2804" s="36" t="e">
        <v>#N/A</v>
      </c>
      <c r="Q2804" s="14"/>
      <c r="AD2804" s="36" t="e">
        <f>MATCH(A2804,'US_long freshly screened'!A:A,0)</f>
        <v>#N/A</v>
      </c>
      <c r="AE2804" s="36" t="e">
        <f>AD2804&lt;=50</f>
        <v>#N/A</v>
      </c>
      <c r="AI2804" s="130" t="e">
        <f>MATCH(A2804,'US_long actual position'!A:A,0)</f>
        <v>#N/A</v>
      </c>
    </row>
    <row r="2805" spans="2:35" x14ac:dyDescent="0.3">
      <c r="B2805" s="133" t="e">
        <v>#N/A</v>
      </c>
      <c r="C2805" s="133"/>
      <c r="E2805" s="36" t="e">
        <v>#N/A</v>
      </c>
      <c r="Q2805" s="14"/>
      <c r="AD2805" s="36" t="e">
        <f>MATCH(A2805,'US_long freshly screened'!A:A,0)</f>
        <v>#N/A</v>
      </c>
      <c r="AE2805" s="36" t="e">
        <f>AD2805&lt;=50</f>
        <v>#N/A</v>
      </c>
      <c r="AI2805" s="130" t="e">
        <f>MATCH(A2805,'US_long actual position'!A:A,0)</f>
        <v>#N/A</v>
      </c>
    </row>
    <row r="2806" spans="2:35" x14ac:dyDescent="0.3">
      <c r="B2806" s="133" t="e">
        <v>#N/A</v>
      </c>
      <c r="C2806" s="133"/>
      <c r="E2806" s="36" t="e">
        <v>#N/A</v>
      </c>
      <c r="Q2806" s="14"/>
      <c r="AD2806" s="36" t="e">
        <f>MATCH(A2806,'US_long freshly screened'!A:A,0)</f>
        <v>#N/A</v>
      </c>
      <c r="AE2806" s="36" t="e">
        <f>AD2806&lt;=50</f>
        <v>#N/A</v>
      </c>
      <c r="AI2806" s="130" t="e">
        <f>MATCH(A2806,'US_long actual position'!A:A,0)</f>
        <v>#N/A</v>
      </c>
    </row>
    <row r="2807" spans="2:35" x14ac:dyDescent="0.3">
      <c r="B2807" s="133" t="e">
        <v>#N/A</v>
      </c>
      <c r="C2807" s="133"/>
      <c r="E2807" s="36" t="e">
        <v>#N/A</v>
      </c>
      <c r="Q2807" s="14"/>
      <c r="AD2807" s="36" t="e">
        <f>MATCH(A2807,'US_long freshly screened'!A:A,0)</f>
        <v>#N/A</v>
      </c>
      <c r="AE2807" s="36" t="e">
        <f>AD2807&lt;=50</f>
        <v>#N/A</v>
      </c>
      <c r="AI2807" s="130" t="e">
        <f>MATCH(A2807,'US_long actual position'!A:A,0)</f>
        <v>#N/A</v>
      </c>
    </row>
    <row r="2808" spans="2:35" x14ac:dyDescent="0.3">
      <c r="B2808" s="133" t="e">
        <v>#N/A</v>
      </c>
      <c r="C2808" s="133"/>
      <c r="E2808" s="36" t="e">
        <v>#N/A</v>
      </c>
      <c r="Q2808" s="14"/>
      <c r="AD2808" s="36" t="e">
        <f>MATCH(A2808,'US_long freshly screened'!A:A,0)</f>
        <v>#N/A</v>
      </c>
      <c r="AE2808" s="36" t="e">
        <f>AD2808&lt;=50</f>
        <v>#N/A</v>
      </c>
      <c r="AI2808" s="130" t="e">
        <f>MATCH(A2808,'US_long actual position'!A:A,0)</f>
        <v>#N/A</v>
      </c>
    </row>
    <row r="2809" spans="2:35" x14ac:dyDescent="0.3">
      <c r="B2809" s="133" t="e">
        <v>#N/A</v>
      </c>
      <c r="C2809" s="133"/>
      <c r="E2809" s="36" t="e">
        <v>#N/A</v>
      </c>
      <c r="Q2809" s="14"/>
      <c r="AD2809" s="36" t="e">
        <f>MATCH(A2809,'US_long freshly screened'!A:A,0)</f>
        <v>#N/A</v>
      </c>
      <c r="AE2809" s="36" t="e">
        <f>AD2809&lt;=50</f>
        <v>#N/A</v>
      </c>
      <c r="AI2809" s="130" t="e">
        <f>MATCH(A2809,'US_long actual position'!A:A,0)</f>
        <v>#N/A</v>
      </c>
    </row>
    <row r="2810" spans="2:35" x14ac:dyDescent="0.3">
      <c r="B2810" s="133" t="e">
        <v>#N/A</v>
      </c>
      <c r="C2810" s="133"/>
      <c r="E2810" s="36" t="e">
        <v>#N/A</v>
      </c>
      <c r="Q2810" s="14"/>
      <c r="AD2810" s="36" t="e">
        <f>MATCH(A2810,'US_long freshly screened'!A:A,0)</f>
        <v>#N/A</v>
      </c>
      <c r="AE2810" s="36" t="e">
        <f>AD2810&lt;=50</f>
        <v>#N/A</v>
      </c>
      <c r="AI2810" s="130" t="e">
        <f>MATCH(A2810,'US_long actual position'!A:A,0)</f>
        <v>#N/A</v>
      </c>
    </row>
    <row r="2811" spans="2:35" x14ac:dyDescent="0.3">
      <c r="B2811" s="133" t="e">
        <v>#N/A</v>
      </c>
      <c r="C2811" s="133"/>
      <c r="E2811" s="36" t="e">
        <v>#N/A</v>
      </c>
      <c r="Q2811" s="14"/>
      <c r="AD2811" s="36" t="e">
        <f>MATCH(A2811,'US_long freshly screened'!A:A,0)</f>
        <v>#N/A</v>
      </c>
      <c r="AE2811" s="36" t="e">
        <f>AD2811&lt;=50</f>
        <v>#N/A</v>
      </c>
      <c r="AI2811" s="130" t="e">
        <f>MATCH(A2811,'US_long actual position'!A:A,0)</f>
        <v>#N/A</v>
      </c>
    </row>
    <row r="2812" spans="2:35" x14ac:dyDescent="0.3">
      <c r="B2812" s="133" t="e">
        <v>#N/A</v>
      </c>
      <c r="C2812" s="133"/>
      <c r="E2812" s="36" t="e">
        <v>#N/A</v>
      </c>
      <c r="Q2812" s="14"/>
      <c r="AD2812" s="36" t="e">
        <f>MATCH(A2812,'US_long freshly screened'!A:A,0)</f>
        <v>#N/A</v>
      </c>
      <c r="AE2812" s="36" t="e">
        <f>AD2812&lt;=50</f>
        <v>#N/A</v>
      </c>
      <c r="AI2812" s="130" t="e">
        <f>MATCH(A2812,'US_long actual position'!A:A,0)</f>
        <v>#N/A</v>
      </c>
    </row>
    <row r="2813" spans="2:35" x14ac:dyDescent="0.3">
      <c r="B2813" s="133" t="e">
        <v>#N/A</v>
      </c>
      <c r="C2813" s="133"/>
      <c r="E2813" s="36" t="e">
        <v>#N/A</v>
      </c>
      <c r="Q2813" s="14"/>
      <c r="AD2813" s="36" t="e">
        <f>MATCH(A2813,'US_long freshly screened'!A:A,0)</f>
        <v>#N/A</v>
      </c>
      <c r="AE2813" s="36" t="e">
        <f>AD2813&lt;=50</f>
        <v>#N/A</v>
      </c>
      <c r="AI2813" s="130" t="e">
        <f>MATCH(A2813,'US_long actual position'!A:A,0)</f>
        <v>#N/A</v>
      </c>
    </row>
    <row r="2814" spans="2:35" x14ac:dyDescent="0.3">
      <c r="B2814" s="133" t="e">
        <v>#N/A</v>
      </c>
      <c r="C2814" s="133"/>
      <c r="E2814" s="36" t="e">
        <v>#N/A</v>
      </c>
      <c r="Q2814" s="14"/>
      <c r="AD2814" s="36" t="e">
        <f>MATCH(A2814,'US_long freshly screened'!A:A,0)</f>
        <v>#N/A</v>
      </c>
      <c r="AE2814" s="36" t="e">
        <f>AD2814&lt;=50</f>
        <v>#N/A</v>
      </c>
      <c r="AI2814" s="130" t="e">
        <f>MATCH(A2814,'US_long actual position'!A:A,0)</f>
        <v>#N/A</v>
      </c>
    </row>
    <row r="2815" spans="2:35" x14ac:dyDescent="0.3">
      <c r="B2815" s="133" t="e">
        <v>#N/A</v>
      </c>
      <c r="C2815" s="133"/>
      <c r="E2815" s="36" t="e">
        <v>#N/A</v>
      </c>
      <c r="Q2815" s="14"/>
      <c r="AD2815" s="36" t="e">
        <f>MATCH(A2815,'US_long freshly screened'!A:A,0)</f>
        <v>#N/A</v>
      </c>
      <c r="AE2815" s="36" t="e">
        <f>AD2815&lt;=50</f>
        <v>#N/A</v>
      </c>
      <c r="AI2815" s="130" t="e">
        <f>MATCH(A2815,'US_long actual position'!A:A,0)</f>
        <v>#N/A</v>
      </c>
    </row>
    <row r="2816" spans="2:35" x14ac:dyDescent="0.3">
      <c r="B2816" s="133" t="e">
        <v>#N/A</v>
      </c>
      <c r="C2816" s="133"/>
      <c r="E2816" s="36" t="e">
        <v>#N/A</v>
      </c>
      <c r="Q2816" s="14"/>
      <c r="AD2816" s="36" t="e">
        <f>MATCH(A2816,'US_long freshly screened'!A:A,0)</f>
        <v>#N/A</v>
      </c>
      <c r="AE2816" s="36" t="e">
        <f>AD2816&lt;=50</f>
        <v>#N/A</v>
      </c>
      <c r="AI2816" s="130" t="e">
        <f>MATCH(A2816,'US_long actual position'!A:A,0)</f>
        <v>#N/A</v>
      </c>
    </row>
    <row r="2817" spans="2:35" x14ac:dyDescent="0.3">
      <c r="B2817" s="133" t="e">
        <v>#N/A</v>
      </c>
      <c r="C2817" s="133"/>
      <c r="E2817" s="36" t="e">
        <v>#N/A</v>
      </c>
      <c r="Q2817" s="14"/>
      <c r="AD2817" s="36" t="e">
        <f>MATCH(A2817,'US_long freshly screened'!A:A,0)</f>
        <v>#N/A</v>
      </c>
      <c r="AE2817" s="36" t="e">
        <f>AD2817&lt;=50</f>
        <v>#N/A</v>
      </c>
      <c r="AI2817" s="130" t="e">
        <f>MATCH(A2817,'US_long actual position'!A:A,0)</f>
        <v>#N/A</v>
      </c>
    </row>
    <row r="2818" spans="2:35" x14ac:dyDescent="0.3">
      <c r="B2818" s="133" t="e">
        <v>#N/A</v>
      </c>
      <c r="C2818" s="133"/>
      <c r="E2818" s="36" t="e">
        <v>#N/A</v>
      </c>
      <c r="Q2818" s="14"/>
      <c r="AD2818" s="36" t="e">
        <f>MATCH(A2818,'US_long freshly screened'!A:A,0)</f>
        <v>#N/A</v>
      </c>
      <c r="AE2818" s="36" t="e">
        <f>AD2818&lt;=50</f>
        <v>#N/A</v>
      </c>
      <c r="AI2818" s="130" t="e">
        <f>MATCH(A2818,'US_long actual position'!A:A,0)</f>
        <v>#N/A</v>
      </c>
    </row>
    <row r="2819" spans="2:35" x14ac:dyDescent="0.3">
      <c r="B2819" s="133" t="e">
        <v>#N/A</v>
      </c>
      <c r="C2819" s="133"/>
      <c r="E2819" s="36" t="e">
        <v>#N/A</v>
      </c>
      <c r="Q2819" s="14"/>
      <c r="AD2819" s="36" t="e">
        <f>MATCH(A2819,'US_long freshly screened'!A:A,0)</f>
        <v>#N/A</v>
      </c>
      <c r="AE2819" s="36" t="e">
        <f>AD2819&lt;=50</f>
        <v>#N/A</v>
      </c>
      <c r="AI2819" s="130" t="e">
        <f>MATCH(A2819,'US_long actual position'!A:A,0)</f>
        <v>#N/A</v>
      </c>
    </row>
    <row r="2820" spans="2:35" x14ac:dyDescent="0.3">
      <c r="B2820" s="133" t="e">
        <v>#N/A</v>
      </c>
      <c r="C2820" s="133"/>
      <c r="E2820" s="36" t="e">
        <v>#N/A</v>
      </c>
      <c r="Q2820" s="14"/>
      <c r="AD2820" s="36" t="e">
        <f>MATCH(A2820,'US_long freshly screened'!A:A,0)</f>
        <v>#N/A</v>
      </c>
      <c r="AE2820" s="36" t="e">
        <f>AD2820&lt;=50</f>
        <v>#N/A</v>
      </c>
      <c r="AI2820" s="130" t="e">
        <f>MATCH(A2820,'US_long actual position'!A:A,0)</f>
        <v>#N/A</v>
      </c>
    </row>
    <row r="2821" spans="2:35" x14ac:dyDescent="0.3">
      <c r="B2821" s="133" t="e">
        <v>#N/A</v>
      </c>
      <c r="C2821" s="133"/>
      <c r="E2821" s="36" t="e">
        <v>#N/A</v>
      </c>
      <c r="Q2821" s="14"/>
      <c r="AD2821" s="36" t="e">
        <f>MATCH(A2821,'US_long freshly screened'!A:A,0)</f>
        <v>#N/A</v>
      </c>
      <c r="AE2821" s="36" t="e">
        <f>AD2821&lt;=50</f>
        <v>#N/A</v>
      </c>
      <c r="AI2821" s="130" t="e">
        <f>MATCH(A2821,'US_long actual position'!A:A,0)</f>
        <v>#N/A</v>
      </c>
    </row>
    <row r="2822" spans="2:35" x14ac:dyDescent="0.3">
      <c r="B2822" s="133" t="e">
        <v>#N/A</v>
      </c>
      <c r="C2822" s="133"/>
      <c r="E2822" s="36" t="e">
        <v>#N/A</v>
      </c>
      <c r="Q2822" s="14"/>
      <c r="AD2822" s="36" t="e">
        <f>MATCH(A2822,'US_long freshly screened'!A:A,0)</f>
        <v>#N/A</v>
      </c>
      <c r="AE2822" s="36" t="e">
        <f>AD2822&lt;=50</f>
        <v>#N/A</v>
      </c>
      <c r="AI2822" s="130" t="e">
        <f>MATCH(A2822,'US_long actual position'!A:A,0)</f>
        <v>#N/A</v>
      </c>
    </row>
    <row r="2823" spans="2:35" x14ac:dyDescent="0.3">
      <c r="B2823" s="133" t="e">
        <v>#N/A</v>
      </c>
      <c r="C2823" s="133"/>
      <c r="E2823" s="36" t="e">
        <v>#N/A</v>
      </c>
      <c r="Q2823" s="14"/>
      <c r="AD2823" s="36" t="e">
        <f>MATCH(A2823,'US_long freshly screened'!A:A,0)</f>
        <v>#N/A</v>
      </c>
      <c r="AE2823" s="36" t="e">
        <f>AD2823&lt;=50</f>
        <v>#N/A</v>
      </c>
      <c r="AI2823" s="130" t="e">
        <f>MATCH(A2823,'US_long actual position'!A:A,0)</f>
        <v>#N/A</v>
      </c>
    </row>
    <row r="2824" spans="2:35" x14ac:dyDescent="0.3">
      <c r="B2824" s="133" t="e">
        <v>#N/A</v>
      </c>
      <c r="C2824" s="133"/>
      <c r="E2824" s="36" t="e">
        <v>#N/A</v>
      </c>
      <c r="Q2824" s="14"/>
      <c r="AD2824" s="36" t="e">
        <f>MATCH(A2824,'US_long freshly screened'!A:A,0)</f>
        <v>#N/A</v>
      </c>
      <c r="AE2824" s="36" t="e">
        <f>AD2824&lt;=50</f>
        <v>#N/A</v>
      </c>
      <c r="AI2824" s="130" t="e">
        <f>MATCH(A2824,'US_long actual position'!A:A,0)</f>
        <v>#N/A</v>
      </c>
    </row>
    <row r="2825" spans="2:35" x14ac:dyDescent="0.3">
      <c r="B2825" s="133" t="e">
        <v>#N/A</v>
      </c>
      <c r="C2825" s="133"/>
      <c r="E2825" s="36" t="e">
        <v>#N/A</v>
      </c>
      <c r="Q2825" s="14"/>
      <c r="AD2825" s="36" t="e">
        <f>MATCH(A2825,'US_long freshly screened'!A:A,0)</f>
        <v>#N/A</v>
      </c>
      <c r="AE2825" s="36" t="e">
        <f>AD2825&lt;=50</f>
        <v>#N/A</v>
      </c>
      <c r="AI2825" s="130" t="e">
        <f>MATCH(A2825,'US_long actual position'!A:A,0)</f>
        <v>#N/A</v>
      </c>
    </row>
    <row r="2826" spans="2:35" x14ac:dyDescent="0.3">
      <c r="B2826" s="133" t="e">
        <v>#N/A</v>
      </c>
      <c r="C2826" s="133"/>
      <c r="E2826" s="36" t="e">
        <v>#N/A</v>
      </c>
      <c r="Q2826" s="14"/>
      <c r="AD2826" s="36" t="e">
        <f>MATCH(A2826,'US_long freshly screened'!A:A,0)</f>
        <v>#N/A</v>
      </c>
      <c r="AE2826" s="36" t="e">
        <f>AD2826&lt;=50</f>
        <v>#N/A</v>
      </c>
      <c r="AI2826" s="130" t="e">
        <f>MATCH(A2826,'US_long actual position'!A:A,0)</f>
        <v>#N/A</v>
      </c>
    </row>
    <row r="2827" spans="2:35" x14ac:dyDescent="0.3">
      <c r="B2827" s="133" t="e">
        <v>#N/A</v>
      </c>
      <c r="C2827" s="133"/>
      <c r="E2827" s="36" t="e">
        <v>#N/A</v>
      </c>
      <c r="Q2827" s="14"/>
      <c r="AD2827" s="36" t="e">
        <f>MATCH(A2827,'US_long freshly screened'!A:A,0)</f>
        <v>#N/A</v>
      </c>
      <c r="AE2827" s="36" t="e">
        <f>AD2827&lt;=50</f>
        <v>#N/A</v>
      </c>
      <c r="AI2827" s="130" t="e">
        <f>MATCH(A2827,'US_long actual position'!A:A,0)</f>
        <v>#N/A</v>
      </c>
    </row>
    <row r="2828" spans="2:35" x14ac:dyDescent="0.3">
      <c r="B2828" s="133" t="e">
        <v>#N/A</v>
      </c>
      <c r="C2828" s="133"/>
      <c r="E2828" s="36" t="e">
        <v>#N/A</v>
      </c>
      <c r="Q2828" s="14"/>
      <c r="AD2828" s="36" t="e">
        <f>MATCH(A2828,'US_long freshly screened'!A:A,0)</f>
        <v>#N/A</v>
      </c>
      <c r="AE2828" s="36" t="e">
        <f>AD2828&lt;=50</f>
        <v>#N/A</v>
      </c>
      <c r="AI2828" s="130" t="e">
        <f>MATCH(A2828,'US_long actual position'!A:A,0)</f>
        <v>#N/A</v>
      </c>
    </row>
    <row r="2829" spans="2:35" x14ac:dyDescent="0.3">
      <c r="B2829" s="133" t="e">
        <v>#N/A</v>
      </c>
      <c r="C2829" s="133"/>
      <c r="E2829" s="36" t="e">
        <v>#N/A</v>
      </c>
      <c r="Q2829" s="14"/>
      <c r="AD2829" s="36" t="e">
        <f>MATCH(A2829,'US_long freshly screened'!A:A,0)</f>
        <v>#N/A</v>
      </c>
      <c r="AE2829" s="36" t="e">
        <f>AD2829&lt;=50</f>
        <v>#N/A</v>
      </c>
      <c r="AI2829" s="130" t="e">
        <f>MATCH(A2829,'US_long actual position'!A:A,0)</f>
        <v>#N/A</v>
      </c>
    </row>
    <row r="2830" spans="2:35" x14ac:dyDescent="0.3">
      <c r="B2830" s="133" t="e">
        <v>#N/A</v>
      </c>
      <c r="C2830" s="133"/>
      <c r="E2830" s="36" t="e">
        <v>#N/A</v>
      </c>
      <c r="Q2830" s="14"/>
      <c r="AD2830" s="36" t="e">
        <f>MATCH(A2830,'US_long freshly screened'!A:A,0)</f>
        <v>#N/A</v>
      </c>
      <c r="AE2830" s="36" t="e">
        <f>AD2830&lt;=50</f>
        <v>#N/A</v>
      </c>
      <c r="AI2830" s="130" t="e">
        <f>MATCH(A2830,'US_long actual position'!A:A,0)</f>
        <v>#N/A</v>
      </c>
    </row>
    <row r="2831" spans="2:35" x14ac:dyDescent="0.3">
      <c r="B2831" s="133" t="e">
        <v>#N/A</v>
      </c>
      <c r="C2831" s="133"/>
      <c r="E2831" s="36" t="e">
        <v>#N/A</v>
      </c>
      <c r="Q2831" s="14"/>
      <c r="AD2831" s="36" t="e">
        <f>MATCH(A2831,'US_long freshly screened'!A:A,0)</f>
        <v>#N/A</v>
      </c>
      <c r="AE2831" s="36" t="e">
        <f>AD2831&lt;=50</f>
        <v>#N/A</v>
      </c>
      <c r="AI2831" s="130" t="e">
        <f>MATCH(A2831,'US_long actual position'!A:A,0)</f>
        <v>#N/A</v>
      </c>
    </row>
    <row r="2832" spans="2:35" x14ac:dyDescent="0.3">
      <c r="B2832" s="133" t="e">
        <v>#N/A</v>
      </c>
      <c r="C2832" s="133"/>
      <c r="E2832" s="36" t="e">
        <v>#N/A</v>
      </c>
      <c r="Q2832" s="14"/>
      <c r="AD2832" s="36" t="e">
        <f>MATCH(A2832,'US_long freshly screened'!A:A,0)</f>
        <v>#N/A</v>
      </c>
      <c r="AE2832" s="36" t="e">
        <f>AD2832&lt;=50</f>
        <v>#N/A</v>
      </c>
      <c r="AI2832" s="130" t="e">
        <f>MATCH(A2832,'US_long actual position'!A:A,0)</f>
        <v>#N/A</v>
      </c>
    </row>
    <row r="2833" spans="2:35" x14ac:dyDescent="0.3">
      <c r="B2833" s="133" t="e">
        <v>#N/A</v>
      </c>
      <c r="C2833" s="133"/>
      <c r="E2833" s="36" t="e">
        <v>#N/A</v>
      </c>
      <c r="Q2833" s="14"/>
      <c r="AD2833" s="36" t="e">
        <f>MATCH(A2833,'US_long freshly screened'!A:A,0)</f>
        <v>#N/A</v>
      </c>
      <c r="AE2833" s="36" t="e">
        <f>AD2833&lt;=50</f>
        <v>#N/A</v>
      </c>
      <c r="AI2833" s="130" t="e">
        <f>MATCH(A2833,'US_long actual position'!A:A,0)</f>
        <v>#N/A</v>
      </c>
    </row>
    <row r="2834" spans="2:35" x14ac:dyDescent="0.3">
      <c r="B2834" s="133" t="e">
        <v>#N/A</v>
      </c>
      <c r="C2834" s="133"/>
      <c r="E2834" s="36" t="e">
        <v>#N/A</v>
      </c>
      <c r="Q2834" s="14"/>
      <c r="AD2834" s="36" t="e">
        <f>MATCH(A2834,'US_long freshly screened'!A:A,0)</f>
        <v>#N/A</v>
      </c>
      <c r="AE2834" s="36" t="e">
        <f>AD2834&lt;=50</f>
        <v>#N/A</v>
      </c>
      <c r="AI2834" s="130" t="e">
        <f>MATCH(A2834,'US_long actual position'!A:A,0)</f>
        <v>#N/A</v>
      </c>
    </row>
    <row r="2835" spans="2:35" x14ac:dyDescent="0.3">
      <c r="B2835" s="133" t="e">
        <v>#N/A</v>
      </c>
      <c r="C2835" s="133"/>
      <c r="E2835" s="36" t="e">
        <v>#N/A</v>
      </c>
      <c r="Q2835" s="14"/>
      <c r="AD2835" s="36" t="e">
        <f>MATCH(A2835,'US_long freshly screened'!A:A,0)</f>
        <v>#N/A</v>
      </c>
      <c r="AE2835" s="36" t="e">
        <f>AD2835&lt;=50</f>
        <v>#N/A</v>
      </c>
      <c r="AI2835" s="130" t="e">
        <f>MATCH(A2835,'US_long actual position'!A:A,0)</f>
        <v>#N/A</v>
      </c>
    </row>
    <row r="2836" spans="2:35" x14ac:dyDescent="0.3">
      <c r="B2836" s="133" t="e">
        <v>#N/A</v>
      </c>
      <c r="C2836" s="133"/>
      <c r="E2836" s="36" t="e">
        <v>#N/A</v>
      </c>
      <c r="Q2836" s="14"/>
      <c r="AD2836" s="36" t="e">
        <f>MATCH(A2836,'US_long freshly screened'!A:A,0)</f>
        <v>#N/A</v>
      </c>
      <c r="AE2836" s="36" t="e">
        <f>AD2836&lt;=50</f>
        <v>#N/A</v>
      </c>
      <c r="AI2836" s="130" t="e">
        <f>MATCH(A2836,'US_long actual position'!A:A,0)</f>
        <v>#N/A</v>
      </c>
    </row>
    <row r="2837" spans="2:35" x14ac:dyDescent="0.3">
      <c r="B2837" s="133" t="e">
        <v>#N/A</v>
      </c>
      <c r="C2837" s="133"/>
      <c r="E2837" s="36" t="e">
        <v>#N/A</v>
      </c>
      <c r="Q2837" s="14"/>
      <c r="AD2837" s="36" t="e">
        <f>MATCH(A2837,'US_long freshly screened'!A:A,0)</f>
        <v>#N/A</v>
      </c>
      <c r="AE2837" s="36" t="e">
        <f>AD2837&lt;=50</f>
        <v>#N/A</v>
      </c>
      <c r="AI2837" s="130" t="e">
        <f>MATCH(A2837,'US_long actual position'!A:A,0)</f>
        <v>#N/A</v>
      </c>
    </row>
    <row r="2838" spans="2:35" x14ac:dyDescent="0.3">
      <c r="B2838" s="133" t="e">
        <v>#N/A</v>
      </c>
      <c r="C2838" s="133"/>
      <c r="E2838" s="36" t="e">
        <v>#N/A</v>
      </c>
      <c r="Q2838" s="14"/>
      <c r="AD2838" s="36" t="e">
        <f>MATCH(A2838,'US_long freshly screened'!A:A,0)</f>
        <v>#N/A</v>
      </c>
      <c r="AE2838" s="36" t="e">
        <f>AD2838&lt;=50</f>
        <v>#N/A</v>
      </c>
      <c r="AI2838" s="130" t="e">
        <f>MATCH(A2838,'US_long actual position'!A:A,0)</f>
        <v>#N/A</v>
      </c>
    </row>
    <row r="2839" spans="2:35" x14ac:dyDescent="0.3">
      <c r="B2839" s="133" t="e">
        <v>#N/A</v>
      </c>
      <c r="C2839" s="133"/>
      <c r="E2839" s="36" t="e">
        <v>#N/A</v>
      </c>
      <c r="Q2839" s="14"/>
      <c r="AD2839" s="36" t="e">
        <f>MATCH(A2839,'US_long freshly screened'!A:A,0)</f>
        <v>#N/A</v>
      </c>
      <c r="AE2839" s="36" t="e">
        <f>AD2839&lt;=50</f>
        <v>#N/A</v>
      </c>
      <c r="AI2839" s="130" t="e">
        <f>MATCH(A2839,'US_long actual position'!A:A,0)</f>
        <v>#N/A</v>
      </c>
    </row>
    <row r="2840" spans="2:35" x14ac:dyDescent="0.3">
      <c r="B2840" s="133" t="e">
        <v>#N/A</v>
      </c>
      <c r="C2840" s="133"/>
      <c r="E2840" s="36" t="e">
        <v>#N/A</v>
      </c>
      <c r="Q2840" s="14"/>
      <c r="AD2840" s="36" t="e">
        <f>MATCH(A2840,'US_long freshly screened'!A:A,0)</f>
        <v>#N/A</v>
      </c>
      <c r="AE2840" s="36" t="e">
        <f>AD2840&lt;=50</f>
        <v>#N/A</v>
      </c>
      <c r="AI2840" s="130" t="e">
        <f>MATCH(A2840,'US_long actual position'!A:A,0)</f>
        <v>#N/A</v>
      </c>
    </row>
    <row r="2841" spans="2:35" x14ac:dyDescent="0.3">
      <c r="B2841" s="133" t="e">
        <v>#N/A</v>
      </c>
      <c r="C2841" s="133"/>
      <c r="E2841" s="36" t="e">
        <v>#N/A</v>
      </c>
      <c r="Q2841" s="14"/>
      <c r="AD2841" s="36" t="e">
        <f>MATCH(A2841,'US_long freshly screened'!A:A,0)</f>
        <v>#N/A</v>
      </c>
      <c r="AE2841" s="36" t="e">
        <f>AD2841&lt;=50</f>
        <v>#N/A</v>
      </c>
      <c r="AI2841" s="130" t="e">
        <f>MATCH(A2841,'US_long actual position'!A:A,0)</f>
        <v>#N/A</v>
      </c>
    </row>
    <row r="2842" spans="2:35" x14ac:dyDescent="0.3">
      <c r="B2842" s="133" t="e">
        <v>#N/A</v>
      </c>
      <c r="C2842" s="133"/>
      <c r="E2842" s="36" t="e">
        <v>#N/A</v>
      </c>
      <c r="Q2842" s="14"/>
      <c r="AD2842" s="36" t="e">
        <f>MATCH(A2842,'US_long freshly screened'!A:A,0)</f>
        <v>#N/A</v>
      </c>
      <c r="AE2842" s="36" t="e">
        <f>AD2842&lt;=50</f>
        <v>#N/A</v>
      </c>
      <c r="AI2842" s="130" t="e">
        <f>MATCH(A2842,'US_long actual position'!A:A,0)</f>
        <v>#N/A</v>
      </c>
    </row>
    <row r="2843" spans="2:35" x14ac:dyDescent="0.3">
      <c r="B2843" s="133" t="e">
        <v>#N/A</v>
      </c>
      <c r="C2843" s="133"/>
      <c r="E2843" s="36" t="e">
        <v>#N/A</v>
      </c>
      <c r="Q2843" s="14"/>
      <c r="AD2843" s="36" t="e">
        <f>MATCH(A2843,'US_long freshly screened'!A:A,0)</f>
        <v>#N/A</v>
      </c>
      <c r="AE2843" s="36" t="e">
        <f>AD2843&lt;=50</f>
        <v>#N/A</v>
      </c>
      <c r="AI2843" s="130" t="e">
        <f>MATCH(A2843,'US_long actual position'!A:A,0)</f>
        <v>#N/A</v>
      </c>
    </row>
    <row r="2844" spans="2:35" x14ac:dyDescent="0.3">
      <c r="B2844" s="133" t="e">
        <v>#N/A</v>
      </c>
      <c r="C2844" s="133"/>
      <c r="E2844" s="36" t="e">
        <v>#N/A</v>
      </c>
      <c r="Q2844" s="14"/>
      <c r="AD2844" s="36" t="e">
        <f>MATCH(A2844,'US_long freshly screened'!A:A,0)</f>
        <v>#N/A</v>
      </c>
      <c r="AE2844" s="36" t="e">
        <f>AD2844&lt;=50</f>
        <v>#N/A</v>
      </c>
      <c r="AI2844" s="130" t="e">
        <f>MATCH(A2844,'US_long actual position'!A:A,0)</f>
        <v>#N/A</v>
      </c>
    </row>
    <row r="2845" spans="2:35" x14ac:dyDescent="0.3">
      <c r="B2845" s="133" t="e">
        <v>#N/A</v>
      </c>
      <c r="C2845" s="133"/>
      <c r="E2845" s="36" t="e">
        <v>#N/A</v>
      </c>
      <c r="Q2845" s="14"/>
      <c r="AD2845" s="36" t="e">
        <f>MATCH(A2845,'US_long freshly screened'!A:A,0)</f>
        <v>#N/A</v>
      </c>
      <c r="AE2845" s="36" t="e">
        <f>AD2845&lt;=50</f>
        <v>#N/A</v>
      </c>
      <c r="AI2845" s="130" t="e">
        <f>MATCH(A2845,'US_long actual position'!A:A,0)</f>
        <v>#N/A</v>
      </c>
    </row>
    <row r="2846" spans="2:35" x14ac:dyDescent="0.3">
      <c r="B2846" s="133" t="e">
        <v>#N/A</v>
      </c>
      <c r="C2846" s="133"/>
      <c r="E2846" s="36" t="e">
        <v>#N/A</v>
      </c>
      <c r="Q2846" s="14"/>
      <c r="AD2846" s="36" t="e">
        <f>MATCH(A2846,'US_long freshly screened'!A:A,0)</f>
        <v>#N/A</v>
      </c>
      <c r="AE2846" s="36" t="e">
        <f>AD2846&lt;=50</f>
        <v>#N/A</v>
      </c>
      <c r="AI2846" s="130" t="e">
        <f>MATCH(A2846,'US_long actual position'!A:A,0)</f>
        <v>#N/A</v>
      </c>
    </row>
    <row r="2847" spans="2:35" x14ac:dyDescent="0.3">
      <c r="B2847" s="133" t="e">
        <v>#N/A</v>
      </c>
      <c r="C2847" s="133"/>
      <c r="E2847" s="36" t="e">
        <v>#N/A</v>
      </c>
      <c r="Q2847" s="14"/>
      <c r="AD2847" s="36" t="e">
        <f>MATCH(A2847,'US_long freshly screened'!A:A,0)</f>
        <v>#N/A</v>
      </c>
      <c r="AE2847" s="36" t="e">
        <f>AD2847&lt;=50</f>
        <v>#N/A</v>
      </c>
      <c r="AI2847" s="130" t="e">
        <f>MATCH(A2847,'US_long actual position'!A:A,0)</f>
        <v>#N/A</v>
      </c>
    </row>
    <row r="2848" spans="2:35" x14ac:dyDescent="0.3">
      <c r="B2848" s="133" t="e">
        <v>#N/A</v>
      </c>
      <c r="C2848" s="133"/>
      <c r="E2848" s="36" t="e">
        <v>#N/A</v>
      </c>
      <c r="Q2848" s="14"/>
      <c r="AD2848" s="36" t="e">
        <f>MATCH(A2848,'US_long freshly screened'!A:A,0)</f>
        <v>#N/A</v>
      </c>
      <c r="AE2848" s="36" t="e">
        <f>AD2848&lt;=50</f>
        <v>#N/A</v>
      </c>
      <c r="AI2848" s="130" t="e">
        <f>MATCH(A2848,'US_long actual position'!A:A,0)</f>
        <v>#N/A</v>
      </c>
    </row>
    <row r="2849" spans="2:35" x14ac:dyDescent="0.3">
      <c r="B2849" s="133" t="e">
        <v>#N/A</v>
      </c>
      <c r="C2849" s="133"/>
      <c r="E2849" s="36" t="e">
        <v>#N/A</v>
      </c>
      <c r="Q2849" s="14"/>
      <c r="AD2849" s="36" t="e">
        <f>MATCH(A2849,'US_long freshly screened'!A:A,0)</f>
        <v>#N/A</v>
      </c>
      <c r="AE2849" s="36" t="e">
        <f>AD2849&lt;=50</f>
        <v>#N/A</v>
      </c>
      <c r="AI2849" s="130" t="e">
        <f>MATCH(A2849,'US_long actual position'!A:A,0)</f>
        <v>#N/A</v>
      </c>
    </row>
    <row r="2850" spans="2:35" x14ac:dyDescent="0.3">
      <c r="B2850" s="133" t="e">
        <v>#N/A</v>
      </c>
      <c r="C2850" s="133"/>
      <c r="E2850" s="36" t="e">
        <v>#N/A</v>
      </c>
      <c r="Q2850" s="14"/>
      <c r="AD2850" s="36" t="e">
        <f>MATCH(A2850,'US_long freshly screened'!A:A,0)</f>
        <v>#N/A</v>
      </c>
      <c r="AE2850" s="36" t="e">
        <f>AD2850&lt;=50</f>
        <v>#N/A</v>
      </c>
      <c r="AI2850" s="130" t="e">
        <f>MATCH(A2850,'US_long actual position'!A:A,0)</f>
        <v>#N/A</v>
      </c>
    </row>
    <row r="2851" spans="2:35" x14ac:dyDescent="0.3">
      <c r="B2851" s="133" t="e">
        <v>#N/A</v>
      </c>
      <c r="C2851" s="133"/>
      <c r="E2851" s="36" t="e">
        <v>#N/A</v>
      </c>
      <c r="Q2851" s="14"/>
      <c r="AD2851" s="36" t="e">
        <f>MATCH(A2851,'US_long freshly screened'!A:A,0)</f>
        <v>#N/A</v>
      </c>
      <c r="AE2851" s="36" t="e">
        <f>AD2851&lt;=50</f>
        <v>#N/A</v>
      </c>
      <c r="AI2851" s="130" t="e">
        <f>MATCH(A2851,'US_long actual position'!A:A,0)</f>
        <v>#N/A</v>
      </c>
    </row>
    <row r="2852" spans="2:35" x14ac:dyDescent="0.3">
      <c r="B2852" s="133" t="e">
        <v>#N/A</v>
      </c>
      <c r="C2852" s="133"/>
      <c r="E2852" s="36" t="e">
        <v>#N/A</v>
      </c>
      <c r="Q2852" s="14"/>
      <c r="AD2852" s="36" t="e">
        <f>MATCH(A2852,'US_long freshly screened'!A:A,0)</f>
        <v>#N/A</v>
      </c>
      <c r="AE2852" s="36" t="e">
        <f>AD2852&lt;=50</f>
        <v>#N/A</v>
      </c>
      <c r="AI2852" s="130" t="e">
        <f>MATCH(A2852,'US_long actual position'!A:A,0)</f>
        <v>#N/A</v>
      </c>
    </row>
    <row r="2853" spans="2:35" x14ac:dyDescent="0.3">
      <c r="B2853" s="133" t="e">
        <v>#N/A</v>
      </c>
      <c r="C2853" s="133"/>
      <c r="E2853" s="36" t="e">
        <v>#N/A</v>
      </c>
      <c r="Q2853" s="14"/>
      <c r="AD2853" s="36" t="e">
        <f>MATCH(A2853,'US_long freshly screened'!A:A,0)</f>
        <v>#N/A</v>
      </c>
      <c r="AE2853" s="36" t="e">
        <f>AD2853&lt;=50</f>
        <v>#N/A</v>
      </c>
      <c r="AI2853" s="130" t="e">
        <f>MATCH(A2853,'US_long actual position'!A:A,0)</f>
        <v>#N/A</v>
      </c>
    </row>
    <row r="2854" spans="2:35" x14ac:dyDescent="0.3">
      <c r="B2854" s="133" t="e">
        <v>#N/A</v>
      </c>
      <c r="C2854" s="133"/>
      <c r="E2854" s="36" t="e">
        <v>#N/A</v>
      </c>
      <c r="Q2854" s="14"/>
      <c r="AD2854" s="36" t="e">
        <f>MATCH(A2854,'US_long freshly screened'!A:A,0)</f>
        <v>#N/A</v>
      </c>
      <c r="AE2854" s="36" t="e">
        <f>AD2854&lt;=50</f>
        <v>#N/A</v>
      </c>
      <c r="AI2854" s="130" t="e">
        <f>MATCH(A2854,'US_long actual position'!A:A,0)</f>
        <v>#N/A</v>
      </c>
    </row>
    <row r="2855" spans="2:35" x14ac:dyDescent="0.3">
      <c r="B2855" s="133" t="e">
        <v>#N/A</v>
      </c>
      <c r="C2855" s="133"/>
      <c r="E2855" s="36" t="e">
        <v>#N/A</v>
      </c>
      <c r="Q2855" s="14"/>
      <c r="AD2855" s="36" t="e">
        <f>MATCH(A2855,'US_long freshly screened'!A:A,0)</f>
        <v>#N/A</v>
      </c>
      <c r="AE2855" s="36" t="e">
        <f>AD2855&lt;=50</f>
        <v>#N/A</v>
      </c>
      <c r="AI2855" s="130" t="e">
        <f>MATCH(A2855,'US_long actual position'!A:A,0)</f>
        <v>#N/A</v>
      </c>
    </row>
    <row r="2856" spans="2:35" x14ac:dyDescent="0.3">
      <c r="B2856" s="133" t="e">
        <v>#N/A</v>
      </c>
      <c r="C2856" s="133"/>
      <c r="E2856" s="36" t="e">
        <v>#N/A</v>
      </c>
      <c r="Q2856" s="14"/>
      <c r="AD2856" s="36" t="e">
        <f>MATCH(A2856,'US_long freshly screened'!A:A,0)</f>
        <v>#N/A</v>
      </c>
      <c r="AE2856" s="36" t="e">
        <f>AD2856&lt;=50</f>
        <v>#N/A</v>
      </c>
      <c r="AI2856" s="130" t="e">
        <f>MATCH(A2856,'US_long actual position'!A:A,0)</f>
        <v>#N/A</v>
      </c>
    </row>
    <row r="2857" spans="2:35" x14ac:dyDescent="0.3">
      <c r="B2857" s="133" t="e">
        <v>#N/A</v>
      </c>
      <c r="C2857" s="133"/>
      <c r="E2857" s="36" t="e">
        <v>#N/A</v>
      </c>
      <c r="Q2857" s="14"/>
      <c r="AD2857" s="36" t="e">
        <f>MATCH(A2857,'US_long freshly screened'!A:A,0)</f>
        <v>#N/A</v>
      </c>
      <c r="AE2857" s="36" t="e">
        <f>AD2857&lt;=50</f>
        <v>#N/A</v>
      </c>
      <c r="AI2857" s="130" t="e">
        <f>MATCH(A2857,'US_long actual position'!A:A,0)</f>
        <v>#N/A</v>
      </c>
    </row>
    <row r="2858" spans="2:35" x14ac:dyDescent="0.3">
      <c r="B2858" s="133" t="e">
        <v>#N/A</v>
      </c>
      <c r="C2858" s="133"/>
      <c r="E2858" s="36" t="e">
        <v>#N/A</v>
      </c>
      <c r="Q2858" s="14"/>
      <c r="AD2858" s="36" t="e">
        <f>MATCH(A2858,'US_long freshly screened'!A:A,0)</f>
        <v>#N/A</v>
      </c>
      <c r="AE2858" s="36" t="e">
        <f>AD2858&lt;=50</f>
        <v>#N/A</v>
      </c>
      <c r="AI2858" s="130" t="e">
        <f>MATCH(A2858,'US_long actual position'!A:A,0)</f>
        <v>#N/A</v>
      </c>
    </row>
    <row r="2859" spans="2:35" x14ac:dyDescent="0.3">
      <c r="B2859" s="133" t="e">
        <v>#N/A</v>
      </c>
      <c r="C2859" s="133"/>
      <c r="E2859" s="36" t="e">
        <v>#N/A</v>
      </c>
      <c r="Q2859" s="14"/>
      <c r="AD2859" s="36" t="e">
        <f>MATCH(A2859,'US_long freshly screened'!A:A,0)</f>
        <v>#N/A</v>
      </c>
      <c r="AE2859" s="36" t="e">
        <f>AD2859&lt;=50</f>
        <v>#N/A</v>
      </c>
      <c r="AI2859" s="130" t="e">
        <f>MATCH(A2859,'US_long actual position'!A:A,0)</f>
        <v>#N/A</v>
      </c>
    </row>
    <row r="2860" spans="2:35" x14ac:dyDescent="0.3">
      <c r="B2860" s="133" t="e">
        <v>#N/A</v>
      </c>
      <c r="C2860" s="133"/>
      <c r="E2860" s="36" t="e">
        <v>#N/A</v>
      </c>
      <c r="Q2860" s="14"/>
      <c r="AD2860" s="36" t="e">
        <f>MATCH(A2860,'US_long freshly screened'!A:A,0)</f>
        <v>#N/A</v>
      </c>
      <c r="AE2860" s="36" t="e">
        <f>AD2860&lt;=50</f>
        <v>#N/A</v>
      </c>
      <c r="AI2860" s="130" t="e">
        <f>MATCH(A2860,'US_long actual position'!A:A,0)</f>
        <v>#N/A</v>
      </c>
    </row>
    <row r="2861" spans="2:35" x14ac:dyDescent="0.3">
      <c r="B2861" s="133" t="e">
        <v>#N/A</v>
      </c>
      <c r="C2861" s="133"/>
      <c r="E2861" s="36" t="e">
        <v>#N/A</v>
      </c>
      <c r="Q2861" s="14"/>
      <c r="AD2861" s="36" t="e">
        <f>MATCH(A2861,'US_long freshly screened'!A:A,0)</f>
        <v>#N/A</v>
      </c>
      <c r="AE2861" s="36" t="e">
        <f>AD2861&lt;=50</f>
        <v>#N/A</v>
      </c>
      <c r="AI2861" s="130" t="e">
        <f>MATCH(A2861,'US_long actual position'!A:A,0)</f>
        <v>#N/A</v>
      </c>
    </row>
    <row r="2862" spans="2:35" x14ac:dyDescent="0.3">
      <c r="B2862" s="133" t="e">
        <v>#N/A</v>
      </c>
      <c r="C2862" s="133"/>
      <c r="E2862" s="36" t="e">
        <v>#N/A</v>
      </c>
      <c r="Q2862" s="14"/>
      <c r="AD2862" s="36" t="e">
        <f>MATCH(A2862,'US_long freshly screened'!A:A,0)</f>
        <v>#N/A</v>
      </c>
      <c r="AE2862" s="36" t="e">
        <f>AD2862&lt;=50</f>
        <v>#N/A</v>
      </c>
      <c r="AI2862" s="130" t="e">
        <f>MATCH(A2862,'US_long actual position'!A:A,0)</f>
        <v>#N/A</v>
      </c>
    </row>
    <row r="2863" spans="2:35" x14ac:dyDescent="0.3">
      <c r="B2863" s="133" t="e">
        <v>#N/A</v>
      </c>
      <c r="C2863" s="133"/>
      <c r="E2863" s="36" t="e">
        <v>#N/A</v>
      </c>
      <c r="Q2863" s="14"/>
      <c r="AD2863" s="36" t="e">
        <f>MATCH(A2863,'US_long freshly screened'!A:A,0)</f>
        <v>#N/A</v>
      </c>
      <c r="AE2863" s="36" t="e">
        <f>AD2863&lt;=50</f>
        <v>#N/A</v>
      </c>
      <c r="AI2863" s="130" t="e">
        <f>MATCH(A2863,'US_long actual position'!A:A,0)</f>
        <v>#N/A</v>
      </c>
    </row>
    <row r="2864" spans="2:35" x14ac:dyDescent="0.3">
      <c r="B2864" s="133" t="e">
        <v>#N/A</v>
      </c>
      <c r="C2864" s="133"/>
      <c r="E2864" s="36" t="e">
        <v>#N/A</v>
      </c>
      <c r="Q2864" s="14"/>
      <c r="AD2864" s="36" t="e">
        <f>MATCH(A2864,'US_long freshly screened'!A:A,0)</f>
        <v>#N/A</v>
      </c>
      <c r="AE2864" s="36" t="e">
        <f>AD2864&lt;=50</f>
        <v>#N/A</v>
      </c>
      <c r="AI2864" s="130" t="e">
        <f>MATCH(A2864,'US_long actual position'!A:A,0)</f>
        <v>#N/A</v>
      </c>
    </row>
    <row r="2865" spans="2:35" x14ac:dyDescent="0.3">
      <c r="B2865" s="133" t="e">
        <v>#N/A</v>
      </c>
      <c r="C2865" s="133"/>
      <c r="E2865" s="36" t="e">
        <v>#N/A</v>
      </c>
      <c r="Q2865" s="14"/>
      <c r="AD2865" s="36" t="e">
        <f>MATCH(A2865,'US_long freshly screened'!A:A,0)</f>
        <v>#N/A</v>
      </c>
      <c r="AE2865" s="36" t="e">
        <f>AD2865&lt;=50</f>
        <v>#N/A</v>
      </c>
      <c r="AI2865" s="130" t="e">
        <f>MATCH(A2865,'US_long actual position'!A:A,0)</f>
        <v>#N/A</v>
      </c>
    </row>
    <row r="2866" spans="2:35" x14ac:dyDescent="0.3">
      <c r="B2866" s="133" t="e">
        <v>#N/A</v>
      </c>
      <c r="C2866" s="133"/>
      <c r="E2866" s="36" t="e">
        <v>#N/A</v>
      </c>
      <c r="Q2866" s="14"/>
      <c r="AD2866" s="36" t="e">
        <f>MATCH(A2866,'US_long freshly screened'!A:A,0)</f>
        <v>#N/A</v>
      </c>
      <c r="AE2866" s="36" t="e">
        <f>AD2866&lt;=50</f>
        <v>#N/A</v>
      </c>
      <c r="AI2866" s="130" t="e">
        <f>MATCH(A2866,'US_long actual position'!A:A,0)</f>
        <v>#N/A</v>
      </c>
    </row>
    <row r="2867" spans="2:35" x14ac:dyDescent="0.3">
      <c r="B2867" s="133" t="e">
        <v>#N/A</v>
      </c>
      <c r="C2867" s="133"/>
      <c r="E2867" s="36" t="e">
        <v>#N/A</v>
      </c>
      <c r="Q2867" s="14"/>
      <c r="AD2867" s="36" t="e">
        <f>MATCH(A2867,'US_long freshly screened'!A:A,0)</f>
        <v>#N/A</v>
      </c>
      <c r="AE2867" s="36" t="e">
        <f>AD2867&lt;=50</f>
        <v>#N/A</v>
      </c>
      <c r="AI2867" s="130" t="e">
        <f>MATCH(A2867,'US_long actual position'!A:A,0)</f>
        <v>#N/A</v>
      </c>
    </row>
    <row r="2868" spans="2:35" x14ac:dyDescent="0.3">
      <c r="B2868" s="133" t="e">
        <v>#N/A</v>
      </c>
      <c r="C2868" s="133"/>
      <c r="E2868" s="36" t="e">
        <v>#N/A</v>
      </c>
      <c r="Q2868" s="14"/>
      <c r="AD2868" s="36" t="e">
        <f>MATCH(A2868,'US_long freshly screened'!A:A,0)</f>
        <v>#N/A</v>
      </c>
      <c r="AE2868" s="36" t="e">
        <f>AD2868&lt;=50</f>
        <v>#N/A</v>
      </c>
      <c r="AI2868" s="130" t="e">
        <f>MATCH(A2868,'US_long actual position'!A:A,0)</f>
        <v>#N/A</v>
      </c>
    </row>
    <row r="2869" spans="2:35" x14ac:dyDescent="0.3">
      <c r="B2869" s="133" t="e">
        <v>#N/A</v>
      </c>
      <c r="C2869" s="133"/>
      <c r="E2869" s="36" t="e">
        <v>#N/A</v>
      </c>
      <c r="Q2869" s="14"/>
      <c r="AD2869" s="36" t="e">
        <f>MATCH(A2869,'US_long freshly screened'!A:A,0)</f>
        <v>#N/A</v>
      </c>
      <c r="AE2869" s="36" t="e">
        <f>AD2869&lt;=50</f>
        <v>#N/A</v>
      </c>
      <c r="AI2869" s="130" t="e">
        <f>MATCH(A2869,'US_long actual position'!A:A,0)</f>
        <v>#N/A</v>
      </c>
    </row>
    <row r="2870" spans="2:35" x14ac:dyDescent="0.3">
      <c r="B2870" s="133" t="e">
        <v>#N/A</v>
      </c>
      <c r="C2870" s="133"/>
      <c r="E2870" s="36" t="e">
        <v>#N/A</v>
      </c>
      <c r="Q2870" s="14"/>
      <c r="AD2870" s="36" t="e">
        <f>MATCH(A2870,'US_long freshly screened'!A:A,0)</f>
        <v>#N/A</v>
      </c>
      <c r="AE2870" s="36" t="e">
        <f>AD2870&lt;=50</f>
        <v>#N/A</v>
      </c>
      <c r="AI2870" s="130" t="e">
        <f>MATCH(A2870,'US_long actual position'!A:A,0)</f>
        <v>#N/A</v>
      </c>
    </row>
    <row r="2871" spans="2:35" x14ac:dyDescent="0.3">
      <c r="B2871" s="133" t="e">
        <v>#N/A</v>
      </c>
      <c r="C2871" s="133"/>
      <c r="E2871" s="36" t="e">
        <v>#N/A</v>
      </c>
      <c r="Q2871" s="14"/>
      <c r="AD2871" s="36" t="e">
        <f>MATCH(A2871,'US_long freshly screened'!A:A,0)</f>
        <v>#N/A</v>
      </c>
      <c r="AE2871" s="36" t="e">
        <f>AD2871&lt;=50</f>
        <v>#N/A</v>
      </c>
      <c r="AI2871" s="130" t="e">
        <f>MATCH(A2871,'US_long actual position'!A:A,0)</f>
        <v>#N/A</v>
      </c>
    </row>
    <row r="2872" spans="2:35" x14ac:dyDescent="0.3">
      <c r="B2872" s="133" t="e">
        <v>#N/A</v>
      </c>
      <c r="C2872" s="133"/>
      <c r="E2872" s="36" t="e">
        <v>#N/A</v>
      </c>
      <c r="Q2872" s="14"/>
      <c r="AD2872" s="36" t="e">
        <f>MATCH(A2872,'US_long freshly screened'!A:A,0)</f>
        <v>#N/A</v>
      </c>
      <c r="AE2872" s="36" t="e">
        <f>AD2872&lt;=50</f>
        <v>#N/A</v>
      </c>
      <c r="AI2872" s="130" t="e">
        <f>MATCH(A2872,'US_long actual position'!A:A,0)</f>
        <v>#N/A</v>
      </c>
    </row>
    <row r="2873" spans="2:35" x14ac:dyDescent="0.3">
      <c r="B2873" s="133" t="e">
        <v>#N/A</v>
      </c>
      <c r="C2873" s="133"/>
      <c r="E2873" s="36" t="e">
        <v>#N/A</v>
      </c>
      <c r="Q2873" s="14"/>
      <c r="AD2873" s="36" t="e">
        <f>MATCH(A2873,'US_long freshly screened'!A:A,0)</f>
        <v>#N/A</v>
      </c>
      <c r="AE2873" s="36" t="e">
        <f>AD2873&lt;=50</f>
        <v>#N/A</v>
      </c>
      <c r="AI2873" s="130" t="e">
        <f>MATCH(A2873,'US_long actual position'!A:A,0)</f>
        <v>#N/A</v>
      </c>
    </row>
    <row r="2874" spans="2:35" x14ac:dyDescent="0.3">
      <c r="B2874" s="133" t="e">
        <v>#N/A</v>
      </c>
      <c r="C2874" s="133"/>
      <c r="E2874" s="36" t="e">
        <v>#N/A</v>
      </c>
      <c r="Q2874" s="14"/>
      <c r="AD2874" s="36" t="e">
        <f>MATCH(A2874,'US_long freshly screened'!A:A,0)</f>
        <v>#N/A</v>
      </c>
      <c r="AE2874" s="36" t="e">
        <f>AD2874&lt;=50</f>
        <v>#N/A</v>
      </c>
      <c r="AI2874" s="130" t="e">
        <f>MATCH(A2874,'US_long actual position'!A:A,0)</f>
        <v>#N/A</v>
      </c>
    </row>
    <row r="2875" spans="2:35" x14ac:dyDescent="0.3">
      <c r="B2875" s="133" t="e">
        <v>#N/A</v>
      </c>
      <c r="C2875" s="133"/>
      <c r="E2875" s="36" t="e">
        <v>#N/A</v>
      </c>
      <c r="Q2875" s="14"/>
      <c r="AD2875" s="36" t="e">
        <f>MATCH(A2875,'US_long freshly screened'!A:A,0)</f>
        <v>#N/A</v>
      </c>
      <c r="AE2875" s="36" t="e">
        <f>AD2875&lt;=50</f>
        <v>#N/A</v>
      </c>
      <c r="AI2875" s="130" t="e">
        <f>MATCH(A2875,'US_long actual position'!A:A,0)</f>
        <v>#N/A</v>
      </c>
    </row>
    <row r="2876" spans="2:35" x14ac:dyDescent="0.3">
      <c r="B2876" s="133" t="e">
        <v>#N/A</v>
      </c>
      <c r="C2876" s="133"/>
      <c r="E2876" s="36" t="e">
        <v>#N/A</v>
      </c>
      <c r="Q2876" s="14"/>
      <c r="AD2876" s="36" t="e">
        <f>MATCH(A2876,'US_long freshly screened'!A:A,0)</f>
        <v>#N/A</v>
      </c>
      <c r="AE2876" s="36" t="e">
        <f>AD2876&lt;=50</f>
        <v>#N/A</v>
      </c>
      <c r="AI2876" s="130" t="e">
        <f>MATCH(A2876,'US_long actual position'!A:A,0)</f>
        <v>#N/A</v>
      </c>
    </row>
    <row r="2877" spans="2:35" x14ac:dyDescent="0.3">
      <c r="Q2877" s="14"/>
    </row>
    <row r="2878" spans="2:35" x14ac:dyDescent="0.3">
      <c r="Q2878" s="14"/>
    </row>
    <row r="2879" spans="2:35" x14ac:dyDescent="0.3">
      <c r="Q2879" s="14"/>
    </row>
    <row r="2880" spans="2:35" x14ac:dyDescent="0.3">
      <c r="Q2880" s="14"/>
    </row>
    <row r="2881" spans="17:17" x14ac:dyDescent="0.3">
      <c r="Q2881" s="14"/>
    </row>
    <row r="2882" spans="17:17" x14ac:dyDescent="0.3">
      <c r="Q2882" s="14"/>
    </row>
    <row r="2883" spans="17:17" x14ac:dyDescent="0.3">
      <c r="Q2883" s="14"/>
    </row>
    <row r="2884" spans="17:17" x14ac:dyDescent="0.3">
      <c r="Q2884" s="14"/>
    </row>
    <row r="2885" spans="17:17" x14ac:dyDescent="0.3">
      <c r="Q2885" s="14"/>
    </row>
    <row r="2886" spans="17:17" x14ac:dyDescent="0.3">
      <c r="Q2886" s="14"/>
    </row>
    <row r="2887" spans="17:17" x14ac:dyDescent="0.3">
      <c r="Q2887" s="14"/>
    </row>
    <row r="2888" spans="17:17" x14ac:dyDescent="0.3">
      <c r="Q2888" s="14"/>
    </row>
    <row r="2889" spans="17:17" x14ac:dyDescent="0.3">
      <c r="Q2889" s="14"/>
    </row>
    <row r="2890" spans="17:17" x14ac:dyDescent="0.3">
      <c r="Q2890" s="14"/>
    </row>
    <row r="2891" spans="17:17" x14ac:dyDescent="0.3">
      <c r="Q2891" s="14"/>
    </row>
    <row r="2892" spans="17:17" x14ac:dyDescent="0.3">
      <c r="Q2892" s="14"/>
    </row>
    <row r="2893" spans="17:17" x14ac:dyDescent="0.3">
      <c r="Q2893" s="14"/>
    </row>
    <row r="2894" spans="17:17" x14ac:dyDescent="0.3">
      <c r="Q2894" s="14"/>
    </row>
    <row r="2895" spans="17:17" x14ac:dyDescent="0.3">
      <c r="Q2895" s="14"/>
    </row>
    <row r="2896" spans="17:17" x14ac:dyDescent="0.3">
      <c r="Q2896" s="14"/>
    </row>
    <row r="2897" spans="17:17" x14ac:dyDescent="0.3">
      <c r="Q2897" s="14"/>
    </row>
    <row r="2898" spans="17:17" x14ac:dyDescent="0.3">
      <c r="Q2898" s="14"/>
    </row>
    <row r="2899" spans="17:17" x14ac:dyDescent="0.3">
      <c r="Q2899" s="14"/>
    </row>
    <row r="2900" spans="17:17" x14ac:dyDescent="0.3">
      <c r="Q2900" s="14"/>
    </row>
    <row r="2901" spans="17:17" x14ac:dyDescent="0.3">
      <c r="Q2901" s="14"/>
    </row>
    <row r="2902" spans="17:17" x14ac:dyDescent="0.3">
      <c r="Q2902" s="14"/>
    </row>
    <row r="2903" spans="17:17" x14ac:dyDescent="0.3">
      <c r="Q2903" s="14"/>
    </row>
    <row r="2904" spans="17:17" x14ac:dyDescent="0.3">
      <c r="Q2904" s="14"/>
    </row>
    <row r="2905" spans="17:17" x14ac:dyDescent="0.3">
      <c r="Q2905" s="14"/>
    </row>
    <row r="2906" spans="17:17" x14ac:dyDescent="0.3">
      <c r="Q2906" s="14"/>
    </row>
    <row r="2907" spans="17:17" x14ac:dyDescent="0.3">
      <c r="Q2907" s="14"/>
    </row>
    <row r="2908" spans="17:17" x14ac:dyDescent="0.3">
      <c r="Q2908" s="14"/>
    </row>
    <row r="2909" spans="17:17" x14ac:dyDescent="0.3">
      <c r="Q2909" s="14"/>
    </row>
    <row r="2910" spans="17:17" x14ac:dyDescent="0.3">
      <c r="Q2910" s="14"/>
    </row>
    <row r="2911" spans="17:17" x14ac:dyDescent="0.3">
      <c r="Q2911" s="14"/>
    </row>
    <row r="2912" spans="17:17" x14ac:dyDescent="0.3">
      <c r="Q2912" s="14"/>
    </row>
    <row r="2913" spans="17:17" x14ac:dyDescent="0.3">
      <c r="Q2913" s="14"/>
    </row>
    <row r="2914" spans="17:17" x14ac:dyDescent="0.3">
      <c r="Q2914" s="14"/>
    </row>
    <row r="2915" spans="17:17" x14ac:dyDescent="0.3">
      <c r="Q2915" s="14"/>
    </row>
    <row r="2916" spans="17:17" x14ac:dyDescent="0.3">
      <c r="Q2916" s="14"/>
    </row>
    <row r="2917" spans="17:17" x14ac:dyDescent="0.3">
      <c r="Q2917" s="14"/>
    </row>
    <row r="2918" spans="17:17" x14ac:dyDescent="0.3">
      <c r="Q2918" s="14"/>
    </row>
    <row r="2919" spans="17:17" x14ac:dyDescent="0.3">
      <c r="Q2919" s="14"/>
    </row>
    <row r="2920" spans="17:17" x14ac:dyDescent="0.3">
      <c r="Q2920" s="14"/>
    </row>
    <row r="2921" spans="17:17" x14ac:dyDescent="0.3">
      <c r="Q2921" s="14"/>
    </row>
    <row r="2922" spans="17:17" x14ac:dyDescent="0.3">
      <c r="Q2922" s="14"/>
    </row>
    <row r="2923" spans="17:17" x14ac:dyDescent="0.3">
      <c r="Q2923" s="14"/>
    </row>
    <row r="2924" spans="17:17" x14ac:dyDescent="0.3">
      <c r="Q2924" s="14"/>
    </row>
    <row r="2925" spans="17:17" x14ac:dyDescent="0.3">
      <c r="Q2925" s="14"/>
    </row>
    <row r="2926" spans="17:17" x14ac:dyDescent="0.3">
      <c r="Q2926" s="14"/>
    </row>
    <row r="2927" spans="17:17" x14ac:dyDescent="0.3">
      <c r="Q2927" s="14"/>
    </row>
    <row r="2928" spans="17:17" x14ac:dyDescent="0.3">
      <c r="Q2928" s="14"/>
    </row>
    <row r="2929" spans="17:17" x14ac:dyDescent="0.3">
      <c r="Q2929" s="14"/>
    </row>
    <row r="2930" spans="17:17" x14ac:dyDescent="0.3">
      <c r="Q2930" s="14"/>
    </row>
    <row r="2931" spans="17:17" x14ac:dyDescent="0.3">
      <c r="Q2931" s="14"/>
    </row>
    <row r="2932" spans="17:17" x14ac:dyDescent="0.3">
      <c r="Q2932" s="14"/>
    </row>
    <row r="2933" spans="17:17" x14ac:dyDescent="0.3">
      <c r="Q2933" s="14"/>
    </row>
    <row r="2934" spans="17:17" x14ac:dyDescent="0.3">
      <c r="Q2934" s="14"/>
    </row>
    <row r="2935" spans="17:17" x14ac:dyDescent="0.3">
      <c r="Q2935" s="14"/>
    </row>
    <row r="2936" spans="17:17" x14ac:dyDescent="0.3">
      <c r="Q2936" s="14"/>
    </row>
    <row r="2937" spans="17:17" x14ac:dyDescent="0.3">
      <c r="Q2937" s="14"/>
    </row>
    <row r="2938" spans="17:17" x14ac:dyDescent="0.3">
      <c r="Q2938" s="14"/>
    </row>
    <row r="2939" spans="17:17" x14ac:dyDescent="0.3">
      <c r="Q2939" s="14"/>
    </row>
    <row r="2940" spans="17:17" x14ac:dyDescent="0.3">
      <c r="Q2940" s="14"/>
    </row>
    <row r="2941" spans="17:17" x14ac:dyDescent="0.3">
      <c r="Q2941" s="14"/>
    </row>
    <row r="2942" spans="17:17" x14ac:dyDescent="0.3">
      <c r="Q2942" s="14"/>
    </row>
    <row r="2943" spans="17:17" x14ac:dyDescent="0.3">
      <c r="Q2943" s="14"/>
    </row>
    <row r="2944" spans="17:17" x14ac:dyDescent="0.3">
      <c r="Q2944" s="14"/>
    </row>
    <row r="2945" spans="17:17" x14ac:dyDescent="0.3">
      <c r="Q2945" s="14"/>
    </row>
    <row r="2946" spans="17:17" x14ac:dyDescent="0.3">
      <c r="Q2946" s="14"/>
    </row>
    <row r="2947" spans="17:17" x14ac:dyDescent="0.3">
      <c r="Q2947" s="14"/>
    </row>
    <row r="2948" spans="17:17" x14ac:dyDescent="0.3">
      <c r="Q2948" s="14"/>
    </row>
    <row r="2949" spans="17:17" x14ac:dyDescent="0.3">
      <c r="Q2949" s="14"/>
    </row>
    <row r="2950" spans="17:17" x14ac:dyDescent="0.3">
      <c r="Q2950" s="14"/>
    </row>
    <row r="2951" spans="17:17" x14ac:dyDescent="0.3">
      <c r="Q2951" s="14"/>
    </row>
    <row r="2952" spans="17:17" x14ac:dyDescent="0.3">
      <c r="Q2952" s="14"/>
    </row>
    <row r="2953" spans="17:17" x14ac:dyDescent="0.3">
      <c r="Q2953" s="14"/>
    </row>
    <row r="2954" spans="17:17" x14ac:dyDescent="0.3">
      <c r="Q2954" s="14"/>
    </row>
    <row r="2955" spans="17:17" x14ac:dyDescent="0.3">
      <c r="Q2955" s="14"/>
    </row>
    <row r="2956" spans="17:17" x14ac:dyDescent="0.3">
      <c r="Q2956" s="14"/>
    </row>
    <row r="2957" spans="17:17" x14ac:dyDescent="0.3">
      <c r="Q2957" s="14"/>
    </row>
    <row r="2958" spans="17:17" x14ac:dyDescent="0.3">
      <c r="Q2958" s="14"/>
    </row>
    <row r="2959" spans="17:17" x14ac:dyDescent="0.3">
      <c r="Q2959" s="14"/>
    </row>
    <row r="2960" spans="17:17" x14ac:dyDescent="0.3">
      <c r="Q2960" s="14"/>
    </row>
    <row r="2961" spans="17:17" x14ac:dyDescent="0.3">
      <c r="Q2961" s="14"/>
    </row>
    <row r="2962" spans="17:17" x14ac:dyDescent="0.3">
      <c r="Q2962" s="14"/>
    </row>
    <row r="2963" spans="17:17" x14ac:dyDescent="0.3">
      <c r="Q2963" s="14"/>
    </row>
    <row r="2964" spans="17:17" x14ac:dyDescent="0.3">
      <c r="Q2964" s="14"/>
    </row>
    <row r="2965" spans="17:17" x14ac:dyDescent="0.3">
      <c r="Q2965" s="14"/>
    </row>
    <row r="2966" spans="17:17" x14ac:dyDescent="0.3">
      <c r="Q2966" s="14"/>
    </row>
    <row r="2967" spans="17:17" x14ac:dyDescent="0.3">
      <c r="Q2967" s="14"/>
    </row>
    <row r="2968" spans="17:17" x14ac:dyDescent="0.3">
      <c r="Q2968" s="14"/>
    </row>
    <row r="2969" spans="17:17" x14ac:dyDescent="0.3">
      <c r="Q2969" s="14"/>
    </row>
    <row r="2970" spans="17:17" x14ac:dyDescent="0.3">
      <c r="Q2970" s="14"/>
    </row>
    <row r="2971" spans="17:17" x14ac:dyDescent="0.3">
      <c r="Q2971" s="14"/>
    </row>
    <row r="2972" spans="17:17" x14ac:dyDescent="0.3">
      <c r="Q2972" s="14"/>
    </row>
    <row r="2973" spans="17:17" x14ac:dyDescent="0.3">
      <c r="Q2973" s="14"/>
    </row>
    <row r="2974" spans="17:17" x14ac:dyDescent="0.3">
      <c r="Q2974" s="14"/>
    </row>
    <row r="2975" spans="17:17" x14ac:dyDescent="0.3">
      <c r="Q2975" s="14"/>
    </row>
    <row r="2976" spans="17:17" x14ac:dyDescent="0.3">
      <c r="Q2976" s="14"/>
    </row>
    <row r="2977" spans="17:17" x14ac:dyDescent="0.3">
      <c r="Q2977" s="14"/>
    </row>
    <row r="2978" spans="17:17" x14ac:dyDescent="0.3">
      <c r="Q2978" s="14"/>
    </row>
    <row r="2979" spans="17:17" x14ac:dyDescent="0.3">
      <c r="Q2979" s="14"/>
    </row>
    <row r="2980" spans="17:17" x14ac:dyDescent="0.3">
      <c r="Q2980" s="14"/>
    </row>
    <row r="2981" spans="17:17" x14ac:dyDescent="0.3">
      <c r="Q2981" s="14"/>
    </row>
    <row r="2982" spans="17:17" x14ac:dyDescent="0.3">
      <c r="Q2982" s="14"/>
    </row>
    <row r="2983" spans="17:17" x14ac:dyDescent="0.3">
      <c r="Q2983" s="14"/>
    </row>
    <row r="2984" spans="17:17" x14ac:dyDescent="0.3">
      <c r="Q2984" s="14"/>
    </row>
    <row r="2985" spans="17:17" x14ac:dyDescent="0.3">
      <c r="Q2985" s="14"/>
    </row>
    <row r="2986" spans="17:17" x14ac:dyDescent="0.3">
      <c r="Q2986" s="14"/>
    </row>
    <row r="2987" spans="17:17" x14ac:dyDescent="0.3">
      <c r="Q2987" s="14"/>
    </row>
    <row r="2988" spans="17:17" x14ac:dyDescent="0.3">
      <c r="Q2988" s="14"/>
    </row>
    <row r="2989" spans="17:17" x14ac:dyDescent="0.3">
      <c r="Q2989" s="14"/>
    </row>
    <row r="2990" spans="17:17" x14ac:dyDescent="0.3">
      <c r="Q2990" s="14"/>
    </row>
    <row r="2991" spans="17:17" x14ac:dyDescent="0.3">
      <c r="Q2991" s="14"/>
    </row>
    <row r="2992" spans="17:17" x14ac:dyDescent="0.3">
      <c r="Q2992" s="14"/>
    </row>
    <row r="2993" spans="17:17" x14ac:dyDescent="0.3">
      <c r="Q2993" s="14"/>
    </row>
    <row r="2994" spans="17:17" x14ac:dyDescent="0.3">
      <c r="Q2994" s="14"/>
    </row>
    <row r="2995" spans="17:17" x14ac:dyDescent="0.3">
      <c r="Q2995" s="14"/>
    </row>
    <row r="2996" spans="17:17" x14ac:dyDescent="0.3">
      <c r="Q2996" s="14"/>
    </row>
    <row r="2997" spans="17:17" x14ac:dyDescent="0.3">
      <c r="Q2997" s="14"/>
    </row>
    <row r="2998" spans="17:17" x14ac:dyDescent="0.3">
      <c r="Q2998" s="14"/>
    </row>
    <row r="2999" spans="17:17" x14ac:dyDescent="0.3">
      <c r="Q2999" s="14"/>
    </row>
    <row r="3000" spans="17:17" x14ac:dyDescent="0.3">
      <c r="Q3000" s="14"/>
    </row>
    <row r="3001" spans="17:17" x14ac:dyDescent="0.3">
      <c r="Q3001" s="14"/>
    </row>
    <row r="3002" spans="17:17" x14ac:dyDescent="0.3">
      <c r="Q3002" s="14"/>
    </row>
    <row r="3003" spans="17:17" x14ac:dyDescent="0.3">
      <c r="Q3003" s="14"/>
    </row>
    <row r="3004" spans="17:17" x14ac:dyDescent="0.3">
      <c r="Q3004" s="14"/>
    </row>
    <row r="3005" spans="17:17" x14ac:dyDescent="0.3">
      <c r="Q3005" s="14"/>
    </row>
    <row r="3006" spans="17:17" x14ac:dyDescent="0.3">
      <c r="Q3006" s="14"/>
    </row>
    <row r="3007" spans="17:17" x14ac:dyDescent="0.3">
      <c r="Q3007" s="14"/>
    </row>
    <row r="3008" spans="17:17" x14ac:dyDescent="0.3">
      <c r="Q3008" s="14"/>
    </row>
    <row r="3009" spans="17:17" x14ac:dyDescent="0.3">
      <c r="Q3009" s="14"/>
    </row>
    <row r="3010" spans="17:17" x14ac:dyDescent="0.3">
      <c r="Q3010" s="14"/>
    </row>
    <row r="3011" spans="17:17" x14ac:dyDescent="0.3">
      <c r="Q3011" s="14"/>
    </row>
    <row r="3012" spans="17:17" x14ac:dyDescent="0.3">
      <c r="Q3012" s="14"/>
    </row>
    <row r="3013" spans="17:17" x14ac:dyDescent="0.3">
      <c r="Q3013" s="14"/>
    </row>
    <row r="3014" spans="17:17" x14ac:dyDescent="0.3">
      <c r="Q3014" s="14"/>
    </row>
    <row r="3015" spans="17:17" x14ac:dyDescent="0.3">
      <c r="Q3015" s="14"/>
    </row>
    <row r="3016" spans="17:17" x14ac:dyDescent="0.3">
      <c r="Q3016" s="14"/>
    </row>
    <row r="3017" spans="17:17" x14ac:dyDescent="0.3">
      <c r="Q3017" s="14"/>
    </row>
    <row r="3018" spans="17:17" x14ac:dyDescent="0.3">
      <c r="Q3018" s="14"/>
    </row>
    <row r="3019" spans="17:17" x14ac:dyDescent="0.3">
      <c r="Q3019" s="14"/>
    </row>
    <row r="3020" spans="17:17" x14ac:dyDescent="0.3">
      <c r="Q3020" s="14"/>
    </row>
    <row r="3021" spans="17:17" x14ac:dyDescent="0.3">
      <c r="Q3021" s="14"/>
    </row>
    <row r="3022" spans="17:17" x14ac:dyDescent="0.3">
      <c r="Q3022" s="14"/>
    </row>
    <row r="3023" spans="17:17" x14ac:dyDescent="0.3">
      <c r="Q3023" s="14"/>
    </row>
    <row r="3024" spans="17:17" x14ac:dyDescent="0.3">
      <c r="Q3024" s="14"/>
    </row>
    <row r="3025" spans="17:17" x14ac:dyDescent="0.3">
      <c r="Q3025" s="14"/>
    </row>
    <row r="3026" spans="17:17" x14ac:dyDescent="0.3">
      <c r="Q3026" s="14"/>
    </row>
    <row r="3027" spans="17:17" x14ac:dyDescent="0.3">
      <c r="Q3027" s="14"/>
    </row>
    <row r="3028" spans="17:17" x14ac:dyDescent="0.3">
      <c r="Q3028" s="14"/>
    </row>
    <row r="3029" spans="17:17" x14ac:dyDescent="0.3">
      <c r="Q3029" s="14"/>
    </row>
    <row r="3030" spans="17:17" x14ac:dyDescent="0.3">
      <c r="Q3030" s="14"/>
    </row>
    <row r="3031" spans="17:17" x14ac:dyDescent="0.3">
      <c r="Q3031" s="14"/>
    </row>
    <row r="3032" spans="17:17" x14ac:dyDescent="0.3">
      <c r="Q3032" s="14"/>
    </row>
    <row r="3033" spans="17:17" x14ac:dyDescent="0.3">
      <c r="Q3033" s="14"/>
    </row>
    <row r="3034" spans="17:17" x14ac:dyDescent="0.3">
      <c r="Q3034" s="14"/>
    </row>
    <row r="3035" spans="17:17" x14ac:dyDescent="0.3">
      <c r="Q3035" s="14"/>
    </row>
    <row r="3036" spans="17:17" x14ac:dyDescent="0.3">
      <c r="Q3036" s="14"/>
    </row>
    <row r="3037" spans="17:17" x14ac:dyDescent="0.3">
      <c r="Q3037" s="14"/>
    </row>
    <row r="3038" spans="17:17" x14ac:dyDescent="0.3">
      <c r="Q3038" s="14"/>
    </row>
    <row r="3039" spans="17:17" x14ac:dyDescent="0.3">
      <c r="Q3039" s="14"/>
    </row>
    <row r="3040" spans="17:17" x14ac:dyDescent="0.3">
      <c r="Q3040" s="14"/>
    </row>
    <row r="3041" spans="17:17" x14ac:dyDescent="0.3">
      <c r="Q3041" s="14"/>
    </row>
    <row r="3042" spans="17:17" x14ac:dyDescent="0.3">
      <c r="Q3042" s="14"/>
    </row>
    <row r="3043" spans="17:17" x14ac:dyDescent="0.3">
      <c r="Q3043" s="14"/>
    </row>
    <row r="3044" spans="17:17" x14ac:dyDescent="0.3">
      <c r="Q3044" s="14"/>
    </row>
    <row r="3045" spans="17:17" x14ac:dyDescent="0.3">
      <c r="Q3045" s="14"/>
    </row>
    <row r="3046" spans="17:17" x14ac:dyDescent="0.3">
      <c r="Q3046" s="14"/>
    </row>
    <row r="3047" spans="17:17" x14ac:dyDescent="0.3">
      <c r="Q3047" s="14"/>
    </row>
    <row r="3048" spans="17:17" x14ac:dyDescent="0.3">
      <c r="Q3048" s="14"/>
    </row>
    <row r="3049" spans="17:17" x14ac:dyDescent="0.3">
      <c r="Q3049" s="14"/>
    </row>
    <row r="3050" spans="17:17" x14ac:dyDescent="0.3">
      <c r="Q3050" s="14"/>
    </row>
    <row r="3051" spans="17:17" x14ac:dyDescent="0.3">
      <c r="Q3051" s="14"/>
    </row>
    <row r="3052" spans="17:17" x14ac:dyDescent="0.3">
      <c r="Q3052" s="14"/>
    </row>
    <row r="3053" spans="17:17" x14ac:dyDescent="0.3">
      <c r="Q3053" s="14"/>
    </row>
    <row r="3054" spans="17:17" x14ac:dyDescent="0.3">
      <c r="Q3054" s="14"/>
    </row>
    <row r="3055" spans="17:17" x14ac:dyDescent="0.3">
      <c r="Q3055" s="14"/>
    </row>
    <row r="3056" spans="17:17" x14ac:dyDescent="0.3">
      <c r="Q3056" s="14"/>
    </row>
    <row r="3057" spans="17:17" x14ac:dyDescent="0.3">
      <c r="Q3057" s="14"/>
    </row>
    <row r="3058" spans="17:17" x14ac:dyDescent="0.3">
      <c r="Q3058" s="14"/>
    </row>
    <row r="3059" spans="17:17" x14ac:dyDescent="0.3">
      <c r="Q3059" s="14"/>
    </row>
    <row r="3060" spans="17:17" x14ac:dyDescent="0.3">
      <c r="Q3060" s="14"/>
    </row>
    <row r="3061" spans="17:17" x14ac:dyDescent="0.3">
      <c r="Q3061" s="14"/>
    </row>
    <row r="3062" spans="17:17" x14ac:dyDescent="0.3">
      <c r="Q3062" s="14"/>
    </row>
    <row r="3063" spans="17:17" x14ac:dyDescent="0.3">
      <c r="Q3063" s="14"/>
    </row>
    <row r="3064" spans="17:17" x14ac:dyDescent="0.3">
      <c r="Q3064" s="14"/>
    </row>
    <row r="3065" spans="17:17" x14ac:dyDescent="0.3">
      <c r="Q3065" s="14"/>
    </row>
    <row r="3066" spans="17:17" x14ac:dyDescent="0.3">
      <c r="Q3066" s="14"/>
    </row>
    <row r="3067" spans="17:17" x14ac:dyDescent="0.3">
      <c r="Q3067" s="14"/>
    </row>
    <row r="3068" spans="17:17" x14ac:dyDescent="0.3">
      <c r="Q3068" s="14"/>
    </row>
    <row r="3069" spans="17:17" x14ac:dyDescent="0.3">
      <c r="Q3069" s="14"/>
    </row>
    <row r="3070" spans="17:17" x14ac:dyDescent="0.3">
      <c r="Q3070" s="14"/>
    </row>
    <row r="3071" spans="17:17" x14ac:dyDescent="0.3">
      <c r="Q3071" s="14"/>
    </row>
    <row r="3072" spans="17:17" x14ac:dyDescent="0.3">
      <c r="Q3072" s="14"/>
    </row>
    <row r="3073" spans="17:17" x14ac:dyDescent="0.3">
      <c r="Q3073" s="14"/>
    </row>
    <row r="3074" spans="17:17" x14ac:dyDescent="0.3">
      <c r="Q3074" s="14"/>
    </row>
    <row r="3075" spans="17:17" x14ac:dyDescent="0.3">
      <c r="Q3075" s="14"/>
    </row>
    <row r="3076" spans="17:17" x14ac:dyDescent="0.3">
      <c r="Q3076" s="14"/>
    </row>
    <row r="3077" spans="17:17" x14ac:dyDescent="0.3">
      <c r="Q3077" s="14"/>
    </row>
    <row r="3078" spans="17:17" x14ac:dyDescent="0.3">
      <c r="Q3078" s="14"/>
    </row>
    <row r="3079" spans="17:17" x14ac:dyDescent="0.3">
      <c r="Q3079" s="14"/>
    </row>
    <row r="3080" spans="17:17" x14ac:dyDescent="0.3">
      <c r="Q3080" s="14"/>
    </row>
    <row r="3081" spans="17:17" x14ac:dyDescent="0.3">
      <c r="Q3081" s="14"/>
    </row>
    <row r="3082" spans="17:17" x14ac:dyDescent="0.3">
      <c r="Q3082" s="14"/>
    </row>
    <row r="3083" spans="17:17" x14ac:dyDescent="0.3">
      <c r="Q3083" s="14"/>
    </row>
    <row r="3084" spans="17:17" x14ac:dyDescent="0.3">
      <c r="Q3084" s="14"/>
    </row>
    <row r="3085" spans="17:17" x14ac:dyDescent="0.3">
      <c r="Q3085" s="14"/>
    </row>
    <row r="3086" spans="17:17" x14ac:dyDescent="0.3">
      <c r="Q3086" s="14"/>
    </row>
    <row r="3087" spans="17:17" x14ac:dyDescent="0.3">
      <c r="Q3087" s="14"/>
    </row>
    <row r="3088" spans="17:17" x14ac:dyDescent="0.3">
      <c r="Q3088" s="14"/>
    </row>
    <row r="3089" spans="17:17" x14ac:dyDescent="0.3">
      <c r="Q3089" s="14"/>
    </row>
    <row r="3090" spans="17:17" x14ac:dyDescent="0.3">
      <c r="Q3090" s="14"/>
    </row>
    <row r="3091" spans="17:17" x14ac:dyDescent="0.3">
      <c r="Q3091" s="14"/>
    </row>
    <row r="3092" spans="17:17" x14ac:dyDescent="0.3">
      <c r="Q3092" s="14"/>
    </row>
    <row r="3093" spans="17:17" x14ac:dyDescent="0.3">
      <c r="Q3093" s="14"/>
    </row>
    <row r="3094" spans="17:17" x14ac:dyDescent="0.3">
      <c r="Q3094" s="14"/>
    </row>
    <row r="3095" spans="17:17" x14ac:dyDescent="0.3">
      <c r="Q3095" s="14"/>
    </row>
    <row r="3096" spans="17:17" x14ac:dyDescent="0.3">
      <c r="Q3096" s="14"/>
    </row>
    <row r="3097" spans="17:17" x14ac:dyDescent="0.3">
      <c r="Q3097" s="14"/>
    </row>
    <row r="3098" spans="17:17" x14ac:dyDescent="0.3">
      <c r="Q3098" s="14"/>
    </row>
    <row r="3099" spans="17:17" x14ac:dyDescent="0.3">
      <c r="Q3099" s="14"/>
    </row>
    <row r="3100" spans="17:17" x14ac:dyDescent="0.3">
      <c r="Q3100" s="14"/>
    </row>
    <row r="3101" spans="17:17" x14ac:dyDescent="0.3">
      <c r="Q3101" s="14"/>
    </row>
    <row r="3102" spans="17:17" x14ac:dyDescent="0.3">
      <c r="Q3102" s="14"/>
    </row>
    <row r="3103" spans="17:17" x14ac:dyDescent="0.3">
      <c r="Q3103" s="14"/>
    </row>
    <row r="3104" spans="17:17" x14ac:dyDescent="0.3">
      <c r="Q3104" s="14"/>
    </row>
    <row r="3105" spans="17:17" x14ac:dyDescent="0.3">
      <c r="Q3105" s="14"/>
    </row>
    <row r="3106" spans="17:17" x14ac:dyDescent="0.3">
      <c r="Q3106" s="14"/>
    </row>
    <row r="3107" spans="17:17" x14ac:dyDescent="0.3">
      <c r="Q3107" s="14"/>
    </row>
    <row r="3108" spans="17:17" x14ac:dyDescent="0.3">
      <c r="Q3108" s="14"/>
    </row>
    <row r="3109" spans="17:17" x14ac:dyDescent="0.3">
      <c r="Q3109" s="14"/>
    </row>
    <row r="3110" spans="17:17" x14ac:dyDescent="0.3">
      <c r="Q3110" s="14"/>
    </row>
    <row r="3111" spans="17:17" x14ac:dyDescent="0.3">
      <c r="Q3111" s="14"/>
    </row>
    <row r="3112" spans="17:17" x14ac:dyDescent="0.3">
      <c r="Q3112" s="14"/>
    </row>
    <row r="3113" spans="17:17" x14ac:dyDescent="0.3">
      <c r="Q3113" s="14"/>
    </row>
    <row r="3114" spans="17:17" x14ac:dyDescent="0.3">
      <c r="Q3114" s="14"/>
    </row>
    <row r="3115" spans="17:17" x14ac:dyDescent="0.3">
      <c r="Q3115" s="14"/>
    </row>
    <row r="3116" spans="17:17" x14ac:dyDescent="0.3">
      <c r="Q3116" s="14"/>
    </row>
    <row r="3117" spans="17:17" x14ac:dyDescent="0.3">
      <c r="Q3117" s="14"/>
    </row>
    <row r="3118" spans="17:17" x14ac:dyDescent="0.3">
      <c r="Q3118" s="14"/>
    </row>
    <row r="3119" spans="17:17" x14ac:dyDescent="0.3">
      <c r="Q3119" s="14"/>
    </row>
    <row r="3120" spans="17:17" x14ac:dyDescent="0.3">
      <c r="Q3120" s="14"/>
    </row>
    <row r="3121" spans="17:17" x14ac:dyDescent="0.3">
      <c r="Q3121" s="14"/>
    </row>
    <row r="3122" spans="17:17" x14ac:dyDescent="0.3">
      <c r="Q3122" s="14"/>
    </row>
    <row r="3123" spans="17:17" x14ac:dyDescent="0.3">
      <c r="Q3123" s="14"/>
    </row>
    <row r="3124" spans="17:17" x14ac:dyDescent="0.3">
      <c r="Q3124" s="14"/>
    </row>
    <row r="3125" spans="17:17" x14ac:dyDescent="0.3">
      <c r="Q3125" s="14"/>
    </row>
    <row r="3126" spans="17:17" x14ac:dyDescent="0.3">
      <c r="Q3126" s="14"/>
    </row>
    <row r="3127" spans="17:17" x14ac:dyDescent="0.3">
      <c r="Q3127" s="14"/>
    </row>
    <row r="3128" spans="17:17" x14ac:dyDescent="0.3">
      <c r="Q3128" s="14"/>
    </row>
    <row r="3129" spans="17:17" x14ac:dyDescent="0.3">
      <c r="Q3129" s="14"/>
    </row>
    <row r="3130" spans="17:17" x14ac:dyDescent="0.3">
      <c r="Q3130" s="14"/>
    </row>
    <row r="3131" spans="17:17" x14ac:dyDescent="0.3">
      <c r="Q3131" s="14"/>
    </row>
    <row r="3132" spans="17:17" x14ac:dyDescent="0.3">
      <c r="Q3132" s="14"/>
    </row>
    <row r="3133" spans="17:17" x14ac:dyDescent="0.3">
      <c r="Q3133" s="14"/>
    </row>
    <row r="3134" spans="17:17" x14ac:dyDescent="0.3">
      <c r="Q3134" s="14"/>
    </row>
    <row r="3135" spans="17:17" x14ac:dyDescent="0.3">
      <c r="Q3135" s="14"/>
    </row>
    <row r="3136" spans="17:17" x14ac:dyDescent="0.3">
      <c r="Q3136" s="14"/>
    </row>
    <row r="3137" spans="17:17" x14ac:dyDescent="0.3">
      <c r="Q3137" s="14"/>
    </row>
    <row r="3138" spans="17:17" x14ac:dyDescent="0.3">
      <c r="Q3138" s="14"/>
    </row>
    <row r="3139" spans="17:17" x14ac:dyDescent="0.3">
      <c r="Q3139" s="14"/>
    </row>
    <row r="3140" spans="17:17" x14ac:dyDescent="0.3">
      <c r="Q3140" s="14"/>
    </row>
    <row r="3141" spans="17:17" x14ac:dyDescent="0.3">
      <c r="Q3141" s="14"/>
    </row>
    <row r="3142" spans="17:17" x14ac:dyDescent="0.3">
      <c r="Q3142" s="14"/>
    </row>
    <row r="3143" spans="17:17" x14ac:dyDescent="0.3">
      <c r="Q3143" s="14"/>
    </row>
    <row r="3144" spans="17:17" x14ac:dyDescent="0.3">
      <c r="Q3144" s="14"/>
    </row>
    <row r="3145" spans="17:17" x14ac:dyDescent="0.3">
      <c r="Q3145" s="14"/>
    </row>
    <row r="3146" spans="17:17" x14ac:dyDescent="0.3">
      <c r="Q3146" s="14"/>
    </row>
    <row r="3147" spans="17:17" x14ac:dyDescent="0.3">
      <c r="Q3147" s="14"/>
    </row>
    <row r="3148" spans="17:17" x14ac:dyDescent="0.3">
      <c r="Q3148" s="14"/>
    </row>
    <row r="3149" spans="17:17" x14ac:dyDescent="0.3">
      <c r="Q3149" s="14"/>
    </row>
    <row r="3150" spans="17:17" x14ac:dyDescent="0.3">
      <c r="Q3150" s="14"/>
    </row>
    <row r="3151" spans="17:17" x14ac:dyDescent="0.3">
      <c r="Q3151" s="14"/>
    </row>
    <row r="3152" spans="17:17" x14ac:dyDescent="0.3">
      <c r="Q3152" s="14"/>
    </row>
    <row r="3153" spans="17:17" x14ac:dyDescent="0.3">
      <c r="Q3153" s="14"/>
    </row>
    <row r="3154" spans="17:17" x14ac:dyDescent="0.3">
      <c r="Q3154" s="14"/>
    </row>
    <row r="3155" spans="17:17" x14ac:dyDescent="0.3">
      <c r="Q3155" s="14"/>
    </row>
    <row r="3156" spans="17:17" x14ac:dyDescent="0.3">
      <c r="Q3156" s="14"/>
    </row>
    <row r="3157" spans="17:17" x14ac:dyDescent="0.3">
      <c r="Q3157" s="14"/>
    </row>
    <row r="3158" spans="17:17" x14ac:dyDescent="0.3">
      <c r="Q3158" s="14"/>
    </row>
    <row r="3159" spans="17:17" x14ac:dyDescent="0.3">
      <c r="Q3159" s="14"/>
    </row>
    <row r="3160" spans="17:17" x14ac:dyDescent="0.3">
      <c r="Q3160" s="14"/>
    </row>
    <row r="3161" spans="17:17" x14ac:dyDescent="0.3">
      <c r="Q3161" s="14"/>
    </row>
    <row r="3162" spans="17:17" x14ac:dyDescent="0.3">
      <c r="Q3162" s="14"/>
    </row>
    <row r="3163" spans="17:17" x14ac:dyDescent="0.3">
      <c r="Q3163" s="14"/>
    </row>
    <row r="3164" spans="17:17" x14ac:dyDescent="0.3">
      <c r="Q3164" s="14"/>
    </row>
    <row r="3165" spans="17:17" x14ac:dyDescent="0.3">
      <c r="Q3165" s="14"/>
    </row>
    <row r="3166" spans="17:17" x14ac:dyDescent="0.3">
      <c r="Q3166" s="14"/>
    </row>
    <row r="3167" spans="17:17" x14ac:dyDescent="0.3">
      <c r="Q3167" s="14"/>
    </row>
    <row r="3168" spans="17:17" x14ac:dyDescent="0.3">
      <c r="Q3168" s="14"/>
    </row>
    <row r="3169" spans="17:17" x14ac:dyDescent="0.3">
      <c r="Q3169" s="14"/>
    </row>
    <row r="3170" spans="17:17" x14ac:dyDescent="0.3">
      <c r="Q3170" s="14"/>
    </row>
    <row r="3171" spans="17:17" x14ac:dyDescent="0.3">
      <c r="Q3171" s="14"/>
    </row>
    <row r="3172" spans="17:17" x14ac:dyDescent="0.3">
      <c r="Q3172" s="14"/>
    </row>
    <row r="3173" spans="17:17" x14ac:dyDescent="0.3">
      <c r="Q3173" s="14"/>
    </row>
    <row r="3174" spans="17:17" x14ac:dyDescent="0.3">
      <c r="Q3174" s="14"/>
    </row>
    <row r="3175" spans="17:17" x14ac:dyDescent="0.3">
      <c r="Q3175" s="14"/>
    </row>
    <row r="3176" spans="17:17" x14ac:dyDescent="0.3">
      <c r="Q3176" s="14"/>
    </row>
    <row r="3177" spans="17:17" x14ac:dyDescent="0.3">
      <c r="Q3177" s="14"/>
    </row>
    <row r="3178" spans="17:17" x14ac:dyDescent="0.3">
      <c r="Q3178" s="14"/>
    </row>
    <row r="3179" spans="17:17" x14ac:dyDescent="0.3">
      <c r="Q3179" s="14"/>
    </row>
    <row r="3180" spans="17:17" x14ac:dyDescent="0.3">
      <c r="Q3180" s="14"/>
    </row>
    <row r="3181" spans="17:17" x14ac:dyDescent="0.3">
      <c r="Q3181" s="14"/>
    </row>
    <row r="3182" spans="17:17" x14ac:dyDescent="0.3">
      <c r="Q3182" s="14"/>
    </row>
    <row r="3183" spans="17:17" x14ac:dyDescent="0.3">
      <c r="Q3183" s="14"/>
    </row>
    <row r="3184" spans="17:17" x14ac:dyDescent="0.3">
      <c r="Q3184" s="14"/>
    </row>
    <row r="3185" spans="17:17" x14ac:dyDescent="0.3">
      <c r="Q3185" s="14"/>
    </row>
    <row r="3186" spans="17:17" x14ac:dyDescent="0.3">
      <c r="Q3186" s="14"/>
    </row>
    <row r="3187" spans="17:17" x14ac:dyDescent="0.3">
      <c r="Q3187" s="14"/>
    </row>
    <row r="3188" spans="17:17" x14ac:dyDescent="0.3">
      <c r="Q3188" s="14"/>
    </row>
    <row r="3189" spans="17:17" x14ac:dyDescent="0.3">
      <c r="Q3189" s="14"/>
    </row>
    <row r="3190" spans="17:17" x14ac:dyDescent="0.3">
      <c r="Q3190" s="14"/>
    </row>
    <row r="3191" spans="17:17" x14ac:dyDescent="0.3">
      <c r="Q3191" s="14"/>
    </row>
    <row r="3192" spans="17:17" x14ac:dyDescent="0.3">
      <c r="Q3192" s="14"/>
    </row>
    <row r="3193" spans="17:17" x14ac:dyDescent="0.3">
      <c r="Q3193" s="14"/>
    </row>
    <row r="3194" spans="17:17" x14ac:dyDescent="0.3">
      <c r="Q3194" s="14"/>
    </row>
    <row r="3195" spans="17:17" x14ac:dyDescent="0.3">
      <c r="Q3195" s="14"/>
    </row>
    <row r="3196" spans="17:17" x14ac:dyDescent="0.3">
      <c r="Q3196" s="14"/>
    </row>
    <row r="3197" spans="17:17" x14ac:dyDescent="0.3">
      <c r="Q3197" s="14"/>
    </row>
    <row r="3198" spans="17:17" x14ac:dyDescent="0.3">
      <c r="Q3198" s="14"/>
    </row>
    <row r="3199" spans="17:17" x14ac:dyDescent="0.3">
      <c r="Q3199" s="14"/>
    </row>
    <row r="3200" spans="17:17" x14ac:dyDescent="0.3">
      <c r="Q3200" s="14"/>
    </row>
    <row r="3201" spans="17:17" x14ac:dyDescent="0.3">
      <c r="Q3201" s="14"/>
    </row>
    <row r="3202" spans="17:17" x14ac:dyDescent="0.3">
      <c r="Q3202" s="14"/>
    </row>
    <row r="3203" spans="17:17" x14ac:dyDescent="0.3">
      <c r="Q3203" s="14"/>
    </row>
    <row r="3204" spans="17:17" x14ac:dyDescent="0.3">
      <c r="Q3204" s="14"/>
    </row>
    <row r="3205" spans="17:17" x14ac:dyDescent="0.3">
      <c r="Q3205" s="14"/>
    </row>
    <row r="3206" spans="17:17" x14ac:dyDescent="0.3">
      <c r="Q3206" s="14"/>
    </row>
    <row r="3207" spans="17:17" x14ac:dyDescent="0.3">
      <c r="Q3207" s="14"/>
    </row>
    <row r="3208" spans="17:17" x14ac:dyDescent="0.3">
      <c r="Q3208" s="14"/>
    </row>
    <row r="3209" spans="17:17" x14ac:dyDescent="0.3">
      <c r="Q3209" s="14"/>
    </row>
    <row r="3210" spans="17:17" x14ac:dyDescent="0.3">
      <c r="Q3210" s="14"/>
    </row>
    <row r="3211" spans="17:17" x14ac:dyDescent="0.3">
      <c r="Q3211" s="14"/>
    </row>
    <row r="3212" spans="17:17" x14ac:dyDescent="0.3">
      <c r="Q3212" s="14"/>
    </row>
    <row r="3213" spans="17:17" x14ac:dyDescent="0.3">
      <c r="Q3213" s="14"/>
    </row>
    <row r="3214" spans="17:17" x14ac:dyDescent="0.3">
      <c r="Q3214" s="14"/>
    </row>
    <row r="3215" spans="17:17" x14ac:dyDescent="0.3">
      <c r="Q3215" s="14"/>
    </row>
    <row r="3216" spans="17:17" x14ac:dyDescent="0.3">
      <c r="Q3216" s="14"/>
    </row>
    <row r="3217" spans="17:17" x14ac:dyDescent="0.3">
      <c r="Q3217" s="14"/>
    </row>
    <row r="3218" spans="17:17" x14ac:dyDescent="0.3">
      <c r="Q3218" s="14"/>
    </row>
    <row r="3219" spans="17:17" x14ac:dyDescent="0.3">
      <c r="Q3219" s="14"/>
    </row>
    <row r="3220" spans="17:17" x14ac:dyDescent="0.3">
      <c r="Q3220" s="14"/>
    </row>
    <row r="3221" spans="17:17" x14ac:dyDescent="0.3">
      <c r="Q3221" s="14"/>
    </row>
    <row r="3222" spans="17:17" x14ac:dyDescent="0.3">
      <c r="Q3222" s="14"/>
    </row>
    <row r="3223" spans="17:17" x14ac:dyDescent="0.3">
      <c r="Q3223" s="14"/>
    </row>
    <row r="3224" spans="17:17" x14ac:dyDescent="0.3">
      <c r="Q3224" s="14"/>
    </row>
    <row r="3225" spans="17:17" x14ac:dyDescent="0.3">
      <c r="Q3225" s="14"/>
    </row>
    <row r="3226" spans="17:17" x14ac:dyDescent="0.3">
      <c r="Q3226" s="14"/>
    </row>
    <row r="3227" spans="17:17" x14ac:dyDescent="0.3">
      <c r="Q3227" s="14"/>
    </row>
    <row r="3228" spans="17:17" x14ac:dyDescent="0.3">
      <c r="Q3228" s="14"/>
    </row>
    <row r="3229" spans="17:17" x14ac:dyDescent="0.3">
      <c r="Q3229" s="14"/>
    </row>
    <row r="3230" spans="17:17" x14ac:dyDescent="0.3">
      <c r="Q3230" s="14"/>
    </row>
    <row r="3231" spans="17:17" x14ac:dyDescent="0.3">
      <c r="Q3231" s="14"/>
    </row>
    <row r="3232" spans="17:17" x14ac:dyDescent="0.3">
      <c r="Q3232" s="14"/>
    </row>
    <row r="3233" spans="17:17" x14ac:dyDescent="0.3">
      <c r="Q3233" s="14"/>
    </row>
    <row r="3234" spans="17:17" x14ac:dyDescent="0.3">
      <c r="Q3234" s="14"/>
    </row>
    <row r="3235" spans="17:17" x14ac:dyDescent="0.3">
      <c r="Q3235" s="14"/>
    </row>
    <row r="3236" spans="17:17" x14ac:dyDescent="0.3">
      <c r="Q3236" s="14"/>
    </row>
    <row r="3237" spans="17:17" x14ac:dyDescent="0.3">
      <c r="Q3237" s="14"/>
    </row>
    <row r="3238" spans="17:17" x14ac:dyDescent="0.3">
      <c r="Q3238" s="14"/>
    </row>
    <row r="3239" spans="17:17" x14ac:dyDescent="0.3">
      <c r="Q3239" s="14"/>
    </row>
    <row r="3240" spans="17:17" x14ac:dyDescent="0.3">
      <c r="Q3240" s="14"/>
    </row>
    <row r="3241" spans="17:17" x14ac:dyDescent="0.3">
      <c r="Q3241" s="14"/>
    </row>
    <row r="3242" spans="17:17" x14ac:dyDescent="0.3">
      <c r="Q3242" s="14"/>
    </row>
    <row r="3243" spans="17:17" x14ac:dyDescent="0.3">
      <c r="Q3243" s="14"/>
    </row>
    <row r="3244" spans="17:17" x14ac:dyDescent="0.3">
      <c r="Q3244" s="14"/>
    </row>
    <row r="3245" spans="17:17" x14ac:dyDescent="0.3">
      <c r="Q3245" s="14"/>
    </row>
    <row r="3246" spans="17:17" x14ac:dyDescent="0.3">
      <c r="Q3246" s="14"/>
    </row>
    <row r="3247" spans="17:17" x14ac:dyDescent="0.3">
      <c r="Q3247" s="14"/>
    </row>
    <row r="3248" spans="17:17" x14ac:dyDescent="0.3">
      <c r="Q3248" s="14"/>
    </row>
    <row r="3249" spans="17:17" x14ac:dyDescent="0.3">
      <c r="Q3249" s="14"/>
    </row>
    <row r="3250" spans="17:17" x14ac:dyDescent="0.3">
      <c r="Q3250" s="14"/>
    </row>
    <row r="3251" spans="17:17" x14ac:dyDescent="0.3">
      <c r="Q3251" s="14"/>
    </row>
    <row r="3252" spans="17:17" x14ac:dyDescent="0.3">
      <c r="Q3252" s="14"/>
    </row>
    <row r="3253" spans="17:17" x14ac:dyDescent="0.3">
      <c r="Q3253" s="14"/>
    </row>
    <row r="3254" spans="17:17" x14ac:dyDescent="0.3">
      <c r="Q3254" s="14"/>
    </row>
    <row r="3255" spans="17:17" x14ac:dyDescent="0.3">
      <c r="Q3255" s="14"/>
    </row>
    <row r="3256" spans="17:17" x14ac:dyDescent="0.3">
      <c r="Q3256" s="14"/>
    </row>
    <row r="3257" spans="17:17" x14ac:dyDescent="0.3">
      <c r="Q3257" s="14"/>
    </row>
    <row r="3258" spans="17:17" x14ac:dyDescent="0.3">
      <c r="Q3258" s="14"/>
    </row>
    <row r="3259" spans="17:17" x14ac:dyDescent="0.3">
      <c r="Q3259" s="14"/>
    </row>
    <row r="3260" spans="17:17" x14ac:dyDescent="0.3">
      <c r="Q3260" s="14"/>
    </row>
    <row r="3261" spans="17:17" x14ac:dyDescent="0.3">
      <c r="Q3261" s="14"/>
    </row>
    <row r="3262" spans="17:17" x14ac:dyDescent="0.3">
      <c r="Q3262" s="14"/>
    </row>
    <row r="3263" spans="17:17" x14ac:dyDescent="0.3">
      <c r="Q3263" s="14"/>
    </row>
    <row r="3264" spans="17:17" x14ac:dyDescent="0.3">
      <c r="Q3264" s="14"/>
    </row>
    <row r="3265" spans="17:17" x14ac:dyDescent="0.3">
      <c r="Q3265" s="14"/>
    </row>
    <row r="3266" spans="17:17" x14ac:dyDescent="0.3">
      <c r="Q3266" s="14"/>
    </row>
    <row r="3267" spans="17:17" x14ac:dyDescent="0.3">
      <c r="Q3267" s="14"/>
    </row>
    <row r="3268" spans="17:17" x14ac:dyDescent="0.3">
      <c r="Q3268" s="14"/>
    </row>
    <row r="3269" spans="17:17" x14ac:dyDescent="0.3">
      <c r="Q3269" s="14"/>
    </row>
    <row r="3270" spans="17:17" x14ac:dyDescent="0.3">
      <c r="Q3270" s="14"/>
    </row>
    <row r="3271" spans="17:17" x14ac:dyDescent="0.3">
      <c r="Q3271" s="14"/>
    </row>
    <row r="3272" spans="17:17" x14ac:dyDescent="0.3">
      <c r="Q3272" s="14"/>
    </row>
    <row r="3273" spans="17:17" x14ac:dyDescent="0.3">
      <c r="Q3273" s="14"/>
    </row>
    <row r="3274" spans="17:17" x14ac:dyDescent="0.3">
      <c r="Q3274" s="14"/>
    </row>
    <row r="3275" spans="17:17" x14ac:dyDescent="0.3">
      <c r="Q3275" s="14"/>
    </row>
    <row r="3276" spans="17:17" x14ac:dyDescent="0.3">
      <c r="Q3276" s="14"/>
    </row>
    <row r="3277" spans="17:17" x14ac:dyDescent="0.3">
      <c r="Q3277" s="14"/>
    </row>
    <row r="3278" spans="17:17" x14ac:dyDescent="0.3">
      <c r="Q3278" s="14"/>
    </row>
    <row r="3279" spans="17:17" x14ac:dyDescent="0.3">
      <c r="Q3279" s="14"/>
    </row>
    <row r="3280" spans="17:17" x14ac:dyDescent="0.3">
      <c r="Q3280" s="14"/>
    </row>
    <row r="3281" spans="17:17" x14ac:dyDescent="0.3">
      <c r="Q3281" s="14"/>
    </row>
    <row r="3282" spans="17:17" x14ac:dyDescent="0.3">
      <c r="Q3282" s="14"/>
    </row>
    <row r="3283" spans="17:17" x14ac:dyDescent="0.3">
      <c r="Q3283" s="14"/>
    </row>
    <row r="3284" spans="17:17" x14ac:dyDescent="0.3">
      <c r="Q3284" s="14"/>
    </row>
    <row r="3285" spans="17:17" x14ac:dyDescent="0.3">
      <c r="Q3285" s="14"/>
    </row>
    <row r="3286" spans="17:17" x14ac:dyDescent="0.3">
      <c r="Q3286" s="14"/>
    </row>
    <row r="3287" spans="17:17" x14ac:dyDescent="0.3">
      <c r="Q3287" s="14"/>
    </row>
    <row r="3288" spans="17:17" x14ac:dyDescent="0.3">
      <c r="Q3288" s="14"/>
    </row>
    <row r="3289" spans="17:17" x14ac:dyDescent="0.3">
      <c r="Q3289" s="14"/>
    </row>
    <row r="3290" spans="17:17" x14ac:dyDescent="0.3">
      <c r="Q3290" s="14"/>
    </row>
    <row r="3291" spans="17:17" x14ac:dyDescent="0.3">
      <c r="Q3291" s="14"/>
    </row>
    <row r="3292" spans="17:17" x14ac:dyDescent="0.3">
      <c r="Q3292" s="14"/>
    </row>
    <row r="3293" spans="17:17" x14ac:dyDescent="0.3">
      <c r="Q3293" s="14"/>
    </row>
    <row r="3294" spans="17:17" x14ac:dyDescent="0.3">
      <c r="Q3294" s="14"/>
    </row>
    <row r="3295" spans="17:17" x14ac:dyDescent="0.3">
      <c r="Q3295" s="14"/>
    </row>
    <row r="3296" spans="17:17" x14ac:dyDescent="0.3">
      <c r="Q3296" s="14"/>
    </row>
    <row r="3297" spans="17:17" x14ac:dyDescent="0.3">
      <c r="Q3297" s="14"/>
    </row>
    <row r="3298" spans="17:17" x14ac:dyDescent="0.3">
      <c r="Q3298" s="14"/>
    </row>
    <row r="3299" spans="17:17" x14ac:dyDescent="0.3">
      <c r="Q3299" s="14"/>
    </row>
    <row r="3300" spans="17:17" x14ac:dyDescent="0.3">
      <c r="Q3300" s="14"/>
    </row>
    <row r="3301" spans="17:17" x14ac:dyDescent="0.3">
      <c r="Q3301" s="14"/>
    </row>
    <row r="3302" spans="17:17" x14ac:dyDescent="0.3">
      <c r="Q3302" s="14"/>
    </row>
    <row r="3303" spans="17:17" x14ac:dyDescent="0.3">
      <c r="Q3303" s="14"/>
    </row>
    <row r="3304" spans="17:17" x14ac:dyDescent="0.3">
      <c r="Q3304" s="14"/>
    </row>
    <row r="3305" spans="17:17" x14ac:dyDescent="0.3">
      <c r="Q3305" s="14"/>
    </row>
    <row r="3306" spans="17:17" x14ac:dyDescent="0.3">
      <c r="Q3306" s="14"/>
    </row>
    <row r="3307" spans="17:17" x14ac:dyDescent="0.3">
      <c r="Q3307" s="14"/>
    </row>
    <row r="3308" spans="17:17" x14ac:dyDescent="0.3">
      <c r="Q3308" s="14"/>
    </row>
    <row r="3309" spans="17:17" x14ac:dyDescent="0.3">
      <c r="Q3309" s="14"/>
    </row>
    <row r="3310" spans="17:17" x14ac:dyDescent="0.3">
      <c r="Q3310" s="14"/>
    </row>
    <row r="3311" spans="17:17" x14ac:dyDescent="0.3">
      <c r="Q3311" s="14"/>
    </row>
    <row r="3312" spans="17:17" x14ac:dyDescent="0.3">
      <c r="Q3312" s="14"/>
    </row>
    <row r="3313" spans="17:17" x14ac:dyDescent="0.3">
      <c r="Q3313" s="14"/>
    </row>
    <row r="3314" spans="17:17" x14ac:dyDescent="0.3">
      <c r="Q3314" s="14"/>
    </row>
    <row r="3315" spans="17:17" x14ac:dyDescent="0.3">
      <c r="Q3315" s="14"/>
    </row>
    <row r="3316" spans="17:17" x14ac:dyDescent="0.3">
      <c r="Q3316" s="14"/>
    </row>
    <row r="3317" spans="17:17" x14ac:dyDescent="0.3">
      <c r="Q3317" s="14"/>
    </row>
    <row r="3318" spans="17:17" x14ac:dyDescent="0.3">
      <c r="Q3318" s="14"/>
    </row>
    <row r="3319" spans="17:17" x14ac:dyDescent="0.3">
      <c r="Q3319" s="14"/>
    </row>
    <row r="3320" spans="17:17" x14ac:dyDescent="0.3">
      <c r="Q3320" s="14"/>
    </row>
    <row r="3321" spans="17:17" x14ac:dyDescent="0.3">
      <c r="Q3321" s="14"/>
    </row>
    <row r="3322" spans="17:17" x14ac:dyDescent="0.3">
      <c r="Q3322" s="14"/>
    </row>
    <row r="3323" spans="17:17" x14ac:dyDescent="0.3">
      <c r="Q3323" s="14"/>
    </row>
    <row r="3324" spans="17:17" x14ac:dyDescent="0.3">
      <c r="Q3324" s="14"/>
    </row>
    <row r="3325" spans="17:17" x14ac:dyDescent="0.3">
      <c r="Q3325" s="14"/>
    </row>
    <row r="3326" spans="17:17" x14ac:dyDescent="0.3">
      <c r="Q3326" s="14"/>
    </row>
    <row r="3327" spans="17:17" x14ac:dyDescent="0.3">
      <c r="Q3327" s="14"/>
    </row>
    <row r="3328" spans="17:17" x14ac:dyDescent="0.3">
      <c r="Q3328" s="14"/>
    </row>
    <row r="3329" spans="17:17" x14ac:dyDescent="0.3">
      <c r="Q3329" s="14"/>
    </row>
    <row r="3330" spans="17:17" x14ac:dyDescent="0.3">
      <c r="Q3330" s="14"/>
    </row>
    <row r="3331" spans="17:17" x14ac:dyDescent="0.3">
      <c r="Q3331" s="14"/>
    </row>
    <row r="3332" spans="17:17" x14ac:dyDescent="0.3">
      <c r="Q3332" s="14"/>
    </row>
    <row r="3333" spans="17:17" x14ac:dyDescent="0.3">
      <c r="Q3333" s="14"/>
    </row>
    <row r="3334" spans="17:17" x14ac:dyDescent="0.3">
      <c r="Q3334" s="14"/>
    </row>
    <row r="3335" spans="17:17" x14ac:dyDescent="0.3">
      <c r="Q3335" s="14"/>
    </row>
    <row r="3336" spans="17:17" x14ac:dyDescent="0.3">
      <c r="Q3336" s="14"/>
    </row>
    <row r="3337" spans="17:17" x14ac:dyDescent="0.3">
      <c r="Q3337" s="14"/>
    </row>
    <row r="3338" spans="17:17" x14ac:dyDescent="0.3">
      <c r="Q3338" s="14"/>
    </row>
    <row r="3339" spans="17:17" x14ac:dyDescent="0.3">
      <c r="Q3339" s="14"/>
    </row>
    <row r="3340" spans="17:17" x14ac:dyDescent="0.3">
      <c r="Q3340" s="14"/>
    </row>
    <row r="3341" spans="17:17" x14ac:dyDescent="0.3">
      <c r="Q3341" s="14"/>
    </row>
    <row r="3342" spans="17:17" x14ac:dyDescent="0.3">
      <c r="Q3342" s="14"/>
    </row>
    <row r="3343" spans="17:17" x14ac:dyDescent="0.3">
      <c r="Q3343" s="14"/>
    </row>
    <row r="3344" spans="17:17" x14ac:dyDescent="0.3">
      <c r="Q3344" s="14"/>
    </row>
    <row r="3345" spans="17:17" x14ac:dyDescent="0.3">
      <c r="Q3345" s="14"/>
    </row>
    <row r="3346" spans="17:17" x14ac:dyDescent="0.3">
      <c r="Q3346" s="14"/>
    </row>
    <row r="3347" spans="17:17" x14ac:dyDescent="0.3">
      <c r="Q3347" s="14"/>
    </row>
    <row r="3348" spans="17:17" x14ac:dyDescent="0.3">
      <c r="Q3348" s="14"/>
    </row>
    <row r="3349" spans="17:17" x14ac:dyDescent="0.3">
      <c r="Q3349" s="14"/>
    </row>
    <row r="3350" spans="17:17" x14ac:dyDescent="0.3">
      <c r="Q3350" s="14"/>
    </row>
    <row r="3351" spans="17:17" x14ac:dyDescent="0.3">
      <c r="Q3351" s="14"/>
    </row>
    <row r="3352" spans="17:17" x14ac:dyDescent="0.3">
      <c r="Q3352" s="14"/>
    </row>
    <row r="3353" spans="17:17" x14ac:dyDescent="0.3">
      <c r="Q3353" s="14"/>
    </row>
    <row r="3354" spans="17:17" x14ac:dyDescent="0.3">
      <c r="Q3354" s="14"/>
    </row>
    <row r="3355" spans="17:17" x14ac:dyDescent="0.3">
      <c r="Q3355" s="14"/>
    </row>
    <row r="3356" spans="17:17" x14ac:dyDescent="0.3">
      <c r="Q3356" s="14"/>
    </row>
    <row r="3357" spans="17:17" x14ac:dyDescent="0.3">
      <c r="Q3357" s="14"/>
    </row>
    <row r="3358" spans="17:17" x14ac:dyDescent="0.3">
      <c r="Q3358" s="14"/>
    </row>
    <row r="3359" spans="17:17" x14ac:dyDescent="0.3">
      <c r="Q3359" s="14"/>
    </row>
    <row r="3360" spans="17:17" x14ac:dyDescent="0.3">
      <c r="Q3360" s="14"/>
    </row>
    <row r="3361" spans="17:17" x14ac:dyDescent="0.3">
      <c r="Q3361" s="14"/>
    </row>
    <row r="3362" spans="17:17" x14ac:dyDescent="0.3">
      <c r="Q3362" s="14"/>
    </row>
    <row r="3363" spans="17:17" x14ac:dyDescent="0.3">
      <c r="Q3363" s="14"/>
    </row>
    <row r="3364" spans="17:17" x14ac:dyDescent="0.3">
      <c r="Q3364" s="14"/>
    </row>
    <row r="3365" spans="17:17" x14ac:dyDescent="0.3">
      <c r="Q3365" s="14"/>
    </row>
    <row r="3366" spans="17:17" x14ac:dyDescent="0.3">
      <c r="Q3366" s="14"/>
    </row>
    <row r="3367" spans="17:17" x14ac:dyDescent="0.3">
      <c r="Q3367" s="14"/>
    </row>
    <row r="3368" spans="17:17" x14ac:dyDescent="0.3">
      <c r="Q3368" s="14"/>
    </row>
    <row r="3369" spans="17:17" x14ac:dyDescent="0.3">
      <c r="Q3369" s="14"/>
    </row>
    <row r="3370" spans="17:17" x14ac:dyDescent="0.3">
      <c r="Q3370" s="14"/>
    </row>
    <row r="3371" spans="17:17" x14ac:dyDescent="0.3">
      <c r="Q3371" s="14"/>
    </row>
    <row r="3372" spans="17:17" x14ac:dyDescent="0.3">
      <c r="Q3372" s="14"/>
    </row>
    <row r="3373" spans="17:17" x14ac:dyDescent="0.3">
      <c r="Q3373" s="14"/>
    </row>
    <row r="3374" spans="17:17" x14ac:dyDescent="0.3">
      <c r="Q3374" s="14"/>
    </row>
    <row r="3375" spans="17:17" x14ac:dyDescent="0.3">
      <c r="Q3375" s="14"/>
    </row>
    <row r="3376" spans="17:17" x14ac:dyDescent="0.3">
      <c r="Q3376" s="14"/>
    </row>
    <row r="3377" spans="17:17" x14ac:dyDescent="0.3">
      <c r="Q3377" s="14"/>
    </row>
    <row r="3378" spans="17:17" x14ac:dyDescent="0.3">
      <c r="Q3378" s="14"/>
    </row>
    <row r="3379" spans="17:17" x14ac:dyDescent="0.3">
      <c r="Q3379" s="14"/>
    </row>
    <row r="3380" spans="17:17" x14ac:dyDescent="0.3">
      <c r="Q3380" s="14"/>
    </row>
    <row r="3381" spans="17:17" x14ac:dyDescent="0.3">
      <c r="Q3381" s="14"/>
    </row>
    <row r="3382" spans="17:17" x14ac:dyDescent="0.3">
      <c r="Q3382" s="14"/>
    </row>
    <row r="3383" spans="17:17" x14ac:dyDescent="0.3">
      <c r="Q3383" s="14"/>
    </row>
    <row r="3384" spans="17:17" x14ac:dyDescent="0.3">
      <c r="Q3384" s="14"/>
    </row>
    <row r="3385" spans="17:17" x14ac:dyDescent="0.3">
      <c r="Q3385" s="14"/>
    </row>
    <row r="3386" spans="17:17" x14ac:dyDescent="0.3">
      <c r="Q3386" s="14"/>
    </row>
    <row r="3387" spans="17:17" x14ac:dyDescent="0.3">
      <c r="Q3387" s="14"/>
    </row>
    <row r="3388" spans="17:17" x14ac:dyDescent="0.3">
      <c r="Q3388" s="14"/>
    </row>
    <row r="3389" spans="17:17" x14ac:dyDescent="0.3">
      <c r="Q3389" s="14"/>
    </row>
    <row r="3390" spans="17:17" x14ac:dyDescent="0.3">
      <c r="Q3390" s="14"/>
    </row>
    <row r="3391" spans="17:17" x14ac:dyDescent="0.3">
      <c r="Q3391" s="14"/>
    </row>
    <row r="3392" spans="17:17" x14ac:dyDescent="0.3">
      <c r="Q3392" s="14"/>
    </row>
    <row r="3393" spans="17:17" x14ac:dyDescent="0.3">
      <c r="Q3393" s="14"/>
    </row>
    <row r="3394" spans="17:17" x14ac:dyDescent="0.3">
      <c r="Q3394" s="14"/>
    </row>
    <row r="3395" spans="17:17" x14ac:dyDescent="0.3">
      <c r="Q3395" s="14"/>
    </row>
    <row r="3396" spans="17:17" x14ac:dyDescent="0.3">
      <c r="Q3396" s="14"/>
    </row>
    <row r="3397" spans="17:17" x14ac:dyDescent="0.3">
      <c r="Q3397" s="14"/>
    </row>
    <row r="3398" spans="17:17" x14ac:dyDescent="0.3">
      <c r="Q3398" s="14"/>
    </row>
    <row r="3399" spans="17:17" x14ac:dyDescent="0.3">
      <c r="Q3399" s="14"/>
    </row>
    <row r="3400" spans="17:17" x14ac:dyDescent="0.3">
      <c r="Q3400" s="14"/>
    </row>
    <row r="3401" spans="17:17" x14ac:dyDescent="0.3">
      <c r="Q3401" s="14"/>
    </row>
    <row r="3402" spans="17:17" x14ac:dyDescent="0.3">
      <c r="Q3402" s="14"/>
    </row>
    <row r="3403" spans="17:17" x14ac:dyDescent="0.3">
      <c r="Q3403" s="14"/>
    </row>
    <row r="3404" spans="17:17" x14ac:dyDescent="0.3">
      <c r="Q3404" s="14"/>
    </row>
    <row r="3405" spans="17:17" x14ac:dyDescent="0.3">
      <c r="Q3405" s="14"/>
    </row>
    <row r="3406" spans="17:17" x14ac:dyDescent="0.3">
      <c r="Q3406" s="14"/>
    </row>
    <row r="3407" spans="17:17" x14ac:dyDescent="0.3">
      <c r="Q3407" s="14"/>
    </row>
    <row r="3408" spans="17:17" x14ac:dyDescent="0.3">
      <c r="Q3408" s="14"/>
    </row>
    <row r="3409" spans="17:17" x14ac:dyDescent="0.3">
      <c r="Q3409" s="14"/>
    </row>
    <row r="3410" spans="17:17" x14ac:dyDescent="0.3">
      <c r="Q3410" s="14"/>
    </row>
    <row r="3411" spans="17:17" x14ac:dyDescent="0.3">
      <c r="Q3411" s="14"/>
    </row>
    <row r="3412" spans="17:17" x14ac:dyDescent="0.3">
      <c r="Q3412" s="14"/>
    </row>
    <row r="3413" spans="17:17" x14ac:dyDescent="0.3">
      <c r="Q3413" s="14"/>
    </row>
    <row r="3414" spans="17:17" x14ac:dyDescent="0.3">
      <c r="Q3414" s="14"/>
    </row>
    <row r="3415" spans="17:17" x14ac:dyDescent="0.3">
      <c r="Q3415" s="14"/>
    </row>
    <row r="3416" spans="17:17" x14ac:dyDescent="0.3">
      <c r="Q3416" s="14"/>
    </row>
    <row r="3417" spans="17:17" x14ac:dyDescent="0.3">
      <c r="Q3417" s="14"/>
    </row>
    <row r="3418" spans="17:17" x14ac:dyDescent="0.3">
      <c r="Q3418" s="14"/>
    </row>
    <row r="3419" spans="17:17" x14ac:dyDescent="0.3">
      <c r="Q3419" s="14"/>
    </row>
    <row r="3420" spans="17:17" x14ac:dyDescent="0.3">
      <c r="Q3420" s="14"/>
    </row>
    <row r="3421" spans="17:17" x14ac:dyDescent="0.3">
      <c r="Q3421" s="14"/>
    </row>
    <row r="3422" spans="17:17" x14ac:dyDescent="0.3">
      <c r="Q3422" s="14"/>
    </row>
    <row r="3423" spans="17:17" x14ac:dyDescent="0.3">
      <c r="Q3423" s="14"/>
    </row>
    <row r="3424" spans="17:17" x14ac:dyDescent="0.3">
      <c r="Q3424" s="14"/>
    </row>
    <row r="3425" spans="17:17" x14ac:dyDescent="0.3">
      <c r="Q3425" s="14"/>
    </row>
    <row r="3426" spans="17:17" x14ac:dyDescent="0.3">
      <c r="Q3426" s="14"/>
    </row>
    <row r="3427" spans="17:17" x14ac:dyDescent="0.3">
      <c r="Q3427" s="14"/>
    </row>
    <row r="3428" spans="17:17" x14ac:dyDescent="0.3">
      <c r="Q3428" s="14"/>
    </row>
    <row r="3429" spans="17:17" x14ac:dyDescent="0.3">
      <c r="Q3429" s="14"/>
    </row>
    <row r="3430" spans="17:17" x14ac:dyDescent="0.3">
      <c r="Q3430" s="14"/>
    </row>
    <row r="3431" spans="17:17" x14ac:dyDescent="0.3">
      <c r="Q3431" s="14"/>
    </row>
    <row r="3432" spans="17:17" x14ac:dyDescent="0.3">
      <c r="Q3432" s="14"/>
    </row>
    <row r="3433" spans="17:17" x14ac:dyDescent="0.3">
      <c r="Q3433" s="14"/>
    </row>
    <row r="3434" spans="17:17" x14ac:dyDescent="0.3">
      <c r="Q3434" s="14"/>
    </row>
    <row r="3435" spans="17:17" x14ac:dyDescent="0.3">
      <c r="Q3435" s="14"/>
    </row>
    <row r="3436" spans="17:17" x14ac:dyDescent="0.3">
      <c r="Q3436" s="14"/>
    </row>
    <row r="3437" spans="17:17" x14ac:dyDescent="0.3">
      <c r="Q3437" s="14"/>
    </row>
    <row r="3438" spans="17:17" x14ac:dyDescent="0.3">
      <c r="Q3438" s="14"/>
    </row>
    <row r="3439" spans="17:17" x14ac:dyDescent="0.3">
      <c r="Q3439" s="14"/>
    </row>
    <row r="3440" spans="17:17" x14ac:dyDescent="0.3">
      <c r="Q3440" s="14"/>
    </row>
    <row r="3441" spans="17:17" x14ac:dyDescent="0.3">
      <c r="Q3441" s="14"/>
    </row>
    <row r="3442" spans="17:17" x14ac:dyDescent="0.3">
      <c r="Q3442" s="14"/>
    </row>
    <row r="3443" spans="17:17" x14ac:dyDescent="0.3">
      <c r="Q3443" s="14"/>
    </row>
    <row r="3444" spans="17:17" x14ac:dyDescent="0.3">
      <c r="Q3444" s="14"/>
    </row>
    <row r="3445" spans="17:17" x14ac:dyDescent="0.3">
      <c r="Q3445" s="14"/>
    </row>
    <row r="3446" spans="17:17" x14ac:dyDescent="0.3">
      <c r="Q3446" s="14"/>
    </row>
    <row r="3447" spans="17:17" x14ac:dyDescent="0.3">
      <c r="Q3447" s="14"/>
    </row>
    <row r="3448" spans="17:17" x14ac:dyDescent="0.3">
      <c r="Q3448" s="14"/>
    </row>
    <row r="3449" spans="17:17" x14ac:dyDescent="0.3">
      <c r="Q3449" s="14"/>
    </row>
    <row r="3450" spans="17:17" x14ac:dyDescent="0.3">
      <c r="Q3450" s="14"/>
    </row>
    <row r="3451" spans="17:17" x14ac:dyDescent="0.3">
      <c r="Q3451" s="14"/>
    </row>
    <row r="3452" spans="17:17" x14ac:dyDescent="0.3">
      <c r="Q3452" s="14"/>
    </row>
    <row r="3453" spans="17:17" x14ac:dyDescent="0.3">
      <c r="Q3453" s="14"/>
    </row>
    <row r="3454" spans="17:17" x14ac:dyDescent="0.3">
      <c r="Q3454" s="14"/>
    </row>
    <row r="3455" spans="17:17" x14ac:dyDescent="0.3">
      <c r="Q3455" s="14"/>
    </row>
    <row r="3456" spans="17:17" x14ac:dyDescent="0.3">
      <c r="Q3456" s="14"/>
    </row>
    <row r="3457" spans="17:17" x14ac:dyDescent="0.3">
      <c r="Q3457" s="14"/>
    </row>
    <row r="3458" spans="17:17" x14ac:dyDescent="0.3">
      <c r="Q3458" s="14"/>
    </row>
    <row r="3459" spans="17:17" x14ac:dyDescent="0.3">
      <c r="Q3459" s="14"/>
    </row>
    <row r="3460" spans="17:17" x14ac:dyDescent="0.3">
      <c r="Q3460" s="14"/>
    </row>
    <row r="3461" spans="17:17" x14ac:dyDescent="0.3">
      <c r="Q3461" s="14"/>
    </row>
    <row r="3462" spans="17:17" x14ac:dyDescent="0.3">
      <c r="Q3462" s="14"/>
    </row>
    <row r="3463" spans="17:17" x14ac:dyDescent="0.3">
      <c r="Q3463" s="14"/>
    </row>
    <row r="3464" spans="17:17" x14ac:dyDescent="0.3">
      <c r="Q3464" s="14"/>
    </row>
    <row r="3465" spans="17:17" x14ac:dyDescent="0.3">
      <c r="Q3465" s="14"/>
    </row>
    <row r="3466" spans="17:17" x14ac:dyDescent="0.3">
      <c r="Q3466" s="14"/>
    </row>
    <row r="3467" spans="17:17" x14ac:dyDescent="0.3">
      <c r="Q3467" s="14"/>
    </row>
    <row r="3468" spans="17:17" x14ac:dyDescent="0.3">
      <c r="Q3468" s="14"/>
    </row>
    <row r="3469" spans="17:17" x14ac:dyDescent="0.3">
      <c r="Q3469" s="14"/>
    </row>
    <row r="3470" spans="17:17" x14ac:dyDescent="0.3">
      <c r="Q3470" s="14"/>
    </row>
    <row r="3471" spans="17:17" x14ac:dyDescent="0.3">
      <c r="Q3471" s="14"/>
    </row>
    <row r="3472" spans="17:17" x14ac:dyDescent="0.3">
      <c r="Q3472" s="14"/>
    </row>
    <row r="3473" spans="17:17" x14ac:dyDescent="0.3">
      <c r="Q3473" s="14"/>
    </row>
    <row r="3474" spans="17:17" x14ac:dyDescent="0.3">
      <c r="Q3474" s="14"/>
    </row>
    <row r="3475" spans="17:17" x14ac:dyDescent="0.3">
      <c r="Q3475" s="14"/>
    </row>
    <row r="3476" spans="17:17" x14ac:dyDescent="0.3">
      <c r="Q3476" s="14"/>
    </row>
    <row r="3477" spans="17:17" x14ac:dyDescent="0.3">
      <c r="Q3477" s="14"/>
    </row>
    <row r="3478" spans="17:17" x14ac:dyDescent="0.3">
      <c r="Q3478" s="14"/>
    </row>
    <row r="3479" spans="17:17" x14ac:dyDescent="0.3">
      <c r="Q3479" s="14"/>
    </row>
    <row r="3480" spans="17:17" x14ac:dyDescent="0.3">
      <c r="Q3480" s="14"/>
    </row>
    <row r="3481" spans="17:17" x14ac:dyDescent="0.3">
      <c r="Q3481" s="14"/>
    </row>
    <row r="3482" spans="17:17" x14ac:dyDescent="0.3">
      <c r="Q3482" s="14"/>
    </row>
    <row r="3483" spans="17:17" x14ac:dyDescent="0.3">
      <c r="Q3483" s="14"/>
    </row>
    <row r="3484" spans="17:17" x14ac:dyDescent="0.3">
      <c r="Q3484" s="14"/>
    </row>
    <row r="3485" spans="17:17" x14ac:dyDescent="0.3">
      <c r="Q3485" s="14"/>
    </row>
    <row r="3486" spans="17:17" x14ac:dyDescent="0.3">
      <c r="Q3486" s="14"/>
    </row>
    <row r="3487" spans="17:17" x14ac:dyDescent="0.3">
      <c r="Q3487" s="14"/>
    </row>
    <row r="3488" spans="17:17" x14ac:dyDescent="0.3">
      <c r="Q3488" s="14"/>
    </row>
    <row r="3489" spans="17:17" x14ac:dyDescent="0.3">
      <c r="Q3489" s="14"/>
    </row>
    <row r="3490" spans="17:17" x14ac:dyDescent="0.3">
      <c r="Q3490" s="14"/>
    </row>
    <row r="3491" spans="17:17" x14ac:dyDescent="0.3">
      <c r="Q3491" s="14"/>
    </row>
    <row r="3492" spans="17:17" x14ac:dyDescent="0.3">
      <c r="Q3492" s="14"/>
    </row>
    <row r="3493" spans="17:17" x14ac:dyDescent="0.3">
      <c r="Q3493" s="14"/>
    </row>
    <row r="3494" spans="17:17" x14ac:dyDescent="0.3">
      <c r="Q3494" s="14"/>
    </row>
    <row r="3495" spans="17:17" x14ac:dyDescent="0.3">
      <c r="Q3495" s="14"/>
    </row>
    <row r="3496" spans="17:17" x14ac:dyDescent="0.3">
      <c r="Q3496" s="14"/>
    </row>
    <row r="3497" spans="17:17" x14ac:dyDescent="0.3">
      <c r="Q3497" s="14"/>
    </row>
    <row r="3498" spans="17:17" x14ac:dyDescent="0.3">
      <c r="Q3498" s="14"/>
    </row>
    <row r="3499" spans="17:17" x14ac:dyDescent="0.3">
      <c r="Q3499" s="14"/>
    </row>
    <row r="3500" spans="17:17" x14ac:dyDescent="0.3">
      <c r="Q3500" s="14"/>
    </row>
    <row r="3501" spans="17:17" x14ac:dyDescent="0.3">
      <c r="Q3501" s="14"/>
    </row>
    <row r="3502" spans="17:17" x14ac:dyDescent="0.3">
      <c r="Q3502" s="14"/>
    </row>
    <row r="3503" spans="17:17" x14ac:dyDescent="0.3">
      <c r="Q3503" s="14"/>
    </row>
    <row r="3504" spans="17:17" x14ac:dyDescent="0.3">
      <c r="Q3504" s="14"/>
    </row>
    <row r="3505" spans="17:17" x14ac:dyDescent="0.3">
      <c r="Q3505" s="14"/>
    </row>
    <row r="3506" spans="17:17" x14ac:dyDescent="0.3">
      <c r="Q3506" s="14"/>
    </row>
    <row r="3507" spans="17:17" x14ac:dyDescent="0.3">
      <c r="Q3507" s="14"/>
    </row>
    <row r="3508" spans="17:17" x14ac:dyDescent="0.3">
      <c r="Q3508" s="14"/>
    </row>
    <row r="3509" spans="17:17" x14ac:dyDescent="0.3">
      <c r="Q3509" s="14"/>
    </row>
    <row r="3510" spans="17:17" x14ac:dyDescent="0.3">
      <c r="Q3510" s="14"/>
    </row>
    <row r="3511" spans="17:17" x14ac:dyDescent="0.3">
      <c r="Q3511" s="14"/>
    </row>
    <row r="3512" spans="17:17" x14ac:dyDescent="0.3">
      <c r="Q3512" s="14"/>
    </row>
    <row r="3513" spans="17:17" x14ac:dyDescent="0.3">
      <c r="Q3513" s="14"/>
    </row>
    <row r="3514" spans="17:17" x14ac:dyDescent="0.3">
      <c r="Q3514" s="14"/>
    </row>
    <row r="3515" spans="17:17" x14ac:dyDescent="0.3">
      <c r="Q3515" s="14"/>
    </row>
    <row r="3516" spans="17:17" x14ac:dyDescent="0.3">
      <c r="Q3516" s="14"/>
    </row>
    <row r="3517" spans="17:17" x14ac:dyDescent="0.3">
      <c r="Q3517" s="14"/>
    </row>
    <row r="3518" spans="17:17" x14ac:dyDescent="0.3">
      <c r="Q3518" s="14"/>
    </row>
    <row r="3519" spans="17:17" x14ac:dyDescent="0.3">
      <c r="Q3519" s="14"/>
    </row>
    <row r="3520" spans="17:17" x14ac:dyDescent="0.3">
      <c r="Q3520" s="14"/>
    </row>
    <row r="3521" spans="17:17" x14ac:dyDescent="0.3">
      <c r="Q3521" s="14"/>
    </row>
    <row r="3522" spans="17:17" x14ac:dyDescent="0.3">
      <c r="Q3522" s="14"/>
    </row>
    <row r="3523" spans="17:17" x14ac:dyDescent="0.3">
      <c r="Q3523" s="14"/>
    </row>
    <row r="3524" spans="17:17" x14ac:dyDescent="0.3">
      <c r="Q3524" s="14"/>
    </row>
    <row r="3525" spans="17:17" x14ac:dyDescent="0.3">
      <c r="Q3525" s="14"/>
    </row>
    <row r="3526" spans="17:17" x14ac:dyDescent="0.3">
      <c r="Q3526" s="14"/>
    </row>
    <row r="3527" spans="17:17" x14ac:dyDescent="0.3">
      <c r="Q3527" s="14"/>
    </row>
    <row r="3528" spans="17:17" x14ac:dyDescent="0.3">
      <c r="Q3528" s="14"/>
    </row>
    <row r="3529" spans="17:17" x14ac:dyDescent="0.3">
      <c r="Q3529" s="14"/>
    </row>
    <row r="3530" spans="17:17" x14ac:dyDescent="0.3">
      <c r="Q3530" s="14"/>
    </row>
    <row r="3531" spans="17:17" x14ac:dyDescent="0.3">
      <c r="Q3531" s="14"/>
    </row>
    <row r="3532" spans="17:17" x14ac:dyDescent="0.3">
      <c r="Q3532" s="14"/>
    </row>
    <row r="3533" spans="17:17" x14ac:dyDescent="0.3">
      <c r="Q3533" s="14"/>
    </row>
    <row r="3534" spans="17:17" x14ac:dyDescent="0.3">
      <c r="Q3534" s="14"/>
    </row>
    <row r="3535" spans="17:17" x14ac:dyDescent="0.3">
      <c r="Q3535" s="14"/>
    </row>
    <row r="3536" spans="17:17" x14ac:dyDescent="0.3">
      <c r="Q3536" s="14"/>
    </row>
    <row r="3537" spans="17:17" x14ac:dyDescent="0.3">
      <c r="Q3537" s="14"/>
    </row>
    <row r="3538" spans="17:17" x14ac:dyDescent="0.3">
      <c r="Q3538" s="14"/>
    </row>
    <row r="3539" spans="17:17" x14ac:dyDescent="0.3">
      <c r="Q3539" s="14"/>
    </row>
    <row r="3540" spans="17:17" x14ac:dyDescent="0.3">
      <c r="Q3540" s="14"/>
    </row>
    <row r="3541" spans="17:17" x14ac:dyDescent="0.3">
      <c r="Q3541" s="14"/>
    </row>
    <row r="3542" spans="17:17" x14ac:dyDescent="0.3">
      <c r="Q3542" s="14"/>
    </row>
    <row r="3543" spans="17:17" x14ac:dyDescent="0.3">
      <c r="Q3543" s="14"/>
    </row>
    <row r="3544" spans="17:17" x14ac:dyDescent="0.3">
      <c r="Q3544" s="14"/>
    </row>
    <row r="3545" spans="17:17" x14ac:dyDescent="0.3">
      <c r="Q3545" s="14"/>
    </row>
    <row r="3546" spans="17:17" x14ac:dyDescent="0.3">
      <c r="Q3546" s="14"/>
    </row>
    <row r="3547" spans="17:17" x14ac:dyDescent="0.3">
      <c r="Q3547" s="14"/>
    </row>
    <row r="3548" spans="17:17" x14ac:dyDescent="0.3">
      <c r="Q3548" s="14"/>
    </row>
    <row r="3549" spans="17:17" x14ac:dyDescent="0.3">
      <c r="Q3549" s="14"/>
    </row>
    <row r="3550" spans="17:17" x14ac:dyDescent="0.3">
      <c r="Q3550" s="14"/>
    </row>
    <row r="3551" spans="17:17" x14ac:dyDescent="0.3">
      <c r="Q3551" s="14"/>
    </row>
    <row r="3552" spans="17:17" x14ac:dyDescent="0.3">
      <c r="Q3552" s="14"/>
    </row>
    <row r="3553" spans="17:17" x14ac:dyDescent="0.3">
      <c r="Q3553" s="14"/>
    </row>
    <row r="3554" spans="17:17" x14ac:dyDescent="0.3">
      <c r="Q3554" s="14"/>
    </row>
    <row r="3555" spans="17:17" x14ac:dyDescent="0.3">
      <c r="Q3555" s="14"/>
    </row>
    <row r="3556" spans="17:17" x14ac:dyDescent="0.3">
      <c r="Q3556" s="14"/>
    </row>
    <row r="3557" spans="17:17" x14ac:dyDescent="0.3">
      <c r="Q3557" s="14"/>
    </row>
    <row r="3558" spans="17:17" x14ac:dyDescent="0.3">
      <c r="Q3558" s="14"/>
    </row>
    <row r="3559" spans="17:17" x14ac:dyDescent="0.3">
      <c r="Q3559" s="14"/>
    </row>
    <row r="3560" spans="17:17" x14ac:dyDescent="0.3">
      <c r="Q3560" s="14"/>
    </row>
    <row r="3561" spans="17:17" x14ac:dyDescent="0.3">
      <c r="Q3561" s="14"/>
    </row>
    <row r="3562" spans="17:17" x14ac:dyDescent="0.3">
      <c r="Q3562" s="14"/>
    </row>
    <row r="3563" spans="17:17" x14ac:dyDescent="0.3">
      <c r="Q3563" s="14"/>
    </row>
    <row r="3564" spans="17:17" x14ac:dyDescent="0.3">
      <c r="Q3564" s="14"/>
    </row>
    <row r="3565" spans="17:17" x14ac:dyDescent="0.3">
      <c r="Q3565" s="14"/>
    </row>
    <row r="3566" spans="17:17" x14ac:dyDescent="0.3">
      <c r="Q3566" s="14"/>
    </row>
    <row r="3567" spans="17:17" x14ac:dyDescent="0.3">
      <c r="Q3567" s="14"/>
    </row>
    <row r="3568" spans="17:17" x14ac:dyDescent="0.3">
      <c r="Q3568" s="14"/>
    </row>
    <row r="3569" spans="17:17" x14ac:dyDescent="0.3">
      <c r="Q3569" s="14"/>
    </row>
    <row r="3570" spans="17:17" x14ac:dyDescent="0.3">
      <c r="Q3570" s="14"/>
    </row>
    <row r="3571" spans="17:17" x14ac:dyDescent="0.3">
      <c r="Q3571" s="14"/>
    </row>
    <row r="3572" spans="17:17" x14ac:dyDescent="0.3">
      <c r="Q3572" s="14"/>
    </row>
    <row r="3573" spans="17:17" x14ac:dyDescent="0.3">
      <c r="Q3573" s="14"/>
    </row>
    <row r="3574" spans="17:17" x14ac:dyDescent="0.3">
      <c r="Q3574" s="14"/>
    </row>
    <row r="3575" spans="17:17" x14ac:dyDescent="0.3">
      <c r="Q3575" s="14"/>
    </row>
    <row r="3576" spans="17:17" x14ac:dyDescent="0.3">
      <c r="Q3576" s="14"/>
    </row>
    <row r="3577" spans="17:17" x14ac:dyDescent="0.3">
      <c r="Q3577" s="14"/>
    </row>
    <row r="3578" spans="17:17" x14ac:dyDescent="0.3">
      <c r="Q3578" s="14"/>
    </row>
    <row r="3579" spans="17:17" x14ac:dyDescent="0.3">
      <c r="Q3579" s="14"/>
    </row>
    <row r="3580" spans="17:17" x14ac:dyDescent="0.3">
      <c r="Q3580" s="14"/>
    </row>
    <row r="3581" spans="17:17" x14ac:dyDescent="0.3">
      <c r="Q3581" s="14"/>
    </row>
    <row r="3582" spans="17:17" x14ac:dyDescent="0.3">
      <c r="Q3582" s="14"/>
    </row>
    <row r="3583" spans="17:17" x14ac:dyDescent="0.3">
      <c r="Q3583" s="14"/>
    </row>
    <row r="3584" spans="17:17" x14ac:dyDescent="0.3">
      <c r="Q3584" s="14"/>
    </row>
    <row r="3585" spans="17:17" x14ac:dyDescent="0.3">
      <c r="Q3585" s="14"/>
    </row>
    <row r="3586" spans="17:17" x14ac:dyDescent="0.3">
      <c r="Q3586" s="14"/>
    </row>
    <row r="3587" spans="17:17" x14ac:dyDescent="0.3">
      <c r="Q3587" s="14"/>
    </row>
    <row r="3588" spans="17:17" x14ac:dyDescent="0.3">
      <c r="Q3588" s="14"/>
    </row>
    <row r="3589" spans="17:17" x14ac:dyDescent="0.3">
      <c r="Q3589" s="14"/>
    </row>
    <row r="3590" spans="17:17" x14ac:dyDescent="0.3">
      <c r="Q3590" s="14"/>
    </row>
    <row r="3591" spans="17:17" x14ac:dyDescent="0.3">
      <c r="Q3591" s="14"/>
    </row>
    <row r="3592" spans="17:17" x14ac:dyDescent="0.3">
      <c r="Q3592" s="14"/>
    </row>
    <row r="3593" spans="17:17" x14ac:dyDescent="0.3">
      <c r="Q3593" s="14"/>
    </row>
    <row r="3594" spans="17:17" x14ac:dyDescent="0.3">
      <c r="Q3594" s="14"/>
    </row>
    <row r="3595" spans="17:17" x14ac:dyDescent="0.3">
      <c r="Q3595" s="14"/>
    </row>
    <row r="3596" spans="17:17" x14ac:dyDescent="0.3">
      <c r="Q3596" s="14"/>
    </row>
    <row r="3597" spans="17:17" x14ac:dyDescent="0.3">
      <c r="Q3597" s="14"/>
    </row>
    <row r="3598" spans="17:17" x14ac:dyDescent="0.3">
      <c r="Q3598" s="14"/>
    </row>
    <row r="3599" spans="17:17" x14ac:dyDescent="0.3">
      <c r="Q3599" s="14"/>
    </row>
    <row r="3600" spans="17:17" x14ac:dyDescent="0.3">
      <c r="Q3600" s="14"/>
    </row>
    <row r="3601" spans="17:17" x14ac:dyDescent="0.3">
      <c r="Q3601" s="14"/>
    </row>
    <row r="3602" spans="17:17" x14ac:dyDescent="0.3">
      <c r="Q3602" s="14"/>
    </row>
    <row r="3603" spans="17:17" x14ac:dyDescent="0.3">
      <c r="Q3603" s="14"/>
    </row>
    <row r="3604" spans="17:17" x14ac:dyDescent="0.3">
      <c r="Q3604" s="14"/>
    </row>
    <row r="3605" spans="17:17" x14ac:dyDescent="0.3">
      <c r="Q3605" s="14"/>
    </row>
    <row r="3606" spans="17:17" x14ac:dyDescent="0.3">
      <c r="Q3606" s="14"/>
    </row>
    <row r="3607" spans="17:17" x14ac:dyDescent="0.3">
      <c r="Q3607" s="14"/>
    </row>
    <row r="3608" spans="17:17" x14ac:dyDescent="0.3">
      <c r="Q3608" s="14"/>
    </row>
    <row r="3609" spans="17:17" x14ac:dyDescent="0.3">
      <c r="Q3609" s="14"/>
    </row>
    <row r="3610" spans="17:17" x14ac:dyDescent="0.3">
      <c r="Q3610" s="14"/>
    </row>
    <row r="3611" spans="17:17" x14ac:dyDescent="0.3">
      <c r="Q3611" s="14"/>
    </row>
    <row r="3612" spans="17:17" x14ac:dyDescent="0.3">
      <c r="Q3612" s="14"/>
    </row>
    <row r="3613" spans="17:17" x14ac:dyDescent="0.3">
      <c r="Q3613" s="14"/>
    </row>
    <row r="3614" spans="17:17" x14ac:dyDescent="0.3">
      <c r="Q3614" s="14"/>
    </row>
    <row r="3615" spans="17:17" x14ac:dyDescent="0.3">
      <c r="Q3615" s="14"/>
    </row>
    <row r="3616" spans="17:17" x14ac:dyDescent="0.3">
      <c r="Q3616" s="14"/>
    </row>
    <row r="3617" spans="17:17" x14ac:dyDescent="0.3">
      <c r="Q3617" s="14"/>
    </row>
    <row r="3618" spans="17:17" x14ac:dyDescent="0.3">
      <c r="Q3618" s="14"/>
    </row>
    <row r="3619" spans="17:17" x14ac:dyDescent="0.3">
      <c r="Q3619" s="14"/>
    </row>
    <row r="3620" spans="17:17" x14ac:dyDescent="0.3">
      <c r="Q3620" s="14"/>
    </row>
    <row r="3621" spans="17:17" x14ac:dyDescent="0.3">
      <c r="Q3621" s="14"/>
    </row>
    <row r="3622" spans="17:17" x14ac:dyDescent="0.3">
      <c r="Q3622" s="14"/>
    </row>
    <row r="3623" spans="17:17" x14ac:dyDescent="0.3">
      <c r="Q3623" s="14"/>
    </row>
    <row r="3624" spans="17:17" x14ac:dyDescent="0.3">
      <c r="Q3624" s="14"/>
    </row>
    <row r="3625" spans="17:17" x14ac:dyDescent="0.3">
      <c r="Q3625" s="14"/>
    </row>
    <row r="3626" spans="17:17" x14ac:dyDescent="0.3">
      <c r="Q3626" s="14"/>
    </row>
    <row r="3627" spans="17:17" x14ac:dyDescent="0.3">
      <c r="Q3627" s="14"/>
    </row>
    <row r="3628" spans="17:17" x14ac:dyDescent="0.3">
      <c r="Q3628" s="14"/>
    </row>
    <row r="3629" spans="17:17" x14ac:dyDescent="0.3">
      <c r="Q3629" s="14"/>
    </row>
    <row r="3630" spans="17:17" x14ac:dyDescent="0.3">
      <c r="Q3630" s="14"/>
    </row>
    <row r="3631" spans="17:17" x14ac:dyDescent="0.3">
      <c r="Q3631" s="14"/>
    </row>
    <row r="3632" spans="17:17" x14ac:dyDescent="0.3">
      <c r="Q3632" s="14"/>
    </row>
    <row r="3633" spans="17:17" x14ac:dyDescent="0.3">
      <c r="Q3633" s="14"/>
    </row>
    <row r="3634" spans="17:17" x14ac:dyDescent="0.3">
      <c r="Q3634" s="14"/>
    </row>
    <row r="3635" spans="17:17" x14ac:dyDescent="0.3">
      <c r="Q3635" s="14"/>
    </row>
    <row r="3636" spans="17:17" x14ac:dyDescent="0.3">
      <c r="Q3636" s="14"/>
    </row>
    <row r="3637" spans="17:17" x14ac:dyDescent="0.3">
      <c r="Q3637" s="14"/>
    </row>
    <row r="3638" spans="17:17" x14ac:dyDescent="0.3">
      <c r="Q3638" s="14"/>
    </row>
    <row r="3639" spans="17:17" x14ac:dyDescent="0.3">
      <c r="Q3639" s="14"/>
    </row>
    <row r="3640" spans="17:17" x14ac:dyDescent="0.3">
      <c r="Q3640" s="14"/>
    </row>
    <row r="3641" spans="17:17" x14ac:dyDescent="0.3">
      <c r="Q3641" s="14"/>
    </row>
    <row r="3642" spans="17:17" x14ac:dyDescent="0.3">
      <c r="Q3642" s="14"/>
    </row>
    <row r="3643" spans="17:17" x14ac:dyDescent="0.3">
      <c r="Q3643" s="14"/>
    </row>
    <row r="3644" spans="17:17" x14ac:dyDescent="0.3">
      <c r="Q3644" s="14"/>
    </row>
    <row r="3645" spans="17:17" x14ac:dyDescent="0.3">
      <c r="Q3645" s="14"/>
    </row>
    <row r="3646" spans="17:17" x14ac:dyDescent="0.3">
      <c r="Q3646" s="14"/>
    </row>
    <row r="3647" spans="17:17" x14ac:dyDescent="0.3">
      <c r="Q3647" s="14"/>
    </row>
    <row r="3648" spans="17:17" x14ac:dyDescent="0.3">
      <c r="Q3648" s="14"/>
    </row>
    <row r="3649" spans="17:17" x14ac:dyDescent="0.3">
      <c r="Q3649" s="14"/>
    </row>
    <row r="3650" spans="17:17" x14ac:dyDescent="0.3">
      <c r="Q3650" s="14"/>
    </row>
    <row r="3651" spans="17:17" x14ac:dyDescent="0.3">
      <c r="Q3651" s="14"/>
    </row>
    <row r="3652" spans="17:17" x14ac:dyDescent="0.3">
      <c r="Q3652" s="14"/>
    </row>
    <row r="3653" spans="17:17" x14ac:dyDescent="0.3">
      <c r="Q3653" s="14"/>
    </row>
    <row r="3654" spans="17:17" x14ac:dyDescent="0.3">
      <c r="Q3654" s="14"/>
    </row>
    <row r="3655" spans="17:17" x14ac:dyDescent="0.3">
      <c r="Q3655" s="14"/>
    </row>
    <row r="3656" spans="17:17" x14ac:dyDescent="0.3">
      <c r="Q3656" s="14"/>
    </row>
    <row r="3657" spans="17:17" x14ac:dyDescent="0.3">
      <c r="Q3657" s="14"/>
    </row>
    <row r="3658" spans="17:17" x14ac:dyDescent="0.3">
      <c r="Q3658" s="14"/>
    </row>
    <row r="3659" spans="17:17" x14ac:dyDescent="0.3">
      <c r="Q3659" s="14"/>
    </row>
    <row r="3660" spans="17:17" x14ac:dyDescent="0.3">
      <c r="Q3660" s="14"/>
    </row>
    <row r="3661" spans="17:17" x14ac:dyDescent="0.3">
      <c r="Q3661" s="14"/>
    </row>
    <row r="3662" spans="17:17" x14ac:dyDescent="0.3">
      <c r="Q3662" s="14"/>
    </row>
    <row r="3663" spans="17:17" x14ac:dyDescent="0.3">
      <c r="Q3663" s="14"/>
    </row>
    <row r="3664" spans="17:17" x14ac:dyDescent="0.3">
      <c r="Q3664" s="14"/>
    </row>
    <row r="3665" spans="17:17" x14ac:dyDescent="0.3">
      <c r="Q3665" s="14"/>
    </row>
    <row r="3666" spans="17:17" x14ac:dyDescent="0.3">
      <c r="Q3666" s="14"/>
    </row>
    <row r="3667" spans="17:17" x14ac:dyDescent="0.3">
      <c r="Q3667" s="14"/>
    </row>
    <row r="3668" spans="17:17" x14ac:dyDescent="0.3">
      <c r="Q3668" s="14"/>
    </row>
    <row r="3669" spans="17:17" x14ac:dyDescent="0.3">
      <c r="Q3669" s="14"/>
    </row>
    <row r="3670" spans="17:17" x14ac:dyDescent="0.3">
      <c r="Q3670" s="14"/>
    </row>
    <row r="3671" spans="17:17" x14ac:dyDescent="0.3">
      <c r="Q3671" s="14"/>
    </row>
    <row r="3672" spans="17:17" x14ac:dyDescent="0.3">
      <c r="Q3672" s="14"/>
    </row>
    <row r="3673" spans="17:17" x14ac:dyDescent="0.3">
      <c r="Q3673" s="14"/>
    </row>
    <row r="3674" spans="17:17" x14ac:dyDescent="0.3">
      <c r="Q3674" s="14"/>
    </row>
    <row r="3675" spans="17:17" x14ac:dyDescent="0.3">
      <c r="Q3675" s="14"/>
    </row>
    <row r="3676" spans="17:17" x14ac:dyDescent="0.3">
      <c r="Q3676" s="14"/>
    </row>
    <row r="3677" spans="17:17" x14ac:dyDescent="0.3">
      <c r="Q3677" s="14"/>
    </row>
    <row r="3678" spans="17:17" x14ac:dyDescent="0.3">
      <c r="Q3678" s="14"/>
    </row>
    <row r="3679" spans="17:17" x14ac:dyDescent="0.3">
      <c r="Q3679" s="14"/>
    </row>
    <row r="3680" spans="17:17" x14ac:dyDescent="0.3">
      <c r="Q3680" s="14"/>
    </row>
    <row r="3681" spans="17:17" x14ac:dyDescent="0.3">
      <c r="Q3681" s="14"/>
    </row>
    <row r="3682" spans="17:17" x14ac:dyDescent="0.3">
      <c r="Q3682" s="14"/>
    </row>
    <row r="3683" spans="17:17" x14ac:dyDescent="0.3">
      <c r="Q3683" s="14"/>
    </row>
    <row r="3684" spans="17:17" x14ac:dyDescent="0.3">
      <c r="Q3684" s="14"/>
    </row>
    <row r="3685" spans="17:17" x14ac:dyDescent="0.3">
      <c r="Q3685" s="14"/>
    </row>
  </sheetData>
  <sortState xmlns:xlrd2="http://schemas.microsoft.com/office/spreadsheetml/2017/richdata2" ref="A2:AI3688">
    <sortCondition descending="1" ref="Y2:Y3688"/>
  </sortState>
  <conditionalFormatting sqref="O3686:O1048576">
    <cfRule type="colorScale" priority="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686:J1048576">
    <cfRule type="dataBar" priority="4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{30B8C9AD-773A-4736-AD48-D29EC7ABE94F}</x14:id>
        </ext>
      </extLst>
    </cfRule>
  </conditionalFormatting>
  <conditionalFormatting sqref="L3686:L1048576">
    <cfRule type="containsText" dxfId="164" priority="470" operator="containsText" text="False">
      <formula>NOT(ISERROR(SEARCH("False",L3686)))</formula>
    </cfRule>
  </conditionalFormatting>
  <conditionalFormatting sqref="L3686:L1048576">
    <cfRule type="containsText" dxfId="163" priority="468" operator="containsText" text="False">
      <formula>NOT(ISERROR(SEARCH("False",L3686)))</formula>
    </cfRule>
  </conditionalFormatting>
  <conditionalFormatting sqref="J3686:J1048576">
    <cfRule type="dataBar" priority="46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{5BB4F76C-04E1-4351-8F9F-A7FFE9BEB68D}</x14:id>
        </ext>
      </extLst>
    </cfRule>
  </conditionalFormatting>
  <conditionalFormatting sqref="L3686:L1048576">
    <cfRule type="containsText" dxfId="162" priority="464" operator="containsText" text="False">
      <formula>NOT(ISERROR(SEARCH("False",L3686)))</formula>
    </cfRule>
  </conditionalFormatting>
  <conditionalFormatting sqref="O3686:O1048576">
    <cfRule type="colorScale" priority="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686:M1048576">
    <cfRule type="colorScale" priority="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686:N1048576">
    <cfRule type="colorScale" priority="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686:Q1048576">
    <cfRule type="dataBar" priority="4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{A911371B-DB59-45FB-AE14-4818F1C59D2C}</x14:id>
        </ext>
      </extLst>
    </cfRule>
  </conditionalFormatting>
  <conditionalFormatting sqref="T3686:T1048576">
    <cfRule type="cellIs" dxfId="161" priority="459" operator="lessThan">
      <formula>1</formula>
    </cfRule>
  </conditionalFormatting>
  <conditionalFormatting sqref="I3686:I1048576">
    <cfRule type="dataBar" priority="4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{60AAE5AF-8DCA-4360-AB76-F253A1A936AF}</x14:id>
        </ext>
      </extLst>
    </cfRule>
  </conditionalFormatting>
  <conditionalFormatting sqref="X3686:X1048576">
    <cfRule type="containsText" dxfId="160" priority="457" operator="containsText" text="FALSCH">
      <formula>NOT(ISERROR(SEARCH("FALSCH",X3686)))</formula>
    </cfRule>
  </conditionalFormatting>
  <conditionalFormatting sqref="AD242:AD1048576">
    <cfRule type="colorScale" priority="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42:AE2876">
    <cfRule type="containsText" dxfId="159" priority="455" operator="containsText" text="WAHR">
      <formula>NOT(ISERROR(SEARCH("WAHR",AE242)))</formula>
    </cfRule>
  </conditionalFormatting>
  <conditionalFormatting sqref="O242:O3685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42:J3685">
    <cfRule type="dataBar" priority="4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{EDC202EB-837F-447D-9250-3F1B21FD80DD}</x14:id>
        </ext>
      </extLst>
    </cfRule>
  </conditionalFormatting>
  <conditionalFormatting sqref="L242:L3685">
    <cfRule type="containsText" dxfId="158" priority="452" operator="containsText" text="False">
      <formula>NOT(ISERROR(SEARCH("False",L242)))</formula>
    </cfRule>
  </conditionalFormatting>
  <conditionalFormatting sqref="L242:L3685">
    <cfRule type="containsText" dxfId="157" priority="450" operator="containsText" text="False">
      <formula>NOT(ISERROR(SEARCH("False",L242)))</formula>
    </cfRule>
  </conditionalFormatting>
  <conditionalFormatting sqref="J242:J3685">
    <cfRule type="dataBar" priority="44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{063B3D93-4F9E-4E4F-B3B7-4F6DBEEB15F0}</x14:id>
        </ext>
      </extLst>
    </cfRule>
  </conditionalFormatting>
  <conditionalFormatting sqref="L242:L3685">
    <cfRule type="containsText" dxfId="156" priority="446" operator="containsText" text="False">
      <formula>NOT(ISERROR(SEARCH("False",L242)))</formula>
    </cfRule>
  </conditionalFormatting>
  <conditionalFormatting sqref="O242:O3685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2:M3685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2:N3685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2:Q3685">
    <cfRule type="dataBar" priority="4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{D16733C8-0A83-48AE-8DA9-E8174756A133}</x14:id>
        </ext>
      </extLst>
    </cfRule>
  </conditionalFormatting>
  <conditionalFormatting sqref="T242:T3685">
    <cfRule type="cellIs" dxfId="155" priority="441" operator="lessThan">
      <formula>1</formula>
    </cfRule>
  </conditionalFormatting>
  <conditionalFormatting sqref="I242:I3685">
    <cfRule type="dataBar" priority="4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{9E806E6F-8DA0-4D83-AE6B-E1F2BA11D9BC}</x14:id>
        </ext>
      </extLst>
    </cfRule>
  </conditionalFormatting>
  <conditionalFormatting sqref="X242:X3685">
    <cfRule type="containsText" dxfId="154" priority="439" operator="containsText" text="False">
      <formula>NOT(ISERROR(SEARCH("False",X242)))</formula>
    </cfRule>
  </conditionalFormatting>
  <conditionalFormatting sqref="X242:X3685">
    <cfRule type="containsText" dxfId="153" priority="438" operator="containsText" text="False">
      <formula>NOT(ISERROR(SEARCH("False",X242)))</formula>
    </cfRule>
  </conditionalFormatting>
  <conditionalFormatting sqref="X242:X3685">
    <cfRule type="containsText" dxfId="152" priority="436" operator="containsText" text="False">
      <formula>NOT(ISERROR(SEARCH("False",X242)))</formula>
    </cfRule>
  </conditionalFormatting>
  <conditionalFormatting sqref="C2877:C1048576">
    <cfRule type="cellIs" dxfId="151" priority="193" operator="greaterThan">
      <formula>70</formula>
    </cfRule>
  </conditionalFormatting>
  <conditionalFormatting sqref="O201:O241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01:J241">
    <cfRule type="dataBar" priority="1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{00F1B6B4-1F47-489E-BF3E-FC53A3B65809}</x14:id>
        </ext>
      </extLst>
    </cfRule>
  </conditionalFormatting>
  <conditionalFormatting sqref="L201:L241">
    <cfRule type="containsText" dxfId="150" priority="157" operator="containsText" text="False">
      <formula>NOT(ISERROR(SEARCH("False",L201)))</formula>
    </cfRule>
  </conditionalFormatting>
  <conditionalFormatting sqref="L201:L241">
    <cfRule type="containsText" dxfId="149" priority="155" operator="containsText" text="False">
      <formula>NOT(ISERROR(SEARCH("False",L201)))</formula>
    </cfRule>
  </conditionalFormatting>
  <conditionalFormatting sqref="J201:J241">
    <cfRule type="dataBar" priority="15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{C55F7BC6-A826-409C-BD6C-9FA0279564BE}</x14:id>
        </ext>
      </extLst>
    </cfRule>
  </conditionalFormatting>
  <conditionalFormatting sqref="L201:L241">
    <cfRule type="containsText" dxfId="148" priority="151" operator="containsText" text="False">
      <formula>NOT(ISERROR(SEARCH("False",L201)))</formula>
    </cfRule>
  </conditionalFormatting>
  <conditionalFormatting sqref="O201:O241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1:M241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01:N241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1:T241">
    <cfRule type="cellIs" dxfId="147" priority="147" operator="lessThan">
      <formula>1</formula>
    </cfRule>
  </conditionalFormatting>
  <conditionalFormatting sqref="I201:I241">
    <cfRule type="dataBar" priority="1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{FDA81272-7441-4E42-98DB-3DB9B2A843BD}</x14:id>
        </ext>
      </extLst>
    </cfRule>
  </conditionalFormatting>
  <conditionalFormatting sqref="X201:X241">
    <cfRule type="containsText" dxfId="146" priority="145" operator="containsText" text="False">
      <formula>NOT(ISERROR(SEARCH("False",X201)))</formula>
    </cfRule>
  </conditionalFormatting>
  <conditionalFormatting sqref="X201:X241">
    <cfRule type="containsText" dxfId="145" priority="144" operator="containsText" text="False">
      <formula>NOT(ISERROR(SEARCH("False",X201)))</formula>
    </cfRule>
  </conditionalFormatting>
  <conditionalFormatting sqref="X201:X241">
    <cfRule type="containsText" dxfId="144" priority="142" operator="containsText" text="False">
      <formula>NOT(ISERROR(SEARCH("False",X201)))</formula>
    </cfRule>
  </conditionalFormatting>
  <conditionalFormatting sqref="Q201:Q241">
    <cfRule type="dataBar" priority="1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{94982C6D-FCDC-45FE-8082-E2F3ED21C38A}</x14:id>
        </ext>
      </extLst>
    </cfRule>
  </conditionalFormatting>
  <conditionalFormatting sqref="Y201:Y241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01:Y241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">
    <cfRule type="containsText" dxfId="143" priority="81" operator="containsText" text="False">
      <formula>NOT(ISERROR(SEARCH("False",L1)))</formula>
    </cfRule>
  </conditionalFormatting>
  <conditionalFormatting sqref="J1">
    <cfRule type="dataBar" priority="8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{7B266659-2A2D-4D2B-8FC1-5ECFBB00A8E7}</x14:id>
        </ext>
      </extLst>
    </cfRule>
  </conditionalFormatting>
  <conditionalFormatting sqref="L1">
    <cfRule type="containsText" dxfId="142" priority="79" operator="containsText" text="False">
      <formula>NOT(ISERROR(SEARCH("False",L1)))</formula>
    </cfRule>
  </conditionalFormatting>
  <conditionalFormatting sqref="O1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">
    <cfRule type="cellIs" dxfId="141" priority="75" operator="lessThan">
      <formula>1</formula>
    </cfRule>
  </conditionalFormatting>
  <conditionalFormatting sqref="I1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{DFEDCB07-F3A2-4FB0-B6AC-25BF0C22DAFB}</x14:id>
        </ext>
      </extLst>
    </cfRule>
  </conditionalFormatting>
  <conditionalFormatting sqref="X1">
    <cfRule type="containsText" dxfId="140" priority="71" operator="containsText" text="False">
      <formula>NOT(ISERROR(SEARCH("False",X1)))</formula>
    </cfRule>
  </conditionalFormatting>
  <conditionalFormatting sqref="X1">
    <cfRule type="containsText" dxfId="139" priority="70" operator="containsText" text="False">
      <formula>NOT(ISERROR(SEARCH("False",X1)))</formula>
    </cfRule>
  </conditionalFormatting>
  <conditionalFormatting sqref="D1:E1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01:F241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01:F241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01:E207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06:O20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6:J200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{EBD46E30-2D45-4487-B588-5423E5F01F8F}</x14:id>
        </ext>
      </extLst>
    </cfRule>
  </conditionalFormatting>
  <conditionalFormatting sqref="L106:L200">
    <cfRule type="containsText" dxfId="138" priority="24" operator="containsText" text="False">
      <formula>NOT(ISERROR(SEARCH("False",L106)))</formula>
    </cfRule>
  </conditionalFormatting>
  <conditionalFormatting sqref="O16:O10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6:L200">
    <cfRule type="containsText" dxfId="137" priority="22" operator="containsText" text="False">
      <formula>NOT(ISERROR(SEARCH("False",L16)))</formula>
    </cfRule>
  </conditionalFormatting>
  <conditionalFormatting sqref="O2:O1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5">
    <cfRule type="containsText" dxfId="136" priority="20" operator="containsText" text="False">
      <formula>NOT(ISERROR(SEARCH("False",L2)))</formula>
    </cfRule>
  </conditionalFormatting>
  <conditionalFormatting sqref="J2:J200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{BA4B9946-A583-4EAF-A8A0-2E775E457D91}</x14:id>
        </ext>
      </extLst>
    </cfRule>
  </conditionalFormatting>
  <conditionalFormatting sqref="L2:L200">
    <cfRule type="containsText" dxfId="135" priority="18" operator="containsText" text="False">
      <formula>NOT(ISERROR(SEARCH("False",L2)))</formula>
    </cfRule>
  </conditionalFormatting>
  <conditionalFormatting sqref="O2:O20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20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0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00">
    <cfRule type="cellIs" dxfId="134" priority="14" operator="lessThan">
      <formula>1</formula>
    </cfRule>
  </conditionalFormatting>
  <conditionalFormatting sqref="I2:I200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{04402AC3-7E6C-4263-B020-832F30D27A64}</x14:id>
        </ext>
      </extLst>
    </cfRule>
  </conditionalFormatting>
  <conditionalFormatting sqref="X106:X200">
    <cfRule type="containsText" dxfId="133" priority="12" operator="containsText" text="False">
      <formula>NOT(ISERROR(SEARCH("False",X106)))</formula>
    </cfRule>
  </conditionalFormatting>
  <conditionalFormatting sqref="X16:X200">
    <cfRule type="containsText" dxfId="132" priority="11" operator="containsText" text="False">
      <formula>NOT(ISERROR(SEARCH("False",X16)))</formula>
    </cfRule>
  </conditionalFormatting>
  <conditionalFormatting sqref="X2:X15">
    <cfRule type="containsText" dxfId="131" priority="10" operator="containsText" text="False">
      <formula>NOT(ISERROR(SEARCH("False",X2)))</formula>
    </cfRule>
  </conditionalFormatting>
  <conditionalFormatting sqref="X2:X200">
    <cfRule type="containsText" dxfId="130" priority="9" operator="containsText" text="False">
      <formula>NOT(ISERROR(SEARCH("False",X2)))</formula>
    </cfRule>
  </conditionalFormatting>
  <conditionalFormatting sqref="Q2:Q200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{279BB495-EB0E-494F-A7F9-8E076CE5FC15}</x14:id>
        </ext>
      </extLst>
    </cfRule>
  </conditionalFormatting>
  <conditionalFormatting sqref="Y106:Y20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:Y10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0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2:B2876">
    <cfRule type="containsText" dxfId="129" priority="3" operator="containsText" text="WAHR">
      <formula>NOT(ISERROR(SEARCH("WAHR",B242)))</formula>
    </cfRule>
  </conditionalFormatting>
  <conditionalFormatting sqref="B2:C20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20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0B8C9AD-773A-4736-AD48-D29EC7ABE9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J3686:J1048576</xm:sqref>
        </x14:conditionalFormatting>
        <x14:conditionalFormatting xmlns:xm="http://schemas.microsoft.com/office/excel/2006/main">
          <x14:cfRule type="dataBar" id="{5BB4F76C-04E1-4351-8F9F-A7FFE9BEB6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J3686:J1048576</xm:sqref>
        </x14:conditionalFormatting>
        <x14:conditionalFormatting xmlns:xm="http://schemas.microsoft.com/office/excel/2006/main">
          <x14:cfRule type="dataBar" id="{A911371B-DB59-45FB-AE14-4818F1C59D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Q3686:Q1048576</xm:sqref>
        </x14:conditionalFormatting>
        <x14:conditionalFormatting xmlns:xm="http://schemas.microsoft.com/office/excel/2006/main">
          <x14:cfRule type="dataBar" id="{60AAE5AF-8DCA-4360-AB76-F253A1A936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I3686:I1048576</xm:sqref>
        </x14:conditionalFormatting>
        <x14:conditionalFormatting xmlns:xm="http://schemas.microsoft.com/office/excel/2006/main">
          <x14:cfRule type="dataBar" id="{EDC202EB-837F-447D-9250-3F1B21FD80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J242:J3685</xm:sqref>
        </x14:conditionalFormatting>
        <x14:conditionalFormatting xmlns:xm="http://schemas.microsoft.com/office/excel/2006/main">
          <x14:cfRule type="dataBar" id="{063B3D93-4F9E-4E4F-B3B7-4F6DBEEB15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J242:J3685</xm:sqref>
        </x14:conditionalFormatting>
        <x14:conditionalFormatting xmlns:xm="http://schemas.microsoft.com/office/excel/2006/main">
          <x14:cfRule type="dataBar" id="{D16733C8-0A83-48AE-8DA9-E8174756A1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Q242:Q3685</xm:sqref>
        </x14:conditionalFormatting>
        <x14:conditionalFormatting xmlns:xm="http://schemas.microsoft.com/office/excel/2006/main">
          <x14:cfRule type="dataBar" id="{9E806E6F-8DA0-4D83-AE6B-E1F2BA11D9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I242:I3685</xm:sqref>
        </x14:conditionalFormatting>
        <x14:conditionalFormatting xmlns:xm="http://schemas.microsoft.com/office/excel/2006/main">
          <x14:cfRule type="dataBar" id="{00F1B6B4-1F47-489E-BF3E-FC53A3B658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J201:J241</xm:sqref>
        </x14:conditionalFormatting>
        <x14:conditionalFormatting xmlns:xm="http://schemas.microsoft.com/office/excel/2006/main">
          <x14:cfRule type="dataBar" id="{C55F7BC6-A826-409C-BD6C-9FA0279564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J201:J241</xm:sqref>
        </x14:conditionalFormatting>
        <x14:conditionalFormatting xmlns:xm="http://schemas.microsoft.com/office/excel/2006/main">
          <x14:cfRule type="dataBar" id="{FDA81272-7441-4E42-98DB-3DB9B2A843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I201:I241</xm:sqref>
        </x14:conditionalFormatting>
        <x14:conditionalFormatting xmlns:xm="http://schemas.microsoft.com/office/excel/2006/main">
          <x14:cfRule type="dataBar" id="{94982C6D-FCDC-45FE-8082-E2F3ED21C3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Q201:Q241</xm:sqref>
        </x14:conditionalFormatting>
        <x14:conditionalFormatting xmlns:xm="http://schemas.microsoft.com/office/excel/2006/main">
          <x14:cfRule type="dataBar" id="{7B266659-2A2D-4D2B-8FC1-5ECFBB00A8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</xm:sqref>
        </x14:conditionalFormatting>
        <x14:conditionalFormatting xmlns:xm="http://schemas.microsoft.com/office/excel/2006/main">
          <x14:cfRule type="dataBar" id="{DFEDCB07-F3A2-4FB0-B6AC-25BF0C22DA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</xm:sqref>
        </x14:conditionalFormatting>
        <x14:conditionalFormatting xmlns:xm="http://schemas.microsoft.com/office/excel/2006/main">
          <x14:cfRule type="dataBar" id="{EBD46E30-2D45-4487-B588-5423E5F01F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J106:J200</xm:sqref>
        </x14:conditionalFormatting>
        <x14:conditionalFormatting xmlns:xm="http://schemas.microsoft.com/office/excel/2006/main">
          <x14:cfRule type="dataBar" id="{BA4B9946-A583-4EAF-A8A0-2E775E457D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J2:J200</xm:sqref>
        </x14:conditionalFormatting>
        <x14:conditionalFormatting xmlns:xm="http://schemas.microsoft.com/office/excel/2006/main">
          <x14:cfRule type="dataBar" id="{04402AC3-7E6C-4263-B020-832F30D27A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I2:I200</xm:sqref>
        </x14:conditionalFormatting>
        <x14:conditionalFormatting xmlns:xm="http://schemas.microsoft.com/office/excel/2006/main">
          <x14:cfRule type="dataBar" id="{279BB495-EB0E-494F-A7F9-8E076CE5FC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Q2:Q200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1894E-C472-4001-93B2-AC4AB1E6822C}">
  <sheetPr codeName="Tabelle16"/>
  <dimension ref="A1:A4"/>
  <sheetViews>
    <sheetView workbookViewId="0">
      <selection activeCell="A4" sqref="A1:A4"/>
    </sheetView>
  </sheetViews>
  <sheetFormatPr baseColWidth="10" defaultRowHeight="14.4" x14ac:dyDescent="0.3"/>
  <sheetData>
    <row r="1" spans="1:1" x14ac:dyDescent="0.3">
      <c r="A1" s="130" t="s">
        <v>74</v>
      </c>
    </row>
    <row r="2" spans="1:1" x14ac:dyDescent="0.3">
      <c r="A2" s="130" t="s">
        <v>569</v>
      </c>
    </row>
    <row r="3" spans="1:1" x14ac:dyDescent="0.3">
      <c r="A3" s="130" t="s">
        <v>294</v>
      </c>
    </row>
    <row r="4" spans="1:1" x14ac:dyDescent="0.3">
      <c r="A4" s="130" t="s">
        <v>3598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DEB42-753D-43F0-8F5B-945D94760952}">
  <sheetPr codeName="Tabelle13"/>
  <dimension ref="A1:A6"/>
  <sheetViews>
    <sheetView workbookViewId="0">
      <selection activeCell="A6" sqref="A1:A6"/>
    </sheetView>
  </sheetViews>
  <sheetFormatPr baseColWidth="10" defaultRowHeight="14.4" x14ac:dyDescent="0.3"/>
  <sheetData>
    <row r="1" spans="1:1" x14ac:dyDescent="0.3">
      <c r="A1" s="130" t="s">
        <v>2534</v>
      </c>
    </row>
    <row r="2" spans="1:1" x14ac:dyDescent="0.3">
      <c r="A2" s="130" t="s">
        <v>74</v>
      </c>
    </row>
    <row r="3" spans="1:1" x14ac:dyDescent="0.3">
      <c r="A3" s="130" t="s">
        <v>430</v>
      </c>
    </row>
    <row r="4" spans="1:1" x14ac:dyDescent="0.3">
      <c r="A4" s="130" t="s">
        <v>1602</v>
      </c>
    </row>
    <row r="5" spans="1:1" x14ac:dyDescent="0.3">
      <c r="A5" s="130" t="s">
        <v>569</v>
      </c>
    </row>
    <row r="6" spans="1:1" x14ac:dyDescent="0.3">
      <c r="A6" s="130" t="s">
        <v>346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D9A7-4585-49CA-92E4-CD6B82532FD7}">
  <sheetPr codeName="Tabelle4"/>
  <dimension ref="A1:AD413"/>
  <sheetViews>
    <sheetView zoomScale="70" zoomScaleNormal="70" workbookViewId="0">
      <pane ySplit="1" topLeftCell="A2" activePane="bottomLeft" state="frozen"/>
      <selection pane="bottomLeft" activeCell="D6" sqref="D6"/>
    </sheetView>
  </sheetViews>
  <sheetFormatPr baseColWidth="10" defaultColWidth="11.44140625" defaultRowHeight="14.4" x14ac:dyDescent="0.3"/>
  <cols>
    <col min="1" max="6" width="11.44140625" style="36"/>
    <col min="7" max="7" width="20.6640625" style="36" customWidth="1"/>
    <col min="8" max="16" width="11.44140625" style="36"/>
    <col min="17" max="17" width="11.44140625" style="70"/>
    <col min="18" max="16384" width="11.44140625" style="36"/>
  </cols>
  <sheetData>
    <row r="1" spans="1:30" x14ac:dyDescent="0.3">
      <c r="A1" s="130"/>
      <c r="B1" s="130" t="s">
        <v>3</v>
      </c>
      <c r="C1" s="130" t="s">
        <v>2</v>
      </c>
      <c r="D1" s="130" t="s">
        <v>1</v>
      </c>
      <c r="E1" s="130" t="s">
        <v>2552</v>
      </c>
      <c r="F1" s="130" t="s">
        <v>0</v>
      </c>
      <c r="G1" s="130" t="s">
        <v>5</v>
      </c>
      <c r="H1" s="130" t="s">
        <v>6</v>
      </c>
      <c r="I1" s="130" t="s">
        <v>7</v>
      </c>
      <c r="J1" s="130" t="s">
        <v>8</v>
      </c>
      <c r="K1" s="130" t="s">
        <v>9</v>
      </c>
      <c r="L1" s="130" t="s">
        <v>10</v>
      </c>
      <c r="M1" s="130" t="s">
        <v>11</v>
      </c>
      <c r="N1" s="130" t="s">
        <v>12</v>
      </c>
      <c r="O1" s="130" t="s">
        <v>13</v>
      </c>
      <c r="P1" s="130" t="s">
        <v>14</v>
      </c>
      <c r="Q1" s="130" t="s">
        <v>15</v>
      </c>
      <c r="R1" s="130" t="s">
        <v>500</v>
      </c>
      <c r="S1" s="130" t="s">
        <v>2553</v>
      </c>
      <c r="T1" s="130" t="s">
        <v>2555</v>
      </c>
      <c r="U1" s="130" t="s">
        <v>16</v>
      </c>
      <c r="V1" s="130" t="s">
        <v>4</v>
      </c>
      <c r="W1" s="130" t="s">
        <v>706</v>
      </c>
      <c r="X1" s="130" t="s">
        <v>707</v>
      </c>
      <c r="Y1" s="130" t="s">
        <v>2554</v>
      </c>
      <c r="Z1" s="130" t="s">
        <v>2978</v>
      </c>
      <c r="AA1" s="130" t="s">
        <v>17</v>
      </c>
      <c r="AB1" s="130" t="s">
        <v>18</v>
      </c>
      <c r="AC1" s="130" t="s">
        <v>19</v>
      </c>
      <c r="AD1" s="130" t="s">
        <v>524</v>
      </c>
    </row>
    <row r="2" spans="1:30" x14ac:dyDescent="0.3">
      <c r="A2" s="130" t="s">
        <v>2769</v>
      </c>
      <c r="B2" s="130">
        <v>-0.18</v>
      </c>
      <c r="C2" s="130">
        <v>5.75</v>
      </c>
      <c r="D2" s="130">
        <v>12.78</v>
      </c>
      <c r="E2" s="130">
        <v>34.26</v>
      </c>
      <c r="F2" s="130">
        <v>31.62</v>
      </c>
      <c r="G2" s="130" t="s">
        <v>83</v>
      </c>
      <c r="H2" s="130" t="s">
        <v>24</v>
      </c>
      <c r="I2" s="130">
        <v>11.670999999999999</v>
      </c>
      <c r="J2" s="130">
        <v>-63</v>
      </c>
      <c r="K2" s="130">
        <v>-24</v>
      </c>
      <c r="L2" s="130" t="b">
        <v>1</v>
      </c>
      <c r="M2" s="130">
        <v>87.781000000000006</v>
      </c>
      <c r="N2" s="130">
        <v>2.452</v>
      </c>
      <c r="O2" s="130">
        <v>35.801000000000002</v>
      </c>
      <c r="P2" s="130">
        <v>3.8759999999999999</v>
      </c>
      <c r="Q2" s="130">
        <v>-20.638999999999999</v>
      </c>
      <c r="R2" s="130">
        <v>217.1</v>
      </c>
      <c r="S2" s="130">
        <v>207.51400000000001</v>
      </c>
      <c r="T2" s="130">
        <v>1</v>
      </c>
      <c r="U2" s="130">
        <v>51</v>
      </c>
      <c r="V2" s="130" t="s">
        <v>2769</v>
      </c>
      <c r="W2" s="130" t="b">
        <v>0</v>
      </c>
      <c r="X2" s="130">
        <v>0</v>
      </c>
      <c r="Y2" s="130" t="b">
        <v>0</v>
      </c>
      <c r="Z2" s="130">
        <v>51</v>
      </c>
      <c r="AA2" s="130">
        <v>1</v>
      </c>
      <c r="AB2" s="130" t="s">
        <v>24</v>
      </c>
      <c r="AC2" s="130" t="s">
        <v>83</v>
      </c>
      <c r="AD2" s="130" t="s">
        <v>2770</v>
      </c>
    </row>
    <row r="3" spans="1:30" x14ac:dyDescent="0.3">
      <c r="A3" s="130" t="s">
        <v>496</v>
      </c>
      <c r="B3" s="130">
        <v>-0.81</v>
      </c>
      <c r="C3" s="130">
        <v>4.03</v>
      </c>
      <c r="D3" s="130">
        <v>7.62</v>
      </c>
      <c r="E3" s="130">
        <v>14.53</v>
      </c>
      <c r="F3" s="130">
        <v>16.39</v>
      </c>
      <c r="G3" s="130" t="s">
        <v>2924</v>
      </c>
      <c r="H3" s="130" t="s">
        <v>2756</v>
      </c>
      <c r="I3" s="130">
        <v>1000</v>
      </c>
      <c r="J3" s="130">
        <v>-34</v>
      </c>
      <c r="K3" s="130">
        <v>-1</v>
      </c>
      <c r="L3" s="130" t="b">
        <v>1</v>
      </c>
      <c r="M3" s="130">
        <v>52.295000000000002</v>
      </c>
      <c r="N3" s="130">
        <v>1.6639999999999999</v>
      </c>
      <c r="O3" s="130">
        <v>31.434999999999999</v>
      </c>
      <c r="P3" s="130">
        <v>4.5030000000000001</v>
      </c>
      <c r="Q3" s="130">
        <v>-153.245</v>
      </c>
      <c r="R3" s="130">
        <v>494.08</v>
      </c>
      <c r="S3" s="130">
        <v>490.55</v>
      </c>
      <c r="T3" s="130">
        <v>1</v>
      </c>
      <c r="U3" s="130">
        <v>44</v>
      </c>
      <c r="V3" s="130" t="s">
        <v>496</v>
      </c>
      <c r="W3" s="130" t="b">
        <v>0</v>
      </c>
      <c r="X3" s="130">
        <v>0</v>
      </c>
      <c r="Y3" s="130" t="b">
        <v>1</v>
      </c>
      <c r="Z3" s="130">
        <v>56</v>
      </c>
      <c r="AA3" s="130">
        <v>0.99399999999999999</v>
      </c>
      <c r="AB3" s="130" t="s">
        <v>2756</v>
      </c>
      <c r="AC3" s="130" t="s">
        <v>2924</v>
      </c>
      <c r="AD3" s="130" t="s">
        <v>2925</v>
      </c>
    </row>
    <row r="4" spans="1:30" x14ac:dyDescent="0.3">
      <c r="A4" s="130" t="s">
        <v>2725</v>
      </c>
      <c r="B4" s="130">
        <v>-0.61</v>
      </c>
      <c r="C4" s="130">
        <v>1.43</v>
      </c>
      <c r="D4" s="130">
        <v>8.2799999999999994</v>
      </c>
      <c r="E4" s="130">
        <v>19.350000000000001</v>
      </c>
      <c r="F4" s="130">
        <v>17.2</v>
      </c>
      <c r="G4" s="130" t="s">
        <v>57</v>
      </c>
      <c r="H4" s="130" t="s">
        <v>24</v>
      </c>
      <c r="I4" s="130">
        <v>3.5950000000000002</v>
      </c>
      <c r="J4" s="130">
        <v>-51</v>
      </c>
      <c r="K4" s="130">
        <v>-4</v>
      </c>
      <c r="L4" s="130" t="b">
        <v>1</v>
      </c>
      <c r="M4" s="130">
        <v>78.057000000000002</v>
      </c>
      <c r="N4" s="130">
        <v>2.661</v>
      </c>
      <c r="O4" s="130">
        <v>29.331</v>
      </c>
      <c r="P4" s="130">
        <v>2.0259999999999998</v>
      </c>
      <c r="Q4" s="130">
        <v>-69.094999999999999</v>
      </c>
      <c r="R4" s="130">
        <v>113.8</v>
      </c>
      <c r="S4" s="130">
        <v>110.76</v>
      </c>
      <c r="T4" s="130">
        <v>1</v>
      </c>
      <c r="U4" s="130">
        <v>98</v>
      </c>
      <c r="V4" s="130" t="s">
        <v>2725</v>
      </c>
      <c r="W4" s="130" t="b">
        <v>0</v>
      </c>
      <c r="X4" s="130">
        <v>0</v>
      </c>
      <c r="Y4" s="130" t="b">
        <v>1</v>
      </c>
      <c r="Z4" s="130">
        <v>51</v>
      </c>
      <c r="AA4" s="130">
        <v>0.98799999999999999</v>
      </c>
      <c r="AB4" s="130" t="s">
        <v>24</v>
      </c>
      <c r="AC4" s="130" t="s">
        <v>57</v>
      </c>
      <c r="AD4" s="130" t="s">
        <v>2726</v>
      </c>
    </row>
    <row r="5" spans="1:30" x14ac:dyDescent="0.3">
      <c r="A5" s="130" t="s">
        <v>2575</v>
      </c>
      <c r="B5" s="130">
        <v>-2.8</v>
      </c>
      <c r="C5" s="130">
        <v>1.61</v>
      </c>
      <c r="D5" s="130">
        <v>5.15</v>
      </c>
      <c r="E5" s="130">
        <v>35.020000000000003</v>
      </c>
      <c r="F5" s="130">
        <v>26.41</v>
      </c>
      <c r="G5" s="130" t="s">
        <v>140</v>
      </c>
      <c r="H5" s="130" t="s">
        <v>28</v>
      </c>
      <c r="I5" s="130">
        <v>0.71599999999999997</v>
      </c>
      <c r="J5" s="130">
        <v>-55</v>
      </c>
      <c r="K5" s="130">
        <v>-9</v>
      </c>
      <c r="L5" s="130" t="b">
        <v>1</v>
      </c>
      <c r="M5" s="130">
        <v>106.13</v>
      </c>
      <c r="N5" s="130">
        <v>3.657</v>
      </c>
      <c r="O5" s="130">
        <v>29.024999999999999</v>
      </c>
      <c r="P5" s="130">
        <v>1.0680000000000001</v>
      </c>
      <c r="Q5" s="130">
        <v>-98.278000000000006</v>
      </c>
      <c r="R5" s="130">
        <v>34.700000000000003</v>
      </c>
      <c r="S5" s="130">
        <v>38.28</v>
      </c>
      <c r="T5" s="130">
        <v>-1</v>
      </c>
      <c r="U5" s="130">
        <v>187</v>
      </c>
      <c r="V5" s="130" t="s">
        <v>2575</v>
      </c>
      <c r="W5" s="130" t="b">
        <v>0</v>
      </c>
      <c r="X5" s="130">
        <v>0</v>
      </c>
      <c r="Y5" s="130" t="b">
        <v>1</v>
      </c>
      <c r="Z5" s="130">
        <v>50</v>
      </c>
      <c r="AA5" s="130">
        <v>0.98199999999999998</v>
      </c>
      <c r="AB5" s="130" t="s">
        <v>28</v>
      </c>
      <c r="AC5" s="130" t="s">
        <v>140</v>
      </c>
      <c r="AD5" s="130" t="s">
        <v>2576</v>
      </c>
    </row>
    <row r="6" spans="1:30" x14ac:dyDescent="0.3">
      <c r="A6" s="130" t="s">
        <v>2599</v>
      </c>
      <c r="B6" s="130">
        <v>0.68</v>
      </c>
      <c r="C6" s="130">
        <v>0.92</v>
      </c>
      <c r="D6" s="130">
        <v>1.38</v>
      </c>
      <c r="E6" s="130">
        <v>3.04</v>
      </c>
      <c r="F6" s="130">
        <v>3.28</v>
      </c>
      <c r="G6" s="130" t="s">
        <v>143</v>
      </c>
      <c r="H6" s="130" t="s">
        <v>24</v>
      </c>
      <c r="I6" s="130">
        <v>3.476</v>
      </c>
      <c r="J6" s="130">
        <v>-19</v>
      </c>
      <c r="K6" s="130">
        <v>-9</v>
      </c>
      <c r="L6" s="130" t="b">
        <v>1</v>
      </c>
      <c r="M6" s="130">
        <v>7.2809999999999997</v>
      </c>
      <c r="N6" s="130">
        <v>0.25600000000000001</v>
      </c>
      <c r="O6" s="130">
        <v>28.442</v>
      </c>
      <c r="P6" s="130">
        <v>0.19500000000000001</v>
      </c>
      <c r="Q6" s="130">
        <v>102.56399999999999</v>
      </c>
      <c r="R6" s="130">
        <v>44.1</v>
      </c>
      <c r="S6" s="130">
        <v>43.515000000000001</v>
      </c>
      <c r="T6" s="130">
        <v>1</v>
      </c>
      <c r="U6" s="130">
        <v>1025</v>
      </c>
      <c r="V6" s="130" t="s">
        <v>2599</v>
      </c>
      <c r="W6" s="130" t="b">
        <v>0</v>
      </c>
      <c r="X6" s="130">
        <v>0</v>
      </c>
      <c r="Y6" s="130" t="b">
        <v>1</v>
      </c>
      <c r="Z6" s="130">
        <v>36</v>
      </c>
      <c r="AA6" s="130">
        <v>0.97599999999999998</v>
      </c>
      <c r="AB6" s="130" t="s">
        <v>24</v>
      </c>
      <c r="AC6" s="130" t="s">
        <v>143</v>
      </c>
      <c r="AD6" s="130" t="s">
        <v>2600</v>
      </c>
    </row>
    <row r="7" spans="1:30" x14ac:dyDescent="0.3">
      <c r="A7" s="130" t="s">
        <v>2591</v>
      </c>
      <c r="B7" s="130">
        <v>-2.09</v>
      </c>
      <c r="C7" s="130">
        <v>2.68</v>
      </c>
      <c r="D7" s="130">
        <v>6.36</v>
      </c>
      <c r="E7" s="130">
        <v>9.57</v>
      </c>
      <c r="F7" s="130">
        <v>12.61</v>
      </c>
      <c r="G7" s="130" t="s">
        <v>154</v>
      </c>
      <c r="H7" s="130" t="s">
        <v>104</v>
      </c>
      <c r="I7" s="130">
        <v>31.300999999999998</v>
      </c>
      <c r="J7" s="130">
        <v>-31</v>
      </c>
      <c r="K7" s="130">
        <v>-3</v>
      </c>
      <c r="L7" s="130" t="b">
        <v>1</v>
      </c>
      <c r="M7" s="130">
        <v>45.848999999999997</v>
      </c>
      <c r="N7" s="130">
        <v>1.671</v>
      </c>
      <c r="O7" s="130">
        <v>27.442</v>
      </c>
      <c r="P7" s="130">
        <v>2.2959999999999998</v>
      </c>
      <c r="Q7" s="130">
        <v>-23.954999999999998</v>
      </c>
      <c r="R7" s="130">
        <v>138</v>
      </c>
      <c r="S7" s="130">
        <v>135.81200000000001</v>
      </c>
      <c r="T7" s="130">
        <v>1</v>
      </c>
      <c r="U7" s="130">
        <v>87</v>
      </c>
      <c r="V7" s="130" t="s">
        <v>2591</v>
      </c>
      <c r="W7" s="130" t="b">
        <v>0</v>
      </c>
      <c r="X7" s="130">
        <v>0</v>
      </c>
      <c r="Y7" s="130" t="b">
        <v>1</v>
      </c>
      <c r="Z7" s="130">
        <v>59</v>
      </c>
      <c r="AA7" s="130">
        <v>0.97</v>
      </c>
      <c r="AB7" s="130" t="s">
        <v>104</v>
      </c>
      <c r="AC7" s="130" t="s">
        <v>154</v>
      </c>
      <c r="AD7" s="130" t="s">
        <v>2592</v>
      </c>
    </row>
    <row r="8" spans="1:30" x14ac:dyDescent="0.3">
      <c r="A8" s="130" t="s">
        <v>2821</v>
      </c>
      <c r="B8" s="130">
        <v>-1.53</v>
      </c>
      <c r="C8" s="130">
        <v>15.3</v>
      </c>
      <c r="D8" s="130">
        <v>28.17</v>
      </c>
      <c r="E8" s="130">
        <v>30.5</v>
      </c>
      <c r="F8" s="130">
        <v>52.42</v>
      </c>
      <c r="G8" s="130" t="s">
        <v>165</v>
      </c>
      <c r="H8" s="130" t="s">
        <v>28</v>
      </c>
      <c r="I8" s="130">
        <v>1.244</v>
      </c>
      <c r="J8" s="130">
        <v>-87</v>
      </c>
      <c r="K8" s="130">
        <v>-70</v>
      </c>
      <c r="L8" s="130" t="b">
        <v>1</v>
      </c>
      <c r="M8" s="130">
        <v>210.59100000000001</v>
      </c>
      <c r="N8" s="130">
        <v>7.9829999999999997</v>
      </c>
      <c r="O8" s="130">
        <v>26.378</v>
      </c>
      <c r="P8" s="130">
        <v>7.0709999999999997</v>
      </c>
      <c r="Q8" s="130">
        <v>-55.154000000000003</v>
      </c>
      <c r="R8" s="130">
        <v>186.1</v>
      </c>
      <c r="S8" s="130">
        <v>182.19200000000001</v>
      </c>
      <c r="T8" s="130">
        <v>1</v>
      </c>
      <c r="U8" s="130">
        <v>28</v>
      </c>
      <c r="V8" s="130" t="s">
        <v>2821</v>
      </c>
      <c r="W8" s="130" t="b">
        <v>0</v>
      </c>
      <c r="X8" s="130">
        <v>0</v>
      </c>
      <c r="Y8" s="130" t="b">
        <v>1</v>
      </c>
      <c r="Z8" s="130">
        <v>49</v>
      </c>
      <c r="AA8" s="130">
        <v>0.96399999999999997</v>
      </c>
      <c r="AB8" s="130" t="s">
        <v>28</v>
      </c>
      <c r="AC8" s="130" t="s">
        <v>165</v>
      </c>
      <c r="AD8" s="130" t="s">
        <v>2822</v>
      </c>
    </row>
    <row r="9" spans="1:30" x14ac:dyDescent="0.3">
      <c r="A9" s="130" t="s">
        <v>2633</v>
      </c>
      <c r="B9" s="130">
        <v>9.35</v>
      </c>
      <c r="C9" s="130">
        <v>13.92</v>
      </c>
      <c r="D9" s="130">
        <v>29.57</v>
      </c>
      <c r="E9" s="130">
        <v>45.77</v>
      </c>
      <c r="F9" s="130">
        <v>56.12</v>
      </c>
      <c r="G9" s="130" t="s">
        <v>83</v>
      </c>
      <c r="H9" s="130" t="s">
        <v>24</v>
      </c>
      <c r="I9" s="130">
        <v>15.834</v>
      </c>
      <c r="J9" s="130">
        <v>-62</v>
      </c>
      <c r="K9" s="130">
        <v>0</v>
      </c>
      <c r="L9" s="130" t="b">
        <v>1</v>
      </c>
      <c r="M9" s="130">
        <v>99.16</v>
      </c>
      <c r="N9" s="130">
        <v>3.895</v>
      </c>
      <c r="O9" s="130">
        <v>25.46</v>
      </c>
      <c r="P9" s="130">
        <v>8.4250000000000007</v>
      </c>
      <c r="Q9" s="130">
        <v>191.10499999999999</v>
      </c>
      <c r="R9" s="130">
        <v>365</v>
      </c>
      <c r="S9" s="130">
        <v>340.37599999999998</v>
      </c>
      <c r="T9" s="130">
        <v>1</v>
      </c>
      <c r="U9" s="130">
        <v>23</v>
      </c>
      <c r="V9" s="130" t="s">
        <v>2633</v>
      </c>
      <c r="W9" s="130" t="b">
        <v>0</v>
      </c>
      <c r="X9" s="130">
        <v>0</v>
      </c>
      <c r="Y9" s="130" t="b">
        <v>1</v>
      </c>
      <c r="Z9" s="130">
        <v>51</v>
      </c>
      <c r="AA9" s="130">
        <v>0.95799999999999996</v>
      </c>
      <c r="AB9" s="130" t="s">
        <v>24</v>
      </c>
      <c r="AC9" s="130" t="s">
        <v>83</v>
      </c>
      <c r="AD9" s="130" t="s">
        <v>2634</v>
      </c>
    </row>
    <row r="10" spans="1:30" x14ac:dyDescent="0.3">
      <c r="A10" s="130" t="s">
        <v>2736</v>
      </c>
      <c r="B10" s="130">
        <v>-0.26</v>
      </c>
      <c r="C10" s="130">
        <v>3.25</v>
      </c>
      <c r="D10" s="130">
        <v>13.29</v>
      </c>
      <c r="E10" s="130">
        <v>19.829999999999998</v>
      </c>
      <c r="F10" s="130">
        <v>15.47</v>
      </c>
      <c r="G10" s="130" t="s">
        <v>283</v>
      </c>
      <c r="H10" s="130" t="s">
        <v>24</v>
      </c>
      <c r="I10" s="130">
        <v>11.42</v>
      </c>
      <c r="J10" s="130">
        <v>-59</v>
      </c>
      <c r="K10" s="130">
        <v>-20</v>
      </c>
      <c r="L10" s="130" t="b">
        <v>1</v>
      </c>
      <c r="M10" s="130">
        <v>70.849000000000004</v>
      </c>
      <c r="N10" s="130">
        <v>2.7879999999999998</v>
      </c>
      <c r="O10" s="130">
        <v>25.411999999999999</v>
      </c>
      <c r="P10" s="130">
        <v>0.44</v>
      </c>
      <c r="Q10" s="130">
        <v>36.347000000000001</v>
      </c>
      <c r="R10" s="130">
        <v>22.84</v>
      </c>
      <c r="S10" s="130">
        <v>21.911999999999999</v>
      </c>
      <c r="T10" s="130">
        <v>1</v>
      </c>
      <c r="U10" s="130">
        <v>454</v>
      </c>
      <c r="V10" s="130" t="s">
        <v>2736</v>
      </c>
      <c r="W10" s="130" t="b">
        <v>0</v>
      </c>
      <c r="X10" s="130">
        <v>0</v>
      </c>
      <c r="Y10" s="130" t="b">
        <v>1</v>
      </c>
      <c r="Z10" s="130">
        <v>53</v>
      </c>
      <c r="AA10" s="130">
        <v>0.95199999999999996</v>
      </c>
      <c r="AB10" s="130" t="s">
        <v>24</v>
      </c>
      <c r="AC10" s="130" t="s">
        <v>283</v>
      </c>
      <c r="AD10" s="130" t="s">
        <v>2737</v>
      </c>
    </row>
    <row r="11" spans="1:30" x14ac:dyDescent="0.3">
      <c r="A11" s="130" t="s">
        <v>2787</v>
      </c>
      <c r="B11" s="130">
        <v>5.36</v>
      </c>
      <c r="C11" s="130">
        <v>6.79</v>
      </c>
      <c r="D11" s="130">
        <v>30.91</v>
      </c>
      <c r="E11" s="130">
        <v>36.049999999999997</v>
      </c>
      <c r="F11" s="130">
        <v>38.03</v>
      </c>
      <c r="G11" s="130" t="s">
        <v>146</v>
      </c>
      <c r="H11" s="130" t="s">
        <v>44</v>
      </c>
      <c r="I11" s="130">
        <v>10.298</v>
      </c>
      <c r="J11" s="130">
        <v>-63</v>
      </c>
      <c r="K11" s="130">
        <v>-45</v>
      </c>
      <c r="L11" s="130" t="b">
        <v>1</v>
      </c>
      <c r="M11" s="130">
        <v>111.667</v>
      </c>
      <c r="N11" s="130">
        <v>4.4359999999999999</v>
      </c>
      <c r="O11" s="130">
        <v>25.172999999999998</v>
      </c>
      <c r="P11" s="130">
        <v>4.0380000000000003</v>
      </c>
      <c r="Q11" s="130">
        <v>-2.476</v>
      </c>
      <c r="R11" s="130">
        <v>110.15</v>
      </c>
      <c r="S11" s="130">
        <v>102.821</v>
      </c>
      <c r="T11" s="130">
        <v>1</v>
      </c>
      <c r="U11" s="130">
        <v>49</v>
      </c>
      <c r="V11" s="130" t="s">
        <v>2787</v>
      </c>
      <c r="W11" s="130" t="b">
        <v>0</v>
      </c>
      <c r="X11" s="130">
        <v>0</v>
      </c>
      <c r="Y11" s="130" t="b">
        <v>0</v>
      </c>
      <c r="Z11" s="130">
        <v>42</v>
      </c>
      <c r="AA11" s="130">
        <v>0.94599999999999995</v>
      </c>
      <c r="AB11" s="130" t="s">
        <v>44</v>
      </c>
      <c r="AC11" s="130" t="s">
        <v>146</v>
      </c>
      <c r="AD11" s="130" t="s">
        <v>2788</v>
      </c>
    </row>
    <row r="12" spans="1:30" x14ac:dyDescent="0.3">
      <c r="A12" s="130" t="s">
        <v>2717</v>
      </c>
      <c r="B12" s="130">
        <v>0.38</v>
      </c>
      <c r="C12" s="130">
        <v>-0.66</v>
      </c>
      <c r="D12" s="130">
        <v>6.07</v>
      </c>
      <c r="E12" s="130">
        <v>14.2</v>
      </c>
      <c r="F12" s="130">
        <v>14.94</v>
      </c>
      <c r="G12" s="130" t="s">
        <v>97</v>
      </c>
      <c r="H12" s="130" t="s">
        <v>28</v>
      </c>
      <c r="I12" s="130">
        <v>34.368000000000002</v>
      </c>
      <c r="J12" s="130">
        <v>-37</v>
      </c>
      <c r="K12" s="130">
        <v>-1</v>
      </c>
      <c r="L12" s="130" t="b">
        <v>1</v>
      </c>
      <c r="M12" s="130">
        <v>63.691000000000003</v>
      </c>
      <c r="N12" s="130">
        <v>2.5720000000000001</v>
      </c>
      <c r="O12" s="130">
        <v>24.765999999999998</v>
      </c>
      <c r="P12" s="130">
        <v>2.6280000000000001</v>
      </c>
      <c r="Q12" s="130">
        <v>-22.829000000000001</v>
      </c>
      <c r="R12" s="130">
        <v>187</v>
      </c>
      <c r="S12" s="130">
        <v>182.89099999999999</v>
      </c>
      <c r="T12" s="130">
        <v>1</v>
      </c>
      <c r="U12" s="130">
        <v>76</v>
      </c>
      <c r="V12" s="130" t="s">
        <v>2717</v>
      </c>
      <c r="W12" s="130" t="b">
        <v>0</v>
      </c>
      <c r="X12" s="130">
        <v>0</v>
      </c>
      <c r="Y12" s="130" t="b">
        <v>1</v>
      </c>
      <c r="Z12" s="130">
        <v>57</v>
      </c>
      <c r="AA12" s="130">
        <v>0.94</v>
      </c>
      <c r="AB12" s="130" t="s">
        <v>28</v>
      </c>
      <c r="AC12" s="130" t="s">
        <v>97</v>
      </c>
      <c r="AD12" s="130" t="s">
        <v>6357</v>
      </c>
    </row>
    <row r="13" spans="1:30" x14ac:dyDescent="0.3">
      <c r="A13" s="130" t="s">
        <v>2674</v>
      </c>
      <c r="B13" s="130">
        <v>0.9</v>
      </c>
      <c r="C13" s="130">
        <v>-1.26</v>
      </c>
      <c r="D13" s="130">
        <v>3.84</v>
      </c>
      <c r="E13" s="130">
        <v>6.23</v>
      </c>
      <c r="F13" s="130">
        <v>7.1</v>
      </c>
      <c r="G13" s="130" t="s">
        <v>57</v>
      </c>
      <c r="H13" s="130" t="s">
        <v>24</v>
      </c>
      <c r="I13" s="130">
        <v>1.5469999999999999</v>
      </c>
      <c r="J13" s="130">
        <v>-45</v>
      </c>
      <c r="K13" s="130">
        <v>-30</v>
      </c>
      <c r="L13" s="130" t="b">
        <v>1</v>
      </c>
      <c r="M13" s="130">
        <v>23.268000000000001</v>
      </c>
      <c r="N13" s="130">
        <v>0.97799999999999998</v>
      </c>
      <c r="O13" s="130">
        <v>23.802</v>
      </c>
      <c r="P13" s="130">
        <v>1.083</v>
      </c>
      <c r="Q13" s="130">
        <v>92.37</v>
      </c>
      <c r="R13" s="130">
        <v>156.80000000000001</v>
      </c>
      <c r="S13" s="130">
        <v>154.80799999999999</v>
      </c>
      <c r="T13" s="130">
        <v>1</v>
      </c>
      <c r="U13" s="130">
        <v>184</v>
      </c>
      <c r="V13" s="130" t="s">
        <v>2674</v>
      </c>
      <c r="W13" s="130" t="b">
        <v>0</v>
      </c>
      <c r="X13" s="130">
        <v>0</v>
      </c>
      <c r="Y13" s="130" t="b">
        <v>1</v>
      </c>
      <c r="Z13" s="130">
        <v>42</v>
      </c>
      <c r="AA13" s="130">
        <v>0.93500000000000005</v>
      </c>
      <c r="AB13" s="130" t="s">
        <v>24</v>
      </c>
      <c r="AC13" s="130" t="s">
        <v>57</v>
      </c>
      <c r="AD13" s="130" t="s">
        <v>2675</v>
      </c>
    </row>
    <row r="14" spans="1:30" x14ac:dyDescent="0.3">
      <c r="A14" s="130" t="s">
        <v>2785</v>
      </c>
      <c r="B14" s="130">
        <v>-1.31</v>
      </c>
      <c r="C14" s="130">
        <v>-1.31</v>
      </c>
      <c r="D14" s="130">
        <v>4.75</v>
      </c>
      <c r="E14" s="130">
        <v>7.96</v>
      </c>
      <c r="F14" s="130">
        <v>13.89</v>
      </c>
      <c r="G14" s="130" t="s">
        <v>140</v>
      </c>
      <c r="H14" s="130" t="s">
        <v>28</v>
      </c>
      <c r="I14" s="130">
        <v>0.57899999999999996</v>
      </c>
      <c r="J14" s="130">
        <v>-50</v>
      </c>
      <c r="K14" s="130">
        <v>-40</v>
      </c>
      <c r="L14" s="130" t="b">
        <v>1</v>
      </c>
      <c r="M14" s="130">
        <v>60.540999999999997</v>
      </c>
      <c r="N14" s="130">
        <v>2.5979999999999999</v>
      </c>
      <c r="O14" s="130">
        <v>23.302</v>
      </c>
      <c r="P14" s="130">
        <v>0.105</v>
      </c>
      <c r="Q14" s="130">
        <v>-95.238</v>
      </c>
      <c r="R14" s="130">
        <v>5.29</v>
      </c>
      <c r="S14" s="130">
        <v>5.194</v>
      </c>
      <c r="T14" s="130">
        <v>1</v>
      </c>
      <c r="U14" s="130">
        <v>1904</v>
      </c>
      <c r="V14" s="130" t="s">
        <v>2785</v>
      </c>
      <c r="W14" s="130" t="b">
        <v>0</v>
      </c>
      <c r="X14" s="130">
        <v>0</v>
      </c>
      <c r="Y14" s="130" t="b">
        <v>1</v>
      </c>
      <c r="Z14" s="130">
        <v>46</v>
      </c>
      <c r="AA14" s="130">
        <v>0.92900000000000005</v>
      </c>
      <c r="AB14" s="130" t="s">
        <v>28</v>
      </c>
      <c r="AC14" s="130" t="s">
        <v>140</v>
      </c>
      <c r="AD14" s="130" t="s">
        <v>2786</v>
      </c>
    </row>
    <row r="15" spans="1:30" x14ac:dyDescent="0.3">
      <c r="A15" s="130" t="s">
        <v>2594</v>
      </c>
      <c r="B15" s="130">
        <v>1.26</v>
      </c>
      <c r="C15" s="130">
        <v>2.83</v>
      </c>
      <c r="D15" s="130">
        <v>3.36</v>
      </c>
      <c r="E15" s="130">
        <v>36.4</v>
      </c>
      <c r="F15" s="130">
        <v>20.16</v>
      </c>
      <c r="G15" s="130" t="s">
        <v>43</v>
      </c>
      <c r="H15" s="130" t="s">
        <v>44</v>
      </c>
      <c r="I15" s="130">
        <v>2.6389999999999998</v>
      </c>
      <c r="J15" s="130">
        <v>-73</v>
      </c>
      <c r="K15" s="130">
        <v>-51</v>
      </c>
      <c r="L15" s="130" t="b">
        <v>1</v>
      </c>
      <c r="M15" s="130">
        <v>69.343000000000004</v>
      </c>
      <c r="N15" s="130">
        <v>2.98</v>
      </c>
      <c r="O15" s="130">
        <v>23.266999999999999</v>
      </c>
      <c r="P15" s="130">
        <v>0.17399999999999999</v>
      </c>
      <c r="Q15" s="130">
        <v>46.055999999999997</v>
      </c>
      <c r="R15" s="130">
        <v>12.01</v>
      </c>
      <c r="S15" s="130">
        <v>11.512</v>
      </c>
      <c r="T15" s="130">
        <v>1</v>
      </c>
      <c r="U15" s="130">
        <v>1151</v>
      </c>
      <c r="V15" s="130" t="s">
        <v>2594</v>
      </c>
      <c r="W15" s="130" t="b">
        <v>0</v>
      </c>
      <c r="X15" s="130">
        <v>0</v>
      </c>
      <c r="Y15" s="130" t="b">
        <v>1</v>
      </c>
      <c r="Z15" s="130">
        <v>44</v>
      </c>
      <c r="AA15" s="130">
        <v>0.92300000000000004</v>
      </c>
      <c r="AB15" s="130" t="s">
        <v>44</v>
      </c>
      <c r="AC15" s="130" t="s">
        <v>43</v>
      </c>
      <c r="AD15" s="130" t="s">
        <v>2595</v>
      </c>
    </row>
    <row r="16" spans="1:30" x14ac:dyDescent="0.3">
      <c r="A16" s="130" t="s">
        <v>2781</v>
      </c>
      <c r="B16" s="130">
        <v>-2.0299999999999998</v>
      </c>
      <c r="C16" s="130">
        <v>20.86</v>
      </c>
      <c r="D16" s="130">
        <v>25.23</v>
      </c>
      <c r="E16" s="130">
        <v>32.840000000000003</v>
      </c>
      <c r="F16" s="130">
        <v>38.33</v>
      </c>
      <c r="G16" s="130" t="s">
        <v>57</v>
      </c>
      <c r="H16" s="130" t="s">
        <v>24</v>
      </c>
      <c r="I16" s="130">
        <v>0.67100000000000004</v>
      </c>
      <c r="J16" s="130">
        <v>-69</v>
      </c>
      <c r="K16" s="130">
        <v>-37</v>
      </c>
      <c r="L16" s="130" t="b">
        <v>1</v>
      </c>
      <c r="M16" s="130">
        <v>136.61799999999999</v>
      </c>
      <c r="N16" s="130">
        <v>5.9219999999999997</v>
      </c>
      <c r="O16" s="130">
        <v>23.07</v>
      </c>
      <c r="P16" s="130">
        <v>0.186</v>
      </c>
      <c r="Q16" s="130">
        <v>-115.467</v>
      </c>
      <c r="R16" s="130">
        <v>5.55</v>
      </c>
      <c r="S16" s="130">
        <v>5.3040000000000003</v>
      </c>
      <c r="T16" s="130">
        <v>1</v>
      </c>
      <c r="U16" s="130">
        <v>1074</v>
      </c>
      <c r="V16" s="130" t="s">
        <v>2781</v>
      </c>
      <c r="W16" s="130" t="b">
        <v>0</v>
      </c>
      <c r="X16" s="130">
        <v>0</v>
      </c>
      <c r="Y16" s="130" t="b">
        <v>1</v>
      </c>
      <c r="Z16" s="130">
        <v>48</v>
      </c>
      <c r="AA16" s="130">
        <v>0.91700000000000004</v>
      </c>
      <c r="AB16" s="130" t="s">
        <v>24</v>
      </c>
      <c r="AC16" s="130" t="s">
        <v>57</v>
      </c>
      <c r="AD16" s="130" t="s">
        <v>2782</v>
      </c>
    </row>
    <row r="17" spans="1:30" x14ac:dyDescent="0.3">
      <c r="A17" s="130" t="s">
        <v>2802</v>
      </c>
      <c r="B17" s="130">
        <v>0.88</v>
      </c>
      <c r="C17" s="130">
        <v>3.91</v>
      </c>
      <c r="D17" s="130">
        <v>22.39</v>
      </c>
      <c r="E17" s="130">
        <v>28.3</v>
      </c>
      <c r="F17" s="130">
        <v>24.54</v>
      </c>
      <c r="G17" s="130" t="s">
        <v>57</v>
      </c>
      <c r="H17" s="130" t="s">
        <v>24</v>
      </c>
      <c r="I17" s="130">
        <v>52.149000000000001</v>
      </c>
      <c r="J17" s="130">
        <v>-60</v>
      </c>
      <c r="K17" s="130">
        <v>-28</v>
      </c>
      <c r="L17" s="130" t="b">
        <v>1</v>
      </c>
      <c r="M17" s="130">
        <v>97.988</v>
      </c>
      <c r="N17" s="130">
        <v>4.2699999999999996</v>
      </c>
      <c r="O17" s="130">
        <v>22.948</v>
      </c>
      <c r="P17" s="130">
        <v>16.696000000000002</v>
      </c>
      <c r="Q17" s="130">
        <v>-53.905000000000001</v>
      </c>
      <c r="R17" s="130">
        <v>743.5</v>
      </c>
      <c r="S17" s="130">
        <v>709.73199999999997</v>
      </c>
      <c r="T17" s="130">
        <v>1</v>
      </c>
      <c r="U17" s="130">
        <v>11</v>
      </c>
      <c r="V17" s="130" t="s">
        <v>2802</v>
      </c>
      <c r="W17" s="130" t="b">
        <v>0</v>
      </c>
      <c r="X17" s="130">
        <v>0</v>
      </c>
      <c r="Y17" s="130" t="b">
        <v>1</v>
      </c>
      <c r="Z17" s="130">
        <v>54</v>
      </c>
      <c r="AA17" s="130">
        <v>0.91100000000000003</v>
      </c>
      <c r="AB17" s="130" t="s">
        <v>24</v>
      </c>
      <c r="AC17" s="130" t="s">
        <v>57</v>
      </c>
      <c r="AD17" s="130" t="s">
        <v>2803</v>
      </c>
    </row>
    <row r="18" spans="1:30" x14ac:dyDescent="0.3">
      <c r="A18" s="130" t="s">
        <v>2649</v>
      </c>
      <c r="B18" s="130">
        <v>0.18</v>
      </c>
      <c r="C18" s="130">
        <v>1.26</v>
      </c>
      <c r="D18" s="130">
        <v>4.4400000000000004</v>
      </c>
      <c r="E18" s="130">
        <v>5.84</v>
      </c>
      <c r="F18" s="130">
        <v>9.5399999999999991</v>
      </c>
      <c r="G18" s="130" t="s">
        <v>6358</v>
      </c>
      <c r="H18" s="130" t="s">
        <v>28</v>
      </c>
      <c r="I18" s="130">
        <v>96.245000000000005</v>
      </c>
      <c r="J18" s="130">
        <v>-49</v>
      </c>
      <c r="K18" s="130">
        <v>-2</v>
      </c>
      <c r="L18" s="130" t="b">
        <v>1</v>
      </c>
      <c r="M18" s="130">
        <v>41.158000000000001</v>
      </c>
      <c r="N18" s="130">
        <v>1.895</v>
      </c>
      <c r="O18" s="130">
        <v>21.718</v>
      </c>
      <c r="P18" s="130">
        <v>3.1309999999999998</v>
      </c>
      <c r="Q18" s="130">
        <v>-17.565999999999999</v>
      </c>
      <c r="R18" s="130">
        <v>245.7</v>
      </c>
      <c r="S18" s="130">
        <v>240.49700000000001</v>
      </c>
      <c r="T18" s="130">
        <v>1</v>
      </c>
      <c r="U18" s="130">
        <v>63</v>
      </c>
      <c r="V18" s="130" t="s">
        <v>2649</v>
      </c>
      <c r="W18" s="130" t="b">
        <v>0</v>
      </c>
      <c r="X18" s="130">
        <v>0</v>
      </c>
      <c r="Y18" s="130" t="b">
        <v>1</v>
      </c>
      <c r="Z18" s="130">
        <v>53</v>
      </c>
      <c r="AA18" s="130">
        <v>0.90500000000000003</v>
      </c>
      <c r="AB18" s="130" t="s">
        <v>28</v>
      </c>
      <c r="AC18" s="130" t="s">
        <v>3029</v>
      </c>
      <c r="AD18" s="130" t="s">
        <v>2650</v>
      </c>
    </row>
    <row r="19" spans="1:30" x14ac:dyDescent="0.3">
      <c r="A19" s="130" t="s">
        <v>2654</v>
      </c>
      <c r="B19" s="130">
        <v>0</v>
      </c>
      <c r="C19" s="130">
        <v>3.96</v>
      </c>
      <c r="D19" s="130">
        <v>7.26</v>
      </c>
      <c r="E19" s="130">
        <v>21.91</v>
      </c>
      <c r="F19" s="130">
        <v>25.97</v>
      </c>
      <c r="G19" s="130" t="s">
        <v>449</v>
      </c>
      <c r="H19" s="130" t="s">
        <v>24</v>
      </c>
      <c r="I19" s="130">
        <v>0.54100000000000004</v>
      </c>
      <c r="J19" s="130">
        <v>-50</v>
      </c>
      <c r="K19" s="130">
        <v>-34</v>
      </c>
      <c r="L19" s="130" t="b">
        <v>1</v>
      </c>
      <c r="M19" s="130">
        <v>85.123000000000005</v>
      </c>
      <c r="N19" s="130">
        <v>4.016</v>
      </c>
      <c r="O19" s="130">
        <v>21.198</v>
      </c>
      <c r="P19" s="130">
        <v>1.4530000000000001</v>
      </c>
      <c r="Q19" s="130">
        <v>-34.402000000000001</v>
      </c>
      <c r="R19" s="130">
        <v>94.6</v>
      </c>
      <c r="S19" s="130">
        <v>95.305999999999997</v>
      </c>
      <c r="T19" s="130">
        <v>-1</v>
      </c>
      <c r="U19" s="130">
        <v>137</v>
      </c>
      <c r="V19" s="130" t="s">
        <v>2654</v>
      </c>
      <c r="W19" s="130" t="b">
        <v>0</v>
      </c>
      <c r="X19" s="130">
        <v>0</v>
      </c>
      <c r="Y19" s="130" t="b">
        <v>1</v>
      </c>
      <c r="Z19" s="130">
        <v>48</v>
      </c>
      <c r="AA19" s="130">
        <v>0.89900000000000002</v>
      </c>
      <c r="AB19" s="130" t="s">
        <v>24</v>
      </c>
      <c r="AC19" s="130" t="s">
        <v>449</v>
      </c>
      <c r="AD19" s="130" t="s">
        <v>2655</v>
      </c>
    </row>
    <row r="20" spans="1:30" x14ac:dyDescent="0.3">
      <c r="A20" s="130" t="s">
        <v>2762</v>
      </c>
      <c r="B20" s="130">
        <v>-3.99</v>
      </c>
      <c r="C20" s="130">
        <v>-1.07</v>
      </c>
      <c r="D20" s="130">
        <v>10.220000000000001</v>
      </c>
      <c r="E20" s="130">
        <v>16.32</v>
      </c>
      <c r="F20" s="130">
        <v>13</v>
      </c>
      <c r="G20" s="130" t="s">
        <v>47</v>
      </c>
      <c r="H20" s="130" t="s">
        <v>48</v>
      </c>
      <c r="I20" s="130">
        <v>15.502000000000001</v>
      </c>
      <c r="J20" s="130">
        <v>-59</v>
      </c>
      <c r="K20" s="130">
        <v>-5</v>
      </c>
      <c r="L20" s="130" t="b">
        <v>1</v>
      </c>
      <c r="M20" s="130">
        <v>76.335999999999999</v>
      </c>
      <c r="N20" s="130">
        <v>3.7</v>
      </c>
      <c r="O20" s="130">
        <v>20.634</v>
      </c>
      <c r="P20" s="130">
        <v>1.7889999999999999</v>
      </c>
      <c r="Q20" s="130">
        <v>-30.183</v>
      </c>
      <c r="R20" s="130">
        <v>83.26</v>
      </c>
      <c r="S20" s="130">
        <v>82.141000000000005</v>
      </c>
      <c r="T20" s="130">
        <v>1</v>
      </c>
      <c r="U20" s="130">
        <v>111</v>
      </c>
      <c r="V20" s="130" t="s">
        <v>2762</v>
      </c>
      <c r="W20" s="130" t="b">
        <v>0</v>
      </c>
      <c r="X20" s="130">
        <v>0</v>
      </c>
      <c r="Y20" s="130" t="b">
        <v>1</v>
      </c>
      <c r="Z20" s="130">
        <v>54</v>
      </c>
      <c r="AA20" s="130">
        <v>0.89300000000000002</v>
      </c>
      <c r="AB20" s="130" t="s">
        <v>48</v>
      </c>
      <c r="AC20" s="130" t="s">
        <v>47</v>
      </c>
      <c r="AD20" s="130" t="s">
        <v>2763</v>
      </c>
    </row>
    <row r="21" spans="1:30" x14ac:dyDescent="0.3">
      <c r="A21" s="130" t="s">
        <v>2700</v>
      </c>
      <c r="B21" s="130">
        <v>6.04</v>
      </c>
      <c r="C21" s="130">
        <v>21.45</v>
      </c>
      <c r="D21" s="130">
        <v>30.48</v>
      </c>
      <c r="E21" s="130">
        <v>64.27</v>
      </c>
      <c r="F21" s="130">
        <v>59.3</v>
      </c>
      <c r="G21" s="130" t="s">
        <v>133</v>
      </c>
      <c r="H21" s="130" t="s">
        <v>31</v>
      </c>
      <c r="I21" s="130">
        <v>0.65500000000000003</v>
      </c>
      <c r="J21" s="130">
        <v>-67</v>
      </c>
      <c r="K21" s="130">
        <v>-4</v>
      </c>
      <c r="L21" s="130" t="b">
        <v>1</v>
      </c>
      <c r="M21" s="130">
        <v>184.39500000000001</v>
      </c>
      <c r="N21" s="130">
        <v>9.0530000000000008</v>
      </c>
      <c r="O21" s="130">
        <v>20.369</v>
      </c>
      <c r="P21" s="130">
        <v>1.2649999999999999</v>
      </c>
      <c r="Q21" s="130">
        <v>-114.652</v>
      </c>
      <c r="R21" s="130">
        <v>34.25</v>
      </c>
      <c r="S21" s="130">
        <v>32.28</v>
      </c>
      <c r="T21" s="130">
        <v>1</v>
      </c>
      <c r="U21" s="130">
        <v>158</v>
      </c>
      <c r="V21" s="130" t="s">
        <v>2700</v>
      </c>
      <c r="W21" s="130" t="b">
        <v>0</v>
      </c>
      <c r="X21" s="130">
        <v>0</v>
      </c>
      <c r="Y21" s="130" t="b">
        <v>1</v>
      </c>
      <c r="Z21" s="130">
        <v>50</v>
      </c>
      <c r="AA21" s="130">
        <v>0.88700000000000001</v>
      </c>
      <c r="AB21" s="130" t="s">
        <v>31</v>
      </c>
      <c r="AC21" s="130" t="s">
        <v>133</v>
      </c>
      <c r="AD21" s="130" t="s">
        <v>6359</v>
      </c>
    </row>
    <row r="22" spans="1:30" x14ac:dyDescent="0.3">
      <c r="A22" s="130" t="s">
        <v>545</v>
      </c>
      <c r="B22" s="130">
        <v>-0.24</v>
      </c>
      <c r="C22" s="130">
        <v>1.87</v>
      </c>
      <c r="D22" s="130">
        <v>2.95</v>
      </c>
      <c r="E22" s="130">
        <v>8.51</v>
      </c>
      <c r="F22" s="130">
        <v>10.84</v>
      </c>
      <c r="G22" s="130" t="s">
        <v>2924</v>
      </c>
      <c r="H22" s="130" t="s">
        <v>2756</v>
      </c>
      <c r="I22" s="130">
        <v>1000</v>
      </c>
      <c r="J22" s="130">
        <v>-39</v>
      </c>
      <c r="K22" s="130">
        <v>-1</v>
      </c>
      <c r="L22" s="130" t="b">
        <v>1</v>
      </c>
      <c r="M22" s="130">
        <v>43.414000000000001</v>
      </c>
      <c r="N22" s="130">
        <v>2.1440000000000001</v>
      </c>
      <c r="O22" s="130">
        <v>20.248999999999999</v>
      </c>
      <c r="P22" s="130">
        <v>142.26400000000001</v>
      </c>
      <c r="Q22" s="130">
        <v>-110.021</v>
      </c>
      <c r="R22" s="130">
        <v>16880.830000000002</v>
      </c>
      <c r="S22" s="130">
        <v>16633.325000000001</v>
      </c>
      <c r="T22" s="130">
        <v>1</v>
      </c>
      <c r="U22" s="130">
        <v>1</v>
      </c>
      <c r="V22" s="130" t="s">
        <v>545</v>
      </c>
      <c r="W22" s="130" t="b">
        <v>0</v>
      </c>
      <c r="X22" s="130">
        <v>0</v>
      </c>
      <c r="Y22" s="130" t="b">
        <v>1</v>
      </c>
      <c r="Z22" s="130">
        <v>52</v>
      </c>
      <c r="AA22" s="130">
        <v>0.88100000000000001</v>
      </c>
      <c r="AB22" s="130" t="s">
        <v>2756</v>
      </c>
      <c r="AC22" s="130" t="s">
        <v>2924</v>
      </c>
      <c r="AD22" s="130" t="s">
        <v>6360</v>
      </c>
    </row>
    <row r="23" spans="1:30" x14ac:dyDescent="0.3">
      <c r="A23" s="130" t="s">
        <v>2823</v>
      </c>
      <c r="B23" s="130">
        <v>-3.46</v>
      </c>
      <c r="C23" s="130">
        <v>3.49</v>
      </c>
      <c r="D23" s="130">
        <v>6.73</v>
      </c>
      <c r="E23" s="130">
        <v>15.86</v>
      </c>
      <c r="F23" s="130">
        <v>21.41</v>
      </c>
      <c r="G23" s="130" t="s">
        <v>509</v>
      </c>
      <c r="H23" s="130" t="s">
        <v>509</v>
      </c>
      <c r="I23" s="130">
        <v>1.597</v>
      </c>
      <c r="J23" s="130">
        <v>-62</v>
      </c>
      <c r="K23" s="130">
        <v>-26</v>
      </c>
      <c r="L23" s="130" t="b">
        <v>1</v>
      </c>
      <c r="M23" s="130">
        <v>103.03700000000001</v>
      </c>
      <c r="N23" s="130">
        <v>5.2030000000000003</v>
      </c>
      <c r="O23" s="130">
        <v>19.803999999999998</v>
      </c>
      <c r="P23" s="130">
        <v>0.80300000000000005</v>
      </c>
      <c r="Q23" s="130">
        <v>-24.893999999999998</v>
      </c>
      <c r="R23" s="130">
        <v>27.9</v>
      </c>
      <c r="S23" s="130">
        <v>27.553999999999998</v>
      </c>
      <c r="T23" s="130">
        <v>1</v>
      </c>
      <c r="U23" s="130">
        <v>248</v>
      </c>
      <c r="V23" s="130" t="s">
        <v>2823</v>
      </c>
      <c r="W23" s="130" t="b">
        <v>0</v>
      </c>
      <c r="X23" s="130">
        <v>0</v>
      </c>
      <c r="Y23" s="130" t="b">
        <v>1</v>
      </c>
      <c r="Z23" s="130">
        <v>46</v>
      </c>
      <c r="AA23" s="130">
        <v>0.875</v>
      </c>
      <c r="AB23" s="130" t="s">
        <v>509</v>
      </c>
      <c r="AC23" s="130" t="s">
        <v>509</v>
      </c>
      <c r="AD23" s="130" t="s">
        <v>2824</v>
      </c>
    </row>
    <row r="24" spans="1:30" x14ac:dyDescent="0.3">
      <c r="A24" s="130" t="s">
        <v>2642</v>
      </c>
      <c r="B24" s="130">
        <v>-6.82</v>
      </c>
      <c r="C24" s="130">
        <v>0.15</v>
      </c>
      <c r="D24" s="130">
        <v>7.39</v>
      </c>
      <c r="E24" s="130">
        <v>38.9</v>
      </c>
      <c r="F24" s="130">
        <v>25.39</v>
      </c>
      <c r="G24" s="130" t="s">
        <v>129</v>
      </c>
      <c r="H24" s="130" t="s">
        <v>44</v>
      </c>
      <c r="I24" s="130">
        <v>0.85899999999999999</v>
      </c>
      <c r="J24" s="130">
        <v>-79</v>
      </c>
      <c r="K24" s="130">
        <v>-70</v>
      </c>
      <c r="L24" s="130" t="b">
        <v>1</v>
      </c>
      <c r="M24" s="130">
        <v>98.688000000000002</v>
      </c>
      <c r="N24" s="130">
        <v>4.9850000000000003</v>
      </c>
      <c r="O24" s="130">
        <v>19.795999999999999</v>
      </c>
      <c r="P24" s="130">
        <v>1.5669999999999999</v>
      </c>
      <c r="Q24" s="130">
        <v>-52.316000000000003</v>
      </c>
      <c r="R24" s="130">
        <v>41.28</v>
      </c>
      <c r="S24" s="130">
        <v>46.552</v>
      </c>
      <c r="T24" s="130">
        <v>-1</v>
      </c>
      <c r="U24" s="130">
        <v>127</v>
      </c>
      <c r="V24" s="130" t="s">
        <v>2642</v>
      </c>
      <c r="W24" s="130" t="b">
        <v>0</v>
      </c>
      <c r="X24" s="130">
        <v>0</v>
      </c>
      <c r="Y24" s="130" t="b">
        <v>0</v>
      </c>
      <c r="Z24" s="130">
        <v>40</v>
      </c>
      <c r="AA24" s="130">
        <v>0.86899999999999999</v>
      </c>
      <c r="AB24" s="130" t="s">
        <v>44</v>
      </c>
      <c r="AC24" s="130" t="s">
        <v>129</v>
      </c>
      <c r="AD24" s="130" t="s">
        <v>2643</v>
      </c>
    </row>
    <row r="25" spans="1:30" x14ac:dyDescent="0.3">
      <c r="A25" s="130" t="s">
        <v>2626</v>
      </c>
      <c r="B25" s="130">
        <v>-3.12</v>
      </c>
      <c r="C25" s="130">
        <v>12.57</v>
      </c>
      <c r="D25" s="130">
        <v>10.95</v>
      </c>
      <c r="E25" s="130">
        <v>30.15</v>
      </c>
      <c r="F25" s="130">
        <v>31.73</v>
      </c>
      <c r="G25" s="130" t="s">
        <v>6361</v>
      </c>
      <c r="H25" s="130" t="s">
        <v>31</v>
      </c>
      <c r="I25" s="130">
        <v>190.38</v>
      </c>
      <c r="J25" s="130">
        <v>-43</v>
      </c>
      <c r="K25" s="130">
        <v>-3</v>
      </c>
      <c r="L25" s="130" t="b">
        <v>1</v>
      </c>
      <c r="M25" s="130">
        <v>90.599000000000004</v>
      </c>
      <c r="N25" s="130">
        <v>4.5979999999999999</v>
      </c>
      <c r="O25" s="130">
        <v>19.702999999999999</v>
      </c>
      <c r="P25" s="130">
        <v>3.1219999999999999</v>
      </c>
      <c r="Q25" s="130">
        <v>-160.17400000000001</v>
      </c>
      <c r="R25" s="130">
        <v>162.76</v>
      </c>
      <c r="S25" s="130">
        <v>160.51599999999999</v>
      </c>
      <c r="T25" s="130">
        <v>1</v>
      </c>
      <c r="U25" s="130">
        <v>64</v>
      </c>
      <c r="V25" s="130" t="s">
        <v>2626</v>
      </c>
      <c r="W25" s="130" t="b">
        <v>0</v>
      </c>
      <c r="X25" s="130">
        <v>0</v>
      </c>
      <c r="Y25" s="130" t="b">
        <v>1</v>
      </c>
      <c r="Z25" s="130">
        <v>54</v>
      </c>
      <c r="AA25" s="130">
        <v>0.86299999999999999</v>
      </c>
      <c r="AB25" s="130" t="s">
        <v>31</v>
      </c>
      <c r="AC25" s="130" t="s">
        <v>3024</v>
      </c>
      <c r="AD25" s="130" t="s">
        <v>446</v>
      </c>
    </row>
    <row r="26" spans="1:30" x14ac:dyDescent="0.3">
      <c r="A26" s="130" t="s">
        <v>2651</v>
      </c>
      <c r="B26" s="130">
        <v>0.19</v>
      </c>
      <c r="C26" s="130">
        <v>4.7699999999999996</v>
      </c>
      <c r="D26" s="130">
        <v>4.7699999999999996</v>
      </c>
      <c r="E26" s="130">
        <v>28.02</v>
      </c>
      <c r="F26" s="130">
        <v>28.87</v>
      </c>
      <c r="G26" s="130" t="s">
        <v>371</v>
      </c>
      <c r="H26" s="130" t="s">
        <v>36</v>
      </c>
      <c r="I26" s="130">
        <v>0.70699999999999996</v>
      </c>
      <c r="J26" s="130">
        <v>-71</v>
      </c>
      <c r="K26" s="130">
        <v>-1</v>
      </c>
      <c r="L26" s="130" t="b">
        <v>1</v>
      </c>
      <c r="M26" s="130">
        <v>84.435000000000002</v>
      </c>
      <c r="N26" s="130">
        <v>4.3550000000000004</v>
      </c>
      <c r="O26" s="130">
        <v>19.388999999999999</v>
      </c>
      <c r="P26" s="130">
        <v>0.38700000000000001</v>
      </c>
      <c r="Q26" s="130">
        <v>-5.1639999999999997</v>
      </c>
      <c r="R26" s="130">
        <v>15.58</v>
      </c>
      <c r="S26" s="130">
        <v>15.782999999999999</v>
      </c>
      <c r="T26" s="130">
        <v>-1</v>
      </c>
      <c r="U26" s="130">
        <v>516</v>
      </c>
      <c r="V26" s="130" t="s">
        <v>2651</v>
      </c>
      <c r="W26" s="130" t="b">
        <v>0</v>
      </c>
      <c r="X26" s="130">
        <v>0</v>
      </c>
      <c r="Y26" s="130" t="b">
        <v>1</v>
      </c>
      <c r="Z26" s="130">
        <v>50</v>
      </c>
      <c r="AA26" s="130">
        <v>0.85699999999999998</v>
      </c>
      <c r="AB26" s="130" t="s">
        <v>36</v>
      </c>
      <c r="AC26" s="130" t="s">
        <v>371</v>
      </c>
      <c r="AD26" s="130" t="s">
        <v>2652</v>
      </c>
    </row>
    <row r="27" spans="1:30" x14ac:dyDescent="0.3">
      <c r="A27" s="130" t="s">
        <v>2771</v>
      </c>
      <c r="B27" s="130">
        <v>0.34</v>
      </c>
      <c r="C27" s="130">
        <v>5.72</v>
      </c>
      <c r="D27" s="130">
        <v>9.85</v>
      </c>
      <c r="E27" s="130">
        <v>15.43</v>
      </c>
      <c r="F27" s="130">
        <v>21.11</v>
      </c>
      <c r="G27" s="130" t="s">
        <v>291</v>
      </c>
      <c r="H27" s="130" t="s">
        <v>44</v>
      </c>
      <c r="I27" s="130">
        <v>1.0289999999999999</v>
      </c>
      <c r="J27" s="130">
        <v>-45</v>
      </c>
      <c r="K27" s="130">
        <v>-26</v>
      </c>
      <c r="L27" s="130" t="b">
        <v>1</v>
      </c>
      <c r="M27" s="130">
        <v>81.838999999999999</v>
      </c>
      <c r="N27" s="130">
        <v>4.282</v>
      </c>
      <c r="O27" s="130">
        <v>19.113</v>
      </c>
      <c r="P27" s="130">
        <v>1.5640000000000001</v>
      </c>
      <c r="Q27" s="130">
        <v>19.178999999999998</v>
      </c>
      <c r="R27" s="130">
        <v>59.1</v>
      </c>
      <c r="S27" s="130">
        <v>56.429000000000002</v>
      </c>
      <c r="T27" s="130">
        <v>1</v>
      </c>
      <c r="U27" s="130">
        <v>127</v>
      </c>
      <c r="V27" s="130" t="s">
        <v>2771</v>
      </c>
      <c r="W27" s="130" t="b">
        <v>0</v>
      </c>
      <c r="X27" s="130">
        <v>0</v>
      </c>
      <c r="Y27" s="130" t="b">
        <v>1</v>
      </c>
      <c r="Z27" s="130">
        <v>42</v>
      </c>
      <c r="AA27" s="130">
        <v>0.85099999999999998</v>
      </c>
      <c r="AB27" s="130" t="s">
        <v>44</v>
      </c>
      <c r="AC27" s="130" t="s">
        <v>291</v>
      </c>
      <c r="AD27" s="130" t="s">
        <v>2772</v>
      </c>
    </row>
    <row r="28" spans="1:30" x14ac:dyDescent="0.3">
      <c r="A28" s="130" t="s">
        <v>2627</v>
      </c>
      <c r="B28" s="130">
        <v>0.73</v>
      </c>
      <c r="C28" s="130">
        <v>2</v>
      </c>
      <c r="D28" s="130">
        <v>21.5</v>
      </c>
      <c r="E28" s="130">
        <v>22.58</v>
      </c>
      <c r="F28" s="130">
        <v>22.97</v>
      </c>
      <c r="G28" s="130" t="s">
        <v>6362</v>
      </c>
      <c r="H28" s="130" t="s">
        <v>31</v>
      </c>
      <c r="I28" s="130">
        <v>2.8679999999999999</v>
      </c>
      <c r="J28" s="130">
        <v>-58</v>
      </c>
      <c r="K28" s="130">
        <v>-12</v>
      </c>
      <c r="L28" s="130" t="b">
        <v>1</v>
      </c>
      <c r="M28" s="130">
        <v>81.763999999999996</v>
      </c>
      <c r="N28" s="130">
        <v>4.3639999999999999</v>
      </c>
      <c r="O28" s="130">
        <v>18.734000000000002</v>
      </c>
      <c r="P28" s="130">
        <v>0.51200000000000001</v>
      </c>
      <c r="Q28" s="130">
        <v>15.619</v>
      </c>
      <c r="R28" s="130">
        <v>38.76</v>
      </c>
      <c r="S28" s="130">
        <v>37.222999999999999</v>
      </c>
      <c r="T28" s="130">
        <v>1</v>
      </c>
      <c r="U28" s="130">
        <v>390</v>
      </c>
      <c r="V28" s="130" t="s">
        <v>2627</v>
      </c>
      <c r="W28" s="130" t="b">
        <v>0</v>
      </c>
      <c r="X28" s="130">
        <v>0</v>
      </c>
      <c r="Y28" s="130" t="b">
        <v>1</v>
      </c>
      <c r="Z28" s="130">
        <v>49</v>
      </c>
      <c r="AA28" s="130">
        <v>0.84499999999999997</v>
      </c>
      <c r="AB28" s="130" t="s">
        <v>31</v>
      </c>
      <c r="AC28" s="130" t="s">
        <v>3016</v>
      </c>
      <c r="AD28" s="130" t="s">
        <v>520</v>
      </c>
    </row>
    <row r="29" spans="1:30" x14ac:dyDescent="0.3">
      <c r="A29" s="130" t="s">
        <v>2708</v>
      </c>
      <c r="B29" s="130">
        <v>1.04</v>
      </c>
      <c r="C29" s="130">
        <v>-3.68</v>
      </c>
      <c r="D29" s="130">
        <v>6.5</v>
      </c>
      <c r="E29" s="130">
        <v>29.76</v>
      </c>
      <c r="F29" s="130">
        <v>30.33</v>
      </c>
      <c r="G29" s="130" t="s">
        <v>111</v>
      </c>
      <c r="H29" s="130" t="s">
        <v>31</v>
      </c>
      <c r="I29" s="130">
        <v>1.1679999999999999</v>
      </c>
      <c r="J29" s="130">
        <v>-69</v>
      </c>
      <c r="K29" s="130">
        <v>-58</v>
      </c>
      <c r="L29" s="130" t="b">
        <v>1</v>
      </c>
      <c r="M29" s="130">
        <v>107.742</v>
      </c>
      <c r="N29" s="130">
        <v>5.7960000000000003</v>
      </c>
      <c r="O29" s="130">
        <v>18.588999999999999</v>
      </c>
      <c r="P29" s="130">
        <v>3.2650000000000001</v>
      </c>
      <c r="Q29" s="130">
        <v>-22.971</v>
      </c>
      <c r="R29" s="130">
        <v>87.65</v>
      </c>
      <c r="S29" s="130">
        <v>86.048000000000002</v>
      </c>
      <c r="T29" s="130">
        <v>1</v>
      </c>
      <c r="U29" s="130">
        <v>61</v>
      </c>
      <c r="V29" s="130" t="s">
        <v>2708</v>
      </c>
      <c r="W29" s="130" t="b">
        <v>0</v>
      </c>
      <c r="X29" s="130">
        <v>0</v>
      </c>
      <c r="Y29" s="130" t="b">
        <v>0</v>
      </c>
      <c r="Z29" s="130">
        <v>41</v>
      </c>
      <c r="AA29" s="130">
        <v>0.83899999999999997</v>
      </c>
      <c r="AB29" s="130" t="s">
        <v>31</v>
      </c>
      <c r="AC29" s="130" t="s">
        <v>111</v>
      </c>
      <c r="AD29" s="130" t="s">
        <v>2709</v>
      </c>
    </row>
    <row r="30" spans="1:30" x14ac:dyDescent="0.3">
      <c r="A30" s="130" t="s">
        <v>2694</v>
      </c>
      <c r="B30" s="130">
        <v>1.41</v>
      </c>
      <c r="C30" s="130">
        <v>3.17</v>
      </c>
      <c r="D30" s="130">
        <v>2.64</v>
      </c>
      <c r="E30" s="130">
        <v>14.25</v>
      </c>
      <c r="F30" s="130">
        <v>12.22</v>
      </c>
      <c r="G30" s="130" t="s">
        <v>397</v>
      </c>
      <c r="H30" s="130" t="s">
        <v>36</v>
      </c>
      <c r="I30" s="130">
        <v>0.71499999999999997</v>
      </c>
      <c r="J30" s="130">
        <v>-48</v>
      </c>
      <c r="K30" s="130">
        <v>-27</v>
      </c>
      <c r="L30" s="130" t="b">
        <v>1</v>
      </c>
      <c r="M30" s="130">
        <v>52.19</v>
      </c>
      <c r="N30" s="130">
        <v>2.883</v>
      </c>
      <c r="O30" s="130">
        <v>18.103000000000002</v>
      </c>
      <c r="P30" s="130">
        <v>1.7090000000000001</v>
      </c>
      <c r="Q30" s="130">
        <v>0</v>
      </c>
      <c r="R30" s="130">
        <v>101</v>
      </c>
      <c r="S30" s="130">
        <v>97.031000000000006</v>
      </c>
      <c r="T30" s="130">
        <v>1</v>
      </c>
      <c r="U30" s="130">
        <v>117</v>
      </c>
      <c r="V30" s="130" t="s">
        <v>2694</v>
      </c>
      <c r="W30" s="130" t="b">
        <v>0</v>
      </c>
      <c r="X30" s="130">
        <v>0</v>
      </c>
      <c r="Y30" s="130" t="b">
        <v>1</v>
      </c>
      <c r="Z30" s="130">
        <v>47</v>
      </c>
      <c r="AA30" s="130">
        <v>0.83299999999999996</v>
      </c>
      <c r="AB30" s="130" t="s">
        <v>36</v>
      </c>
      <c r="AC30" s="130" t="s">
        <v>397</v>
      </c>
      <c r="AD30" s="130" t="s">
        <v>2695</v>
      </c>
    </row>
    <row r="31" spans="1:30" x14ac:dyDescent="0.3">
      <c r="A31" s="130" t="s">
        <v>2759</v>
      </c>
      <c r="B31" s="130">
        <v>0.17</v>
      </c>
      <c r="C31" s="130">
        <v>-2.4900000000000002</v>
      </c>
      <c r="D31" s="130">
        <v>12.53</v>
      </c>
      <c r="E31" s="130">
        <v>9.0500000000000007</v>
      </c>
      <c r="F31" s="130">
        <v>11.96</v>
      </c>
      <c r="G31" s="130" t="s">
        <v>140</v>
      </c>
      <c r="H31" s="130" t="s">
        <v>28</v>
      </c>
      <c r="I31" s="130">
        <v>7.06</v>
      </c>
      <c r="J31" s="130">
        <v>-54</v>
      </c>
      <c r="K31" s="130">
        <v>-16</v>
      </c>
      <c r="L31" s="130" t="b">
        <v>1</v>
      </c>
      <c r="M31" s="130">
        <v>86.298000000000002</v>
      </c>
      <c r="N31" s="130">
        <v>4.8849999999999998</v>
      </c>
      <c r="O31" s="130">
        <v>17.664999999999999</v>
      </c>
      <c r="P31" s="130">
        <v>0.70699999999999996</v>
      </c>
      <c r="Q31" s="130">
        <v>-67.912000000000006</v>
      </c>
      <c r="R31" s="130">
        <v>35.200000000000003</v>
      </c>
      <c r="S31" s="130">
        <v>37.61</v>
      </c>
      <c r="T31" s="130">
        <v>-1</v>
      </c>
      <c r="U31" s="130">
        <v>282</v>
      </c>
      <c r="V31" s="130" t="s">
        <v>2759</v>
      </c>
      <c r="W31" s="130" t="b">
        <v>0</v>
      </c>
      <c r="X31" s="130">
        <v>0</v>
      </c>
      <c r="Y31" s="130" t="b">
        <v>1</v>
      </c>
      <c r="Z31" s="130">
        <v>58</v>
      </c>
      <c r="AA31" s="130">
        <v>0.82699999999999996</v>
      </c>
      <c r="AB31" s="130" t="s">
        <v>28</v>
      </c>
      <c r="AC31" s="130" t="s">
        <v>140</v>
      </c>
      <c r="AD31" s="130" t="s">
        <v>2760</v>
      </c>
    </row>
    <row r="32" spans="1:30" x14ac:dyDescent="0.3">
      <c r="A32" s="130" t="s">
        <v>2731</v>
      </c>
      <c r="B32" s="130">
        <v>-2.66</v>
      </c>
      <c r="C32" s="130">
        <v>1.56</v>
      </c>
      <c r="D32" s="130">
        <v>4.92</v>
      </c>
      <c r="E32" s="130">
        <v>22.85</v>
      </c>
      <c r="F32" s="130">
        <v>21.55</v>
      </c>
      <c r="G32" s="130" t="s">
        <v>57</v>
      </c>
      <c r="H32" s="130" t="s">
        <v>24</v>
      </c>
      <c r="I32" s="130">
        <v>129.29400000000001</v>
      </c>
      <c r="J32" s="130">
        <v>-49</v>
      </c>
      <c r="K32" s="130">
        <v>-4</v>
      </c>
      <c r="L32" s="130" t="b">
        <v>1</v>
      </c>
      <c r="M32" s="130">
        <v>100.595</v>
      </c>
      <c r="N32" s="130">
        <v>5.7350000000000003</v>
      </c>
      <c r="O32" s="130">
        <v>17.541</v>
      </c>
      <c r="P32" s="130">
        <v>3.4860000000000002</v>
      </c>
      <c r="Q32" s="130">
        <v>-41.875999999999998</v>
      </c>
      <c r="R32" s="130">
        <v>163.68</v>
      </c>
      <c r="S32" s="130">
        <v>161.477</v>
      </c>
      <c r="T32" s="130">
        <v>1</v>
      </c>
      <c r="U32" s="130">
        <v>57</v>
      </c>
      <c r="V32" s="130" t="s">
        <v>2731</v>
      </c>
      <c r="W32" s="130" t="b">
        <v>0</v>
      </c>
      <c r="X32" s="130">
        <v>0</v>
      </c>
      <c r="Y32" s="130" t="b">
        <v>1</v>
      </c>
      <c r="Z32" s="130">
        <v>53</v>
      </c>
      <c r="AA32" s="130">
        <v>0.82099999999999995</v>
      </c>
      <c r="AB32" s="130" t="s">
        <v>24</v>
      </c>
      <c r="AC32" s="130" t="s">
        <v>57</v>
      </c>
      <c r="AD32" s="130" t="s">
        <v>2732</v>
      </c>
    </row>
    <row r="33" spans="1:30" x14ac:dyDescent="0.3">
      <c r="A33" s="130" t="s">
        <v>2852</v>
      </c>
      <c r="B33" s="130">
        <v>3.21</v>
      </c>
      <c r="C33" s="130">
        <v>2.48</v>
      </c>
      <c r="D33" s="130">
        <v>11.3</v>
      </c>
      <c r="E33" s="130">
        <v>9.27</v>
      </c>
      <c r="F33" s="130">
        <v>10.92</v>
      </c>
      <c r="G33" s="130" t="s">
        <v>194</v>
      </c>
      <c r="H33" s="130" t="s">
        <v>36</v>
      </c>
      <c r="I33" s="130">
        <v>1.056</v>
      </c>
      <c r="J33" s="130">
        <v>-60</v>
      </c>
      <c r="K33" s="130">
        <v>-52</v>
      </c>
      <c r="L33" s="130" t="b">
        <v>1</v>
      </c>
      <c r="M33" s="130">
        <v>48.128999999999998</v>
      </c>
      <c r="N33" s="130">
        <v>2.77</v>
      </c>
      <c r="O33" s="130">
        <v>17.375</v>
      </c>
      <c r="P33" s="130">
        <v>1.365</v>
      </c>
      <c r="Q33" s="130">
        <v>-7.3250000000000002</v>
      </c>
      <c r="R33" s="130">
        <v>66</v>
      </c>
      <c r="S33" s="130">
        <v>68.597999999999999</v>
      </c>
      <c r="T33" s="130">
        <v>-1</v>
      </c>
      <c r="U33" s="130">
        <v>146</v>
      </c>
      <c r="V33" s="130" t="s">
        <v>2852</v>
      </c>
      <c r="W33" s="130" t="b">
        <v>0</v>
      </c>
      <c r="X33" s="130">
        <v>0</v>
      </c>
      <c r="Y33" s="130" t="b">
        <v>0</v>
      </c>
      <c r="Z33" s="130">
        <v>45</v>
      </c>
      <c r="AA33" s="130">
        <v>0.81499999999999995</v>
      </c>
      <c r="AB33" s="130" t="s">
        <v>36</v>
      </c>
      <c r="AC33" s="130" t="s">
        <v>194</v>
      </c>
      <c r="AD33" s="130" t="s">
        <v>2853</v>
      </c>
    </row>
    <row r="34" spans="1:30" x14ac:dyDescent="0.3">
      <c r="A34" s="130" t="s">
        <v>2628</v>
      </c>
      <c r="B34" s="130">
        <v>2.36</v>
      </c>
      <c r="C34" s="130">
        <v>0</v>
      </c>
      <c r="D34" s="130">
        <v>3.09</v>
      </c>
      <c r="E34" s="130">
        <v>17.440000000000001</v>
      </c>
      <c r="F34" s="130">
        <v>17.91</v>
      </c>
      <c r="G34" s="130" t="s">
        <v>6363</v>
      </c>
      <c r="H34" s="130" t="s">
        <v>28</v>
      </c>
      <c r="I34" s="130">
        <v>23.861999999999998</v>
      </c>
      <c r="J34" s="130">
        <v>-52</v>
      </c>
      <c r="K34" s="130">
        <v>-18</v>
      </c>
      <c r="L34" s="130" t="b">
        <v>1</v>
      </c>
      <c r="M34" s="130">
        <v>75.38</v>
      </c>
      <c r="N34" s="130">
        <v>4.3449999999999998</v>
      </c>
      <c r="O34" s="130">
        <v>17.350999999999999</v>
      </c>
      <c r="P34" s="130">
        <v>0.3</v>
      </c>
      <c r="Q34" s="130">
        <v>0.66600000000000004</v>
      </c>
      <c r="R34" s="130">
        <v>11.875999999999999</v>
      </c>
      <c r="S34" s="130">
        <v>12.593999999999999</v>
      </c>
      <c r="T34" s="130">
        <v>-1</v>
      </c>
      <c r="U34" s="130">
        <v>666</v>
      </c>
      <c r="V34" s="130" t="s">
        <v>2628</v>
      </c>
      <c r="W34" s="130" t="b">
        <v>0</v>
      </c>
      <c r="X34" s="130">
        <v>0</v>
      </c>
      <c r="Y34" s="130" t="b">
        <v>1</v>
      </c>
      <c r="Z34" s="130">
        <v>51</v>
      </c>
      <c r="AA34" s="130">
        <v>0.81</v>
      </c>
      <c r="AB34" s="130" t="s">
        <v>28</v>
      </c>
      <c r="AC34" s="130" t="s">
        <v>3019</v>
      </c>
      <c r="AD34" s="130" t="s">
        <v>505</v>
      </c>
    </row>
    <row r="35" spans="1:30" x14ac:dyDescent="0.3">
      <c r="A35" s="130" t="s">
        <v>2606</v>
      </c>
      <c r="B35" s="130">
        <v>0.87</v>
      </c>
      <c r="C35" s="130">
        <v>4.26</v>
      </c>
      <c r="D35" s="130">
        <v>6.21</v>
      </c>
      <c r="E35" s="130">
        <v>9.3000000000000007</v>
      </c>
      <c r="F35" s="130">
        <v>11.4</v>
      </c>
      <c r="G35" s="130" t="s">
        <v>6364</v>
      </c>
      <c r="H35" s="130" t="s">
        <v>28</v>
      </c>
      <c r="I35" s="130">
        <v>28.050999999999998</v>
      </c>
      <c r="J35" s="130">
        <v>-44</v>
      </c>
      <c r="K35" s="130">
        <v>0</v>
      </c>
      <c r="L35" s="130" t="b">
        <v>1</v>
      </c>
      <c r="M35" s="130">
        <v>32.073999999999998</v>
      </c>
      <c r="N35" s="130">
        <v>1.879</v>
      </c>
      <c r="O35" s="130">
        <v>17.068999999999999</v>
      </c>
      <c r="P35" s="130" t="s">
        <v>6621</v>
      </c>
      <c r="Q35" s="130">
        <v>68.677999999999997</v>
      </c>
      <c r="R35" s="130">
        <v>232.6</v>
      </c>
      <c r="S35" s="130">
        <v>221.69300000000001</v>
      </c>
      <c r="T35" s="130">
        <v>1</v>
      </c>
      <c r="U35" s="130">
        <v>52</v>
      </c>
      <c r="V35" s="130" t="s">
        <v>2606</v>
      </c>
      <c r="W35" s="130" t="b">
        <v>0</v>
      </c>
      <c r="X35" s="130">
        <v>0</v>
      </c>
      <c r="Y35" s="130" t="b">
        <v>1</v>
      </c>
      <c r="Z35" s="130">
        <v>53</v>
      </c>
      <c r="AA35" s="130">
        <v>0.80400000000000005</v>
      </c>
      <c r="AB35" s="130" t="s">
        <v>28</v>
      </c>
      <c r="AC35" s="130" t="s">
        <v>3040</v>
      </c>
      <c r="AD35" s="130" t="s">
        <v>6365</v>
      </c>
    </row>
    <row r="36" spans="1:30" x14ac:dyDescent="0.3">
      <c r="A36" s="130" t="s">
        <v>2583</v>
      </c>
      <c r="B36" s="130">
        <v>-0.63</v>
      </c>
      <c r="C36" s="130">
        <v>-2.48</v>
      </c>
      <c r="D36" s="130">
        <v>-0.13</v>
      </c>
      <c r="E36" s="130">
        <v>8.02</v>
      </c>
      <c r="F36" s="130">
        <v>10.58</v>
      </c>
      <c r="G36" s="130" t="s">
        <v>262</v>
      </c>
      <c r="H36" s="130" t="s">
        <v>67</v>
      </c>
      <c r="I36" s="130">
        <v>111.52200000000001</v>
      </c>
      <c r="J36" s="130">
        <v>-35</v>
      </c>
      <c r="K36" s="130">
        <v>-5</v>
      </c>
      <c r="L36" s="130" t="b">
        <v>1</v>
      </c>
      <c r="M36" s="130">
        <v>37.755000000000003</v>
      </c>
      <c r="N36" s="130">
        <v>2.2599999999999998</v>
      </c>
      <c r="O36" s="130">
        <v>16.702999999999999</v>
      </c>
      <c r="P36" s="130">
        <v>0.26800000000000002</v>
      </c>
      <c r="Q36" s="130">
        <v>-16.771999999999998</v>
      </c>
      <c r="R36" s="130">
        <v>22.215</v>
      </c>
      <c r="S36" s="130">
        <v>23.062000000000001</v>
      </c>
      <c r="T36" s="130">
        <v>-1</v>
      </c>
      <c r="U36" s="130">
        <v>745</v>
      </c>
      <c r="V36" s="130" t="s">
        <v>2583</v>
      </c>
      <c r="W36" s="130" t="b">
        <v>0</v>
      </c>
      <c r="X36" s="130">
        <v>0</v>
      </c>
      <c r="Y36" s="130" t="b">
        <v>0</v>
      </c>
      <c r="Z36" s="130">
        <v>46</v>
      </c>
      <c r="AA36" s="130">
        <v>0.79800000000000004</v>
      </c>
      <c r="AB36" s="130" t="s">
        <v>67</v>
      </c>
      <c r="AC36" s="130" t="s">
        <v>262</v>
      </c>
      <c r="AD36" s="130" t="s">
        <v>506</v>
      </c>
    </row>
    <row r="37" spans="1:30" x14ac:dyDescent="0.3">
      <c r="A37" s="130" t="s">
        <v>2804</v>
      </c>
      <c r="B37" s="130">
        <v>-0.55000000000000004</v>
      </c>
      <c r="C37" s="130">
        <v>6.6</v>
      </c>
      <c r="D37" s="130">
        <v>15.58</v>
      </c>
      <c r="E37" s="130">
        <v>13.42</v>
      </c>
      <c r="F37" s="130">
        <v>13.06</v>
      </c>
      <c r="G37" s="130" t="s">
        <v>23</v>
      </c>
      <c r="H37" s="130" t="s">
        <v>24</v>
      </c>
      <c r="I37" s="130">
        <v>0.93700000000000006</v>
      </c>
      <c r="J37" s="130">
        <v>-54</v>
      </c>
      <c r="K37" s="130">
        <v>-42</v>
      </c>
      <c r="L37" s="130" t="b">
        <v>1</v>
      </c>
      <c r="M37" s="130">
        <v>52.542999999999999</v>
      </c>
      <c r="N37" s="130">
        <v>3.181</v>
      </c>
      <c r="O37" s="130">
        <v>16.515999999999998</v>
      </c>
      <c r="P37" s="130">
        <v>2.9630000000000001</v>
      </c>
      <c r="Q37" s="130">
        <v>-33.747999999999998</v>
      </c>
      <c r="R37" s="130">
        <v>145.4</v>
      </c>
      <c r="S37" s="130">
        <v>138.09800000000001</v>
      </c>
      <c r="T37" s="130">
        <v>1</v>
      </c>
      <c r="U37" s="130">
        <v>67</v>
      </c>
      <c r="V37" s="130" t="s">
        <v>2804</v>
      </c>
      <c r="W37" s="130" t="b">
        <v>0</v>
      </c>
      <c r="X37" s="130">
        <v>0</v>
      </c>
      <c r="Y37" s="130" t="b">
        <v>0</v>
      </c>
      <c r="Z37" s="130">
        <v>48</v>
      </c>
      <c r="AA37" s="130">
        <v>0.79200000000000004</v>
      </c>
      <c r="AB37" s="130" t="s">
        <v>24</v>
      </c>
      <c r="AC37" s="130" t="s">
        <v>23</v>
      </c>
      <c r="AD37" s="130" t="s">
        <v>2805</v>
      </c>
    </row>
    <row r="38" spans="1:30" x14ac:dyDescent="0.3">
      <c r="A38" s="130" t="s">
        <v>2636</v>
      </c>
      <c r="B38" s="130">
        <v>2.63</v>
      </c>
      <c r="C38" s="130">
        <v>12.88</v>
      </c>
      <c r="D38" s="130">
        <v>9.57</v>
      </c>
      <c r="E38" s="130">
        <v>52.25</v>
      </c>
      <c r="F38" s="130">
        <v>39.79</v>
      </c>
      <c r="G38" s="130" t="s">
        <v>6361</v>
      </c>
      <c r="H38" s="130" t="s">
        <v>31</v>
      </c>
      <c r="I38" s="130">
        <v>10.023</v>
      </c>
      <c r="J38" s="130">
        <v>-62</v>
      </c>
      <c r="K38" s="130">
        <v>-24</v>
      </c>
      <c r="L38" s="130" t="b">
        <v>1</v>
      </c>
      <c r="M38" s="130">
        <v>101.59</v>
      </c>
      <c r="N38" s="130">
        <v>6.1840000000000002</v>
      </c>
      <c r="O38" s="130">
        <v>16.427</v>
      </c>
      <c r="P38" s="130">
        <v>2.702</v>
      </c>
      <c r="Q38" s="130">
        <v>-69.585999999999999</v>
      </c>
      <c r="R38" s="130">
        <v>86.78</v>
      </c>
      <c r="S38" s="130">
        <v>83.034000000000006</v>
      </c>
      <c r="T38" s="130">
        <v>1</v>
      </c>
      <c r="U38" s="130">
        <v>74</v>
      </c>
      <c r="V38" s="130" t="s">
        <v>2636</v>
      </c>
      <c r="W38" s="130" t="b">
        <v>0</v>
      </c>
      <c r="X38" s="130">
        <v>0</v>
      </c>
      <c r="Y38" s="130" t="b">
        <v>1</v>
      </c>
      <c r="Z38" s="130">
        <v>52</v>
      </c>
      <c r="AA38" s="130">
        <v>0.78600000000000003</v>
      </c>
      <c r="AB38" s="130" t="s">
        <v>31</v>
      </c>
      <c r="AC38" s="130" t="s">
        <v>3024</v>
      </c>
      <c r="AD38" s="130" t="s">
        <v>2637</v>
      </c>
    </row>
    <row r="39" spans="1:30" x14ac:dyDescent="0.3">
      <c r="A39" s="130" t="s">
        <v>2837</v>
      </c>
      <c r="B39" s="130">
        <v>0</v>
      </c>
      <c r="C39" s="130">
        <v>3.59</v>
      </c>
      <c r="D39" s="130">
        <v>9.5</v>
      </c>
      <c r="E39" s="130">
        <v>5.35</v>
      </c>
      <c r="F39" s="130">
        <v>8.44</v>
      </c>
      <c r="G39" s="130" t="s">
        <v>57</v>
      </c>
      <c r="H39" s="130" t="s">
        <v>24</v>
      </c>
      <c r="I39" s="130">
        <v>6.4180000000000001</v>
      </c>
      <c r="J39" s="130">
        <v>-52</v>
      </c>
      <c r="K39" s="130">
        <v>-23</v>
      </c>
      <c r="L39" s="130" t="b">
        <v>1</v>
      </c>
      <c r="M39" s="130">
        <v>39.466000000000001</v>
      </c>
      <c r="N39" s="130">
        <v>2.4159999999999999</v>
      </c>
      <c r="O39" s="130">
        <v>16.335000000000001</v>
      </c>
      <c r="P39" s="130">
        <v>0.67700000000000005</v>
      </c>
      <c r="Q39" s="130">
        <v>-2.9550000000000001</v>
      </c>
      <c r="R39" s="130">
        <v>37.24</v>
      </c>
      <c r="S39" s="130">
        <v>35.811999999999998</v>
      </c>
      <c r="T39" s="130">
        <v>1</v>
      </c>
      <c r="U39" s="130">
        <v>295</v>
      </c>
      <c r="V39" s="130" t="s">
        <v>2837</v>
      </c>
      <c r="W39" s="130" t="b">
        <v>0</v>
      </c>
      <c r="X39" s="130">
        <v>0</v>
      </c>
      <c r="Y39" s="130" t="b">
        <v>0</v>
      </c>
      <c r="Z39" s="130">
        <v>48</v>
      </c>
      <c r="AA39" s="130">
        <v>0.78</v>
      </c>
      <c r="AB39" s="130" t="s">
        <v>24</v>
      </c>
      <c r="AC39" s="130" t="s">
        <v>57</v>
      </c>
      <c r="AD39" s="130" t="s">
        <v>2838</v>
      </c>
    </row>
    <row r="40" spans="1:30" x14ac:dyDescent="0.3">
      <c r="A40" s="130" t="s">
        <v>2620</v>
      </c>
      <c r="B40" s="130">
        <v>1.36</v>
      </c>
      <c r="C40" s="130">
        <v>0.61</v>
      </c>
      <c r="D40" s="130">
        <v>2.75</v>
      </c>
      <c r="E40" s="130">
        <v>23.42</v>
      </c>
      <c r="F40" s="130">
        <v>18.96</v>
      </c>
      <c r="G40" s="130" t="s">
        <v>371</v>
      </c>
      <c r="H40" s="130" t="s">
        <v>36</v>
      </c>
      <c r="I40" s="130">
        <v>9.1329999999999991</v>
      </c>
      <c r="J40" s="130">
        <v>-59</v>
      </c>
      <c r="K40" s="130">
        <v>-2</v>
      </c>
      <c r="L40" s="130" t="b">
        <v>1</v>
      </c>
      <c r="M40" s="130">
        <v>50.283999999999999</v>
      </c>
      <c r="N40" s="130">
        <v>3.0910000000000002</v>
      </c>
      <c r="O40" s="130">
        <v>16.265999999999998</v>
      </c>
      <c r="P40" s="130">
        <v>1.262</v>
      </c>
      <c r="Q40" s="130">
        <v>15.843999999999999</v>
      </c>
      <c r="R40" s="130">
        <v>82.2</v>
      </c>
      <c r="S40" s="130">
        <v>79.799000000000007</v>
      </c>
      <c r="T40" s="130">
        <v>1</v>
      </c>
      <c r="U40" s="130">
        <v>158</v>
      </c>
      <c r="V40" s="130" t="s">
        <v>2620</v>
      </c>
      <c r="W40" s="130" t="b">
        <v>0</v>
      </c>
      <c r="X40" s="130">
        <v>0</v>
      </c>
      <c r="Y40" s="130" t="b">
        <v>1</v>
      </c>
      <c r="Z40" s="130">
        <v>42</v>
      </c>
      <c r="AA40" s="130">
        <v>0.77400000000000002</v>
      </c>
      <c r="AB40" s="130" t="s">
        <v>36</v>
      </c>
      <c r="AC40" s="130" t="s">
        <v>371</v>
      </c>
      <c r="AD40" s="130" t="s">
        <v>2621</v>
      </c>
    </row>
    <row r="41" spans="1:30" x14ac:dyDescent="0.3">
      <c r="A41" s="130" t="s">
        <v>2792</v>
      </c>
      <c r="B41" s="130">
        <v>0.53</v>
      </c>
      <c r="C41" s="130">
        <v>9.08</v>
      </c>
      <c r="D41" s="130">
        <v>20.63</v>
      </c>
      <c r="E41" s="130">
        <v>16.36</v>
      </c>
      <c r="F41" s="130">
        <v>24.3</v>
      </c>
      <c r="G41" s="130" t="s">
        <v>283</v>
      </c>
      <c r="H41" s="130" t="s">
        <v>24</v>
      </c>
      <c r="I41" s="130">
        <v>5.4669999999999996</v>
      </c>
      <c r="J41" s="130">
        <v>-81</v>
      </c>
      <c r="K41" s="130">
        <v>-60</v>
      </c>
      <c r="L41" s="130" t="b">
        <v>1</v>
      </c>
      <c r="M41" s="130">
        <v>98.04</v>
      </c>
      <c r="N41" s="130">
        <v>6.056</v>
      </c>
      <c r="O41" s="130">
        <v>16.190000000000001</v>
      </c>
      <c r="P41" s="130">
        <v>1.2290000000000001</v>
      </c>
      <c r="Q41" s="130">
        <v>-70.811999999999998</v>
      </c>
      <c r="R41" s="130">
        <v>41.69</v>
      </c>
      <c r="S41" s="130">
        <v>39.185000000000002</v>
      </c>
      <c r="T41" s="130">
        <v>1</v>
      </c>
      <c r="U41" s="130">
        <v>162</v>
      </c>
      <c r="V41" s="130" t="s">
        <v>2792</v>
      </c>
      <c r="W41" s="130" t="b">
        <v>0</v>
      </c>
      <c r="X41" s="130">
        <v>0</v>
      </c>
      <c r="Y41" s="130" t="b">
        <v>1</v>
      </c>
      <c r="Z41" s="130">
        <v>49</v>
      </c>
      <c r="AA41" s="130">
        <v>0.76800000000000002</v>
      </c>
      <c r="AB41" s="130" t="s">
        <v>24</v>
      </c>
      <c r="AC41" s="130" t="s">
        <v>283</v>
      </c>
      <c r="AD41" s="130" t="s">
        <v>2793</v>
      </c>
    </row>
    <row r="42" spans="1:30" x14ac:dyDescent="0.3">
      <c r="A42" s="130" t="s">
        <v>2685</v>
      </c>
      <c r="B42" s="130">
        <v>-1.94</v>
      </c>
      <c r="C42" s="130">
        <v>-5.53</v>
      </c>
      <c r="D42" s="130">
        <v>-1.29</v>
      </c>
      <c r="E42" s="130">
        <v>3.08</v>
      </c>
      <c r="F42" s="130">
        <v>10.98</v>
      </c>
      <c r="G42" s="130" t="s">
        <v>6366</v>
      </c>
      <c r="H42" s="130" t="s">
        <v>248</v>
      </c>
      <c r="I42" s="130">
        <v>30.998000000000001</v>
      </c>
      <c r="J42" s="130">
        <v>-40</v>
      </c>
      <c r="K42" s="130">
        <v>-7</v>
      </c>
      <c r="L42" s="130" t="b">
        <v>0</v>
      </c>
      <c r="M42" s="130">
        <v>44.854999999999997</v>
      </c>
      <c r="N42" s="130">
        <v>2.8140000000000001</v>
      </c>
      <c r="O42" s="130">
        <v>15.938000000000001</v>
      </c>
      <c r="P42" s="130">
        <v>0.19700000000000001</v>
      </c>
      <c r="Q42" s="130">
        <v>-65.855999999999995</v>
      </c>
      <c r="R42" s="130">
        <v>11.875</v>
      </c>
      <c r="S42" s="130">
        <v>12.522</v>
      </c>
      <c r="T42" s="130">
        <v>-1</v>
      </c>
      <c r="U42" s="130">
        <v>1013</v>
      </c>
      <c r="V42" s="130" t="s">
        <v>2685</v>
      </c>
      <c r="W42" s="130" t="b">
        <v>0</v>
      </c>
      <c r="X42" s="130">
        <v>0</v>
      </c>
      <c r="Y42" s="130" t="b">
        <v>0</v>
      </c>
      <c r="Z42" s="130">
        <v>49</v>
      </c>
      <c r="AA42" s="130">
        <v>0.76200000000000001</v>
      </c>
      <c r="AB42" s="130" t="s">
        <v>248</v>
      </c>
      <c r="AC42" s="130" t="s">
        <v>3047</v>
      </c>
      <c r="AD42" s="130" t="s">
        <v>2686</v>
      </c>
    </row>
    <row r="43" spans="1:30" x14ac:dyDescent="0.3">
      <c r="A43" s="130" t="s">
        <v>2656</v>
      </c>
      <c r="B43" s="130">
        <v>-2.73</v>
      </c>
      <c r="C43" s="130">
        <v>-3.56</v>
      </c>
      <c r="D43" s="130">
        <v>-0.3</v>
      </c>
      <c r="E43" s="130">
        <v>5.48</v>
      </c>
      <c r="F43" s="130">
        <v>8.76</v>
      </c>
      <c r="G43" s="130" t="s">
        <v>156</v>
      </c>
      <c r="H43" s="130" t="s">
        <v>48</v>
      </c>
      <c r="I43" s="130">
        <v>11.595000000000001</v>
      </c>
      <c r="J43" s="130">
        <v>-41</v>
      </c>
      <c r="K43" s="130">
        <v>-10</v>
      </c>
      <c r="L43" s="130" t="b">
        <v>1</v>
      </c>
      <c r="M43" s="130">
        <v>55.786000000000001</v>
      </c>
      <c r="N43" s="130">
        <v>3.581</v>
      </c>
      <c r="O43" s="130">
        <v>15.576000000000001</v>
      </c>
      <c r="P43" s="130">
        <v>1.3879999999999999</v>
      </c>
      <c r="Q43" s="130">
        <v>-89.355999999999995</v>
      </c>
      <c r="R43" s="130">
        <v>78.48</v>
      </c>
      <c r="S43" s="130">
        <v>83.183000000000007</v>
      </c>
      <c r="T43" s="130">
        <v>-1</v>
      </c>
      <c r="U43" s="130">
        <v>144</v>
      </c>
      <c r="V43" s="130" t="s">
        <v>2656</v>
      </c>
      <c r="W43" s="130" t="b">
        <v>0</v>
      </c>
      <c r="X43" s="130">
        <v>0</v>
      </c>
      <c r="Y43" s="130" t="b">
        <v>0</v>
      </c>
      <c r="Z43" s="130">
        <v>52</v>
      </c>
      <c r="AA43" s="130">
        <v>0.75600000000000001</v>
      </c>
      <c r="AB43" s="130" t="s">
        <v>48</v>
      </c>
      <c r="AC43" s="130" t="s">
        <v>156</v>
      </c>
      <c r="AD43" s="130" t="s">
        <v>2657</v>
      </c>
    </row>
    <row r="44" spans="1:30" x14ac:dyDescent="0.3">
      <c r="A44" s="130" t="s">
        <v>2682</v>
      </c>
      <c r="B44" s="130">
        <v>7.0000000000000007E-2</v>
      </c>
      <c r="C44" s="130">
        <v>2</v>
      </c>
      <c r="D44" s="130">
        <v>1.54</v>
      </c>
      <c r="E44" s="130">
        <v>13.71</v>
      </c>
      <c r="F44" s="130">
        <v>13.79</v>
      </c>
      <c r="G44" s="130" t="s">
        <v>129</v>
      </c>
      <c r="H44" s="130" t="s">
        <v>44</v>
      </c>
      <c r="I44" s="130">
        <v>60.252000000000002</v>
      </c>
      <c r="J44" s="130">
        <v>-39</v>
      </c>
      <c r="K44" s="130">
        <v>-20</v>
      </c>
      <c r="L44" s="130" t="b">
        <v>1</v>
      </c>
      <c r="M44" s="130">
        <v>43.167000000000002</v>
      </c>
      <c r="N44" s="130">
        <v>2.85</v>
      </c>
      <c r="O44" s="130">
        <v>15.148999999999999</v>
      </c>
      <c r="P44" s="130">
        <v>0.97699999999999998</v>
      </c>
      <c r="Q44" s="130">
        <v>0</v>
      </c>
      <c r="R44" s="130">
        <v>53.98</v>
      </c>
      <c r="S44" s="130">
        <v>51.356999999999999</v>
      </c>
      <c r="T44" s="130">
        <v>1</v>
      </c>
      <c r="U44" s="130">
        <v>204</v>
      </c>
      <c r="V44" s="130" t="s">
        <v>2682</v>
      </c>
      <c r="W44" s="130" t="b">
        <v>0</v>
      </c>
      <c r="X44" s="130">
        <v>0</v>
      </c>
      <c r="Y44" s="130" t="b">
        <v>1</v>
      </c>
      <c r="Z44" s="130">
        <v>48</v>
      </c>
      <c r="AA44" s="130">
        <v>0.75</v>
      </c>
      <c r="AB44" s="130" t="s">
        <v>44</v>
      </c>
      <c r="AC44" s="130" t="s">
        <v>129</v>
      </c>
      <c r="AD44" s="130" t="s">
        <v>2683</v>
      </c>
    </row>
    <row r="45" spans="1:30" x14ac:dyDescent="0.3">
      <c r="A45" s="130" t="s">
        <v>2614</v>
      </c>
      <c r="B45" s="130">
        <v>-4.16</v>
      </c>
      <c r="C45" s="130">
        <v>-5.35</v>
      </c>
      <c r="D45" s="130">
        <v>-2.75</v>
      </c>
      <c r="E45" s="130">
        <v>7.85</v>
      </c>
      <c r="F45" s="130">
        <v>16.62</v>
      </c>
      <c r="G45" s="130" t="s">
        <v>189</v>
      </c>
      <c r="H45" s="130" t="s">
        <v>153</v>
      </c>
      <c r="I45" s="130">
        <v>21.065999999999999</v>
      </c>
      <c r="J45" s="130">
        <v>-68</v>
      </c>
      <c r="K45" s="130">
        <v>-48</v>
      </c>
      <c r="L45" s="130" t="b">
        <v>1</v>
      </c>
      <c r="M45" s="130">
        <v>91.978999999999999</v>
      </c>
      <c r="N45" s="130">
        <v>6.226</v>
      </c>
      <c r="O45" s="130">
        <v>14.773999999999999</v>
      </c>
      <c r="P45" s="130">
        <v>0.80400000000000005</v>
      </c>
      <c r="Q45" s="130">
        <v>-94.504000000000005</v>
      </c>
      <c r="R45" s="130">
        <v>25.82</v>
      </c>
      <c r="S45" s="130">
        <v>28.652999999999999</v>
      </c>
      <c r="T45" s="130">
        <v>-1</v>
      </c>
      <c r="U45" s="130">
        <v>248</v>
      </c>
      <c r="V45" s="130" t="s">
        <v>2614</v>
      </c>
      <c r="W45" s="130" t="b">
        <v>0</v>
      </c>
      <c r="X45" s="130">
        <v>0</v>
      </c>
      <c r="Y45" s="130" t="b">
        <v>0</v>
      </c>
      <c r="Z45" s="130">
        <v>48</v>
      </c>
      <c r="AA45" s="130">
        <v>0.74399999999999999</v>
      </c>
      <c r="AB45" s="130" t="s">
        <v>153</v>
      </c>
      <c r="AC45" s="130" t="s">
        <v>189</v>
      </c>
      <c r="AD45" s="130" t="s">
        <v>2615</v>
      </c>
    </row>
    <row r="46" spans="1:30" x14ac:dyDescent="0.3">
      <c r="A46" s="130" t="s">
        <v>2757</v>
      </c>
      <c r="B46" s="130">
        <v>-0.37</v>
      </c>
      <c r="C46" s="130">
        <v>1.1100000000000001</v>
      </c>
      <c r="D46" s="130">
        <v>1.87</v>
      </c>
      <c r="E46" s="130">
        <v>2.25</v>
      </c>
      <c r="F46" s="130">
        <v>8.36</v>
      </c>
      <c r="G46" s="130" t="s">
        <v>180</v>
      </c>
      <c r="H46" s="130" t="s">
        <v>24</v>
      </c>
      <c r="I46" s="130">
        <v>0.72699999999999998</v>
      </c>
      <c r="J46" s="130">
        <v>-43</v>
      </c>
      <c r="K46" s="130">
        <v>-17</v>
      </c>
      <c r="L46" s="130" t="b">
        <v>1</v>
      </c>
      <c r="M46" s="130">
        <v>31.763999999999999</v>
      </c>
      <c r="N46" s="130">
        <v>2.2410000000000001</v>
      </c>
      <c r="O46" s="130">
        <v>14.172000000000001</v>
      </c>
      <c r="P46" s="130">
        <v>0.70799999999999996</v>
      </c>
      <c r="Q46" s="130">
        <v>-63.594999999999999</v>
      </c>
      <c r="R46" s="130">
        <v>40.85</v>
      </c>
      <c r="S46" s="130">
        <v>42.665999999999997</v>
      </c>
      <c r="T46" s="130">
        <v>-1</v>
      </c>
      <c r="U46" s="130">
        <v>282</v>
      </c>
      <c r="V46" s="130" t="s">
        <v>2757</v>
      </c>
      <c r="W46" s="130" t="b">
        <v>0</v>
      </c>
      <c r="X46" s="130">
        <v>0</v>
      </c>
      <c r="Y46" s="130" t="b">
        <v>1</v>
      </c>
      <c r="Z46" s="130">
        <v>51</v>
      </c>
      <c r="AA46" s="130">
        <v>0.73799999999999999</v>
      </c>
      <c r="AB46" s="130" t="s">
        <v>24</v>
      </c>
      <c r="AC46" s="130" t="s">
        <v>180</v>
      </c>
      <c r="AD46" s="130" t="s">
        <v>2758</v>
      </c>
    </row>
    <row r="47" spans="1:30" x14ac:dyDescent="0.3">
      <c r="A47" s="130" t="s">
        <v>2658</v>
      </c>
      <c r="B47" s="130">
        <v>0.35</v>
      </c>
      <c r="C47" s="130">
        <v>2.23</v>
      </c>
      <c r="D47" s="130">
        <v>4.87</v>
      </c>
      <c r="E47" s="130">
        <v>11.45</v>
      </c>
      <c r="F47" s="130">
        <v>12.24</v>
      </c>
      <c r="G47" s="130" t="s">
        <v>111</v>
      </c>
      <c r="H47" s="130" t="s">
        <v>31</v>
      </c>
      <c r="I47" s="130">
        <v>1.0429999999999999</v>
      </c>
      <c r="J47" s="130">
        <v>-66</v>
      </c>
      <c r="K47" s="130">
        <v>-56</v>
      </c>
      <c r="L47" s="130" t="b">
        <v>1</v>
      </c>
      <c r="M47" s="130">
        <v>65.016999999999996</v>
      </c>
      <c r="N47" s="130">
        <v>4.6959999999999997</v>
      </c>
      <c r="O47" s="130">
        <v>13.846</v>
      </c>
      <c r="P47" s="130">
        <v>0.79300000000000004</v>
      </c>
      <c r="Q47" s="130">
        <v>-80.747</v>
      </c>
      <c r="R47" s="130">
        <v>28.42</v>
      </c>
      <c r="S47" s="130">
        <v>28.268000000000001</v>
      </c>
      <c r="T47" s="130">
        <v>1</v>
      </c>
      <c r="U47" s="130">
        <v>252</v>
      </c>
      <c r="V47" s="130" t="s">
        <v>2658</v>
      </c>
      <c r="W47" s="130" t="b">
        <v>0</v>
      </c>
      <c r="X47" s="130">
        <v>0</v>
      </c>
      <c r="Y47" s="130" t="b">
        <v>0</v>
      </c>
      <c r="Z47" s="130">
        <v>45</v>
      </c>
      <c r="AA47" s="130">
        <v>0.73199999999999998</v>
      </c>
      <c r="AB47" s="130" t="s">
        <v>31</v>
      </c>
      <c r="AC47" s="130" t="s">
        <v>111</v>
      </c>
      <c r="AD47" s="130" t="s">
        <v>2659</v>
      </c>
    </row>
    <row r="48" spans="1:30" x14ac:dyDescent="0.3">
      <c r="A48" s="130" t="s">
        <v>2581</v>
      </c>
      <c r="B48" s="130">
        <v>1.8</v>
      </c>
      <c r="C48" s="130">
        <v>-3.93</v>
      </c>
      <c r="D48" s="130">
        <v>5.6</v>
      </c>
      <c r="E48" s="130">
        <v>9.0399999999999991</v>
      </c>
      <c r="F48" s="130">
        <v>12.7</v>
      </c>
      <c r="G48" s="130" t="s">
        <v>262</v>
      </c>
      <c r="H48" s="130" t="s">
        <v>67</v>
      </c>
      <c r="I48" s="130">
        <v>3.1909999999999998</v>
      </c>
      <c r="J48" s="130">
        <v>-75</v>
      </c>
      <c r="K48" s="130">
        <v>-53</v>
      </c>
      <c r="L48" s="130" t="b">
        <v>1</v>
      </c>
      <c r="M48" s="130">
        <v>55.048000000000002</v>
      </c>
      <c r="N48" s="130">
        <v>4.2030000000000003</v>
      </c>
      <c r="O48" s="130">
        <v>13.098000000000001</v>
      </c>
      <c r="P48" s="130">
        <v>0.47799999999999998</v>
      </c>
      <c r="Q48" s="130">
        <v>-83.7</v>
      </c>
      <c r="R48" s="130">
        <v>18.100000000000001</v>
      </c>
      <c r="S48" s="130">
        <v>19.100999999999999</v>
      </c>
      <c r="T48" s="130">
        <v>-1</v>
      </c>
      <c r="U48" s="130">
        <v>418</v>
      </c>
      <c r="V48" s="130" t="s">
        <v>2581</v>
      </c>
      <c r="W48" s="130" t="b">
        <v>0</v>
      </c>
      <c r="X48" s="130">
        <v>0</v>
      </c>
      <c r="Y48" s="130" t="b">
        <v>1</v>
      </c>
      <c r="Z48" s="130">
        <v>45</v>
      </c>
      <c r="AA48" s="130">
        <v>0.72599999999999998</v>
      </c>
      <c r="AB48" s="130" t="s">
        <v>67</v>
      </c>
      <c r="AC48" s="130" t="s">
        <v>262</v>
      </c>
      <c r="AD48" s="130" t="s">
        <v>2582</v>
      </c>
    </row>
    <row r="49" spans="1:30" x14ac:dyDescent="0.3">
      <c r="A49" s="130" t="s">
        <v>2617</v>
      </c>
      <c r="B49" s="130">
        <v>1.67</v>
      </c>
      <c r="C49" s="130">
        <v>-1.83</v>
      </c>
      <c r="D49" s="130">
        <v>6.82</v>
      </c>
      <c r="E49" s="130">
        <v>19.190000000000001</v>
      </c>
      <c r="F49" s="130">
        <v>11.18</v>
      </c>
      <c r="G49" s="130" t="s">
        <v>90</v>
      </c>
      <c r="H49" s="130" t="s">
        <v>31</v>
      </c>
      <c r="I49" s="130">
        <v>2.7130000000000001</v>
      </c>
      <c r="J49" s="130">
        <v>-62</v>
      </c>
      <c r="K49" s="130">
        <v>-39</v>
      </c>
      <c r="L49" s="130" t="b">
        <v>1</v>
      </c>
      <c r="M49" s="130">
        <v>37.237000000000002</v>
      </c>
      <c r="N49" s="130">
        <v>2.9039999999999999</v>
      </c>
      <c r="O49" s="130">
        <v>12.821999999999999</v>
      </c>
      <c r="P49" s="130">
        <v>3.5750000000000002</v>
      </c>
      <c r="Q49" s="130">
        <v>-104.889</v>
      </c>
      <c r="R49" s="130">
        <v>88.5</v>
      </c>
      <c r="S49" s="130">
        <v>84.731999999999999</v>
      </c>
      <c r="T49" s="130">
        <v>1</v>
      </c>
      <c r="U49" s="130">
        <v>55</v>
      </c>
      <c r="V49" s="130" t="s">
        <v>2617</v>
      </c>
      <c r="W49" s="130" t="b">
        <v>0</v>
      </c>
      <c r="X49" s="130">
        <v>0</v>
      </c>
      <c r="Y49" s="130" t="b">
        <v>1</v>
      </c>
      <c r="Z49" s="130">
        <v>45</v>
      </c>
      <c r="AA49" s="130">
        <v>0.72</v>
      </c>
      <c r="AB49" s="130" t="s">
        <v>31</v>
      </c>
      <c r="AC49" s="130" t="s">
        <v>90</v>
      </c>
      <c r="AD49" s="130" t="s">
        <v>2618</v>
      </c>
    </row>
    <row r="50" spans="1:30" x14ac:dyDescent="0.3">
      <c r="A50" s="130" t="s">
        <v>2835</v>
      </c>
      <c r="B50" s="130">
        <v>0.76</v>
      </c>
      <c r="C50" s="130">
        <v>6.6</v>
      </c>
      <c r="D50" s="130">
        <v>10.84</v>
      </c>
      <c r="E50" s="130">
        <v>3.62</v>
      </c>
      <c r="F50" s="130">
        <v>11.09</v>
      </c>
      <c r="G50" s="130" t="s">
        <v>86</v>
      </c>
      <c r="H50" s="130" t="s">
        <v>36</v>
      </c>
      <c r="I50" s="130">
        <v>64.472999999999999</v>
      </c>
      <c r="J50" s="130">
        <v>-60</v>
      </c>
      <c r="K50" s="130">
        <v>-52</v>
      </c>
      <c r="L50" s="130" t="b">
        <v>1</v>
      </c>
      <c r="M50" s="130">
        <v>38.851999999999997</v>
      </c>
      <c r="N50" s="130">
        <v>3.036</v>
      </c>
      <c r="O50" s="130">
        <v>12.795999999999999</v>
      </c>
      <c r="P50" s="130">
        <v>2.41</v>
      </c>
      <c r="Q50" s="130">
        <v>-47.307000000000002</v>
      </c>
      <c r="R50" s="130">
        <v>118.62</v>
      </c>
      <c r="S50" s="130">
        <v>112.88</v>
      </c>
      <c r="T50" s="130">
        <v>1</v>
      </c>
      <c r="U50" s="130">
        <v>82</v>
      </c>
      <c r="V50" s="130" t="s">
        <v>2835</v>
      </c>
      <c r="W50" s="130" t="b">
        <v>0</v>
      </c>
      <c r="X50" s="130">
        <v>0</v>
      </c>
      <c r="Y50" s="130" t="b">
        <v>0</v>
      </c>
      <c r="Z50" s="130">
        <v>41</v>
      </c>
      <c r="AA50" s="130">
        <v>0.71399999999999997</v>
      </c>
      <c r="AB50" s="130" t="s">
        <v>36</v>
      </c>
      <c r="AC50" s="130" t="s">
        <v>86</v>
      </c>
      <c r="AD50" s="130" t="s">
        <v>2836</v>
      </c>
    </row>
    <row r="51" spans="1:30" x14ac:dyDescent="0.3">
      <c r="A51" s="130" t="s">
        <v>2584</v>
      </c>
      <c r="B51" s="130">
        <v>-1.36</v>
      </c>
      <c r="C51" s="130">
        <v>4.1100000000000003</v>
      </c>
      <c r="D51" s="130">
        <v>11.49</v>
      </c>
      <c r="E51" s="130">
        <v>16.05</v>
      </c>
      <c r="F51" s="130">
        <v>14.01</v>
      </c>
      <c r="G51" s="130" t="s">
        <v>262</v>
      </c>
      <c r="H51" s="130" t="s">
        <v>67</v>
      </c>
      <c r="I51" s="130">
        <v>4.0229999999999997</v>
      </c>
      <c r="J51" s="130">
        <v>-71</v>
      </c>
      <c r="K51" s="130">
        <v>-46</v>
      </c>
      <c r="L51" s="130" t="b">
        <v>1</v>
      </c>
      <c r="M51" s="130">
        <v>66.171999999999997</v>
      </c>
      <c r="N51" s="130">
        <v>5.1779999999999999</v>
      </c>
      <c r="O51" s="130">
        <v>12.78</v>
      </c>
      <c r="P51" s="130">
        <v>0.63500000000000001</v>
      </c>
      <c r="Q51" s="130">
        <v>-138.517</v>
      </c>
      <c r="R51" s="130">
        <v>23.28</v>
      </c>
      <c r="S51" s="130">
        <v>23.003</v>
      </c>
      <c r="T51" s="130">
        <v>1</v>
      </c>
      <c r="U51" s="130">
        <v>314</v>
      </c>
      <c r="V51" s="130" t="s">
        <v>2584</v>
      </c>
      <c r="W51" s="130" t="b">
        <v>0</v>
      </c>
      <c r="X51" s="130">
        <v>0</v>
      </c>
      <c r="Y51" s="130" t="b">
        <v>1</v>
      </c>
      <c r="Z51" s="130">
        <v>49</v>
      </c>
      <c r="AA51" s="130">
        <v>0.70799999999999996</v>
      </c>
      <c r="AB51" s="130" t="s">
        <v>67</v>
      </c>
      <c r="AC51" s="130" t="s">
        <v>262</v>
      </c>
      <c r="AD51" s="130" t="s">
        <v>2585</v>
      </c>
    </row>
    <row r="52" spans="1:30" x14ac:dyDescent="0.3">
      <c r="A52" s="130" t="s">
        <v>2843</v>
      </c>
      <c r="B52" s="130">
        <v>0.94</v>
      </c>
      <c r="C52" s="130">
        <v>-0.69</v>
      </c>
      <c r="D52" s="130">
        <v>5.64</v>
      </c>
      <c r="E52" s="130">
        <v>7.21</v>
      </c>
      <c r="F52" s="130">
        <v>8.18</v>
      </c>
      <c r="G52" s="130" t="s">
        <v>449</v>
      </c>
      <c r="H52" s="130" t="s">
        <v>24</v>
      </c>
      <c r="I52" s="130">
        <v>0.57999999999999996</v>
      </c>
      <c r="J52" s="130">
        <v>-63</v>
      </c>
      <c r="K52" s="130">
        <v>-55</v>
      </c>
      <c r="L52" s="130" t="b">
        <v>0</v>
      </c>
      <c r="M52" s="130">
        <v>48.682000000000002</v>
      </c>
      <c r="N52" s="130">
        <v>3.85</v>
      </c>
      <c r="O52" s="130">
        <v>12.643000000000001</v>
      </c>
      <c r="P52" s="130">
        <v>0.52600000000000002</v>
      </c>
      <c r="Q52" s="130">
        <v>-38.015999999999998</v>
      </c>
      <c r="R52" s="130">
        <v>21.55</v>
      </c>
      <c r="S52" s="130">
        <v>21.195</v>
      </c>
      <c r="T52" s="130">
        <v>1</v>
      </c>
      <c r="U52" s="130">
        <v>380</v>
      </c>
      <c r="V52" s="130" t="s">
        <v>2843</v>
      </c>
      <c r="W52" s="130" t="b">
        <v>0</v>
      </c>
      <c r="X52" s="130">
        <v>0</v>
      </c>
      <c r="Y52" s="130" t="b">
        <v>0</v>
      </c>
      <c r="Z52" s="130">
        <v>47</v>
      </c>
      <c r="AA52" s="130">
        <v>0.70199999999999996</v>
      </c>
      <c r="AB52" s="130" t="s">
        <v>24</v>
      </c>
      <c r="AC52" s="130" t="s">
        <v>449</v>
      </c>
      <c r="AD52" s="130" t="s">
        <v>2844</v>
      </c>
    </row>
    <row r="53" spans="1:30" x14ac:dyDescent="0.3">
      <c r="A53" s="130" t="s">
        <v>2665</v>
      </c>
      <c r="B53" s="130">
        <v>0.5</v>
      </c>
      <c r="C53" s="130">
        <v>-1.43</v>
      </c>
      <c r="D53" s="130">
        <v>2.4700000000000002</v>
      </c>
      <c r="E53" s="130">
        <v>14.08</v>
      </c>
      <c r="F53" s="130">
        <v>10.85</v>
      </c>
      <c r="G53" s="130" t="s">
        <v>509</v>
      </c>
      <c r="H53" s="130" t="s">
        <v>509</v>
      </c>
      <c r="I53" s="130">
        <v>4.8789999999999996</v>
      </c>
      <c r="J53" s="130">
        <v>-51</v>
      </c>
      <c r="K53" s="130">
        <v>-19</v>
      </c>
      <c r="L53" s="130" t="b">
        <v>1</v>
      </c>
      <c r="M53" s="130">
        <v>38.747999999999998</v>
      </c>
      <c r="N53" s="130">
        <v>3.0910000000000002</v>
      </c>
      <c r="O53" s="130">
        <v>12.535</v>
      </c>
      <c r="P53" s="130">
        <v>0.64900000000000002</v>
      </c>
      <c r="Q53" s="130">
        <v>-15.406000000000001</v>
      </c>
      <c r="R53" s="130">
        <v>39.86</v>
      </c>
      <c r="S53" s="130">
        <v>41.637</v>
      </c>
      <c r="T53" s="130">
        <v>-1</v>
      </c>
      <c r="U53" s="130">
        <v>308</v>
      </c>
      <c r="V53" s="130" t="s">
        <v>2665</v>
      </c>
      <c r="W53" s="130" t="b">
        <v>0</v>
      </c>
      <c r="X53" s="130">
        <v>0</v>
      </c>
      <c r="Y53" s="130" t="b">
        <v>0</v>
      </c>
      <c r="Z53" s="130">
        <v>47</v>
      </c>
      <c r="AA53" s="130">
        <v>0.69599999999999995</v>
      </c>
      <c r="AB53" s="130" t="s">
        <v>509</v>
      </c>
      <c r="AC53" s="130" t="s">
        <v>509</v>
      </c>
      <c r="AD53" s="130" t="s">
        <v>2666</v>
      </c>
    </row>
    <row r="54" spans="1:30" x14ac:dyDescent="0.3">
      <c r="A54" s="130" t="s">
        <v>2630</v>
      </c>
      <c r="B54" s="130">
        <v>1.74</v>
      </c>
      <c r="C54" s="130">
        <v>0.56999999999999995</v>
      </c>
      <c r="D54" s="130">
        <v>-3.31</v>
      </c>
      <c r="E54" s="130">
        <v>21.7</v>
      </c>
      <c r="F54" s="130">
        <v>24.23</v>
      </c>
      <c r="G54" s="130" t="s">
        <v>517</v>
      </c>
      <c r="H54" s="130" t="s">
        <v>67</v>
      </c>
      <c r="I54" s="130">
        <v>2.9390000000000001</v>
      </c>
      <c r="J54" s="130">
        <v>-56</v>
      </c>
      <c r="K54" s="130">
        <v>-35</v>
      </c>
      <c r="L54" s="130" t="b">
        <v>1</v>
      </c>
      <c r="M54" s="130">
        <v>72.796999999999997</v>
      </c>
      <c r="N54" s="130">
        <v>5.8680000000000003</v>
      </c>
      <c r="O54" s="130">
        <v>12.404999999999999</v>
      </c>
      <c r="P54" s="130">
        <v>1.002</v>
      </c>
      <c r="Q54" s="130">
        <v>-24.94</v>
      </c>
      <c r="R54" s="130">
        <v>52.55</v>
      </c>
      <c r="S54" s="130">
        <v>55.279000000000003</v>
      </c>
      <c r="T54" s="130">
        <v>-1</v>
      </c>
      <c r="U54" s="130">
        <v>199</v>
      </c>
      <c r="V54" s="130" t="s">
        <v>2630</v>
      </c>
      <c r="W54" s="130" t="b">
        <v>0</v>
      </c>
      <c r="X54" s="130">
        <v>0</v>
      </c>
      <c r="Y54" s="130" t="b">
        <v>1</v>
      </c>
      <c r="Z54" s="130">
        <v>50</v>
      </c>
      <c r="AA54" s="130">
        <v>0.69</v>
      </c>
      <c r="AB54" s="130" t="s">
        <v>67</v>
      </c>
      <c r="AC54" s="130" t="s">
        <v>517</v>
      </c>
      <c r="AD54" s="130" t="s">
        <v>6367</v>
      </c>
    </row>
    <row r="55" spans="1:30" x14ac:dyDescent="0.3">
      <c r="A55" s="130" t="s">
        <v>2761</v>
      </c>
      <c r="B55" s="130">
        <v>0.28000000000000003</v>
      </c>
      <c r="C55" s="130">
        <v>-3.29</v>
      </c>
      <c r="D55" s="130">
        <v>-0.91</v>
      </c>
      <c r="E55" s="130">
        <v>4.34</v>
      </c>
      <c r="F55" s="130">
        <v>5.17</v>
      </c>
      <c r="G55" s="130" t="s">
        <v>154</v>
      </c>
      <c r="H55" s="130" t="s">
        <v>104</v>
      </c>
      <c r="I55" s="130">
        <v>28.050999999999998</v>
      </c>
      <c r="J55" s="130">
        <v>-39</v>
      </c>
      <c r="K55" s="130">
        <v>-29</v>
      </c>
      <c r="L55" s="130" t="b">
        <v>0</v>
      </c>
      <c r="M55" s="130">
        <v>28.353000000000002</v>
      </c>
      <c r="N55" s="130">
        <v>2.3650000000000002</v>
      </c>
      <c r="O55" s="130">
        <v>11.991</v>
      </c>
      <c r="P55" s="130">
        <v>0.83199999999999996</v>
      </c>
      <c r="Q55" s="130">
        <v>4.8070000000000004</v>
      </c>
      <c r="R55" s="130">
        <v>63.48</v>
      </c>
      <c r="S55" s="130">
        <v>65.611999999999995</v>
      </c>
      <c r="T55" s="130">
        <v>-1</v>
      </c>
      <c r="U55" s="130">
        <v>240</v>
      </c>
      <c r="V55" s="130" t="s">
        <v>2761</v>
      </c>
      <c r="W55" s="130" t="b">
        <v>0</v>
      </c>
      <c r="X55" s="130">
        <v>0</v>
      </c>
      <c r="Y55" s="130" t="b">
        <v>0</v>
      </c>
      <c r="Z55" s="130">
        <v>44</v>
      </c>
      <c r="AA55" s="130">
        <v>0.68500000000000005</v>
      </c>
      <c r="AB55" s="130" t="s">
        <v>104</v>
      </c>
      <c r="AC55" s="130" t="s">
        <v>154</v>
      </c>
      <c r="AD55" s="130" t="s">
        <v>2716</v>
      </c>
    </row>
    <row r="56" spans="1:30" x14ac:dyDescent="0.3">
      <c r="A56" s="130" t="s">
        <v>2828</v>
      </c>
      <c r="B56" s="130">
        <v>-0.97</v>
      </c>
      <c r="C56" s="130">
        <v>-3.65</v>
      </c>
      <c r="D56" s="130">
        <v>2.13</v>
      </c>
      <c r="E56" s="130">
        <v>5.51</v>
      </c>
      <c r="F56" s="130">
        <v>10.69</v>
      </c>
      <c r="G56" s="130" t="s">
        <v>57</v>
      </c>
      <c r="H56" s="130" t="s">
        <v>24</v>
      </c>
      <c r="I56" s="130">
        <v>3.1030000000000002</v>
      </c>
      <c r="J56" s="130">
        <v>-68</v>
      </c>
      <c r="K56" s="130">
        <v>-35</v>
      </c>
      <c r="L56" s="130" t="b">
        <v>1</v>
      </c>
      <c r="M56" s="130">
        <v>66.054000000000002</v>
      </c>
      <c r="N56" s="130">
        <v>5.5129999999999999</v>
      </c>
      <c r="O56" s="130">
        <v>11.981</v>
      </c>
      <c r="P56" s="130">
        <v>0.81399999999999995</v>
      </c>
      <c r="Q56" s="130">
        <v>-9.8239999999999998</v>
      </c>
      <c r="R56" s="130">
        <v>30.64</v>
      </c>
      <c r="S56" s="130">
        <v>33.210999999999999</v>
      </c>
      <c r="T56" s="130">
        <v>-1</v>
      </c>
      <c r="U56" s="130">
        <v>245</v>
      </c>
      <c r="V56" s="130" t="s">
        <v>2828</v>
      </c>
      <c r="W56" s="130" t="b">
        <v>0</v>
      </c>
      <c r="X56" s="130">
        <v>0</v>
      </c>
      <c r="Y56" s="130" t="b">
        <v>0</v>
      </c>
      <c r="Z56" s="130">
        <v>42</v>
      </c>
      <c r="AA56" s="130">
        <v>0.67900000000000005</v>
      </c>
      <c r="AB56" s="130" t="s">
        <v>24</v>
      </c>
      <c r="AC56" s="130" t="s">
        <v>57</v>
      </c>
      <c r="AD56" s="130" t="s">
        <v>2829</v>
      </c>
    </row>
    <row r="57" spans="1:30" x14ac:dyDescent="0.3">
      <c r="A57" s="130" t="s">
        <v>2813</v>
      </c>
      <c r="B57" s="130">
        <v>0</v>
      </c>
      <c r="C57" s="130">
        <v>-0.69</v>
      </c>
      <c r="D57" s="130">
        <v>57.53</v>
      </c>
      <c r="E57" s="130">
        <v>43.39</v>
      </c>
      <c r="F57" s="130">
        <v>51.72</v>
      </c>
      <c r="G57" s="130" t="s">
        <v>156</v>
      </c>
      <c r="H57" s="130" t="s">
        <v>48</v>
      </c>
      <c r="I57" s="130">
        <v>1.0029999999999999</v>
      </c>
      <c r="J57" s="130">
        <v>-59</v>
      </c>
      <c r="K57" s="130">
        <v>-30</v>
      </c>
      <c r="L57" s="130" t="b">
        <v>0</v>
      </c>
      <c r="M57" s="130">
        <v>190.49600000000001</v>
      </c>
      <c r="N57" s="130">
        <v>16.052</v>
      </c>
      <c r="O57" s="130">
        <v>11.867000000000001</v>
      </c>
      <c r="P57" s="130">
        <v>5.0999999999999997E-2</v>
      </c>
      <c r="Q57" s="130">
        <v>0</v>
      </c>
      <c r="R57" s="130">
        <v>11.5</v>
      </c>
      <c r="S57" s="130">
        <v>11.356</v>
      </c>
      <c r="T57" s="130">
        <v>1</v>
      </c>
      <c r="U57" s="130">
        <v>3906</v>
      </c>
      <c r="V57" s="130" t="s">
        <v>2813</v>
      </c>
      <c r="W57" s="130" t="b">
        <v>0</v>
      </c>
      <c r="X57" s="130">
        <v>0</v>
      </c>
      <c r="Y57" s="130" t="b">
        <v>1</v>
      </c>
      <c r="Z57" s="130">
        <v>36</v>
      </c>
      <c r="AA57" s="130">
        <v>0.67300000000000004</v>
      </c>
      <c r="AB57" s="130" t="s">
        <v>48</v>
      </c>
      <c r="AC57" s="130" t="s">
        <v>156</v>
      </c>
      <c r="AD57" s="130" t="s">
        <v>2814</v>
      </c>
    </row>
    <row r="58" spans="1:30" x14ac:dyDescent="0.3">
      <c r="A58" s="130" t="s">
        <v>2798</v>
      </c>
      <c r="B58" s="130">
        <v>8.14</v>
      </c>
      <c r="C58" s="130">
        <v>10.8</v>
      </c>
      <c r="D58" s="130">
        <v>20.2</v>
      </c>
      <c r="E58" s="130">
        <v>23.11</v>
      </c>
      <c r="F58" s="130">
        <v>34.71</v>
      </c>
      <c r="G58" s="130" t="s">
        <v>53</v>
      </c>
      <c r="H58" s="130" t="s">
        <v>36</v>
      </c>
      <c r="I58" s="130">
        <v>3.4660000000000002</v>
      </c>
      <c r="J58" s="130">
        <v>-87</v>
      </c>
      <c r="K58" s="130">
        <v>-81</v>
      </c>
      <c r="L58" s="130" t="b">
        <v>1</v>
      </c>
      <c r="M58" s="130">
        <v>126.15</v>
      </c>
      <c r="N58" s="130">
        <v>10.641</v>
      </c>
      <c r="O58" s="130">
        <v>11.855</v>
      </c>
      <c r="P58" s="130">
        <v>0.312</v>
      </c>
      <c r="Q58" s="130">
        <v>-1.28</v>
      </c>
      <c r="R58" s="130">
        <v>6.83</v>
      </c>
      <c r="S58" s="130">
        <v>6.1760000000000002</v>
      </c>
      <c r="T58" s="130">
        <v>1</v>
      </c>
      <c r="U58" s="130">
        <v>640</v>
      </c>
      <c r="V58" s="130" t="s">
        <v>2798</v>
      </c>
      <c r="W58" s="130" t="b">
        <v>0</v>
      </c>
      <c r="X58" s="130">
        <v>0</v>
      </c>
      <c r="Y58" s="130" t="b">
        <v>0</v>
      </c>
      <c r="Z58" s="130">
        <v>43</v>
      </c>
      <c r="AA58" s="130">
        <v>0.66700000000000004</v>
      </c>
      <c r="AB58" s="130" t="s">
        <v>36</v>
      </c>
      <c r="AC58" s="130" t="s">
        <v>53</v>
      </c>
      <c r="AD58" s="130" t="s">
        <v>2799</v>
      </c>
    </row>
    <row r="59" spans="1:30" x14ac:dyDescent="0.3">
      <c r="A59" s="130" t="s">
        <v>525</v>
      </c>
      <c r="B59" s="130">
        <v>0.74</v>
      </c>
      <c r="C59" s="130">
        <v>4.3099999999999996</v>
      </c>
      <c r="D59" s="130">
        <v>0.59</v>
      </c>
      <c r="E59" s="130">
        <v>15.42</v>
      </c>
      <c r="F59" s="130">
        <v>10.88</v>
      </c>
      <c r="G59" s="130" t="s">
        <v>6358</v>
      </c>
      <c r="H59" s="130" t="s">
        <v>28</v>
      </c>
      <c r="I59" s="130">
        <v>17.533999999999999</v>
      </c>
      <c r="J59" s="130">
        <v>-54</v>
      </c>
      <c r="K59" s="130">
        <v>-3</v>
      </c>
      <c r="L59" s="130" t="b">
        <v>1</v>
      </c>
      <c r="M59" s="130">
        <v>36.03</v>
      </c>
      <c r="N59" s="130">
        <v>3.1429999999999998</v>
      </c>
      <c r="O59" s="130">
        <v>11.465</v>
      </c>
      <c r="P59" s="130">
        <v>1.0549999999999999</v>
      </c>
      <c r="Q59" s="130">
        <v>80.546000000000006</v>
      </c>
      <c r="R59" s="130">
        <v>67.75</v>
      </c>
      <c r="S59" s="130">
        <v>67.825999999999993</v>
      </c>
      <c r="T59" s="130">
        <v>-1</v>
      </c>
      <c r="U59" s="130">
        <v>189</v>
      </c>
      <c r="V59" s="130" t="s">
        <v>525</v>
      </c>
      <c r="W59" s="130" t="b">
        <v>1</v>
      </c>
      <c r="X59" s="130">
        <v>0</v>
      </c>
      <c r="Y59" s="130" t="b">
        <v>1</v>
      </c>
      <c r="Z59" s="130">
        <v>47</v>
      </c>
      <c r="AA59" s="130">
        <v>0.66100000000000003</v>
      </c>
      <c r="AB59" s="130" t="s">
        <v>28</v>
      </c>
      <c r="AC59" s="130" t="s">
        <v>3029</v>
      </c>
      <c r="AD59" s="130" t="s">
        <v>522</v>
      </c>
    </row>
    <row r="60" spans="1:30" x14ac:dyDescent="0.3">
      <c r="A60" s="130" t="s">
        <v>2677</v>
      </c>
      <c r="B60" s="130">
        <v>-1.89</v>
      </c>
      <c r="C60" s="130">
        <v>-5.6</v>
      </c>
      <c r="D60" s="130">
        <v>-4.7699999999999996</v>
      </c>
      <c r="E60" s="130">
        <v>0.96</v>
      </c>
      <c r="F60" s="130">
        <v>12.54</v>
      </c>
      <c r="G60" s="130" t="s">
        <v>189</v>
      </c>
      <c r="H60" s="130" t="s">
        <v>153</v>
      </c>
      <c r="I60" s="130">
        <v>5.1459999999999999</v>
      </c>
      <c r="J60" s="130">
        <v>-66</v>
      </c>
      <c r="K60" s="130">
        <v>-50</v>
      </c>
      <c r="L60" s="130" t="b">
        <v>0</v>
      </c>
      <c r="M60" s="130">
        <v>81.076999999999998</v>
      </c>
      <c r="N60" s="130">
        <v>7.28</v>
      </c>
      <c r="O60" s="130">
        <v>11.137</v>
      </c>
      <c r="P60" s="130">
        <v>2.2789999999999999</v>
      </c>
      <c r="Q60" s="130">
        <v>-100.92100000000001</v>
      </c>
      <c r="R60" s="130">
        <v>69.44</v>
      </c>
      <c r="S60" s="130">
        <v>77.697000000000003</v>
      </c>
      <c r="T60" s="130">
        <v>-1</v>
      </c>
      <c r="U60" s="130">
        <v>87</v>
      </c>
      <c r="V60" s="130" t="s">
        <v>2677</v>
      </c>
      <c r="W60" s="130" t="b">
        <v>1</v>
      </c>
      <c r="X60" s="130">
        <v>0</v>
      </c>
      <c r="Y60" s="130" t="b">
        <v>0</v>
      </c>
      <c r="Z60" s="130">
        <v>47</v>
      </c>
      <c r="AA60" s="130">
        <v>0.65500000000000003</v>
      </c>
      <c r="AB60" s="130" t="s">
        <v>153</v>
      </c>
      <c r="AC60" s="130" t="s">
        <v>189</v>
      </c>
      <c r="AD60" s="130" t="s">
        <v>2678</v>
      </c>
    </row>
    <row r="61" spans="1:30" x14ac:dyDescent="0.3">
      <c r="A61" s="130" t="s">
        <v>2670</v>
      </c>
      <c r="B61" s="130">
        <v>-5.77</v>
      </c>
      <c r="C61" s="130">
        <v>-4.47</v>
      </c>
      <c r="D61" s="130">
        <v>-4.72</v>
      </c>
      <c r="E61" s="130">
        <v>-0.93</v>
      </c>
      <c r="F61" s="130">
        <v>6.48</v>
      </c>
      <c r="G61" s="130" t="s">
        <v>510</v>
      </c>
      <c r="H61" s="130" t="s">
        <v>24</v>
      </c>
      <c r="I61" s="130">
        <v>4.7539999999999996</v>
      </c>
      <c r="J61" s="130">
        <v>-62</v>
      </c>
      <c r="K61" s="130">
        <v>-35</v>
      </c>
      <c r="L61" s="130" t="b">
        <v>0</v>
      </c>
      <c r="M61" s="130">
        <v>50.021000000000001</v>
      </c>
      <c r="N61" s="130">
        <v>4.6029999999999998</v>
      </c>
      <c r="O61" s="130">
        <v>10.867000000000001</v>
      </c>
      <c r="P61" s="130">
        <v>1.385</v>
      </c>
      <c r="Q61" s="130">
        <v>-76.545000000000002</v>
      </c>
      <c r="R61" s="130">
        <v>51.3</v>
      </c>
      <c r="S61" s="130">
        <v>55.973999999999997</v>
      </c>
      <c r="T61" s="130">
        <v>-1</v>
      </c>
      <c r="U61" s="130">
        <v>144</v>
      </c>
      <c r="V61" s="130" t="s">
        <v>2670</v>
      </c>
      <c r="W61" s="130" t="b">
        <v>1</v>
      </c>
      <c r="X61" s="130">
        <v>50.68</v>
      </c>
      <c r="Y61" s="130" t="b">
        <v>0</v>
      </c>
      <c r="Z61" s="130">
        <v>45</v>
      </c>
      <c r="AA61" s="130">
        <v>0.64900000000000002</v>
      </c>
      <c r="AB61" s="130" t="s">
        <v>24</v>
      </c>
      <c r="AC61" s="130" t="s">
        <v>510</v>
      </c>
      <c r="AD61" s="130" t="s">
        <v>2671</v>
      </c>
    </row>
    <row r="62" spans="1:30" x14ac:dyDescent="0.3">
      <c r="A62" s="130" t="s">
        <v>2607</v>
      </c>
      <c r="B62" s="130">
        <v>1.54</v>
      </c>
      <c r="C62" s="130">
        <v>2.9</v>
      </c>
      <c r="D62" s="130">
        <v>7.27</v>
      </c>
      <c r="E62" s="130">
        <v>17.61</v>
      </c>
      <c r="F62" s="130">
        <v>13.77</v>
      </c>
      <c r="G62" s="130" t="s">
        <v>55</v>
      </c>
      <c r="H62" s="130" t="s">
        <v>24</v>
      </c>
      <c r="I62" s="130">
        <v>1.448</v>
      </c>
      <c r="J62" s="130">
        <v>-62</v>
      </c>
      <c r="K62" s="130">
        <v>-4</v>
      </c>
      <c r="L62" s="130" t="b">
        <v>1</v>
      </c>
      <c r="M62" s="130">
        <v>38.11</v>
      </c>
      <c r="N62" s="130">
        <v>3.5840000000000001</v>
      </c>
      <c r="O62" s="130">
        <v>10.635</v>
      </c>
      <c r="P62" s="130">
        <v>0.92400000000000004</v>
      </c>
      <c r="Q62" s="130">
        <v>-4.3289999999999997</v>
      </c>
      <c r="R62" s="130">
        <v>38.340000000000003</v>
      </c>
      <c r="S62" s="130">
        <v>40.466000000000001</v>
      </c>
      <c r="T62" s="130">
        <v>-1</v>
      </c>
      <c r="U62" s="130">
        <v>216</v>
      </c>
      <c r="V62" s="130" t="s">
        <v>2607</v>
      </c>
      <c r="W62" s="130" t="b">
        <v>0</v>
      </c>
      <c r="X62" s="130">
        <v>0</v>
      </c>
      <c r="Y62" s="130" t="b">
        <v>1</v>
      </c>
      <c r="Z62" s="130">
        <v>55</v>
      </c>
      <c r="AA62" s="130">
        <v>0.64300000000000002</v>
      </c>
      <c r="AB62" s="130" t="s">
        <v>24</v>
      </c>
      <c r="AC62" s="130" t="s">
        <v>55</v>
      </c>
      <c r="AD62" s="130" t="s">
        <v>2608</v>
      </c>
    </row>
    <row r="63" spans="1:30" x14ac:dyDescent="0.3">
      <c r="A63" s="130" t="s">
        <v>2845</v>
      </c>
      <c r="B63" s="130">
        <v>4.13</v>
      </c>
      <c r="C63" s="130">
        <v>13.89</v>
      </c>
      <c r="D63" s="130">
        <v>27.17</v>
      </c>
      <c r="E63" s="130">
        <v>21.87</v>
      </c>
      <c r="F63" s="130">
        <v>17.97</v>
      </c>
      <c r="G63" s="130" t="s">
        <v>371</v>
      </c>
      <c r="H63" s="130" t="s">
        <v>36</v>
      </c>
      <c r="I63" s="130">
        <v>4.2859999999999996</v>
      </c>
      <c r="J63" s="130">
        <v>-57</v>
      </c>
      <c r="K63" s="130">
        <v>-38</v>
      </c>
      <c r="L63" s="130" t="b">
        <v>1</v>
      </c>
      <c r="M63" s="130">
        <v>48.433999999999997</v>
      </c>
      <c r="N63" s="130">
        <v>4.5910000000000002</v>
      </c>
      <c r="O63" s="130">
        <v>10.548999999999999</v>
      </c>
      <c r="P63" s="130">
        <v>0.13100000000000001</v>
      </c>
      <c r="Q63" s="130">
        <v>49.731999999999999</v>
      </c>
      <c r="R63" s="130">
        <v>6.4349999999999996</v>
      </c>
      <c r="S63" s="130">
        <v>6.0679999999999996</v>
      </c>
      <c r="T63" s="130">
        <v>1</v>
      </c>
      <c r="U63" s="130">
        <v>1530</v>
      </c>
      <c r="V63" s="130" t="s">
        <v>2845</v>
      </c>
      <c r="W63" s="130" t="b">
        <v>0</v>
      </c>
      <c r="X63" s="130">
        <v>0</v>
      </c>
      <c r="Y63" s="130" t="b">
        <v>0</v>
      </c>
      <c r="Z63" s="130">
        <v>49</v>
      </c>
      <c r="AA63" s="130">
        <v>0.63700000000000001</v>
      </c>
      <c r="AB63" s="130" t="s">
        <v>36</v>
      </c>
      <c r="AC63" s="130" t="s">
        <v>371</v>
      </c>
      <c r="AD63" s="130" t="s">
        <v>2846</v>
      </c>
    </row>
    <row r="64" spans="1:30" x14ac:dyDescent="0.3">
      <c r="A64" s="130" t="s">
        <v>2679</v>
      </c>
      <c r="B64" s="130">
        <v>-0.43</v>
      </c>
      <c r="C64" s="130">
        <v>-0.43</v>
      </c>
      <c r="D64" s="130">
        <v>-0.38</v>
      </c>
      <c r="E64" s="130">
        <v>32.090000000000003</v>
      </c>
      <c r="F64" s="130">
        <v>40.119999999999997</v>
      </c>
      <c r="G64" s="130" t="s">
        <v>262</v>
      </c>
      <c r="H64" s="130" t="s">
        <v>67</v>
      </c>
      <c r="I64" s="130">
        <v>6.9960000000000004</v>
      </c>
      <c r="J64" s="130">
        <v>-50</v>
      </c>
      <c r="K64" s="130">
        <v>-25</v>
      </c>
      <c r="L64" s="130" t="b">
        <v>0</v>
      </c>
      <c r="M64" s="130">
        <v>127.462</v>
      </c>
      <c r="N64" s="130">
        <v>12.15</v>
      </c>
      <c r="O64" s="130">
        <v>10.491</v>
      </c>
      <c r="P64" s="130">
        <v>2.1999999999999999E-2</v>
      </c>
      <c r="Q64" s="130">
        <v>-22.422000000000001</v>
      </c>
      <c r="R64" s="130">
        <v>2.34</v>
      </c>
      <c r="S64" s="130">
        <v>2.4119999999999999</v>
      </c>
      <c r="T64" s="130">
        <v>-1</v>
      </c>
      <c r="U64" s="130">
        <v>8968</v>
      </c>
      <c r="V64" s="130" t="s">
        <v>2679</v>
      </c>
      <c r="W64" s="130" t="b">
        <v>0</v>
      </c>
      <c r="X64" s="130">
        <v>0</v>
      </c>
      <c r="Y64" s="130" t="b">
        <v>0</v>
      </c>
      <c r="Z64" s="130">
        <v>38</v>
      </c>
      <c r="AA64" s="130">
        <v>0.63100000000000001</v>
      </c>
      <c r="AB64" s="130" t="s">
        <v>67</v>
      </c>
      <c r="AC64" s="130" t="s">
        <v>262</v>
      </c>
      <c r="AD64" s="130" t="s">
        <v>6368</v>
      </c>
    </row>
    <row r="65" spans="1:30" x14ac:dyDescent="0.3">
      <c r="A65" s="130" t="s">
        <v>2729</v>
      </c>
      <c r="B65" s="130">
        <v>2.06</v>
      </c>
      <c r="C65" s="130">
        <v>14.81</v>
      </c>
      <c r="D65" s="130">
        <v>11.71</v>
      </c>
      <c r="E65" s="130">
        <v>15.08</v>
      </c>
      <c r="F65" s="130">
        <v>23.08</v>
      </c>
      <c r="G65" s="130" t="s">
        <v>6361</v>
      </c>
      <c r="H65" s="130" t="s">
        <v>31</v>
      </c>
      <c r="I65" s="130">
        <v>1.972</v>
      </c>
      <c r="J65" s="130">
        <v>-50</v>
      </c>
      <c r="K65" s="130">
        <v>-3</v>
      </c>
      <c r="L65" s="130" t="b">
        <v>1</v>
      </c>
      <c r="M65" s="130">
        <v>51.6</v>
      </c>
      <c r="N65" s="130">
        <v>5.024</v>
      </c>
      <c r="O65" s="130">
        <v>10.271000000000001</v>
      </c>
      <c r="P65" s="130">
        <v>6.6219999999999999</v>
      </c>
      <c r="Q65" s="130">
        <v>-67.950999999999993</v>
      </c>
      <c r="R65" s="130">
        <v>248</v>
      </c>
      <c r="S65" s="130">
        <v>237.08799999999999</v>
      </c>
      <c r="T65" s="130">
        <v>1</v>
      </c>
      <c r="U65" s="130">
        <v>30</v>
      </c>
      <c r="V65" s="130" t="s">
        <v>2729</v>
      </c>
      <c r="W65" s="130" t="b">
        <v>0</v>
      </c>
      <c r="X65" s="130">
        <v>0</v>
      </c>
      <c r="Y65" s="130" t="b">
        <v>1</v>
      </c>
      <c r="Z65" s="130">
        <v>47</v>
      </c>
      <c r="AA65" s="130">
        <v>0.625</v>
      </c>
      <c r="AB65" s="130" t="s">
        <v>31</v>
      </c>
      <c r="AC65" s="130" t="s">
        <v>3024</v>
      </c>
      <c r="AD65" s="130" t="s">
        <v>2730</v>
      </c>
    </row>
    <row r="66" spans="1:30" x14ac:dyDescent="0.3">
      <c r="A66" s="130" t="s">
        <v>2722</v>
      </c>
      <c r="B66" s="130">
        <v>2.17</v>
      </c>
      <c r="C66" s="130">
        <v>70.739999999999995</v>
      </c>
      <c r="D66" s="130">
        <v>165.47</v>
      </c>
      <c r="E66" s="130">
        <v>129.58000000000001</v>
      </c>
      <c r="F66" s="130">
        <v>176.32</v>
      </c>
      <c r="G66" s="130" t="s">
        <v>113</v>
      </c>
      <c r="H66" s="130" t="s">
        <v>44</v>
      </c>
      <c r="I66" s="130">
        <v>2.44</v>
      </c>
      <c r="J66" s="130">
        <v>-91</v>
      </c>
      <c r="K66" s="130">
        <v>-52</v>
      </c>
      <c r="L66" s="130" t="b">
        <v>0</v>
      </c>
      <c r="M66" s="130">
        <v>327.62900000000002</v>
      </c>
      <c r="N66" s="130">
        <v>32.487000000000002</v>
      </c>
      <c r="O66" s="130">
        <v>10.085000000000001</v>
      </c>
      <c r="P66" s="130">
        <v>3.573</v>
      </c>
      <c r="Q66" s="130">
        <v>10.637</v>
      </c>
      <c r="R66" s="130">
        <v>64.88</v>
      </c>
      <c r="S66" s="130">
        <v>54.161999999999999</v>
      </c>
      <c r="T66" s="130">
        <v>1</v>
      </c>
      <c r="U66" s="130">
        <v>55</v>
      </c>
      <c r="V66" s="130" t="s">
        <v>2722</v>
      </c>
      <c r="W66" s="130" t="b">
        <v>0</v>
      </c>
      <c r="X66" s="130">
        <v>0</v>
      </c>
      <c r="Y66" s="130" t="b">
        <v>1</v>
      </c>
      <c r="Z66" s="130">
        <v>55</v>
      </c>
      <c r="AA66" s="130">
        <v>0.61899999999999999</v>
      </c>
      <c r="AB66" s="130" t="s">
        <v>44</v>
      </c>
      <c r="AC66" s="130" t="s">
        <v>113</v>
      </c>
      <c r="AD66" s="130" t="s">
        <v>1656</v>
      </c>
    </row>
    <row r="67" spans="1:30" x14ac:dyDescent="0.3">
      <c r="A67" s="130" t="s">
        <v>2779</v>
      </c>
      <c r="B67" s="130">
        <v>1.07</v>
      </c>
      <c r="C67" s="130">
        <v>1.94</v>
      </c>
      <c r="D67" s="130">
        <v>1.07</v>
      </c>
      <c r="E67" s="130">
        <v>5.57</v>
      </c>
      <c r="F67" s="130">
        <v>16.75</v>
      </c>
      <c r="G67" s="130" t="s">
        <v>165</v>
      </c>
      <c r="H67" s="130" t="s">
        <v>28</v>
      </c>
      <c r="I67" s="130">
        <v>1.1020000000000001</v>
      </c>
      <c r="J67" s="130">
        <v>-82</v>
      </c>
      <c r="K67" s="130">
        <v>-77</v>
      </c>
      <c r="L67" s="130" t="b">
        <v>1</v>
      </c>
      <c r="M67" s="130">
        <v>60.082999999999998</v>
      </c>
      <c r="N67" s="130">
        <v>5.9779999999999998</v>
      </c>
      <c r="O67" s="130">
        <v>10.050000000000001</v>
      </c>
      <c r="P67" s="130">
        <v>0.68</v>
      </c>
      <c r="Q67" s="130">
        <v>-22.059000000000001</v>
      </c>
      <c r="R67" s="130">
        <v>23.7</v>
      </c>
      <c r="S67" s="130">
        <v>22.555</v>
      </c>
      <c r="T67" s="130">
        <v>1</v>
      </c>
      <c r="U67" s="130">
        <v>294</v>
      </c>
      <c r="V67" s="130" t="s">
        <v>2779</v>
      </c>
      <c r="W67" s="130" t="b">
        <v>0</v>
      </c>
      <c r="X67" s="130">
        <v>0</v>
      </c>
      <c r="Y67" s="130" t="b">
        <v>0</v>
      </c>
      <c r="Z67" s="130">
        <v>37</v>
      </c>
      <c r="AA67" s="130">
        <v>0.61299999999999999</v>
      </c>
      <c r="AB67" s="130" t="s">
        <v>28</v>
      </c>
      <c r="AC67" s="130" t="s">
        <v>165</v>
      </c>
      <c r="AD67" s="130" t="s">
        <v>2780</v>
      </c>
    </row>
    <row r="68" spans="1:30" x14ac:dyDescent="0.3">
      <c r="A68" s="130" t="s">
        <v>2861</v>
      </c>
      <c r="B68" s="130">
        <v>-1.27</v>
      </c>
      <c r="C68" s="130">
        <v>-3.33</v>
      </c>
      <c r="D68" s="130">
        <v>9.33</v>
      </c>
      <c r="E68" s="130">
        <v>0.24</v>
      </c>
      <c r="F68" s="130">
        <v>12.89</v>
      </c>
      <c r="G68" s="130" t="s">
        <v>156</v>
      </c>
      <c r="H68" s="130" t="s">
        <v>48</v>
      </c>
      <c r="I68" s="130">
        <v>2.1549999999999998</v>
      </c>
      <c r="J68" s="130">
        <v>-69</v>
      </c>
      <c r="K68" s="130">
        <v>-63</v>
      </c>
      <c r="L68" s="130" t="b">
        <v>0</v>
      </c>
      <c r="M68" s="130">
        <v>76.316000000000003</v>
      </c>
      <c r="N68" s="130">
        <v>7.6520000000000001</v>
      </c>
      <c r="O68" s="130">
        <v>9.9740000000000002</v>
      </c>
      <c r="P68" s="130">
        <v>0.77800000000000002</v>
      </c>
      <c r="Q68" s="130">
        <v>-28.277999999999999</v>
      </c>
      <c r="R68" s="130">
        <v>24.96</v>
      </c>
      <c r="S68" s="130">
        <v>27.527000000000001</v>
      </c>
      <c r="T68" s="130">
        <v>-1</v>
      </c>
      <c r="U68" s="130">
        <v>257</v>
      </c>
      <c r="V68" s="130" t="s">
        <v>2861</v>
      </c>
      <c r="W68" s="130" t="b">
        <v>0</v>
      </c>
      <c r="X68" s="130">
        <v>0</v>
      </c>
      <c r="Y68" s="130" t="b">
        <v>0</v>
      </c>
      <c r="Z68" s="130">
        <v>43</v>
      </c>
      <c r="AA68" s="130">
        <v>0.60699999999999998</v>
      </c>
      <c r="AB68" s="130" t="s">
        <v>48</v>
      </c>
      <c r="AC68" s="130" t="s">
        <v>156</v>
      </c>
      <c r="AD68" s="130" t="s">
        <v>2862</v>
      </c>
    </row>
    <row r="69" spans="1:30" x14ac:dyDescent="0.3">
      <c r="A69" s="130" t="s">
        <v>2885</v>
      </c>
      <c r="B69" s="130">
        <v>-2.73</v>
      </c>
      <c r="C69" s="130">
        <v>8.5399999999999991</v>
      </c>
      <c r="D69" s="130">
        <v>14.84</v>
      </c>
      <c r="E69" s="130">
        <v>2.89</v>
      </c>
      <c r="F69" s="130">
        <v>4.09</v>
      </c>
      <c r="G69" s="130" t="s">
        <v>146</v>
      </c>
      <c r="H69" s="130" t="s">
        <v>44</v>
      </c>
      <c r="I69" s="130">
        <v>20.527999999999999</v>
      </c>
      <c r="J69" s="130">
        <v>-78</v>
      </c>
      <c r="K69" s="130">
        <v>-68</v>
      </c>
      <c r="L69" s="130" t="b">
        <v>1</v>
      </c>
      <c r="M69" s="130">
        <v>69.492000000000004</v>
      </c>
      <c r="N69" s="130">
        <v>7.1609999999999996</v>
      </c>
      <c r="O69" s="130">
        <v>9.7040000000000006</v>
      </c>
      <c r="P69" s="130">
        <v>10.571999999999999</v>
      </c>
      <c r="Q69" s="130">
        <v>-14.188000000000001</v>
      </c>
      <c r="R69" s="130">
        <v>267</v>
      </c>
      <c r="S69" s="130">
        <v>250.267</v>
      </c>
      <c r="T69" s="130">
        <v>1</v>
      </c>
      <c r="U69" s="130">
        <v>18</v>
      </c>
      <c r="V69" s="130" t="s">
        <v>2885</v>
      </c>
      <c r="W69" s="130" t="b">
        <v>0</v>
      </c>
      <c r="X69" s="130">
        <v>0</v>
      </c>
      <c r="Y69" s="130" t="b">
        <v>0</v>
      </c>
      <c r="Z69" s="130">
        <v>41</v>
      </c>
      <c r="AA69" s="130">
        <v>0.60099999999999998</v>
      </c>
      <c r="AB69" s="130" t="s">
        <v>44</v>
      </c>
      <c r="AC69" s="130" t="s">
        <v>146</v>
      </c>
      <c r="AD69" s="130" t="s">
        <v>2876</v>
      </c>
    </row>
    <row r="70" spans="1:30" x14ac:dyDescent="0.3">
      <c r="A70" s="130" t="s">
        <v>2647</v>
      </c>
      <c r="B70" s="130">
        <v>-0.93</v>
      </c>
      <c r="C70" s="130">
        <v>8.4600000000000009</v>
      </c>
      <c r="D70" s="130">
        <v>12.5</v>
      </c>
      <c r="E70" s="130">
        <v>9.26</v>
      </c>
      <c r="F70" s="130">
        <v>8.94</v>
      </c>
      <c r="G70" s="130" t="s">
        <v>111</v>
      </c>
      <c r="H70" s="130" t="s">
        <v>31</v>
      </c>
      <c r="I70" s="130">
        <v>6.1589999999999998</v>
      </c>
      <c r="J70" s="130">
        <v>-53</v>
      </c>
      <c r="K70" s="130">
        <v>-29</v>
      </c>
      <c r="L70" s="130" t="b">
        <v>1</v>
      </c>
      <c r="M70" s="130">
        <v>37.241</v>
      </c>
      <c r="N70" s="130">
        <v>3.911</v>
      </c>
      <c r="O70" s="130">
        <v>9.5220000000000002</v>
      </c>
      <c r="P70" s="130">
        <v>1.091</v>
      </c>
      <c r="Q70" s="130">
        <v>-86.167000000000002</v>
      </c>
      <c r="R70" s="130">
        <v>48.86</v>
      </c>
      <c r="S70" s="130">
        <v>47.103999999999999</v>
      </c>
      <c r="T70" s="130">
        <v>1</v>
      </c>
      <c r="U70" s="130">
        <v>183</v>
      </c>
      <c r="V70" s="130" t="s">
        <v>2647</v>
      </c>
      <c r="W70" s="130" t="b">
        <v>0</v>
      </c>
      <c r="X70" s="130">
        <v>0</v>
      </c>
      <c r="Y70" s="130" t="b">
        <v>1</v>
      </c>
      <c r="Z70" s="130">
        <v>42</v>
      </c>
      <c r="AA70" s="130">
        <v>0.59499999999999997</v>
      </c>
      <c r="AB70" s="130" t="s">
        <v>31</v>
      </c>
      <c r="AC70" s="130" t="s">
        <v>111</v>
      </c>
      <c r="AD70" s="130" t="s">
        <v>2648</v>
      </c>
    </row>
    <row r="71" spans="1:30" x14ac:dyDescent="0.3">
      <c r="A71" s="130" t="s">
        <v>2715</v>
      </c>
      <c r="B71" s="130">
        <v>-0.9</v>
      </c>
      <c r="C71" s="130">
        <v>-4.3899999999999997</v>
      </c>
      <c r="D71" s="130">
        <v>-3.21</v>
      </c>
      <c r="E71" s="130">
        <v>4.3099999999999996</v>
      </c>
      <c r="F71" s="130">
        <v>2.85</v>
      </c>
      <c r="G71" s="130" t="s">
        <v>154</v>
      </c>
      <c r="H71" s="130" t="s">
        <v>104</v>
      </c>
      <c r="I71" s="130">
        <v>27.875</v>
      </c>
      <c r="J71" s="130">
        <v>-42</v>
      </c>
      <c r="K71" s="130">
        <v>-29</v>
      </c>
      <c r="L71" s="130" t="b">
        <v>0</v>
      </c>
      <c r="M71" s="130">
        <v>21.902999999999999</v>
      </c>
      <c r="N71" s="130">
        <v>2.3050000000000002</v>
      </c>
      <c r="O71" s="130">
        <v>9.5009999999999994</v>
      </c>
      <c r="P71" s="130">
        <v>0.97199999999999998</v>
      </c>
      <c r="Q71" s="130">
        <v>-41.161000000000001</v>
      </c>
      <c r="R71" s="130">
        <v>70.64</v>
      </c>
      <c r="S71" s="130">
        <v>73.795000000000002</v>
      </c>
      <c r="T71" s="130">
        <v>-1</v>
      </c>
      <c r="U71" s="130">
        <v>205</v>
      </c>
      <c r="V71" s="130" t="s">
        <v>2715</v>
      </c>
      <c r="W71" s="130" t="b">
        <v>1</v>
      </c>
      <c r="X71" s="130">
        <v>70.36</v>
      </c>
      <c r="Y71" s="130" t="b">
        <v>0</v>
      </c>
      <c r="Z71" s="130">
        <v>44</v>
      </c>
      <c r="AA71" s="130">
        <v>0.58899999999999997</v>
      </c>
      <c r="AB71" s="130" t="s">
        <v>104</v>
      </c>
      <c r="AC71" s="130" t="s">
        <v>154</v>
      </c>
      <c r="AD71" s="130" t="s">
        <v>2716</v>
      </c>
    </row>
    <row r="72" spans="1:30" x14ac:dyDescent="0.3">
      <c r="A72" s="130" t="s">
        <v>2875</v>
      </c>
      <c r="B72" s="130">
        <v>-5.12</v>
      </c>
      <c r="C72" s="130">
        <v>8.77</v>
      </c>
      <c r="D72" s="130">
        <v>14.51</v>
      </c>
      <c r="E72" s="130">
        <v>3.77</v>
      </c>
      <c r="F72" s="130">
        <v>5</v>
      </c>
      <c r="G72" s="130" t="s">
        <v>146</v>
      </c>
      <c r="H72" s="130" t="s">
        <v>44</v>
      </c>
      <c r="I72" s="130">
        <v>20.329000000000001</v>
      </c>
      <c r="J72" s="130">
        <v>-64</v>
      </c>
      <c r="K72" s="130">
        <v>-46</v>
      </c>
      <c r="L72" s="130" t="b">
        <v>1</v>
      </c>
      <c r="M72" s="130">
        <v>76.213999999999999</v>
      </c>
      <c r="N72" s="130">
        <v>8.0310000000000006</v>
      </c>
      <c r="O72" s="130">
        <v>9.49</v>
      </c>
      <c r="P72" s="130">
        <v>13.708</v>
      </c>
      <c r="Q72" s="130">
        <v>-37.203000000000003</v>
      </c>
      <c r="R72" s="130">
        <v>329.9</v>
      </c>
      <c r="S72" s="130">
        <v>310.63900000000001</v>
      </c>
      <c r="T72" s="130">
        <v>1</v>
      </c>
      <c r="U72" s="130">
        <v>14</v>
      </c>
      <c r="V72" s="130" t="s">
        <v>2875</v>
      </c>
      <c r="W72" s="130" t="b">
        <v>0</v>
      </c>
      <c r="X72" s="130">
        <v>0</v>
      </c>
      <c r="Y72" s="130" t="b">
        <v>0</v>
      </c>
      <c r="Z72" s="130">
        <v>44</v>
      </c>
      <c r="AA72" s="130">
        <v>0.58299999999999996</v>
      </c>
      <c r="AB72" s="130" t="s">
        <v>44</v>
      </c>
      <c r="AC72" s="130" t="s">
        <v>146</v>
      </c>
      <c r="AD72" s="130" t="s">
        <v>2876</v>
      </c>
    </row>
    <row r="73" spans="1:30" x14ac:dyDescent="0.3">
      <c r="A73" s="130" t="s">
        <v>2870</v>
      </c>
      <c r="B73" s="130">
        <v>-1.22</v>
      </c>
      <c r="C73" s="130">
        <v>20.96</v>
      </c>
      <c r="D73" s="130">
        <v>25.23</v>
      </c>
      <c r="E73" s="130">
        <v>14.99</v>
      </c>
      <c r="F73" s="130">
        <v>23.92</v>
      </c>
      <c r="G73" s="130" t="s">
        <v>57</v>
      </c>
      <c r="H73" s="130" t="s">
        <v>24</v>
      </c>
      <c r="I73" s="130">
        <v>11.244</v>
      </c>
      <c r="J73" s="130">
        <v>-80</v>
      </c>
      <c r="K73" s="130">
        <v>-58</v>
      </c>
      <c r="L73" s="130" t="b">
        <v>0</v>
      </c>
      <c r="M73" s="130">
        <v>89.224999999999994</v>
      </c>
      <c r="N73" s="130">
        <v>9.4179999999999993</v>
      </c>
      <c r="O73" s="130">
        <v>9.4740000000000002</v>
      </c>
      <c r="P73" s="130">
        <v>0.54300000000000004</v>
      </c>
      <c r="Q73" s="130">
        <v>-57.048000000000002</v>
      </c>
      <c r="R73" s="130">
        <v>14.195</v>
      </c>
      <c r="S73" s="130">
        <v>13.016</v>
      </c>
      <c r="T73" s="130">
        <v>1</v>
      </c>
      <c r="U73" s="130">
        <v>368</v>
      </c>
      <c r="V73" s="130" t="s">
        <v>2870</v>
      </c>
      <c r="W73" s="130" t="b">
        <v>0</v>
      </c>
      <c r="X73" s="130">
        <v>0</v>
      </c>
      <c r="Y73" s="130" t="b">
        <v>0</v>
      </c>
      <c r="Z73" s="130">
        <v>44</v>
      </c>
      <c r="AA73" s="130">
        <v>0.57699999999999996</v>
      </c>
      <c r="AB73" s="130" t="s">
        <v>24</v>
      </c>
      <c r="AC73" s="130" t="s">
        <v>57</v>
      </c>
      <c r="AD73" s="130" t="s">
        <v>2871</v>
      </c>
    </row>
    <row r="74" spans="1:30" x14ac:dyDescent="0.3">
      <c r="A74" s="130" t="s">
        <v>2789</v>
      </c>
      <c r="B74" s="130">
        <v>-0.15</v>
      </c>
      <c r="C74" s="130">
        <v>1.38</v>
      </c>
      <c r="D74" s="130">
        <v>7.8</v>
      </c>
      <c r="E74" s="130">
        <v>1.22</v>
      </c>
      <c r="F74" s="130">
        <v>2.63</v>
      </c>
      <c r="G74" s="130" t="s">
        <v>6369</v>
      </c>
      <c r="H74" s="130" t="s">
        <v>248</v>
      </c>
      <c r="I74" s="130">
        <v>1.012</v>
      </c>
      <c r="J74" s="130">
        <v>-51</v>
      </c>
      <c r="K74" s="130">
        <v>-45</v>
      </c>
      <c r="L74" s="130" t="b">
        <v>1</v>
      </c>
      <c r="M74" s="130">
        <v>31.661999999999999</v>
      </c>
      <c r="N74" s="130">
        <v>3.379</v>
      </c>
      <c r="O74" s="130">
        <v>9.3710000000000004</v>
      </c>
      <c r="P74" s="130">
        <v>0.19400000000000001</v>
      </c>
      <c r="Q74" s="130">
        <v>-41.152000000000001</v>
      </c>
      <c r="R74" s="130">
        <v>13.26</v>
      </c>
      <c r="S74" s="130">
        <v>13.815</v>
      </c>
      <c r="T74" s="130">
        <v>-1</v>
      </c>
      <c r="U74" s="130">
        <v>1028</v>
      </c>
      <c r="V74" s="130" t="s">
        <v>2789</v>
      </c>
      <c r="W74" s="130" t="b">
        <v>0</v>
      </c>
      <c r="X74" s="130">
        <v>0</v>
      </c>
      <c r="Y74" s="130" t="b">
        <v>0</v>
      </c>
      <c r="Z74" s="130">
        <v>40</v>
      </c>
      <c r="AA74" s="130">
        <v>0.57099999999999995</v>
      </c>
      <c r="AB74" s="130" t="s">
        <v>248</v>
      </c>
      <c r="AC74" s="130" t="s">
        <v>3044</v>
      </c>
      <c r="AD74" s="130" t="s">
        <v>2790</v>
      </c>
    </row>
    <row r="75" spans="1:30" x14ac:dyDescent="0.3">
      <c r="A75" s="130" t="s">
        <v>565</v>
      </c>
      <c r="B75" s="130">
        <v>-0.95</v>
      </c>
      <c r="C75" s="130">
        <v>-7.52</v>
      </c>
      <c r="D75" s="130">
        <v>-3.65</v>
      </c>
      <c r="E75" s="130">
        <v>3.66</v>
      </c>
      <c r="F75" s="130">
        <v>5.2</v>
      </c>
      <c r="G75" s="130" t="s">
        <v>55</v>
      </c>
      <c r="H75" s="130" t="s">
        <v>24</v>
      </c>
      <c r="I75" s="130">
        <v>7.45</v>
      </c>
      <c r="J75" s="130">
        <v>-69</v>
      </c>
      <c r="K75" s="130">
        <v>-31</v>
      </c>
      <c r="L75" s="130" t="b">
        <v>0</v>
      </c>
      <c r="M75" s="130">
        <v>32.496000000000002</v>
      </c>
      <c r="N75" s="130">
        <v>3.4940000000000002</v>
      </c>
      <c r="O75" s="130">
        <v>9.3000000000000007</v>
      </c>
      <c r="P75" s="130">
        <v>2.1389999999999998</v>
      </c>
      <c r="Q75" s="130">
        <v>-7.0119999999999996</v>
      </c>
      <c r="R75" s="130">
        <v>99.05</v>
      </c>
      <c r="S75" s="130">
        <v>105.842</v>
      </c>
      <c r="T75" s="130">
        <v>-1</v>
      </c>
      <c r="U75" s="130">
        <v>93</v>
      </c>
      <c r="V75" s="130" t="s">
        <v>565</v>
      </c>
      <c r="W75" s="130" t="b">
        <v>1</v>
      </c>
      <c r="X75" s="130">
        <v>0</v>
      </c>
      <c r="Y75" s="130" t="b">
        <v>0</v>
      </c>
      <c r="Z75" s="130">
        <v>46</v>
      </c>
      <c r="AA75" s="130">
        <v>0.56499999999999995</v>
      </c>
      <c r="AB75" s="130" t="s">
        <v>24</v>
      </c>
      <c r="AC75" s="130" t="s">
        <v>55</v>
      </c>
      <c r="AD75" s="130" t="s">
        <v>513</v>
      </c>
    </row>
    <row r="76" spans="1:30" x14ac:dyDescent="0.3">
      <c r="A76" s="130" t="s">
        <v>2850</v>
      </c>
      <c r="B76" s="130">
        <v>-2</v>
      </c>
      <c r="C76" s="130">
        <v>-11.29</v>
      </c>
      <c r="D76" s="130">
        <v>-6.62</v>
      </c>
      <c r="E76" s="130">
        <v>2.9</v>
      </c>
      <c r="F76" s="130">
        <v>5.1100000000000003</v>
      </c>
      <c r="G76" s="130" t="s">
        <v>228</v>
      </c>
      <c r="H76" s="130" t="s">
        <v>36</v>
      </c>
      <c r="I76" s="130">
        <v>0.999</v>
      </c>
      <c r="J76" s="130">
        <v>-82</v>
      </c>
      <c r="K76" s="130">
        <v>-66</v>
      </c>
      <c r="L76" s="130" t="b">
        <v>0</v>
      </c>
      <c r="M76" s="130">
        <v>70.41</v>
      </c>
      <c r="N76" s="130">
        <v>7.7030000000000003</v>
      </c>
      <c r="O76" s="130">
        <v>9.141</v>
      </c>
      <c r="P76" s="130">
        <v>0.10299999999999999</v>
      </c>
      <c r="Q76" s="130">
        <v>7.7370000000000001</v>
      </c>
      <c r="R76" s="130">
        <v>2.0579999999999998</v>
      </c>
      <c r="S76" s="130">
        <v>2.395</v>
      </c>
      <c r="T76" s="130">
        <v>-1</v>
      </c>
      <c r="U76" s="130">
        <v>1934</v>
      </c>
      <c r="V76" s="130" t="s">
        <v>2850</v>
      </c>
      <c r="W76" s="130" t="b">
        <v>0</v>
      </c>
      <c r="X76" s="130">
        <v>0</v>
      </c>
      <c r="Y76" s="130" t="b">
        <v>0</v>
      </c>
      <c r="Z76" s="130">
        <v>50</v>
      </c>
      <c r="AA76" s="130">
        <v>0.56000000000000005</v>
      </c>
      <c r="AB76" s="130" t="s">
        <v>36</v>
      </c>
      <c r="AC76" s="130" t="s">
        <v>228</v>
      </c>
      <c r="AD76" s="130" t="s">
        <v>2851</v>
      </c>
    </row>
    <row r="77" spans="1:30" x14ac:dyDescent="0.3">
      <c r="A77" s="130" t="s">
        <v>530</v>
      </c>
      <c r="B77" s="130">
        <v>2.39</v>
      </c>
      <c r="C77" s="130">
        <v>7.26</v>
      </c>
      <c r="D77" s="130">
        <v>4.74</v>
      </c>
      <c r="E77" s="130">
        <v>9.23</v>
      </c>
      <c r="F77" s="130">
        <v>9.35</v>
      </c>
      <c r="G77" s="130" t="s">
        <v>6364</v>
      </c>
      <c r="H77" s="130" t="s">
        <v>28</v>
      </c>
      <c r="I77" s="130">
        <v>55.898000000000003</v>
      </c>
      <c r="J77" s="130">
        <v>-48</v>
      </c>
      <c r="K77" s="130">
        <v>0</v>
      </c>
      <c r="L77" s="130" t="b">
        <v>1</v>
      </c>
      <c r="M77" s="130">
        <v>16.597000000000001</v>
      </c>
      <c r="N77" s="130">
        <v>1.853</v>
      </c>
      <c r="O77" s="130">
        <v>8.9559999999999995</v>
      </c>
      <c r="P77" s="130">
        <v>5.4809999999999999</v>
      </c>
      <c r="Q77" s="130">
        <v>78.45</v>
      </c>
      <c r="R77" s="130">
        <v>410.6</v>
      </c>
      <c r="S77" s="130">
        <v>395.30599999999998</v>
      </c>
      <c r="T77" s="130">
        <v>1</v>
      </c>
      <c r="U77" s="130">
        <v>36</v>
      </c>
      <c r="V77" s="130" t="s">
        <v>530</v>
      </c>
      <c r="W77" s="130" t="b">
        <v>0</v>
      </c>
      <c r="X77" s="130">
        <v>0</v>
      </c>
      <c r="Y77" s="130" t="b">
        <v>1</v>
      </c>
      <c r="Z77" s="130">
        <v>50</v>
      </c>
      <c r="AA77" s="130">
        <v>0.55400000000000005</v>
      </c>
      <c r="AB77" s="130" t="s">
        <v>28</v>
      </c>
      <c r="AC77" s="130" t="s">
        <v>3040</v>
      </c>
      <c r="AD77" s="130" t="s">
        <v>6370</v>
      </c>
    </row>
    <row r="78" spans="1:30" x14ac:dyDescent="0.3">
      <c r="A78" s="130" t="s">
        <v>2880</v>
      </c>
      <c r="B78" s="130">
        <v>1.38</v>
      </c>
      <c r="C78" s="130">
        <v>9.59</v>
      </c>
      <c r="D78" s="130">
        <v>14.54</v>
      </c>
      <c r="E78" s="130">
        <v>2.4700000000000002</v>
      </c>
      <c r="F78" s="130">
        <v>5.6</v>
      </c>
      <c r="G78" s="130" t="s">
        <v>283</v>
      </c>
      <c r="H78" s="130" t="s">
        <v>24</v>
      </c>
      <c r="I78" s="130">
        <v>28.187999999999999</v>
      </c>
      <c r="J78" s="130">
        <v>-38</v>
      </c>
      <c r="K78" s="130">
        <v>-3</v>
      </c>
      <c r="L78" s="130" t="b">
        <v>1</v>
      </c>
      <c r="M78" s="130">
        <v>38.706000000000003</v>
      </c>
      <c r="N78" s="130">
        <v>4.3390000000000004</v>
      </c>
      <c r="O78" s="130">
        <v>8.9209999999999994</v>
      </c>
      <c r="P78" s="130">
        <v>0.52800000000000002</v>
      </c>
      <c r="Q78" s="130">
        <v>-34.064999999999998</v>
      </c>
      <c r="R78" s="130">
        <v>34.5</v>
      </c>
      <c r="S78" s="130">
        <v>33.134999999999998</v>
      </c>
      <c r="T78" s="130">
        <v>1</v>
      </c>
      <c r="U78" s="130">
        <v>378</v>
      </c>
      <c r="V78" s="130" t="s">
        <v>2880</v>
      </c>
      <c r="W78" s="130" t="b">
        <v>0</v>
      </c>
      <c r="X78" s="130">
        <v>0</v>
      </c>
      <c r="Y78" s="130" t="b">
        <v>1</v>
      </c>
      <c r="Z78" s="130">
        <v>47</v>
      </c>
      <c r="AA78" s="130">
        <v>0.54800000000000004</v>
      </c>
      <c r="AB78" s="130" t="s">
        <v>24</v>
      </c>
      <c r="AC78" s="130" t="s">
        <v>283</v>
      </c>
      <c r="AD78" s="130" t="s">
        <v>2881</v>
      </c>
    </row>
    <row r="79" spans="1:30" x14ac:dyDescent="0.3">
      <c r="A79" s="130" t="s">
        <v>2727</v>
      </c>
      <c r="B79" s="130">
        <v>-3.13</v>
      </c>
      <c r="C79" s="130">
        <v>-8.35</v>
      </c>
      <c r="D79" s="130">
        <v>-6.4</v>
      </c>
      <c r="E79" s="130">
        <v>6.2</v>
      </c>
      <c r="F79" s="130">
        <v>4.9800000000000004</v>
      </c>
      <c r="G79" s="130" t="s">
        <v>146</v>
      </c>
      <c r="H79" s="130" t="s">
        <v>44</v>
      </c>
      <c r="I79" s="130">
        <v>3.6859999999999999</v>
      </c>
      <c r="J79" s="130">
        <v>-63</v>
      </c>
      <c r="K79" s="130">
        <v>-42</v>
      </c>
      <c r="L79" s="130" t="b">
        <v>0</v>
      </c>
      <c r="M79" s="130">
        <v>45.164999999999999</v>
      </c>
      <c r="N79" s="130">
        <v>5.069</v>
      </c>
      <c r="O79" s="130">
        <v>8.9090000000000007</v>
      </c>
      <c r="P79" s="130">
        <v>1.0309999999999999</v>
      </c>
      <c r="Q79" s="130">
        <v>-75.668999999999997</v>
      </c>
      <c r="R79" s="130">
        <v>43.88</v>
      </c>
      <c r="S79" s="130">
        <v>47.347000000000001</v>
      </c>
      <c r="T79" s="130">
        <v>-1</v>
      </c>
      <c r="U79" s="130">
        <v>194</v>
      </c>
      <c r="V79" s="130" t="s">
        <v>2727</v>
      </c>
      <c r="W79" s="130" t="b">
        <v>1</v>
      </c>
      <c r="X79" s="130">
        <v>0</v>
      </c>
      <c r="Y79" s="130" t="b">
        <v>0</v>
      </c>
      <c r="Z79" s="130">
        <v>50</v>
      </c>
      <c r="AA79" s="130">
        <v>0.54200000000000004</v>
      </c>
      <c r="AB79" s="130" t="s">
        <v>44</v>
      </c>
      <c r="AC79" s="130" t="s">
        <v>146</v>
      </c>
      <c r="AD79" s="130" t="s">
        <v>2728</v>
      </c>
    </row>
    <row r="80" spans="1:30" x14ac:dyDescent="0.3">
      <c r="A80" s="130" t="s">
        <v>2645</v>
      </c>
      <c r="B80" s="130">
        <v>-2.0099999999999998</v>
      </c>
      <c r="C80" s="130">
        <v>-8.7100000000000009</v>
      </c>
      <c r="D80" s="130">
        <v>-11.5</v>
      </c>
      <c r="E80" s="130">
        <v>5.52</v>
      </c>
      <c r="F80" s="130">
        <v>16.95</v>
      </c>
      <c r="G80" s="130" t="s">
        <v>189</v>
      </c>
      <c r="H80" s="130" t="s">
        <v>153</v>
      </c>
      <c r="I80" s="130">
        <v>2.012</v>
      </c>
      <c r="J80" s="130">
        <v>-80</v>
      </c>
      <c r="K80" s="130">
        <v>-59</v>
      </c>
      <c r="L80" s="130" t="b">
        <v>0</v>
      </c>
      <c r="M80" s="130">
        <v>79.2</v>
      </c>
      <c r="N80" s="130">
        <v>9.0739999999999998</v>
      </c>
      <c r="O80" s="130">
        <v>8.7279999999999998</v>
      </c>
      <c r="P80" s="130">
        <v>0.46300000000000002</v>
      </c>
      <c r="Q80" s="130">
        <v>-74.546000000000006</v>
      </c>
      <c r="R80" s="130">
        <v>11.47</v>
      </c>
      <c r="S80" s="130">
        <v>13.034000000000001</v>
      </c>
      <c r="T80" s="130">
        <v>-1</v>
      </c>
      <c r="U80" s="130">
        <v>432</v>
      </c>
      <c r="V80" s="130" t="s">
        <v>2645</v>
      </c>
      <c r="W80" s="130" t="b">
        <v>1</v>
      </c>
      <c r="X80" s="130">
        <v>0</v>
      </c>
      <c r="Y80" s="130" t="b">
        <v>0</v>
      </c>
      <c r="Z80" s="130">
        <v>48</v>
      </c>
      <c r="AA80" s="130">
        <v>0.53600000000000003</v>
      </c>
      <c r="AB80" s="130" t="s">
        <v>153</v>
      </c>
      <c r="AC80" s="130" t="s">
        <v>189</v>
      </c>
      <c r="AD80" s="130" t="s">
        <v>2646</v>
      </c>
    </row>
    <row r="81" spans="1:30" x14ac:dyDescent="0.3">
      <c r="A81" s="130" t="s">
        <v>2894</v>
      </c>
      <c r="B81" s="130">
        <v>-2.61</v>
      </c>
      <c r="C81" s="130">
        <v>-2.77</v>
      </c>
      <c r="D81" s="130">
        <v>-3.04</v>
      </c>
      <c r="E81" s="130">
        <v>-3.81</v>
      </c>
      <c r="F81" s="130">
        <v>-0.04</v>
      </c>
      <c r="G81" s="130" t="s">
        <v>371</v>
      </c>
      <c r="H81" s="130" t="s">
        <v>36</v>
      </c>
      <c r="I81" s="130">
        <v>9.0370000000000008</v>
      </c>
      <c r="J81" s="130">
        <v>-63</v>
      </c>
      <c r="K81" s="130">
        <v>-52</v>
      </c>
      <c r="L81" s="130" t="b">
        <v>0</v>
      </c>
      <c r="M81" s="130">
        <v>20.683</v>
      </c>
      <c r="N81" s="130">
        <v>2.3759999999999999</v>
      </c>
      <c r="O81" s="130">
        <v>8.7050000000000001</v>
      </c>
      <c r="P81" s="130">
        <v>1.262</v>
      </c>
      <c r="Q81" s="130">
        <v>-85.584999999999994</v>
      </c>
      <c r="R81" s="130">
        <v>56.06</v>
      </c>
      <c r="S81" s="130">
        <v>60.405999999999999</v>
      </c>
      <c r="T81" s="130">
        <v>-1</v>
      </c>
      <c r="U81" s="130">
        <v>158</v>
      </c>
      <c r="V81" s="130" t="s">
        <v>2894</v>
      </c>
      <c r="W81" s="130" t="b">
        <v>0</v>
      </c>
      <c r="X81" s="130">
        <v>0</v>
      </c>
      <c r="Y81" s="130" t="b">
        <v>0</v>
      </c>
      <c r="Z81" s="130">
        <v>47</v>
      </c>
      <c r="AA81" s="130">
        <v>0.53</v>
      </c>
      <c r="AB81" s="130" t="s">
        <v>36</v>
      </c>
      <c r="AC81" s="130" t="s">
        <v>371</v>
      </c>
      <c r="AD81" s="130" t="s">
        <v>2895</v>
      </c>
    </row>
    <row r="82" spans="1:30" x14ac:dyDescent="0.3">
      <c r="A82" s="130" t="s">
        <v>2706</v>
      </c>
      <c r="B82" s="130">
        <v>0.74</v>
      </c>
      <c r="C82" s="130">
        <v>2.1</v>
      </c>
      <c r="D82" s="130">
        <v>3.03</v>
      </c>
      <c r="E82" s="130">
        <v>-0.73</v>
      </c>
      <c r="F82" s="130">
        <v>-1.59</v>
      </c>
      <c r="G82" s="130" t="s">
        <v>906</v>
      </c>
      <c r="H82" s="130" t="s">
        <v>24</v>
      </c>
      <c r="I82" s="130">
        <v>0.88700000000000001</v>
      </c>
      <c r="J82" s="130">
        <v>-63</v>
      </c>
      <c r="K82" s="130">
        <v>-17</v>
      </c>
      <c r="L82" s="130" t="b">
        <v>1</v>
      </c>
      <c r="M82" s="130">
        <v>25.812999999999999</v>
      </c>
      <c r="N82" s="130">
        <v>3.0259999999999998</v>
      </c>
      <c r="O82" s="130">
        <v>8.532</v>
      </c>
      <c r="P82" s="130">
        <v>0.33400000000000002</v>
      </c>
      <c r="Q82" s="130">
        <v>0</v>
      </c>
      <c r="R82" s="130">
        <v>13.62</v>
      </c>
      <c r="S82" s="130">
        <v>14.497999999999999</v>
      </c>
      <c r="T82" s="130">
        <v>-1</v>
      </c>
      <c r="U82" s="130">
        <v>599</v>
      </c>
      <c r="V82" s="130" t="s">
        <v>2706</v>
      </c>
      <c r="W82" s="130" t="b">
        <v>0</v>
      </c>
      <c r="X82" s="130">
        <v>0</v>
      </c>
      <c r="Y82" s="130" t="b">
        <v>0</v>
      </c>
      <c r="Z82" s="130">
        <v>47</v>
      </c>
      <c r="AA82" s="130">
        <v>0.52400000000000002</v>
      </c>
      <c r="AB82" s="130" t="s">
        <v>24</v>
      </c>
      <c r="AC82" s="130" t="s">
        <v>906</v>
      </c>
      <c r="AD82" s="130" t="s">
        <v>2707</v>
      </c>
    </row>
    <row r="83" spans="1:30" x14ac:dyDescent="0.3">
      <c r="A83" s="130" t="s">
        <v>2911</v>
      </c>
      <c r="B83" s="130">
        <v>2.2599999999999998</v>
      </c>
      <c r="C83" s="130">
        <v>4.87</v>
      </c>
      <c r="D83" s="130">
        <v>11.91</v>
      </c>
      <c r="E83" s="130">
        <v>-4.57</v>
      </c>
      <c r="F83" s="130">
        <v>5.82</v>
      </c>
      <c r="G83" s="130" t="s">
        <v>357</v>
      </c>
      <c r="H83" s="130" t="s">
        <v>48</v>
      </c>
      <c r="I83" s="130">
        <v>0.70299999999999996</v>
      </c>
      <c r="J83" s="130">
        <v>-62</v>
      </c>
      <c r="K83" s="130">
        <v>-47</v>
      </c>
      <c r="L83" s="130" t="b">
        <v>1</v>
      </c>
      <c r="M83" s="130">
        <v>38.847000000000001</v>
      </c>
      <c r="N83" s="130">
        <v>4.609</v>
      </c>
      <c r="O83" s="130">
        <v>8.4290000000000003</v>
      </c>
      <c r="P83" s="130">
        <v>0.16400000000000001</v>
      </c>
      <c r="Q83" s="130">
        <v>-6.1120000000000001</v>
      </c>
      <c r="R83" s="130">
        <v>7</v>
      </c>
      <c r="S83" s="130">
        <v>6.5590000000000002</v>
      </c>
      <c r="T83" s="130">
        <v>1</v>
      </c>
      <c r="U83" s="130">
        <v>1222</v>
      </c>
      <c r="V83" s="130" t="s">
        <v>2911</v>
      </c>
      <c r="W83" s="130" t="b">
        <v>0</v>
      </c>
      <c r="X83" s="130">
        <v>0</v>
      </c>
      <c r="Y83" s="130" t="b">
        <v>0</v>
      </c>
      <c r="Z83" s="130">
        <v>44</v>
      </c>
      <c r="AA83" s="130">
        <v>0.51800000000000002</v>
      </c>
      <c r="AB83" s="130" t="s">
        <v>48</v>
      </c>
      <c r="AC83" s="130" t="s">
        <v>357</v>
      </c>
      <c r="AD83" s="130" t="s">
        <v>6371</v>
      </c>
    </row>
    <row r="84" spans="1:30" x14ac:dyDescent="0.3">
      <c r="A84" s="130" t="s">
        <v>2697</v>
      </c>
      <c r="B84" s="130">
        <v>-0.45</v>
      </c>
      <c r="C84" s="130">
        <v>8.67</v>
      </c>
      <c r="D84" s="130">
        <v>3.42</v>
      </c>
      <c r="E84" s="130">
        <v>23.17</v>
      </c>
      <c r="F84" s="130">
        <v>17.82</v>
      </c>
      <c r="G84" s="130" t="s">
        <v>163</v>
      </c>
      <c r="H84" s="130" t="s">
        <v>67</v>
      </c>
      <c r="I84" s="130">
        <v>6.3789999999999996</v>
      </c>
      <c r="J84" s="130">
        <v>-55</v>
      </c>
      <c r="K84" s="130">
        <v>-7</v>
      </c>
      <c r="L84" s="130" t="b">
        <v>1</v>
      </c>
      <c r="M84" s="130">
        <v>35.756999999999998</v>
      </c>
      <c r="N84" s="130">
        <v>4.2530000000000001</v>
      </c>
      <c r="O84" s="130">
        <v>8.4079999999999995</v>
      </c>
      <c r="P84" s="130">
        <v>1.7789999999999999</v>
      </c>
      <c r="Q84" s="130">
        <v>-47.768999999999998</v>
      </c>
      <c r="R84" s="130">
        <v>66.45</v>
      </c>
      <c r="S84" s="130">
        <v>62.406999999999996</v>
      </c>
      <c r="T84" s="130">
        <v>1</v>
      </c>
      <c r="U84" s="130">
        <v>112</v>
      </c>
      <c r="V84" s="130" t="s">
        <v>2697</v>
      </c>
      <c r="W84" s="130" t="b">
        <v>0</v>
      </c>
      <c r="X84" s="130">
        <v>0</v>
      </c>
      <c r="Y84" s="130" t="b">
        <v>1</v>
      </c>
      <c r="Z84" s="130">
        <v>46</v>
      </c>
      <c r="AA84" s="130">
        <v>0.51200000000000001</v>
      </c>
      <c r="AB84" s="130" t="s">
        <v>67</v>
      </c>
      <c r="AC84" s="130" t="s">
        <v>163</v>
      </c>
      <c r="AD84" s="130" t="s">
        <v>2698</v>
      </c>
    </row>
    <row r="85" spans="1:30" x14ac:dyDescent="0.3">
      <c r="A85" s="130" t="s">
        <v>564</v>
      </c>
      <c r="B85" s="130">
        <v>-0.09</v>
      </c>
      <c r="C85" s="130">
        <v>0.87</v>
      </c>
      <c r="D85" s="130">
        <v>-1.06</v>
      </c>
      <c r="E85" s="130">
        <v>-0.77</v>
      </c>
      <c r="F85" s="130">
        <v>1.51</v>
      </c>
      <c r="G85" s="130" t="s">
        <v>133</v>
      </c>
      <c r="H85" s="130" t="s">
        <v>31</v>
      </c>
      <c r="I85" s="130">
        <v>3.8559999999999999</v>
      </c>
      <c r="J85" s="130">
        <v>-45</v>
      </c>
      <c r="K85" s="130">
        <v>-14</v>
      </c>
      <c r="L85" s="130" t="b">
        <v>0</v>
      </c>
      <c r="M85" s="130">
        <v>65.224000000000004</v>
      </c>
      <c r="N85" s="130">
        <v>7.95</v>
      </c>
      <c r="O85" s="130">
        <v>8.2040000000000006</v>
      </c>
      <c r="P85" s="130">
        <v>1.1990000000000001</v>
      </c>
      <c r="Q85" s="130">
        <v>-101.718</v>
      </c>
      <c r="R85" s="130">
        <v>33.51</v>
      </c>
      <c r="S85" s="130">
        <v>36.262999999999998</v>
      </c>
      <c r="T85" s="130">
        <v>-1</v>
      </c>
      <c r="U85" s="130">
        <v>166</v>
      </c>
      <c r="V85" s="130" t="s">
        <v>564</v>
      </c>
      <c r="W85" s="130" t="b">
        <v>1</v>
      </c>
      <c r="X85" s="130">
        <v>0</v>
      </c>
      <c r="Y85" s="130" t="b">
        <v>0</v>
      </c>
      <c r="Z85" s="130">
        <v>46</v>
      </c>
      <c r="AA85" s="130">
        <v>0.50600000000000001</v>
      </c>
      <c r="AB85" s="130" t="s">
        <v>31</v>
      </c>
      <c r="AC85" s="130" t="s">
        <v>133</v>
      </c>
      <c r="AD85" s="130" t="s">
        <v>502</v>
      </c>
    </row>
    <row r="86" spans="1:30" x14ac:dyDescent="0.3">
      <c r="A86" s="130" t="s">
        <v>2738</v>
      </c>
      <c r="B86" s="130">
        <v>-3.97</v>
      </c>
      <c r="C86" s="130">
        <v>-5.77</v>
      </c>
      <c r="D86" s="130">
        <v>-4.13</v>
      </c>
      <c r="E86" s="130">
        <v>3.6</v>
      </c>
      <c r="F86" s="130">
        <v>1</v>
      </c>
      <c r="G86" s="130" t="s">
        <v>94</v>
      </c>
      <c r="H86" s="130" t="s">
        <v>24</v>
      </c>
      <c r="I86" s="130">
        <v>3.5990000000000002</v>
      </c>
      <c r="J86" s="130">
        <v>-61</v>
      </c>
      <c r="K86" s="130">
        <v>-37</v>
      </c>
      <c r="L86" s="130" t="b">
        <v>0</v>
      </c>
      <c r="M86" s="130">
        <v>35.552999999999997</v>
      </c>
      <c r="N86" s="130">
        <v>4.4130000000000003</v>
      </c>
      <c r="O86" s="130">
        <v>8.0570000000000004</v>
      </c>
      <c r="P86" s="130">
        <v>1.591</v>
      </c>
      <c r="Q86" s="130">
        <v>-113.14400000000001</v>
      </c>
      <c r="R86" s="130">
        <v>60.4</v>
      </c>
      <c r="S86" s="130">
        <v>66.072999999999993</v>
      </c>
      <c r="T86" s="130">
        <v>-1</v>
      </c>
      <c r="U86" s="130">
        <v>125</v>
      </c>
      <c r="V86" s="130" t="s">
        <v>2738</v>
      </c>
      <c r="W86" s="130" t="b">
        <v>0</v>
      </c>
      <c r="X86" s="130">
        <v>0</v>
      </c>
      <c r="Y86" s="130" t="b">
        <v>0</v>
      </c>
      <c r="Z86" s="130">
        <v>43</v>
      </c>
      <c r="AA86" s="130">
        <v>0.5</v>
      </c>
      <c r="AB86" s="130" t="s">
        <v>24</v>
      </c>
      <c r="AC86" s="130" t="s">
        <v>94</v>
      </c>
      <c r="AD86" s="130" t="s">
        <v>2739</v>
      </c>
    </row>
    <row r="87" spans="1:30" x14ac:dyDescent="0.3">
      <c r="A87" s="130" t="s">
        <v>2884</v>
      </c>
      <c r="B87" s="130">
        <v>2.4</v>
      </c>
      <c r="C87" s="130">
        <v>12.6</v>
      </c>
      <c r="D87" s="130">
        <v>13.5</v>
      </c>
      <c r="E87" s="130">
        <v>1.7</v>
      </c>
      <c r="F87" s="130">
        <v>10.93</v>
      </c>
      <c r="G87" s="130" t="s">
        <v>86</v>
      </c>
      <c r="H87" s="130" t="s">
        <v>36</v>
      </c>
      <c r="I87" s="130">
        <v>64.186000000000007</v>
      </c>
      <c r="J87" s="130">
        <v>-67</v>
      </c>
      <c r="K87" s="130">
        <v>-59</v>
      </c>
      <c r="L87" s="130" t="b">
        <v>1</v>
      </c>
      <c r="M87" s="130">
        <v>30.138999999999999</v>
      </c>
      <c r="N87" s="130">
        <v>3.984</v>
      </c>
      <c r="O87" s="130">
        <v>7.5650000000000004</v>
      </c>
      <c r="P87" s="130">
        <v>2.8809999999999998</v>
      </c>
      <c r="Q87" s="130">
        <v>-65.953999999999994</v>
      </c>
      <c r="R87" s="130">
        <v>134.5</v>
      </c>
      <c r="S87" s="130">
        <v>127.839</v>
      </c>
      <c r="T87" s="130">
        <v>1</v>
      </c>
      <c r="U87" s="130">
        <v>69</v>
      </c>
      <c r="V87" s="130" t="s">
        <v>2884</v>
      </c>
      <c r="W87" s="130" t="b">
        <v>0</v>
      </c>
      <c r="X87" s="130">
        <v>0</v>
      </c>
      <c r="Y87" s="130" t="b">
        <v>0</v>
      </c>
      <c r="Z87" s="130">
        <v>47</v>
      </c>
      <c r="AA87" s="130">
        <v>0.49399999999999999</v>
      </c>
      <c r="AB87" s="130" t="s">
        <v>36</v>
      </c>
      <c r="AC87" s="130" t="s">
        <v>86</v>
      </c>
      <c r="AD87" s="130" t="s">
        <v>2836</v>
      </c>
    </row>
    <row r="88" spans="1:30" x14ac:dyDescent="0.3">
      <c r="A88" s="130" t="s">
        <v>2603</v>
      </c>
      <c r="B88" s="130">
        <v>-3.36</v>
      </c>
      <c r="C88" s="130">
        <v>9.65</v>
      </c>
      <c r="D88" s="130">
        <v>-3.25</v>
      </c>
      <c r="E88" s="130">
        <v>29.83</v>
      </c>
      <c r="F88" s="130">
        <v>19.61</v>
      </c>
      <c r="G88" s="130" t="s">
        <v>111</v>
      </c>
      <c r="H88" s="130" t="s">
        <v>31</v>
      </c>
      <c r="I88" s="130">
        <v>0.84399999999999997</v>
      </c>
      <c r="J88" s="130">
        <v>-59</v>
      </c>
      <c r="K88" s="130">
        <v>-35</v>
      </c>
      <c r="L88" s="130" t="b">
        <v>1</v>
      </c>
      <c r="M88" s="130">
        <v>40.07</v>
      </c>
      <c r="N88" s="130">
        <v>5.6420000000000003</v>
      </c>
      <c r="O88" s="130">
        <v>7.1029999999999998</v>
      </c>
      <c r="P88" s="130">
        <v>1.0569999999999999</v>
      </c>
      <c r="Q88" s="130">
        <v>-75.664000000000001</v>
      </c>
      <c r="R88" s="130">
        <v>31.6</v>
      </c>
      <c r="S88" s="130">
        <v>30.55</v>
      </c>
      <c r="T88" s="130">
        <v>1</v>
      </c>
      <c r="U88" s="130">
        <v>189</v>
      </c>
      <c r="V88" s="130" t="s">
        <v>2603</v>
      </c>
      <c r="W88" s="130" t="b">
        <v>0</v>
      </c>
      <c r="X88" s="130">
        <v>0</v>
      </c>
      <c r="Y88" s="130" t="b">
        <v>0</v>
      </c>
      <c r="Z88" s="130">
        <v>46</v>
      </c>
      <c r="AA88" s="130">
        <v>0.48799999999999999</v>
      </c>
      <c r="AB88" s="130" t="s">
        <v>31</v>
      </c>
      <c r="AC88" s="130" t="s">
        <v>111</v>
      </c>
      <c r="AD88" s="130" t="s">
        <v>2604</v>
      </c>
    </row>
    <row r="89" spans="1:30" x14ac:dyDescent="0.3">
      <c r="A89" s="130" t="s">
        <v>2586</v>
      </c>
      <c r="B89" s="130">
        <v>-1.25</v>
      </c>
      <c r="C89" s="130">
        <v>-8.42</v>
      </c>
      <c r="D89" s="130">
        <v>-9.5399999999999991</v>
      </c>
      <c r="E89" s="130">
        <v>5.71</v>
      </c>
      <c r="F89" s="130">
        <v>5.24</v>
      </c>
      <c r="G89" s="130" t="s">
        <v>262</v>
      </c>
      <c r="H89" s="130" t="s">
        <v>67</v>
      </c>
      <c r="I89" s="130">
        <v>2.8180000000000001</v>
      </c>
      <c r="J89" s="130">
        <v>-35</v>
      </c>
      <c r="K89" s="130">
        <v>-12</v>
      </c>
      <c r="L89" s="130" t="b">
        <v>0</v>
      </c>
      <c r="M89" s="130">
        <v>26.152000000000001</v>
      </c>
      <c r="N89" s="130">
        <v>3.7450000000000001</v>
      </c>
      <c r="O89" s="130">
        <v>6.984</v>
      </c>
      <c r="P89" s="130">
        <v>0.41599999999999998</v>
      </c>
      <c r="Q89" s="130">
        <v>-33.686</v>
      </c>
      <c r="R89" s="130">
        <v>23.7</v>
      </c>
      <c r="S89" s="130">
        <v>24.782</v>
      </c>
      <c r="T89" s="130">
        <v>-1</v>
      </c>
      <c r="U89" s="130">
        <v>481</v>
      </c>
      <c r="V89" s="130" t="s">
        <v>2586</v>
      </c>
      <c r="W89" s="130" t="b">
        <v>1</v>
      </c>
      <c r="X89" s="130">
        <v>0</v>
      </c>
      <c r="Y89" s="130" t="b">
        <v>0</v>
      </c>
      <c r="Z89" s="130">
        <v>44</v>
      </c>
      <c r="AA89" s="130">
        <v>0.48199999999999998</v>
      </c>
      <c r="AB89" s="130" t="s">
        <v>67</v>
      </c>
      <c r="AC89" s="130" t="s">
        <v>262</v>
      </c>
      <c r="AD89" s="130" t="s">
        <v>2587</v>
      </c>
    </row>
    <row r="90" spans="1:30" x14ac:dyDescent="0.3">
      <c r="A90" s="130" t="s">
        <v>2830</v>
      </c>
      <c r="B90" s="130">
        <v>1.98</v>
      </c>
      <c r="C90" s="130">
        <v>7.33</v>
      </c>
      <c r="D90" s="130">
        <v>8.3699999999999992</v>
      </c>
      <c r="E90" s="130">
        <v>4.9000000000000004</v>
      </c>
      <c r="F90" s="130">
        <v>8.24</v>
      </c>
      <c r="G90" s="130" t="s">
        <v>86</v>
      </c>
      <c r="H90" s="130" t="s">
        <v>36</v>
      </c>
      <c r="I90" s="130">
        <v>66.515000000000001</v>
      </c>
      <c r="J90" s="130">
        <v>-52</v>
      </c>
      <c r="K90" s="130">
        <v>-9</v>
      </c>
      <c r="L90" s="130" t="b">
        <v>1</v>
      </c>
      <c r="M90" s="130">
        <v>22.024000000000001</v>
      </c>
      <c r="N90" s="130">
        <v>3.1560000000000001</v>
      </c>
      <c r="O90" s="130">
        <v>6.9779999999999998</v>
      </c>
      <c r="P90" s="130">
        <v>1.778</v>
      </c>
      <c r="Q90" s="130">
        <v>-67.495000000000005</v>
      </c>
      <c r="R90" s="130">
        <v>95.2</v>
      </c>
      <c r="S90" s="130">
        <v>91.471000000000004</v>
      </c>
      <c r="T90" s="130">
        <v>1</v>
      </c>
      <c r="U90" s="130">
        <v>112</v>
      </c>
      <c r="V90" s="130" t="s">
        <v>2830</v>
      </c>
      <c r="W90" s="130" t="b">
        <v>0</v>
      </c>
      <c r="X90" s="130">
        <v>0</v>
      </c>
      <c r="Y90" s="130" t="b">
        <v>1</v>
      </c>
      <c r="Z90" s="130">
        <v>47</v>
      </c>
      <c r="AA90" s="130">
        <v>0.47599999999999998</v>
      </c>
      <c r="AB90" s="130" t="s">
        <v>36</v>
      </c>
      <c r="AC90" s="130" t="s">
        <v>86</v>
      </c>
      <c r="AD90" s="130" t="s">
        <v>2820</v>
      </c>
    </row>
    <row r="91" spans="1:30" x14ac:dyDescent="0.3">
      <c r="A91" s="130" t="s">
        <v>2672</v>
      </c>
      <c r="B91" s="130">
        <v>-2.6</v>
      </c>
      <c r="C91" s="130">
        <v>0.63</v>
      </c>
      <c r="D91" s="130">
        <v>-0.65</v>
      </c>
      <c r="E91" s="130">
        <v>-3.74</v>
      </c>
      <c r="F91" s="130">
        <v>-3.34</v>
      </c>
      <c r="G91" s="130" t="s">
        <v>189</v>
      </c>
      <c r="H91" s="130" t="s">
        <v>153</v>
      </c>
      <c r="I91" s="130">
        <v>4.7309999999999999</v>
      </c>
      <c r="J91" s="130">
        <v>-41</v>
      </c>
      <c r="K91" s="130">
        <v>-20</v>
      </c>
      <c r="L91" s="130" t="b">
        <v>0</v>
      </c>
      <c r="M91" s="130">
        <v>21.965</v>
      </c>
      <c r="N91" s="130">
        <v>3.44</v>
      </c>
      <c r="O91" s="130">
        <v>6.3849999999999998</v>
      </c>
      <c r="P91" s="130">
        <v>1.5449999999999999</v>
      </c>
      <c r="Q91" s="130">
        <v>-97.113</v>
      </c>
      <c r="R91" s="130">
        <v>63.76</v>
      </c>
      <c r="S91" s="130">
        <v>68.974000000000004</v>
      </c>
      <c r="T91" s="130">
        <v>-1</v>
      </c>
      <c r="U91" s="130">
        <v>129</v>
      </c>
      <c r="V91" s="130" t="s">
        <v>2672</v>
      </c>
      <c r="W91" s="130" t="b">
        <v>0</v>
      </c>
      <c r="X91" s="130">
        <v>0</v>
      </c>
      <c r="Y91" s="130" t="b">
        <v>0</v>
      </c>
      <c r="Z91" s="130">
        <v>51</v>
      </c>
      <c r="AA91" s="130">
        <v>0.47</v>
      </c>
      <c r="AB91" s="130" t="s">
        <v>153</v>
      </c>
      <c r="AC91" s="130" t="s">
        <v>189</v>
      </c>
      <c r="AD91" s="130" t="s">
        <v>2673</v>
      </c>
    </row>
    <row r="92" spans="1:30" x14ac:dyDescent="0.3">
      <c r="A92" s="130" t="s">
        <v>2791</v>
      </c>
      <c r="B92" s="130">
        <v>1.05</v>
      </c>
      <c r="C92" s="130">
        <v>1.82</v>
      </c>
      <c r="D92" s="130">
        <v>4.21</v>
      </c>
      <c r="E92" s="130">
        <v>4.58</v>
      </c>
      <c r="F92" s="130">
        <v>7.75</v>
      </c>
      <c r="G92" s="130" t="s">
        <v>340</v>
      </c>
      <c r="H92" s="130" t="s">
        <v>48</v>
      </c>
      <c r="I92" s="130">
        <v>40.216999999999999</v>
      </c>
      <c r="J92" s="130">
        <v>-48</v>
      </c>
      <c r="K92" s="130">
        <v>-40</v>
      </c>
      <c r="L92" s="130" t="b">
        <v>1</v>
      </c>
      <c r="M92" s="130">
        <v>26.518000000000001</v>
      </c>
      <c r="N92" s="130">
        <v>4.3579999999999997</v>
      </c>
      <c r="O92" s="130">
        <v>6.0860000000000003</v>
      </c>
      <c r="P92" s="130">
        <v>0.86899999999999999</v>
      </c>
      <c r="Q92" s="130">
        <v>27.608000000000001</v>
      </c>
      <c r="R92" s="130">
        <v>45.06</v>
      </c>
      <c r="S92" s="130">
        <v>45.991</v>
      </c>
      <c r="T92" s="130">
        <v>-1</v>
      </c>
      <c r="U92" s="130">
        <v>230</v>
      </c>
      <c r="V92" s="130" t="s">
        <v>2791</v>
      </c>
      <c r="W92" s="130" t="b">
        <v>0</v>
      </c>
      <c r="X92" s="130">
        <v>0</v>
      </c>
      <c r="Y92" s="130" t="b">
        <v>0</v>
      </c>
      <c r="Z92" s="130">
        <v>49</v>
      </c>
      <c r="AA92" s="130">
        <v>0.46400000000000002</v>
      </c>
      <c r="AB92" s="130" t="s">
        <v>48</v>
      </c>
      <c r="AC92" s="130" t="s">
        <v>340</v>
      </c>
      <c r="AD92" s="130" t="s">
        <v>503</v>
      </c>
    </row>
    <row r="93" spans="1:30" x14ac:dyDescent="0.3">
      <c r="A93" s="130" t="s">
        <v>2639</v>
      </c>
      <c r="B93" s="130">
        <v>-1.56</v>
      </c>
      <c r="C93" s="130">
        <v>-6.51</v>
      </c>
      <c r="D93" s="130">
        <v>-11.36</v>
      </c>
      <c r="E93" s="130">
        <v>21.22</v>
      </c>
      <c r="F93" s="130">
        <v>17.18</v>
      </c>
      <c r="G93" s="130" t="s">
        <v>27</v>
      </c>
      <c r="H93" s="130" t="s">
        <v>28</v>
      </c>
      <c r="I93" s="130">
        <v>1.0509999999999999</v>
      </c>
      <c r="J93" s="130">
        <v>-81</v>
      </c>
      <c r="K93" s="130">
        <v>-67</v>
      </c>
      <c r="L93" s="130" t="b">
        <v>0</v>
      </c>
      <c r="M93" s="130">
        <v>47.448999999999998</v>
      </c>
      <c r="N93" s="130">
        <v>7.9340000000000002</v>
      </c>
      <c r="O93" s="130">
        <v>5.98</v>
      </c>
      <c r="P93" s="130">
        <v>0.25700000000000001</v>
      </c>
      <c r="Q93" s="130">
        <v>-130.94300000000001</v>
      </c>
      <c r="R93" s="130">
        <v>9.5640000000000001</v>
      </c>
      <c r="S93" s="130">
        <v>10.487</v>
      </c>
      <c r="T93" s="130">
        <v>-1</v>
      </c>
      <c r="U93" s="130">
        <v>779</v>
      </c>
      <c r="V93" s="130" t="s">
        <v>2639</v>
      </c>
      <c r="W93" s="130" t="b">
        <v>1</v>
      </c>
      <c r="X93" s="130">
        <v>0</v>
      </c>
      <c r="Y93" s="130" t="b">
        <v>0</v>
      </c>
      <c r="Z93" s="130">
        <v>45</v>
      </c>
      <c r="AA93" s="130">
        <v>0.45800000000000002</v>
      </c>
      <c r="AB93" s="130" t="s">
        <v>28</v>
      </c>
      <c r="AC93" s="130" t="s">
        <v>27</v>
      </c>
      <c r="AD93" s="130" t="s">
        <v>2640</v>
      </c>
    </row>
    <row r="94" spans="1:30" x14ac:dyDescent="0.3">
      <c r="A94" s="130" t="s">
        <v>528</v>
      </c>
      <c r="B94" s="130">
        <v>2.78</v>
      </c>
      <c r="C94" s="130">
        <v>4.08</v>
      </c>
      <c r="D94" s="130">
        <v>-0.66</v>
      </c>
      <c r="E94" s="130">
        <v>-10.050000000000001</v>
      </c>
      <c r="F94" s="130">
        <v>-2.33</v>
      </c>
      <c r="G94" s="130" t="s">
        <v>212</v>
      </c>
      <c r="H94" s="130" t="s">
        <v>44</v>
      </c>
      <c r="I94" s="130">
        <v>11.076000000000001</v>
      </c>
      <c r="J94" s="130">
        <v>-67</v>
      </c>
      <c r="K94" s="130">
        <v>-52</v>
      </c>
      <c r="L94" s="130" t="b">
        <v>1</v>
      </c>
      <c r="M94" s="130">
        <v>29.885000000000002</v>
      </c>
      <c r="N94" s="130">
        <v>5.0199999999999996</v>
      </c>
      <c r="O94" s="130">
        <v>5.9530000000000003</v>
      </c>
      <c r="P94" s="130">
        <v>0.74299999999999999</v>
      </c>
      <c r="Q94" s="130">
        <v>102.233</v>
      </c>
      <c r="R94" s="130">
        <v>37.75</v>
      </c>
      <c r="S94" s="130">
        <v>37.899000000000001</v>
      </c>
      <c r="T94" s="130">
        <v>-1</v>
      </c>
      <c r="U94" s="130">
        <v>269</v>
      </c>
      <c r="V94" s="130" t="s">
        <v>528</v>
      </c>
      <c r="W94" s="130" t="b">
        <v>0</v>
      </c>
      <c r="X94" s="130">
        <v>0</v>
      </c>
      <c r="Y94" s="130" t="b">
        <v>0</v>
      </c>
      <c r="Z94" s="130">
        <v>47</v>
      </c>
      <c r="AA94" s="130">
        <v>0.45200000000000001</v>
      </c>
      <c r="AB94" s="130" t="s">
        <v>44</v>
      </c>
      <c r="AC94" s="130" t="s">
        <v>212</v>
      </c>
      <c r="AD94" s="130" t="s">
        <v>382</v>
      </c>
    </row>
    <row r="95" spans="1:30" x14ac:dyDescent="0.3">
      <c r="A95" s="130" t="s">
        <v>2768</v>
      </c>
      <c r="B95" s="130">
        <v>2.15</v>
      </c>
      <c r="C95" s="130">
        <v>-3.12</v>
      </c>
      <c r="D95" s="130">
        <v>-9.8800000000000008</v>
      </c>
      <c r="E95" s="130">
        <v>3.73</v>
      </c>
      <c r="F95" s="130">
        <v>-0.38</v>
      </c>
      <c r="G95" s="130" t="s">
        <v>90</v>
      </c>
      <c r="H95" s="130" t="s">
        <v>31</v>
      </c>
      <c r="I95" s="130">
        <v>43.084000000000003</v>
      </c>
      <c r="J95" s="130">
        <v>-53</v>
      </c>
      <c r="K95" s="130">
        <v>-25</v>
      </c>
      <c r="L95" s="130" t="b">
        <v>0</v>
      </c>
      <c r="M95" s="130">
        <v>45.27</v>
      </c>
      <c r="N95" s="130">
        <v>7.7309999999999999</v>
      </c>
      <c r="O95" s="130">
        <v>5.8559999999999999</v>
      </c>
      <c r="P95" s="130">
        <v>1.21</v>
      </c>
      <c r="Q95" s="130">
        <v>-140.46100000000001</v>
      </c>
      <c r="R95" s="130">
        <v>32.564999999999998</v>
      </c>
      <c r="S95" s="130">
        <v>35.762</v>
      </c>
      <c r="T95" s="130">
        <v>-1</v>
      </c>
      <c r="U95" s="130">
        <v>165</v>
      </c>
      <c r="V95" s="130" t="s">
        <v>2768</v>
      </c>
      <c r="W95" s="130" t="b">
        <v>1</v>
      </c>
      <c r="X95" s="130">
        <v>0</v>
      </c>
      <c r="Y95" s="130" t="b">
        <v>0</v>
      </c>
      <c r="Z95" s="130">
        <v>44</v>
      </c>
      <c r="AA95" s="130">
        <v>0.44600000000000001</v>
      </c>
      <c r="AB95" s="130" t="s">
        <v>31</v>
      </c>
      <c r="AC95" s="130" t="s">
        <v>90</v>
      </c>
      <c r="AD95" s="130" t="s">
        <v>462</v>
      </c>
    </row>
    <row r="96" spans="1:30" x14ac:dyDescent="0.3">
      <c r="A96" s="130" t="s">
        <v>6372</v>
      </c>
      <c r="B96" s="130">
        <v>-0.72</v>
      </c>
      <c r="C96" s="130">
        <v>-4.83</v>
      </c>
      <c r="D96" s="130">
        <v>-3.5</v>
      </c>
      <c r="E96" s="130">
        <v>-4.17</v>
      </c>
      <c r="F96" s="130">
        <v>-0.72</v>
      </c>
      <c r="G96" s="130" t="s">
        <v>133</v>
      </c>
      <c r="H96" s="130" t="s">
        <v>31</v>
      </c>
      <c r="I96" s="130">
        <v>0.56999999999999995</v>
      </c>
      <c r="J96" s="130">
        <v>-13</v>
      </c>
      <c r="K96" s="130">
        <v>-9</v>
      </c>
      <c r="L96" s="130" t="b">
        <v>0</v>
      </c>
      <c r="M96" s="130">
        <v>8.1780000000000008</v>
      </c>
      <c r="N96" s="130">
        <v>1.4570000000000001</v>
      </c>
      <c r="O96" s="130">
        <v>5.6139999999999999</v>
      </c>
      <c r="P96" s="130">
        <v>0.84199999999999997</v>
      </c>
      <c r="Q96" s="130">
        <v>0</v>
      </c>
      <c r="R96" s="130">
        <v>55.2</v>
      </c>
      <c r="S96" s="130">
        <v>57.612000000000002</v>
      </c>
      <c r="T96" s="130">
        <v>-1</v>
      </c>
      <c r="U96" s="130">
        <v>237</v>
      </c>
      <c r="V96" s="130" t="s">
        <v>6372</v>
      </c>
      <c r="W96" s="130" t="b">
        <v>1</v>
      </c>
      <c r="X96" s="130">
        <v>0</v>
      </c>
      <c r="Y96" s="130" t="b">
        <v>0</v>
      </c>
      <c r="Z96" s="130">
        <v>38</v>
      </c>
      <c r="AA96" s="130">
        <v>0.44</v>
      </c>
      <c r="AB96" s="130" t="s">
        <v>31</v>
      </c>
      <c r="AC96" s="130" t="s">
        <v>133</v>
      </c>
      <c r="AD96" s="130" t="s">
        <v>6373</v>
      </c>
    </row>
    <row r="97" spans="1:30" x14ac:dyDescent="0.3">
      <c r="A97" s="130" t="s">
        <v>2831</v>
      </c>
      <c r="B97" s="130">
        <v>-3.94</v>
      </c>
      <c r="C97" s="130">
        <v>-7.07</v>
      </c>
      <c r="D97" s="130">
        <v>-6.67</v>
      </c>
      <c r="E97" s="130">
        <v>-4.9000000000000004</v>
      </c>
      <c r="F97" s="130">
        <v>-4.0999999999999996</v>
      </c>
      <c r="G97" s="130" t="s">
        <v>94</v>
      </c>
      <c r="H97" s="130" t="s">
        <v>24</v>
      </c>
      <c r="I97" s="130">
        <v>3.593</v>
      </c>
      <c r="J97" s="130">
        <v>-66</v>
      </c>
      <c r="K97" s="130">
        <v>-50</v>
      </c>
      <c r="L97" s="130" t="b">
        <v>0</v>
      </c>
      <c r="M97" s="130">
        <v>24.818000000000001</v>
      </c>
      <c r="N97" s="130">
        <v>4.7389999999999999</v>
      </c>
      <c r="O97" s="130">
        <v>5.2370000000000001</v>
      </c>
      <c r="P97" s="130">
        <v>2.6139999999999999</v>
      </c>
      <c r="Q97" s="130">
        <v>-103.306</v>
      </c>
      <c r="R97" s="130">
        <v>85.4</v>
      </c>
      <c r="S97" s="130">
        <v>94.540999999999997</v>
      </c>
      <c r="T97" s="130">
        <v>-1</v>
      </c>
      <c r="U97" s="130">
        <v>76</v>
      </c>
      <c r="V97" s="130" t="s">
        <v>2831</v>
      </c>
      <c r="W97" s="130" t="b">
        <v>0</v>
      </c>
      <c r="X97" s="130">
        <v>0</v>
      </c>
      <c r="Y97" s="130" t="b">
        <v>0</v>
      </c>
      <c r="Z97" s="130">
        <v>44</v>
      </c>
      <c r="AA97" s="130">
        <v>0.435</v>
      </c>
      <c r="AB97" s="130" t="s">
        <v>24</v>
      </c>
      <c r="AC97" s="130" t="s">
        <v>94</v>
      </c>
      <c r="AD97" s="130" t="s">
        <v>2739</v>
      </c>
    </row>
    <row r="98" spans="1:30" x14ac:dyDescent="0.3">
      <c r="A98" s="130" t="s">
        <v>2711</v>
      </c>
      <c r="B98" s="130">
        <v>-3.94</v>
      </c>
      <c r="C98" s="130">
        <v>-9.91</v>
      </c>
      <c r="D98" s="130">
        <v>-11.5</v>
      </c>
      <c r="E98" s="130">
        <v>-15.25</v>
      </c>
      <c r="F98" s="130">
        <v>-4.21</v>
      </c>
      <c r="G98" s="130" t="s">
        <v>6374</v>
      </c>
      <c r="H98" s="130" t="s">
        <v>153</v>
      </c>
      <c r="I98" s="130">
        <v>7.9390000000000001</v>
      </c>
      <c r="J98" s="130">
        <v>-68</v>
      </c>
      <c r="K98" s="130">
        <v>-62</v>
      </c>
      <c r="L98" s="130" t="b">
        <v>0</v>
      </c>
      <c r="M98" s="130">
        <v>24.635000000000002</v>
      </c>
      <c r="N98" s="130">
        <v>4.8710000000000004</v>
      </c>
      <c r="O98" s="130">
        <v>5.0579999999999998</v>
      </c>
      <c r="P98" s="130">
        <v>0.57599999999999996</v>
      </c>
      <c r="Q98" s="130">
        <v>-107.62</v>
      </c>
      <c r="R98" s="130">
        <v>20</v>
      </c>
      <c r="S98" s="130">
        <v>21.988</v>
      </c>
      <c r="T98" s="130">
        <v>-1</v>
      </c>
      <c r="U98" s="130">
        <v>347</v>
      </c>
      <c r="V98" s="130" t="s">
        <v>2711</v>
      </c>
      <c r="W98" s="130" t="b">
        <v>1</v>
      </c>
      <c r="X98" s="130">
        <v>0</v>
      </c>
      <c r="Y98" s="130" t="b">
        <v>0</v>
      </c>
      <c r="Z98" s="130">
        <v>41</v>
      </c>
      <c r="AA98" s="130">
        <v>0.42899999999999999</v>
      </c>
      <c r="AB98" s="130" t="s">
        <v>153</v>
      </c>
      <c r="AC98" s="130" t="s">
        <v>3010</v>
      </c>
      <c r="AD98" s="130" t="s">
        <v>2712</v>
      </c>
    </row>
    <row r="99" spans="1:30" x14ac:dyDescent="0.3">
      <c r="A99" s="130" t="s">
        <v>2773</v>
      </c>
      <c r="B99" s="130">
        <v>1.97</v>
      </c>
      <c r="C99" s="130">
        <v>-10.039999999999999</v>
      </c>
      <c r="D99" s="130">
        <v>5.83</v>
      </c>
      <c r="E99" s="130">
        <v>-13.26</v>
      </c>
      <c r="F99" s="130">
        <v>-1.0900000000000001</v>
      </c>
      <c r="G99" s="130" t="s">
        <v>6369</v>
      </c>
      <c r="H99" s="130" t="s">
        <v>248</v>
      </c>
      <c r="I99" s="130">
        <v>1.0129999999999999</v>
      </c>
      <c r="J99" s="130">
        <v>-41</v>
      </c>
      <c r="K99" s="130">
        <v>-28</v>
      </c>
      <c r="L99" s="130" t="b">
        <v>0</v>
      </c>
      <c r="M99" s="130">
        <v>27.858000000000001</v>
      </c>
      <c r="N99" s="130">
        <v>5.5650000000000004</v>
      </c>
      <c r="O99" s="130">
        <v>5.0060000000000002</v>
      </c>
      <c r="P99" s="130">
        <v>2.2069999999999999</v>
      </c>
      <c r="Q99" s="130">
        <v>-63.423000000000002</v>
      </c>
      <c r="R99" s="130">
        <v>72.599999999999994</v>
      </c>
      <c r="S99" s="130">
        <v>78.156000000000006</v>
      </c>
      <c r="T99" s="130">
        <v>-1</v>
      </c>
      <c r="U99" s="130">
        <v>90</v>
      </c>
      <c r="V99" s="130" t="s">
        <v>2773</v>
      </c>
      <c r="W99" s="130" t="b">
        <v>0</v>
      </c>
      <c r="X99" s="130">
        <v>0</v>
      </c>
      <c r="Y99" s="130" t="b">
        <v>0</v>
      </c>
      <c r="Z99" s="130">
        <v>43</v>
      </c>
      <c r="AA99" s="130">
        <v>0.42299999999999999</v>
      </c>
      <c r="AB99" s="130" t="s">
        <v>248</v>
      </c>
      <c r="AC99" s="130" t="s">
        <v>3044</v>
      </c>
      <c r="AD99" s="130" t="s">
        <v>2774</v>
      </c>
    </row>
    <row r="100" spans="1:30" x14ac:dyDescent="0.3">
      <c r="A100" s="130" t="s">
        <v>2815</v>
      </c>
      <c r="B100" s="130">
        <v>-2.1</v>
      </c>
      <c r="C100" s="130">
        <v>-5.28</v>
      </c>
      <c r="D100" s="130">
        <v>-3.92</v>
      </c>
      <c r="E100" s="130">
        <v>0.98</v>
      </c>
      <c r="F100" s="130">
        <v>3.56</v>
      </c>
      <c r="G100" s="130" t="s">
        <v>189</v>
      </c>
      <c r="H100" s="130" t="s">
        <v>153</v>
      </c>
      <c r="I100" s="130">
        <v>1.425</v>
      </c>
      <c r="J100" s="130">
        <v>-65</v>
      </c>
      <c r="K100" s="130">
        <v>-31</v>
      </c>
      <c r="L100" s="130" t="b">
        <v>0</v>
      </c>
      <c r="M100" s="130">
        <v>30.166</v>
      </c>
      <c r="N100" s="130">
        <v>6.0389999999999997</v>
      </c>
      <c r="O100" s="130">
        <v>4.9950000000000001</v>
      </c>
      <c r="P100" s="130">
        <v>0.52400000000000002</v>
      </c>
      <c r="Q100" s="130">
        <v>-80.122</v>
      </c>
      <c r="R100" s="130">
        <v>18.64</v>
      </c>
      <c r="S100" s="130">
        <v>20.468</v>
      </c>
      <c r="T100" s="130">
        <v>-1</v>
      </c>
      <c r="U100" s="130">
        <v>381</v>
      </c>
      <c r="V100" s="130" t="s">
        <v>2815</v>
      </c>
      <c r="W100" s="130" t="b">
        <v>1</v>
      </c>
      <c r="X100" s="130">
        <v>0</v>
      </c>
      <c r="Y100" s="130" t="b">
        <v>0</v>
      </c>
      <c r="Z100" s="130">
        <v>41</v>
      </c>
      <c r="AA100" s="130">
        <v>0.41699999999999998</v>
      </c>
      <c r="AB100" s="130" t="s">
        <v>153</v>
      </c>
      <c r="AC100" s="130" t="s">
        <v>189</v>
      </c>
      <c r="AD100" s="130" t="s">
        <v>2816</v>
      </c>
    </row>
    <row r="101" spans="1:30" x14ac:dyDescent="0.3">
      <c r="A101" s="130" t="s">
        <v>2809</v>
      </c>
      <c r="B101" s="130">
        <v>-2.42</v>
      </c>
      <c r="C101" s="130">
        <v>1.73</v>
      </c>
      <c r="D101" s="130">
        <v>-9.18</v>
      </c>
      <c r="E101" s="130">
        <v>-8.2100000000000009</v>
      </c>
      <c r="F101" s="130">
        <v>0.86</v>
      </c>
      <c r="G101" s="130" t="s">
        <v>136</v>
      </c>
      <c r="H101" s="130" t="s">
        <v>24</v>
      </c>
      <c r="I101" s="130">
        <v>8.9350000000000005</v>
      </c>
      <c r="J101" s="130">
        <v>-70</v>
      </c>
      <c r="K101" s="130">
        <v>-55</v>
      </c>
      <c r="L101" s="130" t="b">
        <v>0</v>
      </c>
      <c r="M101" s="130">
        <v>26.611999999999998</v>
      </c>
      <c r="N101" s="130">
        <v>5.7409999999999997</v>
      </c>
      <c r="O101" s="130">
        <v>4.6349999999999998</v>
      </c>
      <c r="P101" s="130">
        <v>0.17399999999999999</v>
      </c>
      <c r="Q101" s="130">
        <v>-54.692</v>
      </c>
      <c r="R101" s="130">
        <v>7.4669999999999996</v>
      </c>
      <c r="S101" s="130">
        <v>7.38</v>
      </c>
      <c r="T101" s="130">
        <v>1</v>
      </c>
      <c r="U101" s="130">
        <v>1151</v>
      </c>
      <c r="V101" s="130" t="s">
        <v>2809</v>
      </c>
      <c r="W101" s="130" t="b">
        <v>0</v>
      </c>
      <c r="X101" s="130">
        <v>0</v>
      </c>
      <c r="Y101" s="130" t="b">
        <v>0</v>
      </c>
      <c r="Z101" s="130">
        <v>44</v>
      </c>
      <c r="AA101" s="130">
        <v>0.41099999999999998</v>
      </c>
      <c r="AB101" s="130" t="s">
        <v>24</v>
      </c>
      <c r="AC101" s="130" t="s">
        <v>136</v>
      </c>
      <c r="AD101" s="130" t="s">
        <v>514</v>
      </c>
    </row>
    <row r="102" spans="1:30" x14ac:dyDescent="0.3">
      <c r="A102" s="130" t="s">
        <v>2713</v>
      </c>
      <c r="B102" s="130">
        <v>0.78</v>
      </c>
      <c r="C102" s="130">
        <v>-0.39</v>
      </c>
      <c r="D102" s="130">
        <v>-3.91</v>
      </c>
      <c r="E102" s="130">
        <v>8.18</v>
      </c>
      <c r="F102" s="130">
        <v>11.09</v>
      </c>
      <c r="G102" s="130" t="s">
        <v>6361</v>
      </c>
      <c r="H102" s="130" t="s">
        <v>31</v>
      </c>
      <c r="I102" s="130">
        <v>0.86899999999999999</v>
      </c>
      <c r="J102" s="130">
        <v>-46</v>
      </c>
      <c r="K102" s="130">
        <v>-25</v>
      </c>
      <c r="L102" s="130" t="b">
        <v>0</v>
      </c>
      <c r="M102" s="130">
        <v>23.507999999999999</v>
      </c>
      <c r="N102" s="130">
        <v>5.1230000000000002</v>
      </c>
      <c r="O102" s="130">
        <v>4.5880000000000001</v>
      </c>
      <c r="P102" s="130">
        <v>0.93500000000000005</v>
      </c>
      <c r="Q102" s="130">
        <v>-10.696</v>
      </c>
      <c r="R102" s="130">
        <v>51.6</v>
      </c>
      <c r="S102" s="130">
        <v>54.158000000000001</v>
      </c>
      <c r="T102" s="130">
        <v>-1</v>
      </c>
      <c r="U102" s="130">
        <v>213</v>
      </c>
      <c r="V102" s="130" t="s">
        <v>2713</v>
      </c>
      <c r="W102" s="130" t="b">
        <v>1</v>
      </c>
      <c r="X102" s="130">
        <v>0</v>
      </c>
      <c r="Y102" s="130" t="b">
        <v>0</v>
      </c>
      <c r="Z102" s="130">
        <v>47</v>
      </c>
      <c r="AA102" s="130">
        <v>0.40500000000000003</v>
      </c>
      <c r="AB102" s="130" t="s">
        <v>31</v>
      </c>
      <c r="AC102" s="130" t="s">
        <v>3024</v>
      </c>
      <c r="AD102" s="130" t="s">
        <v>2714</v>
      </c>
    </row>
    <row r="103" spans="1:30" x14ac:dyDescent="0.3">
      <c r="A103" s="130" t="s">
        <v>2819</v>
      </c>
      <c r="B103" s="130">
        <v>1.76</v>
      </c>
      <c r="C103" s="130">
        <v>5.35</v>
      </c>
      <c r="D103" s="130">
        <v>4.88</v>
      </c>
      <c r="E103" s="130">
        <v>1.62</v>
      </c>
      <c r="F103" s="130">
        <v>5.4</v>
      </c>
      <c r="G103" s="130" t="s">
        <v>86</v>
      </c>
      <c r="H103" s="130" t="s">
        <v>36</v>
      </c>
      <c r="I103" s="130">
        <v>66.522000000000006</v>
      </c>
      <c r="J103" s="130">
        <v>-52</v>
      </c>
      <c r="K103" s="130">
        <v>-11</v>
      </c>
      <c r="L103" s="130" t="b">
        <v>1</v>
      </c>
      <c r="M103" s="130">
        <v>16.152000000000001</v>
      </c>
      <c r="N103" s="130">
        <v>3.645</v>
      </c>
      <c r="O103" s="130">
        <v>4.4320000000000004</v>
      </c>
      <c r="P103" s="130">
        <v>1.9139999999999999</v>
      </c>
      <c r="Q103" s="130">
        <v>-65.823999999999998</v>
      </c>
      <c r="R103" s="130">
        <v>100.88</v>
      </c>
      <c r="S103" s="130">
        <v>96.861000000000004</v>
      </c>
      <c r="T103" s="130">
        <v>1</v>
      </c>
      <c r="U103" s="130">
        <v>104</v>
      </c>
      <c r="V103" s="130" t="s">
        <v>2819</v>
      </c>
      <c r="W103" s="130" t="b">
        <v>0</v>
      </c>
      <c r="X103" s="130">
        <v>0</v>
      </c>
      <c r="Y103" s="130" t="b">
        <v>0</v>
      </c>
      <c r="Z103" s="130">
        <v>45</v>
      </c>
      <c r="AA103" s="130">
        <v>0.39900000000000002</v>
      </c>
      <c r="AB103" s="130" t="s">
        <v>36</v>
      </c>
      <c r="AC103" s="130" t="s">
        <v>86</v>
      </c>
      <c r="AD103" s="130" t="s">
        <v>2820</v>
      </c>
    </row>
    <row r="104" spans="1:30" x14ac:dyDescent="0.3">
      <c r="A104" s="130" t="s">
        <v>2777</v>
      </c>
      <c r="B104" s="130">
        <v>1.96</v>
      </c>
      <c r="C104" s="130">
        <v>-3.91</v>
      </c>
      <c r="D104" s="130">
        <v>-5.75</v>
      </c>
      <c r="E104" s="130">
        <v>-13.43</v>
      </c>
      <c r="F104" s="130">
        <v>-4.4000000000000004</v>
      </c>
      <c r="G104" s="130" t="s">
        <v>111</v>
      </c>
      <c r="H104" s="130" t="s">
        <v>31</v>
      </c>
      <c r="I104" s="130">
        <v>0.60899999999999999</v>
      </c>
      <c r="J104" s="130">
        <v>-63</v>
      </c>
      <c r="K104" s="130">
        <v>-58</v>
      </c>
      <c r="L104" s="130" t="b">
        <v>0</v>
      </c>
      <c r="M104" s="130">
        <v>20.812999999999999</v>
      </c>
      <c r="N104" s="130">
        <v>4.7830000000000004</v>
      </c>
      <c r="O104" s="130">
        <v>4.351</v>
      </c>
      <c r="P104" s="130">
        <v>3.5840000000000001</v>
      </c>
      <c r="Q104" s="130">
        <v>-78.134</v>
      </c>
      <c r="R104" s="130">
        <v>93.5</v>
      </c>
      <c r="S104" s="130">
        <v>103.57</v>
      </c>
      <c r="T104" s="130">
        <v>-1</v>
      </c>
      <c r="U104" s="130">
        <v>55</v>
      </c>
      <c r="V104" s="130" t="s">
        <v>2777</v>
      </c>
      <c r="W104" s="130" t="b">
        <v>0</v>
      </c>
      <c r="X104" s="130">
        <v>0</v>
      </c>
      <c r="Y104" s="130" t="b">
        <v>0</v>
      </c>
      <c r="Z104" s="130">
        <v>43</v>
      </c>
      <c r="AA104" s="130">
        <v>0.39300000000000002</v>
      </c>
      <c r="AB104" s="130" t="s">
        <v>31</v>
      </c>
      <c r="AC104" s="130" t="s">
        <v>111</v>
      </c>
      <c r="AD104" s="130" t="s">
        <v>2778</v>
      </c>
    </row>
    <row r="105" spans="1:30" x14ac:dyDescent="0.3">
      <c r="A105" s="130" t="s">
        <v>2800</v>
      </c>
      <c r="B105" s="130">
        <v>-2.23</v>
      </c>
      <c r="C105" s="130">
        <v>-4.45</v>
      </c>
      <c r="D105" s="130">
        <v>-4.5</v>
      </c>
      <c r="E105" s="130">
        <v>-2.2799999999999998</v>
      </c>
      <c r="F105" s="130">
        <v>-0.41</v>
      </c>
      <c r="G105" s="130" t="s">
        <v>6375</v>
      </c>
      <c r="H105" s="130" t="s">
        <v>44</v>
      </c>
      <c r="I105" s="130">
        <v>2.08</v>
      </c>
      <c r="J105" s="130">
        <v>-60</v>
      </c>
      <c r="K105" s="130">
        <v>-57</v>
      </c>
      <c r="L105" s="130" t="b">
        <v>0</v>
      </c>
      <c r="M105" s="130">
        <v>15.662000000000001</v>
      </c>
      <c r="N105" s="130">
        <v>3.6579999999999999</v>
      </c>
      <c r="O105" s="130">
        <v>4.282</v>
      </c>
      <c r="P105" s="130">
        <v>1.077</v>
      </c>
      <c r="Q105" s="130">
        <v>-51.996000000000002</v>
      </c>
      <c r="R105" s="130">
        <v>38.64</v>
      </c>
      <c r="S105" s="130">
        <v>41.603000000000002</v>
      </c>
      <c r="T105" s="130">
        <v>-1</v>
      </c>
      <c r="U105" s="130">
        <v>185</v>
      </c>
      <c r="V105" s="130" t="s">
        <v>2800</v>
      </c>
      <c r="W105" s="130" t="b">
        <v>1</v>
      </c>
      <c r="X105" s="130">
        <v>38.08</v>
      </c>
      <c r="Y105" s="130" t="b">
        <v>0</v>
      </c>
      <c r="Z105" s="130">
        <v>40</v>
      </c>
      <c r="AA105" s="130">
        <v>0.38700000000000001</v>
      </c>
      <c r="AB105" s="130" t="s">
        <v>44</v>
      </c>
      <c r="AC105" s="130" t="s">
        <v>3049</v>
      </c>
      <c r="AD105" s="130" t="s">
        <v>2801</v>
      </c>
    </row>
    <row r="106" spans="1:30" x14ac:dyDescent="0.3">
      <c r="A106" s="130" t="s">
        <v>2601</v>
      </c>
      <c r="B106" s="130">
        <v>-2.58</v>
      </c>
      <c r="C106" s="130">
        <v>-9.69</v>
      </c>
      <c r="D106" s="130">
        <v>-10.36</v>
      </c>
      <c r="E106" s="130">
        <v>-7.88</v>
      </c>
      <c r="F106" s="130">
        <v>-4.29</v>
      </c>
      <c r="G106" s="130" t="s">
        <v>189</v>
      </c>
      <c r="H106" s="130" t="s">
        <v>153</v>
      </c>
      <c r="I106" s="130">
        <v>1.4610000000000001</v>
      </c>
      <c r="J106" s="130">
        <v>-74</v>
      </c>
      <c r="K106" s="130">
        <v>-65</v>
      </c>
      <c r="L106" s="130" t="b">
        <v>0</v>
      </c>
      <c r="M106" s="130">
        <v>24.289000000000001</v>
      </c>
      <c r="N106" s="130">
        <v>5.98</v>
      </c>
      <c r="O106" s="130">
        <v>4.0620000000000003</v>
      </c>
      <c r="P106" s="130">
        <v>0.26800000000000002</v>
      </c>
      <c r="Q106" s="130">
        <v>-97.195999999999998</v>
      </c>
      <c r="R106" s="130">
        <v>8.48</v>
      </c>
      <c r="S106" s="130">
        <v>9.4120000000000008</v>
      </c>
      <c r="T106" s="130">
        <v>-1</v>
      </c>
      <c r="U106" s="130">
        <v>747</v>
      </c>
      <c r="V106" s="130" t="s">
        <v>2601</v>
      </c>
      <c r="W106" s="130" t="b">
        <v>1</v>
      </c>
      <c r="X106" s="130">
        <v>0</v>
      </c>
      <c r="Y106" s="130" t="b">
        <v>0</v>
      </c>
      <c r="Z106" s="130">
        <v>44</v>
      </c>
      <c r="AA106" s="130">
        <v>0.38100000000000001</v>
      </c>
      <c r="AB106" s="130" t="s">
        <v>153</v>
      </c>
      <c r="AC106" s="130" t="s">
        <v>189</v>
      </c>
      <c r="AD106" s="130" t="s">
        <v>2602</v>
      </c>
    </row>
    <row r="107" spans="1:30" x14ac:dyDescent="0.3">
      <c r="A107" s="130" t="s">
        <v>2754</v>
      </c>
      <c r="B107" s="130">
        <v>1.43</v>
      </c>
      <c r="C107" s="130">
        <v>1.51</v>
      </c>
      <c r="D107" s="130">
        <v>-8.8000000000000007</v>
      </c>
      <c r="E107" s="130">
        <v>0.87</v>
      </c>
      <c r="F107" s="130">
        <v>8.89</v>
      </c>
      <c r="G107" s="130" t="s">
        <v>357</v>
      </c>
      <c r="H107" s="130" t="s">
        <v>48</v>
      </c>
      <c r="I107" s="130">
        <v>1.3779999999999999</v>
      </c>
      <c r="J107" s="130">
        <v>-73</v>
      </c>
      <c r="K107" s="130">
        <v>-47</v>
      </c>
      <c r="L107" s="130" t="b">
        <v>0</v>
      </c>
      <c r="M107" s="130">
        <v>26.408999999999999</v>
      </c>
      <c r="N107" s="130">
        <v>6.7560000000000002</v>
      </c>
      <c r="O107" s="130">
        <v>3.9089999999999998</v>
      </c>
      <c r="P107" s="130">
        <v>0.82899999999999996</v>
      </c>
      <c r="Q107" s="130">
        <v>-79.662000000000006</v>
      </c>
      <c r="R107" s="130">
        <v>25.48</v>
      </c>
      <c r="S107" s="130">
        <v>27.158000000000001</v>
      </c>
      <c r="T107" s="130">
        <v>-1</v>
      </c>
      <c r="U107" s="130">
        <v>241</v>
      </c>
      <c r="V107" s="130" t="s">
        <v>2754</v>
      </c>
      <c r="W107" s="130" t="b">
        <v>0</v>
      </c>
      <c r="X107" s="130">
        <v>0</v>
      </c>
      <c r="Y107" s="130" t="b">
        <v>0</v>
      </c>
      <c r="Z107" s="130">
        <v>40</v>
      </c>
      <c r="AA107" s="130">
        <v>0.375</v>
      </c>
      <c r="AB107" s="130" t="s">
        <v>48</v>
      </c>
      <c r="AC107" s="130" t="s">
        <v>357</v>
      </c>
      <c r="AD107" s="130" t="s">
        <v>2755</v>
      </c>
    </row>
    <row r="108" spans="1:30" x14ac:dyDescent="0.3">
      <c r="A108" s="130" t="s">
        <v>2667</v>
      </c>
      <c r="B108" s="130">
        <v>1.2</v>
      </c>
      <c r="C108" s="130">
        <v>-3.45</v>
      </c>
      <c r="D108" s="130">
        <v>-7.44</v>
      </c>
      <c r="E108" s="130">
        <v>8.7899999999999991</v>
      </c>
      <c r="F108" s="130">
        <v>1.35</v>
      </c>
      <c r="G108" s="130" t="s">
        <v>6363</v>
      </c>
      <c r="H108" s="130" t="s">
        <v>28</v>
      </c>
      <c r="I108" s="130">
        <v>13.173999999999999</v>
      </c>
      <c r="J108" s="130">
        <v>-65</v>
      </c>
      <c r="K108" s="130">
        <v>-12</v>
      </c>
      <c r="L108" s="130" t="b">
        <v>0</v>
      </c>
      <c r="M108" s="130">
        <v>15.286</v>
      </c>
      <c r="N108" s="130">
        <v>3.9670000000000001</v>
      </c>
      <c r="O108" s="130">
        <v>3.8530000000000002</v>
      </c>
      <c r="P108" s="130">
        <v>0.28100000000000003</v>
      </c>
      <c r="Q108" s="130">
        <v>-26.643000000000001</v>
      </c>
      <c r="R108" s="130">
        <v>10.505000000000001</v>
      </c>
      <c r="S108" s="130">
        <v>11.247</v>
      </c>
      <c r="T108" s="130">
        <v>-1</v>
      </c>
      <c r="U108" s="130">
        <v>710</v>
      </c>
      <c r="V108" s="130" t="s">
        <v>2667</v>
      </c>
      <c r="W108" s="130" t="b">
        <v>1</v>
      </c>
      <c r="X108" s="130">
        <v>0</v>
      </c>
      <c r="Y108" s="130" t="b">
        <v>0</v>
      </c>
      <c r="Z108" s="130">
        <v>54</v>
      </c>
      <c r="AA108" s="130">
        <v>0.36899999999999999</v>
      </c>
      <c r="AB108" s="130" t="s">
        <v>28</v>
      </c>
      <c r="AC108" s="130" t="s">
        <v>3019</v>
      </c>
      <c r="AD108" s="130" t="s">
        <v>2668</v>
      </c>
    </row>
    <row r="109" spans="1:30" x14ac:dyDescent="0.3">
      <c r="A109" s="130" t="s">
        <v>2907</v>
      </c>
      <c r="B109" s="130">
        <v>8.91</v>
      </c>
      <c r="C109" s="130">
        <v>2.2599999999999998</v>
      </c>
      <c r="D109" s="130">
        <v>-1.71</v>
      </c>
      <c r="E109" s="130">
        <v>-15.86</v>
      </c>
      <c r="F109" s="130">
        <v>-2.4</v>
      </c>
      <c r="G109" s="130" t="s">
        <v>864</v>
      </c>
      <c r="H109" s="130" t="s">
        <v>67</v>
      </c>
      <c r="I109" s="130">
        <v>1.2729999999999999</v>
      </c>
      <c r="J109" s="130">
        <v>-74</v>
      </c>
      <c r="K109" s="130">
        <v>-70</v>
      </c>
      <c r="L109" s="130" t="b">
        <v>0</v>
      </c>
      <c r="M109" s="130">
        <v>20.177</v>
      </c>
      <c r="N109" s="130">
        <v>5.2949999999999999</v>
      </c>
      <c r="O109" s="130">
        <v>3.81</v>
      </c>
      <c r="P109" s="130">
        <v>0.29799999999999999</v>
      </c>
      <c r="Q109" s="130">
        <v>-24.129000000000001</v>
      </c>
      <c r="R109" s="130">
        <v>5.6219999999999999</v>
      </c>
      <c r="S109" s="130">
        <v>6.3730000000000002</v>
      </c>
      <c r="T109" s="130">
        <v>-1</v>
      </c>
      <c r="U109" s="130">
        <v>670</v>
      </c>
      <c r="V109" s="130" t="s">
        <v>2907</v>
      </c>
      <c r="W109" s="130" t="b">
        <v>0</v>
      </c>
      <c r="X109" s="130">
        <v>0</v>
      </c>
      <c r="Y109" s="130" t="b">
        <v>0</v>
      </c>
      <c r="Z109" s="130">
        <v>46</v>
      </c>
      <c r="AA109" s="130">
        <v>0.36299999999999999</v>
      </c>
      <c r="AB109" s="130" t="s">
        <v>67</v>
      </c>
      <c r="AC109" s="130" t="s">
        <v>864</v>
      </c>
      <c r="AD109" s="130" t="s">
        <v>2908</v>
      </c>
    </row>
    <row r="110" spans="1:30" x14ac:dyDescent="0.3">
      <c r="A110" s="130" t="s">
        <v>2794</v>
      </c>
      <c r="B110" s="130">
        <v>-3.18</v>
      </c>
      <c r="C110" s="130">
        <v>-8.75</v>
      </c>
      <c r="D110" s="130">
        <v>1.96</v>
      </c>
      <c r="E110" s="130">
        <v>-6.89</v>
      </c>
      <c r="F110" s="130">
        <v>-2.93</v>
      </c>
      <c r="G110" s="130" t="s">
        <v>189</v>
      </c>
      <c r="H110" s="130" t="s">
        <v>153</v>
      </c>
      <c r="I110" s="130">
        <v>0.626</v>
      </c>
      <c r="J110" s="130">
        <v>-74</v>
      </c>
      <c r="K110" s="130">
        <v>-73</v>
      </c>
      <c r="L110" s="130" t="b">
        <v>0</v>
      </c>
      <c r="M110" s="130">
        <v>15.821</v>
      </c>
      <c r="N110" s="130">
        <v>4.9290000000000003</v>
      </c>
      <c r="O110" s="130">
        <v>3.21</v>
      </c>
      <c r="P110" s="130">
        <v>0.26900000000000002</v>
      </c>
      <c r="Q110" s="130">
        <v>-55.866</v>
      </c>
      <c r="R110" s="130">
        <v>7.3</v>
      </c>
      <c r="S110" s="130">
        <v>8.1850000000000005</v>
      </c>
      <c r="T110" s="130">
        <v>-1</v>
      </c>
      <c r="U110" s="130">
        <v>744</v>
      </c>
      <c r="V110" s="130" t="s">
        <v>2794</v>
      </c>
      <c r="W110" s="130" t="b">
        <v>0</v>
      </c>
      <c r="X110" s="130">
        <v>0</v>
      </c>
      <c r="Y110" s="130" t="b">
        <v>0</v>
      </c>
      <c r="Z110" s="130">
        <v>42</v>
      </c>
      <c r="AA110" s="130">
        <v>0.35699999999999998</v>
      </c>
      <c r="AB110" s="130" t="s">
        <v>153</v>
      </c>
      <c r="AC110" s="130" t="s">
        <v>189</v>
      </c>
      <c r="AD110" s="130" t="s">
        <v>2795</v>
      </c>
    </row>
    <row r="111" spans="1:30" x14ac:dyDescent="0.3">
      <c r="A111" s="130" t="s">
        <v>2589</v>
      </c>
      <c r="B111" s="130">
        <v>0</v>
      </c>
      <c r="C111" s="130">
        <v>-0.12</v>
      </c>
      <c r="D111" s="130">
        <v>-0.12</v>
      </c>
      <c r="E111" s="130">
        <v>-0.95</v>
      </c>
      <c r="F111" s="130">
        <v>-0.24</v>
      </c>
      <c r="G111" s="130" t="s">
        <v>512</v>
      </c>
      <c r="H111" s="130" t="s">
        <v>24</v>
      </c>
      <c r="I111" s="130">
        <v>1.256</v>
      </c>
      <c r="J111" s="130">
        <v>-60</v>
      </c>
      <c r="K111" s="130">
        <v>-34</v>
      </c>
      <c r="L111" s="130" t="b">
        <v>1</v>
      </c>
      <c r="M111" s="130">
        <v>2.6240000000000001</v>
      </c>
      <c r="N111" s="130">
        <v>0.83</v>
      </c>
      <c r="O111" s="130">
        <v>3.161</v>
      </c>
      <c r="P111" s="130">
        <v>0.112</v>
      </c>
      <c r="Q111" s="130">
        <v>-53.715000000000003</v>
      </c>
      <c r="R111" s="130">
        <v>16.72</v>
      </c>
      <c r="S111" s="130">
        <v>16.695</v>
      </c>
      <c r="T111" s="130">
        <v>1</v>
      </c>
      <c r="U111" s="130">
        <v>1790</v>
      </c>
      <c r="V111" s="130" t="s">
        <v>2589</v>
      </c>
      <c r="W111" s="130" t="b">
        <v>1</v>
      </c>
      <c r="X111" s="130">
        <v>0</v>
      </c>
      <c r="Y111" s="130" t="b">
        <v>1</v>
      </c>
      <c r="Z111" s="130">
        <v>33</v>
      </c>
      <c r="AA111" s="130">
        <v>0.35099999999999998</v>
      </c>
      <c r="AB111" s="130" t="s">
        <v>24</v>
      </c>
      <c r="AC111" s="130" t="s">
        <v>512</v>
      </c>
      <c r="AD111" s="130" t="s">
        <v>2590</v>
      </c>
    </row>
    <row r="112" spans="1:30" x14ac:dyDescent="0.3">
      <c r="A112" s="130" t="s">
        <v>2909</v>
      </c>
      <c r="B112" s="130">
        <v>2.2799999999999998</v>
      </c>
      <c r="C112" s="130">
        <v>6.79</v>
      </c>
      <c r="D112" s="130">
        <v>8.81</v>
      </c>
      <c r="E112" s="130">
        <v>-2.81</v>
      </c>
      <c r="F112" s="130">
        <v>2.4900000000000002</v>
      </c>
      <c r="G112" s="130" t="s">
        <v>86</v>
      </c>
      <c r="H112" s="130" t="s">
        <v>36</v>
      </c>
      <c r="I112" s="130">
        <v>70.010000000000005</v>
      </c>
      <c r="J112" s="130">
        <v>-63</v>
      </c>
      <c r="K112" s="130">
        <v>-14</v>
      </c>
      <c r="L112" s="130" t="b">
        <v>1</v>
      </c>
      <c r="M112" s="130">
        <v>12.372999999999999</v>
      </c>
      <c r="N112" s="130">
        <v>3.9870000000000001</v>
      </c>
      <c r="O112" s="130">
        <v>3.1030000000000002</v>
      </c>
      <c r="P112" s="130">
        <v>1.1950000000000001</v>
      </c>
      <c r="Q112" s="130">
        <v>-17.576000000000001</v>
      </c>
      <c r="R112" s="130">
        <v>65.44</v>
      </c>
      <c r="S112" s="130">
        <v>62.331000000000003</v>
      </c>
      <c r="T112" s="130">
        <v>1</v>
      </c>
      <c r="U112" s="130">
        <v>167</v>
      </c>
      <c r="V112" s="130" t="s">
        <v>2909</v>
      </c>
      <c r="W112" s="130" t="b">
        <v>0</v>
      </c>
      <c r="X112" s="130">
        <v>0</v>
      </c>
      <c r="Y112" s="130" t="b">
        <v>0</v>
      </c>
      <c r="Z112" s="130">
        <v>48</v>
      </c>
      <c r="AA112" s="130">
        <v>0.34499999999999997</v>
      </c>
      <c r="AB112" s="130" t="s">
        <v>36</v>
      </c>
      <c r="AC112" s="130" t="s">
        <v>86</v>
      </c>
      <c r="AD112" s="130" t="s">
        <v>2910</v>
      </c>
    </row>
    <row r="113" spans="1:30" x14ac:dyDescent="0.3">
      <c r="A113" s="130" t="s">
        <v>2775</v>
      </c>
      <c r="B113" s="130">
        <v>-3.67</v>
      </c>
      <c r="C113" s="130">
        <v>-12.35</v>
      </c>
      <c r="D113" s="130">
        <v>-12.57</v>
      </c>
      <c r="E113" s="130">
        <v>-8.35</v>
      </c>
      <c r="F113" s="130">
        <v>-1.1499999999999999</v>
      </c>
      <c r="G113" s="130" t="s">
        <v>6369</v>
      </c>
      <c r="H113" s="130" t="s">
        <v>248</v>
      </c>
      <c r="I113" s="130">
        <v>1.944</v>
      </c>
      <c r="J113" s="130">
        <v>-54</v>
      </c>
      <c r="K113" s="130">
        <v>-52</v>
      </c>
      <c r="L113" s="130" t="b">
        <v>0</v>
      </c>
      <c r="M113" s="130">
        <v>22.831</v>
      </c>
      <c r="N113" s="130">
        <v>7.3949999999999996</v>
      </c>
      <c r="O113" s="130">
        <v>3.0870000000000002</v>
      </c>
      <c r="P113" s="130">
        <v>0.39300000000000002</v>
      </c>
      <c r="Q113" s="130">
        <v>-136.06299999999999</v>
      </c>
      <c r="R113" s="130">
        <v>12.07</v>
      </c>
      <c r="S113" s="130">
        <v>13.54</v>
      </c>
      <c r="T113" s="130">
        <v>-1</v>
      </c>
      <c r="U113" s="130">
        <v>508</v>
      </c>
      <c r="V113" s="130" t="s">
        <v>2775</v>
      </c>
      <c r="W113" s="130" t="b">
        <v>1</v>
      </c>
      <c r="X113" s="130">
        <v>0</v>
      </c>
      <c r="Y113" s="130" t="b">
        <v>0</v>
      </c>
      <c r="Z113" s="130">
        <v>45</v>
      </c>
      <c r="AA113" s="130">
        <v>0.33900000000000002</v>
      </c>
      <c r="AB113" s="130" t="s">
        <v>248</v>
      </c>
      <c r="AC113" s="130" t="s">
        <v>3044</v>
      </c>
      <c r="AD113" s="130" t="s">
        <v>2776</v>
      </c>
    </row>
    <row r="114" spans="1:30" x14ac:dyDescent="0.3">
      <c r="A114" s="130" t="s">
        <v>6376</v>
      </c>
      <c r="B114" s="130">
        <v>0.57999999999999996</v>
      </c>
      <c r="C114" s="130">
        <v>2.23</v>
      </c>
      <c r="D114" s="130">
        <v>3.69</v>
      </c>
      <c r="E114" s="130">
        <v>2.23</v>
      </c>
      <c r="F114" s="130">
        <v>1.87</v>
      </c>
      <c r="G114" s="130" t="s">
        <v>83</v>
      </c>
      <c r="H114" s="130" t="s">
        <v>24</v>
      </c>
      <c r="I114" s="130">
        <v>0.755</v>
      </c>
      <c r="J114" s="130">
        <v>-45</v>
      </c>
      <c r="K114" s="130">
        <v>-10</v>
      </c>
      <c r="L114" s="130" t="b">
        <v>1</v>
      </c>
      <c r="M114" s="130">
        <v>3.6269999999999998</v>
      </c>
      <c r="N114" s="130">
        <v>1.32</v>
      </c>
      <c r="O114" s="130">
        <v>2.7490000000000001</v>
      </c>
      <c r="P114" s="130">
        <v>0.36699999999999999</v>
      </c>
      <c r="Q114" s="130">
        <v>0</v>
      </c>
      <c r="R114" s="130">
        <v>43.5</v>
      </c>
      <c r="S114" s="130">
        <v>42.54</v>
      </c>
      <c r="T114" s="130">
        <v>1</v>
      </c>
      <c r="U114" s="130">
        <v>544</v>
      </c>
      <c r="V114" s="130" t="s">
        <v>6376</v>
      </c>
      <c r="W114" s="130" t="b">
        <v>1</v>
      </c>
      <c r="X114" s="130">
        <v>0</v>
      </c>
      <c r="Y114" s="130" t="b">
        <v>1</v>
      </c>
      <c r="Z114" s="130">
        <v>42</v>
      </c>
      <c r="AA114" s="130">
        <v>0.33300000000000002</v>
      </c>
      <c r="AB114" s="130" t="s">
        <v>24</v>
      </c>
      <c r="AC114" s="130" t="s">
        <v>83</v>
      </c>
      <c r="AD114" s="130" t="s">
        <v>6377</v>
      </c>
    </row>
    <row r="115" spans="1:30" x14ac:dyDescent="0.3">
      <c r="A115" s="130" t="s">
        <v>2597</v>
      </c>
      <c r="B115" s="130">
        <v>8.25</v>
      </c>
      <c r="C115" s="130">
        <v>-3.24</v>
      </c>
      <c r="D115" s="130">
        <v>10.7</v>
      </c>
      <c r="E115" s="130">
        <v>28.71</v>
      </c>
      <c r="F115" s="130">
        <v>10.7</v>
      </c>
      <c r="G115" s="130" t="s">
        <v>111</v>
      </c>
      <c r="H115" s="130" t="s">
        <v>31</v>
      </c>
      <c r="I115" s="130">
        <v>1.3109999999999999</v>
      </c>
      <c r="J115" s="130">
        <v>-96</v>
      </c>
      <c r="K115" s="130">
        <v>-81</v>
      </c>
      <c r="L115" s="130" t="b">
        <v>1</v>
      </c>
      <c r="M115" s="130">
        <v>20.902999999999999</v>
      </c>
      <c r="N115" s="130">
        <v>7.6420000000000003</v>
      </c>
      <c r="O115" s="130">
        <v>2.7349999999999999</v>
      </c>
      <c r="P115" s="130">
        <v>1.4750000000000001</v>
      </c>
      <c r="Q115" s="130">
        <v>-33.889000000000003</v>
      </c>
      <c r="R115" s="130">
        <v>26.9</v>
      </c>
      <c r="S115" s="130">
        <v>28.527999999999999</v>
      </c>
      <c r="T115" s="130">
        <v>-1</v>
      </c>
      <c r="U115" s="130">
        <v>135</v>
      </c>
      <c r="V115" s="130" t="s">
        <v>2597</v>
      </c>
      <c r="W115" s="130" t="b">
        <v>1</v>
      </c>
      <c r="X115" s="130">
        <v>0</v>
      </c>
      <c r="Y115" s="130" t="b">
        <v>1</v>
      </c>
      <c r="Z115" s="130">
        <v>48</v>
      </c>
      <c r="AA115" s="130">
        <v>0.32700000000000001</v>
      </c>
      <c r="AB115" s="130" t="s">
        <v>31</v>
      </c>
      <c r="AC115" s="130" t="s">
        <v>111</v>
      </c>
      <c r="AD115" s="130" t="s">
        <v>2598</v>
      </c>
    </row>
    <row r="116" spans="1:30" x14ac:dyDescent="0.3">
      <c r="A116" s="130" t="s">
        <v>2660</v>
      </c>
      <c r="B116" s="130">
        <v>-0.51</v>
      </c>
      <c r="C116" s="130">
        <v>-0.41</v>
      </c>
      <c r="D116" s="130">
        <v>-7.3</v>
      </c>
      <c r="E116" s="130">
        <v>7.65</v>
      </c>
      <c r="F116" s="130">
        <v>8.3699999999999992</v>
      </c>
      <c r="G116" s="130" t="s">
        <v>156</v>
      </c>
      <c r="H116" s="130" t="s">
        <v>48</v>
      </c>
      <c r="I116" s="130">
        <v>13.532999999999999</v>
      </c>
      <c r="J116" s="130">
        <v>-33</v>
      </c>
      <c r="K116" s="130">
        <v>-26</v>
      </c>
      <c r="L116" s="130" t="b">
        <v>0</v>
      </c>
      <c r="M116" s="130">
        <v>11.009</v>
      </c>
      <c r="N116" s="130">
        <v>4.2709999999999999</v>
      </c>
      <c r="O116" s="130">
        <v>2.5779999999999998</v>
      </c>
      <c r="P116" s="130">
        <v>1.671</v>
      </c>
      <c r="Q116" s="130">
        <v>38.305</v>
      </c>
      <c r="R116" s="130">
        <v>96.82</v>
      </c>
      <c r="S116" s="130">
        <v>98.617000000000004</v>
      </c>
      <c r="T116" s="130">
        <v>-1</v>
      </c>
      <c r="U116" s="130">
        <v>119</v>
      </c>
      <c r="V116" s="130" t="s">
        <v>2660</v>
      </c>
      <c r="W116" s="130" t="b">
        <v>1</v>
      </c>
      <c r="X116" s="130">
        <v>0</v>
      </c>
      <c r="Y116" s="130" t="b">
        <v>0</v>
      </c>
      <c r="Z116" s="130">
        <v>44</v>
      </c>
      <c r="AA116" s="130">
        <v>0.32100000000000001</v>
      </c>
      <c r="AB116" s="130" t="s">
        <v>48</v>
      </c>
      <c r="AC116" s="130" t="s">
        <v>156</v>
      </c>
      <c r="AD116" s="130" t="s">
        <v>2661</v>
      </c>
    </row>
    <row r="117" spans="1:30" x14ac:dyDescent="0.3">
      <c r="A117" s="130" t="s">
        <v>2893</v>
      </c>
      <c r="B117" s="130">
        <v>8.2100000000000009</v>
      </c>
      <c r="C117" s="130">
        <v>3.47</v>
      </c>
      <c r="D117" s="130">
        <v>-3.7</v>
      </c>
      <c r="E117" s="130">
        <v>-2.46</v>
      </c>
      <c r="F117" s="130">
        <v>2.48</v>
      </c>
      <c r="G117" s="130" t="s">
        <v>415</v>
      </c>
      <c r="H117" s="130" t="s">
        <v>36</v>
      </c>
      <c r="I117" s="130">
        <v>4.2779999999999996</v>
      </c>
      <c r="J117" s="130">
        <v>-71</v>
      </c>
      <c r="K117" s="130">
        <v>-18</v>
      </c>
      <c r="L117" s="130" t="b">
        <v>0</v>
      </c>
      <c r="M117" s="130">
        <v>16.390999999999998</v>
      </c>
      <c r="N117" s="130">
        <v>6.5940000000000003</v>
      </c>
      <c r="O117" s="130">
        <v>2.4860000000000002</v>
      </c>
      <c r="P117" s="130">
        <v>1.597</v>
      </c>
      <c r="Q117" s="130">
        <v>-20.033999999999999</v>
      </c>
      <c r="R117" s="130">
        <v>61.98</v>
      </c>
      <c r="S117" s="130">
        <v>57.548000000000002</v>
      </c>
      <c r="T117" s="130">
        <v>1</v>
      </c>
      <c r="U117" s="130">
        <v>125</v>
      </c>
      <c r="V117" s="130" t="s">
        <v>2893</v>
      </c>
      <c r="W117" s="130" t="b">
        <v>1</v>
      </c>
      <c r="X117" s="130">
        <v>0</v>
      </c>
      <c r="Y117" s="130" t="b">
        <v>0</v>
      </c>
      <c r="Z117" s="130">
        <v>47</v>
      </c>
      <c r="AA117" s="130">
        <v>0.315</v>
      </c>
      <c r="AB117" s="130" t="s">
        <v>36</v>
      </c>
      <c r="AC117" s="130" t="s">
        <v>415</v>
      </c>
      <c r="AD117" s="130" t="s">
        <v>504</v>
      </c>
    </row>
    <row r="118" spans="1:30" x14ac:dyDescent="0.3">
      <c r="A118" s="130" t="s">
        <v>2889</v>
      </c>
      <c r="B118" s="130">
        <v>1.0900000000000001</v>
      </c>
      <c r="C118" s="130">
        <v>3.87</v>
      </c>
      <c r="D118" s="130">
        <v>2.2599999999999998</v>
      </c>
      <c r="E118" s="130">
        <v>-5.76</v>
      </c>
      <c r="F118" s="130">
        <v>0.22</v>
      </c>
      <c r="G118" s="130" t="s">
        <v>86</v>
      </c>
      <c r="H118" s="130" t="s">
        <v>36</v>
      </c>
      <c r="I118" s="130">
        <v>14.167</v>
      </c>
      <c r="J118" s="130">
        <v>-59</v>
      </c>
      <c r="K118" s="130">
        <v>-54</v>
      </c>
      <c r="L118" s="130" t="b">
        <v>0</v>
      </c>
      <c r="M118" s="130">
        <v>7.1120000000000001</v>
      </c>
      <c r="N118" s="130">
        <v>2.915</v>
      </c>
      <c r="O118" s="130">
        <v>2.44</v>
      </c>
      <c r="P118" s="130">
        <v>0.97599999999999998</v>
      </c>
      <c r="Q118" s="130">
        <v>-27.67</v>
      </c>
      <c r="R118" s="130">
        <v>46.18</v>
      </c>
      <c r="S118" s="130">
        <v>44.158000000000001</v>
      </c>
      <c r="T118" s="130">
        <v>1</v>
      </c>
      <c r="U118" s="130">
        <v>204</v>
      </c>
      <c r="V118" s="130" t="s">
        <v>2889</v>
      </c>
      <c r="W118" s="130" t="b">
        <v>0</v>
      </c>
      <c r="X118" s="130">
        <v>0</v>
      </c>
      <c r="Y118" s="130" t="b">
        <v>0</v>
      </c>
      <c r="Z118" s="130">
        <v>41</v>
      </c>
      <c r="AA118" s="130">
        <v>0.31</v>
      </c>
      <c r="AB118" s="130" t="s">
        <v>36</v>
      </c>
      <c r="AC118" s="130" t="s">
        <v>86</v>
      </c>
      <c r="AD118" s="130" t="s">
        <v>2890</v>
      </c>
    </row>
    <row r="119" spans="1:30" x14ac:dyDescent="0.3">
      <c r="A119" s="130" t="s">
        <v>2720</v>
      </c>
      <c r="B119" s="130">
        <v>-0.25</v>
      </c>
      <c r="C119" s="130">
        <v>-0.25</v>
      </c>
      <c r="D119" s="130">
        <v>0.1</v>
      </c>
      <c r="E119" s="130">
        <v>-0.25</v>
      </c>
      <c r="F119" s="130">
        <v>-0.25</v>
      </c>
      <c r="G119" s="130" t="s">
        <v>444</v>
      </c>
      <c r="H119" s="130" t="s">
        <v>31</v>
      </c>
      <c r="I119" s="130">
        <v>1.04</v>
      </c>
      <c r="J119" s="130">
        <v>-57</v>
      </c>
      <c r="K119" s="130">
        <v>-14</v>
      </c>
      <c r="L119" s="130" t="b">
        <v>0</v>
      </c>
      <c r="M119" s="130">
        <v>1.0249999999999999</v>
      </c>
      <c r="N119" s="130">
        <v>0.42899999999999999</v>
      </c>
      <c r="O119" s="130">
        <v>2.3889999999999998</v>
      </c>
      <c r="P119" s="130">
        <v>8.8999999999999996E-2</v>
      </c>
      <c r="Q119" s="130">
        <v>0</v>
      </c>
      <c r="R119" s="130">
        <v>20</v>
      </c>
      <c r="S119" s="130">
        <v>20.161999999999999</v>
      </c>
      <c r="T119" s="130">
        <v>-1</v>
      </c>
      <c r="U119" s="130">
        <v>2257</v>
      </c>
      <c r="V119" s="130" t="s">
        <v>2720</v>
      </c>
      <c r="W119" s="130" t="b">
        <v>0</v>
      </c>
      <c r="X119" s="130">
        <v>0</v>
      </c>
      <c r="Y119" s="130" t="b">
        <v>0</v>
      </c>
      <c r="Z119" s="130">
        <v>23</v>
      </c>
      <c r="AA119" s="130">
        <v>0.30399999999999999</v>
      </c>
      <c r="AB119" s="130" t="s">
        <v>31</v>
      </c>
      <c r="AC119" s="130" t="s">
        <v>444</v>
      </c>
      <c r="AD119" s="130" t="s">
        <v>2721</v>
      </c>
    </row>
    <row r="120" spans="1:30" x14ac:dyDescent="0.3">
      <c r="A120" s="130" t="s">
        <v>2764</v>
      </c>
      <c r="B120" s="130">
        <v>-0.08</v>
      </c>
      <c r="C120" s="130">
        <v>-3.85</v>
      </c>
      <c r="D120" s="130">
        <v>-12.44</v>
      </c>
      <c r="E120" s="130">
        <v>-16.899999999999999</v>
      </c>
      <c r="F120" s="130">
        <v>-9.26</v>
      </c>
      <c r="G120" s="130" t="s">
        <v>212</v>
      </c>
      <c r="H120" s="130" t="s">
        <v>44</v>
      </c>
      <c r="I120" s="130">
        <v>14.346</v>
      </c>
      <c r="J120" s="130">
        <v>-62</v>
      </c>
      <c r="K120" s="130">
        <v>-51</v>
      </c>
      <c r="L120" s="130" t="b">
        <v>0</v>
      </c>
      <c r="M120" s="130">
        <v>11.537000000000001</v>
      </c>
      <c r="N120" s="130">
        <v>5.0949999999999998</v>
      </c>
      <c r="O120" s="130">
        <v>2.2639999999999998</v>
      </c>
      <c r="P120" s="130">
        <v>0.55900000000000005</v>
      </c>
      <c r="Q120" s="130">
        <v>-48.301000000000002</v>
      </c>
      <c r="R120" s="130">
        <v>25.47</v>
      </c>
      <c r="S120" s="130">
        <v>26.968</v>
      </c>
      <c r="T120" s="130">
        <v>-1</v>
      </c>
      <c r="U120" s="130">
        <v>357</v>
      </c>
      <c r="V120" s="130" t="s">
        <v>2764</v>
      </c>
      <c r="W120" s="130" t="b">
        <v>1</v>
      </c>
      <c r="X120" s="130">
        <v>0</v>
      </c>
      <c r="Y120" s="130" t="b">
        <v>0</v>
      </c>
      <c r="Z120" s="130">
        <v>42</v>
      </c>
      <c r="AA120" s="130">
        <v>0.29799999999999999</v>
      </c>
      <c r="AB120" s="130" t="s">
        <v>44</v>
      </c>
      <c r="AC120" s="130" t="s">
        <v>212</v>
      </c>
      <c r="AD120" s="130" t="s">
        <v>2765</v>
      </c>
    </row>
    <row r="121" spans="1:30" x14ac:dyDescent="0.3">
      <c r="A121" s="130" t="s">
        <v>2891</v>
      </c>
      <c r="B121" s="130">
        <v>3.29</v>
      </c>
      <c r="C121" s="130">
        <v>-10.8</v>
      </c>
      <c r="D121" s="130">
        <v>-3.53</v>
      </c>
      <c r="E121" s="130">
        <v>-11.27</v>
      </c>
      <c r="F121" s="130">
        <v>-6.72</v>
      </c>
      <c r="G121" s="130" t="s">
        <v>291</v>
      </c>
      <c r="H121" s="130" t="s">
        <v>44</v>
      </c>
      <c r="I121" s="130">
        <v>1.7689999999999999</v>
      </c>
      <c r="J121" s="130">
        <v>-62</v>
      </c>
      <c r="K121" s="130">
        <v>-60</v>
      </c>
      <c r="L121" s="130" t="b">
        <v>0</v>
      </c>
      <c r="M121" s="130">
        <v>10.016</v>
      </c>
      <c r="N121" s="130">
        <v>5.0129999999999999</v>
      </c>
      <c r="O121" s="130">
        <v>1.998</v>
      </c>
      <c r="P121" s="130">
        <v>1.627</v>
      </c>
      <c r="Q121" s="130">
        <v>9.8320000000000007</v>
      </c>
      <c r="R121" s="130">
        <v>33.86</v>
      </c>
      <c r="S121" s="130">
        <v>37.381</v>
      </c>
      <c r="T121" s="130">
        <v>-1</v>
      </c>
      <c r="U121" s="130">
        <v>122</v>
      </c>
      <c r="V121" s="130" t="s">
        <v>2891</v>
      </c>
      <c r="W121" s="130" t="b">
        <v>0</v>
      </c>
      <c r="X121" s="130">
        <v>0</v>
      </c>
      <c r="Y121" s="130" t="b">
        <v>0</v>
      </c>
      <c r="Z121" s="130">
        <v>51</v>
      </c>
      <c r="AA121" s="130">
        <v>0.29199999999999998</v>
      </c>
      <c r="AB121" s="130" t="s">
        <v>44</v>
      </c>
      <c r="AC121" s="130" t="s">
        <v>291</v>
      </c>
      <c r="AD121" s="130" t="s">
        <v>2892</v>
      </c>
    </row>
    <row r="122" spans="1:30" x14ac:dyDescent="0.3">
      <c r="A122" s="130" t="s">
        <v>563</v>
      </c>
      <c r="B122" s="130">
        <v>1.93</v>
      </c>
      <c r="C122" s="130">
        <v>0.91</v>
      </c>
      <c r="D122" s="130">
        <v>-4.51</v>
      </c>
      <c r="E122" s="130">
        <v>-5.22</v>
      </c>
      <c r="F122" s="130">
        <v>-2.76</v>
      </c>
      <c r="G122" s="130" t="s">
        <v>156</v>
      </c>
      <c r="H122" s="130" t="s">
        <v>48</v>
      </c>
      <c r="I122" s="130">
        <v>9.1920000000000002</v>
      </c>
      <c r="J122" s="130">
        <v>-55</v>
      </c>
      <c r="K122" s="130">
        <v>-22</v>
      </c>
      <c r="L122" s="130" t="b">
        <v>0</v>
      </c>
      <c r="M122" s="130">
        <v>6.7670000000000003</v>
      </c>
      <c r="N122" s="130">
        <v>3.8460000000000001</v>
      </c>
      <c r="O122" s="130">
        <v>1.7589999999999999</v>
      </c>
      <c r="P122" s="130">
        <v>0.997</v>
      </c>
      <c r="Q122" s="130">
        <v>-50.13</v>
      </c>
      <c r="R122" s="130">
        <v>48.7</v>
      </c>
      <c r="S122" s="130">
        <v>50.661000000000001</v>
      </c>
      <c r="T122" s="130">
        <v>-1</v>
      </c>
      <c r="U122" s="130">
        <v>200</v>
      </c>
      <c r="V122" s="130" t="s">
        <v>563</v>
      </c>
      <c r="W122" s="130" t="b">
        <v>1</v>
      </c>
      <c r="X122" s="130">
        <v>0</v>
      </c>
      <c r="Y122" s="130" t="b">
        <v>0</v>
      </c>
      <c r="Z122" s="130">
        <v>37</v>
      </c>
      <c r="AA122" s="130">
        <v>0.28599999999999998</v>
      </c>
      <c r="AB122" s="130" t="s">
        <v>48</v>
      </c>
      <c r="AC122" s="130" t="s">
        <v>156</v>
      </c>
      <c r="AD122" s="130" t="s">
        <v>501</v>
      </c>
    </row>
    <row r="123" spans="1:30" x14ac:dyDescent="0.3">
      <c r="A123" s="130" t="s">
        <v>2609</v>
      </c>
      <c r="B123" s="130">
        <v>-1.44</v>
      </c>
      <c r="C123" s="130">
        <v>-8.44</v>
      </c>
      <c r="D123" s="130">
        <v>-8.85</v>
      </c>
      <c r="E123" s="130">
        <v>8.14</v>
      </c>
      <c r="F123" s="130">
        <v>3.26</v>
      </c>
      <c r="G123" s="130" t="s">
        <v>129</v>
      </c>
      <c r="H123" s="130" t="s">
        <v>44</v>
      </c>
      <c r="I123" s="130">
        <v>0.81200000000000006</v>
      </c>
      <c r="J123" s="130">
        <v>-57</v>
      </c>
      <c r="K123" s="130">
        <v>-48</v>
      </c>
      <c r="L123" s="130" t="b">
        <v>0</v>
      </c>
      <c r="M123" s="130">
        <v>8.5489999999999995</v>
      </c>
      <c r="N123" s="130">
        <v>4.867</v>
      </c>
      <c r="O123" s="130">
        <v>1.7569999999999999</v>
      </c>
      <c r="P123" s="130">
        <v>0.81100000000000005</v>
      </c>
      <c r="Q123" s="130">
        <v>-37.005000000000003</v>
      </c>
      <c r="R123" s="130">
        <v>41.2</v>
      </c>
      <c r="S123" s="130">
        <v>43.832000000000001</v>
      </c>
      <c r="T123" s="130">
        <v>-1</v>
      </c>
      <c r="U123" s="130">
        <v>246</v>
      </c>
      <c r="V123" s="130" t="s">
        <v>2609</v>
      </c>
      <c r="W123" s="130" t="b">
        <v>1</v>
      </c>
      <c r="X123" s="130">
        <v>0</v>
      </c>
      <c r="Y123" s="130" t="b">
        <v>0</v>
      </c>
      <c r="Z123" s="130">
        <v>42</v>
      </c>
      <c r="AA123" s="130">
        <v>0.28000000000000003</v>
      </c>
      <c r="AB123" s="130" t="s">
        <v>44</v>
      </c>
      <c r="AC123" s="130" t="s">
        <v>129</v>
      </c>
      <c r="AD123" s="130" t="s">
        <v>6378</v>
      </c>
    </row>
    <row r="124" spans="1:30" x14ac:dyDescent="0.3">
      <c r="A124" s="130" t="s">
        <v>2723</v>
      </c>
      <c r="B124" s="130">
        <v>-2.2799999999999998</v>
      </c>
      <c r="C124" s="130">
        <v>-0.28999999999999998</v>
      </c>
      <c r="D124" s="130">
        <v>-1.32</v>
      </c>
      <c r="E124" s="130">
        <v>-3.73</v>
      </c>
      <c r="F124" s="130">
        <v>0.2</v>
      </c>
      <c r="G124" s="130" t="s">
        <v>156</v>
      </c>
      <c r="H124" s="130" t="s">
        <v>48</v>
      </c>
      <c r="I124" s="130">
        <v>7.9939999999999998</v>
      </c>
      <c r="J124" s="130">
        <v>-48</v>
      </c>
      <c r="K124" s="130">
        <v>-44</v>
      </c>
      <c r="L124" s="130" t="b">
        <v>0</v>
      </c>
      <c r="M124" s="130">
        <v>5.7830000000000004</v>
      </c>
      <c r="N124" s="130">
        <v>3.5819999999999999</v>
      </c>
      <c r="O124" s="130">
        <v>1.615</v>
      </c>
      <c r="P124" s="130">
        <v>0.32400000000000001</v>
      </c>
      <c r="Q124" s="130">
        <v>-33.94</v>
      </c>
      <c r="R124" s="130">
        <v>17.155000000000001</v>
      </c>
      <c r="S124" s="130">
        <v>17.823</v>
      </c>
      <c r="T124" s="130">
        <v>-1</v>
      </c>
      <c r="U124" s="130">
        <v>617</v>
      </c>
      <c r="V124" s="130" t="s">
        <v>2723</v>
      </c>
      <c r="W124" s="130" t="b">
        <v>1</v>
      </c>
      <c r="X124" s="130">
        <v>0</v>
      </c>
      <c r="Y124" s="130" t="b">
        <v>0</v>
      </c>
      <c r="Z124" s="130">
        <v>46</v>
      </c>
      <c r="AA124" s="130">
        <v>0.27400000000000002</v>
      </c>
      <c r="AB124" s="130" t="s">
        <v>48</v>
      </c>
      <c r="AC124" s="130" t="s">
        <v>156</v>
      </c>
      <c r="AD124" s="130" t="s">
        <v>2724</v>
      </c>
    </row>
    <row r="125" spans="1:30" x14ac:dyDescent="0.3">
      <c r="A125" s="130" t="s">
        <v>529</v>
      </c>
      <c r="B125" s="130">
        <v>-2.75</v>
      </c>
      <c r="C125" s="130">
        <v>-0.81</v>
      </c>
      <c r="D125" s="130">
        <v>-12.17</v>
      </c>
      <c r="E125" s="130">
        <v>4.1500000000000004</v>
      </c>
      <c r="F125" s="130">
        <v>7.13</v>
      </c>
      <c r="G125" s="130" t="s">
        <v>246</v>
      </c>
      <c r="H125" s="130" t="s">
        <v>36</v>
      </c>
      <c r="I125" s="130">
        <v>30.46</v>
      </c>
      <c r="J125" s="130">
        <v>-72</v>
      </c>
      <c r="K125" s="130">
        <v>-49</v>
      </c>
      <c r="L125" s="130" t="b">
        <v>0</v>
      </c>
      <c r="M125" s="130">
        <v>9.2810000000000006</v>
      </c>
      <c r="N125" s="130">
        <v>6.0789999999999997</v>
      </c>
      <c r="O125" s="130">
        <v>1.5269999999999999</v>
      </c>
      <c r="P125" s="130">
        <v>5.2480000000000002</v>
      </c>
      <c r="Q125" s="130">
        <v>-69.356999999999999</v>
      </c>
      <c r="R125" s="130">
        <v>170.6</v>
      </c>
      <c r="S125" s="130">
        <v>164.309</v>
      </c>
      <c r="T125" s="130">
        <v>1</v>
      </c>
      <c r="U125" s="130">
        <v>38</v>
      </c>
      <c r="V125" s="130" t="s">
        <v>529</v>
      </c>
      <c r="W125" s="130" t="b">
        <v>1</v>
      </c>
      <c r="X125" s="130">
        <v>0</v>
      </c>
      <c r="Y125" s="130" t="b">
        <v>0</v>
      </c>
      <c r="Z125" s="130">
        <v>46</v>
      </c>
      <c r="AA125" s="130">
        <v>0.26800000000000002</v>
      </c>
      <c r="AB125" s="130" t="s">
        <v>36</v>
      </c>
      <c r="AC125" s="130" t="s">
        <v>246</v>
      </c>
      <c r="AD125" s="130" t="s">
        <v>409</v>
      </c>
    </row>
    <row r="126" spans="1:30" x14ac:dyDescent="0.3">
      <c r="A126" s="130" t="s">
        <v>2740</v>
      </c>
      <c r="B126" s="130">
        <v>-1.62</v>
      </c>
      <c r="C126" s="130">
        <v>-16.079999999999998</v>
      </c>
      <c r="D126" s="130">
        <v>-19.02</v>
      </c>
      <c r="E126" s="130">
        <v>-12.07</v>
      </c>
      <c r="F126" s="130">
        <v>-1.65</v>
      </c>
      <c r="G126" s="130" t="s">
        <v>6366</v>
      </c>
      <c r="H126" s="130" t="s">
        <v>248</v>
      </c>
      <c r="I126" s="130">
        <v>23.943000000000001</v>
      </c>
      <c r="J126" s="130">
        <v>-39</v>
      </c>
      <c r="K126" s="130">
        <v>-26</v>
      </c>
      <c r="L126" s="130" t="b">
        <v>0</v>
      </c>
      <c r="M126" s="130">
        <v>9.8010000000000002</v>
      </c>
      <c r="N126" s="130">
        <v>8.4580000000000002</v>
      </c>
      <c r="O126" s="130">
        <v>1.159</v>
      </c>
      <c r="P126" s="130">
        <v>0.83899999999999997</v>
      </c>
      <c r="Q126" s="130">
        <v>-38.15</v>
      </c>
      <c r="R126" s="130">
        <v>32.19</v>
      </c>
      <c r="S126" s="130">
        <v>35.061</v>
      </c>
      <c r="T126" s="130">
        <v>-1</v>
      </c>
      <c r="U126" s="130">
        <v>238</v>
      </c>
      <c r="V126" s="130" t="s">
        <v>2740</v>
      </c>
      <c r="W126" s="130" t="b">
        <v>1</v>
      </c>
      <c r="X126" s="130">
        <v>0</v>
      </c>
      <c r="Y126" s="130" t="b">
        <v>0</v>
      </c>
      <c r="Z126" s="130">
        <v>47</v>
      </c>
      <c r="AA126" s="130">
        <v>0.26200000000000001</v>
      </c>
      <c r="AB126" s="130" t="s">
        <v>248</v>
      </c>
      <c r="AC126" s="130" t="s">
        <v>3047</v>
      </c>
      <c r="AD126" s="130" t="s">
        <v>2741</v>
      </c>
    </row>
    <row r="127" spans="1:30" x14ac:dyDescent="0.3">
      <c r="A127" s="130" t="s">
        <v>2612</v>
      </c>
      <c r="B127" s="130">
        <v>-1.07</v>
      </c>
      <c r="C127" s="130">
        <v>-12.31</v>
      </c>
      <c r="D127" s="130">
        <v>-10.96</v>
      </c>
      <c r="E127" s="130">
        <v>5.71</v>
      </c>
      <c r="F127" s="130">
        <v>4.16</v>
      </c>
      <c r="G127" s="130" t="s">
        <v>129</v>
      </c>
      <c r="H127" s="130" t="s">
        <v>44</v>
      </c>
      <c r="I127" s="130">
        <v>0.82199999999999995</v>
      </c>
      <c r="J127" s="130">
        <v>-61</v>
      </c>
      <c r="K127" s="130">
        <v>-53</v>
      </c>
      <c r="L127" s="130" t="b">
        <v>0</v>
      </c>
      <c r="M127" s="130">
        <v>6.37</v>
      </c>
      <c r="N127" s="130">
        <v>6.1609999999999996</v>
      </c>
      <c r="O127" s="130">
        <v>1.034</v>
      </c>
      <c r="P127" s="130">
        <v>1.103</v>
      </c>
      <c r="Q127" s="130">
        <v>18.137</v>
      </c>
      <c r="R127" s="130">
        <v>46.3</v>
      </c>
      <c r="S127" s="130">
        <v>49.607999999999997</v>
      </c>
      <c r="T127" s="130">
        <v>-1</v>
      </c>
      <c r="U127" s="130">
        <v>181</v>
      </c>
      <c r="V127" s="130" t="s">
        <v>2612</v>
      </c>
      <c r="W127" s="130" t="b">
        <v>1</v>
      </c>
      <c r="X127" s="130">
        <v>0</v>
      </c>
      <c r="Y127" s="130" t="b">
        <v>0</v>
      </c>
      <c r="Z127" s="130">
        <v>41</v>
      </c>
      <c r="AA127" s="130">
        <v>0.25600000000000001</v>
      </c>
      <c r="AB127" s="130" t="s">
        <v>44</v>
      </c>
      <c r="AC127" s="130" t="s">
        <v>129</v>
      </c>
      <c r="AD127" s="130" t="s">
        <v>6378</v>
      </c>
    </row>
    <row r="128" spans="1:30" x14ac:dyDescent="0.3">
      <c r="A128" s="130" t="s">
        <v>2623</v>
      </c>
      <c r="B128" s="130">
        <v>-1.45</v>
      </c>
      <c r="C128" s="130">
        <v>-2.16</v>
      </c>
      <c r="D128" s="130">
        <v>-11.27</v>
      </c>
      <c r="E128" s="130">
        <v>5.44</v>
      </c>
      <c r="F128" s="130">
        <v>-3.04</v>
      </c>
      <c r="G128" s="130" t="s">
        <v>411</v>
      </c>
      <c r="H128" s="130" t="s">
        <v>24</v>
      </c>
      <c r="I128" s="130">
        <v>0.59</v>
      </c>
      <c r="J128" s="130">
        <v>-60</v>
      </c>
      <c r="K128" s="130">
        <v>-47</v>
      </c>
      <c r="L128" s="130" t="b">
        <v>0</v>
      </c>
      <c r="M128" s="130">
        <v>4.5679999999999996</v>
      </c>
      <c r="N128" s="130">
        <v>4.431</v>
      </c>
      <c r="O128" s="130">
        <v>1.0309999999999999</v>
      </c>
      <c r="P128" s="130">
        <v>1.796</v>
      </c>
      <c r="Q128" s="130">
        <v>-77.950999999999993</v>
      </c>
      <c r="R128" s="130">
        <v>108.6</v>
      </c>
      <c r="S128" s="130">
        <v>114.688</v>
      </c>
      <c r="T128" s="130">
        <v>-1</v>
      </c>
      <c r="U128" s="130">
        <v>111</v>
      </c>
      <c r="V128" s="130" t="s">
        <v>2623</v>
      </c>
      <c r="W128" s="130" t="b">
        <v>1</v>
      </c>
      <c r="X128" s="130">
        <v>0</v>
      </c>
      <c r="Y128" s="130" t="b">
        <v>0</v>
      </c>
      <c r="Z128" s="130">
        <v>41</v>
      </c>
      <c r="AA128" s="130">
        <v>0.25</v>
      </c>
      <c r="AB128" s="130" t="s">
        <v>24</v>
      </c>
      <c r="AC128" s="130" t="s">
        <v>411</v>
      </c>
      <c r="AD128" s="130" t="s">
        <v>2624</v>
      </c>
    </row>
    <row r="129" spans="1:30" x14ac:dyDescent="0.3">
      <c r="A129" s="130" t="s">
        <v>2783</v>
      </c>
      <c r="B129" s="130">
        <v>-3.93</v>
      </c>
      <c r="C129" s="130">
        <v>4.1399999999999997</v>
      </c>
      <c r="D129" s="130">
        <v>8.09</v>
      </c>
      <c r="E129" s="130">
        <v>-4.58</v>
      </c>
      <c r="F129" s="130">
        <v>-4.1500000000000004</v>
      </c>
      <c r="G129" s="130" t="s">
        <v>129</v>
      </c>
      <c r="H129" s="130" t="s">
        <v>44</v>
      </c>
      <c r="I129" s="130">
        <v>0.52</v>
      </c>
      <c r="J129" s="130">
        <v>-75</v>
      </c>
      <c r="K129" s="130">
        <v>-71</v>
      </c>
      <c r="L129" s="130" t="b">
        <v>0</v>
      </c>
      <c r="M129" s="130">
        <v>3.0659999999999998</v>
      </c>
      <c r="N129" s="130">
        <v>5.9349999999999996</v>
      </c>
      <c r="O129" s="130">
        <v>0.51700000000000002</v>
      </c>
      <c r="P129" s="130">
        <v>1.2509999999999999</v>
      </c>
      <c r="Q129" s="130">
        <v>-31.974</v>
      </c>
      <c r="R129" s="130">
        <v>42.75</v>
      </c>
      <c r="S129" s="130">
        <v>40.927</v>
      </c>
      <c r="T129" s="130">
        <v>1</v>
      </c>
      <c r="U129" s="130">
        <v>159</v>
      </c>
      <c r="V129" s="130" t="s">
        <v>2783</v>
      </c>
      <c r="W129" s="130" t="b">
        <v>0</v>
      </c>
      <c r="X129" s="130">
        <v>0</v>
      </c>
      <c r="Y129" s="130" t="b">
        <v>0</v>
      </c>
      <c r="Z129" s="130">
        <v>39</v>
      </c>
      <c r="AA129" s="130">
        <v>0.24399999999999999</v>
      </c>
      <c r="AB129" s="130" t="s">
        <v>44</v>
      </c>
      <c r="AC129" s="130" t="s">
        <v>129</v>
      </c>
      <c r="AD129" s="130" t="s">
        <v>2784</v>
      </c>
    </row>
    <row r="130" spans="1:30" x14ac:dyDescent="0.3">
      <c r="A130" s="130" t="s">
        <v>2704</v>
      </c>
      <c r="B130" s="130">
        <v>3.11</v>
      </c>
      <c r="C130" s="130">
        <v>0</v>
      </c>
      <c r="D130" s="130">
        <v>-16.39</v>
      </c>
      <c r="E130" s="130">
        <v>2.79</v>
      </c>
      <c r="F130" s="130">
        <v>3.11</v>
      </c>
      <c r="G130" s="130" t="s">
        <v>90</v>
      </c>
      <c r="H130" s="130" t="s">
        <v>31</v>
      </c>
      <c r="I130" s="130">
        <v>1.1779999999999999</v>
      </c>
      <c r="J130" s="130">
        <v>-49</v>
      </c>
      <c r="K130" s="130">
        <v>-28</v>
      </c>
      <c r="L130" s="130" t="b">
        <v>0</v>
      </c>
      <c r="M130" s="130">
        <v>-1.87</v>
      </c>
      <c r="N130" s="130">
        <v>8.1839999999999993</v>
      </c>
      <c r="O130" s="130">
        <v>-0.22900000000000001</v>
      </c>
      <c r="P130" s="130">
        <v>2.4300000000000002</v>
      </c>
      <c r="Q130" s="130">
        <v>-86.43</v>
      </c>
      <c r="R130" s="130">
        <v>66.3</v>
      </c>
      <c r="S130" s="130">
        <v>70.195999999999998</v>
      </c>
      <c r="T130" s="130">
        <v>-1</v>
      </c>
      <c r="U130" s="130">
        <v>82</v>
      </c>
      <c r="V130" s="130" t="s">
        <v>2704</v>
      </c>
      <c r="W130" s="130" t="b">
        <v>1</v>
      </c>
      <c r="X130" s="130">
        <v>0</v>
      </c>
      <c r="Y130" s="130" t="b">
        <v>0</v>
      </c>
      <c r="Z130" s="130">
        <v>43</v>
      </c>
      <c r="AA130" s="130">
        <v>0.23799999999999999</v>
      </c>
      <c r="AB130" s="130" t="s">
        <v>31</v>
      </c>
      <c r="AC130" s="130" t="s">
        <v>90</v>
      </c>
      <c r="AD130" s="130" t="s">
        <v>2705</v>
      </c>
    </row>
    <row r="131" spans="1:30" x14ac:dyDescent="0.3">
      <c r="A131" s="130" t="s">
        <v>2918</v>
      </c>
      <c r="B131" s="130">
        <v>1.17</v>
      </c>
      <c r="C131" s="130">
        <v>1.59</v>
      </c>
      <c r="D131" s="130">
        <v>-1.06</v>
      </c>
      <c r="E131" s="130">
        <v>-8.7200000000000006</v>
      </c>
      <c r="F131" s="130">
        <v>-4.4800000000000004</v>
      </c>
      <c r="G131" s="130" t="s">
        <v>340</v>
      </c>
      <c r="H131" s="130" t="s">
        <v>48</v>
      </c>
      <c r="I131" s="130">
        <v>0.745</v>
      </c>
      <c r="J131" s="130">
        <v>-73</v>
      </c>
      <c r="K131" s="130">
        <v>-44</v>
      </c>
      <c r="L131" s="130" t="b">
        <v>0</v>
      </c>
      <c r="M131" s="130">
        <v>-0.91</v>
      </c>
      <c r="N131" s="130">
        <v>3.448</v>
      </c>
      <c r="O131" s="130">
        <v>-0.26400000000000001</v>
      </c>
      <c r="P131" s="130">
        <v>0.17499999999999999</v>
      </c>
      <c r="Q131" s="130">
        <v>-45.819000000000003</v>
      </c>
      <c r="R131" s="130">
        <v>6.07</v>
      </c>
      <c r="S131" s="130">
        <v>6.37</v>
      </c>
      <c r="T131" s="130">
        <v>-1</v>
      </c>
      <c r="U131" s="130">
        <v>1145</v>
      </c>
      <c r="V131" s="130" t="s">
        <v>2918</v>
      </c>
      <c r="W131" s="130" t="b">
        <v>0</v>
      </c>
      <c r="X131" s="130">
        <v>0</v>
      </c>
      <c r="Y131" s="130" t="b">
        <v>0</v>
      </c>
      <c r="Z131" s="130">
        <v>45</v>
      </c>
      <c r="AA131" s="130">
        <v>0.23200000000000001</v>
      </c>
      <c r="AB131" s="130" t="s">
        <v>48</v>
      </c>
      <c r="AC131" s="130" t="s">
        <v>340</v>
      </c>
      <c r="AD131" s="130" t="s">
        <v>2919</v>
      </c>
    </row>
    <row r="132" spans="1:30" x14ac:dyDescent="0.3">
      <c r="A132" s="130" t="s">
        <v>2898</v>
      </c>
      <c r="B132" s="130">
        <v>-8.6</v>
      </c>
      <c r="C132" s="130">
        <v>-18.899999999999999</v>
      </c>
      <c r="D132" s="130">
        <v>13.29</v>
      </c>
      <c r="E132" s="130">
        <v>-24.56</v>
      </c>
      <c r="F132" s="130">
        <v>-25.56</v>
      </c>
      <c r="G132" s="130" t="s">
        <v>512</v>
      </c>
      <c r="H132" s="130" t="s">
        <v>24</v>
      </c>
      <c r="I132" s="130">
        <v>22.779</v>
      </c>
      <c r="J132" s="130">
        <v>-77</v>
      </c>
      <c r="K132" s="130">
        <v>-72</v>
      </c>
      <c r="L132" s="130" t="b">
        <v>0</v>
      </c>
      <c r="M132" s="130">
        <v>-3.129</v>
      </c>
      <c r="N132" s="130">
        <v>10.896000000000001</v>
      </c>
      <c r="O132" s="130">
        <v>-0.28699999999999998</v>
      </c>
      <c r="P132" s="130">
        <v>7.5720000000000001</v>
      </c>
      <c r="Q132" s="130">
        <v>-42.261000000000003</v>
      </c>
      <c r="R132" s="130">
        <v>129.6</v>
      </c>
      <c r="S132" s="130">
        <v>153.00399999999999</v>
      </c>
      <c r="T132" s="130">
        <v>-1</v>
      </c>
      <c r="U132" s="130">
        <v>26</v>
      </c>
      <c r="V132" s="130" t="s">
        <v>2898</v>
      </c>
      <c r="W132" s="130" t="b">
        <v>0</v>
      </c>
      <c r="X132" s="130">
        <v>0</v>
      </c>
      <c r="Y132" s="130" t="b">
        <v>0</v>
      </c>
      <c r="Z132" s="130">
        <v>39</v>
      </c>
      <c r="AA132" s="130">
        <v>0.22600000000000001</v>
      </c>
      <c r="AB132" s="130" t="s">
        <v>24</v>
      </c>
      <c r="AC132" s="130" t="s">
        <v>512</v>
      </c>
      <c r="AD132" s="130" t="s">
        <v>2899</v>
      </c>
    </row>
    <row r="133" spans="1:30" x14ac:dyDescent="0.3">
      <c r="A133" s="130" t="s">
        <v>2903</v>
      </c>
      <c r="B133" s="130">
        <v>-13.51</v>
      </c>
      <c r="C133" s="130">
        <v>-15.99</v>
      </c>
      <c r="D133" s="130">
        <v>-10.81</v>
      </c>
      <c r="E133" s="130">
        <v>-22.3</v>
      </c>
      <c r="F133" s="130">
        <v>-17.309999999999999</v>
      </c>
      <c r="G133" s="130" t="s">
        <v>103</v>
      </c>
      <c r="H133" s="130" t="s">
        <v>104</v>
      </c>
      <c r="I133" s="130">
        <v>1.919</v>
      </c>
      <c r="J133" s="130">
        <v>-67</v>
      </c>
      <c r="K133" s="130">
        <v>-67</v>
      </c>
      <c r="L133" s="130" t="b">
        <v>0</v>
      </c>
      <c r="M133" s="130">
        <v>-4.2610000000000001</v>
      </c>
      <c r="N133" s="130">
        <v>3.6059999999999999</v>
      </c>
      <c r="O133" s="130">
        <v>-1.1819999999999999</v>
      </c>
      <c r="P133" s="130">
        <v>0.21099999999999999</v>
      </c>
      <c r="Q133" s="130">
        <v>-49.834000000000003</v>
      </c>
      <c r="R133" s="130">
        <v>5.28</v>
      </c>
      <c r="S133" s="130">
        <v>5.99</v>
      </c>
      <c r="T133" s="130">
        <v>-1</v>
      </c>
      <c r="U133" s="130">
        <v>949</v>
      </c>
      <c r="V133" s="130" t="s">
        <v>2903</v>
      </c>
      <c r="W133" s="130" t="b">
        <v>0</v>
      </c>
      <c r="X133" s="130">
        <v>0</v>
      </c>
      <c r="Y133" s="130" t="b">
        <v>0</v>
      </c>
      <c r="Z133" s="130">
        <v>45</v>
      </c>
      <c r="AA133" s="130">
        <v>0.22</v>
      </c>
      <c r="AB133" s="130" t="s">
        <v>104</v>
      </c>
      <c r="AC133" s="130" t="s">
        <v>103</v>
      </c>
      <c r="AD133" s="130" t="s">
        <v>2866</v>
      </c>
    </row>
    <row r="134" spans="1:30" x14ac:dyDescent="0.3">
      <c r="A134" s="130" t="s">
        <v>2896</v>
      </c>
      <c r="B134" s="130">
        <v>1.35</v>
      </c>
      <c r="C134" s="130">
        <v>7.03</v>
      </c>
      <c r="D134" s="130">
        <v>7.54</v>
      </c>
      <c r="E134" s="130">
        <v>-3.23</v>
      </c>
      <c r="F134" s="130">
        <v>0.79</v>
      </c>
      <c r="G134" s="130" t="s">
        <v>57</v>
      </c>
      <c r="H134" s="130" t="s">
        <v>24</v>
      </c>
      <c r="I134" s="130">
        <v>0.66900000000000004</v>
      </c>
      <c r="J134" s="130">
        <v>-50</v>
      </c>
      <c r="K134" s="130">
        <v>-20</v>
      </c>
      <c r="L134" s="130" t="b">
        <v>1</v>
      </c>
      <c r="M134" s="130">
        <v>-4.6760000000000002</v>
      </c>
      <c r="N134" s="130">
        <v>3.0470000000000002</v>
      </c>
      <c r="O134" s="130">
        <v>-1.5349999999999999</v>
      </c>
      <c r="P134" s="130">
        <v>0.96</v>
      </c>
      <c r="Q134" s="130">
        <v>-62.48</v>
      </c>
      <c r="R134" s="130">
        <v>44.9</v>
      </c>
      <c r="S134" s="130">
        <v>42.643000000000001</v>
      </c>
      <c r="T134" s="130">
        <v>1</v>
      </c>
      <c r="U134" s="130">
        <v>208</v>
      </c>
      <c r="V134" s="130" t="s">
        <v>2896</v>
      </c>
      <c r="W134" s="130" t="b">
        <v>0</v>
      </c>
      <c r="X134" s="130">
        <v>0</v>
      </c>
      <c r="Y134" s="130" t="b">
        <v>0</v>
      </c>
      <c r="Z134" s="130">
        <v>49</v>
      </c>
      <c r="AA134" s="130">
        <v>0.214</v>
      </c>
      <c r="AB134" s="130" t="s">
        <v>24</v>
      </c>
      <c r="AC134" s="130" t="s">
        <v>57</v>
      </c>
      <c r="AD134" s="130" t="s">
        <v>2897</v>
      </c>
    </row>
    <row r="135" spans="1:30" x14ac:dyDescent="0.3">
      <c r="A135" s="130" t="s">
        <v>2904</v>
      </c>
      <c r="B135" s="130">
        <v>-1.24</v>
      </c>
      <c r="C135" s="130">
        <v>-3.06</v>
      </c>
      <c r="D135" s="130">
        <v>-2.2999999999999998</v>
      </c>
      <c r="E135" s="130">
        <v>-22.33</v>
      </c>
      <c r="F135" s="130">
        <v>-16.68</v>
      </c>
      <c r="G135" s="130" t="s">
        <v>57</v>
      </c>
      <c r="H135" s="130" t="s">
        <v>24</v>
      </c>
      <c r="I135" s="130">
        <v>1.379</v>
      </c>
      <c r="J135" s="130">
        <v>-60</v>
      </c>
      <c r="K135" s="130">
        <v>-55</v>
      </c>
      <c r="L135" s="130" t="b">
        <v>0</v>
      </c>
      <c r="M135" s="130">
        <v>-8.327</v>
      </c>
      <c r="N135" s="130">
        <v>5.0679999999999996</v>
      </c>
      <c r="O135" s="130">
        <v>-1.643</v>
      </c>
      <c r="P135" s="130">
        <v>0.626</v>
      </c>
      <c r="Q135" s="130">
        <v>-62.29</v>
      </c>
      <c r="R135" s="130">
        <v>19.93</v>
      </c>
      <c r="S135" s="130">
        <v>21.992999999999999</v>
      </c>
      <c r="T135" s="130">
        <v>-1</v>
      </c>
      <c r="U135" s="130">
        <v>319</v>
      </c>
      <c r="V135" s="130" t="s">
        <v>2904</v>
      </c>
      <c r="W135" s="130" t="b">
        <v>0</v>
      </c>
      <c r="X135" s="130">
        <v>0</v>
      </c>
      <c r="Y135" s="130" t="b">
        <v>0</v>
      </c>
      <c r="Z135" s="130">
        <v>48</v>
      </c>
      <c r="AA135" s="130">
        <v>0.20799999999999999</v>
      </c>
      <c r="AB135" s="130" t="s">
        <v>24</v>
      </c>
      <c r="AC135" s="130" t="s">
        <v>57</v>
      </c>
      <c r="AD135" s="130" t="s">
        <v>6379</v>
      </c>
    </row>
    <row r="136" spans="1:30" x14ac:dyDescent="0.3">
      <c r="A136" s="130" t="s">
        <v>2752</v>
      </c>
      <c r="B136" s="130">
        <v>1.1000000000000001</v>
      </c>
      <c r="C136" s="130">
        <v>3.24</v>
      </c>
      <c r="D136" s="130">
        <v>-4.75</v>
      </c>
      <c r="E136" s="130">
        <v>-4.93</v>
      </c>
      <c r="F136" s="130">
        <v>-3.29</v>
      </c>
      <c r="G136" s="130" t="s">
        <v>6375</v>
      </c>
      <c r="H136" s="130" t="s">
        <v>44</v>
      </c>
      <c r="I136" s="130">
        <v>66.414000000000001</v>
      </c>
      <c r="J136" s="130">
        <v>-41</v>
      </c>
      <c r="K136" s="130">
        <v>-34</v>
      </c>
      <c r="L136" s="130" t="b">
        <v>1</v>
      </c>
      <c r="M136" s="130">
        <v>-7.0270000000000001</v>
      </c>
      <c r="N136" s="130">
        <v>4.2690000000000001</v>
      </c>
      <c r="O136" s="130">
        <v>-1.6459999999999999</v>
      </c>
      <c r="P136" s="130">
        <v>3.1709999999999998</v>
      </c>
      <c r="Q136" s="130">
        <v>-26.808</v>
      </c>
      <c r="R136" s="130">
        <v>151.35</v>
      </c>
      <c r="S136" s="130">
        <v>146.071</v>
      </c>
      <c r="T136" s="130">
        <v>1</v>
      </c>
      <c r="U136" s="130">
        <v>63</v>
      </c>
      <c r="V136" s="130" t="s">
        <v>2752</v>
      </c>
      <c r="W136" s="130" t="b">
        <v>0</v>
      </c>
      <c r="X136" s="130">
        <v>0</v>
      </c>
      <c r="Y136" s="130" t="b">
        <v>0</v>
      </c>
      <c r="Z136" s="130">
        <v>42</v>
      </c>
      <c r="AA136" s="130">
        <v>0.20200000000000001</v>
      </c>
      <c r="AB136" s="130" t="s">
        <v>44</v>
      </c>
      <c r="AC136" s="130" t="s">
        <v>3049</v>
      </c>
      <c r="AD136" s="130" t="s">
        <v>2753</v>
      </c>
    </row>
    <row r="137" spans="1:30" x14ac:dyDescent="0.3">
      <c r="A137" s="130" t="s">
        <v>2920</v>
      </c>
      <c r="B137" s="130">
        <v>8.6300000000000008</v>
      </c>
      <c r="C137" s="130">
        <v>12.91</v>
      </c>
      <c r="D137" s="130">
        <v>22.27</v>
      </c>
      <c r="E137" s="130">
        <v>2.79</v>
      </c>
      <c r="F137" s="130">
        <v>4.88</v>
      </c>
      <c r="G137" s="130" t="s">
        <v>55</v>
      </c>
      <c r="H137" s="130" t="s">
        <v>24</v>
      </c>
      <c r="I137" s="130">
        <v>0.50700000000000001</v>
      </c>
      <c r="J137" s="130">
        <v>-58</v>
      </c>
      <c r="K137" s="130">
        <v>-46</v>
      </c>
      <c r="L137" s="130" t="b">
        <v>1</v>
      </c>
      <c r="M137" s="130">
        <v>-9.1080000000000005</v>
      </c>
      <c r="N137" s="130">
        <v>5.3410000000000002</v>
      </c>
      <c r="O137" s="130">
        <v>-1.7050000000000001</v>
      </c>
      <c r="P137" s="130">
        <v>1.5880000000000001</v>
      </c>
      <c r="Q137" s="130">
        <v>-88.171999999999997</v>
      </c>
      <c r="R137" s="130">
        <v>51.6</v>
      </c>
      <c r="S137" s="130">
        <v>48.746000000000002</v>
      </c>
      <c r="T137" s="130">
        <v>1</v>
      </c>
      <c r="U137" s="130">
        <v>125</v>
      </c>
      <c r="V137" s="130" t="s">
        <v>2920</v>
      </c>
      <c r="W137" s="130" t="b">
        <v>0</v>
      </c>
      <c r="X137" s="130">
        <v>0</v>
      </c>
      <c r="Y137" s="130" t="b">
        <v>0</v>
      </c>
      <c r="Z137" s="130">
        <v>42</v>
      </c>
      <c r="AA137" s="130">
        <v>0.19600000000000001</v>
      </c>
      <c r="AB137" s="130" t="s">
        <v>24</v>
      </c>
      <c r="AC137" s="130" t="s">
        <v>55</v>
      </c>
      <c r="AD137" s="130" t="s">
        <v>2921</v>
      </c>
    </row>
    <row r="138" spans="1:30" x14ac:dyDescent="0.3">
      <c r="A138" s="130" t="s">
        <v>526</v>
      </c>
      <c r="B138" s="130">
        <v>-0.54</v>
      </c>
      <c r="C138" s="130">
        <v>1.82</v>
      </c>
      <c r="D138" s="130">
        <v>4.41</v>
      </c>
      <c r="E138" s="130">
        <v>-10.81</v>
      </c>
      <c r="F138" s="130">
        <v>-9.5</v>
      </c>
      <c r="G138" s="130" t="s">
        <v>146</v>
      </c>
      <c r="H138" s="130" t="s">
        <v>44</v>
      </c>
      <c r="I138" s="130">
        <v>3.1920000000000002</v>
      </c>
      <c r="J138" s="130">
        <v>-53</v>
      </c>
      <c r="K138" s="130">
        <v>-24</v>
      </c>
      <c r="L138" s="130" t="b">
        <v>0</v>
      </c>
      <c r="M138" s="130">
        <v>-12.278</v>
      </c>
      <c r="N138" s="130">
        <v>5.2859999999999996</v>
      </c>
      <c r="O138" s="130">
        <v>-2.323</v>
      </c>
      <c r="P138" s="130">
        <v>2.9660000000000002</v>
      </c>
      <c r="Q138" s="130">
        <v>-28.658999999999999</v>
      </c>
      <c r="R138" s="130">
        <v>92.4</v>
      </c>
      <c r="S138" s="130">
        <v>97.215000000000003</v>
      </c>
      <c r="T138" s="130">
        <v>-1</v>
      </c>
      <c r="U138" s="130">
        <v>67</v>
      </c>
      <c r="V138" s="130" t="s">
        <v>526</v>
      </c>
      <c r="W138" s="130" t="b">
        <v>0</v>
      </c>
      <c r="X138" s="130">
        <v>0</v>
      </c>
      <c r="Y138" s="130" t="b">
        <v>0</v>
      </c>
      <c r="Z138" s="130">
        <v>50</v>
      </c>
      <c r="AA138" s="130">
        <v>0.19</v>
      </c>
      <c r="AB138" s="130" t="s">
        <v>44</v>
      </c>
      <c r="AC138" s="130" t="s">
        <v>146</v>
      </c>
      <c r="AD138" s="130" t="s">
        <v>511</v>
      </c>
    </row>
    <row r="139" spans="1:30" x14ac:dyDescent="0.3">
      <c r="A139" s="130" t="s">
        <v>2859</v>
      </c>
      <c r="B139" s="130">
        <v>-2.48</v>
      </c>
      <c r="C139" s="130">
        <v>2.46</v>
      </c>
      <c r="D139" s="130">
        <v>-23.98</v>
      </c>
      <c r="E139" s="130">
        <v>-12.5</v>
      </c>
      <c r="F139" s="130">
        <v>3.21</v>
      </c>
      <c r="G139" s="130" t="s">
        <v>509</v>
      </c>
      <c r="H139" s="130" t="s">
        <v>509</v>
      </c>
      <c r="I139" s="130">
        <v>0.63100000000000001</v>
      </c>
      <c r="J139" s="130">
        <v>-84</v>
      </c>
      <c r="K139" s="130">
        <v>-82</v>
      </c>
      <c r="L139" s="130" t="b">
        <v>0</v>
      </c>
      <c r="M139" s="130">
        <v>-20.437999999999999</v>
      </c>
      <c r="N139" s="130">
        <v>6.984</v>
      </c>
      <c r="O139" s="130">
        <v>-2.9260000000000002</v>
      </c>
      <c r="P139" s="130">
        <v>0.125</v>
      </c>
      <c r="Q139" s="130">
        <v>-19.952000000000002</v>
      </c>
      <c r="R139" s="130">
        <v>3.5350000000000001</v>
      </c>
      <c r="S139" s="130">
        <v>3.363</v>
      </c>
      <c r="T139" s="130">
        <v>1</v>
      </c>
      <c r="U139" s="130">
        <v>1596</v>
      </c>
      <c r="V139" s="130" t="s">
        <v>2859</v>
      </c>
      <c r="W139" s="130" t="b">
        <v>0</v>
      </c>
      <c r="X139" s="130">
        <v>0</v>
      </c>
      <c r="Y139" s="130" t="b">
        <v>0</v>
      </c>
      <c r="Z139" s="130">
        <v>47</v>
      </c>
      <c r="AA139" s="130">
        <v>0.185</v>
      </c>
      <c r="AB139" s="130" t="s">
        <v>509</v>
      </c>
      <c r="AC139" s="130" t="s">
        <v>509</v>
      </c>
      <c r="AD139" s="130" t="s">
        <v>2860</v>
      </c>
    </row>
    <row r="140" spans="1:30" x14ac:dyDescent="0.3">
      <c r="A140" s="130" t="s">
        <v>2842</v>
      </c>
      <c r="B140" s="130">
        <v>-6.27</v>
      </c>
      <c r="C140" s="130">
        <v>-10.9</v>
      </c>
      <c r="D140" s="130">
        <v>-26.1</v>
      </c>
      <c r="E140" s="130">
        <v>-29.65</v>
      </c>
      <c r="F140" s="130">
        <v>-22.08</v>
      </c>
      <c r="G140" s="130" t="s">
        <v>6375</v>
      </c>
      <c r="H140" s="130" t="s">
        <v>44</v>
      </c>
      <c r="I140" s="130">
        <v>2.411</v>
      </c>
      <c r="J140" s="130">
        <v>-71</v>
      </c>
      <c r="K140" s="130">
        <v>-70</v>
      </c>
      <c r="L140" s="130" t="b">
        <v>0</v>
      </c>
      <c r="M140" s="130">
        <v>-41.822000000000003</v>
      </c>
      <c r="N140" s="130">
        <v>11.728999999999999</v>
      </c>
      <c r="O140" s="130">
        <v>-3.5659999999999998</v>
      </c>
      <c r="P140" s="130">
        <v>0.67300000000000004</v>
      </c>
      <c r="Q140" s="130">
        <v>-90.692999999999998</v>
      </c>
      <c r="R140" s="130">
        <v>13.605</v>
      </c>
      <c r="S140" s="130">
        <v>15.372</v>
      </c>
      <c r="T140" s="130">
        <v>-1</v>
      </c>
      <c r="U140" s="130">
        <v>297</v>
      </c>
      <c r="V140" s="130" t="s">
        <v>2842</v>
      </c>
      <c r="W140" s="130" t="b">
        <v>1</v>
      </c>
      <c r="X140" s="130">
        <v>0</v>
      </c>
      <c r="Y140" s="130" t="b">
        <v>0</v>
      </c>
      <c r="Z140" s="130">
        <v>44</v>
      </c>
      <c r="AA140" s="130">
        <v>0.17899999999999999</v>
      </c>
      <c r="AB140" s="130" t="s">
        <v>44</v>
      </c>
      <c r="AC140" s="130" t="s">
        <v>3049</v>
      </c>
      <c r="AD140" s="130" t="s">
        <v>508</v>
      </c>
    </row>
    <row r="141" spans="1:30" x14ac:dyDescent="0.3">
      <c r="A141" s="130" t="s">
        <v>2825</v>
      </c>
      <c r="B141" s="130">
        <v>-1.94</v>
      </c>
      <c r="C141" s="130">
        <v>21.54</v>
      </c>
      <c r="D141" s="130">
        <v>14.47</v>
      </c>
      <c r="E141" s="130">
        <v>-22.59</v>
      </c>
      <c r="F141" s="130">
        <v>-14.6</v>
      </c>
      <c r="G141" s="130" t="s">
        <v>6362</v>
      </c>
      <c r="H141" s="130" t="s">
        <v>31</v>
      </c>
      <c r="I141" s="130">
        <v>1.044</v>
      </c>
      <c r="J141" s="130">
        <v>-79</v>
      </c>
      <c r="K141" s="130">
        <v>-73</v>
      </c>
      <c r="L141" s="130" t="b">
        <v>1</v>
      </c>
      <c r="M141" s="130">
        <v>-35.357999999999997</v>
      </c>
      <c r="N141" s="130">
        <v>9.532</v>
      </c>
      <c r="O141" s="130">
        <v>-3.7090000000000001</v>
      </c>
      <c r="P141" s="130">
        <v>5.2629999999999999</v>
      </c>
      <c r="Q141" s="130">
        <v>-98.81</v>
      </c>
      <c r="R141" s="130">
        <v>161.4</v>
      </c>
      <c r="S141" s="130">
        <v>151.64500000000001</v>
      </c>
      <c r="T141" s="130">
        <v>1</v>
      </c>
      <c r="U141" s="130">
        <v>38</v>
      </c>
      <c r="V141" s="130" t="s">
        <v>2825</v>
      </c>
      <c r="W141" s="130" t="b">
        <v>0</v>
      </c>
      <c r="X141" s="130">
        <v>0</v>
      </c>
      <c r="Y141" s="130" t="b">
        <v>0</v>
      </c>
      <c r="Z141" s="130">
        <v>46</v>
      </c>
      <c r="AA141" s="130">
        <v>0.17299999999999999</v>
      </c>
      <c r="AB141" s="130" t="s">
        <v>31</v>
      </c>
      <c r="AC141" s="130" t="s">
        <v>3016</v>
      </c>
      <c r="AD141" s="130" t="s">
        <v>2826</v>
      </c>
    </row>
    <row r="142" spans="1:30" x14ac:dyDescent="0.3">
      <c r="A142" s="130" t="s">
        <v>2687</v>
      </c>
      <c r="B142" s="130">
        <v>1.77</v>
      </c>
      <c r="C142" s="130">
        <v>-9.83</v>
      </c>
      <c r="D142" s="130">
        <v>-18.559999999999999</v>
      </c>
      <c r="E142" s="130">
        <v>-6.98</v>
      </c>
      <c r="F142" s="130">
        <v>-5.21</v>
      </c>
      <c r="G142" s="130" t="s">
        <v>71</v>
      </c>
      <c r="H142" s="130" t="s">
        <v>24</v>
      </c>
      <c r="I142" s="130">
        <v>0.71</v>
      </c>
      <c r="J142" s="130">
        <v>-92</v>
      </c>
      <c r="K142" s="130">
        <v>-91</v>
      </c>
      <c r="L142" s="130" t="b">
        <v>0</v>
      </c>
      <c r="M142" s="130">
        <v>-34.161999999999999</v>
      </c>
      <c r="N142" s="130">
        <v>9.0239999999999991</v>
      </c>
      <c r="O142" s="130">
        <v>-3.786</v>
      </c>
      <c r="P142" s="130">
        <v>0.67900000000000005</v>
      </c>
      <c r="Q142" s="130">
        <v>-122.167</v>
      </c>
      <c r="R142" s="130">
        <v>16.655000000000001</v>
      </c>
      <c r="S142" s="130">
        <v>17.905000000000001</v>
      </c>
      <c r="T142" s="130">
        <v>-1</v>
      </c>
      <c r="U142" s="130">
        <v>294</v>
      </c>
      <c r="V142" s="130" t="s">
        <v>2687</v>
      </c>
      <c r="W142" s="130" t="b">
        <v>1</v>
      </c>
      <c r="X142" s="130">
        <v>0</v>
      </c>
      <c r="Y142" s="130" t="b">
        <v>0</v>
      </c>
      <c r="Z142" s="130">
        <v>42</v>
      </c>
      <c r="AA142" s="130">
        <v>0.16700000000000001</v>
      </c>
      <c r="AB142" s="130" t="s">
        <v>24</v>
      </c>
      <c r="AC142" s="130" t="s">
        <v>71</v>
      </c>
      <c r="AD142" s="130" t="s">
        <v>2688</v>
      </c>
    </row>
    <row r="143" spans="1:30" x14ac:dyDescent="0.3">
      <c r="A143" s="130" t="s">
        <v>2905</v>
      </c>
      <c r="B143" s="130">
        <v>-1.04</v>
      </c>
      <c r="C143" s="130">
        <v>1.79</v>
      </c>
      <c r="D143" s="130">
        <v>-0.35</v>
      </c>
      <c r="E143" s="130">
        <v>-13.49</v>
      </c>
      <c r="F143" s="130">
        <v>-8.57</v>
      </c>
      <c r="G143" s="130" t="s">
        <v>283</v>
      </c>
      <c r="H143" s="130" t="s">
        <v>24</v>
      </c>
      <c r="I143" s="130">
        <v>1.1599999999999999</v>
      </c>
      <c r="J143" s="130">
        <v>-66</v>
      </c>
      <c r="K143" s="130">
        <v>-45</v>
      </c>
      <c r="L143" s="130" t="b">
        <v>0</v>
      </c>
      <c r="M143" s="130">
        <v>-15.648999999999999</v>
      </c>
      <c r="N143" s="130">
        <v>2.9039999999999999</v>
      </c>
      <c r="O143" s="130">
        <v>-5.3890000000000002</v>
      </c>
      <c r="P143" s="130">
        <v>0.38400000000000001</v>
      </c>
      <c r="Q143" s="130">
        <v>-46.887</v>
      </c>
      <c r="R143" s="130">
        <v>17.059999999999999</v>
      </c>
      <c r="S143" s="130">
        <v>17.997</v>
      </c>
      <c r="T143" s="130">
        <v>-1</v>
      </c>
      <c r="U143" s="130">
        <v>520</v>
      </c>
      <c r="V143" s="130" t="s">
        <v>2905</v>
      </c>
      <c r="W143" s="130" t="b">
        <v>0</v>
      </c>
      <c r="X143" s="130">
        <v>0</v>
      </c>
      <c r="Y143" s="130" t="b">
        <v>0</v>
      </c>
      <c r="Z143" s="130">
        <v>47</v>
      </c>
      <c r="AA143" s="130">
        <v>0.161</v>
      </c>
      <c r="AB143" s="130" t="s">
        <v>24</v>
      </c>
      <c r="AC143" s="130" t="s">
        <v>283</v>
      </c>
      <c r="AD143" s="130" t="s">
        <v>2906</v>
      </c>
    </row>
    <row r="144" spans="1:30" x14ac:dyDescent="0.3">
      <c r="A144" s="130" t="s">
        <v>2857</v>
      </c>
      <c r="B144" s="130">
        <v>-7.56</v>
      </c>
      <c r="C144" s="130">
        <v>-7.92</v>
      </c>
      <c r="D144" s="130">
        <v>-7.74</v>
      </c>
      <c r="E144" s="130">
        <v>-11.5</v>
      </c>
      <c r="F144" s="130">
        <v>-11.01</v>
      </c>
      <c r="G144" s="130" t="s">
        <v>461</v>
      </c>
      <c r="H144" s="130" t="s">
        <v>104</v>
      </c>
      <c r="I144" s="130">
        <v>1.5740000000000001</v>
      </c>
      <c r="J144" s="130">
        <v>-41</v>
      </c>
      <c r="K144" s="130">
        <v>-40</v>
      </c>
      <c r="L144" s="130" t="b">
        <v>0</v>
      </c>
      <c r="M144" s="130">
        <v>-12.401</v>
      </c>
      <c r="N144" s="130">
        <v>2.254</v>
      </c>
      <c r="O144" s="130">
        <v>-5.5030000000000001</v>
      </c>
      <c r="P144" s="130">
        <v>1.3660000000000001</v>
      </c>
      <c r="Q144" s="130">
        <v>-76.849999999999994</v>
      </c>
      <c r="R144" s="130">
        <v>47.7</v>
      </c>
      <c r="S144" s="130">
        <v>52.377000000000002</v>
      </c>
      <c r="T144" s="130">
        <v>-1</v>
      </c>
      <c r="U144" s="130">
        <v>146</v>
      </c>
      <c r="V144" s="130" t="s">
        <v>2857</v>
      </c>
      <c r="W144" s="130" t="b">
        <v>1</v>
      </c>
      <c r="X144" s="130">
        <v>47.1</v>
      </c>
      <c r="Y144" s="130" t="b">
        <v>0</v>
      </c>
      <c r="Z144" s="130">
        <v>37</v>
      </c>
      <c r="AA144" s="130">
        <v>0.155</v>
      </c>
      <c r="AB144" s="130" t="s">
        <v>104</v>
      </c>
      <c r="AC144" s="130" t="s">
        <v>461</v>
      </c>
      <c r="AD144" s="130" t="s">
        <v>2858</v>
      </c>
    </row>
    <row r="145" spans="1:30" x14ac:dyDescent="0.3">
      <c r="A145" s="130" t="s">
        <v>2734</v>
      </c>
      <c r="B145" s="130">
        <v>8.7899999999999991</v>
      </c>
      <c r="C145" s="130">
        <v>8.35</v>
      </c>
      <c r="D145" s="130">
        <v>-20.83</v>
      </c>
      <c r="E145" s="130">
        <v>-7.96</v>
      </c>
      <c r="F145" s="130">
        <v>0.76</v>
      </c>
      <c r="G145" s="130" t="s">
        <v>113</v>
      </c>
      <c r="H145" s="130" t="s">
        <v>44</v>
      </c>
      <c r="I145" s="130">
        <v>0.85399999999999998</v>
      </c>
      <c r="J145" s="130">
        <v>-54</v>
      </c>
      <c r="K145" s="130">
        <v>-42</v>
      </c>
      <c r="L145" s="130" t="b">
        <v>0</v>
      </c>
      <c r="M145" s="130">
        <v>-48.972999999999999</v>
      </c>
      <c r="N145" s="130">
        <v>8.5670000000000002</v>
      </c>
      <c r="O145" s="130">
        <v>-5.7160000000000002</v>
      </c>
      <c r="P145" s="130">
        <v>2.117</v>
      </c>
      <c r="Q145" s="130">
        <v>47.234000000000002</v>
      </c>
      <c r="R145" s="130">
        <v>53.2</v>
      </c>
      <c r="S145" s="130">
        <v>47.749000000000002</v>
      </c>
      <c r="T145" s="130">
        <v>1</v>
      </c>
      <c r="U145" s="130">
        <v>94</v>
      </c>
      <c r="V145" s="130" t="s">
        <v>2734</v>
      </c>
      <c r="W145" s="130" t="b">
        <v>1</v>
      </c>
      <c r="X145" s="130">
        <v>0</v>
      </c>
      <c r="Y145" s="130" t="b">
        <v>0</v>
      </c>
      <c r="Z145" s="130">
        <v>46</v>
      </c>
      <c r="AA145" s="130">
        <v>0.14899999999999999</v>
      </c>
      <c r="AB145" s="130" t="s">
        <v>44</v>
      </c>
      <c r="AC145" s="130" t="s">
        <v>113</v>
      </c>
      <c r="AD145" s="130" t="s">
        <v>2735</v>
      </c>
    </row>
    <row r="146" spans="1:30" x14ac:dyDescent="0.3">
      <c r="A146" s="130" t="s">
        <v>2749</v>
      </c>
      <c r="B146" s="130">
        <v>-2.39</v>
      </c>
      <c r="C146" s="130">
        <v>-9.52</v>
      </c>
      <c r="D146" s="130">
        <v>0</v>
      </c>
      <c r="E146" s="130">
        <v>-17.39</v>
      </c>
      <c r="F146" s="130">
        <v>-15.82</v>
      </c>
      <c r="G146" s="130" t="s">
        <v>140</v>
      </c>
      <c r="H146" s="130" t="s">
        <v>28</v>
      </c>
      <c r="I146" s="130">
        <v>0.5</v>
      </c>
      <c r="J146" s="130">
        <v>-48</v>
      </c>
      <c r="K146" s="130">
        <v>-34</v>
      </c>
      <c r="L146" s="130" t="b">
        <v>0</v>
      </c>
      <c r="M146" s="130">
        <v>-22.753</v>
      </c>
      <c r="N146" s="130">
        <v>3.9159999999999999</v>
      </c>
      <c r="O146" s="130">
        <v>-5.81</v>
      </c>
      <c r="P146" s="130">
        <v>0.85299999999999998</v>
      </c>
      <c r="Q146" s="130">
        <v>-35.154000000000003</v>
      </c>
      <c r="R146" s="130">
        <v>26.6</v>
      </c>
      <c r="S146" s="130">
        <v>29.170999999999999</v>
      </c>
      <c r="T146" s="130">
        <v>-1</v>
      </c>
      <c r="U146" s="130">
        <v>234</v>
      </c>
      <c r="V146" s="130" t="s">
        <v>2749</v>
      </c>
      <c r="W146" s="130" t="b">
        <v>1</v>
      </c>
      <c r="X146" s="130">
        <v>0</v>
      </c>
      <c r="Y146" s="130" t="b">
        <v>0</v>
      </c>
      <c r="Z146" s="130">
        <v>45</v>
      </c>
      <c r="AA146" s="130">
        <v>0.14299999999999999</v>
      </c>
      <c r="AB146" s="130" t="s">
        <v>28</v>
      </c>
      <c r="AC146" s="130" t="s">
        <v>140</v>
      </c>
      <c r="AD146" s="130" t="s">
        <v>2750</v>
      </c>
    </row>
    <row r="147" spans="1:30" x14ac:dyDescent="0.3">
      <c r="A147" s="130" t="s">
        <v>2912</v>
      </c>
      <c r="B147" s="130">
        <v>1.69</v>
      </c>
      <c r="C147" s="130">
        <v>-0.15</v>
      </c>
      <c r="D147" s="130">
        <v>1.53</v>
      </c>
      <c r="E147" s="130">
        <v>-10.16</v>
      </c>
      <c r="F147" s="130">
        <v>-8.3000000000000007</v>
      </c>
      <c r="G147" s="130" t="s">
        <v>6380</v>
      </c>
      <c r="H147" s="130" t="s">
        <v>28</v>
      </c>
      <c r="I147" s="130">
        <v>1.2430000000000001</v>
      </c>
      <c r="J147" s="130">
        <v>-42</v>
      </c>
      <c r="K147" s="130">
        <v>-33</v>
      </c>
      <c r="L147" s="130" t="b">
        <v>0</v>
      </c>
      <c r="M147" s="130">
        <v>-16.614999999999998</v>
      </c>
      <c r="N147" s="130">
        <v>2.5840000000000001</v>
      </c>
      <c r="O147" s="130">
        <v>-6.4290000000000003</v>
      </c>
      <c r="P147" s="130">
        <v>0.20599999999999999</v>
      </c>
      <c r="Q147" s="130">
        <v>58.223999999999997</v>
      </c>
      <c r="R147" s="130">
        <v>13.26</v>
      </c>
      <c r="S147" s="130">
        <v>13.496</v>
      </c>
      <c r="T147" s="130">
        <v>-1</v>
      </c>
      <c r="U147" s="130">
        <v>970</v>
      </c>
      <c r="V147" s="130" t="s">
        <v>2912</v>
      </c>
      <c r="W147" s="130" t="b">
        <v>0</v>
      </c>
      <c r="X147" s="130">
        <v>0</v>
      </c>
      <c r="Y147" s="130" t="b">
        <v>0</v>
      </c>
      <c r="Z147" s="130">
        <v>38</v>
      </c>
      <c r="AA147" s="130">
        <v>0.13700000000000001</v>
      </c>
      <c r="AB147" s="130" t="s">
        <v>28</v>
      </c>
      <c r="AC147" s="130" t="s">
        <v>3021</v>
      </c>
      <c r="AD147" s="130" t="s">
        <v>6381</v>
      </c>
    </row>
    <row r="148" spans="1:30" x14ac:dyDescent="0.3">
      <c r="A148" s="130" t="s">
        <v>2810</v>
      </c>
      <c r="B148" s="130">
        <v>8.23</v>
      </c>
      <c r="C148" s="130">
        <v>6.43</v>
      </c>
      <c r="D148" s="130">
        <v>0.73</v>
      </c>
      <c r="E148" s="130">
        <v>-11.16</v>
      </c>
      <c r="F148" s="130">
        <v>2.62</v>
      </c>
      <c r="G148" s="130" t="s">
        <v>57</v>
      </c>
      <c r="H148" s="130" t="s">
        <v>24</v>
      </c>
      <c r="I148" s="130">
        <v>2.5409999999999999</v>
      </c>
      <c r="J148" s="130">
        <v>-70</v>
      </c>
      <c r="K148" s="130">
        <v>-58</v>
      </c>
      <c r="L148" s="130" t="b">
        <v>1</v>
      </c>
      <c r="M148" s="130">
        <v>-25.32</v>
      </c>
      <c r="N148" s="130">
        <v>3.8170000000000002</v>
      </c>
      <c r="O148" s="130">
        <v>-6.633</v>
      </c>
      <c r="P148" s="130">
        <v>0.42499999999999999</v>
      </c>
      <c r="Q148" s="130">
        <v>-27.071999999999999</v>
      </c>
      <c r="R148" s="130">
        <v>10.39</v>
      </c>
      <c r="S148" s="130">
        <v>9.3260000000000005</v>
      </c>
      <c r="T148" s="130">
        <v>1</v>
      </c>
      <c r="U148" s="130">
        <v>470</v>
      </c>
      <c r="V148" s="130" t="s">
        <v>2810</v>
      </c>
      <c r="W148" s="130" t="b">
        <v>1</v>
      </c>
      <c r="X148" s="130">
        <v>0</v>
      </c>
      <c r="Y148" s="130" t="b">
        <v>0</v>
      </c>
      <c r="Z148" s="130">
        <v>49</v>
      </c>
      <c r="AA148" s="130">
        <v>0.13100000000000001</v>
      </c>
      <c r="AB148" s="130" t="s">
        <v>24</v>
      </c>
      <c r="AC148" s="130" t="s">
        <v>57</v>
      </c>
      <c r="AD148" s="130" t="s">
        <v>2811</v>
      </c>
    </row>
    <row r="149" spans="1:30" x14ac:dyDescent="0.3">
      <c r="A149" s="130" t="s">
        <v>2817</v>
      </c>
      <c r="B149" s="130">
        <v>3.56</v>
      </c>
      <c r="C149" s="130">
        <v>-17.32</v>
      </c>
      <c r="D149" s="130">
        <v>-36.75</v>
      </c>
      <c r="E149" s="130">
        <v>-38.29</v>
      </c>
      <c r="F149" s="130">
        <v>-32.82</v>
      </c>
      <c r="G149" s="130" t="s">
        <v>81</v>
      </c>
      <c r="H149" s="130" t="s">
        <v>36</v>
      </c>
      <c r="I149" s="130">
        <v>5.0449999999999999</v>
      </c>
      <c r="J149" s="130">
        <v>-88</v>
      </c>
      <c r="K149" s="130">
        <v>-87</v>
      </c>
      <c r="L149" s="130" t="b">
        <v>0</v>
      </c>
      <c r="M149" s="130">
        <v>-84.744</v>
      </c>
      <c r="N149" s="130">
        <v>12.503</v>
      </c>
      <c r="O149" s="130">
        <v>-6.7779999999999996</v>
      </c>
      <c r="P149" s="130">
        <v>1.643</v>
      </c>
      <c r="Q149" s="130">
        <v>-41.271000000000001</v>
      </c>
      <c r="R149" s="130">
        <v>18.64</v>
      </c>
      <c r="S149" s="130">
        <v>23.218</v>
      </c>
      <c r="T149" s="130">
        <v>-1</v>
      </c>
      <c r="U149" s="130">
        <v>121</v>
      </c>
      <c r="V149" s="130" t="s">
        <v>2817</v>
      </c>
      <c r="W149" s="130" t="b">
        <v>1</v>
      </c>
      <c r="X149" s="130">
        <v>0</v>
      </c>
      <c r="Y149" s="130" t="b">
        <v>0</v>
      </c>
      <c r="Z149" s="130">
        <v>47</v>
      </c>
      <c r="AA149" s="130">
        <v>0.125</v>
      </c>
      <c r="AB149" s="130" t="s">
        <v>36</v>
      </c>
      <c r="AC149" s="130" t="s">
        <v>81</v>
      </c>
      <c r="AD149" s="130" t="s">
        <v>2818</v>
      </c>
    </row>
    <row r="150" spans="1:30" x14ac:dyDescent="0.3">
      <c r="A150" s="130" t="s">
        <v>2867</v>
      </c>
      <c r="B150" s="130">
        <v>3.02</v>
      </c>
      <c r="C150" s="130">
        <v>2.5499999999999998</v>
      </c>
      <c r="D150" s="130">
        <v>-3.08</v>
      </c>
      <c r="E150" s="130">
        <v>-31.39</v>
      </c>
      <c r="F150" s="130">
        <v>-21.91</v>
      </c>
      <c r="G150" s="130" t="s">
        <v>81</v>
      </c>
      <c r="H150" s="130" t="s">
        <v>36</v>
      </c>
      <c r="I150" s="130">
        <v>0.70899999999999996</v>
      </c>
      <c r="J150" s="130">
        <v>-85</v>
      </c>
      <c r="K150" s="130">
        <v>-84</v>
      </c>
      <c r="L150" s="130" t="b">
        <v>0</v>
      </c>
      <c r="M150" s="130">
        <v>-39.662999999999997</v>
      </c>
      <c r="N150" s="130">
        <v>5.2770000000000001</v>
      </c>
      <c r="O150" s="130">
        <v>-7.5170000000000003</v>
      </c>
      <c r="P150" s="130">
        <v>0.21299999999999999</v>
      </c>
      <c r="Q150" s="130">
        <v>-53.470999999999997</v>
      </c>
      <c r="R150" s="130">
        <v>4.0960000000000001</v>
      </c>
      <c r="S150" s="130">
        <v>4.6580000000000004</v>
      </c>
      <c r="T150" s="130">
        <v>-1</v>
      </c>
      <c r="U150" s="130">
        <v>938</v>
      </c>
      <c r="V150" s="130" t="s">
        <v>2867</v>
      </c>
      <c r="W150" s="130" t="b">
        <v>1</v>
      </c>
      <c r="X150" s="130">
        <v>0</v>
      </c>
      <c r="Y150" s="130" t="b">
        <v>0</v>
      </c>
      <c r="Z150" s="130">
        <v>42</v>
      </c>
      <c r="AA150" s="130">
        <v>0.11899999999999999</v>
      </c>
      <c r="AB150" s="130" t="s">
        <v>36</v>
      </c>
      <c r="AC150" s="130" t="s">
        <v>81</v>
      </c>
      <c r="AD150" s="130" t="s">
        <v>2868</v>
      </c>
    </row>
    <row r="151" spans="1:30" x14ac:dyDescent="0.3">
      <c r="A151" s="130" t="s">
        <v>2806</v>
      </c>
      <c r="B151" s="130">
        <v>0.1</v>
      </c>
      <c r="C151" s="130">
        <v>4.6100000000000003</v>
      </c>
      <c r="D151" s="130">
        <v>8.27</v>
      </c>
      <c r="E151" s="130">
        <v>-9.18</v>
      </c>
      <c r="F151" s="130">
        <v>-9.0299999999999994</v>
      </c>
      <c r="G151" s="130" t="s">
        <v>6361</v>
      </c>
      <c r="H151" s="130" t="s">
        <v>31</v>
      </c>
      <c r="I151" s="130">
        <v>2.4780000000000002</v>
      </c>
      <c r="J151" s="130">
        <v>-86</v>
      </c>
      <c r="K151" s="130">
        <v>-73</v>
      </c>
      <c r="L151" s="130" t="b">
        <v>1</v>
      </c>
      <c r="M151" s="130">
        <v>-32.357999999999997</v>
      </c>
      <c r="N151" s="130">
        <v>3.867</v>
      </c>
      <c r="O151" s="130">
        <v>-8.3680000000000003</v>
      </c>
      <c r="P151" s="130">
        <v>0.40500000000000003</v>
      </c>
      <c r="Q151" s="130">
        <v>-65.367999999999995</v>
      </c>
      <c r="R151" s="130">
        <v>14.4</v>
      </c>
      <c r="S151" s="130">
        <v>13.632</v>
      </c>
      <c r="T151" s="130">
        <v>1</v>
      </c>
      <c r="U151" s="130">
        <v>493</v>
      </c>
      <c r="V151" s="130" t="s">
        <v>2806</v>
      </c>
      <c r="W151" s="130" t="b">
        <v>1</v>
      </c>
      <c r="X151" s="130">
        <v>0</v>
      </c>
      <c r="Y151" s="130" t="b">
        <v>0</v>
      </c>
      <c r="Z151" s="130">
        <v>48</v>
      </c>
      <c r="AA151" s="130">
        <v>0.113</v>
      </c>
      <c r="AB151" s="130" t="s">
        <v>31</v>
      </c>
      <c r="AC151" s="130" t="s">
        <v>3024</v>
      </c>
      <c r="AD151" s="130" t="s">
        <v>2807</v>
      </c>
    </row>
    <row r="152" spans="1:30" x14ac:dyDescent="0.3">
      <c r="A152" s="130" t="s">
        <v>527</v>
      </c>
      <c r="B152" s="130">
        <v>1.82</v>
      </c>
      <c r="C152" s="130">
        <v>3.44</v>
      </c>
      <c r="D152" s="130">
        <v>-10.1</v>
      </c>
      <c r="E152" s="130">
        <v>9.51</v>
      </c>
      <c r="F152" s="130">
        <v>11.61</v>
      </c>
      <c r="G152" s="130" t="s">
        <v>371</v>
      </c>
      <c r="H152" s="130" t="s">
        <v>36</v>
      </c>
      <c r="I152" s="130">
        <v>3.3660000000000001</v>
      </c>
      <c r="J152" s="130">
        <v>-58</v>
      </c>
      <c r="K152" s="130">
        <v>-11</v>
      </c>
      <c r="L152" s="130" t="b">
        <v>0</v>
      </c>
      <c r="M152" s="130">
        <v>-50.9</v>
      </c>
      <c r="N152" s="130">
        <v>5.8250000000000002</v>
      </c>
      <c r="O152" s="130">
        <v>-8.7379999999999995</v>
      </c>
      <c r="P152" s="130">
        <v>1.329</v>
      </c>
      <c r="Q152" s="130">
        <v>7.5259999999999998</v>
      </c>
      <c r="R152" s="130">
        <v>84.1</v>
      </c>
      <c r="S152" s="130">
        <v>85.686000000000007</v>
      </c>
      <c r="T152" s="130">
        <v>-1</v>
      </c>
      <c r="U152" s="130">
        <v>150</v>
      </c>
      <c r="V152" s="130" t="s">
        <v>527</v>
      </c>
      <c r="W152" s="130" t="b">
        <v>1</v>
      </c>
      <c r="X152" s="130">
        <v>0</v>
      </c>
      <c r="Y152" s="130" t="b">
        <v>1</v>
      </c>
      <c r="Z152" s="130">
        <v>49</v>
      </c>
      <c r="AA152" s="130">
        <v>0.107</v>
      </c>
      <c r="AB152" s="130" t="s">
        <v>36</v>
      </c>
      <c r="AC152" s="130" t="s">
        <v>371</v>
      </c>
      <c r="AD152" s="130" t="s">
        <v>523</v>
      </c>
    </row>
    <row r="153" spans="1:30" x14ac:dyDescent="0.3">
      <c r="A153" s="130" t="s">
        <v>2692</v>
      </c>
      <c r="B153" s="130">
        <v>-3.84</v>
      </c>
      <c r="C153" s="130">
        <v>-11.01</v>
      </c>
      <c r="D153" s="130">
        <v>-23.13</v>
      </c>
      <c r="E153" s="130">
        <v>-13.42</v>
      </c>
      <c r="F153" s="130">
        <v>-13.81</v>
      </c>
      <c r="G153" s="130" t="s">
        <v>515</v>
      </c>
      <c r="H153" s="130" t="s">
        <v>48</v>
      </c>
      <c r="I153" s="130">
        <v>2.6259999999999999</v>
      </c>
      <c r="J153" s="130">
        <v>-54</v>
      </c>
      <c r="K153" s="130">
        <v>-48</v>
      </c>
      <c r="L153" s="130" t="b">
        <v>0</v>
      </c>
      <c r="M153" s="130">
        <v>-49.384</v>
      </c>
      <c r="N153" s="130">
        <v>5.4690000000000003</v>
      </c>
      <c r="O153" s="130">
        <v>-9.0299999999999994</v>
      </c>
      <c r="P153" s="130">
        <v>2.12</v>
      </c>
      <c r="Q153" s="130">
        <v>-68.881</v>
      </c>
      <c r="R153" s="130">
        <v>60.14</v>
      </c>
      <c r="S153" s="130">
        <v>68.028999999999996</v>
      </c>
      <c r="T153" s="130">
        <v>-1</v>
      </c>
      <c r="U153" s="130">
        <v>94</v>
      </c>
      <c r="V153" s="130" t="s">
        <v>2692</v>
      </c>
      <c r="W153" s="130" t="b">
        <v>1</v>
      </c>
      <c r="X153" s="130">
        <v>0</v>
      </c>
      <c r="Y153" s="130" t="b">
        <v>0</v>
      </c>
      <c r="Z153" s="130">
        <v>45</v>
      </c>
      <c r="AA153" s="130">
        <v>0.10100000000000001</v>
      </c>
      <c r="AB153" s="130" t="s">
        <v>48</v>
      </c>
      <c r="AC153" s="130" t="s">
        <v>515</v>
      </c>
      <c r="AD153" s="130" t="s">
        <v>2693</v>
      </c>
    </row>
    <row r="154" spans="1:30" x14ac:dyDescent="0.3">
      <c r="A154" s="130" t="s">
        <v>2751</v>
      </c>
      <c r="B154" s="130">
        <v>0.31</v>
      </c>
      <c r="C154" s="130">
        <v>0</v>
      </c>
      <c r="D154" s="130">
        <v>-7.69</v>
      </c>
      <c r="E154" s="130">
        <v>-7.23</v>
      </c>
      <c r="F154" s="130">
        <v>-4.38</v>
      </c>
      <c r="G154" s="130" t="s">
        <v>330</v>
      </c>
      <c r="H154" s="130" t="s">
        <v>104</v>
      </c>
      <c r="I154" s="130">
        <v>2.6720000000000002</v>
      </c>
      <c r="J154" s="130">
        <v>-43</v>
      </c>
      <c r="K154" s="130">
        <v>-31</v>
      </c>
      <c r="L154" s="130" t="b">
        <v>0</v>
      </c>
      <c r="M154" s="130">
        <v>-28.446999999999999</v>
      </c>
      <c r="N154" s="130">
        <v>3.0619999999999998</v>
      </c>
      <c r="O154" s="130">
        <v>-9.2899999999999991</v>
      </c>
      <c r="P154" s="130">
        <v>0.22600000000000001</v>
      </c>
      <c r="Q154" s="130">
        <v>-4.423</v>
      </c>
      <c r="R154" s="130">
        <v>13.09</v>
      </c>
      <c r="S154" s="130">
        <v>13.622</v>
      </c>
      <c r="T154" s="130">
        <v>-1</v>
      </c>
      <c r="U154" s="130">
        <v>884</v>
      </c>
      <c r="V154" s="130" t="s">
        <v>2751</v>
      </c>
      <c r="W154" s="130" t="b">
        <v>1</v>
      </c>
      <c r="X154" s="130">
        <v>0</v>
      </c>
      <c r="Y154" s="130" t="b">
        <v>0</v>
      </c>
      <c r="Z154" s="130">
        <v>44</v>
      </c>
      <c r="AA154" s="130">
        <v>9.5000000000000001E-2</v>
      </c>
      <c r="AB154" s="130" t="s">
        <v>104</v>
      </c>
      <c r="AC154" s="130" t="s">
        <v>330</v>
      </c>
      <c r="AD154" s="130" t="s">
        <v>6382</v>
      </c>
    </row>
    <row r="155" spans="1:30" x14ac:dyDescent="0.3">
      <c r="A155" s="130" t="s">
        <v>2900</v>
      </c>
      <c r="B155" s="130">
        <v>4.03</v>
      </c>
      <c r="C155" s="130">
        <v>6.88</v>
      </c>
      <c r="D155" s="130">
        <v>-8.15</v>
      </c>
      <c r="E155" s="130">
        <v>-14.04</v>
      </c>
      <c r="F155" s="130">
        <v>-13.48</v>
      </c>
      <c r="G155" s="130" t="s">
        <v>516</v>
      </c>
      <c r="H155" s="130" t="s">
        <v>31</v>
      </c>
      <c r="I155" s="130">
        <v>1.837</v>
      </c>
      <c r="J155" s="130">
        <v>-60</v>
      </c>
      <c r="K155" s="130">
        <v>-53</v>
      </c>
      <c r="L155" s="130" t="b">
        <v>0</v>
      </c>
      <c r="M155" s="130">
        <v>-58.042000000000002</v>
      </c>
      <c r="N155" s="130">
        <v>5.8390000000000004</v>
      </c>
      <c r="O155" s="130">
        <v>-9.9410000000000007</v>
      </c>
      <c r="P155" s="130">
        <v>2.3660000000000001</v>
      </c>
      <c r="Q155" s="130">
        <v>-67.622</v>
      </c>
      <c r="R155" s="130">
        <v>52.95</v>
      </c>
      <c r="S155" s="130">
        <v>47.555999999999997</v>
      </c>
      <c r="T155" s="130">
        <v>1</v>
      </c>
      <c r="U155" s="130">
        <v>84</v>
      </c>
      <c r="V155" s="130" t="s">
        <v>2900</v>
      </c>
      <c r="W155" s="130" t="b">
        <v>0</v>
      </c>
      <c r="X155" s="130">
        <v>0</v>
      </c>
      <c r="Y155" s="130" t="b">
        <v>0</v>
      </c>
      <c r="Z155" s="130">
        <v>45</v>
      </c>
      <c r="AA155" s="130">
        <v>8.8999999999999996E-2</v>
      </c>
      <c r="AB155" s="130" t="s">
        <v>31</v>
      </c>
      <c r="AC155" s="130" t="s">
        <v>516</v>
      </c>
      <c r="AD155" s="130" t="s">
        <v>2901</v>
      </c>
    </row>
    <row r="156" spans="1:30" x14ac:dyDescent="0.3">
      <c r="A156" s="130" t="s">
        <v>2886</v>
      </c>
      <c r="B156" s="130">
        <v>-3.17</v>
      </c>
      <c r="C156" s="130">
        <v>-19.86</v>
      </c>
      <c r="D156" s="130">
        <v>-20.420000000000002</v>
      </c>
      <c r="E156" s="130">
        <v>-34.96</v>
      </c>
      <c r="F156" s="130">
        <v>-30.99</v>
      </c>
      <c r="G156" s="130" t="s">
        <v>753</v>
      </c>
      <c r="H156" s="130" t="s">
        <v>28</v>
      </c>
      <c r="I156" s="130">
        <v>0.61</v>
      </c>
      <c r="J156" s="130">
        <v>-71</v>
      </c>
      <c r="K156" s="130">
        <v>-71</v>
      </c>
      <c r="L156" s="130" t="b">
        <v>0</v>
      </c>
      <c r="M156" s="130">
        <v>-49.151000000000003</v>
      </c>
      <c r="N156" s="130">
        <v>4.9329999999999998</v>
      </c>
      <c r="O156" s="130">
        <v>-9.9640000000000004</v>
      </c>
      <c r="P156" s="130">
        <v>0.20100000000000001</v>
      </c>
      <c r="Q156" s="130">
        <v>-39.820999999999998</v>
      </c>
      <c r="R156" s="130">
        <v>4.5199999999999996</v>
      </c>
      <c r="S156" s="130">
        <v>5.181</v>
      </c>
      <c r="T156" s="130">
        <v>-1</v>
      </c>
      <c r="U156" s="130">
        <v>995</v>
      </c>
      <c r="V156" s="130" t="s">
        <v>2886</v>
      </c>
      <c r="W156" s="130" t="b">
        <v>1</v>
      </c>
      <c r="X156" s="130">
        <v>0</v>
      </c>
      <c r="Y156" s="130" t="b">
        <v>0</v>
      </c>
      <c r="Z156" s="130">
        <v>35</v>
      </c>
      <c r="AA156" s="130">
        <v>8.3000000000000004E-2</v>
      </c>
      <c r="AB156" s="130" t="s">
        <v>28</v>
      </c>
      <c r="AC156" s="130" t="s">
        <v>753</v>
      </c>
      <c r="AD156" s="130" t="s">
        <v>2887</v>
      </c>
    </row>
    <row r="157" spans="1:30" x14ac:dyDescent="0.3">
      <c r="A157" s="130" t="s">
        <v>2766</v>
      </c>
      <c r="B157" s="130">
        <v>0.35</v>
      </c>
      <c r="C157" s="130">
        <v>-0.7</v>
      </c>
      <c r="D157" s="130">
        <v>-4.99</v>
      </c>
      <c r="E157" s="130">
        <v>-16.03</v>
      </c>
      <c r="F157" s="130">
        <v>-10.78</v>
      </c>
      <c r="G157" s="130" t="s">
        <v>449</v>
      </c>
      <c r="H157" s="130" t="s">
        <v>24</v>
      </c>
      <c r="I157" s="130">
        <v>1.03</v>
      </c>
      <c r="J157" s="130">
        <v>-43</v>
      </c>
      <c r="K157" s="130">
        <v>-41</v>
      </c>
      <c r="L157" s="130" t="b">
        <v>0</v>
      </c>
      <c r="M157" s="130">
        <v>-27.245000000000001</v>
      </c>
      <c r="N157" s="130">
        <v>2.7029999999999998</v>
      </c>
      <c r="O157" s="130">
        <v>-10.079000000000001</v>
      </c>
      <c r="P157" s="130">
        <v>0.79</v>
      </c>
      <c r="Q157" s="130">
        <v>-69.593999999999994</v>
      </c>
      <c r="R157" s="130">
        <v>28.55</v>
      </c>
      <c r="S157" s="130">
        <v>30.827999999999999</v>
      </c>
      <c r="T157" s="130">
        <v>-1</v>
      </c>
      <c r="U157" s="130">
        <v>253</v>
      </c>
      <c r="V157" s="130" t="s">
        <v>2766</v>
      </c>
      <c r="W157" s="130" t="b">
        <v>0</v>
      </c>
      <c r="X157" s="130">
        <v>0</v>
      </c>
      <c r="Y157" s="130" t="b">
        <v>0</v>
      </c>
      <c r="Z157" s="130">
        <v>43</v>
      </c>
      <c r="AA157" s="130">
        <v>7.6999999999999999E-2</v>
      </c>
      <c r="AB157" s="130" t="s">
        <v>24</v>
      </c>
      <c r="AC157" s="130" t="s">
        <v>449</v>
      </c>
      <c r="AD157" s="130" t="s">
        <v>2745</v>
      </c>
    </row>
    <row r="158" spans="1:30" x14ac:dyDescent="0.3">
      <c r="A158" s="130" t="s">
        <v>2796</v>
      </c>
      <c r="B158" s="130">
        <v>7.0000000000000007E-2</v>
      </c>
      <c r="C158" s="130">
        <v>-10.36</v>
      </c>
      <c r="D158" s="130">
        <v>-32.380000000000003</v>
      </c>
      <c r="E158" s="130">
        <v>-32.270000000000003</v>
      </c>
      <c r="F158" s="130">
        <v>-25.51</v>
      </c>
      <c r="G158" s="130" t="s">
        <v>246</v>
      </c>
      <c r="H158" s="130" t="s">
        <v>36</v>
      </c>
      <c r="I158" s="130">
        <v>6.04</v>
      </c>
      <c r="J158" s="130">
        <v>-67</v>
      </c>
      <c r="K158" s="130">
        <v>-65</v>
      </c>
      <c r="L158" s="130" t="b">
        <v>0</v>
      </c>
      <c r="M158" s="130">
        <v>-85.986000000000004</v>
      </c>
      <c r="N158" s="130">
        <v>8.0269999999999992</v>
      </c>
      <c r="O158" s="130">
        <v>-10.712</v>
      </c>
      <c r="P158" s="130">
        <v>1.4590000000000001</v>
      </c>
      <c r="Q158" s="130">
        <v>-86.361000000000004</v>
      </c>
      <c r="R158" s="130">
        <v>40.299999999999997</v>
      </c>
      <c r="S158" s="130">
        <v>42.792999999999999</v>
      </c>
      <c r="T158" s="130">
        <v>-1</v>
      </c>
      <c r="U158" s="130">
        <v>137</v>
      </c>
      <c r="V158" s="130" t="s">
        <v>2796</v>
      </c>
      <c r="W158" s="130" t="b">
        <v>1</v>
      </c>
      <c r="X158" s="130">
        <v>0</v>
      </c>
      <c r="Y158" s="130" t="b">
        <v>0</v>
      </c>
      <c r="Z158" s="130">
        <v>47</v>
      </c>
      <c r="AA158" s="130">
        <v>7.0999999999999994E-2</v>
      </c>
      <c r="AB158" s="130" t="s">
        <v>36</v>
      </c>
      <c r="AC158" s="130" t="s">
        <v>246</v>
      </c>
      <c r="AD158" s="130" t="s">
        <v>2797</v>
      </c>
    </row>
    <row r="159" spans="1:30" x14ac:dyDescent="0.3">
      <c r="A159" s="130" t="s">
        <v>2854</v>
      </c>
      <c r="B159" s="130">
        <v>2.91</v>
      </c>
      <c r="C159" s="130">
        <v>12.1</v>
      </c>
      <c r="D159" s="130">
        <v>-13.7</v>
      </c>
      <c r="E159" s="130">
        <v>-16.29</v>
      </c>
      <c r="F159" s="130">
        <v>-11.52</v>
      </c>
      <c r="G159" s="130" t="s">
        <v>81</v>
      </c>
      <c r="H159" s="130" t="s">
        <v>36</v>
      </c>
      <c r="I159" s="130">
        <v>5.0039999999999996</v>
      </c>
      <c r="J159" s="130">
        <v>-84</v>
      </c>
      <c r="K159" s="130">
        <v>-82</v>
      </c>
      <c r="L159" s="130" t="b">
        <v>0</v>
      </c>
      <c r="M159" s="130">
        <v>-67.546000000000006</v>
      </c>
      <c r="N159" s="130">
        <v>6.2930000000000001</v>
      </c>
      <c r="O159" s="130">
        <v>-10.734</v>
      </c>
      <c r="P159" s="130">
        <v>0.76</v>
      </c>
      <c r="Q159" s="130">
        <v>-46.064999999999998</v>
      </c>
      <c r="R159" s="130">
        <v>19.27</v>
      </c>
      <c r="S159" s="130">
        <v>17.506</v>
      </c>
      <c r="T159" s="130">
        <v>1</v>
      </c>
      <c r="U159" s="130">
        <v>263</v>
      </c>
      <c r="V159" s="130" t="s">
        <v>2854</v>
      </c>
      <c r="W159" s="130" t="b">
        <v>1</v>
      </c>
      <c r="X159" s="130">
        <v>0</v>
      </c>
      <c r="Y159" s="130" t="b">
        <v>0</v>
      </c>
      <c r="Z159" s="130">
        <v>39</v>
      </c>
      <c r="AA159" s="130">
        <v>6.5000000000000002E-2</v>
      </c>
      <c r="AB159" s="130" t="s">
        <v>36</v>
      </c>
      <c r="AC159" s="130" t="s">
        <v>81</v>
      </c>
      <c r="AD159" s="130" t="s">
        <v>2855</v>
      </c>
    </row>
    <row r="160" spans="1:30" x14ac:dyDescent="0.3">
      <c r="A160" s="130" t="s">
        <v>6383</v>
      </c>
      <c r="B160" s="130">
        <v>-1.36</v>
      </c>
      <c r="C160" s="130">
        <v>-0.68</v>
      </c>
      <c r="D160" s="130">
        <v>-7.64</v>
      </c>
      <c r="E160" s="130">
        <v>-7.05</v>
      </c>
      <c r="F160" s="130">
        <v>-6.45</v>
      </c>
      <c r="G160" s="130" t="s">
        <v>113</v>
      </c>
      <c r="H160" s="130" t="s">
        <v>44</v>
      </c>
      <c r="I160" s="130">
        <v>1.403</v>
      </c>
      <c r="J160" s="130">
        <v>-34</v>
      </c>
      <c r="K160" s="130">
        <v>-34</v>
      </c>
      <c r="L160" s="130" t="b">
        <v>0</v>
      </c>
      <c r="M160" s="130">
        <v>-18.004999999999999</v>
      </c>
      <c r="N160" s="130">
        <v>1.486</v>
      </c>
      <c r="O160" s="130">
        <v>-12.117000000000001</v>
      </c>
      <c r="P160" s="130">
        <v>0.65200000000000002</v>
      </c>
      <c r="Q160" s="130">
        <v>-30.664999999999999</v>
      </c>
      <c r="R160" s="130">
        <v>29</v>
      </c>
      <c r="S160" s="130">
        <v>30.774999999999999</v>
      </c>
      <c r="T160" s="130">
        <v>-1</v>
      </c>
      <c r="U160" s="130">
        <v>306</v>
      </c>
      <c r="V160" s="130" t="s">
        <v>6383</v>
      </c>
      <c r="W160" s="130" t="b">
        <v>1</v>
      </c>
      <c r="X160" s="130">
        <v>0</v>
      </c>
      <c r="Y160" s="130" t="b">
        <v>0</v>
      </c>
      <c r="Z160" s="130">
        <v>27</v>
      </c>
      <c r="AA160" s="130">
        <v>0.06</v>
      </c>
      <c r="AB160" s="130" t="s">
        <v>44</v>
      </c>
      <c r="AC160" s="130" t="s">
        <v>113</v>
      </c>
      <c r="AD160" s="130" t="s">
        <v>6384</v>
      </c>
    </row>
    <row r="161" spans="1:30" x14ac:dyDescent="0.3">
      <c r="A161" s="130" t="s">
        <v>2863</v>
      </c>
      <c r="B161" s="130">
        <v>-0.38</v>
      </c>
      <c r="C161" s="130">
        <v>-15.79</v>
      </c>
      <c r="D161" s="130">
        <v>-35.32</v>
      </c>
      <c r="E161" s="130">
        <v>-45.24</v>
      </c>
      <c r="F161" s="130">
        <v>-44.29</v>
      </c>
      <c r="G161" s="130" t="s">
        <v>107</v>
      </c>
      <c r="H161" s="130" t="s">
        <v>36</v>
      </c>
      <c r="I161" s="130">
        <v>0.79900000000000004</v>
      </c>
      <c r="J161" s="130">
        <v>-93</v>
      </c>
      <c r="K161" s="130">
        <v>-93</v>
      </c>
      <c r="L161" s="130" t="b">
        <v>0</v>
      </c>
      <c r="M161" s="130">
        <v>-115.086</v>
      </c>
      <c r="N161" s="130">
        <v>9.2590000000000003</v>
      </c>
      <c r="O161" s="130">
        <v>-12.43</v>
      </c>
      <c r="P161" s="130">
        <v>0.20899999999999999</v>
      </c>
      <c r="Q161" s="130">
        <v>-25.382999999999999</v>
      </c>
      <c r="R161" s="130">
        <v>3.6960000000000002</v>
      </c>
      <c r="S161" s="130">
        <v>4.359</v>
      </c>
      <c r="T161" s="130">
        <v>-1</v>
      </c>
      <c r="U161" s="130">
        <v>957</v>
      </c>
      <c r="V161" s="130" t="s">
        <v>2863</v>
      </c>
      <c r="W161" s="130" t="b">
        <v>1</v>
      </c>
      <c r="X161" s="130">
        <v>0</v>
      </c>
      <c r="Y161" s="130" t="b">
        <v>0</v>
      </c>
      <c r="Z161" s="130">
        <v>37</v>
      </c>
      <c r="AA161" s="130">
        <v>5.3999999999999999E-2</v>
      </c>
      <c r="AB161" s="130" t="s">
        <v>36</v>
      </c>
      <c r="AC161" s="130" t="s">
        <v>107</v>
      </c>
      <c r="AD161" s="130" t="s">
        <v>2864</v>
      </c>
    </row>
    <row r="162" spans="1:30" x14ac:dyDescent="0.3">
      <c r="A162" s="130" t="s">
        <v>2746</v>
      </c>
      <c r="B162" s="130">
        <v>0.84</v>
      </c>
      <c r="C162" s="130">
        <v>-4.0999999999999996</v>
      </c>
      <c r="D162" s="130">
        <v>-20.82</v>
      </c>
      <c r="E162" s="130">
        <v>-20.5</v>
      </c>
      <c r="F162" s="130">
        <v>-17.350000000000001</v>
      </c>
      <c r="G162" s="130" t="s">
        <v>521</v>
      </c>
      <c r="H162" s="130" t="s">
        <v>24</v>
      </c>
      <c r="I162" s="130">
        <v>3.4340000000000002</v>
      </c>
      <c r="J162" s="130">
        <v>-75</v>
      </c>
      <c r="K162" s="130">
        <v>-62</v>
      </c>
      <c r="L162" s="130" t="b">
        <v>0</v>
      </c>
      <c r="M162" s="130">
        <v>-52.624000000000002</v>
      </c>
      <c r="N162" s="130">
        <v>3.9489999999999998</v>
      </c>
      <c r="O162" s="130">
        <v>-13.327</v>
      </c>
      <c r="P162" s="130">
        <v>0.151</v>
      </c>
      <c r="Q162" s="130">
        <v>-56.878</v>
      </c>
      <c r="R162" s="130">
        <v>5.516</v>
      </c>
      <c r="S162" s="130">
        <v>5.96</v>
      </c>
      <c r="T162" s="130">
        <v>-1</v>
      </c>
      <c r="U162" s="130">
        <v>1322</v>
      </c>
      <c r="V162" s="130" t="s">
        <v>2746</v>
      </c>
      <c r="W162" s="130" t="b">
        <v>1</v>
      </c>
      <c r="X162" s="130">
        <v>0</v>
      </c>
      <c r="Y162" s="130" t="b">
        <v>0</v>
      </c>
      <c r="Z162" s="130">
        <v>41</v>
      </c>
      <c r="AA162" s="130">
        <v>4.8000000000000001E-2</v>
      </c>
      <c r="AB162" s="130" t="s">
        <v>24</v>
      </c>
      <c r="AC162" s="130" t="s">
        <v>521</v>
      </c>
      <c r="AD162" s="130" t="s">
        <v>2747</v>
      </c>
    </row>
    <row r="163" spans="1:30" x14ac:dyDescent="0.3">
      <c r="A163" s="130" t="s">
        <v>2872</v>
      </c>
      <c r="B163" s="130">
        <v>-3.34</v>
      </c>
      <c r="C163" s="130">
        <v>0.21</v>
      </c>
      <c r="D163" s="130">
        <v>-13.6</v>
      </c>
      <c r="E163" s="130">
        <v>-28.39</v>
      </c>
      <c r="F163" s="130">
        <v>-23.15</v>
      </c>
      <c r="G163" s="130" t="s">
        <v>156</v>
      </c>
      <c r="H163" s="130" t="s">
        <v>48</v>
      </c>
      <c r="I163" s="130">
        <v>6.3380000000000001</v>
      </c>
      <c r="J163" s="130">
        <v>-66</v>
      </c>
      <c r="K163" s="130">
        <v>-47</v>
      </c>
      <c r="L163" s="130" t="b">
        <v>0</v>
      </c>
      <c r="M163" s="130">
        <v>-56.463999999999999</v>
      </c>
      <c r="N163" s="130">
        <v>3.53</v>
      </c>
      <c r="O163" s="130">
        <v>-15.993</v>
      </c>
      <c r="P163" s="130">
        <v>3.4820000000000002</v>
      </c>
      <c r="Q163" s="130">
        <v>-52.273000000000003</v>
      </c>
      <c r="R163" s="130">
        <v>96.6</v>
      </c>
      <c r="S163" s="130">
        <v>103.929</v>
      </c>
      <c r="T163" s="130">
        <v>-1</v>
      </c>
      <c r="U163" s="130">
        <v>57</v>
      </c>
      <c r="V163" s="130" t="s">
        <v>2872</v>
      </c>
      <c r="W163" s="130" t="b">
        <v>1</v>
      </c>
      <c r="X163" s="130">
        <v>0</v>
      </c>
      <c r="Y163" s="130" t="b">
        <v>0</v>
      </c>
      <c r="Z163" s="130">
        <v>38</v>
      </c>
      <c r="AA163" s="130">
        <v>4.2000000000000003E-2</v>
      </c>
      <c r="AB163" s="130" t="s">
        <v>48</v>
      </c>
      <c r="AC163" s="130" t="s">
        <v>156</v>
      </c>
      <c r="AD163" s="130" t="s">
        <v>2873</v>
      </c>
    </row>
    <row r="164" spans="1:30" x14ac:dyDescent="0.3">
      <c r="A164" s="130" t="s">
        <v>2915</v>
      </c>
      <c r="B164" s="130">
        <v>-2.75</v>
      </c>
      <c r="C164" s="130">
        <v>-16.760000000000002</v>
      </c>
      <c r="D164" s="130">
        <v>-10.29</v>
      </c>
      <c r="E164" s="130">
        <v>-41.41</v>
      </c>
      <c r="F164" s="130">
        <v>-36.68</v>
      </c>
      <c r="G164" s="130" t="s">
        <v>6385</v>
      </c>
      <c r="H164" s="130" t="s">
        <v>44</v>
      </c>
      <c r="I164" s="130">
        <v>27.419</v>
      </c>
      <c r="J164" s="130">
        <v>-65</v>
      </c>
      <c r="K164" s="130">
        <v>-64</v>
      </c>
      <c r="L164" s="130" t="b">
        <v>0</v>
      </c>
      <c r="M164" s="130">
        <v>-95.563000000000002</v>
      </c>
      <c r="N164" s="130">
        <v>5.8319999999999999</v>
      </c>
      <c r="O164" s="130">
        <v>-16.385000000000002</v>
      </c>
      <c r="P164" s="130">
        <v>0.90700000000000003</v>
      </c>
      <c r="Q164" s="130">
        <v>-45.744999999999997</v>
      </c>
      <c r="R164" s="130">
        <v>27.91</v>
      </c>
      <c r="S164" s="130">
        <v>30.675999999999998</v>
      </c>
      <c r="T164" s="130">
        <v>-1</v>
      </c>
      <c r="U164" s="130">
        <v>220</v>
      </c>
      <c r="V164" s="130" t="s">
        <v>2915</v>
      </c>
      <c r="W164" s="130" t="b">
        <v>1</v>
      </c>
      <c r="X164" s="130">
        <v>0</v>
      </c>
      <c r="Y164" s="130" t="b">
        <v>0</v>
      </c>
      <c r="Z164" s="130">
        <v>41</v>
      </c>
      <c r="AA164" s="130">
        <v>3.5999999999999997E-2</v>
      </c>
      <c r="AB164" s="130" t="s">
        <v>44</v>
      </c>
      <c r="AC164" s="130" t="s">
        <v>3043</v>
      </c>
      <c r="AD164" s="130" t="s">
        <v>2916</v>
      </c>
    </row>
    <row r="165" spans="1:30" x14ac:dyDescent="0.3">
      <c r="A165" s="130" t="s">
        <v>2742</v>
      </c>
      <c r="B165" s="130">
        <v>-4.53</v>
      </c>
      <c r="C165" s="130">
        <v>-1.86</v>
      </c>
      <c r="D165" s="130">
        <v>-14.99</v>
      </c>
      <c r="E165" s="130">
        <v>-60.49</v>
      </c>
      <c r="F165" s="130">
        <v>-53.57</v>
      </c>
      <c r="G165" s="130" t="s">
        <v>205</v>
      </c>
      <c r="H165" s="130" t="s">
        <v>36</v>
      </c>
      <c r="I165" s="130">
        <v>2.0950000000000002</v>
      </c>
      <c r="J165" s="130">
        <v>-88</v>
      </c>
      <c r="K165" s="130">
        <v>-87</v>
      </c>
      <c r="L165" s="130" t="b">
        <v>0</v>
      </c>
      <c r="M165" s="130">
        <v>-147.976</v>
      </c>
      <c r="N165" s="130">
        <v>7.2649999999999997</v>
      </c>
      <c r="O165" s="130">
        <v>-20.367000000000001</v>
      </c>
      <c r="P165" s="130">
        <v>0.72499999999999998</v>
      </c>
      <c r="Q165" s="130">
        <v>-147.505</v>
      </c>
      <c r="R165" s="130">
        <v>12.11</v>
      </c>
      <c r="S165" s="130">
        <v>11.569000000000001</v>
      </c>
      <c r="T165" s="130">
        <v>1</v>
      </c>
      <c r="U165" s="130">
        <v>275</v>
      </c>
      <c r="V165" s="130" t="s">
        <v>2742</v>
      </c>
      <c r="W165" s="130" t="b">
        <v>1</v>
      </c>
      <c r="X165" s="130">
        <v>0</v>
      </c>
      <c r="Y165" s="130" t="b">
        <v>0</v>
      </c>
      <c r="Z165" s="130">
        <v>38</v>
      </c>
      <c r="AA165" s="130">
        <v>0.03</v>
      </c>
      <c r="AB165" s="130" t="s">
        <v>36</v>
      </c>
      <c r="AC165" s="130" t="s">
        <v>205</v>
      </c>
      <c r="AD165" s="130" t="s">
        <v>2743</v>
      </c>
    </row>
    <row r="166" spans="1:30" x14ac:dyDescent="0.3">
      <c r="A166" s="130" t="s">
        <v>2882</v>
      </c>
      <c r="B166" s="130">
        <v>4.32</v>
      </c>
      <c r="C166" s="130">
        <v>-0.46</v>
      </c>
      <c r="D166" s="130">
        <v>-4.88</v>
      </c>
      <c r="E166" s="130">
        <v>-25.19</v>
      </c>
      <c r="F166" s="130">
        <v>-19.39</v>
      </c>
      <c r="G166" s="130" t="s">
        <v>518</v>
      </c>
      <c r="H166" s="130" t="s">
        <v>48</v>
      </c>
      <c r="I166" s="130">
        <v>2.4300000000000002</v>
      </c>
      <c r="J166" s="130">
        <v>-72</v>
      </c>
      <c r="K166" s="130">
        <v>-63</v>
      </c>
      <c r="L166" s="130" t="b">
        <v>0</v>
      </c>
      <c r="M166" s="130">
        <v>-68.632999999999996</v>
      </c>
      <c r="N166" s="130">
        <v>3.1349999999999998</v>
      </c>
      <c r="O166" s="130">
        <v>-21.891999999999999</v>
      </c>
      <c r="P166" s="130">
        <v>0.35199999999999998</v>
      </c>
      <c r="Q166" s="130">
        <v>19.885999999999999</v>
      </c>
      <c r="R166" s="130">
        <v>13.05</v>
      </c>
      <c r="S166" s="130">
        <v>13.497999999999999</v>
      </c>
      <c r="T166" s="130">
        <v>-1</v>
      </c>
      <c r="U166" s="130">
        <v>568</v>
      </c>
      <c r="V166" s="130" t="s">
        <v>2882</v>
      </c>
      <c r="W166" s="130" t="b">
        <v>1</v>
      </c>
      <c r="X166" s="130">
        <v>0</v>
      </c>
      <c r="Y166" s="130" t="b">
        <v>0</v>
      </c>
      <c r="Z166" s="130">
        <v>39</v>
      </c>
      <c r="AA166" s="130">
        <v>2.4E-2</v>
      </c>
      <c r="AB166" s="130" t="s">
        <v>48</v>
      </c>
      <c r="AC166" s="130" t="s">
        <v>518</v>
      </c>
      <c r="AD166" s="130" t="s">
        <v>519</v>
      </c>
    </row>
    <row r="167" spans="1:30" x14ac:dyDescent="0.3">
      <c r="A167" s="130" t="s">
        <v>2847</v>
      </c>
      <c r="B167" s="130">
        <v>-5.67</v>
      </c>
      <c r="C167" s="130">
        <v>-5.0199999999999996</v>
      </c>
      <c r="D167" s="130">
        <v>-27.79</v>
      </c>
      <c r="E167" s="130">
        <v>-49.63</v>
      </c>
      <c r="F167" s="130">
        <v>-47.29</v>
      </c>
      <c r="G167" s="130" t="s">
        <v>6386</v>
      </c>
      <c r="H167" s="130" t="s">
        <v>248</v>
      </c>
      <c r="I167" s="130">
        <v>23.048999999999999</v>
      </c>
      <c r="J167" s="130">
        <v>-95</v>
      </c>
      <c r="K167" s="130">
        <v>-94</v>
      </c>
      <c r="L167" s="130" t="b">
        <v>0</v>
      </c>
      <c r="M167" s="130">
        <v>-137.61500000000001</v>
      </c>
      <c r="N167" s="130">
        <v>5.8410000000000002</v>
      </c>
      <c r="O167" s="130">
        <v>-23.56</v>
      </c>
      <c r="P167" s="130">
        <v>2.3149999999999999</v>
      </c>
      <c r="Q167" s="130">
        <v>-72.575999999999993</v>
      </c>
      <c r="R167" s="130">
        <v>54.52</v>
      </c>
      <c r="S167" s="130">
        <v>62.704000000000001</v>
      </c>
      <c r="T167" s="130">
        <v>-1</v>
      </c>
      <c r="U167" s="130">
        <v>86</v>
      </c>
      <c r="V167" s="130" t="s">
        <v>2847</v>
      </c>
      <c r="W167" s="130" t="b">
        <v>1</v>
      </c>
      <c r="X167" s="130">
        <v>0</v>
      </c>
      <c r="Y167" s="130" t="b">
        <v>0</v>
      </c>
      <c r="Z167" s="130">
        <v>38</v>
      </c>
      <c r="AA167" s="130">
        <v>1.7999999999999999E-2</v>
      </c>
      <c r="AB167" s="130" t="s">
        <v>248</v>
      </c>
      <c r="AC167" s="130" t="s">
        <v>3031</v>
      </c>
      <c r="AD167" s="130" t="s">
        <v>2848</v>
      </c>
    </row>
    <row r="168" spans="1:30" x14ac:dyDescent="0.3">
      <c r="A168" s="130" t="s">
        <v>2877</v>
      </c>
      <c r="B168" s="130">
        <v>13.21</v>
      </c>
      <c r="C168" s="130">
        <v>-1.38</v>
      </c>
      <c r="D168" s="130">
        <v>-34.49</v>
      </c>
      <c r="E168" s="130">
        <v>-48.67</v>
      </c>
      <c r="F168" s="130">
        <v>-43.54</v>
      </c>
      <c r="G168" s="130" t="s">
        <v>156</v>
      </c>
      <c r="H168" s="130" t="s">
        <v>48</v>
      </c>
      <c r="I168" s="130">
        <v>1.3149999999999999</v>
      </c>
      <c r="J168" s="130">
        <v>-79</v>
      </c>
      <c r="K168" s="130">
        <v>-76</v>
      </c>
      <c r="L168" s="130" t="b">
        <v>0</v>
      </c>
      <c r="M168" s="130">
        <v>-143.11000000000001</v>
      </c>
      <c r="N168" s="130">
        <v>5.7210000000000001</v>
      </c>
      <c r="O168" s="130">
        <v>-25.015999999999998</v>
      </c>
      <c r="P168" s="130">
        <v>1.3640000000000001</v>
      </c>
      <c r="Q168" s="130">
        <v>-33.726999999999997</v>
      </c>
      <c r="R168" s="130">
        <v>20.7</v>
      </c>
      <c r="S168" s="130">
        <v>21.677</v>
      </c>
      <c r="T168" s="130">
        <v>-1</v>
      </c>
      <c r="U168" s="130">
        <v>146</v>
      </c>
      <c r="V168" s="130" t="s">
        <v>2877</v>
      </c>
      <c r="W168" s="130" t="b">
        <v>1</v>
      </c>
      <c r="X168" s="130">
        <v>0</v>
      </c>
      <c r="Y168" s="130" t="b">
        <v>0</v>
      </c>
      <c r="Z168" s="130">
        <v>39</v>
      </c>
      <c r="AA168" s="130">
        <v>1.2E-2</v>
      </c>
      <c r="AB168" s="130" t="s">
        <v>48</v>
      </c>
      <c r="AC168" s="130" t="s">
        <v>156</v>
      </c>
      <c r="AD168" s="130" t="s">
        <v>2878</v>
      </c>
    </row>
    <row r="169" spans="1:30" x14ac:dyDescent="0.3">
      <c r="A169" s="130" t="s">
        <v>2839</v>
      </c>
      <c r="B169" s="130">
        <v>1.57</v>
      </c>
      <c r="C169" s="130">
        <v>-3</v>
      </c>
      <c r="D169" s="130">
        <v>-11.82</v>
      </c>
      <c r="E169" s="130">
        <v>-17.09</v>
      </c>
      <c r="F169" s="130">
        <v>-17.09</v>
      </c>
      <c r="G169" s="130" t="s">
        <v>212</v>
      </c>
      <c r="H169" s="130" t="s">
        <v>44</v>
      </c>
      <c r="I169" s="130">
        <v>0.64900000000000002</v>
      </c>
      <c r="J169" s="130">
        <v>-65</v>
      </c>
      <c r="K169" s="130">
        <v>-64</v>
      </c>
      <c r="L169" s="130" t="b">
        <v>0</v>
      </c>
      <c r="M169" s="130">
        <v>-54.390999999999998</v>
      </c>
      <c r="N169" s="130">
        <v>1.6419999999999999</v>
      </c>
      <c r="O169" s="130">
        <v>-33.119999999999997</v>
      </c>
      <c r="P169" s="130">
        <v>0.193</v>
      </c>
      <c r="Q169" s="130">
        <v>51.732999999999997</v>
      </c>
      <c r="R169" s="130">
        <v>9.6999999999999993</v>
      </c>
      <c r="S169" s="130">
        <v>10.146000000000001</v>
      </c>
      <c r="T169" s="130">
        <v>-1</v>
      </c>
      <c r="U169" s="130">
        <v>1034</v>
      </c>
      <c r="V169" s="130" t="s">
        <v>2839</v>
      </c>
      <c r="W169" s="130" t="b">
        <v>1</v>
      </c>
      <c r="X169" s="130">
        <v>0</v>
      </c>
      <c r="Y169" s="130" t="b">
        <v>0</v>
      </c>
      <c r="Z169" s="130">
        <v>24</v>
      </c>
      <c r="AA169" s="130">
        <v>6.0000000000000001E-3</v>
      </c>
      <c r="AB169" s="130" t="s">
        <v>44</v>
      </c>
      <c r="AC169" s="130" t="s">
        <v>212</v>
      </c>
      <c r="AD169" s="130" t="s">
        <v>6387</v>
      </c>
    </row>
    <row r="170" spans="1:30" x14ac:dyDescent="0.3">
      <c r="A170" s="130" t="s">
        <v>2854</v>
      </c>
      <c r="B170" s="130">
        <v>-5.1100000000000003</v>
      </c>
      <c r="C170" s="130">
        <v>-2.15</v>
      </c>
      <c r="D170" s="130">
        <v>-19.16</v>
      </c>
      <c r="E170" s="130">
        <v>-24.95</v>
      </c>
      <c r="F170" s="130">
        <v>-11.99</v>
      </c>
      <c r="G170" s="130" t="s">
        <v>81</v>
      </c>
      <c r="H170" s="130" t="s">
        <v>36</v>
      </c>
      <c r="I170" s="130">
        <v>4.83</v>
      </c>
      <c r="J170" s="130">
        <v>-84</v>
      </c>
      <c r="K170" s="130">
        <v>-82</v>
      </c>
      <c r="L170" s="130" t="s">
        <v>45</v>
      </c>
      <c r="M170" s="130">
        <v>-50.619</v>
      </c>
      <c r="N170" s="130">
        <v>6.7130000000000001</v>
      </c>
      <c r="O170" s="130">
        <v>-7.5410000000000004</v>
      </c>
      <c r="P170" s="130">
        <v>0.89300000000000002</v>
      </c>
      <c r="Q170" s="130">
        <v>35.286000000000001</v>
      </c>
      <c r="R170" s="130">
        <v>18.649999999999999</v>
      </c>
      <c r="S170" s="130">
        <v>17.12</v>
      </c>
      <c r="T170" s="130">
        <v>1</v>
      </c>
      <c r="U170" s="130">
        <v>224</v>
      </c>
      <c r="V170" s="130" t="s">
        <v>25</v>
      </c>
      <c r="W170" s="130">
        <v>0</v>
      </c>
      <c r="X170" s="130" t="s">
        <v>45</v>
      </c>
      <c r="Y170" s="130">
        <v>37</v>
      </c>
      <c r="Z170" s="130">
        <v>0.11600000000000001</v>
      </c>
      <c r="AA170" s="130" t="s">
        <v>36</v>
      </c>
      <c r="AB170" s="130" t="s">
        <v>81</v>
      </c>
      <c r="AC170" s="130" t="s">
        <v>2855</v>
      </c>
      <c r="AD170" s="130" t="s">
        <v>2856</v>
      </c>
    </row>
    <row r="171" spans="1:30" x14ac:dyDescent="0.3">
      <c r="A171" s="130" t="s">
        <v>2912</v>
      </c>
      <c r="B171" s="130">
        <v>-1.34</v>
      </c>
      <c r="C171" s="130">
        <v>-1.19</v>
      </c>
      <c r="D171" s="130">
        <v>0.91</v>
      </c>
      <c r="E171" s="130">
        <v>-12.42</v>
      </c>
      <c r="F171" s="130">
        <v>-6.62</v>
      </c>
      <c r="G171" s="130" t="s">
        <v>723</v>
      </c>
      <c r="H171" s="130" t="s">
        <v>28</v>
      </c>
      <c r="I171" s="130">
        <v>1.2430000000000001</v>
      </c>
      <c r="J171" s="130">
        <v>-42</v>
      </c>
      <c r="K171" s="130">
        <v>-33</v>
      </c>
      <c r="L171" s="130" t="s">
        <v>45</v>
      </c>
      <c r="M171" s="130">
        <v>-20.89</v>
      </c>
      <c r="N171" s="130">
        <v>2.653</v>
      </c>
      <c r="O171" s="130">
        <v>-7.875</v>
      </c>
      <c r="P171" s="130">
        <v>0.17299999999999999</v>
      </c>
      <c r="Q171" s="130">
        <v>-23.161999999999999</v>
      </c>
      <c r="R171" s="130">
        <v>13.26</v>
      </c>
      <c r="S171" s="130">
        <v>13.691000000000001</v>
      </c>
      <c r="T171" s="130">
        <v>-1</v>
      </c>
      <c r="U171" s="130">
        <v>1158</v>
      </c>
      <c r="V171" s="130" t="s">
        <v>45</v>
      </c>
      <c r="W171" s="130">
        <v>0</v>
      </c>
      <c r="X171" s="130" t="s">
        <v>45</v>
      </c>
      <c r="Y171" s="130">
        <v>37</v>
      </c>
      <c r="Z171" s="130">
        <v>0.111</v>
      </c>
      <c r="AA171" s="130" t="s">
        <v>28</v>
      </c>
      <c r="AB171" s="130" t="s">
        <v>724</v>
      </c>
      <c r="AC171" s="130" t="s">
        <v>2913</v>
      </c>
      <c r="AD171" s="130" t="s">
        <v>2914</v>
      </c>
    </row>
    <row r="172" spans="1:30" x14ac:dyDescent="0.3">
      <c r="A172" s="130" t="s">
        <v>2825</v>
      </c>
      <c r="B172" s="130">
        <v>-0.85</v>
      </c>
      <c r="C172" s="130">
        <v>18.55</v>
      </c>
      <c r="D172" s="130">
        <v>6.23</v>
      </c>
      <c r="E172" s="130">
        <v>-20.77</v>
      </c>
      <c r="F172" s="130">
        <v>-17.87</v>
      </c>
      <c r="G172" s="130" t="s">
        <v>719</v>
      </c>
      <c r="H172" s="130" t="s">
        <v>31</v>
      </c>
      <c r="I172" s="130">
        <v>1.0580000000000001</v>
      </c>
      <c r="J172" s="130">
        <v>-79</v>
      </c>
      <c r="K172" s="130">
        <v>-73</v>
      </c>
      <c r="L172" s="130" t="s">
        <v>25</v>
      </c>
      <c r="M172" s="130">
        <v>-68.978999999999999</v>
      </c>
      <c r="N172" s="130">
        <v>8.7089999999999996</v>
      </c>
      <c r="O172" s="130">
        <v>-7.92</v>
      </c>
      <c r="P172" s="130">
        <v>6.375</v>
      </c>
      <c r="Q172" s="130">
        <v>-47.057000000000002</v>
      </c>
      <c r="R172" s="130">
        <v>163.6</v>
      </c>
      <c r="S172" s="130">
        <v>147.91900000000001</v>
      </c>
      <c r="T172" s="130">
        <v>1</v>
      </c>
      <c r="U172" s="130">
        <v>31</v>
      </c>
      <c r="V172" s="130" t="s">
        <v>45</v>
      </c>
      <c r="W172" s="130">
        <v>0</v>
      </c>
      <c r="X172" s="130" t="s">
        <v>45</v>
      </c>
      <c r="Y172" s="130">
        <v>45</v>
      </c>
      <c r="Z172" s="130">
        <v>0.105</v>
      </c>
      <c r="AA172" s="130" t="s">
        <v>31</v>
      </c>
      <c r="AB172" s="130" t="s">
        <v>720</v>
      </c>
      <c r="AC172" s="130" t="s">
        <v>2826</v>
      </c>
      <c r="AD172" s="130" t="s">
        <v>2827</v>
      </c>
    </row>
    <row r="173" spans="1:30" x14ac:dyDescent="0.3">
      <c r="A173" s="130" t="s">
        <v>2810</v>
      </c>
      <c r="B173" s="130">
        <v>-0.32</v>
      </c>
      <c r="C173" s="130">
        <v>-4.32</v>
      </c>
      <c r="D173" s="130">
        <v>-8.07</v>
      </c>
      <c r="E173" s="130">
        <v>-17.89</v>
      </c>
      <c r="F173" s="130">
        <v>-17.010000000000002</v>
      </c>
      <c r="G173" s="130" t="s">
        <v>57</v>
      </c>
      <c r="H173" s="130" t="s">
        <v>24</v>
      </c>
      <c r="I173" s="130">
        <v>2.25</v>
      </c>
      <c r="J173" s="130">
        <v>-74</v>
      </c>
      <c r="K173" s="130">
        <v>-67</v>
      </c>
      <c r="L173" s="130" t="s">
        <v>45</v>
      </c>
      <c r="M173" s="130">
        <v>-29.021000000000001</v>
      </c>
      <c r="N173" s="130">
        <v>3.6</v>
      </c>
      <c r="O173" s="130">
        <v>-8.0619999999999994</v>
      </c>
      <c r="P173" s="130">
        <v>0.34</v>
      </c>
      <c r="Q173" s="130">
        <v>14.101000000000001</v>
      </c>
      <c r="R173" s="130">
        <v>9.34</v>
      </c>
      <c r="S173" s="130">
        <v>10.250999999999999</v>
      </c>
      <c r="T173" s="130">
        <v>-1</v>
      </c>
      <c r="U173" s="130">
        <v>587</v>
      </c>
      <c r="V173" s="130" t="s">
        <v>25</v>
      </c>
      <c r="W173" s="130">
        <v>0</v>
      </c>
      <c r="X173" s="130" t="s">
        <v>45</v>
      </c>
      <c r="Y173" s="130">
        <v>48</v>
      </c>
      <c r="Z173" s="130">
        <v>0.1</v>
      </c>
      <c r="AA173" s="130" t="s">
        <v>24</v>
      </c>
      <c r="AB173" s="130" t="s">
        <v>57</v>
      </c>
      <c r="AC173" s="130" t="s">
        <v>2811</v>
      </c>
      <c r="AD173" s="130" t="s">
        <v>2812</v>
      </c>
    </row>
    <row r="174" spans="1:30" x14ac:dyDescent="0.3">
      <c r="A174" s="130" t="s">
        <v>2900</v>
      </c>
      <c r="B174" s="130">
        <v>-0.66</v>
      </c>
      <c r="C174" s="130">
        <v>-15.52</v>
      </c>
      <c r="D174" s="130">
        <v>-17.7</v>
      </c>
      <c r="E174" s="130">
        <v>-29.1</v>
      </c>
      <c r="F174" s="130">
        <v>-20.100000000000001</v>
      </c>
      <c r="G174" s="130" t="s">
        <v>516</v>
      </c>
      <c r="H174" s="130" t="s">
        <v>31</v>
      </c>
      <c r="I174" s="130">
        <v>1.661</v>
      </c>
      <c r="J174" s="130">
        <v>-60</v>
      </c>
      <c r="K174" s="130">
        <v>-57</v>
      </c>
      <c r="L174" s="130" t="s">
        <v>45</v>
      </c>
      <c r="M174" s="130">
        <v>-54.293999999999997</v>
      </c>
      <c r="N174" s="130">
        <v>5.9279999999999999</v>
      </c>
      <c r="O174" s="130">
        <v>-9.1590000000000007</v>
      </c>
      <c r="P174" s="130">
        <v>2.2599999999999998</v>
      </c>
      <c r="Q174" s="130">
        <v>23.004000000000001</v>
      </c>
      <c r="R174" s="130">
        <v>47.86</v>
      </c>
      <c r="S174" s="130">
        <v>54.905999999999999</v>
      </c>
      <c r="T174" s="130">
        <v>-1</v>
      </c>
      <c r="U174" s="130">
        <v>88</v>
      </c>
      <c r="V174" s="130" t="s">
        <v>25</v>
      </c>
      <c r="W174" s="130">
        <v>0</v>
      </c>
      <c r="X174" s="130" t="s">
        <v>45</v>
      </c>
      <c r="Y174" s="130">
        <v>43</v>
      </c>
      <c r="Z174" s="130">
        <v>9.5000000000000001E-2</v>
      </c>
      <c r="AA174" s="130" t="s">
        <v>31</v>
      </c>
      <c r="AB174" s="130" t="s">
        <v>516</v>
      </c>
      <c r="AC174" s="130" t="s">
        <v>2901</v>
      </c>
      <c r="AD174" s="130" t="s">
        <v>2902</v>
      </c>
    </row>
    <row r="175" spans="1:30" x14ac:dyDescent="0.3">
      <c r="A175" s="130" t="s">
        <v>2867</v>
      </c>
      <c r="B175" s="130">
        <v>-2.57</v>
      </c>
      <c r="C175" s="130">
        <v>-1.25</v>
      </c>
      <c r="D175" s="130">
        <v>-15.38</v>
      </c>
      <c r="E175" s="130">
        <v>-29.87</v>
      </c>
      <c r="F175" s="130">
        <v>-25.63</v>
      </c>
      <c r="G175" s="130" t="s">
        <v>81</v>
      </c>
      <c r="H175" s="130" t="s">
        <v>36</v>
      </c>
      <c r="I175" s="130">
        <v>0.68100000000000005</v>
      </c>
      <c r="J175" s="130">
        <v>-85</v>
      </c>
      <c r="K175" s="130">
        <v>-85</v>
      </c>
      <c r="L175" s="130" t="s">
        <v>45</v>
      </c>
      <c r="M175" s="130">
        <v>-49.142000000000003</v>
      </c>
      <c r="N175" s="130">
        <v>5.319</v>
      </c>
      <c r="O175" s="130">
        <v>-9.2390000000000008</v>
      </c>
      <c r="P175" s="130">
        <v>0.22800000000000001</v>
      </c>
      <c r="Q175" s="130">
        <v>-51.686</v>
      </c>
      <c r="R175" s="130">
        <v>3.9380000000000002</v>
      </c>
      <c r="S175" s="130">
        <v>4.67</v>
      </c>
      <c r="T175" s="130">
        <v>-1</v>
      </c>
      <c r="U175" s="130">
        <v>876</v>
      </c>
      <c r="V175" s="130" t="s">
        <v>25</v>
      </c>
      <c r="W175" s="130">
        <v>0</v>
      </c>
      <c r="X175" s="130" t="s">
        <v>45</v>
      </c>
      <c r="Y175" s="130">
        <v>39</v>
      </c>
      <c r="Z175" s="130">
        <v>8.8999999999999996E-2</v>
      </c>
      <c r="AA175" s="130" t="s">
        <v>36</v>
      </c>
      <c r="AB175" s="130" t="s">
        <v>81</v>
      </c>
      <c r="AC175" s="130" t="s">
        <v>2868</v>
      </c>
      <c r="AD175" s="130" t="s">
        <v>2869</v>
      </c>
    </row>
    <row r="176" spans="1:30" x14ac:dyDescent="0.3">
      <c r="A176" s="130" t="s">
        <v>2920</v>
      </c>
      <c r="B176" s="130">
        <v>2.1</v>
      </c>
      <c r="C176" s="130">
        <v>5.29</v>
      </c>
      <c r="D176" s="130">
        <v>-1.35</v>
      </c>
      <c r="E176" s="130">
        <v>-13.44</v>
      </c>
      <c r="F176" s="130">
        <v>-12.75</v>
      </c>
      <c r="G176" s="130" t="s">
        <v>55</v>
      </c>
      <c r="H176" s="130" t="s">
        <v>24</v>
      </c>
      <c r="I176" s="130">
        <v>0.40400000000000003</v>
      </c>
      <c r="J176" s="130">
        <v>-58</v>
      </c>
      <c r="K176" s="130">
        <v>-54</v>
      </c>
      <c r="L176" s="130" t="s">
        <v>45</v>
      </c>
      <c r="M176" s="130">
        <v>-36.505000000000003</v>
      </c>
      <c r="N176" s="130">
        <v>3.8889999999999998</v>
      </c>
      <c r="O176" s="130">
        <v>-9.3859999999999992</v>
      </c>
      <c r="P176" s="130">
        <v>0.89700000000000002</v>
      </c>
      <c r="Q176" s="130">
        <v>-22.294</v>
      </c>
      <c r="R176" s="130">
        <v>43.8</v>
      </c>
      <c r="S176" s="130">
        <v>41.878</v>
      </c>
      <c r="T176" s="130">
        <v>1</v>
      </c>
      <c r="U176" s="130">
        <v>222</v>
      </c>
      <c r="V176" s="130" t="s">
        <v>45</v>
      </c>
      <c r="W176" s="130">
        <v>0</v>
      </c>
      <c r="X176" s="130" t="s">
        <v>45</v>
      </c>
      <c r="Y176" s="130">
        <v>41</v>
      </c>
      <c r="Z176" s="130">
        <v>8.4000000000000005E-2</v>
      </c>
      <c r="AA176" s="130" t="s">
        <v>24</v>
      </c>
      <c r="AB176" s="130" t="s">
        <v>55</v>
      </c>
      <c r="AC176" s="130" t="s">
        <v>2921</v>
      </c>
      <c r="AD176" s="130" t="s">
        <v>2922</v>
      </c>
    </row>
    <row r="177" spans="1:30" x14ac:dyDescent="0.3">
      <c r="A177" s="130" t="s">
        <v>2796</v>
      </c>
      <c r="B177" s="130">
        <v>1.21</v>
      </c>
      <c r="C177" s="130">
        <v>-18.12</v>
      </c>
      <c r="D177" s="130">
        <v>-31.47</v>
      </c>
      <c r="E177" s="130">
        <v>-36.950000000000003</v>
      </c>
      <c r="F177" s="130">
        <v>-31.74</v>
      </c>
      <c r="G177" s="130" t="s">
        <v>246</v>
      </c>
      <c r="H177" s="130" t="s">
        <v>36</v>
      </c>
      <c r="I177" s="130">
        <v>5.7720000000000002</v>
      </c>
      <c r="J177" s="130">
        <v>-67</v>
      </c>
      <c r="K177" s="130">
        <v>-66</v>
      </c>
      <c r="L177" s="130" t="s">
        <v>45</v>
      </c>
      <c r="M177" s="130">
        <v>-69.977000000000004</v>
      </c>
      <c r="N177" s="130">
        <v>7.3630000000000004</v>
      </c>
      <c r="O177" s="130">
        <v>-9.5039999999999996</v>
      </c>
      <c r="P177" s="130">
        <v>1.74</v>
      </c>
      <c r="Q177" s="130">
        <v>31.614999999999998</v>
      </c>
      <c r="R177" s="130">
        <v>38.46</v>
      </c>
      <c r="S177" s="130">
        <v>42.792999999999999</v>
      </c>
      <c r="T177" s="130">
        <v>-1</v>
      </c>
      <c r="U177" s="130">
        <v>114</v>
      </c>
      <c r="V177" s="130" t="s">
        <v>25</v>
      </c>
      <c r="W177" s="130">
        <v>0</v>
      </c>
      <c r="X177" s="130" t="s">
        <v>45</v>
      </c>
      <c r="Y177" s="130">
        <v>46</v>
      </c>
      <c r="Z177" s="130">
        <v>7.9000000000000001E-2</v>
      </c>
      <c r="AA177" s="130" t="s">
        <v>36</v>
      </c>
      <c r="AB177" s="130" t="s">
        <v>246</v>
      </c>
      <c r="AC177" s="130" t="s">
        <v>2797</v>
      </c>
      <c r="AD177" s="130" t="s">
        <v>2797</v>
      </c>
    </row>
    <row r="178" spans="1:30" x14ac:dyDescent="0.3">
      <c r="A178" s="130" t="s">
        <v>2832</v>
      </c>
      <c r="B178" s="130">
        <v>-4.3499999999999996</v>
      </c>
      <c r="C178" s="130">
        <v>-11.77</v>
      </c>
      <c r="D178" s="130">
        <v>-10.28</v>
      </c>
      <c r="E178" s="130">
        <v>-38.869999999999997</v>
      </c>
      <c r="F178" s="130">
        <v>-33.71</v>
      </c>
      <c r="G178" s="130" t="s">
        <v>100</v>
      </c>
      <c r="H178" s="130" t="s">
        <v>67</v>
      </c>
      <c r="I178" s="130">
        <v>0.35799999999999998</v>
      </c>
      <c r="J178" s="130">
        <v>-86</v>
      </c>
      <c r="K178" s="130">
        <v>-83</v>
      </c>
      <c r="L178" s="130" t="s">
        <v>45</v>
      </c>
      <c r="M178" s="130">
        <v>-81.433999999999997</v>
      </c>
      <c r="N178" s="130">
        <v>8.4450000000000003</v>
      </c>
      <c r="O178" s="130">
        <v>-9.6419999999999995</v>
      </c>
      <c r="P178" s="130">
        <v>2.9620000000000002</v>
      </c>
      <c r="Q178" s="130">
        <v>33.762</v>
      </c>
      <c r="R178" s="130">
        <v>63.7</v>
      </c>
      <c r="S178" s="130">
        <v>70.242999999999995</v>
      </c>
      <c r="T178" s="130">
        <v>-1</v>
      </c>
      <c r="U178" s="130">
        <v>67</v>
      </c>
      <c r="V178" s="130" t="s">
        <v>45</v>
      </c>
      <c r="W178" s="130">
        <v>0</v>
      </c>
      <c r="X178" s="130" t="s">
        <v>45</v>
      </c>
      <c r="Y178" s="130">
        <v>41</v>
      </c>
      <c r="Z178" s="130">
        <v>7.3999999999999996E-2</v>
      </c>
      <c r="AA178" s="130" t="s">
        <v>67</v>
      </c>
      <c r="AB178" s="130" t="s">
        <v>100</v>
      </c>
      <c r="AC178" s="130" t="s">
        <v>2833</v>
      </c>
      <c r="AD178" s="130" t="s">
        <v>2834</v>
      </c>
    </row>
    <row r="179" spans="1:30" x14ac:dyDescent="0.3">
      <c r="A179" s="130" t="s">
        <v>2863</v>
      </c>
      <c r="B179" s="130">
        <v>-5.65</v>
      </c>
      <c r="C179" s="130">
        <v>-36.229999999999997</v>
      </c>
      <c r="D179" s="130">
        <v>-40.479999999999997</v>
      </c>
      <c r="E179" s="130">
        <v>-48.66</v>
      </c>
      <c r="F179" s="130">
        <v>-40</v>
      </c>
      <c r="G179" s="130" t="s">
        <v>107</v>
      </c>
      <c r="H179" s="130" t="s">
        <v>36</v>
      </c>
      <c r="I179" s="130">
        <v>0.82399999999999995</v>
      </c>
      <c r="J179" s="130">
        <v>-93</v>
      </c>
      <c r="K179" s="130">
        <v>-93</v>
      </c>
      <c r="L179" s="130" t="s">
        <v>45</v>
      </c>
      <c r="M179" s="130">
        <v>-92.051000000000002</v>
      </c>
      <c r="N179" s="130">
        <v>9.2230000000000008</v>
      </c>
      <c r="O179" s="130">
        <v>-9.9809999999999999</v>
      </c>
      <c r="P179" s="130">
        <v>0.23200000000000001</v>
      </c>
      <c r="Q179" s="130">
        <v>-42.186999999999998</v>
      </c>
      <c r="R179" s="130">
        <v>3.69</v>
      </c>
      <c r="S179" s="130">
        <v>4.5289999999999999</v>
      </c>
      <c r="T179" s="130">
        <v>-1</v>
      </c>
      <c r="U179" s="130">
        <v>860</v>
      </c>
      <c r="V179" s="130" t="s">
        <v>25</v>
      </c>
      <c r="W179" s="130">
        <v>0</v>
      </c>
      <c r="X179" s="130" t="s">
        <v>45</v>
      </c>
      <c r="Y179" s="130">
        <v>37</v>
      </c>
      <c r="Z179" s="130">
        <v>6.8000000000000005E-2</v>
      </c>
      <c r="AA179" s="130" t="s">
        <v>36</v>
      </c>
      <c r="AB179" s="130" t="s">
        <v>107</v>
      </c>
      <c r="AC179" s="130" t="s">
        <v>2864</v>
      </c>
      <c r="AD179" s="130" t="s">
        <v>2865</v>
      </c>
    </row>
    <row r="180" spans="1:30" x14ac:dyDescent="0.3">
      <c r="A180" s="130" t="s">
        <v>2886</v>
      </c>
      <c r="B180" s="130">
        <v>-4.04</v>
      </c>
      <c r="C180" s="130">
        <v>-8.5399999999999991</v>
      </c>
      <c r="D180" s="130">
        <v>-9.15</v>
      </c>
      <c r="E180" s="130">
        <v>-24.95</v>
      </c>
      <c r="F180" s="130">
        <v>-17.77</v>
      </c>
      <c r="G180" s="130" t="s">
        <v>753</v>
      </c>
      <c r="H180" s="130" t="s">
        <v>28</v>
      </c>
      <c r="I180" s="130">
        <v>0.74199999999999999</v>
      </c>
      <c r="J180" s="130">
        <v>-67</v>
      </c>
      <c r="K180" s="130">
        <v>-65</v>
      </c>
      <c r="L180" s="130" t="s">
        <v>45</v>
      </c>
      <c r="M180" s="130">
        <v>-33.871000000000002</v>
      </c>
      <c r="N180" s="130">
        <v>3.3540000000000001</v>
      </c>
      <c r="O180" s="130">
        <v>-10.099</v>
      </c>
      <c r="P180" s="130">
        <v>0.14299999999999999</v>
      </c>
      <c r="Q180" s="130">
        <v>3.4870000000000001</v>
      </c>
      <c r="R180" s="130">
        <v>5.46</v>
      </c>
      <c r="S180" s="130">
        <v>5.9489999999999998</v>
      </c>
      <c r="T180" s="130">
        <v>-1</v>
      </c>
      <c r="U180" s="130">
        <v>1394</v>
      </c>
      <c r="V180" s="130" t="s">
        <v>25</v>
      </c>
      <c r="W180" s="130">
        <v>0</v>
      </c>
      <c r="X180" s="130" t="s">
        <v>45</v>
      </c>
      <c r="Y180" s="130">
        <v>35</v>
      </c>
      <c r="Z180" s="130">
        <v>6.3E-2</v>
      </c>
      <c r="AA180" s="130" t="s">
        <v>28</v>
      </c>
      <c r="AB180" s="130" t="s">
        <v>753</v>
      </c>
      <c r="AC180" s="130" t="s">
        <v>2887</v>
      </c>
      <c r="AD180" s="130" t="s">
        <v>2888</v>
      </c>
    </row>
    <row r="181" spans="1:30" x14ac:dyDescent="0.3">
      <c r="A181" s="130" t="s">
        <v>2766</v>
      </c>
      <c r="B181" s="130">
        <v>-2.79</v>
      </c>
      <c r="C181" s="130">
        <v>-4.3600000000000003</v>
      </c>
      <c r="D181" s="130">
        <v>-0.5</v>
      </c>
      <c r="E181" s="130">
        <v>-4.9800000000000004</v>
      </c>
      <c r="F181" s="130">
        <v>-11.77</v>
      </c>
      <c r="G181" s="130" t="s">
        <v>449</v>
      </c>
      <c r="H181" s="130" t="s">
        <v>24</v>
      </c>
      <c r="I181" s="130">
        <v>1.069</v>
      </c>
      <c r="J181" s="130">
        <v>-43</v>
      </c>
      <c r="K181" s="130">
        <v>-39</v>
      </c>
      <c r="L181" s="130" t="s">
        <v>45</v>
      </c>
      <c r="M181" s="130">
        <v>-26.893999999999998</v>
      </c>
      <c r="N181" s="130">
        <v>2.6019999999999999</v>
      </c>
      <c r="O181" s="130">
        <v>-10.335000000000001</v>
      </c>
      <c r="P181" s="130">
        <v>0.73299999999999998</v>
      </c>
      <c r="Q181" s="130">
        <v>-47.728999999999999</v>
      </c>
      <c r="R181" s="130">
        <v>29.6</v>
      </c>
      <c r="S181" s="130">
        <v>30.827999999999999</v>
      </c>
      <c r="T181" s="130">
        <v>-1</v>
      </c>
      <c r="U181" s="130">
        <v>272</v>
      </c>
      <c r="V181" s="130" t="s">
        <v>45</v>
      </c>
      <c r="W181" s="130">
        <v>0</v>
      </c>
      <c r="X181" s="130" t="s">
        <v>45</v>
      </c>
      <c r="Y181" s="130">
        <v>41</v>
      </c>
      <c r="Z181" s="130">
        <v>5.8000000000000003E-2</v>
      </c>
      <c r="AA181" s="130" t="s">
        <v>24</v>
      </c>
      <c r="AB181" s="130" t="s">
        <v>449</v>
      </c>
      <c r="AC181" s="130" t="s">
        <v>2745</v>
      </c>
      <c r="AD181" s="130" t="s">
        <v>2767</v>
      </c>
    </row>
    <row r="182" spans="1:30" x14ac:dyDescent="0.3">
      <c r="A182" s="130" t="s">
        <v>2746</v>
      </c>
      <c r="B182" s="130">
        <v>-0.14000000000000001</v>
      </c>
      <c r="C182" s="130">
        <v>-6.83</v>
      </c>
      <c r="D182" s="130">
        <v>-18.489999999999998</v>
      </c>
      <c r="E182" s="130">
        <v>-19.68</v>
      </c>
      <c r="F182" s="130">
        <v>-13.81</v>
      </c>
      <c r="G182" s="130" t="s">
        <v>521</v>
      </c>
      <c r="H182" s="130" t="s">
        <v>24</v>
      </c>
      <c r="I182" s="130">
        <v>3.5830000000000002</v>
      </c>
      <c r="J182" s="130">
        <v>-78</v>
      </c>
      <c r="K182" s="130">
        <v>-64</v>
      </c>
      <c r="L182" s="130" t="s">
        <v>45</v>
      </c>
      <c r="M182" s="130">
        <v>-46.822000000000003</v>
      </c>
      <c r="N182" s="130">
        <v>3.931</v>
      </c>
      <c r="O182" s="130">
        <v>-11.91</v>
      </c>
      <c r="P182" s="130">
        <v>0.13800000000000001</v>
      </c>
      <c r="Q182" s="130">
        <v>-10.167</v>
      </c>
      <c r="R182" s="130">
        <v>5.7560000000000002</v>
      </c>
      <c r="S182" s="130">
        <v>6.2050000000000001</v>
      </c>
      <c r="T182" s="130">
        <v>-1</v>
      </c>
      <c r="U182" s="130">
        <v>1452</v>
      </c>
      <c r="V182" s="130" t="s">
        <v>25</v>
      </c>
      <c r="W182" s="130">
        <v>0</v>
      </c>
      <c r="X182" s="130" t="s">
        <v>45</v>
      </c>
      <c r="Y182" s="130">
        <v>41</v>
      </c>
      <c r="Z182" s="130">
        <v>5.2999999999999999E-2</v>
      </c>
      <c r="AA182" s="130" t="s">
        <v>24</v>
      </c>
      <c r="AB182" s="130" t="s">
        <v>521</v>
      </c>
      <c r="AC182" s="130" t="s">
        <v>2747</v>
      </c>
      <c r="AD182" s="130" t="s">
        <v>2748</v>
      </c>
    </row>
    <row r="183" spans="1:30" x14ac:dyDescent="0.3">
      <c r="A183" s="130" t="s">
        <v>2806</v>
      </c>
      <c r="B183" s="130">
        <v>0.56000000000000005</v>
      </c>
      <c r="C183" s="130">
        <v>0.11</v>
      </c>
      <c r="D183" s="130">
        <v>-0.37</v>
      </c>
      <c r="E183" s="130">
        <v>-17.600000000000001</v>
      </c>
      <c r="F183" s="130">
        <v>-14.29</v>
      </c>
      <c r="G183" s="130" t="s">
        <v>717</v>
      </c>
      <c r="H183" s="130" t="s">
        <v>31</v>
      </c>
      <c r="I183" s="130">
        <v>2.3079999999999998</v>
      </c>
      <c r="J183" s="130">
        <v>-86</v>
      </c>
      <c r="K183" s="130">
        <v>-75</v>
      </c>
      <c r="L183" s="130" t="s">
        <v>45</v>
      </c>
      <c r="M183" s="130">
        <v>-46.466000000000001</v>
      </c>
      <c r="N183" s="130">
        <v>3.2469999999999999</v>
      </c>
      <c r="O183" s="130">
        <v>-14.311999999999999</v>
      </c>
      <c r="P183" s="130">
        <v>0.28999999999999998</v>
      </c>
      <c r="Q183" s="130">
        <v>24.146000000000001</v>
      </c>
      <c r="R183" s="130">
        <v>13.41</v>
      </c>
      <c r="S183" s="130">
        <v>14.022</v>
      </c>
      <c r="T183" s="130">
        <v>-1</v>
      </c>
      <c r="U183" s="130">
        <v>689</v>
      </c>
      <c r="V183" s="130" t="s">
        <v>25</v>
      </c>
      <c r="W183" s="130">
        <v>0</v>
      </c>
      <c r="X183" s="130" t="s">
        <v>45</v>
      </c>
      <c r="Y183" s="130">
        <v>45</v>
      </c>
      <c r="Z183" s="130">
        <v>4.7E-2</v>
      </c>
      <c r="AA183" s="130" t="s">
        <v>31</v>
      </c>
      <c r="AB183" s="130" t="s">
        <v>718</v>
      </c>
      <c r="AC183" s="130" t="s">
        <v>2807</v>
      </c>
      <c r="AD183" s="130" t="s">
        <v>2808</v>
      </c>
    </row>
    <row r="184" spans="1:30" x14ac:dyDescent="0.3">
      <c r="A184" s="130" t="s">
        <v>2872</v>
      </c>
      <c r="B184" s="130">
        <v>0.1</v>
      </c>
      <c r="C184" s="130">
        <v>-3.32</v>
      </c>
      <c r="D184" s="130">
        <v>-11.08</v>
      </c>
      <c r="E184" s="130">
        <v>-24.21</v>
      </c>
      <c r="F184" s="130">
        <v>-22.04</v>
      </c>
      <c r="G184" s="130" t="s">
        <v>156</v>
      </c>
      <c r="H184" s="130" t="s">
        <v>48</v>
      </c>
      <c r="I184" s="130">
        <v>6.6859999999999999</v>
      </c>
      <c r="J184" s="130">
        <v>-66</v>
      </c>
      <c r="K184" s="130">
        <v>-45</v>
      </c>
      <c r="L184" s="130" t="s">
        <v>45</v>
      </c>
      <c r="M184" s="130">
        <v>-59.706000000000003</v>
      </c>
      <c r="N184" s="130">
        <v>3.5569999999999999</v>
      </c>
      <c r="O184" s="130">
        <v>-16.786000000000001</v>
      </c>
      <c r="P184" s="130">
        <v>3.226</v>
      </c>
      <c r="Q184" s="130">
        <v>18.600999999999999</v>
      </c>
      <c r="R184" s="130">
        <v>101.9</v>
      </c>
      <c r="S184" s="130">
        <v>103.929</v>
      </c>
      <c r="T184" s="130">
        <v>-1</v>
      </c>
      <c r="U184" s="130">
        <v>62</v>
      </c>
      <c r="V184" s="130" t="s">
        <v>25</v>
      </c>
      <c r="W184" s="130">
        <v>0</v>
      </c>
      <c r="X184" s="130" t="s">
        <v>45</v>
      </c>
      <c r="Y184" s="130">
        <v>39</v>
      </c>
      <c r="Z184" s="130">
        <v>4.2000000000000003E-2</v>
      </c>
      <c r="AA184" s="130" t="s">
        <v>48</v>
      </c>
      <c r="AB184" s="130" t="s">
        <v>156</v>
      </c>
      <c r="AC184" s="130" t="s">
        <v>2873</v>
      </c>
      <c r="AD184" s="130" t="s">
        <v>2874</v>
      </c>
    </row>
    <row r="185" spans="1:30" x14ac:dyDescent="0.3">
      <c r="A185" s="130" t="s">
        <v>2915</v>
      </c>
      <c r="B185" s="130">
        <v>-6.68</v>
      </c>
      <c r="C185" s="130">
        <v>-18.54</v>
      </c>
      <c r="D185" s="130">
        <v>-12.57</v>
      </c>
      <c r="E185" s="130">
        <v>-40.630000000000003</v>
      </c>
      <c r="F185" s="130">
        <v>-37.25</v>
      </c>
      <c r="G185" s="130" t="s">
        <v>710</v>
      </c>
      <c r="H185" s="130" t="s">
        <v>44</v>
      </c>
      <c r="I185" s="130">
        <v>28.186</v>
      </c>
      <c r="J185" s="130">
        <v>-64</v>
      </c>
      <c r="K185" s="130">
        <v>-63</v>
      </c>
      <c r="L185" s="130" t="s">
        <v>45</v>
      </c>
      <c r="M185" s="130">
        <v>-94.721999999999994</v>
      </c>
      <c r="N185" s="130">
        <v>5.64</v>
      </c>
      <c r="O185" s="130">
        <v>-16.794</v>
      </c>
      <c r="P185" s="130">
        <v>0.91</v>
      </c>
      <c r="Q185" s="130">
        <v>45.584000000000003</v>
      </c>
      <c r="R185" s="130">
        <v>28.69</v>
      </c>
      <c r="S185" s="130">
        <v>31.399000000000001</v>
      </c>
      <c r="T185" s="130">
        <v>-1</v>
      </c>
      <c r="U185" s="130">
        <v>219</v>
      </c>
      <c r="V185" s="130" t="s">
        <v>25</v>
      </c>
      <c r="W185" s="130">
        <v>0</v>
      </c>
      <c r="X185" s="130" t="s">
        <v>45</v>
      </c>
      <c r="Y185" s="130">
        <v>41</v>
      </c>
      <c r="Z185" s="130">
        <v>3.6999999999999998E-2</v>
      </c>
      <c r="AA185" s="130" t="s">
        <v>44</v>
      </c>
      <c r="AB185" s="130" t="s">
        <v>711</v>
      </c>
      <c r="AC185" s="130" t="s">
        <v>2916</v>
      </c>
      <c r="AD185" s="130" t="s">
        <v>2917</v>
      </c>
    </row>
    <row r="186" spans="1:30" x14ac:dyDescent="0.3">
      <c r="A186" s="130" t="s">
        <v>2689</v>
      </c>
      <c r="B186" s="130">
        <v>4.1399999999999997</v>
      </c>
      <c r="C186" s="130">
        <v>-3.7</v>
      </c>
      <c r="D186" s="130">
        <v>-0.98</v>
      </c>
      <c r="E186" s="130">
        <v>-7.31</v>
      </c>
      <c r="F186" s="130">
        <v>-11.18</v>
      </c>
      <c r="G186" s="130" t="s">
        <v>521</v>
      </c>
      <c r="H186" s="130" t="s">
        <v>24</v>
      </c>
      <c r="I186" s="130">
        <v>0.48099999999999998</v>
      </c>
      <c r="J186" s="130">
        <v>-73</v>
      </c>
      <c r="K186" s="130">
        <v>-69</v>
      </c>
      <c r="L186" s="130" t="s">
        <v>45</v>
      </c>
      <c r="M186" s="130">
        <v>-37.768000000000001</v>
      </c>
      <c r="N186" s="130">
        <v>2.2400000000000002</v>
      </c>
      <c r="O186" s="130">
        <v>-16.861999999999998</v>
      </c>
      <c r="P186" s="130">
        <v>0.42799999999999999</v>
      </c>
      <c r="Q186" s="130">
        <v>0</v>
      </c>
      <c r="R186" s="130">
        <v>15.1</v>
      </c>
      <c r="S186" s="130">
        <v>15.635</v>
      </c>
      <c r="T186" s="130">
        <v>-1</v>
      </c>
      <c r="U186" s="130">
        <v>467</v>
      </c>
      <c r="V186" s="130" t="s">
        <v>25</v>
      </c>
      <c r="W186" s="130">
        <v>0</v>
      </c>
      <c r="X186" s="130" t="s">
        <v>45</v>
      </c>
      <c r="Y186" s="130">
        <v>44</v>
      </c>
      <c r="Z186" s="130">
        <v>3.2000000000000001E-2</v>
      </c>
      <c r="AA186" s="130" t="s">
        <v>24</v>
      </c>
      <c r="AB186" s="130" t="s">
        <v>521</v>
      </c>
      <c r="AC186" s="130" t="s">
        <v>2690</v>
      </c>
      <c r="AD186" s="130" t="s">
        <v>2691</v>
      </c>
    </row>
    <row r="187" spans="1:30" x14ac:dyDescent="0.3">
      <c r="A187" s="130" t="s">
        <v>2882</v>
      </c>
      <c r="B187" s="130">
        <v>-6.73</v>
      </c>
      <c r="C187" s="130">
        <v>-10.58</v>
      </c>
      <c r="D187" s="130">
        <v>-12.54</v>
      </c>
      <c r="E187" s="130">
        <v>-27.01</v>
      </c>
      <c r="F187" s="130">
        <v>-25.76</v>
      </c>
      <c r="G187" s="130" t="s">
        <v>518</v>
      </c>
      <c r="H187" s="130" t="s">
        <v>48</v>
      </c>
      <c r="I187" s="130">
        <v>2.3159999999999998</v>
      </c>
      <c r="J187" s="130">
        <v>-72</v>
      </c>
      <c r="K187" s="130">
        <v>-65</v>
      </c>
      <c r="L187" s="130" t="s">
        <v>45</v>
      </c>
      <c r="M187" s="130">
        <v>-68.058000000000007</v>
      </c>
      <c r="N187" s="130">
        <v>2.9990000000000001</v>
      </c>
      <c r="O187" s="130">
        <v>-22.69</v>
      </c>
      <c r="P187" s="130">
        <v>0.33100000000000002</v>
      </c>
      <c r="Q187" s="130">
        <v>-57.436999999999998</v>
      </c>
      <c r="R187" s="130">
        <v>12.55</v>
      </c>
      <c r="S187" s="130">
        <v>13.7</v>
      </c>
      <c r="T187" s="130">
        <v>-1</v>
      </c>
      <c r="U187" s="130">
        <v>604</v>
      </c>
      <c r="V187" s="130" t="s">
        <v>25</v>
      </c>
      <c r="W187" s="130">
        <v>0</v>
      </c>
      <c r="X187" s="130" t="s">
        <v>45</v>
      </c>
      <c r="Y187" s="130">
        <v>38</v>
      </c>
      <c r="Z187" s="130">
        <v>2.5999999999999999E-2</v>
      </c>
      <c r="AA187" s="130" t="s">
        <v>48</v>
      </c>
      <c r="AB187" s="130" t="s">
        <v>518</v>
      </c>
      <c r="AC187" s="130" t="s">
        <v>519</v>
      </c>
      <c r="AD187" s="130" t="s">
        <v>2883</v>
      </c>
    </row>
    <row r="188" spans="1:30" x14ac:dyDescent="0.3">
      <c r="A188" s="130" t="s">
        <v>2877</v>
      </c>
      <c r="B188" s="130">
        <v>1.79</v>
      </c>
      <c r="C188" s="130">
        <v>-28.41</v>
      </c>
      <c r="D188" s="130">
        <v>-36.42</v>
      </c>
      <c r="E188" s="130">
        <v>-53.93</v>
      </c>
      <c r="F188" s="130">
        <v>-44.28</v>
      </c>
      <c r="G188" s="130" t="s">
        <v>156</v>
      </c>
      <c r="H188" s="130" t="s">
        <v>48</v>
      </c>
      <c r="I188" s="130">
        <v>1.2809999999999999</v>
      </c>
      <c r="J188" s="130">
        <v>-78</v>
      </c>
      <c r="K188" s="130">
        <v>-77</v>
      </c>
      <c r="L188" s="130" t="s">
        <v>45</v>
      </c>
      <c r="M188" s="130">
        <v>-134.98400000000001</v>
      </c>
      <c r="N188" s="130">
        <v>5.87</v>
      </c>
      <c r="O188" s="130">
        <v>-22.997</v>
      </c>
      <c r="P188" s="130">
        <v>1.0029999999999999</v>
      </c>
      <c r="Q188" s="130">
        <v>-23.922999999999998</v>
      </c>
      <c r="R188" s="130">
        <v>20.16</v>
      </c>
      <c r="S188" s="130">
        <v>23.175999999999998</v>
      </c>
      <c r="T188" s="130">
        <v>-1</v>
      </c>
      <c r="U188" s="130">
        <v>199</v>
      </c>
      <c r="V188" s="130" t="s">
        <v>25</v>
      </c>
      <c r="W188" s="130">
        <v>0</v>
      </c>
      <c r="X188" s="130" t="s">
        <v>45</v>
      </c>
      <c r="Y188" s="130">
        <v>40</v>
      </c>
      <c r="Z188" s="130">
        <v>2.1000000000000001E-2</v>
      </c>
      <c r="AA188" s="130" t="s">
        <v>48</v>
      </c>
      <c r="AB188" s="130" t="s">
        <v>156</v>
      </c>
      <c r="AC188" s="130" t="s">
        <v>2878</v>
      </c>
      <c r="AD188" s="130" t="s">
        <v>2879</v>
      </c>
    </row>
    <row r="189" spans="1:30" x14ac:dyDescent="0.3">
      <c r="A189" s="130" t="s">
        <v>2847</v>
      </c>
      <c r="B189" s="130">
        <v>-0.49</v>
      </c>
      <c r="C189" s="130">
        <v>-3.91</v>
      </c>
      <c r="D189" s="130">
        <v>-31.07</v>
      </c>
      <c r="E189" s="130">
        <v>-50.9</v>
      </c>
      <c r="F189" s="130">
        <v>-45.32</v>
      </c>
      <c r="G189" s="130" t="s">
        <v>721</v>
      </c>
      <c r="H189" s="130" t="s">
        <v>248</v>
      </c>
      <c r="I189" s="130">
        <v>24.106000000000002</v>
      </c>
      <c r="J189" s="130">
        <v>-95</v>
      </c>
      <c r="K189" s="130">
        <v>-93</v>
      </c>
      <c r="L189" s="130" t="s">
        <v>45</v>
      </c>
      <c r="M189" s="130">
        <v>-143.49299999999999</v>
      </c>
      <c r="N189" s="130">
        <v>5.6120000000000001</v>
      </c>
      <c r="O189" s="130">
        <v>-25.57</v>
      </c>
      <c r="P189" s="130">
        <v>2.875</v>
      </c>
      <c r="Q189" s="130">
        <v>-61.904000000000003</v>
      </c>
      <c r="R189" s="130">
        <v>57.02</v>
      </c>
      <c r="S189" s="130">
        <v>66.522999999999996</v>
      </c>
      <c r="T189" s="130">
        <v>-1</v>
      </c>
      <c r="U189" s="130">
        <v>69</v>
      </c>
      <c r="V189" s="130" t="s">
        <v>25</v>
      </c>
      <c r="W189" s="130">
        <v>0</v>
      </c>
      <c r="X189" s="130" t="s">
        <v>45</v>
      </c>
      <c r="Y189" s="130">
        <v>39</v>
      </c>
      <c r="Z189" s="130">
        <v>1.6E-2</v>
      </c>
      <c r="AA189" s="130" t="s">
        <v>248</v>
      </c>
      <c r="AB189" s="130" t="s">
        <v>722</v>
      </c>
      <c r="AC189" s="130" t="s">
        <v>2848</v>
      </c>
      <c r="AD189" s="130" t="s">
        <v>2849</v>
      </c>
    </row>
    <row r="190" spans="1:30" x14ac:dyDescent="0.3">
      <c r="A190" s="130" t="s">
        <v>2742</v>
      </c>
      <c r="B190" s="130">
        <v>-7.95</v>
      </c>
      <c r="C190" s="130">
        <v>-9.77</v>
      </c>
      <c r="D190" s="130">
        <v>-16.84</v>
      </c>
      <c r="E190" s="130">
        <v>-63.36</v>
      </c>
      <c r="F190" s="130">
        <v>-56.58</v>
      </c>
      <c r="G190" s="130" t="s">
        <v>205</v>
      </c>
      <c r="H190" s="130" t="s">
        <v>36</v>
      </c>
      <c r="I190" s="130">
        <v>2.1110000000000002</v>
      </c>
      <c r="J190" s="130">
        <v>-88</v>
      </c>
      <c r="K190" s="130">
        <v>-87</v>
      </c>
      <c r="L190" s="130" t="s">
        <v>45</v>
      </c>
      <c r="M190" s="130">
        <v>-167.054</v>
      </c>
      <c r="N190" s="130">
        <v>6.4980000000000002</v>
      </c>
      <c r="O190" s="130">
        <v>-25.707999999999998</v>
      </c>
      <c r="P190" s="130">
        <v>0.65800000000000003</v>
      </c>
      <c r="Q190" s="130">
        <v>44.06</v>
      </c>
      <c r="R190" s="130">
        <v>12.15</v>
      </c>
      <c r="S190" s="130">
        <v>13.662000000000001</v>
      </c>
      <c r="T190" s="130">
        <v>-1</v>
      </c>
      <c r="U190" s="130">
        <v>303</v>
      </c>
      <c r="V190" s="130" t="s">
        <v>25</v>
      </c>
      <c r="W190" s="130">
        <v>0</v>
      </c>
      <c r="X190" s="130" t="s">
        <v>45</v>
      </c>
      <c r="Y190" s="130">
        <v>36</v>
      </c>
      <c r="Z190" s="130">
        <v>1.0999999999999999E-2</v>
      </c>
      <c r="AA190" s="130" t="s">
        <v>36</v>
      </c>
      <c r="AB190" s="130" t="s">
        <v>205</v>
      </c>
      <c r="AC190" s="130" t="s">
        <v>2743</v>
      </c>
      <c r="AD190" s="130" t="s">
        <v>2744</v>
      </c>
    </row>
    <row r="191" spans="1:30" x14ac:dyDescent="0.3">
      <c r="A191" s="130" t="s">
        <v>2839</v>
      </c>
      <c r="B191" s="130">
        <v>0</v>
      </c>
      <c r="C191" s="130">
        <v>0</v>
      </c>
      <c r="D191" s="130">
        <v>-8.18</v>
      </c>
      <c r="E191" s="130">
        <v>-15.83</v>
      </c>
      <c r="F191" s="130">
        <v>-15.13</v>
      </c>
      <c r="G191" s="130" t="s">
        <v>212</v>
      </c>
      <c r="H191" s="130" t="s">
        <v>44</v>
      </c>
      <c r="I191" s="130">
        <v>0.67600000000000005</v>
      </c>
      <c r="J191" s="130">
        <v>-64</v>
      </c>
      <c r="K191" s="130">
        <v>-63</v>
      </c>
      <c r="L191" s="130" t="s">
        <v>45</v>
      </c>
      <c r="M191" s="130">
        <v>-52.593000000000004</v>
      </c>
      <c r="N191" s="130">
        <v>1.629</v>
      </c>
      <c r="O191" s="130">
        <v>-32.281999999999996</v>
      </c>
      <c r="P191" s="130">
        <v>0.16</v>
      </c>
      <c r="Q191" s="130">
        <v>93.75</v>
      </c>
      <c r="R191" s="130">
        <v>10.1</v>
      </c>
      <c r="S191" s="130">
        <v>10.385999999999999</v>
      </c>
      <c r="T191" s="130">
        <v>-1</v>
      </c>
      <c r="U191" s="130">
        <v>1250</v>
      </c>
      <c r="V191" s="130" t="s">
        <v>25</v>
      </c>
      <c r="W191" s="130">
        <v>0</v>
      </c>
      <c r="X191" s="130" t="s">
        <v>45</v>
      </c>
      <c r="Y191" s="130">
        <v>23</v>
      </c>
      <c r="Z191" s="130">
        <v>5.0000000000000001E-3</v>
      </c>
      <c r="AA191" s="130" t="s">
        <v>44</v>
      </c>
      <c r="AB191" s="130" t="s">
        <v>212</v>
      </c>
      <c r="AC191" s="130" t="s">
        <v>2840</v>
      </c>
      <c r="AD191" s="130" t="s">
        <v>2841</v>
      </c>
    </row>
    <row r="192" spans="1:30" x14ac:dyDescent="0.3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  <c r="AB192" s="130"/>
      <c r="AC192" s="130"/>
      <c r="AD192" s="130"/>
    </row>
    <row r="193" spans="1:29" x14ac:dyDescent="0.3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  <c r="AA193" s="130"/>
      <c r="AB193" s="130"/>
      <c r="AC193" s="130"/>
    </row>
    <row r="194" spans="1:29" x14ac:dyDescent="0.3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  <c r="AA194" s="130"/>
      <c r="AB194" s="130"/>
      <c r="AC194" s="130"/>
    </row>
    <row r="195" spans="1:29" x14ac:dyDescent="0.3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  <c r="AA195" s="130"/>
      <c r="AB195" s="130"/>
      <c r="AC195" s="130"/>
    </row>
    <row r="196" spans="1:29" x14ac:dyDescent="0.3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  <c r="AA196" s="130"/>
      <c r="AB196" s="130"/>
      <c r="AC196" s="130"/>
    </row>
    <row r="197" spans="1:29" x14ac:dyDescent="0.3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  <c r="AA197" s="130"/>
      <c r="AB197" s="130"/>
      <c r="AC197" s="130"/>
    </row>
    <row r="198" spans="1:29" x14ac:dyDescent="0.3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  <c r="AA198" s="130"/>
      <c r="AB198" s="130"/>
      <c r="AC198" s="130"/>
    </row>
    <row r="199" spans="1:29" x14ac:dyDescent="0.3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  <c r="AA199" s="130"/>
      <c r="AB199" s="130"/>
      <c r="AC199" s="130"/>
    </row>
    <row r="200" spans="1:29" x14ac:dyDescent="0.3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</row>
    <row r="201" spans="1:29" x14ac:dyDescent="0.3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  <c r="AB201" s="130"/>
      <c r="AC201" s="130"/>
    </row>
    <row r="202" spans="1:29" x14ac:dyDescent="0.3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  <c r="AA202" s="130"/>
      <c r="AB202" s="130"/>
      <c r="AC202" s="130"/>
    </row>
    <row r="203" spans="1:29" x14ac:dyDescent="0.3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  <c r="AA203" s="130"/>
      <c r="AB203" s="130"/>
      <c r="AC203" s="130"/>
    </row>
    <row r="204" spans="1:29" x14ac:dyDescent="0.3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  <c r="AB204" s="130"/>
      <c r="AC204" s="130"/>
    </row>
    <row r="205" spans="1:29" x14ac:dyDescent="0.3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  <c r="AA205" s="130"/>
      <c r="AB205" s="130"/>
      <c r="AC205" s="130"/>
    </row>
    <row r="206" spans="1:29" x14ac:dyDescent="0.3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  <c r="AA206" s="130"/>
      <c r="AB206" s="130"/>
      <c r="AC206" s="130"/>
    </row>
    <row r="207" spans="1:29" x14ac:dyDescent="0.3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  <c r="AB207" s="130"/>
      <c r="AC207" s="130"/>
    </row>
    <row r="208" spans="1:29" x14ac:dyDescent="0.3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  <c r="AB208" s="130"/>
      <c r="AC208" s="130"/>
    </row>
    <row r="209" spans="17:17" x14ac:dyDescent="0.3">
      <c r="Q209" s="71"/>
    </row>
    <row r="210" spans="17:17" x14ac:dyDescent="0.3">
      <c r="Q210" s="71"/>
    </row>
    <row r="211" spans="17:17" x14ac:dyDescent="0.3">
      <c r="Q211" s="71"/>
    </row>
    <row r="212" spans="17:17" x14ac:dyDescent="0.3">
      <c r="Q212" s="71"/>
    </row>
    <row r="213" spans="17:17" x14ac:dyDescent="0.3">
      <c r="Q213" s="71"/>
    </row>
    <row r="214" spans="17:17" x14ac:dyDescent="0.3">
      <c r="Q214" s="71"/>
    </row>
    <row r="215" spans="17:17" x14ac:dyDescent="0.3">
      <c r="Q215" s="71"/>
    </row>
    <row r="216" spans="17:17" x14ac:dyDescent="0.3">
      <c r="Q216" s="71"/>
    </row>
    <row r="217" spans="17:17" x14ac:dyDescent="0.3">
      <c r="Q217" s="71"/>
    </row>
    <row r="218" spans="17:17" x14ac:dyDescent="0.3">
      <c r="Q218" s="71"/>
    </row>
    <row r="219" spans="17:17" x14ac:dyDescent="0.3">
      <c r="Q219" s="71"/>
    </row>
    <row r="220" spans="17:17" x14ac:dyDescent="0.3">
      <c r="Q220" s="71"/>
    </row>
    <row r="221" spans="17:17" x14ac:dyDescent="0.3">
      <c r="Q221" s="71"/>
    </row>
    <row r="222" spans="17:17" x14ac:dyDescent="0.3">
      <c r="Q222" s="71"/>
    </row>
    <row r="223" spans="17:17" x14ac:dyDescent="0.3">
      <c r="Q223" s="71"/>
    </row>
    <row r="224" spans="17:17" x14ac:dyDescent="0.3">
      <c r="Q224" s="71"/>
    </row>
    <row r="225" spans="7:17" x14ac:dyDescent="0.3">
      <c r="Q225" s="71"/>
    </row>
    <row r="226" spans="7:17" x14ac:dyDescent="0.3">
      <c r="Q226" s="71"/>
    </row>
    <row r="227" spans="7:17" x14ac:dyDescent="0.3">
      <c r="G227" s="36" t="s">
        <v>709</v>
      </c>
    </row>
    <row r="228" spans="7:17" x14ac:dyDescent="0.3">
      <c r="G228" s="36" t="s">
        <v>729</v>
      </c>
    </row>
    <row r="229" spans="7:17" x14ac:dyDescent="0.3">
      <c r="G229" s="36" t="s">
        <v>720</v>
      </c>
    </row>
    <row r="230" spans="7:17" x14ac:dyDescent="0.3">
      <c r="G230" s="36" t="s">
        <v>397</v>
      </c>
    </row>
    <row r="231" spans="7:17" x14ac:dyDescent="0.3">
      <c r="G231" s="36" t="s">
        <v>715</v>
      </c>
    </row>
    <row r="232" spans="7:17" x14ac:dyDescent="0.3">
      <c r="G232" s="36" t="s">
        <v>509</v>
      </c>
    </row>
    <row r="233" spans="7:17" x14ac:dyDescent="0.3">
      <c r="G233" s="36" t="s">
        <v>156</v>
      </c>
    </row>
    <row r="234" spans="7:17" x14ac:dyDescent="0.3">
      <c r="G234" s="36" t="s">
        <v>189</v>
      </c>
    </row>
    <row r="235" spans="7:17" x14ac:dyDescent="0.3">
      <c r="G235" s="36" t="s">
        <v>163</v>
      </c>
    </row>
    <row r="236" spans="7:17" x14ac:dyDescent="0.3">
      <c r="G236" s="36" t="s">
        <v>510</v>
      </c>
    </row>
    <row r="237" spans="7:17" x14ac:dyDescent="0.3">
      <c r="G237" s="36" t="s">
        <v>515</v>
      </c>
    </row>
    <row r="238" spans="7:17" x14ac:dyDescent="0.3">
      <c r="G238" s="36" t="s">
        <v>101</v>
      </c>
    </row>
    <row r="239" spans="7:17" x14ac:dyDescent="0.3">
      <c r="G239" s="36" t="s">
        <v>111</v>
      </c>
    </row>
    <row r="240" spans="7:17" x14ac:dyDescent="0.3">
      <c r="G240" s="36" t="s">
        <v>71</v>
      </c>
    </row>
    <row r="241" spans="7:7" x14ac:dyDescent="0.3">
      <c r="G241" s="36" t="s">
        <v>97</v>
      </c>
    </row>
    <row r="242" spans="7:7" x14ac:dyDescent="0.3">
      <c r="G242" s="36" t="s">
        <v>111</v>
      </c>
    </row>
    <row r="243" spans="7:7" x14ac:dyDescent="0.3">
      <c r="G243" s="36" t="s">
        <v>57</v>
      </c>
    </row>
    <row r="244" spans="7:7" x14ac:dyDescent="0.3">
      <c r="G244" s="36" t="s">
        <v>57</v>
      </c>
    </row>
    <row r="245" spans="7:7" x14ac:dyDescent="0.3">
      <c r="G245" s="36" t="s">
        <v>111</v>
      </c>
    </row>
    <row r="246" spans="7:7" x14ac:dyDescent="0.3">
      <c r="G246" s="36" t="s">
        <v>246</v>
      </c>
    </row>
    <row r="247" spans="7:7" x14ac:dyDescent="0.3">
      <c r="G247" s="36" t="s">
        <v>189</v>
      </c>
    </row>
    <row r="248" spans="7:7" x14ac:dyDescent="0.3">
      <c r="G248" s="36" t="s">
        <v>1438</v>
      </c>
    </row>
    <row r="249" spans="7:7" x14ac:dyDescent="0.3">
      <c r="G249" s="36" t="s">
        <v>146</v>
      </c>
    </row>
    <row r="250" spans="7:7" x14ac:dyDescent="0.3">
      <c r="G250" s="36" t="s">
        <v>57</v>
      </c>
    </row>
    <row r="251" spans="7:7" x14ac:dyDescent="0.3">
      <c r="G251" s="36" t="s">
        <v>154</v>
      </c>
    </row>
    <row r="252" spans="7:7" x14ac:dyDescent="0.3">
      <c r="G252" s="36" t="s">
        <v>156</v>
      </c>
    </row>
    <row r="253" spans="7:7" x14ac:dyDescent="0.3">
      <c r="G253" s="36" t="s">
        <v>283</v>
      </c>
    </row>
    <row r="254" spans="7:7" x14ac:dyDescent="0.3">
      <c r="G254" s="36" t="s">
        <v>906</v>
      </c>
    </row>
    <row r="255" spans="7:7" x14ac:dyDescent="0.3">
      <c r="G255" s="36" t="s">
        <v>2924</v>
      </c>
    </row>
    <row r="256" spans="7:7" x14ac:dyDescent="0.3">
      <c r="G256" s="36" t="s">
        <v>617</v>
      </c>
    </row>
    <row r="257" spans="7:7" x14ac:dyDescent="0.3">
      <c r="G257" s="36" t="s">
        <v>715</v>
      </c>
    </row>
    <row r="258" spans="7:7" x14ac:dyDescent="0.3">
      <c r="G258" s="36" t="s">
        <v>94</v>
      </c>
    </row>
    <row r="259" spans="7:7" x14ac:dyDescent="0.3">
      <c r="G259" s="36" t="s">
        <v>90</v>
      </c>
    </row>
    <row r="260" spans="7:7" x14ac:dyDescent="0.3">
      <c r="G260" s="36" t="s">
        <v>113</v>
      </c>
    </row>
    <row r="261" spans="7:7" x14ac:dyDescent="0.3">
      <c r="G261" s="36" t="s">
        <v>357</v>
      </c>
    </row>
    <row r="262" spans="7:7" x14ac:dyDescent="0.3">
      <c r="G262" s="36" t="s">
        <v>156</v>
      </c>
    </row>
    <row r="263" spans="7:7" x14ac:dyDescent="0.3">
      <c r="G263" s="36" t="s">
        <v>154</v>
      </c>
    </row>
    <row r="264" spans="7:7" x14ac:dyDescent="0.3">
      <c r="G264" s="36" t="s">
        <v>521</v>
      </c>
    </row>
    <row r="265" spans="7:7" x14ac:dyDescent="0.3">
      <c r="G265" s="36" t="s">
        <v>718</v>
      </c>
    </row>
    <row r="266" spans="7:7" x14ac:dyDescent="0.3">
      <c r="G266" s="36" t="s">
        <v>521</v>
      </c>
    </row>
    <row r="267" spans="7:7" x14ac:dyDescent="0.3">
      <c r="G267" s="36" t="s">
        <v>57</v>
      </c>
    </row>
    <row r="268" spans="7:7" x14ac:dyDescent="0.3">
      <c r="G268" s="36" t="s">
        <v>57</v>
      </c>
    </row>
    <row r="269" spans="7:7" x14ac:dyDescent="0.3">
      <c r="G269" s="36" t="s">
        <v>716</v>
      </c>
    </row>
    <row r="270" spans="7:7" x14ac:dyDescent="0.3">
      <c r="G270" s="36" t="s">
        <v>140</v>
      </c>
    </row>
    <row r="271" spans="7:7" x14ac:dyDescent="0.3">
      <c r="G271" s="36" t="s">
        <v>330</v>
      </c>
    </row>
    <row r="272" spans="7:7" x14ac:dyDescent="0.3">
      <c r="G272" s="36" t="s">
        <v>165</v>
      </c>
    </row>
    <row r="273" spans="7:7" x14ac:dyDescent="0.3">
      <c r="G273" s="36" t="s">
        <v>113</v>
      </c>
    </row>
    <row r="274" spans="7:7" x14ac:dyDescent="0.3">
      <c r="G274" s="36" t="s">
        <v>133</v>
      </c>
    </row>
    <row r="275" spans="7:7" x14ac:dyDescent="0.3">
      <c r="G275" s="36" t="s">
        <v>53</v>
      </c>
    </row>
    <row r="276" spans="7:7" x14ac:dyDescent="0.3">
      <c r="G276" s="36" t="s">
        <v>291</v>
      </c>
    </row>
    <row r="277" spans="7:7" x14ac:dyDescent="0.3">
      <c r="G277" s="36" t="s">
        <v>83</v>
      </c>
    </row>
    <row r="278" spans="7:7" x14ac:dyDescent="0.3">
      <c r="G278" s="36" t="s">
        <v>57</v>
      </c>
    </row>
    <row r="279" spans="7:7" x14ac:dyDescent="0.3">
      <c r="G279" s="36" t="s">
        <v>47</v>
      </c>
    </row>
    <row r="280" spans="7:7" x14ac:dyDescent="0.3">
      <c r="G280" s="36" t="s">
        <v>714</v>
      </c>
    </row>
    <row r="281" spans="7:7" x14ac:dyDescent="0.3">
      <c r="G281" s="36" t="s">
        <v>136</v>
      </c>
    </row>
    <row r="282" spans="7:7" x14ac:dyDescent="0.3">
      <c r="G282" s="36" t="s">
        <v>212</v>
      </c>
    </row>
    <row r="283" spans="7:7" x14ac:dyDescent="0.3">
      <c r="G283" s="36" t="s">
        <v>180</v>
      </c>
    </row>
    <row r="284" spans="7:7" x14ac:dyDescent="0.3">
      <c r="G284" s="36" t="s">
        <v>371</v>
      </c>
    </row>
    <row r="285" spans="7:7" x14ac:dyDescent="0.3">
      <c r="G285" s="36" t="s">
        <v>146</v>
      </c>
    </row>
    <row r="286" spans="7:7" x14ac:dyDescent="0.3">
      <c r="G286" s="36" t="s">
        <v>509</v>
      </c>
    </row>
    <row r="287" spans="7:7" x14ac:dyDescent="0.3">
      <c r="G287" s="36" t="s">
        <v>57</v>
      </c>
    </row>
    <row r="288" spans="7:7" x14ac:dyDescent="0.3">
      <c r="G288" s="36" t="s">
        <v>449</v>
      </c>
    </row>
    <row r="289" spans="7:7" x14ac:dyDescent="0.3">
      <c r="G289" s="36" t="s">
        <v>140</v>
      </c>
    </row>
    <row r="290" spans="7:7" x14ac:dyDescent="0.3">
      <c r="G290" s="36" t="s">
        <v>340</v>
      </c>
    </row>
    <row r="291" spans="7:7" x14ac:dyDescent="0.3">
      <c r="G291" s="36" t="s">
        <v>81</v>
      </c>
    </row>
    <row r="292" spans="7:7" x14ac:dyDescent="0.3">
      <c r="G292" s="36" t="s">
        <v>716</v>
      </c>
    </row>
    <row r="293" spans="7:7" x14ac:dyDescent="0.3">
      <c r="G293" s="36" t="s">
        <v>86</v>
      </c>
    </row>
    <row r="294" spans="7:7" x14ac:dyDescent="0.3">
      <c r="G294" s="36" t="s">
        <v>165</v>
      </c>
    </row>
    <row r="295" spans="7:7" x14ac:dyDescent="0.3">
      <c r="G295" s="36" t="s">
        <v>228</v>
      </c>
    </row>
    <row r="296" spans="7:7" x14ac:dyDescent="0.3">
      <c r="G296" s="36" t="s">
        <v>246</v>
      </c>
    </row>
    <row r="297" spans="7:7" x14ac:dyDescent="0.3">
      <c r="G297" s="36" t="s">
        <v>714</v>
      </c>
    </row>
    <row r="298" spans="7:7" x14ac:dyDescent="0.3">
      <c r="G298" s="36" t="s">
        <v>111</v>
      </c>
    </row>
    <row r="299" spans="7:7" x14ac:dyDescent="0.3">
      <c r="G299" s="36" t="s">
        <v>94</v>
      </c>
    </row>
    <row r="300" spans="7:7" x14ac:dyDescent="0.3">
      <c r="G300" s="36" t="s">
        <v>449</v>
      </c>
    </row>
    <row r="301" spans="7:7" x14ac:dyDescent="0.3">
      <c r="G301" s="36" t="s">
        <v>133</v>
      </c>
    </row>
    <row r="302" spans="7:7" x14ac:dyDescent="0.3">
      <c r="G302" s="36" t="s">
        <v>57</v>
      </c>
    </row>
    <row r="303" spans="7:7" x14ac:dyDescent="0.3">
      <c r="G303" s="36" t="s">
        <v>189</v>
      </c>
    </row>
    <row r="304" spans="7:7" x14ac:dyDescent="0.3">
      <c r="G304" s="36" t="s">
        <v>283</v>
      </c>
    </row>
    <row r="305" spans="7:7" x14ac:dyDescent="0.3">
      <c r="G305" s="36" t="s">
        <v>86</v>
      </c>
    </row>
    <row r="306" spans="7:7" x14ac:dyDescent="0.3">
      <c r="G306" s="36" t="s">
        <v>86</v>
      </c>
    </row>
    <row r="307" spans="7:7" x14ac:dyDescent="0.3">
      <c r="G307" s="36" t="s">
        <v>509</v>
      </c>
    </row>
    <row r="308" spans="7:7" x14ac:dyDescent="0.3">
      <c r="G308" s="36" t="s">
        <v>129</v>
      </c>
    </row>
    <row r="309" spans="7:7" x14ac:dyDescent="0.3">
      <c r="G309" s="36" t="s">
        <v>205</v>
      </c>
    </row>
    <row r="310" spans="7:7" x14ac:dyDescent="0.3">
      <c r="G310" s="36" t="s">
        <v>57</v>
      </c>
    </row>
    <row r="311" spans="7:7" x14ac:dyDescent="0.3">
      <c r="G311" s="36" t="s">
        <v>189</v>
      </c>
    </row>
    <row r="312" spans="7:7" x14ac:dyDescent="0.3">
      <c r="G312" s="36" t="s">
        <v>140</v>
      </c>
    </row>
    <row r="313" spans="7:7" x14ac:dyDescent="0.3">
      <c r="G313" s="36" t="s">
        <v>714</v>
      </c>
    </row>
    <row r="314" spans="7:7" x14ac:dyDescent="0.3">
      <c r="G314" s="36" t="s">
        <v>57</v>
      </c>
    </row>
    <row r="315" spans="7:7" x14ac:dyDescent="0.3">
      <c r="G315" s="36" t="s">
        <v>415</v>
      </c>
    </row>
    <row r="316" spans="7:7" x14ac:dyDescent="0.3">
      <c r="G316" s="36" t="s">
        <v>57</v>
      </c>
    </row>
    <row r="317" spans="7:7" x14ac:dyDescent="0.3">
      <c r="G317" s="36" t="s">
        <v>156</v>
      </c>
    </row>
    <row r="318" spans="7:7" x14ac:dyDescent="0.3">
      <c r="G318" s="36" t="s">
        <v>718</v>
      </c>
    </row>
    <row r="319" spans="7:7" x14ac:dyDescent="0.3">
      <c r="G319" s="36" t="s">
        <v>716</v>
      </c>
    </row>
    <row r="320" spans="7:7" x14ac:dyDescent="0.3">
      <c r="G320" s="36" t="s">
        <v>81</v>
      </c>
    </row>
    <row r="321" spans="7:7" x14ac:dyDescent="0.3">
      <c r="G321" s="36" t="s">
        <v>156</v>
      </c>
    </row>
    <row r="322" spans="7:7" x14ac:dyDescent="0.3">
      <c r="G322" s="36" t="s">
        <v>86</v>
      </c>
    </row>
    <row r="323" spans="7:7" x14ac:dyDescent="0.3">
      <c r="G323" s="36" t="s">
        <v>371</v>
      </c>
    </row>
    <row r="324" spans="7:7" x14ac:dyDescent="0.3">
      <c r="G324" s="36" t="s">
        <v>212</v>
      </c>
    </row>
    <row r="325" spans="7:7" x14ac:dyDescent="0.3">
      <c r="G325" s="36" t="s">
        <v>146</v>
      </c>
    </row>
    <row r="326" spans="7:7" x14ac:dyDescent="0.3">
      <c r="G326" s="36" t="s">
        <v>30</v>
      </c>
    </row>
    <row r="327" spans="7:7" x14ac:dyDescent="0.3">
      <c r="G327" s="36" t="s">
        <v>100</v>
      </c>
    </row>
    <row r="328" spans="7:7" x14ac:dyDescent="0.3">
      <c r="G328" s="36" t="s">
        <v>81</v>
      </c>
    </row>
    <row r="329" spans="7:7" x14ac:dyDescent="0.3">
      <c r="G329" s="36" t="s">
        <v>371</v>
      </c>
    </row>
    <row r="330" spans="7:7" x14ac:dyDescent="0.3">
      <c r="G330" s="36" t="s">
        <v>86</v>
      </c>
    </row>
    <row r="331" spans="7:7" x14ac:dyDescent="0.3">
      <c r="G331" s="36" t="s">
        <v>461</v>
      </c>
    </row>
    <row r="332" spans="7:7" x14ac:dyDescent="0.3">
      <c r="G332" s="36" t="s">
        <v>146</v>
      </c>
    </row>
    <row r="333" spans="7:7" x14ac:dyDescent="0.3">
      <c r="G333" s="36" t="s">
        <v>107</v>
      </c>
    </row>
    <row r="334" spans="7:7" x14ac:dyDescent="0.3">
      <c r="G334" s="36" t="s">
        <v>291</v>
      </c>
    </row>
    <row r="335" spans="7:7" x14ac:dyDescent="0.3">
      <c r="G335" s="36" t="s">
        <v>283</v>
      </c>
    </row>
    <row r="336" spans="7:7" x14ac:dyDescent="0.3">
      <c r="G336" s="36" t="s">
        <v>212</v>
      </c>
    </row>
    <row r="337" spans="7:7" x14ac:dyDescent="0.3">
      <c r="G337" s="36" t="s">
        <v>103</v>
      </c>
    </row>
    <row r="338" spans="7:7" x14ac:dyDescent="0.3">
      <c r="G338" s="36" t="s">
        <v>864</v>
      </c>
    </row>
    <row r="339" spans="7:7" x14ac:dyDescent="0.3">
      <c r="G339" s="36" t="s">
        <v>163</v>
      </c>
    </row>
    <row r="340" spans="7:7" x14ac:dyDescent="0.3">
      <c r="G340" s="36" t="s">
        <v>516</v>
      </c>
    </row>
    <row r="341" spans="7:7" x14ac:dyDescent="0.3">
      <c r="G341" s="36" t="s">
        <v>156</v>
      </c>
    </row>
    <row r="342" spans="7:7" x14ac:dyDescent="0.3">
      <c r="G342" s="36" t="s">
        <v>86</v>
      </c>
    </row>
    <row r="343" spans="7:7" x14ac:dyDescent="0.3">
      <c r="G343" s="36" t="s">
        <v>146</v>
      </c>
    </row>
    <row r="344" spans="7:7" x14ac:dyDescent="0.3">
      <c r="G344" s="36" t="s">
        <v>357</v>
      </c>
    </row>
    <row r="345" spans="7:7" x14ac:dyDescent="0.3">
      <c r="G345" s="36" t="s">
        <v>103</v>
      </c>
    </row>
    <row r="346" spans="7:7" x14ac:dyDescent="0.3">
      <c r="G346" s="36" t="s">
        <v>156</v>
      </c>
    </row>
    <row r="347" spans="7:7" x14ac:dyDescent="0.3">
      <c r="G347" s="36" t="s">
        <v>340</v>
      </c>
    </row>
    <row r="348" spans="7:7" x14ac:dyDescent="0.3">
      <c r="G348" s="36" t="s">
        <v>753</v>
      </c>
    </row>
    <row r="349" spans="7:7" x14ac:dyDescent="0.3">
      <c r="G349" s="36" t="s">
        <v>518</v>
      </c>
    </row>
    <row r="350" spans="7:7" x14ac:dyDescent="0.3">
      <c r="G350" s="36" t="s">
        <v>283</v>
      </c>
    </row>
    <row r="351" spans="7:7" x14ac:dyDescent="0.3">
      <c r="G351" s="36" t="s">
        <v>57</v>
      </c>
    </row>
    <row r="352" spans="7:7" x14ac:dyDescent="0.3">
      <c r="G352" s="36" t="s">
        <v>512</v>
      </c>
    </row>
    <row r="353" spans="7:7" x14ac:dyDescent="0.3">
      <c r="G353" s="36" t="s">
        <v>718</v>
      </c>
    </row>
    <row r="354" spans="7:7" x14ac:dyDescent="0.3">
      <c r="G354" s="36" t="s">
        <v>724</v>
      </c>
    </row>
    <row r="355" spans="7:7" x14ac:dyDescent="0.3">
      <c r="G355" s="36" t="s">
        <v>711</v>
      </c>
    </row>
    <row r="356" spans="7:7" x14ac:dyDescent="0.3">
      <c r="G356" s="36" t="s">
        <v>55</v>
      </c>
    </row>
    <row r="357" spans="7:7" x14ac:dyDescent="0.3">
      <c r="G357" s="36" t="s">
        <v>722</v>
      </c>
    </row>
    <row r="358" spans="7:7" x14ac:dyDescent="0.3">
      <c r="G358" s="36" t="s">
        <v>585</v>
      </c>
    </row>
    <row r="359" spans="7:7" x14ac:dyDescent="0.3">
      <c r="G359" s="36" t="s">
        <v>212</v>
      </c>
    </row>
    <row r="360" spans="7:7" x14ac:dyDescent="0.3">
      <c r="G360" s="36" t="s">
        <v>57</v>
      </c>
    </row>
    <row r="361" spans="7:7" x14ac:dyDescent="0.3">
      <c r="G361" s="36" t="s">
        <v>714</v>
      </c>
    </row>
    <row r="362" spans="7:7" x14ac:dyDescent="0.3">
      <c r="G362" s="36" t="s">
        <v>449</v>
      </c>
    </row>
    <row r="363" spans="7:7" x14ac:dyDescent="0.3">
      <c r="G363" s="36" t="s">
        <v>371</v>
      </c>
    </row>
    <row r="364" spans="7:7" x14ac:dyDescent="0.3">
      <c r="G364" s="36" t="s">
        <v>722</v>
      </c>
    </row>
    <row r="365" spans="7:7" x14ac:dyDescent="0.3">
      <c r="G365" s="36" t="s">
        <v>228</v>
      </c>
    </row>
    <row r="366" spans="7:7" x14ac:dyDescent="0.3">
      <c r="G366" s="36" t="s">
        <v>194</v>
      </c>
    </row>
    <row r="367" spans="7:7" x14ac:dyDescent="0.3">
      <c r="G367" s="36" t="s">
        <v>81</v>
      </c>
    </row>
    <row r="368" spans="7:7" x14ac:dyDescent="0.3">
      <c r="G368" s="36" t="s">
        <v>461</v>
      </c>
    </row>
    <row r="369" spans="7:7" x14ac:dyDescent="0.3">
      <c r="G369" s="36" t="s">
        <v>156</v>
      </c>
    </row>
    <row r="370" spans="7:7" x14ac:dyDescent="0.3">
      <c r="G370" s="36" t="s">
        <v>61</v>
      </c>
    </row>
    <row r="371" spans="7:7" x14ac:dyDescent="0.3">
      <c r="G371" s="36" t="s">
        <v>509</v>
      </c>
    </row>
    <row r="372" spans="7:7" x14ac:dyDescent="0.3">
      <c r="G372" s="36" t="s">
        <v>156</v>
      </c>
    </row>
    <row r="373" spans="7:7" x14ac:dyDescent="0.3">
      <c r="G373" s="36" t="s">
        <v>107</v>
      </c>
    </row>
    <row r="374" spans="7:7" x14ac:dyDescent="0.3">
      <c r="G374" s="36" t="s">
        <v>103</v>
      </c>
    </row>
    <row r="375" spans="7:7" x14ac:dyDescent="0.3">
      <c r="G375" s="36" t="s">
        <v>81</v>
      </c>
    </row>
    <row r="376" spans="7:7" x14ac:dyDescent="0.3">
      <c r="G376" s="36" t="s">
        <v>57</v>
      </c>
    </row>
    <row r="377" spans="7:7" x14ac:dyDescent="0.3">
      <c r="G377" s="36" t="s">
        <v>156</v>
      </c>
    </row>
    <row r="378" spans="7:7" x14ac:dyDescent="0.3">
      <c r="G378" s="36" t="s">
        <v>57</v>
      </c>
    </row>
    <row r="379" spans="7:7" x14ac:dyDescent="0.3">
      <c r="G379" s="36" t="s">
        <v>146</v>
      </c>
    </row>
    <row r="380" spans="7:7" x14ac:dyDescent="0.3">
      <c r="G380" s="36" t="s">
        <v>156</v>
      </c>
    </row>
    <row r="381" spans="7:7" x14ac:dyDescent="0.3">
      <c r="G381" s="36" t="s">
        <v>283</v>
      </c>
    </row>
    <row r="382" spans="7:7" x14ac:dyDescent="0.3">
      <c r="G382" s="36" t="s">
        <v>518</v>
      </c>
    </row>
    <row r="383" spans="7:7" x14ac:dyDescent="0.3">
      <c r="G383" s="36" t="s">
        <v>86</v>
      </c>
    </row>
    <row r="384" spans="7:7" x14ac:dyDescent="0.3">
      <c r="G384" s="36" t="s">
        <v>1438</v>
      </c>
    </row>
    <row r="385" spans="7:7" x14ac:dyDescent="0.3">
      <c r="G385" s="36" t="s">
        <v>163</v>
      </c>
    </row>
    <row r="386" spans="7:7" x14ac:dyDescent="0.3">
      <c r="G386" s="36" t="s">
        <v>146</v>
      </c>
    </row>
    <row r="387" spans="7:7" x14ac:dyDescent="0.3">
      <c r="G387" s="36" t="s">
        <v>753</v>
      </c>
    </row>
    <row r="388" spans="7:7" x14ac:dyDescent="0.3">
      <c r="G388" s="36" t="s">
        <v>189</v>
      </c>
    </row>
    <row r="389" spans="7:7" x14ac:dyDescent="0.3">
      <c r="G389" s="36" t="s">
        <v>86</v>
      </c>
    </row>
    <row r="390" spans="7:7" x14ac:dyDescent="0.3">
      <c r="G390" s="36" t="s">
        <v>325</v>
      </c>
    </row>
    <row r="391" spans="7:7" x14ac:dyDescent="0.3">
      <c r="G391" s="36" t="s">
        <v>291</v>
      </c>
    </row>
    <row r="392" spans="7:7" x14ac:dyDescent="0.3">
      <c r="G392" s="36" t="s">
        <v>415</v>
      </c>
    </row>
    <row r="393" spans="7:7" x14ac:dyDescent="0.3">
      <c r="G393" s="36" t="s">
        <v>212</v>
      </c>
    </row>
    <row r="394" spans="7:7" x14ac:dyDescent="0.3">
      <c r="G394" s="36" t="s">
        <v>727</v>
      </c>
    </row>
    <row r="395" spans="7:7" x14ac:dyDescent="0.3">
      <c r="G395" s="36" t="s">
        <v>371</v>
      </c>
    </row>
    <row r="396" spans="7:7" x14ac:dyDescent="0.3">
      <c r="G396" s="36" t="s">
        <v>57</v>
      </c>
    </row>
    <row r="397" spans="7:7" x14ac:dyDescent="0.3">
      <c r="G397" s="36" t="s">
        <v>30</v>
      </c>
    </row>
    <row r="398" spans="7:7" x14ac:dyDescent="0.3">
      <c r="G398" s="36" t="s">
        <v>713</v>
      </c>
    </row>
    <row r="399" spans="7:7" x14ac:dyDescent="0.3">
      <c r="G399" s="36" t="s">
        <v>27</v>
      </c>
    </row>
    <row r="400" spans="7:7" x14ac:dyDescent="0.3">
      <c r="G400" s="36" t="s">
        <v>512</v>
      </c>
    </row>
    <row r="401" spans="7:7" x14ac:dyDescent="0.3">
      <c r="G401" s="36" t="s">
        <v>516</v>
      </c>
    </row>
    <row r="402" spans="7:7" x14ac:dyDescent="0.3">
      <c r="G402" s="36" t="s">
        <v>103</v>
      </c>
    </row>
    <row r="403" spans="7:7" x14ac:dyDescent="0.3">
      <c r="G403" s="36" t="s">
        <v>57</v>
      </c>
    </row>
    <row r="404" spans="7:7" x14ac:dyDescent="0.3">
      <c r="G404" s="36" t="s">
        <v>283</v>
      </c>
    </row>
    <row r="405" spans="7:7" x14ac:dyDescent="0.3">
      <c r="G405" s="36" t="s">
        <v>864</v>
      </c>
    </row>
    <row r="406" spans="7:7" x14ac:dyDescent="0.3">
      <c r="G406" s="36" t="s">
        <v>86</v>
      </c>
    </row>
    <row r="407" spans="7:7" x14ac:dyDescent="0.3">
      <c r="G407" s="36" t="s">
        <v>357</v>
      </c>
    </row>
    <row r="408" spans="7:7" x14ac:dyDescent="0.3">
      <c r="G408" s="36" t="s">
        <v>724</v>
      </c>
    </row>
    <row r="409" spans="7:7" x14ac:dyDescent="0.3">
      <c r="G409" s="36" t="s">
        <v>711</v>
      </c>
    </row>
    <row r="410" spans="7:7" x14ac:dyDescent="0.3">
      <c r="G410" s="36" t="s">
        <v>340</v>
      </c>
    </row>
    <row r="411" spans="7:7" x14ac:dyDescent="0.3">
      <c r="G411" s="36" t="s">
        <v>55</v>
      </c>
    </row>
    <row r="412" spans="7:7" x14ac:dyDescent="0.3">
      <c r="G412" s="36" t="s">
        <v>585</v>
      </c>
    </row>
    <row r="413" spans="7:7" x14ac:dyDescent="0.3">
      <c r="G413" s="36" t="s">
        <v>714</v>
      </c>
    </row>
  </sheetData>
  <sortState xmlns:xlrd2="http://schemas.microsoft.com/office/spreadsheetml/2017/richdata2" ref="A2:Z136">
    <sortCondition descending="1" ref="M2:M136"/>
  </sortState>
  <conditionalFormatting sqref="O106:O104857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6:J1048576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{1AAA30BD-F616-422A-AC89-828481875D95}</x14:id>
        </ext>
      </extLst>
    </cfRule>
  </conditionalFormatting>
  <conditionalFormatting sqref="L106:L1048576">
    <cfRule type="containsText" dxfId="128" priority="25" operator="containsText" text="False">
      <formula>NOT(ISERROR(SEARCH("False",L106)))</formula>
    </cfRule>
  </conditionalFormatting>
  <conditionalFormatting sqref="O16:O10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6:L1048576">
    <cfRule type="containsText" dxfId="127" priority="22" operator="containsText" text="False">
      <formula>NOT(ISERROR(SEARCH("False",L16)))</formula>
    </cfRule>
  </conditionalFormatting>
  <conditionalFormatting sqref="O1:O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5">
    <cfRule type="containsText" dxfId="126" priority="15" operator="containsText" text="False">
      <formula>NOT(ISERROR(SEARCH("False",L1)))</formula>
    </cfRule>
  </conditionalFormatting>
  <conditionalFormatting sqref="J1:J1048576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{31A3736D-3D28-4BCC-882A-390E477621AF}</x14:id>
        </ext>
      </extLst>
    </cfRule>
  </conditionalFormatting>
  <conditionalFormatting sqref="L1:L1048576">
    <cfRule type="containsText" dxfId="125" priority="11" operator="containsText" text="False">
      <formula>NOT(ISERROR(SEARCH("False",L1)))</formula>
    </cfRule>
  </conditionalFormatting>
  <conditionalFormatting sqref="O1:O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{C3FA58FD-6232-4688-B8BF-DE12B860CF1F}</x14:id>
        </ext>
      </extLst>
    </cfRule>
  </conditionalFormatting>
  <conditionalFormatting sqref="T1:T1048576">
    <cfRule type="cellIs" dxfId="124" priority="6" operator="lessThan">
      <formula>1</formula>
    </cfRule>
  </conditionalFormatting>
  <conditionalFormatting sqref="Y1:Y1048576">
    <cfRule type="containsText" dxfId="123" priority="5" operator="containsText" text="WAHR">
      <formula>NOT(ISERROR(SEARCH("WAHR",Y1)))</formula>
    </cfRule>
  </conditionalFormatting>
  <conditionalFormatting sqref="W1:W1048576">
    <cfRule type="containsText" dxfId="122" priority="4" operator="containsText" text="Wahr">
      <formula>NOT(ISERROR(SEARCH("Wahr",W1)))</formula>
    </cfRule>
  </conditionalFormatting>
  <conditionalFormatting sqref="I1:I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{21F40778-F232-40BD-B777-FFDF2FF8FBBE}</x14:id>
        </ext>
      </extLst>
    </cfRule>
  </conditionalFormatting>
  <conditionalFormatting sqref="X1:X1048576">
    <cfRule type="containsText" dxfId="121" priority="2" operator="containsText" text="False">
      <formula>NOT(ISERROR(SEARCH("False",X1)))</formula>
    </cfRule>
  </conditionalFormatting>
  <conditionalFormatting sqref="V1:V1048576">
    <cfRule type="containsText" dxfId="120" priority="1" operator="containsText" text="True">
      <formula>NOT(ISERROR(SEARCH("True",V1)))</formula>
    </cfRule>
  </conditionalFormatting>
  <pageMargins left="0.7" right="0.7" top="0.78740157499999996" bottom="0.78740157499999996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AAA30BD-F616-422A-AC89-828481875D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J106:J1048576</xm:sqref>
        </x14:conditionalFormatting>
        <x14:conditionalFormatting xmlns:xm="http://schemas.microsoft.com/office/excel/2006/main">
          <x14:cfRule type="dataBar" id="{31A3736D-3D28-4BCC-882A-390E477621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C3FA58FD-6232-4688-B8BF-DE12B860CF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Q1:Q1048576</xm:sqref>
        </x14:conditionalFormatting>
        <x14:conditionalFormatting xmlns:xm="http://schemas.microsoft.com/office/excel/2006/main">
          <x14:cfRule type="dataBar" id="{21F40778-F232-40BD-B777-FFDF2FF8FB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I1:I1048576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5"/>
  <dimension ref="A1:AE153"/>
  <sheetViews>
    <sheetView topLeftCell="M1" zoomScale="60" zoomScaleNormal="60" workbookViewId="0">
      <pane ySplit="1" topLeftCell="A2" activePane="bottomLeft" state="frozen"/>
      <selection pane="bottomLeft" activeCell="AC19" sqref="AC19"/>
    </sheetView>
  </sheetViews>
  <sheetFormatPr baseColWidth="10" defaultRowHeight="23.4" x14ac:dyDescent="0.3"/>
  <cols>
    <col min="4" max="4" width="39" customWidth="1"/>
    <col min="5" max="5" width="13.88671875" customWidth="1"/>
    <col min="6" max="6" width="20.5546875" style="38" customWidth="1"/>
    <col min="9" max="9" width="11.44140625" style="8"/>
    <col min="10" max="10" width="18.88671875" style="36" customWidth="1"/>
    <col min="15" max="15" width="14" style="36" customWidth="1"/>
    <col min="16" max="16" width="11.44140625" style="36"/>
    <col min="24" max="24" width="17" style="40" customWidth="1"/>
    <col min="29" max="29" width="48.33203125" bestFit="1" customWidth="1"/>
  </cols>
  <sheetData>
    <row r="1" spans="1:31" ht="14.4" x14ac:dyDescent="0.3">
      <c r="A1" s="130"/>
      <c r="B1" s="130" t="s">
        <v>3</v>
      </c>
      <c r="C1" s="130" t="s">
        <v>2</v>
      </c>
      <c r="D1" s="130" t="s">
        <v>1</v>
      </c>
      <c r="E1" s="130" t="s">
        <v>2552</v>
      </c>
      <c r="F1" s="130" t="s">
        <v>0</v>
      </c>
      <c r="G1" s="130" t="s">
        <v>5</v>
      </c>
      <c r="H1" s="130" t="s">
        <v>6</v>
      </c>
      <c r="I1" s="130" t="s">
        <v>7</v>
      </c>
      <c r="J1" s="130" t="s">
        <v>8</v>
      </c>
      <c r="K1" s="130" t="s">
        <v>9</v>
      </c>
      <c r="L1" s="130" t="s">
        <v>10</v>
      </c>
      <c r="M1" s="130" t="s">
        <v>11</v>
      </c>
      <c r="N1" s="130" t="s">
        <v>12</v>
      </c>
      <c r="O1" s="130" t="s">
        <v>13</v>
      </c>
      <c r="P1" s="130" t="s">
        <v>14</v>
      </c>
      <c r="Q1" s="130" t="s">
        <v>15</v>
      </c>
      <c r="R1" s="130" t="s">
        <v>500</v>
      </c>
      <c r="S1" s="130" t="s">
        <v>2553</v>
      </c>
      <c r="T1" s="130" t="s">
        <v>2555</v>
      </c>
      <c r="U1" s="130" t="s">
        <v>16</v>
      </c>
      <c r="V1" s="130" t="s">
        <v>4</v>
      </c>
      <c r="W1" s="130" t="s">
        <v>706</v>
      </c>
      <c r="X1" s="130" t="s">
        <v>707</v>
      </c>
      <c r="Y1" s="130" t="s">
        <v>2554</v>
      </c>
      <c r="Z1" s="130" t="s">
        <v>2978</v>
      </c>
      <c r="AA1" s="130" t="s">
        <v>17</v>
      </c>
      <c r="AB1" s="130" t="s">
        <v>18</v>
      </c>
      <c r="AC1" s="130" t="s">
        <v>19</v>
      </c>
      <c r="AD1" s="36" t="s">
        <v>524</v>
      </c>
    </row>
    <row r="2" spans="1:31" s="36" customFormat="1" ht="14.4" x14ac:dyDescent="0.3">
      <c r="A2" s="130" t="s">
        <v>2769</v>
      </c>
      <c r="B2" s="130">
        <v>1.29</v>
      </c>
      <c r="C2" s="130">
        <v>6.51</v>
      </c>
      <c r="D2" s="130">
        <v>16.8</v>
      </c>
      <c r="E2" s="130">
        <v>36.04</v>
      </c>
      <c r="F2" s="130">
        <v>32.270000000000003</v>
      </c>
      <c r="G2" s="130" t="s">
        <v>83</v>
      </c>
      <c r="H2" s="130" t="s">
        <v>24</v>
      </c>
      <c r="I2" s="130">
        <v>11.805999999999999</v>
      </c>
      <c r="J2" s="130">
        <v>-63</v>
      </c>
      <c r="K2" s="130">
        <v>-24</v>
      </c>
      <c r="L2" s="130" t="b">
        <v>1</v>
      </c>
      <c r="M2" s="130">
        <v>88.212999999999994</v>
      </c>
      <c r="N2" s="130">
        <v>2.464</v>
      </c>
      <c r="O2" s="130">
        <v>35.802</v>
      </c>
      <c r="P2" s="130">
        <v>3.9590000000000001</v>
      </c>
      <c r="Q2" s="130">
        <v>32.838000000000001</v>
      </c>
      <c r="R2" s="130">
        <v>219.3</v>
      </c>
      <c r="S2" s="130">
        <v>207.92400000000001</v>
      </c>
      <c r="T2" s="130">
        <v>1</v>
      </c>
      <c r="U2" s="130">
        <v>50</v>
      </c>
      <c r="V2" s="130" t="s">
        <v>2769</v>
      </c>
      <c r="W2" s="130" t="b">
        <v>0</v>
      </c>
      <c r="X2" s="130">
        <v>0</v>
      </c>
      <c r="Y2" s="130" t="b">
        <v>0</v>
      </c>
      <c r="Z2" s="130">
        <v>52</v>
      </c>
      <c r="AA2" s="130">
        <v>1</v>
      </c>
      <c r="AB2" s="130" t="s">
        <v>24</v>
      </c>
      <c r="AC2" s="130" t="s">
        <v>83</v>
      </c>
      <c r="AD2" s="36" t="s">
        <v>2770</v>
      </c>
      <c r="AE2" s="133">
        <f>MATCH(A2,'Deutschland500 freshly screened'!A:A,0)</f>
        <v>2</v>
      </c>
    </row>
    <row r="3" spans="1:31" s="36" customFormat="1" ht="14.4" x14ac:dyDescent="0.3">
      <c r="A3" s="130" t="s">
        <v>2651</v>
      </c>
      <c r="B3" s="130">
        <v>1.29</v>
      </c>
      <c r="C3" s="130">
        <v>5.17</v>
      </c>
      <c r="D3" s="130">
        <v>5.88</v>
      </c>
      <c r="E3" s="130">
        <v>28.13</v>
      </c>
      <c r="F3" s="130">
        <v>27.4</v>
      </c>
      <c r="G3" s="130" t="s">
        <v>371</v>
      </c>
      <c r="H3" s="130" t="s">
        <v>36</v>
      </c>
      <c r="I3" s="130">
        <v>0.71099999999999997</v>
      </c>
      <c r="J3" s="130">
        <v>-71</v>
      </c>
      <c r="K3" s="130">
        <v>0</v>
      </c>
      <c r="L3" s="130" t="b">
        <v>1</v>
      </c>
      <c r="M3" s="130">
        <v>84.254000000000005</v>
      </c>
      <c r="N3" s="130">
        <v>4.306</v>
      </c>
      <c r="O3" s="130">
        <v>19.567</v>
      </c>
      <c r="P3" s="130">
        <v>0.40200000000000002</v>
      </c>
      <c r="Q3" s="130">
        <v>39.820999999999998</v>
      </c>
      <c r="R3" s="130">
        <v>15.67</v>
      </c>
      <c r="S3" s="130">
        <v>15.782999999999999</v>
      </c>
      <c r="T3" s="130">
        <v>-1</v>
      </c>
      <c r="U3" s="130">
        <v>497</v>
      </c>
      <c r="V3" s="130" t="s">
        <v>2651</v>
      </c>
      <c r="W3" s="130" t="b">
        <v>0</v>
      </c>
      <c r="X3" s="130">
        <v>0</v>
      </c>
      <c r="Y3" s="130" t="b">
        <v>1</v>
      </c>
      <c r="Z3" s="130">
        <v>50</v>
      </c>
      <c r="AA3" s="130">
        <v>0.66700000000000004</v>
      </c>
      <c r="AB3" s="130" t="s">
        <v>36</v>
      </c>
      <c r="AC3" s="130" t="s">
        <v>371</v>
      </c>
      <c r="AD3" s="130" t="s">
        <v>2652</v>
      </c>
      <c r="AE3" s="133">
        <f>MATCH(A3,'Deutschland500 freshly screened'!A:A,0)</f>
        <v>26</v>
      </c>
    </row>
    <row r="4" spans="1:31" s="130" customFormat="1" ht="14.4" x14ac:dyDescent="0.3">
      <c r="A4" s="130" t="s">
        <v>2620</v>
      </c>
      <c r="B4" s="130">
        <v>0.73</v>
      </c>
      <c r="C4" s="130">
        <v>0.61</v>
      </c>
      <c r="D4" s="130">
        <v>3.38</v>
      </c>
      <c r="E4" s="130">
        <v>24.81</v>
      </c>
      <c r="F4" s="130">
        <v>19.22</v>
      </c>
      <c r="G4" s="130" t="s">
        <v>371</v>
      </c>
      <c r="H4" s="130" t="s">
        <v>36</v>
      </c>
      <c r="I4" s="130">
        <v>9.1669999999999998</v>
      </c>
      <c r="J4" s="130">
        <v>-59</v>
      </c>
      <c r="K4" s="130">
        <v>-1</v>
      </c>
      <c r="L4" s="130" t="b">
        <v>1</v>
      </c>
      <c r="M4" s="130">
        <v>51.619</v>
      </c>
      <c r="N4" s="130">
        <v>3.0649999999999999</v>
      </c>
      <c r="O4" s="130">
        <v>16.84</v>
      </c>
      <c r="P4" s="130">
        <v>1.2689999999999999</v>
      </c>
      <c r="Q4" s="130">
        <v>47.284999999999997</v>
      </c>
      <c r="R4" s="130">
        <v>82.5</v>
      </c>
      <c r="S4" s="130">
        <v>79.799000000000007</v>
      </c>
      <c r="T4" s="130">
        <v>1</v>
      </c>
      <c r="U4" s="130">
        <v>157</v>
      </c>
      <c r="V4" s="130" t="s">
        <v>2620</v>
      </c>
      <c r="W4" s="130" t="b">
        <v>0</v>
      </c>
      <c r="X4" s="130">
        <v>0</v>
      </c>
      <c r="Y4" s="130" t="b">
        <v>1</v>
      </c>
      <c r="Z4" s="130">
        <v>42</v>
      </c>
      <c r="AA4" s="130">
        <v>0.33300000000000002</v>
      </c>
      <c r="AB4" s="130" t="s">
        <v>36</v>
      </c>
      <c r="AC4" s="130" t="s">
        <v>371</v>
      </c>
      <c r="AD4" s="130" t="s">
        <v>2621</v>
      </c>
      <c r="AE4" s="133">
        <f>MATCH(A4,'Deutschland500 freshly screened'!A:A,0)</f>
        <v>40</v>
      </c>
    </row>
    <row r="5" spans="1:31" s="36" customFormat="1" ht="14.4" x14ac:dyDescent="0.3">
      <c r="AD5" s="130" t="e">
        <f>MATCH(A5,'Deutschland500 freshly screened'!A:A,0)-1</f>
        <v>#N/A</v>
      </c>
      <c r="AE5" s="133" t="e">
        <f>MATCH(A5,'Deutschland500 freshly screened'!A:A,0)</f>
        <v>#N/A</v>
      </c>
    </row>
    <row r="6" spans="1:31" s="36" customFormat="1" ht="14.4" x14ac:dyDescent="0.3">
      <c r="AD6" s="130" t="e">
        <f>MATCH(A6,'Deutschland500 freshly screened'!A:A,0)-1</f>
        <v>#N/A</v>
      </c>
      <c r="AE6" s="133" t="e">
        <f>MATCH(A6,'Deutschland500 freshly screened'!A:A,0)</f>
        <v>#N/A</v>
      </c>
    </row>
    <row r="7" spans="1:31" s="36" customFormat="1" ht="14.4" x14ac:dyDescent="0.3">
      <c r="AD7" s="130" t="e">
        <f>MATCH(A7,'Deutschland500 freshly screened'!A:A,0)-1</f>
        <v>#N/A</v>
      </c>
      <c r="AE7" s="133" t="e">
        <f>MATCH(A7,'Deutschland500 freshly screened'!A:A,0)</f>
        <v>#N/A</v>
      </c>
    </row>
    <row r="8" spans="1:31" s="36" customFormat="1" ht="14.4" x14ac:dyDescent="0.3">
      <c r="AD8" s="130" t="e">
        <f>MATCH(A8,'Deutschland500 freshly screened'!A:A,0)-1</f>
        <v>#N/A</v>
      </c>
      <c r="AE8" s="133" t="e">
        <f>MATCH(A8,'Deutschland500 freshly screened'!A:A,0)</f>
        <v>#N/A</v>
      </c>
    </row>
    <row r="9" spans="1:31" s="36" customFormat="1" ht="14.4" x14ac:dyDescent="0.3">
      <c r="AD9" s="130" t="e">
        <f>MATCH(A9,'Deutschland500 freshly screened'!A:A,0)-1</f>
        <v>#N/A</v>
      </c>
      <c r="AE9" s="133" t="e">
        <f>MATCH(A9,'Deutschland500 freshly screened'!A:A,0)</f>
        <v>#N/A</v>
      </c>
    </row>
    <row r="10" spans="1:31" x14ac:dyDescent="0.4">
      <c r="B10" s="12"/>
      <c r="C10" s="12"/>
      <c r="E10" s="9"/>
      <c r="F10" s="39"/>
      <c r="J10" s="35"/>
      <c r="K10" s="13"/>
      <c r="L10" s="13"/>
      <c r="M10" s="13"/>
      <c r="N10" s="13"/>
      <c r="O10" s="13"/>
      <c r="P10" s="13"/>
      <c r="Q10" s="36"/>
      <c r="R10" s="36"/>
      <c r="AD10" s="130" t="e">
        <f>MATCH(A10,'Deutschland500 freshly screened'!A:A,0)-1</f>
        <v>#N/A</v>
      </c>
      <c r="AE10" s="133" t="e">
        <f>MATCH(A10,'Deutschland500 freshly screened'!A:A,0)</f>
        <v>#N/A</v>
      </c>
    </row>
    <row r="11" spans="1:31" x14ac:dyDescent="0.4">
      <c r="B11" s="12"/>
      <c r="C11" s="12"/>
      <c r="E11" s="9"/>
      <c r="F11" s="39"/>
      <c r="J11" s="35"/>
      <c r="K11" s="13"/>
      <c r="L11" s="13"/>
      <c r="M11" s="13"/>
      <c r="N11" s="13"/>
      <c r="O11" s="13"/>
      <c r="P11" s="13"/>
      <c r="Q11" s="36"/>
      <c r="R11" s="36"/>
      <c r="AD11" s="36" t="e">
        <f>MATCH(A11,'Deutschland500 freshly screened'!A:A,0)-1</f>
        <v>#N/A</v>
      </c>
      <c r="AE11" s="133" t="e">
        <f>MATCH(A11,'Deutschland500 freshly screened'!A:A,0)</f>
        <v>#N/A</v>
      </c>
    </row>
    <row r="12" spans="1:31" x14ac:dyDescent="0.4">
      <c r="B12" s="12"/>
      <c r="C12" s="12"/>
      <c r="E12" s="9"/>
      <c r="F12" s="39"/>
      <c r="J12" s="35"/>
      <c r="K12" s="13"/>
      <c r="L12" s="13"/>
      <c r="M12" s="13"/>
      <c r="N12" s="13"/>
      <c r="O12" s="13"/>
      <c r="P12" s="13"/>
      <c r="Q12" s="36"/>
      <c r="R12" s="36"/>
      <c r="AD12" s="36" t="e">
        <f>MATCH(A12,'Deutschland500 freshly screened'!A:A,0)-1</f>
        <v>#N/A</v>
      </c>
      <c r="AE12" s="133" t="e">
        <f>MATCH(A12,'Deutschland500 freshly screened'!A:A,0)</f>
        <v>#N/A</v>
      </c>
    </row>
    <row r="13" spans="1:31" x14ac:dyDescent="0.4">
      <c r="B13" s="12"/>
      <c r="C13" s="12"/>
      <c r="E13" s="9"/>
      <c r="F13" s="39"/>
      <c r="J13" s="35"/>
      <c r="K13" s="13"/>
      <c r="L13" s="13"/>
      <c r="M13" s="13"/>
      <c r="N13" s="13"/>
      <c r="O13" s="13"/>
      <c r="P13" s="13"/>
      <c r="Q13" s="36"/>
      <c r="R13" s="36"/>
      <c r="AD13" s="36" t="e">
        <f>MATCH(A13,'Deutschland500 freshly screened'!A:A,0)-1</f>
        <v>#N/A</v>
      </c>
      <c r="AE13" s="133" t="e">
        <f>MATCH(A13,'Deutschland500 freshly screened'!A:A,0)</f>
        <v>#N/A</v>
      </c>
    </row>
    <row r="14" spans="1:31" x14ac:dyDescent="0.4">
      <c r="B14" s="12"/>
      <c r="C14" s="12"/>
      <c r="E14" s="9"/>
      <c r="F14" s="39"/>
      <c r="J14" s="35"/>
      <c r="K14" s="13"/>
      <c r="L14" s="13"/>
      <c r="M14" s="13"/>
      <c r="N14" s="13"/>
      <c r="O14" s="13"/>
      <c r="P14" s="13"/>
      <c r="Q14" s="36"/>
      <c r="R14" s="36"/>
      <c r="AD14" s="36" t="e">
        <f>MATCH(A14,'Deutschland500 freshly screened'!A:A,0)-1</f>
        <v>#N/A</v>
      </c>
      <c r="AE14" s="133" t="e">
        <f>MATCH(A14,'Deutschland500 freshly screened'!A:A,0)</f>
        <v>#N/A</v>
      </c>
    </row>
    <row r="15" spans="1:31" x14ac:dyDescent="0.4">
      <c r="B15" s="12"/>
      <c r="C15" s="12"/>
      <c r="E15" s="8"/>
      <c r="F15" s="39"/>
      <c r="J15" s="35"/>
      <c r="K15" s="13"/>
      <c r="L15" s="13"/>
      <c r="M15" s="13"/>
      <c r="N15" s="13"/>
      <c r="O15" s="13"/>
      <c r="P15" s="13"/>
      <c r="Q15" s="36"/>
      <c r="R15" s="36"/>
      <c r="AD15" s="36" t="e">
        <f>MATCH(A15,'Deutschland500 freshly screened'!A:A,0)-1</f>
        <v>#N/A</v>
      </c>
      <c r="AE15" s="133" t="e">
        <f>MATCH(A15,'Deutschland500 freshly screened'!A:A,0)</f>
        <v>#N/A</v>
      </c>
    </row>
    <row r="16" spans="1:31" x14ac:dyDescent="0.4">
      <c r="A16" s="34"/>
      <c r="B16" s="63"/>
      <c r="C16" s="63"/>
      <c r="D16" s="34"/>
      <c r="E16" s="43"/>
      <c r="F16" s="64"/>
      <c r="G16" s="34"/>
      <c r="H16" s="34"/>
      <c r="I16" s="43"/>
      <c r="J16" s="35"/>
      <c r="K16" s="46"/>
      <c r="L16" s="46"/>
      <c r="M16" s="46"/>
      <c r="N16" s="46"/>
      <c r="O16" s="46"/>
      <c r="P16" s="46"/>
      <c r="Q16" s="34"/>
      <c r="R16" s="34"/>
      <c r="AD16" s="36" t="e">
        <f>MATCH(A16,'Deutschland500 freshly screened'!A:A,0)-1</f>
        <v>#N/A</v>
      </c>
      <c r="AE16" s="133" t="e">
        <f>MATCH(A16,'Deutschland500 freshly screened'!A:A,0)</f>
        <v>#N/A</v>
      </c>
    </row>
    <row r="17" spans="1:31" ht="22.2" customHeight="1" x14ac:dyDescent="0.4">
      <c r="A17" s="34"/>
      <c r="B17" s="63"/>
      <c r="C17" s="63"/>
      <c r="D17" s="34"/>
      <c r="E17" s="43"/>
      <c r="F17" s="64"/>
      <c r="G17" s="34"/>
      <c r="H17" s="34"/>
      <c r="I17" s="43"/>
      <c r="J17" s="35"/>
      <c r="K17" s="46"/>
      <c r="L17" s="46"/>
      <c r="M17" s="47"/>
      <c r="N17" s="47"/>
      <c r="O17" s="47"/>
      <c r="P17" s="33"/>
      <c r="Q17" s="53"/>
      <c r="R17" s="53"/>
      <c r="AD17" s="36" t="e">
        <f>MATCH(A17,'Deutschland500 freshly screened'!A:A,0)-1</f>
        <v>#N/A</v>
      </c>
      <c r="AE17" s="133" t="e">
        <f>MATCH(A17,'Deutschland500 freshly screened'!A:A,0)</f>
        <v>#N/A</v>
      </c>
    </row>
    <row r="18" spans="1:31" x14ac:dyDescent="0.4">
      <c r="A18" s="34"/>
      <c r="B18" s="63"/>
      <c r="C18" s="63"/>
      <c r="D18" s="34"/>
      <c r="E18" s="43"/>
      <c r="F18" s="64"/>
      <c r="G18" s="34"/>
      <c r="H18" s="34"/>
      <c r="I18" s="43"/>
      <c r="J18" s="35"/>
      <c r="K18" s="46"/>
      <c r="L18" s="46"/>
      <c r="M18" s="47"/>
      <c r="N18" s="47"/>
      <c r="O18" s="47"/>
      <c r="P18" s="47"/>
      <c r="Q18" s="33"/>
      <c r="R18" s="33"/>
      <c r="AD18" s="36" t="e">
        <f>MATCH(A18,'Deutschland500 freshly screened'!A:A,0)-1</f>
        <v>#N/A</v>
      </c>
      <c r="AE18" s="133" t="e">
        <f>MATCH(A18,'Deutschland500 freshly screened'!A:A,0)</f>
        <v>#N/A</v>
      </c>
    </row>
    <row r="19" spans="1:31" x14ac:dyDescent="0.4">
      <c r="A19" s="34"/>
      <c r="B19" s="63"/>
      <c r="C19" s="63"/>
      <c r="D19" s="34"/>
      <c r="E19" s="43"/>
      <c r="F19" s="64"/>
      <c r="G19" s="34"/>
      <c r="H19" s="34"/>
      <c r="I19" s="43"/>
      <c r="J19" s="35"/>
      <c r="K19" s="46"/>
      <c r="L19" s="46"/>
      <c r="M19" s="47"/>
      <c r="N19" s="33"/>
      <c r="O19" s="33"/>
      <c r="P19" s="33"/>
      <c r="Q19" s="33"/>
      <c r="R19" s="33"/>
      <c r="AD19" s="36" t="e">
        <f>MATCH(A19,'Deutschland500 freshly screened'!A:A,0)-1</f>
        <v>#N/A</v>
      </c>
      <c r="AE19" s="133" t="e">
        <f>MATCH(A19,'Deutschland500 freshly screened'!A:A,0)</f>
        <v>#N/A</v>
      </c>
    </row>
    <row r="20" spans="1:31" x14ac:dyDescent="0.3">
      <c r="A20" s="34"/>
      <c r="B20" s="63"/>
      <c r="C20" s="63"/>
      <c r="D20" s="34"/>
      <c r="E20" s="43"/>
      <c r="F20" s="44"/>
      <c r="G20" s="34"/>
      <c r="H20" s="34"/>
      <c r="I20" s="43"/>
      <c r="J20" s="35"/>
      <c r="K20" s="46"/>
      <c r="L20" s="46"/>
      <c r="M20" s="47"/>
      <c r="N20" s="33"/>
      <c r="O20" s="33"/>
      <c r="P20" s="33"/>
      <c r="Q20" s="33"/>
      <c r="R20" s="33"/>
      <c r="AD20" s="36" t="e">
        <f>MATCH(A20,'Deutschland500 freshly screened'!A:A,0)-1</f>
        <v>#N/A</v>
      </c>
      <c r="AE20" s="133" t="e">
        <f>MATCH(A20,'Deutschland500 freshly screened'!A:A,0)</f>
        <v>#N/A</v>
      </c>
    </row>
    <row r="21" spans="1:31" x14ac:dyDescent="0.3">
      <c r="A21" s="34"/>
      <c r="B21" s="63"/>
      <c r="C21" s="63"/>
      <c r="D21" s="34"/>
      <c r="E21" s="43"/>
      <c r="F21" s="44"/>
      <c r="G21" s="34"/>
      <c r="H21" s="34"/>
      <c r="I21" s="43"/>
      <c r="J21" s="35"/>
      <c r="K21" s="46"/>
      <c r="L21" s="46"/>
      <c r="M21" s="47"/>
      <c r="N21" s="33"/>
      <c r="O21" s="33"/>
      <c r="P21" s="33"/>
      <c r="Q21" s="33"/>
      <c r="R21" s="33"/>
      <c r="AD21" s="36" t="e">
        <f>MATCH(A21,'Deutschland500 freshly screened'!A:A,0)-1</f>
        <v>#N/A</v>
      </c>
      <c r="AE21" s="133" t="e">
        <f>MATCH(A21,'Deutschland500 freshly screened'!A:A,0)</f>
        <v>#N/A</v>
      </c>
    </row>
    <row r="22" spans="1:31" ht="24" thickBot="1" x14ac:dyDescent="0.35">
      <c r="A22" s="43"/>
      <c r="B22" s="65"/>
      <c r="C22" s="65"/>
      <c r="D22" s="43"/>
      <c r="E22" s="43"/>
      <c r="F22" s="44"/>
      <c r="G22" s="43"/>
      <c r="H22" s="43"/>
      <c r="I22" s="43"/>
      <c r="J22" s="35"/>
      <c r="K22" s="66"/>
      <c r="L22" s="66"/>
      <c r="M22" s="67"/>
      <c r="N22" s="33"/>
      <c r="O22" s="33"/>
      <c r="P22" s="33"/>
      <c r="Q22" s="33"/>
      <c r="R22" s="33"/>
      <c r="AD22" s="36" t="e">
        <f>MATCH(A22,'Deutschland500 freshly screened'!A:A,0)-1</f>
        <v>#N/A</v>
      </c>
      <c r="AE22" s="133" t="e">
        <f>MATCH(A22,'Deutschland500 freshly screened'!A:A,0)</f>
        <v>#N/A</v>
      </c>
    </row>
    <row r="23" spans="1:31" ht="24" thickBot="1" x14ac:dyDescent="0.35">
      <c r="A23" s="43"/>
      <c r="B23" s="43"/>
      <c r="C23" s="43"/>
      <c r="D23" s="43"/>
      <c r="E23" s="43"/>
      <c r="F23" s="44"/>
      <c r="G23" s="43"/>
      <c r="H23" s="43"/>
      <c r="I23" s="43"/>
      <c r="J23" s="35"/>
      <c r="K23" s="43"/>
      <c r="L23" s="43"/>
      <c r="M23" s="58"/>
      <c r="N23" s="33"/>
      <c r="O23" s="33"/>
      <c r="P23" s="33"/>
      <c r="Q23" s="33"/>
      <c r="R23" s="33"/>
      <c r="X23" s="107" t="s">
        <v>2934</v>
      </c>
      <c r="AD23" s="36" t="e">
        <f>MATCH(A23,'Deutschland500 freshly screened'!A:A,0)-1</f>
        <v>#N/A</v>
      </c>
      <c r="AE23" s="133" t="e">
        <f>MATCH(A23,'Deutschland500 freshly screened'!A:A,0)</f>
        <v>#N/A</v>
      </c>
    </row>
    <row r="24" spans="1:31" s="8" customFormat="1" ht="18.600000000000001" thickBot="1" x14ac:dyDescent="0.4">
      <c r="A24" s="12" t="s">
        <v>2931</v>
      </c>
      <c r="B24" s="12"/>
      <c r="C24" s="36"/>
      <c r="D24" s="9"/>
      <c r="F24" s="38"/>
      <c r="G24" s="36"/>
      <c r="H24" s="36"/>
      <c r="I24" s="36"/>
      <c r="J24" s="13"/>
      <c r="K24" s="13"/>
      <c r="L24" s="13"/>
      <c r="M24" s="13"/>
      <c r="N24" s="36"/>
      <c r="O24" s="13"/>
      <c r="P24" s="13"/>
      <c r="Q24" s="36"/>
      <c r="R24" s="36"/>
      <c r="S24" s="36"/>
      <c r="T24" s="36"/>
      <c r="U24" s="36"/>
      <c r="V24" s="68" t="s">
        <v>2573</v>
      </c>
      <c r="W24" s="36"/>
      <c r="X24" s="108">
        <v>3000</v>
      </c>
    </row>
    <row r="25" spans="1:31" ht="18" x14ac:dyDescent="0.35">
      <c r="A25" s="12"/>
      <c r="B25" s="12"/>
      <c r="C25" s="36"/>
      <c r="D25" s="9"/>
      <c r="E25" s="8"/>
      <c r="G25" s="36"/>
      <c r="H25" s="36"/>
      <c r="I25" s="36"/>
      <c r="J25" s="13"/>
      <c r="K25" s="13"/>
      <c r="L25" s="13"/>
      <c r="M25" s="13"/>
      <c r="N25" s="36"/>
      <c r="O25" s="13"/>
      <c r="P25" s="13"/>
      <c r="Q25" s="36"/>
      <c r="R25" s="36"/>
      <c r="S25" s="36"/>
      <c r="T25" s="36"/>
      <c r="U25" s="36"/>
      <c r="V25" s="106">
        <f>SUM(V28:V40)</f>
        <v>6178.3404746209626</v>
      </c>
      <c r="W25" s="36"/>
      <c r="X25" s="109">
        <f>X24/V25</f>
        <v>0.4855672833705475</v>
      </c>
    </row>
    <row r="26" spans="1:31" ht="18.600000000000001" thickBot="1" x14ac:dyDescent="0.4">
      <c r="A26" s="72" t="s">
        <v>2551</v>
      </c>
      <c r="B26" s="72"/>
      <c r="C26" s="60"/>
      <c r="D26" s="73"/>
      <c r="E26" s="55"/>
      <c r="F26" s="61"/>
      <c r="G26" s="60"/>
      <c r="H26" s="60"/>
      <c r="I26" s="60"/>
      <c r="J26" s="41"/>
      <c r="K26" s="41"/>
      <c r="L26" s="41"/>
      <c r="M26" s="41"/>
      <c r="N26" s="60"/>
      <c r="O26" s="13"/>
      <c r="P26" s="13"/>
      <c r="Q26" s="36"/>
      <c r="R26" s="36"/>
      <c r="S26" s="36"/>
      <c r="T26" s="36"/>
      <c r="U26" s="36"/>
      <c r="V26" s="10" t="s">
        <v>2572</v>
      </c>
      <c r="W26" s="36"/>
      <c r="X26" s="36"/>
    </row>
    <row r="27" spans="1:31" s="36" customFormat="1" ht="14.4" x14ac:dyDescent="0.3">
      <c r="A27" s="79" t="s">
        <v>684</v>
      </c>
      <c r="B27" s="77" t="s">
        <v>685</v>
      </c>
      <c r="C27" s="77" t="s">
        <v>686</v>
      </c>
      <c r="D27" s="77" t="s">
        <v>687</v>
      </c>
      <c r="E27" s="77" t="s">
        <v>688</v>
      </c>
      <c r="F27" s="78" t="s">
        <v>689</v>
      </c>
      <c r="G27" s="77" t="s">
        <v>690</v>
      </c>
      <c r="H27" s="77" t="s">
        <v>691</v>
      </c>
      <c r="I27" s="77" t="s">
        <v>692</v>
      </c>
      <c r="J27" s="77" t="s">
        <v>2563</v>
      </c>
      <c r="K27" s="77" t="s">
        <v>2564</v>
      </c>
      <c r="L27" s="77" t="s">
        <v>2928</v>
      </c>
      <c r="M27" s="77" t="s">
        <v>2565</v>
      </c>
      <c r="N27" s="77" t="s">
        <v>2566</v>
      </c>
      <c r="O27" s="80" t="s">
        <v>693</v>
      </c>
      <c r="P27" s="80" t="s">
        <v>694</v>
      </c>
      <c r="Q27" s="77" t="s">
        <v>695</v>
      </c>
      <c r="R27" s="81" t="s">
        <v>676</v>
      </c>
      <c r="S27" s="87" t="s">
        <v>2926</v>
      </c>
      <c r="T27" s="16" t="s">
        <v>2923</v>
      </c>
      <c r="U27" s="20" t="s">
        <v>2571</v>
      </c>
      <c r="V27" s="110"/>
      <c r="W27" s="111"/>
      <c r="X27" s="112" t="s">
        <v>2935</v>
      </c>
    </row>
    <row r="28" spans="1:31" s="8" customFormat="1" ht="14.4" x14ac:dyDescent="0.3">
      <c r="A28" s="57" t="str">
        <f t="shared" ref="A28:A36" si="0">A2</f>
        <v>MTX.DE</v>
      </c>
      <c r="B28" s="33" t="s">
        <v>1421</v>
      </c>
      <c r="C28" s="33" t="s">
        <v>1422</v>
      </c>
      <c r="D28" s="33" t="s">
        <v>2932</v>
      </c>
      <c r="E28" s="58" t="s">
        <v>697</v>
      </c>
      <c r="F28" s="59" t="s">
        <v>1236</v>
      </c>
      <c r="G28" s="41">
        <f>U28*(1-0.02)</f>
        <v>212.75799999999998</v>
      </c>
      <c r="H28" s="41"/>
      <c r="I28" s="41"/>
      <c r="J28" s="33" t="s">
        <v>2927</v>
      </c>
      <c r="K28" s="33" t="s">
        <v>2567</v>
      </c>
      <c r="L28" s="37"/>
      <c r="M28" s="33">
        <v>1</v>
      </c>
      <c r="N28" s="33"/>
      <c r="O28" s="47" t="s">
        <v>699</v>
      </c>
      <c r="P28" s="47" t="s">
        <v>2550</v>
      </c>
      <c r="Q28" s="103">
        <v>25</v>
      </c>
      <c r="R28" s="42" t="s">
        <v>701</v>
      </c>
      <c r="S28" s="45"/>
      <c r="T28" s="82">
        <f>IFERROR(VLOOKUP(A28,$A$2:$U$22,21,FALSE),0)</f>
        <v>50</v>
      </c>
      <c r="U28" s="113">
        <f>IFERROR(VLOOKUP(A28,'Deutschland500 freshly screened'!$A$2:$R$134,18,FALSE),0)</f>
        <v>217.1</v>
      </c>
      <c r="V28" s="114">
        <f>IF(R28="SELL",-1*U28*Q28,U28*Q28)</f>
        <v>5427.5</v>
      </c>
      <c r="W28" s="111"/>
      <c r="X28" s="115">
        <f>T28*$X$25</f>
        <v>24.278364168527375</v>
      </c>
    </row>
    <row r="29" spans="1:31" s="36" customFormat="1" ht="14.4" x14ac:dyDescent="0.3">
      <c r="A29" s="57" t="str">
        <f t="shared" si="0"/>
        <v>SFQ.DE</v>
      </c>
      <c r="B29" s="33" t="s">
        <v>1421</v>
      </c>
      <c r="C29" s="33" t="s">
        <v>1422</v>
      </c>
      <c r="D29" s="33" t="s">
        <v>2932</v>
      </c>
      <c r="E29" s="58" t="s">
        <v>697</v>
      </c>
      <c r="F29" s="59" t="s">
        <v>1236</v>
      </c>
      <c r="G29" s="41">
        <f t="shared" ref="G29:G48" si="1">U29*(1-0.02)</f>
        <v>15.2684</v>
      </c>
      <c r="H29" s="41"/>
      <c r="I29" s="41"/>
      <c r="J29" s="33" t="s">
        <v>2927</v>
      </c>
      <c r="K29" s="33" t="s">
        <v>2567</v>
      </c>
      <c r="L29" s="37"/>
      <c r="M29" s="33">
        <v>2</v>
      </c>
      <c r="N29" s="33"/>
      <c r="O29" s="47" t="s">
        <v>699</v>
      </c>
      <c r="P29" s="47" t="s">
        <v>2550</v>
      </c>
      <c r="Q29" s="103">
        <v>35.150409183722687</v>
      </c>
      <c r="R29" s="76" t="s">
        <v>701</v>
      </c>
      <c r="S29" s="45"/>
      <c r="T29" s="82">
        <f t="shared" ref="T29:T40" si="2">IFERROR(VLOOKUP(A29,$A$2:$U$25,21,FALSE),0)</f>
        <v>497</v>
      </c>
      <c r="U29" s="113">
        <f>IFERROR(VLOOKUP(A29,'Deutschland500 freshly screened'!$A$2:$R$134,18,FALSE),0)</f>
        <v>15.58</v>
      </c>
      <c r="V29" s="114">
        <f t="shared" ref="V29:V48" si="3">IF(R29="SELL",-1*U29*Q29,U29*Q29)</f>
        <v>547.64337508239942</v>
      </c>
      <c r="W29" s="111"/>
      <c r="X29" s="115">
        <f>T29*$X$25</f>
        <v>241.32693983516211</v>
      </c>
    </row>
    <row r="30" spans="1:31" ht="14.4" x14ac:dyDescent="0.3">
      <c r="A30" s="57" t="str">
        <f t="shared" si="0"/>
        <v>HLE.DE</v>
      </c>
      <c r="B30" s="33" t="s">
        <v>1421</v>
      </c>
      <c r="C30" s="33" t="s">
        <v>1422</v>
      </c>
      <c r="D30" s="33" t="s">
        <v>2932</v>
      </c>
      <c r="E30" s="55" t="s">
        <v>697</v>
      </c>
      <c r="F30" s="59" t="s">
        <v>1236</v>
      </c>
      <c r="G30" s="41">
        <f t="shared" si="1"/>
        <v>80.555999999999997</v>
      </c>
      <c r="H30" s="41"/>
      <c r="I30" s="41"/>
      <c r="J30" s="33" t="s">
        <v>2927</v>
      </c>
      <c r="K30" s="60" t="s">
        <v>2567</v>
      </c>
      <c r="L30" s="36"/>
      <c r="M30" s="33">
        <v>3</v>
      </c>
      <c r="N30" s="60"/>
      <c r="O30" s="47" t="s">
        <v>699</v>
      </c>
      <c r="P30" s="47" t="s">
        <v>2550</v>
      </c>
      <c r="Q30" s="103">
        <v>2.4719841793012525</v>
      </c>
      <c r="R30" s="76" t="s">
        <v>701</v>
      </c>
      <c r="S30" s="88"/>
      <c r="T30" s="82">
        <f t="shared" si="2"/>
        <v>157</v>
      </c>
      <c r="U30" s="113">
        <f>IFERROR(VLOOKUP(A30,'Deutschland500 freshly screened'!$A$2:$R$134,18,FALSE),0)</f>
        <v>82.2</v>
      </c>
      <c r="V30" s="114">
        <f t="shared" si="3"/>
        <v>203.19709953856295</v>
      </c>
      <c r="W30" s="111"/>
      <c r="X30" s="115">
        <f>T30*$X$25</f>
        <v>76.234063489175952</v>
      </c>
    </row>
    <row r="31" spans="1:31" s="36" customFormat="1" ht="14.4" x14ac:dyDescent="0.3">
      <c r="A31" s="57">
        <f t="shared" si="0"/>
        <v>0</v>
      </c>
      <c r="B31" s="33" t="s">
        <v>1421</v>
      </c>
      <c r="C31" s="33" t="s">
        <v>1422</v>
      </c>
      <c r="D31" s="33" t="s">
        <v>2932</v>
      </c>
      <c r="E31" s="55" t="s">
        <v>697</v>
      </c>
      <c r="F31" s="59" t="s">
        <v>1236</v>
      </c>
      <c r="G31" s="41">
        <f t="shared" si="1"/>
        <v>0</v>
      </c>
      <c r="H31" s="41"/>
      <c r="I31" s="41"/>
      <c r="J31" s="33" t="s">
        <v>2927</v>
      </c>
      <c r="K31" s="60" t="s">
        <v>2567</v>
      </c>
      <c r="M31" s="33">
        <v>4</v>
      </c>
      <c r="N31" s="60"/>
      <c r="O31" s="47" t="s">
        <v>699</v>
      </c>
      <c r="P31" s="47" t="s">
        <v>2550</v>
      </c>
      <c r="Q31" s="103">
        <v>9.0438445584192166</v>
      </c>
      <c r="R31" s="76" t="s">
        <v>701</v>
      </c>
      <c r="S31" s="88"/>
      <c r="T31" s="82">
        <f t="shared" si="2"/>
        <v>0</v>
      </c>
      <c r="U31" s="113">
        <f>IFERROR(VLOOKUP(A31,'Deutschland500 freshly screened'!$A$2:$R$134,18,FALSE),0)</f>
        <v>0</v>
      </c>
      <c r="V31" s="114">
        <f t="shared" si="3"/>
        <v>0</v>
      </c>
      <c r="W31" s="111"/>
      <c r="X31" s="115">
        <f t="shared" ref="X31:X48" si="4">T31*$X$25</f>
        <v>0</v>
      </c>
    </row>
    <row r="32" spans="1:31" ht="14.4" x14ac:dyDescent="0.3">
      <c r="A32" s="57">
        <f t="shared" si="0"/>
        <v>0</v>
      </c>
      <c r="B32" s="33" t="s">
        <v>1421</v>
      </c>
      <c r="C32" s="33" t="s">
        <v>1422</v>
      </c>
      <c r="D32" s="33" t="s">
        <v>2932</v>
      </c>
      <c r="E32" s="55" t="s">
        <v>697</v>
      </c>
      <c r="F32" s="59" t="s">
        <v>1236</v>
      </c>
      <c r="G32" s="41">
        <f t="shared" si="1"/>
        <v>0</v>
      </c>
      <c r="H32" s="41"/>
      <c r="I32" s="41"/>
      <c r="J32" s="33" t="s">
        <v>2927</v>
      </c>
      <c r="K32" s="60" t="s">
        <v>2567</v>
      </c>
      <c r="L32" s="36"/>
      <c r="M32" s="33">
        <v>5</v>
      </c>
      <c r="N32" s="60"/>
      <c r="O32" s="47" t="s">
        <v>699</v>
      </c>
      <c r="P32" s="47" t="s">
        <v>2550</v>
      </c>
      <c r="Q32" s="103"/>
      <c r="R32" s="76" t="s">
        <v>701</v>
      </c>
      <c r="S32" s="88"/>
      <c r="T32" s="82">
        <f t="shared" si="2"/>
        <v>0</v>
      </c>
      <c r="U32" s="113">
        <f>IFERROR(VLOOKUP(A32,'Deutschland500 freshly screened'!$A$2:$R$134,18,FALSE),0)</f>
        <v>0</v>
      </c>
      <c r="V32" s="114">
        <f t="shared" si="3"/>
        <v>0</v>
      </c>
      <c r="W32" s="111"/>
      <c r="X32" s="115">
        <f t="shared" si="4"/>
        <v>0</v>
      </c>
    </row>
    <row r="33" spans="1:24" ht="14.4" x14ac:dyDescent="0.3">
      <c r="A33" s="57">
        <f t="shared" si="0"/>
        <v>0</v>
      </c>
      <c r="B33" s="33" t="s">
        <v>1421</v>
      </c>
      <c r="C33" s="33" t="s">
        <v>1422</v>
      </c>
      <c r="D33" s="33" t="s">
        <v>2932</v>
      </c>
      <c r="E33" s="55" t="s">
        <v>697</v>
      </c>
      <c r="F33" s="59" t="s">
        <v>1236</v>
      </c>
      <c r="G33" s="41">
        <f t="shared" si="1"/>
        <v>0</v>
      </c>
      <c r="H33" s="41"/>
      <c r="I33" s="41"/>
      <c r="J33" s="33" t="s">
        <v>2927</v>
      </c>
      <c r="K33" s="60" t="s">
        <v>2567</v>
      </c>
      <c r="L33" s="36"/>
      <c r="M33" s="33">
        <v>6</v>
      </c>
      <c r="N33" s="60"/>
      <c r="O33" s="47" t="s">
        <v>699</v>
      </c>
      <c r="P33" s="47" t="s">
        <v>2550</v>
      </c>
      <c r="Q33" s="103"/>
      <c r="R33" s="76" t="s">
        <v>701</v>
      </c>
      <c r="S33" s="88"/>
      <c r="T33" s="82">
        <f t="shared" si="2"/>
        <v>0</v>
      </c>
      <c r="U33" s="113">
        <f>IFERROR(VLOOKUP(A33,'Deutschland500 freshly screened'!$A$2:$R$134,18,FALSE),0)</f>
        <v>0</v>
      </c>
      <c r="V33" s="114">
        <f t="shared" si="3"/>
        <v>0</v>
      </c>
      <c r="W33" s="111"/>
      <c r="X33" s="115">
        <f t="shared" si="4"/>
        <v>0</v>
      </c>
    </row>
    <row r="34" spans="1:24" ht="14.4" x14ac:dyDescent="0.3">
      <c r="A34" s="57">
        <f t="shared" si="0"/>
        <v>0</v>
      </c>
      <c r="B34" s="33" t="s">
        <v>1421</v>
      </c>
      <c r="C34" s="33" t="s">
        <v>1422</v>
      </c>
      <c r="D34" s="33" t="s">
        <v>2932</v>
      </c>
      <c r="E34" s="55" t="s">
        <v>697</v>
      </c>
      <c r="F34" s="59" t="s">
        <v>1236</v>
      </c>
      <c r="G34" s="41">
        <f t="shared" si="1"/>
        <v>0</v>
      </c>
      <c r="H34" s="41"/>
      <c r="I34" s="41"/>
      <c r="J34" s="33" t="s">
        <v>2927</v>
      </c>
      <c r="K34" s="60" t="s">
        <v>2567</v>
      </c>
      <c r="L34" s="36"/>
      <c r="M34" s="33">
        <v>7</v>
      </c>
      <c r="N34" s="60"/>
      <c r="O34" s="47" t="s">
        <v>699</v>
      </c>
      <c r="P34" s="47" t="s">
        <v>2550</v>
      </c>
      <c r="Q34" s="103"/>
      <c r="R34" s="76" t="s">
        <v>701</v>
      </c>
      <c r="S34" s="88"/>
      <c r="T34" s="82">
        <f t="shared" si="2"/>
        <v>0</v>
      </c>
      <c r="U34" s="113">
        <f>IFERROR(VLOOKUP(A34,'Deutschland500 freshly screened'!$A$2:$R$134,18,FALSE),0)</f>
        <v>0</v>
      </c>
      <c r="V34" s="114">
        <f t="shared" si="3"/>
        <v>0</v>
      </c>
      <c r="W34" s="111"/>
      <c r="X34" s="115">
        <f t="shared" si="4"/>
        <v>0</v>
      </c>
    </row>
    <row r="35" spans="1:24" ht="14.4" x14ac:dyDescent="0.3">
      <c r="A35" s="57">
        <f t="shared" si="0"/>
        <v>0</v>
      </c>
      <c r="B35" s="33" t="s">
        <v>1421</v>
      </c>
      <c r="C35" s="33" t="s">
        <v>1422</v>
      </c>
      <c r="D35" s="33" t="s">
        <v>2932</v>
      </c>
      <c r="E35" s="58" t="s">
        <v>697</v>
      </c>
      <c r="F35" s="59" t="s">
        <v>1236</v>
      </c>
      <c r="G35" s="41">
        <f t="shared" si="1"/>
        <v>0</v>
      </c>
      <c r="H35" s="41"/>
      <c r="I35" s="41"/>
      <c r="J35" s="33" t="s">
        <v>2927</v>
      </c>
      <c r="K35" s="33" t="s">
        <v>2567</v>
      </c>
      <c r="L35" s="36"/>
      <c r="M35" s="33">
        <v>8</v>
      </c>
      <c r="N35" s="33"/>
      <c r="O35" s="47" t="s">
        <v>699</v>
      </c>
      <c r="P35" s="47" t="s">
        <v>2550</v>
      </c>
      <c r="Q35" s="103"/>
      <c r="R35" s="75" t="s">
        <v>701</v>
      </c>
      <c r="S35" s="88"/>
      <c r="T35" s="82">
        <f t="shared" si="2"/>
        <v>0</v>
      </c>
      <c r="U35" s="113">
        <f>IFERROR(VLOOKUP(A35,'Deutschland500 freshly screened'!$A$2:$R$134,18,FALSE),0)</f>
        <v>0</v>
      </c>
      <c r="V35" s="114">
        <f t="shared" si="3"/>
        <v>0</v>
      </c>
      <c r="W35" s="111"/>
      <c r="X35" s="115">
        <f t="shared" si="4"/>
        <v>0</v>
      </c>
    </row>
    <row r="36" spans="1:24" ht="14.4" x14ac:dyDescent="0.3">
      <c r="A36" s="57">
        <f t="shared" si="0"/>
        <v>0</v>
      </c>
      <c r="B36" s="33" t="s">
        <v>1421</v>
      </c>
      <c r="C36" s="33" t="s">
        <v>1422</v>
      </c>
      <c r="D36" s="33" t="s">
        <v>2932</v>
      </c>
      <c r="E36" s="55" t="s">
        <v>697</v>
      </c>
      <c r="F36" s="59" t="s">
        <v>1236</v>
      </c>
      <c r="G36" s="41">
        <f t="shared" si="1"/>
        <v>0</v>
      </c>
      <c r="H36" s="41"/>
      <c r="I36" s="41"/>
      <c r="J36" s="33" t="s">
        <v>2927</v>
      </c>
      <c r="K36" s="60" t="s">
        <v>2567</v>
      </c>
      <c r="L36" s="36"/>
      <c r="M36" s="33">
        <v>9</v>
      </c>
      <c r="N36" s="60"/>
      <c r="O36" s="47" t="s">
        <v>699</v>
      </c>
      <c r="P36" s="47" t="s">
        <v>2550</v>
      </c>
      <c r="Q36" s="103"/>
      <c r="R36" s="76" t="s">
        <v>701</v>
      </c>
      <c r="S36" s="88"/>
      <c r="T36" s="82">
        <f t="shared" si="2"/>
        <v>0</v>
      </c>
      <c r="U36" s="113">
        <f>IFERROR(VLOOKUP(A36,'Deutschland500 freshly screened'!$A$2:$R$134,18,FALSE),0)</f>
        <v>0</v>
      </c>
      <c r="V36" s="114">
        <f t="shared" si="3"/>
        <v>0</v>
      </c>
      <c r="W36" s="111"/>
      <c r="X36" s="115">
        <f t="shared" si="4"/>
        <v>0</v>
      </c>
    </row>
    <row r="37" spans="1:24" ht="14.4" x14ac:dyDescent="0.3">
      <c r="A37" s="57">
        <f t="shared" ref="A37:A48" si="5">A11</f>
        <v>0</v>
      </c>
      <c r="B37" s="33" t="s">
        <v>1421</v>
      </c>
      <c r="C37" s="33" t="s">
        <v>1422</v>
      </c>
      <c r="D37" s="33" t="s">
        <v>2932</v>
      </c>
      <c r="E37" s="55" t="s">
        <v>697</v>
      </c>
      <c r="F37" s="59" t="s">
        <v>1236</v>
      </c>
      <c r="G37" s="41">
        <f t="shared" si="1"/>
        <v>0</v>
      </c>
      <c r="H37" s="41"/>
      <c r="I37" s="41"/>
      <c r="J37" s="33" t="s">
        <v>2927</v>
      </c>
      <c r="K37" s="60" t="s">
        <v>2567</v>
      </c>
      <c r="L37" s="36"/>
      <c r="M37" s="33">
        <v>10</v>
      </c>
      <c r="N37" s="60"/>
      <c r="O37" s="47" t="s">
        <v>699</v>
      </c>
      <c r="P37" s="47" t="s">
        <v>2550</v>
      </c>
      <c r="Q37" s="103"/>
      <c r="R37" s="76" t="s">
        <v>701</v>
      </c>
      <c r="S37" s="88"/>
      <c r="T37" s="82">
        <f t="shared" si="2"/>
        <v>0</v>
      </c>
      <c r="U37" s="113">
        <f>IFERROR(VLOOKUP(A37,'Deutschland500 freshly screened'!$A$2:$R$134,18,FALSE),0)</f>
        <v>0</v>
      </c>
      <c r="V37" s="114">
        <f t="shared" si="3"/>
        <v>0</v>
      </c>
      <c r="W37" s="111"/>
      <c r="X37" s="115">
        <f t="shared" si="4"/>
        <v>0</v>
      </c>
    </row>
    <row r="38" spans="1:24" ht="14.4" x14ac:dyDescent="0.3">
      <c r="A38" s="57">
        <f t="shared" si="5"/>
        <v>0</v>
      </c>
      <c r="B38" s="33" t="s">
        <v>1421</v>
      </c>
      <c r="C38" s="33" t="s">
        <v>1422</v>
      </c>
      <c r="D38" s="33" t="s">
        <v>2932</v>
      </c>
      <c r="E38" s="55" t="s">
        <v>697</v>
      </c>
      <c r="F38" s="59" t="s">
        <v>1236</v>
      </c>
      <c r="G38" s="41">
        <f t="shared" si="1"/>
        <v>0</v>
      </c>
      <c r="H38" s="41"/>
      <c r="I38" s="41"/>
      <c r="J38" s="33" t="s">
        <v>2927</v>
      </c>
      <c r="K38" s="60" t="s">
        <v>2567</v>
      </c>
      <c r="L38" s="36"/>
      <c r="M38" s="33">
        <v>11</v>
      </c>
      <c r="N38" s="60"/>
      <c r="O38" s="47" t="s">
        <v>699</v>
      </c>
      <c r="P38" s="47" t="s">
        <v>2550</v>
      </c>
      <c r="Q38" s="103"/>
      <c r="R38" s="76" t="s">
        <v>701</v>
      </c>
      <c r="S38" s="88"/>
      <c r="T38" s="82">
        <f t="shared" si="2"/>
        <v>0</v>
      </c>
      <c r="U38" s="113">
        <f>IFERROR(VLOOKUP(A38,'Deutschland500 freshly screened'!$A$2:$R$134,18,FALSE),0)</f>
        <v>0</v>
      </c>
      <c r="V38" s="114">
        <f t="shared" si="3"/>
        <v>0</v>
      </c>
      <c r="W38" s="111"/>
      <c r="X38" s="115">
        <f t="shared" si="4"/>
        <v>0</v>
      </c>
    </row>
    <row r="39" spans="1:24" ht="14.4" x14ac:dyDescent="0.3">
      <c r="A39" s="57">
        <f t="shared" si="5"/>
        <v>0</v>
      </c>
      <c r="B39" s="33" t="s">
        <v>1421</v>
      </c>
      <c r="C39" s="33" t="s">
        <v>1422</v>
      </c>
      <c r="D39" s="33" t="s">
        <v>2932</v>
      </c>
      <c r="E39" s="55" t="s">
        <v>697</v>
      </c>
      <c r="F39" s="59" t="s">
        <v>1236</v>
      </c>
      <c r="G39" s="41">
        <f>U39*(1-0.02)</f>
        <v>0</v>
      </c>
      <c r="H39" s="41"/>
      <c r="I39" s="41"/>
      <c r="J39" s="33" t="s">
        <v>2927</v>
      </c>
      <c r="K39" s="60" t="s">
        <v>2567</v>
      </c>
      <c r="L39" s="36"/>
      <c r="M39" s="33">
        <v>12</v>
      </c>
      <c r="N39" s="60"/>
      <c r="O39" s="47" t="s">
        <v>699</v>
      </c>
      <c r="P39" s="47" t="s">
        <v>2550</v>
      </c>
      <c r="Q39" s="103"/>
      <c r="R39" s="76" t="s">
        <v>701</v>
      </c>
      <c r="S39" s="88"/>
      <c r="T39" s="82">
        <f t="shared" si="2"/>
        <v>0</v>
      </c>
      <c r="U39" s="113">
        <f>IFERROR(VLOOKUP(A39,'Deutschland500 freshly screened'!$A$2:$R$134,18,FALSE),0)</f>
        <v>0</v>
      </c>
      <c r="V39" s="114">
        <f t="shared" si="3"/>
        <v>0</v>
      </c>
      <c r="W39" s="111"/>
      <c r="X39" s="115">
        <f t="shared" si="4"/>
        <v>0</v>
      </c>
    </row>
    <row r="40" spans="1:24" s="60" customFormat="1" ht="14.4" x14ac:dyDescent="0.3">
      <c r="A40" s="33">
        <f t="shared" si="5"/>
        <v>0</v>
      </c>
      <c r="B40" s="33" t="s">
        <v>1421</v>
      </c>
      <c r="C40" s="33" t="s">
        <v>1422</v>
      </c>
      <c r="D40" s="33" t="s">
        <v>2932</v>
      </c>
      <c r="E40" s="55" t="s">
        <v>697</v>
      </c>
      <c r="F40" s="59" t="s">
        <v>1236</v>
      </c>
      <c r="G40" s="41">
        <f t="shared" si="1"/>
        <v>0</v>
      </c>
      <c r="H40" s="41"/>
      <c r="I40" s="41"/>
      <c r="J40" s="33" t="s">
        <v>2927</v>
      </c>
      <c r="K40" s="60" t="s">
        <v>2567</v>
      </c>
      <c r="M40" s="33">
        <v>13</v>
      </c>
      <c r="O40" s="47" t="s">
        <v>699</v>
      </c>
      <c r="P40" s="47" t="s">
        <v>2550</v>
      </c>
      <c r="Q40" s="103"/>
      <c r="R40" s="47" t="s">
        <v>701</v>
      </c>
      <c r="S40" s="88"/>
      <c r="T40" s="111">
        <f t="shared" si="2"/>
        <v>0</v>
      </c>
      <c r="U40" s="113">
        <f>IFERROR(VLOOKUP(A40,'Deutschland500 freshly screened'!$A$2:$R$134,18,FALSE),0)</f>
        <v>0</v>
      </c>
      <c r="V40" s="114">
        <f t="shared" si="3"/>
        <v>0</v>
      </c>
      <c r="W40" s="111"/>
      <c r="X40" s="115">
        <f t="shared" si="4"/>
        <v>0</v>
      </c>
    </row>
    <row r="41" spans="1:24" ht="14.4" x14ac:dyDescent="0.3">
      <c r="A41" s="57">
        <f t="shared" si="5"/>
        <v>0</v>
      </c>
      <c r="B41" s="33" t="s">
        <v>1421</v>
      </c>
      <c r="C41" s="33" t="s">
        <v>1422</v>
      </c>
      <c r="D41" s="33" t="s">
        <v>2932</v>
      </c>
      <c r="E41" s="55" t="s">
        <v>697</v>
      </c>
      <c r="F41" s="59" t="s">
        <v>1236</v>
      </c>
      <c r="G41" s="41">
        <f t="shared" si="1"/>
        <v>0</v>
      </c>
      <c r="H41" s="41"/>
      <c r="I41" s="41"/>
      <c r="J41" s="33" t="s">
        <v>2927</v>
      </c>
      <c r="K41" s="60" t="s">
        <v>2567</v>
      </c>
      <c r="L41" s="36"/>
      <c r="M41" s="33">
        <v>14</v>
      </c>
      <c r="N41" s="60"/>
      <c r="O41" s="47" t="s">
        <v>699</v>
      </c>
      <c r="P41" s="47" t="s">
        <v>2550</v>
      </c>
      <c r="Q41" s="103"/>
      <c r="R41" s="76" t="s">
        <v>701</v>
      </c>
      <c r="S41" s="88"/>
      <c r="T41" s="82">
        <f t="shared" ref="T41:T48" si="6">IFERROR(VLOOKUP(A41,$A$2:$U$25,21,FALSE),0)</f>
        <v>0</v>
      </c>
      <c r="U41" s="113">
        <f>IFERROR(VLOOKUP(A41,'Deutschland500 freshly screened'!$A$2:$R$134,18,FALSE),0)</f>
        <v>0</v>
      </c>
      <c r="V41" s="114">
        <f t="shared" si="3"/>
        <v>0</v>
      </c>
      <c r="W41" s="82"/>
      <c r="X41" s="115">
        <f t="shared" si="4"/>
        <v>0</v>
      </c>
    </row>
    <row r="42" spans="1:24" ht="14.4" x14ac:dyDescent="0.3">
      <c r="A42" s="57">
        <f t="shared" si="5"/>
        <v>0</v>
      </c>
      <c r="B42" s="33" t="s">
        <v>1421</v>
      </c>
      <c r="C42" s="33" t="s">
        <v>1422</v>
      </c>
      <c r="D42" s="33" t="s">
        <v>2932</v>
      </c>
      <c r="E42" s="55" t="s">
        <v>697</v>
      </c>
      <c r="F42" s="59" t="s">
        <v>1236</v>
      </c>
      <c r="G42" s="41">
        <f t="shared" si="1"/>
        <v>0</v>
      </c>
      <c r="H42" s="41"/>
      <c r="I42" s="41"/>
      <c r="J42" s="33" t="s">
        <v>2927</v>
      </c>
      <c r="K42" s="60" t="s">
        <v>2567</v>
      </c>
      <c r="L42" s="36"/>
      <c r="M42" s="33">
        <v>15</v>
      </c>
      <c r="N42" s="60"/>
      <c r="O42" s="47" t="s">
        <v>699</v>
      </c>
      <c r="P42" s="47" t="s">
        <v>2550</v>
      </c>
      <c r="Q42" s="103"/>
      <c r="R42" s="76" t="s">
        <v>701</v>
      </c>
      <c r="S42" s="88"/>
      <c r="T42" s="82">
        <f t="shared" si="6"/>
        <v>0</v>
      </c>
      <c r="U42" s="113">
        <f>IFERROR(VLOOKUP(A42,'Deutschland500 freshly screened'!$A$2:$R$134,18,FALSE),0)</f>
        <v>0</v>
      </c>
      <c r="V42" s="114">
        <f t="shared" si="3"/>
        <v>0</v>
      </c>
      <c r="W42" s="82"/>
      <c r="X42" s="115">
        <f t="shared" si="4"/>
        <v>0</v>
      </c>
    </row>
    <row r="43" spans="1:24" ht="14.4" x14ac:dyDescent="0.3">
      <c r="A43" s="57">
        <f t="shared" si="5"/>
        <v>0</v>
      </c>
      <c r="B43" s="33" t="s">
        <v>1421</v>
      </c>
      <c r="C43" s="33" t="s">
        <v>1422</v>
      </c>
      <c r="D43" s="33" t="s">
        <v>2932</v>
      </c>
      <c r="E43" s="55" t="s">
        <v>697</v>
      </c>
      <c r="F43" s="59" t="s">
        <v>1236</v>
      </c>
      <c r="G43" s="41">
        <f t="shared" si="1"/>
        <v>0</v>
      </c>
      <c r="H43" s="41"/>
      <c r="I43" s="41"/>
      <c r="J43" s="33" t="s">
        <v>2927</v>
      </c>
      <c r="K43" s="60" t="s">
        <v>2567</v>
      </c>
      <c r="L43" s="36"/>
      <c r="M43" s="33">
        <v>16</v>
      </c>
      <c r="N43" s="60"/>
      <c r="O43" s="47" t="s">
        <v>699</v>
      </c>
      <c r="P43" s="47" t="s">
        <v>2550</v>
      </c>
      <c r="Q43" s="103"/>
      <c r="R43" s="76" t="s">
        <v>701</v>
      </c>
      <c r="S43" s="88"/>
      <c r="T43" s="82">
        <f t="shared" si="6"/>
        <v>0</v>
      </c>
      <c r="U43" s="113">
        <f>IFERROR(VLOOKUP(A43,'Deutschland500 freshly screened'!$A$2:$R$134,18,FALSE),0)</f>
        <v>0</v>
      </c>
      <c r="V43" s="114">
        <f t="shared" si="3"/>
        <v>0</v>
      </c>
      <c r="W43" s="82"/>
      <c r="X43" s="115">
        <f t="shared" si="4"/>
        <v>0</v>
      </c>
    </row>
    <row r="44" spans="1:24" ht="14.4" x14ac:dyDescent="0.3">
      <c r="A44" s="57">
        <f t="shared" si="5"/>
        <v>0</v>
      </c>
      <c r="B44" s="33" t="s">
        <v>1421</v>
      </c>
      <c r="C44" s="33" t="s">
        <v>1422</v>
      </c>
      <c r="D44" s="33" t="s">
        <v>2932</v>
      </c>
      <c r="E44" s="55" t="s">
        <v>697</v>
      </c>
      <c r="F44" s="59" t="s">
        <v>1236</v>
      </c>
      <c r="G44" s="41">
        <f t="shared" si="1"/>
        <v>0</v>
      </c>
      <c r="H44" s="41"/>
      <c r="I44" s="41"/>
      <c r="J44" s="33" t="s">
        <v>2927</v>
      </c>
      <c r="K44" s="60" t="s">
        <v>2567</v>
      </c>
      <c r="L44" s="36"/>
      <c r="M44" s="33">
        <v>17</v>
      </c>
      <c r="N44" s="60"/>
      <c r="O44" s="47" t="s">
        <v>699</v>
      </c>
      <c r="P44" s="47" t="s">
        <v>2550</v>
      </c>
      <c r="Q44" s="103"/>
      <c r="R44" s="76" t="s">
        <v>701</v>
      </c>
      <c r="S44" s="88"/>
      <c r="T44" s="82">
        <f t="shared" si="6"/>
        <v>0</v>
      </c>
      <c r="U44" s="113">
        <f>IFERROR(VLOOKUP(A44,'Deutschland500 freshly screened'!$A$2:$R$134,18,FALSE),0)</f>
        <v>0</v>
      </c>
      <c r="V44" s="114">
        <f t="shared" si="3"/>
        <v>0</v>
      </c>
      <c r="W44" s="82"/>
      <c r="X44" s="115">
        <f t="shared" si="4"/>
        <v>0</v>
      </c>
    </row>
    <row r="45" spans="1:24" ht="14.4" x14ac:dyDescent="0.3">
      <c r="A45" s="57">
        <f t="shared" si="5"/>
        <v>0</v>
      </c>
      <c r="B45" s="33" t="s">
        <v>1421</v>
      </c>
      <c r="C45" s="33" t="s">
        <v>1422</v>
      </c>
      <c r="D45" s="33" t="s">
        <v>2932</v>
      </c>
      <c r="E45" s="55" t="s">
        <v>697</v>
      </c>
      <c r="F45" s="59" t="s">
        <v>1236</v>
      </c>
      <c r="G45" s="41">
        <f t="shared" si="1"/>
        <v>0</v>
      </c>
      <c r="H45" s="41"/>
      <c r="I45" s="41"/>
      <c r="J45" s="33" t="s">
        <v>2927</v>
      </c>
      <c r="K45" s="60" t="s">
        <v>2567</v>
      </c>
      <c r="L45" s="36"/>
      <c r="M45" s="33">
        <v>18</v>
      </c>
      <c r="N45" s="60"/>
      <c r="O45" s="47" t="s">
        <v>699</v>
      </c>
      <c r="P45" s="47" t="s">
        <v>2550</v>
      </c>
      <c r="Q45" s="103"/>
      <c r="R45" s="76" t="s">
        <v>701</v>
      </c>
      <c r="S45" s="88"/>
      <c r="T45" s="82">
        <f t="shared" si="6"/>
        <v>0</v>
      </c>
      <c r="U45" s="113">
        <f>IFERROR(VLOOKUP(A45,'Deutschland500 freshly screened'!$A$2:$R$134,18,FALSE),0)</f>
        <v>0</v>
      </c>
      <c r="V45" s="114">
        <f t="shared" si="3"/>
        <v>0</v>
      </c>
      <c r="W45" s="82"/>
      <c r="X45" s="115">
        <f t="shared" si="4"/>
        <v>0</v>
      </c>
    </row>
    <row r="46" spans="1:24" ht="14.4" x14ac:dyDescent="0.3">
      <c r="A46" s="57">
        <f t="shared" si="5"/>
        <v>0</v>
      </c>
      <c r="B46" s="33" t="s">
        <v>1421</v>
      </c>
      <c r="C46" s="33" t="s">
        <v>1422</v>
      </c>
      <c r="D46" s="33" t="s">
        <v>2932</v>
      </c>
      <c r="E46" s="55" t="s">
        <v>697</v>
      </c>
      <c r="F46" s="59" t="s">
        <v>1236</v>
      </c>
      <c r="G46" s="41">
        <f t="shared" si="1"/>
        <v>0</v>
      </c>
      <c r="H46" s="41"/>
      <c r="I46" s="41"/>
      <c r="J46" s="33" t="s">
        <v>2927</v>
      </c>
      <c r="K46" s="60" t="s">
        <v>2567</v>
      </c>
      <c r="L46" s="36"/>
      <c r="M46" s="33">
        <v>19</v>
      </c>
      <c r="N46" s="60"/>
      <c r="O46" s="47" t="s">
        <v>699</v>
      </c>
      <c r="P46" s="47" t="s">
        <v>2550</v>
      </c>
      <c r="Q46" s="103"/>
      <c r="R46" s="76" t="s">
        <v>701</v>
      </c>
      <c r="S46" s="88"/>
      <c r="T46" s="82">
        <f t="shared" si="6"/>
        <v>0</v>
      </c>
      <c r="U46" s="113">
        <f>IFERROR(VLOOKUP(A46,'Deutschland500 freshly screened'!$A$2:$R$134,18,FALSE),0)</f>
        <v>0</v>
      </c>
      <c r="V46" s="114">
        <f t="shared" si="3"/>
        <v>0</v>
      </c>
      <c r="W46" s="82"/>
      <c r="X46" s="115">
        <f t="shared" si="4"/>
        <v>0</v>
      </c>
    </row>
    <row r="47" spans="1:24" ht="14.4" x14ac:dyDescent="0.3">
      <c r="A47" s="57">
        <f t="shared" si="5"/>
        <v>0</v>
      </c>
      <c r="B47" s="33" t="s">
        <v>1421</v>
      </c>
      <c r="C47" s="33" t="s">
        <v>1422</v>
      </c>
      <c r="D47" s="33" t="s">
        <v>2932</v>
      </c>
      <c r="E47" s="55" t="s">
        <v>697</v>
      </c>
      <c r="F47" s="59" t="s">
        <v>1236</v>
      </c>
      <c r="G47" s="41">
        <f t="shared" si="1"/>
        <v>0</v>
      </c>
      <c r="H47" s="41"/>
      <c r="I47" s="41"/>
      <c r="J47" s="33" t="s">
        <v>2927</v>
      </c>
      <c r="K47" s="60" t="s">
        <v>2567</v>
      </c>
      <c r="L47" s="36"/>
      <c r="M47" s="33">
        <v>20</v>
      </c>
      <c r="N47" s="60"/>
      <c r="O47" s="47" t="s">
        <v>699</v>
      </c>
      <c r="P47" s="47" t="s">
        <v>2550</v>
      </c>
      <c r="Q47" s="103"/>
      <c r="R47" s="76" t="s">
        <v>701</v>
      </c>
      <c r="S47" s="88"/>
      <c r="T47" s="82">
        <f t="shared" si="6"/>
        <v>0</v>
      </c>
      <c r="U47" s="113">
        <f>IFERROR(VLOOKUP(A47,'Deutschland500 freshly screened'!$A$2:$R$134,18,FALSE),0)</f>
        <v>0</v>
      </c>
      <c r="V47" s="114">
        <f t="shared" si="3"/>
        <v>0</v>
      </c>
      <c r="W47" s="82"/>
      <c r="X47" s="115">
        <f t="shared" si="4"/>
        <v>0</v>
      </c>
    </row>
    <row r="48" spans="1:24" ht="15" thickBot="1" x14ac:dyDescent="0.35">
      <c r="A48" s="92">
        <f t="shared" si="5"/>
        <v>0</v>
      </c>
      <c r="B48" s="33" t="s">
        <v>1421</v>
      </c>
      <c r="C48" s="33" t="s">
        <v>1422</v>
      </c>
      <c r="D48" s="33" t="s">
        <v>2932</v>
      </c>
      <c r="E48" s="49" t="s">
        <v>697</v>
      </c>
      <c r="F48" s="59" t="s">
        <v>1236</v>
      </c>
      <c r="G48" s="41">
        <f t="shared" si="1"/>
        <v>0</v>
      </c>
      <c r="H48" s="94"/>
      <c r="I48" s="94"/>
      <c r="J48" s="95" t="s">
        <v>2927</v>
      </c>
      <c r="K48" s="48" t="s">
        <v>2567</v>
      </c>
      <c r="L48" s="48"/>
      <c r="M48" s="33">
        <v>21</v>
      </c>
      <c r="N48" s="48"/>
      <c r="O48" s="51" t="s">
        <v>699</v>
      </c>
      <c r="P48" s="51" t="s">
        <v>2550</v>
      </c>
      <c r="Q48" s="104"/>
      <c r="R48" s="91" t="s">
        <v>701</v>
      </c>
      <c r="S48" s="96"/>
      <c r="T48" s="116">
        <f t="shared" si="6"/>
        <v>0</v>
      </c>
      <c r="U48" s="113">
        <f>IFERROR(VLOOKUP(A48,'Deutschland500 freshly screened'!$A$2:$R$134,18,FALSE),0)</f>
        <v>0</v>
      </c>
      <c r="V48" s="117">
        <f t="shared" si="3"/>
        <v>0</v>
      </c>
      <c r="W48" s="116"/>
      <c r="X48" s="118">
        <f t="shared" si="4"/>
        <v>0</v>
      </c>
    </row>
    <row r="49" spans="1:24" ht="14.4" x14ac:dyDescent="0.3">
      <c r="A49" s="57" t="str">
        <f t="shared" ref="A49:A61" si="7">A28</f>
        <v>MTX.DE</v>
      </c>
      <c r="B49" s="60" t="s">
        <v>1421</v>
      </c>
      <c r="C49" s="60" t="s">
        <v>1422</v>
      </c>
      <c r="D49" s="33" t="s">
        <v>2932</v>
      </c>
      <c r="E49" s="55" t="s">
        <v>697</v>
      </c>
      <c r="F49" s="61" t="s">
        <v>1423</v>
      </c>
      <c r="G49" s="60"/>
      <c r="H49" s="41">
        <f t="shared" ref="H49:H61" si="8">U28*(0.92)</f>
        <v>199.732</v>
      </c>
      <c r="I49" s="41">
        <f>H49</f>
        <v>199.732</v>
      </c>
      <c r="J49" s="60"/>
      <c r="K49" s="60" t="s">
        <v>2567</v>
      </c>
      <c r="L49" s="58" t="s">
        <v>2929</v>
      </c>
      <c r="M49" s="33"/>
      <c r="N49" s="60">
        <f t="shared" ref="N49:N61" si="9">M28</f>
        <v>1</v>
      </c>
      <c r="O49" s="47" t="s">
        <v>699</v>
      </c>
      <c r="P49" s="47" t="s">
        <v>2550</v>
      </c>
      <c r="Q49" s="103">
        <f t="shared" ref="Q49:Q61" si="10">Q28</f>
        <v>25</v>
      </c>
      <c r="R49" s="76" t="s">
        <v>702</v>
      </c>
      <c r="S49" s="90">
        <f>N49</f>
        <v>1</v>
      </c>
      <c r="T49" s="34">
        <f t="shared" ref="T49:T61" si="11">IFERROR(VLOOKUP(A49,$A$2:$U$25,21,FALSE),0)</f>
        <v>50</v>
      </c>
      <c r="U49" s="47">
        <f>IFERROR(VLOOKUP(A49,'US_long freshly screened'!$A$2:$R$134,18,FALSE),0)</f>
        <v>0</v>
      </c>
      <c r="V49" s="69">
        <f t="shared" ref="V49:V61" si="12">IF(R49="SELL",-1*U49*Q49,U49*Q49)</f>
        <v>0</v>
      </c>
      <c r="W49" s="36"/>
      <c r="X49" s="36"/>
    </row>
    <row r="50" spans="1:24" ht="14.4" x14ac:dyDescent="0.3">
      <c r="A50" s="57" t="str">
        <f t="shared" si="7"/>
        <v>SFQ.DE</v>
      </c>
      <c r="B50" s="60" t="s">
        <v>1421</v>
      </c>
      <c r="C50" s="60" t="s">
        <v>1422</v>
      </c>
      <c r="D50" s="33" t="s">
        <v>2932</v>
      </c>
      <c r="E50" s="60" t="s">
        <v>697</v>
      </c>
      <c r="F50" s="61" t="s">
        <v>1423</v>
      </c>
      <c r="G50" s="60"/>
      <c r="H50" s="41">
        <f t="shared" si="8"/>
        <v>14.333600000000001</v>
      </c>
      <c r="I50" s="41">
        <f t="shared" ref="I50:I69" si="13">H50</f>
        <v>14.333600000000001</v>
      </c>
      <c r="J50" s="60"/>
      <c r="K50" s="60" t="s">
        <v>2567</v>
      </c>
      <c r="L50" s="58" t="s">
        <v>2929</v>
      </c>
      <c r="M50" s="33"/>
      <c r="N50" s="60">
        <f t="shared" si="9"/>
        <v>2</v>
      </c>
      <c r="O50" s="47" t="s">
        <v>699</v>
      </c>
      <c r="P50" s="47" t="s">
        <v>2550</v>
      </c>
      <c r="Q50" s="103">
        <f t="shared" si="10"/>
        <v>35.150409183722687</v>
      </c>
      <c r="R50" s="76" t="s">
        <v>702</v>
      </c>
      <c r="S50" s="90">
        <f t="shared" ref="S50:S69" si="14">N50</f>
        <v>2</v>
      </c>
      <c r="T50" s="34">
        <f t="shared" si="11"/>
        <v>497</v>
      </c>
      <c r="U50" s="47">
        <f>IFERROR(VLOOKUP(A50,'US_long freshly screened'!$A$2:$R$134,18,FALSE),0)</f>
        <v>0</v>
      </c>
      <c r="V50" s="69">
        <f t="shared" si="12"/>
        <v>0</v>
      </c>
      <c r="W50" s="36"/>
      <c r="X50" s="36"/>
    </row>
    <row r="51" spans="1:24" ht="14.4" x14ac:dyDescent="0.3">
      <c r="A51" s="57" t="str">
        <f t="shared" si="7"/>
        <v>HLE.DE</v>
      </c>
      <c r="B51" s="60" t="s">
        <v>1421</v>
      </c>
      <c r="C51" s="60" t="s">
        <v>1422</v>
      </c>
      <c r="D51" s="33" t="s">
        <v>2932</v>
      </c>
      <c r="E51" s="60" t="s">
        <v>697</v>
      </c>
      <c r="F51" s="61" t="s">
        <v>1423</v>
      </c>
      <c r="G51" s="60"/>
      <c r="H51" s="41">
        <f t="shared" si="8"/>
        <v>75.624000000000009</v>
      </c>
      <c r="I51" s="41">
        <f t="shared" si="13"/>
        <v>75.624000000000009</v>
      </c>
      <c r="J51" s="60"/>
      <c r="K51" s="60" t="s">
        <v>2567</v>
      </c>
      <c r="L51" s="58" t="s">
        <v>2929</v>
      </c>
      <c r="M51" s="33"/>
      <c r="N51" s="60">
        <f t="shared" si="9"/>
        <v>3</v>
      </c>
      <c r="O51" s="47" t="s">
        <v>699</v>
      </c>
      <c r="P51" s="47" t="s">
        <v>2550</v>
      </c>
      <c r="Q51" s="103">
        <f t="shared" si="10"/>
        <v>2.4719841793012525</v>
      </c>
      <c r="R51" s="76" t="s">
        <v>702</v>
      </c>
      <c r="S51" s="90">
        <f t="shared" si="14"/>
        <v>3</v>
      </c>
      <c r="T51" s="34">
        <f t="shared" si="11"/>
        <v>157</v>
      </c>
      <c r="U51" s="47">
        <f>IFERROR(VLOOKUP(A51,'US_long freshly screened'!$A$2:$R$134,18,FALSE),0)</f>
        <v>0</v>
      </c>
      <c r="V51" s="69">
        <f t="shared" si="12"/>
        <v>0</v>
      </c>
      <c r="W51" s="36"/>
      <c r="X51" s="36"/>
    </row>
    <row r="52" spans="1:24" ht="14.4" x14ac:dyDescent="0.3">
      <c r="A52" s="57">
        <f t="shared" si="7"/>
        <v>0</v>
      </c>
      <c r="B52" s="60" t="s">
        <v>1421</v>
      </c>
      <c r="C52" s="60" t="s">
        <v>1422</v>
      </c>
      <c r="D52" s="33" t="s">
        <v>2932</v>
      </c>
      <c r="E52" s="60" t="s">
        <v>697</v>
      </c>
      <c r="F52" s="61" t="s">
        <v>1423</v>
      </c>
      <c r="G52" s="60"/>
      <c r="H52" s="41">
        <f t="shared" si="8"/>
        <v>0</v>
      </c>
      <c r="I52" s="41">
        <f t="shared" si="13"/>
        <v>0</v>
      </c>
      <c r="J52" s="60"/>
      <c r="K52" s="60" t="s">
        <v>2567</v>
      </c>
      <c r="L52" s="58" t="s">
        <v>2929</v>
      </c>
      <c r="M52" s="33"/>
      <c r="N52" s="60">
        <f t="shared" si="9"/>
        <v>4</v>
      </c>
      <c r="O52" s="47" t="s">
        <v>699</v>
      </c>
      <c r="P52" s="47" t="s">
        <v>2550</v>
      </c>
      <c r="Q52" s="103">
        <f t="shared" si="10"/>
        <v>9.0438445584192166</v>
      </c>
      <c r="R52" s="76" t="s">
        <v>702</v>
      </c>
      <c r="S52" s="90">
        <f t="shared" si="14"/>
        <v>4</v>
      </c>
      <c r="T52" s="34">
        <f t="shared" si="11"/>
        <v>0</v>
      </c>
      <c r="U52" s="47">
        <f>IFERROR(VLOOKUP(A52,'US_long freshly screened'!$A$2:$R$134,18,FALSE),0)</f>
        <v>0</v>
      </c>
      <c r="V52" s="69">
        <f t="shared" si="12"/>
        <v>0</v>
      </c>
      <c r="W52" s="36"/>
      <c r="X52" s="36"/>
    </row>
    <row r="53" spans="1:24" ht="14.4" x14ac:dyDescent="0.3">
      <c r="A53" s="57">
        <f t="shared" si="7"/>
        <v>0</v>
      </c>
      <c r="B53" s="60" t="s">
        <v>1421</v>
      </c>
      <c r="C53" s="60" t="s">
        <v>1422</v>
      </c>
      <c r="D53" s="33" t="s">
        <v>2932</v>
      </c>
      <c r="E53" s="60" t="s">
        <v>697</v>
      </c>
      <c r="F53" s="61" t="s">
        <v>1423</v>
      </c>
      <c r="G53" s="60"/>
      <c r="H53" s="41">
        <f t="shared" si="8"/>
        <v>0</v>
      </c>
      <c r="I53" s="41">
        <f t="shared" si="13"/>
        <v>0</v>
      </c>
      <c r="J53" s="60"/>
      <c r="K53" s="60" t="s">
        <v>2567</v>
      </c>
      <c r="L53" s="58" t="s">
        <v>2929</v>
      </c>
      <c r="M53" s="33"/>
      <c r="N53" s="60">
        <f t="shared" si="9"/>
        <v>5</v>
      </c>
      <c r="O53" s="47" t="s">
        <v>699</v>
      </c>
      <c r="P53" s="47" t="s">
        <v>2550</v>
      </c>
      <c r="Q53" s="103">
        <f t="shared" si="10"/>
        <v>0</v>
      </c>
      <c r="R53" s="76" t="s">
        <v>702</v>
      </c>
      <c r="S53" s="90">
        <f t="shared" si="14"/>
        <v>5</v>
      </c>
      <c r="T53" s="34">
        <f t="shared" si="11"/>
        <v>0</v>
      </c>
      <c r="U53" s="47">
        <f>IFERROR(VLOOKUP(A53,'US_long freshly screened'!$A$2:$R$134,18,FALSE),0)</f>
        <v>0</v>
      </c>
      <c r="V53" s="69">
        <f t="shared" si="12"/>
        <v>0</v>
      </c>
      <c r="W53" s="36"/>
      <c r="X53" s="36"/>
    </row>
    <row r="54" spans="1:24" ht="14.4" x14ac:dyDescent="0.3">
      <c r="A54" s="57">
        <f t="shared" si="7"/>
        <v>0</v>
      </c>
      <c r="B54" s="60" t="s">
        <v>1421</v>
      </c>
      <c r="C54" s="60" t="s">
        <v>1422</v>
      </c>
      <c r="D54" s="33" t="s">
        <v>2932</v>
      </c>
      <c r="E54" s="60" t="s">
        <v>697</v>
      </c>
      <c r="F54" s="61" t="s">
        <v>1423</v>
      </c>
      <c r="G54" s="60"/>
      <c r="H54" s="41">
        <f t="shared" si="8"/>
        <v>0</v>
      </c>
      <c r="I54" s="41">
        <f t="shared" si="13"/>
        <v>0</v>
      </c>
      <c r="J54" s="60"/>
      <c r="K54" s="60" t="s">
        <v>2567</v>
      </c>
      <c r="L54" s="58" t="s">
        <v>2929</v>
      </c>
      <c r="M54" s="33"/>
      <c r="N54" s="60">
        <f t="shared" si="9"/>
        <v>6</v>
      </c>
      <c r="O54" s="47" t="s">
        <v>699</v>
      </c>
      <c r="P54" s="47" t="s">
        <v>2550</v>
      </c>
      <c r="Q54" s="103">
        <f t="shared" si="10"/>
        <v>0</v>
      </c>
      <c r="R54" s="76" t="s">
        <v>702</v>
      </c>
      <c r="S54" s="90">
        <f t="shared" si="14"/>
        <v>6</v>
      </c>
      <c r="T54" s="34">
        <f t="shared" si="11"/>
        <v>0</v>
      </c>
      <c r="U54" s="47">
        <f>IFERROR(VLOOKUP(A54,'US_long freshly screened'!$A$2:$R$134,18,FALSE),0)</f>
        <v>0</v>
      </c>
      <c r="V54" s="69">
        <f t="shared" si="12"/>
        <v>0</v>
      </c>
      <c r="W54" s="36"/>
      <c r="X54" s="36"/>
    </row>
    <row r="55" spans="1:24" ht="14.4" x14ac:dyDescent="0.3">
      <c r="A55" s="57">
        <f t="shared" si="7"/>
        <v>0</v>
      </c>
      <c r="B55" s="60" t="s">
        <v>1421</v>
      </c>
      <c r="C55" s="60" t="s">
        <v>1422</v>
      </c>
      <c r="D55" s="33" t="s">
        <v>2932</v>
      </c>
      <c r="E55" s="60" t="s">
        <v>697</v>
      </c>
      <c r="F55" s="61" t="s">
        <v>1423</v>
      </c>
      <c r="G55" s="60"/>
      <c r="H55" s="41">
        <f t="shared" si="8"/>
        <v>0</v>
      </c>
      <c r="I55" s="41">
        <f t="shared" si="13"/>
        <v>0</v>
      </c>
      <c r="J55" s="60"/>
      <c r="K55" s="60" t="s">
        <v>2567</v>
      </c>
      <c r="L55" s="58" t="s">
        <v>2929</v>
      </c>
      <c r="M55" s="33"/>
      <c r="N55" s="60">
        <f t="shared" si="9"/>
        <v>7</v>
      </c>
      <c r="O55" s="47" t="s">
        <v>699</v>
      </c>
      <c r="P55" s="47" t="s">
        <v>2550</v>
      </c>
      <c r="Q55" s="103">
        <f t="shared" si="10"/>
        <v>0</v>
      </c>
      <c r="R55" s="76" t="s">
        <v>702</v>
      </c>
      <c r="S55" s="90">
        <f t="shared" si="14"/>
        <v>7</v>
      </c>
      <c r="T55" s="34">
        <f t="shared" si="11"/>
        <v>0</v>
      </c>
      <c r="U55" s="47">
        <f>IFERROR(VLOOKUP(A55,'US_long freshly screened'!$A$2:$R$134,18,FALSE),0)</f>
        <v>0</v>
      </c>
      <c r="V55" s="69">
        <f t="shared" si="12"/>
        <v>0</v>
      </c>
      <c r="W55" s="33"/>
      <c r="X55" s="33"/>
    </row>
    <row r="56" spans="1:24" ht="14.4" x14ac:dyDescent="0.3">
      <c r="A56" s="57">
        <f t="shared" si="7"/>
        <v>0</v>
      </c>
      <c r="B56" s="60" t="s">
        <v>1421</v>
      </c>
      <c r="C56" s="60" t="s">
        <v>1422</v>
      </c>
      <c r="D56" s="33" t="s">
        <v>2932</v>
      </c>
      <c r="E56" s="55" t="s">
        <v>697</v>
      </c>
      <c r="F56" s="61" t="s">
        <v>1423</v>
      </c>
      <c r="G56" s="54"/>
      <c r="H56" s="41">
        <f t="shared" si="8"/>
        <v>0</v>
      </c>
      <c r="I56" s="41">
        <f t="shared" si="13"/>
        <v>0</v>
      </c>
      <c r="J56" s="54"/>
      <c r="K56" s="60" t="s">
        <v>2567</v>
      </c>
      <c r="L56" s="58" t="s">
        <v>2929</v>
      </c>
      <c r="M56" s="33"/>
      <c r="N56" s="60">
        <f t="shared" si="9"/>
        <v>8</v>
      </c>
      <c r="O56" s="47" t="s">
        <v>699</v>
      </c>
      <c r="P56" s="47" t="s">
        <v>2550</v>
      </c>
      <c r="Q56" s="103">
        <f t="shared" si="10"/>
        <v>0</v>
      </c>
      <c r="R56" s="76" t="s">
        <v>702</v>
      </c>
      <c r="S56" s="90">
        <f t="shared" si="14"/>
        <v>8</v>
      </c>
      <c r="T56" s="34">
        <f t="shared" si="11"/>
        <v>0</v>
      </c>
      <c r="U56" s="47">
        <f>IFERROR(VLOOKUP(A56,'US_long freshly screened'!$A$2:$R$134,18,FALSE),0)</f>
        <v>0</v>
      </c>
      <c r="V56" s="69">
        <f t="shared" si="12"/>
        <v>0</v>
      </c>
      <c r="W56" s="33"/>
      <c r="X56" s="33"/>
    </row>
    <row r="57" spans="1:24" ht="14.4" x14ac:dyDescent="0.3">
      <c r="A57" s="57">
        <f t="shared" si="7"/>
        <v>0</v>
      </c>
      <c r="B57" s="60" t="s">
        <v>1421</v>
      </c>
      <c r="C57" s="60" t="s">
        <v>1422</v>
      </c>
      <c r="D57" s="33" t="s">
        <v>2932</v>
      </c>
      <c r="E57" s="60" t="s">
        <v>697</v>
      </c>
      <c r="F57" s="61" t="s">
        <v>1423</v>
      </c>
      <c r="G57" s="60"/>
      <c r="H57" s="41">
        <f t="shared" si="8"/>
        <v>0</v>
      </c>
      <c r="I57" s="41">
        <f t="shared" si="13"/>
        <v>0</v>
      </c>
      <c r="J57" s="60"/>
      <c r="K57" s="60" t="s">
        <v>2567</v>
      </c>
      <c r="L57" s="58" t="s">
        <v>2929</v>
      </c>
      <c r="M57" s="33"/>
      <c r="N57" s="60">
        <f t="shared" si="9"/>
        <v>9</v>
      </c>
      <c r="O57" s="47" t="s">
        <v>699</v>
      </c>
      <c r="P57" s="47" t="s">
        <v>2550</v>
      </c>
      <c r="Q57" s="103">
        <f t="shared" si="10"/>
        <v>0</v>
      </c>
      <c r="R57" s="76" t="s">
        <v>702</v>
      </c>
      <c r="S57" s="90">
        <f t="shared" si="14"/>
        <v>9</v>
      </c>
      <c r="T57" s="34">
        <f t="shared" si="11"/>
        <v>0</v>
      </c>
      <c r="U57" s="47">
        <f>IFERROR(VLOOKUP(A57,'US_long freshly screened'!$A$2:$R$134,18,FALSE),0)</f>
        <v>0</v>
      </c>
      <c r="V57" s="69">
        <f t="shared" si="12"/>
        <v>0</v>
      </c>
      <c r="W57" s="33"/>
      <c r="X57" s="33"/>
    </row>
    <row r="58" spans="1:24" ht="14.4" x14ac:dyDescent="0.3">
      <c r="A58" s="57">
        <f t="shared" si="7"/>
        <v>0</v>
      </c>
      <c r="B58" s="60" t="s">
        <v>1421</v>
      </c>
      <c r="C58" s="60" t="s">
        <v>1422</v>
      </c>
      <c r="D58" s="33" t="s">
        <v>2932</v>
      </c>
      <c r="E58" s="60" t="s">
        <v>697</v>
      </c>
      <c r="F58" s="61" t="s">
        <v>1423</v>
      </c>
      <c r="G58" s="60"/>
      <c r="H58" s="41">
        <f t="shared" si="8"/>
        <v>0</v>
      </c>
      <c r="I58" s="41">
        <f t="shared" si="13"/>
        <v>0</v>
      </c>
      <c r="J58" s="60"/>
      <c r="K58" s="60" t="s">
        <v>2567</v>
      </c>
      <c r="L58" s="58" t="s">
        <v>2929</v>
      </c>
      <c r="M58" s="33"/>
      <c r="N58" s="60">
        <f t="shared" si="9"/>
        <v>10</v>
      </c>
      <c r="O58" s="47" t="s">
        <v>699</v>
      </c>
      <c r="P58" s="47" t="s">
        <v>2550</v>
      </c>
      <c r="Q58" s="103">
        <f t="shared" si="10"/>
        <v>0</v>
      </c>
      <c r="R58" s="76" t="s">
        <v>702</v>
      </c>
      <c r="S58" s="90">
        <f t="shared" si="14"/>
        <v>10</v>
      </c>
      <c r="T58" s="34">
        <f t="shared" si="11"/>
        <v>0</v>
      </c>
      <c r="U58" s="47">
        <f>IFERROR(VLOOKUP(A58,'US_long freshly screened'!$A$2:$R$134,18,FALSE),0)</f>
        <v>0</v>
      </c>
      <c r="V58" s="69">
        <f t="shared" si="12"/>
        <v>0</v>
      </c>
      <c r="W58" s="33"/>
      <c r="X58" s="33"/>
    </row>
    <row r="59" spans="1:24" ht="14.4" x14ac:dyDescent="0.3">
      <c r="A59" s="57">
        <f t="shared" si="7"/>
        <v>0</v>
      </c>
      <c r="B59" s="60" t="s">
        <v>1421</v>
      </c>
      <c r="C59" s="60" t="s">
        <v>1422</v>
      </c>
      <c r="D59" s="33" t="s">
        <v>2932</v>
      </c>
      <c r="E59" s="60" t="s">
        <v>697</v>
      </c>
      <c r="F59" s="61" t="s">
        <v>1423</v>
      </c>
      <c r="G59" s="60"/>
      <c r="H59" s="41">
        <f t="shared" si="8"/>
        <v>0</v>
      </c>
      <c r="I59" s="41">
        <f t="shared" si="13"/>
        <v>0</v>
      </c>
      <c r="J59" s="60"/>
      <c r="K59" s="60" t="s">
        <v>2567</v>
      </c>
      <c r="L59" s="58" t="s">
        <v>2929</v>
      </c>
      <c r="M59" s="33"/>
      <c r="N59" s="60">
        <f t="shared" si="9"/>
        <v>11</v>
      </c>
      <c r="O59" s="47" t="s">
        <v>699</v>
      </c>
      <c r="P59" s="47" t="s">
        <v>2550</v>
      </c>
      <c r="Q59" s="103">
        <f t="shared" si="10"/>
        <v>0</v>
      </c>
      <c r="R59" s="76" t="s">
        <v>702</v>
      </c>
      <c r="S59" s="90">
        <f t="shared" si="14"/>
        <v>11</v>
      </c>
      <c r="T59" s="34">
        <f t="shared" si="11"/>
        <v>0</v>
      </c>
      <c r="U59" s="47">
        <f>IFERROR(VLOOKUP(A59,'US_long freshly screened'!$A$2:$R$134,18,FALSE),0)</f>
        <v>0</v>
      </c>
      <c r="V59" s="69">
        <f t="shared" si="12"/>
        <v>0</v>
      </c>
      <c r="W59" s="33"/>
      <c r="X59" s="33"/>
    </row>
    <row r="60" spans="1:24" ht="14.4" x14ac:dyDescent="0.3">
      <c r="A60" s="57">
        <f t="shared" si="7"/>
        <v>0</v>
      </c>
      <c r="B60" s="60" t="s">
        <v>1421</v>
      </c>
      <c r="C60" s="60" t="s">
        <v>1422</v>
      </c>
      <c r="D60" s="33" t="s">
        <v>2932</v>
      </c>
      <c r="E60" s="60" t="s">
        <v>697</v>
      </c>
      <c r="F60" s="61" t="s">
        <v>1423</v>
      </c>
      <c r="G60" s="33"/>
      <c r="H60" s="41">
        <f t="shared" si="8"/>
        <v>0</v>
      </c>
      <c r="I60" s="41">
        <f t="shared" si="13"/>
        <v>0</v>
      </c>
      <c r="J60" s="33"/>
      <c r="K60" s="60" t="s">
        <v>2567</v>
      </c>
      <c r="L60" s="58" t="s">
        <v>2929</v>
      </c>
      <c r="M60" s="33"/>
      <c r="N60" s="60">
        <f t="shared" si="9"/>
        <v>12</v>
      </c>
      <c r="O60" s="47" t="s">
        <v>699</v>
      </c>
      <c r="P60" s="47" t="s">
        <v>2550</v>
      </c>
      <c r="Q60" s="103">
        <f t="shared" si="10"/>
        <v>0</v>
      </c>
      <c r="R60" s="76" t="s">
        <v>702</v>
      </c>
      <c r="S60" s="90">
        <f t="shared" si="14"/>
        <v>12</v>
      </c>
      <c r="T60" s="34">
        <f t="shared" si="11"/>
        <v>0</v>
      </c>
      <c r="U60" s="47">
        <f>IFERROR(VLOOKUP(A60,'US_long freshly screened'!$A$2:$R$134,18,FALSE),0)</f>
        <v>0</v>
      </c>
      <c r="V60" s="69">
        <f t="shared" si="12"/>
        <v>0</v>
      </c>
      <c r="W60" s="33"/>
      <c r="X60" s="33"/>
    </row>
    <row r="61" spans="1:24" ht="14.4" x14ac:dyDescent="0.3">
      <c r="A61" s="57">
        <f t="shared" si="7"/>
        <v>0</v>
      </c>
      <c r="B61" s="60" t="s">
        <v>1421</v>
      </c>
      <c r="C61" s="60" t="s">
        <v>1422</v>
      </c>
      <c r="D61" s="33" t="s">
        <v>2932</v>
      </c>
      <c r="E61" s="60" t="s">
        <v>697</v>
      </c>
      <c r="F61" s="61" t="s">
        <v>1423</v>
      </c>
      <c r="G61" s="33"/>
      <c r="H61" s="41">
        <f t="shared" si="8"/>
        <v>0</v>
      </c>
      <c r="I61" s="41">
        <f t="shared" si="13"/>
        <v>0</v>
      </c>
      <c r="J61" s="33"/>
      <c r="K61" s="60" t="s">
        <v>2567</v>
      </c>
      <c r="L61" s="58" t="s">
        <v>2929</v>
      </c>
      <c r="M61" s="33"/>
      <c r="N61" s="60">
        <f t="shared" si="9"/>
        <v>13</v>
      </c>
      <c r="O61" s="47" t="s">
        <v>699</v>
      </c>
      <c r="P61" s="47" t="s">
        <v>2550</v>
      </c>
      <c r="Q61" s="103">
        <f t="shared" si="10"/>
        <v>0</v>
      </c>
      <c r="R61" s="76" t="s">
        <v>702</v>
      </c>
      <c r="S61" s="90">
        <f t="shared" si="14"/>
        <v>13</v>
      </c>
      <c r="T61" s="34">
        <f t="shared" si="11"/>
        <v>0</v>
      </c>
      <c r="U61" s="47">
        <f>IFERROR(VLOOKUP(A61,'US_long freshly screened'!$A$2:$R$134,18,FALSE),0)</f>
        <v>0</v>
      </c>
      <c r="V61" s="69">
        <f t="shared" si="12"/>
        <v>0</v>
      </c>
      <c r="W61" s="33"/>
      <c r="X61" s="33"/>
    </row>
    <row r="62" spans="1:24" ht="14.4" x14ac:dyDescent="0.3">
      <c r="A62" s="57">
        <f t="shared" ref="A62:A69" si="15">A41</f>
        <v>0</v>
      </c>
      <c r="B62" s="60" t="s">
        <v>1421</v>
      </c>
      <c r="C62" s="60" t="s">
        <v>1422</v>
      </c>
      <c r="D62" s="33" t="s">
        <v>2932</v>
      </c>
      <c r="E62" s="60" t="s">
        <v>697</v>
      </c>
      <c r="F62" s="61" t="s">
        <v>1423</v>
      </c>
      <c r="G62" s="33"/>
      <c r="H62" s="41">
        <f t="shared" ref="H62:H69" si="16">U41*(0.92)</f>
        <v>0</v>
      </c>
      <c r="I62" s="41">
        <f t="shared" si="13"/>
        <v>0</v>
      </c>
      <c r="J62" s="33"/>
      <c r="K62" s="60" t="s">
        <v>2567</v>
      </c>
      <c r="L62" s="58" t="s">
        <v>2929</v>
      </c>
      <c r="M62" s="33"/>
      <c r="N62" s="60">
        <f t="shared" ref="N62:N69" si="17">M41</f>
        <v>14</v>
      </c>
      <c r="O62" s="47" t="s">
        <v>699</v>
      </c>
      <c r="P62" s="47" t="s">
        <v>2550</v>
      </c>
      <c r="Q62" s="103">
        <f t="shared" ref="Q62:Q69" si="18">Q41</f>
        <v>0</v>
      </c>
      <c r="R62" s="76" t="s">
        <v>702</v>
      </c>
      <c r="S62" s="90">
        <f t="shared" si="14"/>
        <v>14</v>
      </c>
      <c r="T62" s="34">
        <f t="shared" ref="T62:T69" si="19">IFERROR(VLOOKUP(A62,$A$2:$U$25,21,FALSE),0)</f>
        <v>0</v>
      </c>
      <c r="U62" s="47">
        <f>IFERROR(VLOOKUP(A62,'US_long freshly screened'!$A$2:$R$134,18,FALSE),0)</f>
        <v>0</v>
      </c>
      <c r="V62" s="69">
        <f t="shared" ref="V62:V69" si="20">IF(R62="SELL",-1*U62*Q62,U62*Q62)</f>
        <v>0</v>
      </c>
      <c r="W62" s="33"/>
      <c r="X62" s="33"/>
    </row>
    <row r="63" spans="1:24" ht="14.4" x14ac:dyDescent="0.3">
      <c r="A63" s="57">
        <f t="shared" si="15"/>
        <v>0</v>
      </c>
      <c r="B63" s="60" t="s">
        <v>1421</v>
      </c>
      <c r="C63" s="60" t="s">
        <v>1422</v>
      </c>
      <c r="D63" s="33" t="s">
        <v>2932</v>
      </c>
      <c r="E63" s="60" t="s">
        <v>697</v>
      </c>
      <c r="F63" s="61" t="s">
        <v>1423</v>
      </c>
      <c r="G63" s="33"/>
      <c r="H63" s="41">
        <f t="shared" si="16"/>
        <v>0</v>
      </c>
      <c r="I63" s="41">
        <f t="shared" si="13"/>
        <v>0</v>
      </c>
      <c r="J63" s="33"/>
      <c r="K63" s="60" t="s">
        <v>2567</v>
      </c>
      <c r="L63" s="58" t="s">
        <v>2929</v>
      </c>
      <c r="M63" s="33"/>
      <c r="N63" s="60">
        <f t="shared" si="17"/>
        <v>15</v>
      </c>
      <c r="O63" s="47" t="s">
        <v>699</v>
      </c>
      <c r="P63" s="47" t="s">
        <v>2550</v>
      </c>
      <c r="Q63" s="103">
        <f t="shared" si="18"/>
        <v>0</v>
      </c>
      <c r="R63" s="76" t="s">
        <v>702</v>
      </c>
      <c r="S63" s="90">
        <f t="shared" si="14"/>
        <v>15</v>
      </c>
      <c r="T63" s="34">
        <f t="shared" si="19"/>
        <v>0</v>
      </c>
      <c r="U63" s="47">
        <f>IFERROR(VLOOKUP(A63,'US_long freshly screened'!$A$2:$R$134,18,FALSE),0)</f>
        <v>0</v>
      </c>
      <c r="V63" s="69">
        <f t="shared" si="20"/>
        <v>0</v>
      </c>
      <c r="W63" s="33"/>
      <c r="X63" s="33"/>
    </row>
    <row r="64" spans="1:24" ht="14.4" x14ac:dyDescent="0.3">
      <c r="A64" s="57">
        <f t="shared" si="15"/>
        <v>0</v>
      </c>
      <c r="B64" s="60" t="s">
        <v>1421</v>
      </c>
      <c r="C64" s="60" t="s">
        <v>1422</v>
      </c>
      <c r="D64" s="33" t="s">
        <v>2932</v>
      </c>
      <c r="E64" s="60" t="s">
        <v>697</v>
      </c>
      <c r="F64" s="61" t="s">
        <v>1423</v>
      </c>
      <c r="G64" s="33"/>
      <c r="H64" s="41">
        <f t="shared" si="16"/>
        <v>0</v>
      </c>
      <c r="I64" s="41">
        <f t="shared" si="13"/>
        <v>0</v>
      </c>
      <c r="J64" s="33"/>
      <c r="K64" s="60" t="s">
        <v>2567</v>
      </c>
      <c r="L64" s="58" t="s">
        <v>2929</v>
      </c>
      <c r="M64" s="33"/>
      <c r="N64" s="60">
        <f t="shared" si="17"/>
        <v>16</v>
      </c>
      <c r="O64" s="47" t="s">
        <v>699</v>
      </c>
      <c r="P64" s="47" t="s">
        <v>2550</v>
      </c>
      <c r="Q64" s="103">
        <f t="shared" si="18"/>
        <v>0</v>
      </c>
      <c r="R64" s="76" t="s">
        <v>702</v>
      </c>
      <c r="S64" s="90">
        <f t="shared" si="14"/>
        <v>16</v>
      </c>
      <c r="T64" s="34">
        <f t="shared" si="19"/>
        <v>0</v>
      </c>
      <c r="U64" s="47">
        <f>IFERROR(VLOOKUP(A64,'US_long freshly screened'!$A$2:$R$134,18,FALSE),0)</f>
        <v>0</v>
      </c>
      <c r="V64" s="69">
        <f t="shared" si="20"/>
        <v>0</v>
      </c>
      <c r="W64" s="33"/>
      <c r="X64" s="33"/>
    </row>
    <row r="65" spans="1:24" ht="14.4" x14ac:dyDescent="0.3">
      <c r="A65" s="57">
        <f t="shared" si="15"/>
        <v>0</v>
      </c>
      <c r="B65" s="60" t="s">
        <v>1421</v>
      </c>
      <c r="C65" s="60" t="s">
        <v>1422</v>
      </c>
      <c r="D65" s="33" t="s">
        <v>2932</v>
      </c>
      <c r="E65" s="60" t="s">
        <v>697</v>
      </c>
      <c r="F65" s="61" t="s">
        <v>1423</v>
      </c>
      <c r="G65" s="33"/>
      <c r="H65" s="41">
        <f t="shared" si="16"/>
        <v>0</v>
      </c>
      <c r="I65" s="41">
        <f t="shared" si="13"/>
        <v>0</v>
      </c>
      <c r="J65" s="33"/>
      <c r="K65" s="60" t="s">
        <v>2567</v>
      </c>
      <c r="L65" s="58" t="s">
        <v>2929</v>
      </c>
      <c r="M65" s="33"/>
      <c r="N65" s="60">
        <f t="shared" si="17"/>
        <v>17</v>
      </c>
      <c r="O65" s="47" t="s">
        <v>699</v>
      </c>
      <c r="P65" s="47" t="s">
        <v>2550</v>
      </c>
      <c r="Q65" s="103">
        <f t="shared" si="18"/>
        <v>0</v>
      </c>
      <c r="R65" s="76" t="s">
        <v>702</v>
      </c>
      <c r="S65" s="90">
        <f t="shared" si="14"/>
        <v>17</v>
      </c>
      <c r="T65" s="34">
        <f t="shared" si="19"/>
        <v>0</v>
      </c>
      <c r="U65" s="47">
        <f>IFERROR(VLOOKUP(A65,'US_long freshly screened'!$A$2:$R$134,18,FALSE),0)</f>
        <v>0</v>
      </c>
      <c r="V65" s="69">
        <f t="shared" si="20"/>
        <v>0</v>
      </c>
      <c r="W65" s="33"/>
      <c r="X65" s="33"/>
    </row>
    <row r="66" spans="1:24" ht="14.4" x14ac:dyDescent="0.3">
      <c r="A66" s="57">
        <f t="shared" si="15"/>
        <v>0</v>
      </c>
      <c r="B66" s="60" t="s">
        <v>1421</v>
      </c>
      <c r="C66" s="60" t="s">
        <v>1422</v>
      </c>
      <c r="D66" s="33" t="s">
        <v>2932</v>
      </c>
      <c r="E66" s="60" t="s">
        <v>697</v>
      </c>
      <c r="F66" s="61" t="s">
        <v>1423</v>
      </c>
      <c r="G66" s="33"/>
      <c r="H66" s="41">
        <f t="shared" si="16"/>
        <v>0</v>
      </c>
      <c r="I66" s="41">
        <f t="shared" si="13"/>
        <v>0</v>
      </c>
      <c r="J66" s="33"/>
      <c r="K66" s="60" t="s">
        <v>2567</v>
      </c>
      <c r="L66" s="58" t="s">
        <v>2929</v>
      </c>
      <c r="M66" s="33"/>
      <c r="N66" s="60">
        <f t="shared" si="17"/>
        <v>18</v>
      </c>
      <c r="O66" s="47" t="s">
        <v>699</v>
      </c>
      <c r="P66" s="47" t="s">
        <v>2550</v>
      </c>
      <c r="Q66" s="103">
        <f t="shared" si="18"/>
        <v>0</v>
      </c>
      <c r="R66" s="76" t="s">
        <v>702</v>
      </c>
      <c r="S66" s="90">
        <f t="shared" si="14"/>
        <v>18</v>
      </c>
      <c r="T66" s="34">
        <f t="shared" si="19"/>
        <v>0</v>
      </c>
      <c r="U66" s="47">
        <f>IFERROR(VLOOKUP(A66,'US_long freshly screened'!$A$2:$R$134,18,FALSE),0)</f>
        <v>0</v>
      </c>
      <c r="V66" s="69">
        <f t="shared" si="20"/>
        <v>0</v>
      </c>
      <c r="W66" s="33"/>
      <c r="X66" s="33"/>
    </row>
    <row r="67" spans="1:24" ht="14.4" x14ac:dyDescent="0.3">
      <c r="A67" s="57">
        <f t="shared" si="15"/>
        <v>0</v>
      </c>
      <c r="B67" s="60" t="s">
        <v>1421</v>
      </c>
      <c r="C67" s="60" t="s">
        <v>1422</v>
      </c>
      <c r="D67" s="33" t="s">
        <v>2932</v>
      </c>
      <c r="E67" s="60" t="s">
        <v>697</v>
      </c>
      <c r="F67" s="61" t="s">
        <v>1423</v>
      </c>
      <c r="G67" s="33"/>
      <c r="H67" s="41">
        <f t="shared" si="16"/>
        <v>0</v>
      </c>
      <c r="I67" s="41">
        <f t="shared" si="13"/>
        <v>0</v>
      </c>
      <c r="J67" s="33"/>
      <c r="K67" s="60" t="s">
        <v>2567</v>
      </c>
      <c r="L67" s="58" t="s">
        <v>2929</v>
      </c>
      <c r="M67" s="33"/>
      <c r="N67" s="60">
        <f t="shared" si="17"/>
        <v>19</v>
      </c>
      <c r="O67" s="47" t="s">
        <v>699</v>
      </c>
      <c r="P67" s="47" t="s">
        <v>2550</v>
      </c>
      <c r="Q67" s="103">
        <f t="shared" si="18"/>
        <v>0</v>
      </c>
      <c r="R67" s="76" t="s">
        <v>702</v>
      </c>
      <c r="S67" s="90">
        <f t="shared" si="14"/>
        <v>19</v>
      </c>
      <c r="T67" s="34">
        <f t="shared" si="19"/>
        <v>0</v>
      </c>
      <c r="U67" s="47">
        <f>IFERROR(VLOOKUP(A67,'US_long freshly screened'!$A$2:$R$134,18,FALSE),0)</f>
        <v>0</v>
      </c>
      <c r="V67" s="69">
        <f t="shared" si="20"/>
        <v>0</v>
      </c>
      <c r="W67" s="33"/>
      <c r="X67" s="33"/>
    </row>
    <row r="68" spans="1:24" ht="14.4" x14ac:dyDescent="0.3">
      <c r="A68" s="57">
        <f t="shared" si="15"/>
        <v>0</v>
      </c>
      <c r="B68" s="60" t="s">
        <v>1421</v>
      </c>
      <c r="C68" s="60" t="s">
        <v>1422</v>
      </c>
      <c r="D68" s="33" t="s">
        <v>2932</v>
      </c>
      <c r="E68" s="60" t="s">
        <v>697</v>
      </c>
      <c r="F68" s="61" t="s">
        <v>1423</v>
      </c>
      <c r="G68" s="33"/>
      <c r="H68" s="41">
        <f t="shared" si="16"/>
        <v>0</v>
      </c>
      <c r="I68" s="41">
        <f t="shared" si="13"/>
        <v>0</v>
      </c>
      <c r="J68" s="33"/>
      <c r="K68" s="60" t="s">
        <v>2567</v>
      </c>
      <c r="L68" s="58" t="s">
        <v>2929</v>
      </c>
      <c r="M68" s="33"/>
      <c r="N68" s="60">
        <f t="shared" si="17"/>
        <v>20</v>
      </c>
      <c r="O68" s="47" t="s">
        <v>699</v>
      </c>
      <c r="P68" s="47" t="s">
        <v>2550</v>
      </c>
      <c r="Q68" s="103">
        <f t="shared" si="18"/>
        <v>0</v>
      </c>
      <c r="R68" s="76" t="s">
        <v>702</v>
      </c>
      <c r="S68" s="90">
        <f t="shared" si="14"/>
        <v>20</v>
      </c>
      <c r="T68" s="34">
        <f t="shared" si="19"/>
        <v>0</v>
      </c>
      <c r="U68" s="47">
        <f>IFERROR(VLOOKUP(A68,'US_long freshly screened'!$A$2:$R$134,18,FALSE),0)</f>
        <v>0</v>
      </c>
      <c r="V68" s="69">
        <f t="shared" si="20"/>
        <v>0</v>
      </c>
      <c r="W68" s="33"/>
      <c r="X68" s="33"/>
    </row>
    <row r="69" spans="1:24" ht="15" thickBot="1" x14ac:dyDescent="0.35">
      <c r="A69" s="57">
        <f t="shared" si="15"/>
        <v>0</v>
      </c>
      <c r="B69" s="60" t="s">
        <v>1421</v>
      </c>
      <c r="C69" s="60" t="s">
        <v>1422</v>
      </c>
      <c r="D69" s="33" t="s">
        <v>2932</v>
      </c>
      <c r="E69" s="60" t="s">
        <v>697</v>
      </c>
      <c r="F69" s="61" t="s">
        <v>1423</v>
      </c>
      <c r="G69" s="33"/>
      <c r="H69" s="41">
        <f t="shared" si="16"/>
        <v>0</v>
      </c>
      <c r="I69" s="41">
        <f t="shared" si="13"/>
        <v>0</v>
      </c>
      <c r="J69" s="33"/>
      <c r="K69" s="60" t="s">
        <v>2567</v>
      </c>
      <c r="L69" s="58" t="s">
        <v>2929</v>
      </c>
      <c r="M69" s="33"/>
      <c r="N69" s="60">
        <f t="shared" si="17"/>
        <v>21</v>
      </c>
      <c r="O69" s="47" t="s">
        <v>699</v>
      </c>
      <c r="P69" s="47" t="s">
        <v>2550</v>
      </c>
      <c r="Q69" s="103">
        <f t="shared" si="18"/>
        <v>0</v>
      </c>
      <c r="R69" s="76" t="s">
        <v>702</v>
      </c>
      <c r="S69" s="99">
        <f t="shared" si="14"/>
        <v>21</v>
      </c>
      <c r="T69" s="95">
        <f t="shared" si="19"/>
        <v>0</v>
      </c>
      <c r="U69" s="51">
        <f>IFERROR(VLOOKUP(A69,'US_long freshly screened'!$A$2:$R$134,18,FALSE),0)</f>
        <v>0</v>
      </c>
      <c r="V69" s="97">
        <f t="shared" si="20"/>
        <v>0</v>
      </c>
      <c r="W69" s="95"/>
      <c r="X69" s="95"/>
    </row>
    <row r="70" spans="1:24" x14ac:dyDescent="0.3">
      <c r="A70" s="33"/>
      <c r="B70" s="33"/>
      <c r="C70" s="33"/>
      <c r="D70" s="33"/>
      <c r="E70" s="58"/>
      <c r="F70" s="59"/>
      <c r="G70" s="33"/>
      <c r="H70" s="33"/>
      <c r="I70" s="33"/>
      <c r="J70" s="33"/>
      <c r="K70" s="33"/>
      <c r="L70" s="58"/>
      <c r="M70" s="33"/>
      <c r="N70" s="33"/>
      <c r="O70" s="47"/>
      <c r="P70" s="47"/>
      <c r="Q70" s="47"/>
      <c r="R70" s="47"/>
      <c r="S70" s="47"/>
      <c r="T70" s="33"/>
      <c r="U70" s="36"/>
    </row>
    <row r="71" spans="1:24" x14ac:dyDescent="0.3">
      <c r="A71" s="33"/>
      <c r="B71" s="33"/>
      <c r="C71" s="33"/>
      <c r="D71" s="33"/>
      <c r="E71" s="58"/>
      <c r="F71" s="59"/>
      <c r="G71" s="33"/>
      <c r="H71" s="33"/>
      <c r="I71" s="33"/>
      <c r="J71" s="33"/>
      <c r="K71" s="33"/>
      <c r="L71" s="58"/>
      <c r="M71" s="33"/>
      <c r="N71" s="33"/>
      <c r="O71" s="47"/>
      <c r="P71" s="47"/>
      <c r="Q71" s="47"/>
      <c r="R71" s="47"/>
      <c r="S71" s="47"/>
      <c r="T71" s="33"/>
      <c r="U71" s="36"/>
    </row>
    <row r="72" spans="1:24" x14ac:dyDescent="0.3">
      <c r="A72" s="33"/>
      <c r="B72" s="33"/>
      <c r="C72" s="33"/>
      <c r="D72" s="33"/>
      <c r="E72" s="58"/>
      <c r="F72" s="59"/>
      <c r="G72" s="33"/>
      <c r="H72" s="33"/>
      <c r="I72" s="33"/>
      <c r="J72" s="33"/>
      <c r="K72" s="33"/>
      <c r="L72" s="58"/>
      <c r="M72" s="33"/>
      <c r="N72" s="33"/>
      <c r="O72" s="47"/>
      <c r="P72" s="47"/>
      <c r="Q72" s="47"/>
      <c r="R72" s="47"/>
      <c r="S72" s="47"/>
      <c r="T72" s="33"/>
      <c r="U72" s="36"/>
    </row>
    <row r="73" spans="1:24" x14ac:dyDescent="0.3">
      <c r="A73" s="33"/>
      <c r="B73" s="33"/>
      <c r="C73" s="33"/>
      <c r="D73" s="33"/>
      <c r="E73" s="33"/>
      <c r="F73" s="59"/>
      <c r="G73" s="33"/>
      <c r="H73" s="33"/>
      <c r="I73" s="33"/>
      <c r="J73" s="33"/>
      <c r="K73" s="33"/>
      <c r="L73" s="58"/>
      <c r="M73" s="33"/>
      <c r="N73" s="33"/>
      <c r="O73" s="47"/>
      <c r="P73" s="47"/>
      <c r="Q73" s="47"/>
      <c r="R73" s="47"/>
      <c r="S73" s="47"/>
      <c r="T73" s="33"/>
      <c r="U73" s="36"/>
    </row>
    <row r="74" spans="1:24" x14ac:dyDescent="0.3">
      <c r="A74" s="33"/>
      <c r="B74" s="33"/>
      <c r="C74" s="33"/>
      <c r="D74" s="33"/>
      <c r="E74" s="33"/>
      <c r="F74" s="59"/>
      <c r="G74" s="33"/>
      <c r="H74" s="33"/>
      <c r="I74" s="33"/>
      <c r="J74" s="33"/>
      <c r="K74" s="33"/>
      <c r="L74" s="58"/>
      <c r="M74" s="33"/>
      <c r="N74" s="33"/>
      <c r="O74" s="47"/>
      <c r="P74" s="47"/>
      <c r="Q74" s="47"/>
      <c r="R74" s="47"/>
      <c r="S74" s="47"/>
      <c r="T74" s="33"/>
      <c r="U74" s="36"/>
    </row>
    <row r="75" spans="1:24" x14ac:dyDescent="0.3">
      <c r="A75" s="33"/>
      <c r="B75" s="33"/>
      <c r="C75" s="33"/>
      <c r="D75" s="33"/>
      <c r="E75" s="33"/>
      <c r="F75" s="59"/>
      <c r="G75" s="33"/>
      <c r="H75" s="33"/>
      <c r="I75" s="33"/>
      <c r="J75" s="33"/>
      <c r="K75" s="33"/>
      <c r="L75" s="58"/>
      <c r="M75" s="33"/>
      <c r="N75" s="33"/>
      <c r="O75" s="47"/>
      <c r="P75" s="47"/>
      <c r="Q75" s="47"/>
      <c r="R75" s="47"/>
      <c r="S75" s="47"/>
      <c r="T75" s="33"/>
      <c r="U75" s="36"/>
    </row>
    <row r="76" spans="1:24" x14ac:dyDescent="0.3">
      <c r="A76" s="33"/>
      <c r="B76" s="33"/>
      <c r="C76" s="33"/>
      <c r="D76" s="33"/>
      <c r="E76" s="33"/>
      <c r="F76" s="59"/>
      <c r="G76" s="33"/>
      <c r="H76" s="33"/>
      <c r="I76" s="33"/>
      <c r="J76" s="33"/>
      <c r="K76" s="33"/>
      <c r="L76" s="58"/>
      <c r="M76" s="33"/>
      <c r="N76" s="33"/>
      <c r="O76" s="47"/>
      <c r="P76" s="47"/>
      <c r="Q76" s="47"/>
      <c r="R76" s="47"/>
      <c r="S76" s="47"/>
      <c r="T76" s="33"/>
      <c r="U76" s="36"/>
    </row>
    <row r="77" spans="1:24" x14ac:dyDescent="0.3">
      <c r="A77" s="33"/>
      <c r="B77" s="33"/>
      <c r="C77" s="33"/>
      <c r="D77" s="33"/>
      <c r="E77" s="33"/>
      <c r="F77" s="59"/>
      <c r="G77" s="33"/>
      <c r="H77" s="33"/>
      <c r="I77" s="33"/>
      <c r="J77" s="33"/>
      <c r="K77" s="33"/>
      <c r="L77" s="58"/>
      <c r="M77" s="33"/>
      <c r="N77" s="33"/>
      <c r="O77" s="47"/>
      <c r="P77" s="47"/>
      <c r="Q77" s="47"/>
      <c r="R77" s="47"/>
      <c r="S77" s="47"/>
      <c r="T77" s="33"/>
      <c r="U77" s="36"/>
    </row>
    <row r="78" spans="1:24" x14ac:dyDescent="0.3">
      <c r="A78" s="33"/>
      <c r="B78" s="33"/>
      <c r="C78" s="33"/>
      <c r="D78" s="33"/>
      <c r="E78" s="33"/>
      <c r="F78" s="59"/>
      <c r="G78" s="33"/>
      <c r="H78" s="33"/>
      <c r="I78" s="33"/>
      <c r="J78" s="33"/>
      <c r="K78" s="33"/>
      <c r="L78" s="58"/>
      <c r="M78" s="33"/>
      <c r="N78" s="33"/>
      <c r="O78" s="47"/>
      <c r="P78" s="47"/>
      <c r="Q78" s="47"/>
      <c r="R78" s="47"/>
      <c r="S78" s="47"/>
      <c r="T78" s="33"/>
      <c r="U78" s="36"/>
    </row>
    <row r="79" spans="1:24" x14ac:dyDescent="0.3">
      <c r="A79" s="33"/>
      <c r="B79" s="33"/>
      <c r="C79" s="33"/>
      <c r="D79" s="33"/>
      <c r="E79" s="33"/>
      <c r="F79" s="59"/>
      <c r="G79" s="33"/>
      <c r="H79" s="33"/>
      <c r="I79" s="33"/>
      <c r="J79" s="33"/>
      <c r="K79" s="33"/>
      <c r="L79" s="58"/>
      <c r="M79" s="33"/>
      <c r="N79" s="33"/>
      <c r="O79" s="47"/>
      <c r="P79" s="47"/>
      <c r="Q79" s="47"/>
      <c r="R79" s="47"/>
      <c r="S79" s="47"/>
      <c r="T79" s="33"/>
      <c r="U79" s="36"/>
    </row>
    <row r="80" spans="1:24" x14ac:dyDescent="0.3">
      <c r="A80" s="33"/>
      <c r="B80" s="33"/>
      <c r="C80" s="33"/>
      <c r="D80" s="33"/>
      <c r="E80" s="33"/>
      <c r="F80" s="59"/>
      <c r="G80" s="33"/>
      <c r="H80" s="33"/>
      <c r="I80" s="33"/>
      <c r="J80" s="33"/>
      <c r="K80" s="33"/>
      <c r="L80" s="58"/>
      <c r="M80" s="33"/>
      <c r="N80" s="33"/>
      <c r="O80" s="47"/>
      <c r="P80" s="47"/>
      <c r="Q80" s="47"/>
      <c r="R80" s="47"/>
      <c r="S80" s="47"/>
      <c r="T80" s="33"/>
      <c r="U80" s="36"/>
    </row>
    <row r="81" spans="1:21" x14ac:dyDescent="0.3">
      <c r="A81" s="33"/>
      <c r="B81" s="33"/>
      <c r="C81" s="33"/>
      <c r="D81" s="33"/>
      <c r="E81" s="33"/>
      <c r="F81" s="59"/>
      <c r="G81" s="33"/>
      <c r="H81" s="33"/>
      <c r="I81" s="33"/>
      <c r="J81" s="33"/>
      <c r="K81" s="33"/>
      <c r="L81" s="58"/>
      <c r="M81" s="33"/>
      <c r="N81" s="33"/>
      <c r="O81" s="47"/>
      <c r="P81" s="47"/>
      <c r="Q81" s="47"/>
      <c r="R81" s="47"/>
      <c r="S81" s="47"/>
      <c r="T81" s="33"/>
      <c r="U81" s="36"/>
    </row>
    <row r="82" spans="1:21" x14ac:dyDescent="0.3">
      <c r="A82" s="33"/>
      <c r="B82" s="33"/>
      <c r="C82" s="33"/>
      <c r="D82" s="33"/>
      <c r="E82" s="58"/>
      <c r="F82" s="59"/>
      <c r="G82" s="33"/>
      <c r="H82" s="33"/>
      <c r="I82" s="33"/>
      <c r="J82" s="33"/>
      <c r="K82" s="33"/>
      <c r="L82" s="58"/>
      <c r="M82" s="33"/>
      <c r="N82" s="33"/>
      <c r="O82" s="47"/>
      <c r="P82" s="47"/>
      <c r="Q82" s="47"/>
      <c r="R82" s="47"/>
      <c r="S82" s="47"/>
      <c r="T82" s="33"/>
      <c r="U82" s="36"/>
    </row>
    <row r="83" spans="1:21" x14ac:dyDescent="0.3">
      <c r="A83" s="33"/>
      <c r="B83" s="33"/>
      <c r="C83" s="33"/>
      <c r="D83" s="33"/>
      <c r="E83" s="33"/>
      <c r="F83" s="59"/>
      <c r="G83" s="33"/>
      <c r="H83" s="33"/>
      <c r="I83" s="33"/>
      <c r="J83" s="33"/>
      <c r="K83" s="33"/>
      <c r="L83" s="58"/>
      <c r="M83" s="33"/>
      <c r="N83" s="33"/>
      <c r="O83" s="47"/>
      <c r="P83" s="47"/>
      <c r="Q83" s="47"/>
      <c r="R83" s="47"/>
      <c r="S83" s="47"/>
      <c r="T83" s="33"/>
      <c r="U83" s="36"/>
    </row>
    <row r="84" spans="1:21" x14ac:dyDescent="0.3">
      <c r="A84" s="33"/>
      <c r="B84" s="33"/>
      <c r="C84" s="33"/>
      <c r="D84" s="33"/>
      <c r="E84" s="33"/>
      <c r="F84" s="59"/>
      <c r="G84" s="33"/>
      <c r="H84" s="33"/>
      <c r="I84" s="33"/>
      <c r="J84" s="33"/>
      <c r="K84" s="33"/>
      <c r="L84" s="33"/>
      <c r="M84" s="33"/>
      <c r="N84" s="33"/>
      <c r="O84" s="47"/>
      <c r="P84" s="47"/>
      <c r="Q84" s="47"/>
      <c r="R84" s="47"/>
      <c r="S84" s="47"/>
      <c r="T84" s="33"/>
      <c r="U84" s="36"/>
    </row>
    <row r="85" spans="1:21" x14ac:dyDescent="0.3">
      <c r="A85" s="33"/>
      <c r="B85" s="33"/>
      <c r="C85" s="33"/>
      <c r="D85" s="33"/>
      <c r="E85" s="33"/>
      <c r="F85" s="59"/>
      <c r="G85" s="33"/>
      <c r="H85" s="33"/>
      <c r="I85" s="33"/>
      <c r="J85" s="33"/>
      <c r="K85" s="33"/>
      <c r="L85" s="33"/>
      <c r="M85" s="33"/>
      <c r="N85" s="33"/>
      <c r="O85" s="47"/>
      <c r="P85" s="47"/>
      <c r="Q85" s="47"/>
      <c r="R85" s="47"/>
      <c r="S85" s="47"/>
      <c r="T85" s="33"/>
      <c r="U85" s="36"/>
    </row>
    <row r="86" spans="1:21" x14ac:dyDescent="0.3">
      <c r="A86" s="33"/>
      <c r="B86" s="33"/>
      <c r="C86" s="33"/>
      <c r="D86" s="33"/>
      <c r="E86" s="58"/>
      <c r="F86" s="59"/>
      <c r="G86" s="33"/>
      <c r="H86" s="33"/>
      <c r="I86" s="33"/>
      <c r="J86" s="33"/>
      <c r="K86" s="33"/>
      <c r="L86" s="58"/>
      <c r="M86" s="33"/>
      <c r="N86" s="33"/>
      <c r="O86" s="47"/>
      <c r="P86" s="47"/>
      <c r="Q86" s="47"/>
      <c r="R86" s="47"/>
      <c r="S86" s="47"/>
      <c r="T86" s="33"/>
      <c r="U86" s="36"/>
    </row>
    <row r="87" spans="1:21" x14ac:dyDescent="0.3">
      <c r="A87" s="33"/>
      <c r="B87" s="33"/>
      <c r="C87" s="33"/>
      <c r="D87" s="33"/>
      <c r="E87" s="58"/>
      <c r="F87" s="59"/>
      <c r="G87" s="33"/>
      <c r="H87" s="33"/>
      <c r="I87" s="33"/>
      <c r="J87" s="33"/>
      <c r="K87" s="33"/>
      <c r="L87" s="58"/>
      <c r="M87" s="33"/>
      <c r="N87" s="33"/>
      <c r="O87" s="47"/>
      <c r="P87" s="47"/>
      <c r="Q87" s="47"/>
      <c r="R87" s="47"/>
      <c r="S87" s="47"/>
      <c r="T87" s="33"/>
      <c r="U87" s="36"/>
    </row>
    <row r="88" spans="1:21" x14ac:dyDescent="0.3">
      <c r="A88" s="33"/>
      <c r="B88" s="33"/>
      <c r="C88" s="33"/>
      <c r="D88" s="33"/>
      <c r="E88" s="58"/>
      <c r="F88" s="59"/>
      <c r="G88" s="33"/>
      <c r="H88" s="33"/>
      <c r="I88" s="33"/>
      <c r="J88" s="33"/>
      <c r="K88" s="33"/>
      <c r="L88" s="58"/>
      <c r="M88" s="33"/>
      <c r="N88" s="33"/>
      <c r="O88" s="47"/>
      <c r="P88" s="47"/>
      <c r="Q88" s="47"/>
      <c r="R88" s="47"/>
      <c r="S88" s="47"/>
      <c r="T88" s="33"/>
      <c r="U88" s="36"/>
    </row>
    <row r="89" spans="1:21" x14ac:dyDescent="0.3">
      <c r="A89" s="33"/>
      <c r="B89" s="33"/>
      <c r="C89" s="33"/>
      <c r="D89" s="33"/>
      <c r="E89" s="58"/>
      <c r="F89" s="59"/>
      <c r="G89" s="33"/>
      <c r="H89" s="33"/>
      <c r="I89" s="33"/>
      <c r="J89" s="33"/>
      <c r="K89" s="33"/>
      <c r="L89" s="58"/>
      <c r="M89" s="33"/>
      <c r="N89" s="33"/>
      <c r="O89" s="47"/>
      <c r="P89" s="47"/>
      <c r="Q89" s="47"/>
      <c r="R89" s="47"/>
      <c r="S89" s="47"/>
      <c r="T89" s="33"/>
      <c r="U89" s="36"/>
    </row>
    <row r="90" spans="1:21" x14ac:dyDescent="0.3">
      <c r="A90" s="33"/>
      <c r="B90" s="33"/>
      <c r="C90" s="33"/>
      <c r="D90" s="33"/>
      <c r="E90" s="58"/>
      <c r="F90" s="59"/>
      <c r="G90" s="33"/>
      <c r="H90" s="33"/>
      <c r="I90" s="33"/>
      <c r="J90" s="33"/>
      <c r="K90" s="33"/>
      <c r="L90" s="58"/>
      <c r="M90" s="33"/>
      <c r="N90" s="33"/>
      <c r="O90" s="47"/>
      <c r="P90" s="47"/>
      <c r="Q90" s="47"/>
      <c r="R90" s="47"/>
      <c r="S90" s="47"/>
      <c r="T90" s="33"/>
      <c r="U90" s="36"/>
    </row>
    <row r="91" spans="1:21" x14ac:dyDescent="0.35">
      <c r="A91" s="33"/>
      <c r="B91" s="33"/>
      <c r="C91" s="33"/>
      <c r="D91" s="33"/>
      <c r="E91" s="58"/>
      <c r="F91" s="59"/>
      <c r="G91" s="33"/>
      <c r="H91" s="33"/>
      <c r="I91" s="33"/>
      <c r="J91" s="33"/>
      <c r="K91" s="33"/>
      <c r="L91" s="58"/>
      <c r="M91" s="33"/>
      <c r="N91" s="33"/>
      <c r="O91" s="47"/>
      <c r="P91" s="47"/>
      <c r="Q91" s="47"/>
      <c r="R91" s="105"/>
      <c r="S91" s="36"/>
      <c r="T91" s="36"/>
      <c r="U91" s="36"/>
    </row>
    <row r="92" spans="1:21" ht="24" thickBot="1" x14ac:dyDescent="0.4">
      <c r="A92" s="33"/>
      <c r="B92" s="33"/>
      <c r="C92" s="33"/>
      <c r="D92" s="33"/>
      <c r="E92" s="58"/>
      <c r="F92" s="59"/>
      <c r="G92" s="33"/>
      <c r="H92" s="33"/>
      <c r="I92" s="33"/>
      <c r="J92" s="33"/>
      <c r="K92" s="33"/>
      <c r="L92" s="58"/>
      <c r="M92" s="33"/>
      <c r="N92" s="33"/>
      <c r="O92" s="47"/>
      <c r="P92" s="47"/>
      <c r="Q92" s="47"/>
      <c r="R92" s="105"/>
      <c r="S92" s="51"/>
      <c r="T92" s="52"/>
      <c r="U92" s="36"/>
    </row>
    <row r="93" spans="1:21" x14ac:dyDescent="0.35">
      <c r="A93" s="33"/>
      <c r="B93" s="33"/>
      <c r="C93" s="33"/>
      <c r="D93" s="33"/>
      <c r="E93" s="58"/>
      <c r="F93" s="59"/>
      <c r="G93" s="33"/>
      <c r="H93" s="33"/>
      <c r="I93" s="33"/>
      <c r="J93" s="33"/>
      <c r="K93" s="33"/>
      <c r="L93" s="33"/>
      <c r="M93" s="33"/>
      <c r="N93" s="33"/>
      <c r="O93" s="47"/>
      <c r="P93" s="47"/>
      <c r="Q93" s="47"/>
      <c r="R93" s="105"/>
      <c r="S93" s="36"/>
      <c r="T93" s="36"/>
      <c r="U93" s="36"/>
    </row>
    <row r="94" spans="1:21" x14ac:dyDescent="0.35">
      <c r="A94" s="33"/>
      <c r="B94" s="33"/>
      <c r="C94" s="33"/>
      <c r="D94" s="33"/>
      <c r="E94" s="58"/>
      <c r="F94" s="59"/>
      <c r="G94" s="33"/>
      <c r="H94" s="33"/>
      <c r="I94" s="33"/>
      <c r="J94" s="33"/>
      <c r="K94" s="33"/>
      <c r="L94" s="58"/>
      <c r="M94" s="33"/>
      <c r="N94" s="33"/>
      <c r="O94" s="47"/>
      <c r="P94" s="47"/>
      <c r="Q94" s="47"/>
      <c r="R94" s="105"/>
      <c r="S94" s="36"/>
      <c r="T94" s="36"/>
      <c r="U94" s="36"/>
    </row>
    <row r="95" spans="1:21" x14ac:dyDescent="0.35">
      <c r="A95" s="33"/>
      <c r="B95" s="33"/>
      <c r="C95" s="33"/>
      <c r="D95" s="33"/>
      <c r="E95" s="58"/>
      <c r="F95" s="59"/>
      <c r="G95" s="33"/>
      <c r="H95" s="33"/>
      <c r="I95" s="33"/>
      <c r="J95" s="33"/>
      <c r="K95" s="33"/>
      <c r="L95" s="58"/>
      <c r="M95" s="33"/>
      <c r="N95" s="33"/>
      <c r="O95" s="47"/>
      <c r="P95" s="47"/>
      <c r="Q95" s="47"/>
      <c r="R95" s="105"/>
      <c r="S95" s="36"/>
      <c r="T95" s="36"/>
      <c r="U95" s="36"/>
    </row>
    <row r="96" spans="1:21" x14ac:dyDescent="0.35">
      <c r="A96" s="33"/>
      <c r="B96" s="33"/>
      <c r="C96" s="33"/>
      <c r="D96" s="33"/>
      <c r="E96" s="58"/>
      <c r="F96" s="59"/>
      <c r="G96" s="33"/>
      <c r="H96" s="33"/>
      <c r="I96" s="33"/>
      <c r="J96" s="33"/>
      <c r="K96" s="33"/>
      <c r="L96" s="58"/>
      <c r="M96" s="33"/>
      <c r="N96" s="33"/>
      <c r="O96" s="33"/>
      <c r="P96" s="33"/>
      <c r="Q96" s="33"/>
      <c r="R96" s="105"/>
      <c r="S96" s="36"/>
      <c r="T96" s="36"/>
      <c r="U96" s="36"/>
    </row>
    <row r="97" spans="1:21" x14ac:dyDescent="0.35">
      <c r="A97" s="33"/>
      <c r="B97" s="33"/>
      <c r="C97" s="33"/>
      <c r="D97" s="33"/>
      <c r="E97" s="58"/>
      <c r="F97" s="59"/>
      <c r="G97" s="33"/>
      <c r="H97" s="33"/>
      <c r="I97" s="33"/>
      <c r="J97" s="33"/>
      <c r="K97" s="33"/>
      <c r="L97" s="58"/>
      <c r="M97" s="33"/>
      <c r="N97" s="33"/>
      <c r="O97" s="33"/>
      <c r="P97" s="33"/>
      <c r="Q97" s="33"/>
      <c r="R97" s="105"/>
      <c r="S97" s="36"/>
      <c r="T97" s="36"/>
      <c r="U97" s="36"/>
    </row>
    <row r="98" spans="1:21" x14ac:dyDescent="0.35">
      <c r="A98" s="33"/>
      <c r="B98" s="33"/>
      <c r="C98" s="33"/>
      <c r="D98" s="33"/>
      <c r="E98" s="58"/>
      <c r="F98" s="59"/>
      <c r="G98" s="33"/>
      <c r="H98" s="33"/>
      <c r="I98" s="33"/>
      <c r="J98" s="33"/>
      <c r="K98" s="33"/>
      <c r="L98" s="58"/>
      <c r="M98" s="33"/>
      <c r="N98" s="33"/>
      <c r="O98" s="33"/>
      <c r="P98" s="33"/>
      <c r="Q98" s="33"/>
      <c r="R98" s="105"/>
      <c r="S98" s="36"/>
      <c r="T98" s="36"/>
      <c r="U98" s="36"/>
    </row>
    <row r="99" spans="1:21" x14ac:dyDescent="0.35">
      <c r="A99" s="33"/>
      <c r="B99" s="33"/>
      <c r="C99" s="33"/>
      <c r="D99" s="33"/>
      <c r="E99" s="58"/>
      <c r="F99" s="59"/>
      <c r="G99" s="33"/>
      <c r="H99" s="33"/>
      <c r="I99" s="33"/>
      <c r="J99" s="33"/>
      <c r="K99" s="33"/>
      <c r="L99" s="58"/>
      <c r="M99" s="33"/>
      <c r="N99" s="33"/>
      <c r="O99" s="33"/>
      <c r="P99" s="33"/>
      <c r="Q99" s="33"/>
      <c r="R99" s="105"/>
      <c r="S99" s="36"/>
      <c r="T99" s="36"/>
      <c r="U99" s="36"/>
    </row>
    <row r="100" spans="1:21" x14ac:dyDescent="0.35">
      <c r="A100" s="33"/>
      <c r="B100" s="33"/>
      <c r="C100" s="33"/>
      <c r="D100" s="33"/>
      <c r="E100" s="58"/>
      <c r="F100" s="59"/>
      <c r="G100" s="33"/>
      <c r="H100" s="33"/>
      <c r="I100" s="33"/>
      <c r="J100" s="33"/>
      <c r="K100" s="33"/>
      <c r="L100" s="58"/>
      <c r="M100" s="33"/>
      <c r="N100" s="33"/>
      <c r="O100" s="33"/>
      <c r="P100" s="33"/>
      <c r="Q100" s="33"/>
      <c r="R100" s="105"/>
      <c r="S100" s="36"/>
      <c r="T100" s="36"/>
      <c r="U100" s="36"/>
    </row>
    <row r="101" spans="1:21" x14ac:dyDescent="0.35">
      <c r="A101" s="33"/>
      <c r="B101" s="33"/>
      <c r="C101" s="33"/>
      <c r="D101" s="33"/>
      <c r="E101" s="58"/>
      <c r="F101" s="59"/>
      <c r="G101" s="33"/>
      <c r="H101" s="33"/>
      <c r="I101" s="33"/>
      <c r="J101" s="33"/>
      <c r="K101" s="33"/>
      <c r="L101" s="58"/>
      <c r="M101" s="33"/>
      <c r="N101" s="33"/>
      <c r="O101" s="33"/>
      <c r="P101" s="33"/>
      <c r="Q101" s="33"/>
      <c r="R101" s="105"/>
      <c r="S101" s="36"/>
      <c r="T101" s="36"/>
      <c r="U101" s="36"/>
    </row>
    <row r="102" spans="1:21" x14ac:dyDescent="0.35">
      <c r="A102" s="33"/>
      <c r="B102" s="33"/>
      <c r="C102" s="33"/>
      <c r="D102" s="33"/>
      <c r="E102" s="58"/>
      <c r="F102" s="59"/>
      <c r="G102" s="33"/>
      <c r="H102" s="33"/>
      <c r="I102" s="33"/>
      <c r="J102" s="33"/>
      <c r="K102" s="33"/>
      <c r="L102" s="58"/>
      <c r="M102" s="33"/>
      <c r="N102" s="33"/>
      <c r="O102" s="33"/>
      <c r="P102" s="33"/>
      <c r="Q102" s="33"/>
      <c r="R102" s="105"/>
      <c r="S102" s="36"/>
      <c r="T102" s="36"/>
      <c r="U102" s="36"/>
    </row>
    <row r="103" spans="1:21" x14ac:dyDescent="0.35">
      <c r="A103" s="33"/>
      <c r="B103" s="33"/>
      <c r="C103" s="33"/>
      <c r="D103" s="33"/>
      <c r="E103" s="58"/>
      <c r="F103" s="59"/>
      <c r="G103" s="33"/>
      <c r="H103" s="33"/>
      <c r="I103" s="33"/>
      <c r="J103" s="33"/>
      <c r="K103" s="33"/>
      <c r="L103" s="58"/>
      <c r="M103" s="33"/>
      <c r="N103" s="33"/>
      <c r="O103" s="33"/>
      <c r="P103" s="33"/>
      <c r="Q103" s="33"/>
      <c r="R103" s="105"/>
      <c r="S103" s="36"/>
      <c r="T103" s="36"/>
      <c r="U103" s="36"/>
    </row>
    <row r="104" spans="1:21" x14ac:dyDescent="0.35">
      <c r="A104" s="33"/>
      <c r="B104" s="33"/>
      <c r="C104" s="33"/>
      <c r="D104" s="33"/>
      <c r="E104" s="58"/>
      <c r="F104" s="59"/>
      <c r="G104" s="33"/>
      <c r="H104" s="33"/>
      <c r="I104" s="33"/>
      <c r="J104" s="33"/>
      <c r="K104" s="33"/>
      <c r="L104" s="58"/>
      <c r="M104" s="33"/>
      <c r="N104" s="33"/>
      <c r="O104" s="33"/>
      <c r="P104" s="33"/>
      <c r="Q104" s="33"/>
      <c r="R104" s="105"/>
      <c r="S104" s="36"/>
      <c r="T104" s="36"/>
      <c r="U104" s="36"/>
    </row>
    <row r="105" spans="1:21" x14ac:dyDescent="0.35">
      <c r="A105" s="33"/>
      <c r="B105" s="33"/>
      <c r="C105" s="33"/>
      <c r="D105" s="33"/>
      <c r="E105" s="33"/>
      <c r="F105" s="59"/>
      <c r="G105" s="33"/>
      <c r="H105" s="33"/>
      <c r="I105" s="33"/>
      <c r="J105" s="33"/>
      <c r="K105" s="33"/>
      <c r="L105" s="58"/>
      <c r="M105" s="33"/>
      <c r="N105" s="33"/>
      <c r="O105" s="33"/>
      <c r="P105" s="33"/>
      <c r="Q105" s="33"/>
      <c r="R105" s="105"/>
      <c r="S105" s="36"/>
      <c r="T105" s="36"/>
      <c r="U105" s="36"/>
    </row>
    <row r="106" spans="1:21" x14ac:dyDescent="0.35">
      <c r="A106" s="33"/>
      <c r="B106" s="33"/>
      <c r="C106" s="33"/>
      <c r="D106" s="33"/>
      <c r="E106" s="33"/>
      <c r="F106" s="59"/>
      <c r="G106" s="33"/>
      <c r="H106" s="33"/>
      <c r="I106" s="33"/>
      <c r="J106" s="33"/>
      <c r="K106" s="33"/>
      <c r="L106" s="58"/>
      <c r="M106" s="33"/>
      <c r="N106" s="33"/>
      <c r="O106" s="33"/>
      <c r="P106" s="33"/>
      <c r="Q106" s="33"/>
      <c r="R106" s="105"/>
      <c r="S106" s="36"/>
      <c r="T106" s="36"/>
      <c r="U106" s="36"/>
    </row>
    <row r="107" spans="1:21" x14ac:dyDescent="0.35">
      <c r="A107" s="33"/>
      <c r="B107" s="33"/>
      <c r="C107" s="33"/>
      <c r="D107" s="33"/>
      <c r="E107" s="33"/>
      <c r="F107" s="59"/>
      <c r="G107" s="33"/>
      <c r="H107" s="33"/>
      <c r="I107" s="33"/>
      <c r="J107" s="33"/>
      <c r="K107" s="33"/>
      <c r="L107" s="58"/>
      <c r="M107" s="33"/>
      <c r="N107" s="33"/>
      <c r="O107" s="33"/>
      <c r="P107" s="33"/>
      <c r="Q107" s="33"/>
      <c r="R107" s="105"/>
      <c r="S107" s="36"/>
      <c r="T107" s="36"/>
      <c r="U107" s="36"/>
    </row>
    <row r="108" spans="1:21" x14ac:dyDescent="0.35">
      <c r="A108" s="33"/>
      <c r="B108" s="33"/>
      <c r="C108" s="33"/>
      <c r="D108" s="33"/>
      <c r="E108" s="33"/>
      <c r="F108" s="59"/>
      <c r="G108" s="33"/>
      <c r="H108" s="33"/>
      <c r="I108" s="33"/>
      <c r="J108" s="33"/>
      <c r="K108" s="33"/>
      <c r="L108" s="58"/>
      <c r="M108" s="33"/>
      <c r="N108" s="33"/>
      <c r="O108" s="33"/>
      <c r="P108" s="33"/>
      <c r="Q108" s="33"/>
      <c r="R108" s="105"/>
      <c r="S108" s="36"/>
      <c r="T108" s="36"/>
      <c r="U108" s="36"/>
    </row>
    <row r="109" spans="1:21" x14ac:dyDescent="0.35">
      <c r="A109" s="33"/>
      <c r="B109" s="33"/>
      <c r="C109" s="33"/>
      <c r="D109" s="33"/>
      <c r="E109" s="33"/>
      <c r="F109" s="59"/>
      <c r="G109" s="33"/>
      <c r="H109" s="33"/>
      <c r="I109" s="33"/>
      <c r="J109" s="33"/>
      <c r="K109" s="33"/>
      <c r="L109" s="58"/>
      <c r="M109" s="33"/>
      <c r="N109" s="33"/>
      <c r="O109" s="33"/>
      <c r="P109" s="33"/>
      <c r="Q109" s="33"/>
      <c r="R109" s="105"/>
      <c r="S109" s="36"/>
      <c r="T109" s="36"/>
      <c r="U109" s="36"/>
    </row>
    <row r="110" spans="1:21" x14ac:dyDescent="0.35">
      <c r="A110" s="33"/>
      <c r="B110" s="33"/>
      <c r="C110" s="33"/>
      <c r="D110" s="33"/>
      <c r="E110" s="33"/>
      <c r="F110" s="59"/>
      <c r="G110" s="33"/>
      <c r="H110" s="33"/>
      <c r="I110" s="33"/>
      <c r="J110" s="33"/>
      <c r="K110" s="33"/>
      <c r="L110" s="58"/>
      <c r="M110" s="33"/>
      <c r="N110" s="33"/>
      <c r="O110" s="33"/>
      <c r="P110" s="33"/>
      <c r="Q110" s="33"/>
      <c r="R110" s="105"/>
      <c r="S110" s="36"/>
      <c r="T110" s="36"/>
      <c r="U110" s="36"/>
    </row>
    <row r="111" spans="1:21" x14ac:dyDescent="0.35">
      <c r="A111" s="33"/>
      <c r="B111" s="33"/>
      <c r="C111" s="33"/>
      <c r="D111" s="33"/>
      <c r="E111" s="33"/>
      <c r="F111" s="59"/>
      <c r="G111" s="33"/>
      <c r="H111" s="33"/>
      <c r="I111" s="33"/>
      <c r="J111" s="33"/>
      <c r="K111" s="33"/>
      <c r="L111" s="58"/>
      <c r="M111" s="33"/>
      <c r="N111" s="33"/>
      <c r="O111" s="33"/>
      <c r="P111" s="33"/>
      <c r="Q111" s="33"/>
      <c r="R111" s="105"/>
      <c r="S111" s="36"/>
      <c r="T111" s="36"/>
      <c r="U111" s="36"/>
    </row>
    <row r="112" spans="1:21" x14ac:dyDescent="0.35">
      <c r="A112" s="33"/>
      <c r="B112" s="33"/>
      <c r="C112" s="33"/>
      <c r="D112" s="33"/>
      <c r="E112" s="33"/>
      <c r="F112" s="59"/>
      <c r="G112" s="33"/>
      <c r="H112" s="33"/>
      <c r="I112" s="33"/>
      <c r="J112" s="33"/>
      <c r="K112" s="33"/>
      <c r="L112" s="58"/>
      <c r="M112" s="33"/>
      <c r="N112" s="33"/>
      <c r="O112" s="33"/>
      <c r="P112" s="33"/>
      <c r="Q112" s="33"/>
      <c r="R112" s="105"/>
      <c r="S112" s="36"/>
      <c r="T112" s="36"/>
      <c r="U112" s="36"/>
    </row>
    <row r="113" spans="1:21" x14ac:dyDescent="0.35">
      <c r="A113" s="33"/>
      <c r="B113" s="33"/>
      <c r="C113" s="33"/>
      <c r="D113" s="33"/>
      <c r="E113" s="33"/>
      <c r="F113" s="59"/>
      <c r="G113" s="33"/>
      <c r="H113" s="33"/>
      <c r="I113" s="33"/>
      <c r="J113" s="33"/>
      <c r="K113" s="33"/>
      <c r="L113" s="58"/>
      <c r="M113" s="33"/>
      <c r="N113" s="33"/>
      <c r="O113" s="33"/>
      <c r="P113" s="33"/>
      <c r="Q113" s="33"/>
      <c r="R113" s="105"/>
      <c r="S113" s="36"/>
      <c r="T113" s="36"/>
      <c r="U113" s="36"/>
    </row>
    <row r="114" spans="1:21" x14ac:dyDescent="0.35">
      <c r="A114" s="33"/>
      <c r="B114" s="33"/>
      <c r="C114" s="33"/>
      <c r="D114" s="33"/>
      <c r="E114" s="58"/>
      <c r="F114" s="59"/>
      <c r="G114" s="33"/>
      <c r="H114" s="33"/>
      <c r="I114" s="33"/>
      <c r="J114" s="33"/>
      <c r="K114" s="33"/>
      <c r="L114" s="58"/>
      <c r="M114" s="33"/>
      <c r="N114" s="33"/>
      <c r="O114" s="33"/>
      <c r="P114" s="33"/>
      <c r="Q114" s="33"/>
      <c r="R114" s="105"/>
      <c r="S114" s="36"/>
      <c r="T114" s="36"/>
      <c r="U114" s="36"/>
    </row>
    <row r="115" spans="1:21" x14ac:dyDescent="0.35">
      <c r="A115" s="33"/>
      <c r="B115" s="33"/>
      <c r="C115" s="33"/>
      <c r="D115" s="33"/>
      <c r="E115" s="33"/>
      <c r="F115" s="59"/>
      <c r="G115" s="33"/>
      <c r="H115" s="33"/>
      <c r="I115" s="33"/>
      <c r="J115" s="33"/>
      <c r="K115" s="33"/>
      <c r="L115" s="58"/>
      <c r="M115" s="33"/>
      <c r="N115" s="33"/>
      <c r="O115" s="33"/>
      <c r="P115" s="33"/>
      <c r="Q115" s="33"/>
      <c r="R115" s="105"/>
      <c r="S115" s="36"/>
      <c r="T115" s="36"/>
      <c r="U115" s="36"/>
    </row>
    <row r="116" spans="1:21" x14ac:dyDescent="0.35">
      <c r="A116" s="33"/>
      <c r="B116" s="33"/>
      <c r="C116" s="33"/>
      <c r="D116" s="33"/>
      <c r="E116" s="58"/>
      <c r="F116" s="59"/>
      <c r="G116" s="33"/>
      <c r="H116" s="33"/>
      <c r="I116" s="33"/>
      <c r="J116" s="33"/>
      <c r="K116" s="33"/>
      <c r="L116" s="58"/>
      <c r="M116" s="33"/>
      <c r="N116" s="33"/>
      <c r="O116" s="33"/>
      <c r="P116" s="33"/>
      <c r="Q116" s="33"/>
      <c r="R116" s="105"/>
      <c r="S116" s="36"/>
      <c r="T116" s="36"/>
      <c r="U116" s="36"/>
    </row>
    <row r="117" spans="1:21" x14ac:dyDescent="0.35">
      <c r="A117" s="33"/>
      <c r="B117" s="33"/>
      <c r="C117" s="33"/>
      <c r="D117" s="33"/>
      <c r="E117" s="58"/>
      <c r="F117" s="59"/>
      <c r="G117" s="33"/>
      <c r="H117" s="33"/>
      <c r="I117" s="33"/>
      <c r="J117" s="33"/>
      <c r="K117" s="33"/>
      <c r="L117" s="58"/>
      <c r="M117" s="33"/>
      <c r="N117" s="33"/>
      <c r="O117" s="33"/>
      <c r="P117" s="33"/>
      <c r="Q117" s="33"/>
      <c r="R117" s="105"/>
      <c r="S117" s="36"/>
      <c r="T117" s="36"/>
      <c r="U117" s="36"/>
    </row>
    <row r="118" spans="1:21" x14ac:dyDescent="0.35">
      <c r="A118" s="33"/>
      <c r="B118" s="33"/>
      <c r="C118" s="33"/>
      <c r="D118" s="33"/>
      <c r="E118" s="58"/>
      <c r="F118" s="59"/>
      <c r="G118" s="33"/>
      <c r="H118" s="33"/>
      <c r="I118" s="33"/>
      <c r="J118" s="33"/>
      <c r="K118" s="33"/>
      <c r="L118" s="58"/>
      <c r="M118" s="33"/>
      <c r="N118" s="33"/>
      <c r="O118" s="33"/>
      <c r="P118" s="33"/>
      <c r="Q118" s="33"/>
      <c r="R118" s="105"/>
      <c r="S118" s="36"/>
      <c r="T118" s="36"/>
      <c r="U118" s="36"/>
    </row>
    <row r="119" spans="1:21" x14ac:dyDescent="0.35">
      <c r="A119" s="33"/>
      <c r="B119" s="33"/>
      <c r="C119" s="33"/>
      <c r="D119" s="33"/>
      <c r="E119" s="58"/>
      <c r="F119" s="59"/>
      <c r="G119" s="33"/>
      <c r="H119" s="33"/>
      <c r="I119" s="33"/>
      <c r="J119" s="33"/>
      <c r="K119" s="33"/>
      <c r="L119" s="58"/>
      <c r="M119" s="33"/>
      <c r="N119" s="33"/>
      <c r="O119" s="33"/>
      <c r="P119" s="33"/>
      <c r="Q119" s="33"/>
      <c r="R119" s="105"/>
      <c r="S119" s="36"/>
      <c r="T119" s="36"/>
      <c r="U119" s="36"/>
    </row>
    <row r="120" spans="1:21" x14ac:dyDescent="0.35">
      <c r="A120" s="33"/>
      <c r="B120" s="33"/>
      <c r="C120" s="33"/>
      <c r="D120" s="33"/>
      <c r="E120" s="33"/>
      <c r="F120" s="59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105"/>
      <c r="S120" s="36"/>
      <c r="T120" s="36"/>
      <c r="U120" s="36"/>
    </row>
    <row r="121" spans="1:21" x14ac:dyDescent="0.35">
      <c r="A121" s="33"/>
      <c r="B121" s="33"/>
      <c r="C121" s="33"/>
      <c r="D121" s="33"/>
      <c r="E121" s="33"/>
      <c r="F121" s="59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105"/>
      <c r="S121" s="36"/>
      <c r="T121" s="36"/>
      <c r="U121" s="36"/>
    </row>
    <row r="122" spans="1:21" x14ac:dyDescent="0.35">
      <c r="A122" s="33"/>
      <c r="B122" s="33"/>
      <c r="C122" s="33"/>
      <c r="D122" s="33"/>
      <c r="E122" s="33"/>
      <c r="F122" s="59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105"/>
      <c r="S122" s="36"/>
      <c r="T122" s="36"/>
      <c r="U122" s="36"/>
    </row>
    <row r="123" spans="1:21" x14ac:dyDescent="0.35">
      <c r="A123" s="33"/>
      <c r="B123" s="33"/>
      <c r="C123" s="33"/>
      <c r="D123" s="33"/>
      <c r="E123" s="33"/>
      <c r="F123" s="59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105"/>
      <c r="S123" s="36"/>
      <c r="T123" s="36"/>
      <c r="U123" s="36"/>
    </row>
    <row r="124" spans="1:21" x14ac:dyDescent="0.35">
      <c r="A124" s="33"/>
      <c r="B124" s="33"/>
      <c r="C124" s="33"/>
      <c r="D124" s="33"/>
      <c r="E124" s="33"/>
      <c r="F124" s="59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105"/>
      <c r="S124" s="36"/>
      <c r="T124" s="36"/>
      <c r="U124" s="36"/>
    </row>
    <row r="125" spans="1:21" x14ac:dyDescent="0.35">
      <c r="A125" s="33"/>
      <c r="B125" s="33"/>
      <c r="C125" s="33"/>
      <c r="D125" s="33"/>
      <c r="E125" s="33"/>
      <c r="F125" s="59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105"/>
      <c r="S125" s="36"/>
      <c r="T125" s="36"/>
      <c r="U125" s="36"/>
    </row>
    <row r="126" spans="1:21" x14ac:dyDescent="0.35">
      <c r="A126" s="33"/>
      <c r="B126" s="33"/>
      <c r="C126" s="33"/>
      <c r="D126" s="33"/>
      <c r="E126" s="33"/>
      <c r="F126" s="59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105"/>
      <c r="S126" s="36"/>
      <c r="T126" s="36"/>
      <c r="U126" s="36"/>
    </row>
    <row r="127" spans="1:21" x14ac:dyDescent="0.35">
      <c r="A127" s="33"/>
      <c r="B127" s="33"/>
      <c r="C127" s="33"/>
      <c r="D127" s="33"/>
      <c r="E127" s="33"/>
      <c r="F127" s="59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105"/>
      <c r="S127" s="36"/>
      <c r="T127" s="36"/>
      <c r="U127" s="36"/>
    </row>
    <row r="128" spans="1:21" x14ac:dyDescent="0.35">
      <c r="A128" s="33"/>
      <c r="B128" s="33"/>
      <c r="C128" s="33"/>
      <c r="D128" s="33"/>
      <c r="E128" s="33"/>
      <c r="F128" s="59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105"/>
      <c r="S128" s="36"/>
      <c r="T128" s="36"/>
      <c r="U128" s="36"/>
    </row>
    <row r="129" spans="1:21" x14ac:dyDescent="0.35">
      <c r="A129" s="33"/>
      <c r="B129" s="33"/>
      <c r="C129" s="33"/>
      <c r="D129" s="33"/>
      <c r="E129" s="33"/>
      <c r="F129" s="59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105"/>
      <c r="S129" s="36"/>
      <c r="T129" s="36"/>
      <c r="U129" s="36"/>
    </row>
    <row r="130" spans="1:21" x14ac:dyDescent="0.35">
      <c r="A130" s="33"/>
      <c r="B130" s="33"/>
      <c r="C130" s="33"/>
      <c r="D130" s="33"/>
      <c r="E130" s="33"/>
      <c r="F130" s="59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105"/>
      <c r="S130" s="36"/>
      <c r="T130" s="36"/>
      <c r="U130" s="36"/>
    </row>
    <row r="131" spans="1:21" x14ac:dyDescent="0.35">
      <c r="A131" s="33"/>
      <c r="B131" s="33"/>
      <c r="C131" s="33"/>
      <c r="D131" s="33"/>
      <c r="E131" s="33"/>
      <c r="F131" s="59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105"/>
      <c r="S131" s="36"/>
      <c r="T131" s="36"/>
      <c r="U131" s="36"/>
    </row>
    <row r="132" spans="1:21" x14ac:dyDescent="0.35">
      <c r="A132" s="33"/>
      <c r="B132" s="33"/>
      <c r="C132" s="33"/>
      <c r="D132" s="33"/>
      <c r="E132" s="33"/>
      <c r="F132" s="59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105"/>
      <c r="S132" s="36"/>
      <c r="T132" s="36"/>
      <c r="U132" s="36"/>
    </row>
    <row r="133" spans="1:21" x14ac:dyDescent="0.35">
      <c r="A133" s="33"/>
      <c r="B133" s="33"/>
      <c r="C133" s="33"/>
      <c r="D133" s="33"/>
      <c r="E133" s="33"/>
      <c r="F133" s="59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105"/>
      <c r="S133" s="36"/>
      <c r="T133" s="36"/>
      <c r="U133" s="36"/>
    </row>
    <row r="134" spans="1:21" x14ac:dyDescent="0.35">
      <c r="A134" s="33"/>
      <c r="B134" s="33"/>
      <c r="C134" s="33"/>
      <c r="D134" s="33"/>
      <c r="E134" s="33"/>
      <c r="F134" s="59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105"/>
      <c r="S134" s="36"/>
      <c r="T134" s="36"/>
      <c r="U134" s="36"/>
    </row>
    <row r="135" spans="1:21" x14ac:dyDescent="0.35">
      <c r="A135" s="33"/>
      <c r="B135" s="33"/>
      <c r="C135" s="33"/>
      <c r="D135" s="33"/>
      <c r="E135" s="33"/>
      <c r="F135" s="59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105"/>
      <c r="S135" s="36"/>
      <c r="T135" s="36"/>
      <c r="U135" s="36"/>
    </row>
    <row r="136" spans="1:21" x14ac:dyDescent="0.35">
      <c r="A136" s="33"/>
      <c r="B136" s="33"/>
      <c r="C136" s="33"/>
      <c r="D136" s="33"/>
      <c r="E136" s="33"/>
      <c r="F136" s="59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105"/>
      <c r="S136" s="36"/>
      <c r="T136" s="36"/>
      <c r="U136" s="36"/>
    </row>
    <row r="137" spans="1:21" x14ac:dyDescent="0.35">
      <c r="A137" s="33"/>
      <c r="B137" s="33"/>
      <c r="C137" s="33"/>
      <c r="D137" s="33"/>
      <c r="E137" s="33"/>
      <c r="F137" s="59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105"/>
      <c r="S137" s="36"/>
      <c r="T137" s="36"/>
      <c r="U137" s="36"/>
    </row>
    <row r="138" spans="1:21" x14ac:dyDescent="0.35">
      <c r="A138" s="33"/>
      <c r="B138" s="33"/>
      <c r="C138" s="33"/>
      <c r="D138" s="33"/>
      <c r="E138" s="33"/>
      <c r="F138" s="59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105"/>
      <c r="S138" s="36"/>
      <c r="T138" s="36"/>
      <c r="U138" s="36"/>
    </row>
    <row r="139" spans="1:21" x14ac:dyDescent="0.35">
      <c r="A139" s="33"/>
      <c r="B139" s="33"/>
      <c r="C139" s="33"/>
      <c r="D139" s="33"/>
      <c r="E139" s="33"/>
      <c r="F139" s="59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105"/>
      <c r="S139" s="36"/>
      <c r="T139" s="36"/>
      <c r="U139" s="36"/>
    </row>
    <row r="140" spans="1:21" x14ac:dyDescent="0.35">
      <c r="A140" s="33"/>
      <c r="B140" s="33"/>
      <c r="C140" s="33"/>
      <c r="D140" s="33"/>
      <c r="E140" s="33"/>
      <c r="F140" s="59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105"/>
      <c r="S140" s="36"/>
      <c r="T140" s="36"/>
      <c r="U140" s="36"/>
    </row>
    <row r="141" spans="1:21" x14ac:dyDescent="0.35">
      <c r="A141" s="33"/>
      <c r="B141" s="33"/>
      <c r="C141" s="33"/>
      <c r="D141" s="33"/>
      <c r="E141" s="33"/>
      <c r="F141" s="59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105"/>
      <c r="S141" s="36"/>
      <c r="T141" s="36"/>
      <c r="U141" s="36"/>
    </row>
    <row r="142" spans="1:21" x14ac:dyDescent="0.35">
      <c r="A142" s="33"/>
      <c r="B142" s="33"/>
      <c r="C142" s="33"/>
      <c r="D142" s="33"/>
      <c r="E142" s="33"/>
      <c r="F142" s="59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105"/>
      <c r="S142" s="36"/>
      <c r="T142" s="36"/>
      <c r="U142" s="36"/>
    </row>
    <row r="143" spans="1:21" x14ac:dyDescent="0.35">
      <c r="A143" s="33"/>
      <c r="B143" s="33"/>
      <c r="C143" s="33"/>
      <c r="D143" s="33"/>
      <c r="E143" s="33"/>
      <c r="F143" s="59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105"/>
      <c r="S143" s="36"/>
      <c r="T143" s="36"/>
      <c r="U143" s="36"/>
    </row>
    <row r="144" spans="1:21" x14ac:dyDescent="0.35">
      <c r="A144" s="33"/>
      <c r="B144" s="33"/>
      <c r="C144" s="33"/>
      <c r="D144" s="33"/>
      <c r="E144" s="33"/>
      <c r="F144" s="59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105"/>
      <c r="S144" s="36"/>
      <c r="T144" s="36"/>
      <c r="U144" s="36"/>
    </row>
    <row r="145" spans="1:21" x14ac:dyDescent="0.35">
      <c r="A145" s="33"/>
      <c r="B145" s="33"/>
      <c r="C145" s="33"/>
      <c r="D145" s="33"/>
      <c r="E145" s="33"/>
      <c r="F145" s="59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105"/>
      <c r="S145" s="36"/>
      <c r="T145" s="36"/>
      <c r="U145" s="36"/>
    </row>
    <row r="146" spans="1:21" x14ac:dyDescent="0.35">
      <c r="A146" s="33"/>
      <c r="B146" s="33"/>
      <c r="C146" s="33"/>
      <c r="D146" s="33"/>
      <c r="E146" s="33"/>
      <c r="F146" s="59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105"/>
      <c r="S146" s="36"/>
      <c r="T146" s="36"/>
      <c r="U146" s="36"/>
    </row>
    <row r="147" spans="1:21" x14ac:dyDescent="0.35">
      <c r="A147" s="33"/>
      <c r="B147" s="33"/>
      <c r="C147" s="33"/>
      <c r="D147" s="33"/>
      <c r="E147" s="33"/>
      <c r="F147" s="59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105"/>
      <c r="S147" s="36"/>
      <c r="T147" s="36"/>
      <c r="U147" s="36"/>
    </row>
    <row r="148" spans="1:21" x14ac:dyDescent="0.35">
      <c r="A148" s="36"/>
      <c r="B148" s="36"/>
      <c r="C148" s="36"/>
      <c r="D148" s="36"/>
      <c r="E148" s="36"/>
      <c r="G148" s="36"/>
      <c r="H148" s="36"/>
      <c r="I148" s="36"/>
      <c r="K148" s="36"/>
      <c r="L148" s="36"/>
      <c r="M148" s="36"/>
      <c r="N148" s="10"/>
      <c r="Q148" s="36"/>
      <c r="R148" s="9"/>
      <c r="S148" s="36"/>
      <c r="T148" s="36"/>
      <c r="U148" s="36"/>
    </row>
    <row r="149" spans="1:21" x14ac:dyDescent="0.35">
      <c r="A149" s="36"/>
      <c r="B149" s="36"/>
      <c r="C149" s="36"/>
      <c r="D149" s="36"/>
      <c r="E149" s="36"/>
      <c r="G149" s="36"/>
      <c r="H149" s="36"/>
      <c r="I149" s="36"/>
      <c r="K149" s="36"/>
      <c r="L149" s="36"/>
      <c r="M149" s="36"/>
      <c r="N149" s="10"/>
      <c r="Q149" s="36"/>
      <c r="R149" s="9"/>
      <c r="S149" s="36"/>
      <c r="T149" s="36"/>
      <c r="U149" s="36"/>
    </row>
    <row r="150" spans="1:21" x14ac:dyDescent="0.35">
      <c r="A150" s="36"/>
      <c r="B150" s="36"/>
      <c r="C150" s="36"/>
      <c r="D150" s="36"/>
      <c r="E150" s="36"/>
      <c r="G150" s="36"/>
      <c r="H150" s="36"/>
      <c r="I150" s="36"/>
      <c r="K150" s="36"/>
      <c r="L150" s="36"/>
      <c r="M150" s="36"/>
      <c r="N150" s="10"/>
      <c r="Q150" s="36"/>
      <c r="R150" s="9"/>
      <c r="S150" s="36"/>
      <c r="T150" s="36"/>
      <c r="U150" s="36"/>
    </row>
    <row r="151" spans="1:21" x14ac:dyDescent="0.35">
      <c r="A151" s="36"/>
      <c r="B151" s="36"/>
      <c r="C151" s="36"/>
      <c r="D151" s="36"/>
      <c r="E151" s="36"/>
      <c r="G151" s="36"/>
      <c r="H151" s="36"/>
      <c r="I151" s="36"/>
      <c r="K151" s="36"/>
      <c r="L151" s="36"/>
      <c r="M151" s="36"/>
      <c r="N151" s="10"/>
      <c r="Q151" s="36"/>
      <c r="R151" s="9"/>
      <c r="S151" s="36"/>
      <c r="T151" s="36"/>
      <c r="U151" s="36"/>
    </row>
    <row r="152" spans="1:21" x14ac:dyDescent="0.35">
      <c r="A152" s="36"/>
      <c r="B152" s="36"/>
      <c r="C152" s="36"/>
      <c r="D152" s="36"/>
      <c r="E152" s="36"/>
      <c r="G152" s="36"/>
      <c r="H152" s="36"/>
      <c r="I152" s="36"/>
      <c r="K152" s="36"/>
      <c r="L152" s="36"/>
      <c r="M152" s="36"/>
      <c r="N152" s="10"/>
      <c r="Q152" s="36"/>
      <c r="R152" s="9"/>
      <c r="S152" s="36"/>
      <c r="T152" s="36"/>
      <c r="U152" s="36"/>
    </row>
    <row r="153" spans="1:21" x14ac:dyDescent="0.35">
      <c r="A153" s="36"/>
      <c r="B153" s="36"/>
      <c r="C153" s="36"/>
      <c r="D153" s="36"/>
      <c r="E153" s="36"/>
      <c r="G153" s="36"/>
      <c r="H153" s="36"/>
      <c r="I153" s="36"/>
      <c r="K153" s="36"/>
      <c r="L153" s="36"/>
      <c r="M153" s="36"/>
      <c r="N153" s="10"/>
      <c r="Q153" s="36"/>
      <c r="R153" s="9"/>
      <c r="S153" s="36"/>
      <c r="T153" s="36"/>
      <c r="U153" s="36"/>
    </row>
  </sheetData>
  <conditionalFormatting sqref="C10:D18 D19">
    <cfRule type="dataBar" priority="4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{C49BDAD6-34E9-4FD1-B30D-F4ABEDE31388}</x14:id>
        </ext>
      </extLst>
    </cfRule>
  </conditionalFormatting>
  <conditionalFormatting sqref="B10:C14">
    <cfRule type="dataBar" priority="4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{FDF5E37B-0428-4A23-AAA0-BF8C4C682A96}</x14:id>
        </ext>
      </extLst>
    </cfRule>
  </conditionalFormatting>
  <conditionalFormatting sqref="K154:K1048576 K10:K22">
    <cfRule type="containsText" dxfId="119" priority="483" operator="containsText" text="False">
      <formula>NOT(ISERROR(SEARCH("False",K10)))</formula>
    </cfRule>
    <cfRule type="colorScale" priority="4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0:E22">
    <cfRule type="dataBar" priority="5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{1FFA2307-76BF-40AF-A9BF-744522296082}</x14:id>
        </ext>
      </extLst>
    </cfRule>
  </conditionalFormatting>
  <conditionalFormatting sqref="X10:X23">
    <cfRule type="cellIs" dxfId="118" priority="482" operator="greaterThan">
      <formula>50</formula>
    </cfRule>
  </conditionalFormatting>
  <conditionalFormatting sqref="M154:M1048576 M10:M22">
    <cfRule type="containsText" dxfId="117" priority="478" operator="containsText" text="True">
      <formula>NOT(ISERROR(SEARCH("True",M10)))</formula>
    </cfRule>
  </conditionalFormatting>
  <conditionalFormatting sqref="L10:L17">
    <cfRule type="colorScale" priority="4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0:O18">
    <cfRule type="dataBar" priority="4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{6204DED0-3809-45CE-A1D7-E5E50E9471F8}</x14:id>
        </ext>
      </extLst>
    </cfRule>
  </conditionalFormatting>
  <conditionalFormatting sqref="O154:O1048576 O10:O18">
    <cfRule type="dataBar" priority="4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{CFD280E7-2842-48CA-8790-4D18972ECDB0}</x14:id>
        </ext>
      </extLst>
    </cfRule>
  </conditionalFormatting>
  <conditionalFormatting sqref="R10:R16">
    <cfRule type="dataBar" priority="4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{0DFC9F65-2961-4123-BAF5-693309F8F9A1}</x14:id>
        </ext>
      </extLst>
    </cfRule>
  </conditionalFormatting>
  <conditionalFormatting sqref="Q10:Q16">
    <cfRule type="dataBar" priority="4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{FFD837FA-1B35-4412-A3A9-99EA0DCBA9BC}</x14:id>
        </ext>
      </extLst>
    </cfRule>
  </conditionalFormatting>
  <conditionalFormatting sqref="K23">
    <cfRule type="containsText" dxfId="116" priority="454" operator="containsText" text="False">
      <formula>NOT(ISERROR(SEARCH("False",K23)))</formula>
    </cfRule>
    <cfRule type="colorScale" priority="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">
    <cfRule type="containsText" dxfId="115" priority="453" operator="containsText" text="True">
      <formula>NOT(ISERROR(SEARCH("True",M23)))</formula>
    </cfRule>
  </conditionalFormatting>
  <conditionalFormatting sqref="M70:M92 M120:M153">
    <cfRule type="dataBar" priority="4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{F812B2AB-AAF2-4ED6-9039-7AF9418B58B7}</x14:id>
        </ext>
      </extLst>
    </cfRule>
  </conditionalFormatting>
  <conditionalFormatting sqref="N70:N153">
    <cfRule type="dataBar" priority="4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{77FFF340-E0E6-4946-BFEC-7AB06D698ADF}</x14:id>
        </ext>
      </extLst>
    </cfRule>
    <cfRule type="cellIs" dxfId="114" priority="430" operator="lessThan">
      <formula>0</formula>
    </cfRule>
    <cfRule type="cellIs" dxfId="113" priority="431" operator="lessThan">
      <formula>-30.5</formula>
    </cfRule>
  </conditionalFormatting>
  <conditionalFormatting sqref="K70:K92 K120:K153">
    <cfRule type="containsText" dxfId="112" priority="428" operator="containsText" text="False">
      <formula>NOT(ISERROR(SEARCH("False",K70)))</formula>
    </cfRule>
  </conditionalFormatting>
  <conditionalFormatting sqref="U70:U153">
    <cfRule type="cellIs" dxfId="111" priority="426" operator="greaterThan">
      <formula>50</formula>
    </cfRule>
  </conditionalFormatting>
  <conditionalFormatting sqref="P70:P95">
    <cfRule type="cellIs" dxfId="110" priority="354" operator="lessThan">
      <formula>0</formula>
    </cfRule>
  </conditionalFormatting>
  <conditionalFormatting sqref="Q70:Q95">
    <cfRule type="cellIs" dxfId="109" priority="352" operator="lessThan">
      <formula>0</formula>
    </cfRule>
  </conditionalFormatting>
  <conditionalFormatting sqref="M70:M73">
    <cfRule type="dataBar" priority="3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{3079522E-AD0D-4153-8A9E-C050103ED705}</x14:id>
        </ext>
      </extLst>
    </cfRule>
  </conditionalFormatting>
  <conditionalFormatting sqref="K70:K73">
    <cfRule type="containsText" dxfId="108" priority="348" operator="containsText" text="False">
      <formula>NOT(ISERROR(SEARCH("False",K70)))</formula>
    </cfRule>
  </conditionalFormatting>
  <conditionalFormatting sqref="M74">
    <cfRule type="dataBar" priority="3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{4C6FA03B-0AE1-4BD8-A6C5-4842DF5EC9EB}</x14:id>
        </ext>
      </extLst>
    </cfRule>
  </conditionalFormatting>
  <conditionalFormatting sqref="K74">
    <cfRule type="containsText" dxfId="107" priority="337" operator="containsText" text="False">
      <formula>NOT(ISERROR(SEARCH("False",K74)))</formula>
    </cfRule>
  </conditionalFormatting>
  <conditionalFormatting sqref="E74">
    <cfRule type="dataBar" priority="3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{761ABD32-D691-41E2-8305-8FCB8357204D}</x14:id>
        </ext>
      </extLst>
    </cfRule>
  </conditionalFormatting>
  <conditionalFormatting sqref="M70:M74">
    <cfRule type="containsText" dxfId="106" priority="335" operator="containsText" text="SELL">
      <formula>NOT(ISERROR(SEARCH("SELL",M70)))</formula>
    </cfRule>
  </conditionalFormatting>
  <conditionalFormatting sqref="R70:R72">
    <cfRule type="dataBar" priority="3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{FB7D3DF5-8462-4E28-B2D0-590D565E9BC3}</x14:id>
        </ext>
      </extLst>
    </cfRule>
  </conditionalFormatting>
  <conditionalFormatting sqref="M82">
    <cfRule type="dataBar" priority="3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{21589A8F-40F1-43BE-A54F-395597DAAAC3}</x14:id>
        </ext>
      </extLst>
    </cfRule>
  </conditionalFormatting>
  <conditionalFormatting sqref="K82">
    <cfRule type="containsText" dxfId="105" priority="302" operator="containsText" text="False">
      <formula>NOT(ISERROR(SEARCH("False",K82)))</formula>
    </cfRule>
  </conditionalFormatting>
  <conditionalFormatting sqref="E82">
    <cfRule type="dataBar" priority="3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{FBC0458D-FD00-42A2-9FFC-072C4AE0F83A}</x14:id>
        </ext>
      </extLst>
    </cfRule>
  </conditionalFormatting>
  <conditionalFormatting sqref="R73">
    <cfRule type="dataBar" priority="3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{AFC43117-C858-4308-A6EE-166B0D0C037F}</x14:id>
        </ext>
      </extLst>
    </cfRule>
  </conditionalFormatting>
  <conditionalFormatting sqref="R73">
    <cfRule type="dataBar" priority="2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{26EE5409-7409-41B6-972F-44BC6E02AF28}</x14:id>
        </ext>
      </extLst>
    </cfRule>
  </conditionalFormatting>
  <conditionalFormatting sqref="R74">
    <cfRule type="dataBar" priority="2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{AECC8E59-6F04-448D-BCBF-44DD94F90EC2}</x14:id>
        </ext>
      </extLst>
    </cfRule>
  </conditionalFormatting>
  <conditionalFormatting sqref="R74">
    <cfRule type="dataBar" priority="2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{346E8F45-08A9-4CB1-9651-BAEDFABF66B0}</x14:id>
        </ext>
      </extLst>
    </cfRule>
  </conditionalFormatting>
  <conditionalFormatting sqref="R75">
    <cfRule type="dataBar" priority="2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{F459893A-9AB9-4DA2-BA06-3D8B9EAE5FD0}</x14:id>
        </ext>
      </extLst>
    </cfRule>
  </conditionalFormatting>
  <conditionalFormatting sqref="R75">
    <cfRule type="dataBar" priority="2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{F10D422D-9C0C-49BE-B4B9-9920791ED2AC}</x14:id>
        </ext>
      </extLst>
    </cfRule>
  </conditionalFormatting>
  <conditionalFormatting sqref="R76">
    <cfRule type="dataBar" priority="2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{6D7DA455-D999-4526-BFA9-191FF5C40A72}</x14:id>
        </ext>
      </extLst>
    </cfRule>
  </conditionalFormatting>
  <conditionalFormatting sqref="R76">
    <cfRule type="dataBar" priority="2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{271E74ED-07D4-429D-96BD-560716077D50}</x14:id>
        </ext>
      </extLst>
    </cfRule>
  </conditionalFormatting>
  <conditionalFormatting sqref="R77">
    <cfRule type="dataBar" priority="2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{3752C2C2-6744-417B-9C95-2FFEB290F41A}</x14:id>
        </ext>
      </extLst>
    </cfRule>
  </conditionalFormatting>
  <conditionalFormatting sqref="R77">
    <cfRule type="dataBar" priority="2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{02DCFF05-DD8C-4335-81D3-12FB41D13B3F}</x14:id>
        </ext>
      </extLst>
    </cfRule>
  </conditionalFormatting>
  <conditionalFormatting sqref="R78">
    <cfRule type="dataBar" priority="2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{D19FF547-599F-4EE6-AFDC-09A05BEB33B1}</x14:id>
        </ext>
      </extLst>
    </cfRule>
  </conditionalFormatting>
  <conditionalFormatting sqref="R78">
    <cfRule type="dataBar" priority="2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{18A79617-1150-4D4E-9FD9-C892840ECB52}</x14:id>
        </ext>
      </extLst>
    </cfRule>
  </conditionalFormatting>
  <conditionalFormatting sqref="R80">
    <cfRule type="dataBar" priority="2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{8DDD3EBB-70A6-49F6-AE8F-63293A714D78}</x14:id>
        </ext>
      </extLst>
    </cfRule>
  </conditionalFormatting>
  <conditionalFormatting sqref="R80">
    <cfRule type="dataBar" priority="2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{647CED6F-5254-49DE-8A86-09FC9709DFDF}</x14:id>
        </ext>
      </extLst>
    </cfRule>
  </conditionalFormatting>
  <conditionalFormatting sqref="R79">
    <cfRule type="dataBar" priority="2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{B457B653-42C4-4039-A657-99536035F72F}</x14:id>
        </ext>
      </extLst>
    </cfRule>
  </conditionalFormatting>
  <conditionalFormatting sqref="R79">
    <cfRule type="dataBar" priority="2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{D58A8386-34D5-45E1-890E-FD48FEA8F229}</x14:id>
        </ext>
      </extLst>
    </cfRule>
  </conditionalFormatting>
  <conditionalFormatting sqref="R81">
    <cfRule type="dataBar" priority="2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{49BF7873-564E-4DB9-A7C3-FB831AC71983}</x14:id>
        </ext>
      </extLst>
    </cfRule>
  </conditionalFormatting>
  <conditionalFormatting sqref="R81">
    <cfRule type="dataBar" priority="2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{5E35D151-D307-4117-9DE2-74CF4B399105}</x14:id>
        </ext>
      </extLst>
    </cfRule>
  </conditionalFormatting>
  <conditionalFormatting sqref="R82">
    <cfRule type="dataBar" priority="2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{56642F5B-59E9-415C-BF1D-B1778CEB97A0}</x14:id>
        </ext>
      </extLst>
    </cfRule>
  </conditionalFormatting>
  <conditionalFormatting sqref="R82">
    <cfRule type="dataBar" priority="2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{E5E06CFE-AA3D-4859-A8EC-F87BAC4BCCBA}</x14:id>
        </ext>
      </extLst>
    </cfRule>
  </conditionalFormatting>
  <conditionalFormatting sqref="R83">
    <cfRule type="dataBar" priority="2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{AAF29124-3B32-4535-802F-D05145586A79}</x14:id>
        </ext>
      </extLst>
    </cfRule>
  </conditionalFormatting>
  <conditionalFormatting sqref="R83">
    <cfRule type="dataBar" priority="2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{6F26FE57-7128-4D62-98E6-2132A6D4EE4E}</x14:id>
        </ext>
      </extLst>
    </cfRule>
  </conditionalFormatting>
  <conditionalFormatting sqref="R84">
    <cfRule type="dataBar" priority="2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{7498C086-115B-43BD-953E-E9B819DB859B}</x14:id>
        </ext>
      </extLst>
    </cfRule>
  </conditionalFormatting>
  <conditionalFormatting sqref="R84">
    <cfRule type="dataBar" priority="2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{FD7FBD0D-CEB8-47CA-BEBD-93A681FD2CA9}</x14:id>
        </ext>
      </extLst>
    </cfRule>
  </conditionalFormatting>
  <conditionalFormatting sqref="R85">
    <cfRule type="dataBar" priority="2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{6AC39ADD-9842-4120-9463-D8CF6060A38E}</x14:id>
        </ext>
      </extLst>
    </cfRule>
  </conditionalFormatting>
  <conditionalFormatting sqref="R85">
    <cfRule type="dataBar" priority="2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{9D7496BE-39BC-40D7-A854-FA89C97F5464}</x14:id>
        </ext>
      </extLst>
    </cfRule>
  </conditionalFormatting>
  <conditionalFormatting sqref="R86">
    <cfRule type="dataBar" priority="2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{26FA1225-B152-4AD7-91AD-79AD19D4D4E8}</x14:id>
        </ext>
      </extLst>
    </cfRule>
  </conditionalFormatting>
  <conditionalFormatting sqref="R86">
    <cfRule type="dataBar" priority="2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{9143D832-9C30-42AB-8EF3-114B42AA896B}</x14:id>
        </ext>
      </extLst>
    </cfRule>
  </conditionalFormatting>
  <conditionalFormatting sqref="R87">
    <cfRule type="dataBar" priority="2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{F522AE5A-1000-4803-A087-D90BC957592A}</x14:id>
        </ext>
      </extLst>
    </cfRule>
  </conditionalFormatting>
  <conditionalFormatting sqref="R87">
    <cfRule type="dataBar" priority="2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{CD6E71B0-EAB1-41C4-8B13-D5EA5A18C6C9}</x14:id>
        </ext>
      </extLst>
    </cfRule>
  </conditionalFormatting>
  <conditionalFormatting sqref="R88">
    <cfRule type="dataBar" priority="2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{B4C95F45-BA11-4B2B-B1CA-3F70B459C012}</x14:id>
        </ext>
      </extLst>
    </cfRule>
  </conditionalFormatting>
  <conditionalFormatting sqref="R88">
    <cfRule type="dataBar" priority="2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{D0D7CCE8-BED6-46DD-9038-62134651FC97}</x14:id>
        </ext>
      </extLst>
    </cfRule>
  </conditionalFormatting>
  <conditionalFormatting sqref="R89">
    <cfRule type="dataBar" priority="2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{CBA5757D-AA4D-4658-9EDE-201919833B13}</x14:id>
        </ext>
      </extLst>
    </cfRule>
  </conditionalFormatting>
  <conditionalFormatting sqref="R89">
    <cfRule type="dataBar" priority="2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{04BA9BC1-B74E-4C43-B552-B3458ECC97A1}</x14:id>
        </ext>
      </extLst>
    </cfRule>
  </conditionalFormatting>
  <conditionalFormatting sqref="R90">
    <cfRule type="dataBar" priority="2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{0BC3B60F-3228-4450-99F9-5F20D9C3C76B}</x14:id>
        </ext>
      </extLst>
    </cfRule>
  </conditionalFormatting>
  <conditionalFormatting sqref="R90">
    <cfRule type="dataBar" priority="2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{F3E83177-6465-4974-9A3B-D811684ECE7E}</x14:id>
        </ext>
      </extLst>
    </cfRule>
  </conditionalFormatting>
  <conditionalFormatting sqref="S92">
    <cfRule type="dataBar" priority="2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{3DE96A9E-7DBA-4F6F-A2AC-81CE2414A78B}</x14:id>
        </ext>
      </extLst>
    </cfRule>
  </conditionalFormatting>
  <conditionalFormatting sqref="S92">
    <cfRule type="dataBar" priority="2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{3B848F0F-433F-45F6-ADCC-E16F03CB6087}</x14:id>
        </ext>
      </extLst>
    </cfRule>
  </conditionalFormatting>
  <conditionalFormatting sqref="M70:M82 M84:M85">
    <cfRule type="containsText" dxfId="104" priority="262" operator="containsText" text="SELL">
      <formula>NOT(ISERROR(SEARCH("SELL",M70)))</formula>
    </cfRule>
  </conditionalFormatting>
  <conditionalFormatting sqref="M88:M92">
    <cfRule type="dataBar" priority="2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{9A14D581-ADE5-4005-ACEB-E219E37C1C0D}</x14:id>
        </ext>
      </extLst>
    </cfRule>
  </conditionalFormatting>
  <conditionalFormatting sqref="K88:K92">
    <cfRule type="containsText" dxfId="103" priority="259" operator="containsText" text="False">
      <formula>NOT(ISERROR(SEARCH("False",K88)))</formula>
    </cfRule>
  </conditionalFormatting>
  <conditionalFormatting sqref="M86">
    <cfRule type="dataBar" priority="2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{5CEA553E-BA47-4112-B7B2-0B53435D71BB}</x14:id>
        </ext>
      </extLst>
    </cfRule>
  </conditionalFormatting>
  <conditionalFormatting sqref="K86">
    <cfRule type="containsText" dxfId="102" priority="256" operator="containsText" text="False">
      <formula>NOT(ISERROR(SEARCH("False",K86)))</formula>
    </cfRule>
  </conditionalFormatting>
  <conditionalFormatting sqref="M87">
    <cfRule type="dataBar" priority="2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{3B949334-59C7-4738-A43F-BD837DDA46DC}</x14:id>
        </ext>
      </extLst>
    </cfRule>
  </conditionalFormatting>
  <conditionalFormatting sqref="K87">
    <cfRule type="containsText" dxfId="101" priority="253" operator="containsText" text="False">
      <formula>NOT(ISERROR(SEARCH("False",K87)))</formula>
    </cfRule>
  </conditionalFormatting>
  <conditionalFormatting sqref="E86 E88">
    <cfRule type="dataBar" priority="2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{CF3E8207-650C-4E62-854F-44430E3C8EC2}</x14:id>
        </ext>
      </extLst>
    </cfRule>
  </conditionalFormatting>
  <conditionalFormatting sqref="E87">
    <cfRule type="dataBar" priority="2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{2BC93264-6293-4458-B9D6-FDA229C007DA}</x14:id>
        </ext>
      </extLst>
    </cfRule>
  </conditionalFormatting>
  <conditionalFormatting sqref="M86:M92">
    <cfRule type="containsText" dxfId="100" priority="250" operator="containsText" text="SELL">
      <formula>NOT(ISERROR(SEARCH("SELL",M86)))</formula>
    </cfRule>
  </conditionalFormatting>
  <conditionalFormatting sqref="M83">
    <cfRule type="dataBar" priority="2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{FB322E8F-8A91-41F6-8883-40E20470DF43}</x14:id>
        </ext>
      </extLst>
    </cfRule>
  </conditionalFormatting>
  <conditionalFormatting sqref="K83">
    <cfRule type="containsText" dxfId="99" priority="247" operator="containsText" text="False">
      <formula>NOT(ISERROR(SEARCH("False",K83)))</formula>
    </cfRule>
  </conditionalFormatting>
  <conditionalFormatting sqref="M83">
    <cfRule type="containsText" dxfId="98" priority="246" operator="containsText" text="SELL">
      <formula>NOT(ISERROR(SEARCH("SELL",M83)))</formula>
    </cfRule>
  </conditionalFormatting>
  <conditionalFormatting sqref="M96:M113">
    <cfRule type="dataBar" priority="2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{3DE2EB83-3219-4A5C-854B-B2C2C5AAF1C2}</x14:id>
        </ext>
      </extLst>
    </cfRule>
  </conditionalFormatting>
  <conditionalFormatting sqref="K96:K113">
    <cfRule type="containsText" dxfId="97" priority="241" operator="containsText" text="False">
      <formula>NOT(ISERROR(SEARCH("False",K96)))</formula>
    </cfRule>
  </conditionalFormatting>
  <conditionalFormatting sqref="M93">
    <cfRule type="dataBar" priority="2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{045550AA-3C2B-4B02-A38F-926BB59B0001}</x14:id>
        </ext>
      </extLst>
    </cfRule>
  </conditionalFormatting>
  <conditionalFormatting sqref="K93">
    <cfRule type="containsText" dxfId="96" priority="238" operator="containsText" text="False">
      <formula>NOT(ISERROR(SEARCH("False",K93)))</formula>
    </cfRule>
  </conditionalFormatting>
  <conditionalFormatting sqref="M94">
    <cfRule type="dataBar" priority="2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{405FB740-3F2C-4389-AA97-04802ED88677}</x14:id>
        </ext>
      </extLst>
    </cfRule>
  </conditionalFormatting>
  <conditionalFormatting sqref="K94">
    <cfRule type="containsText" dxfId="95" priority="235" operator="containsText" text="False">
      <formula>NOT(ISERROR(SEARCH("False",K94)))</formula>
    </cfRule>
  </conditionalFormatting>
  <conditionalFormatting sqref="M95">
    <cfRule type="dataBar" priority="2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{A6946531-381B-4832-A887-D2FC6B7CD5FD}</x14:id>
        </ext>
      </extLst>
    </cfRule>
  </conditionalFormatting>
  <conditionalFormatting sqref="K95">
    <cfRule type="containsText" dxfId="94" priority="232" operator="containsText" text="False">
      <formula>NOT(ISERROR(SEARCH("False",K95)))</formula>
    </cfRule>
  </conditionalFormatting>
  <conditionalFormatting sqref="E94 E96">
    <cfRule type="dataBar" priority="2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{B57EF7E0-6336-49BF-ACA5-9F602A393459}</x14:id>
        </ext>
      </extLst>
    </cfRule>
  </conditionalFormatting>
  <conditionalFormatting sqref="E93">
    <cfRule type="dataBar" priority="2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{B7E9C78F-0344-48B0-A1F3-C2F26926AF8B}</x14:id>
        </ext>
      </extLst>
    </cfRule>
  </conditionalFormatting>
  <conditionalFormatting sqref="E95">
    <cfRule type="dataBar" priority="2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{ECB4315A-7D21-4681-9F7E-219D4B8DB59A}</x14:id>
        </ext>
      </extLst>
    </cfRule>
  </conditionalFormatting>
  <conditionalFormatting sqref="M114">
    <cfRule type="dataBar" priority="2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{F287573F-D25B-4D9E-8B4D-8EB767A50A50}</x14:id>
        </ext>
      </extLst>
    </cfRule>
  </conditionalFormatting>
  <conditionalFormatting sqref="K114">
    <cfRule type="containsText" dxfId="93" priority="226" operator="containsText" text="False">
      <formula>NOT(ISERROR(SEARCH("False",K114)))</formula>
    </cfRule>
  </conditionalFormatting>
  <conditionalFormatting sqref="E114">
    <cfRule type="dataBar" priority="2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{7B18CC6D-5E5D-49FB-A82D-E1BE30139AFD}</x14:id>
        </ext>
      </extLst>
    </cfRule>
  </conditionalFormatting>
  <conditionalFormatting sqref="M94:M114">
    <cfRule type="containsText" dxfId="92" priority="224" operator="containsText" text="SELL">
      <formula>NOT(ISERROR(SEARCH("SELL",M94)))</formula>
    </cfRule>
  </conditionalFormatting>
  <conditionalFormatting sqref="M115">
    <cfRule type="dataBar" priority="2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{2E0C38A0-AF5B-4E80-B6F7-43D0706A6F0B}</x14:id>
        </ext>
      </extLst>
    </cfRule>
  </conditionalFormatting>
  <conditionalFormatting sqref="K115">
    <cfRule type="containsText" dxfId="91" priority="221" operator="containsText" text="False">
      <formula>NOT(ISERROR(SEARCH("False",K115)))</formula>
    </cfRule>
  </conditionalFormatting>
  <conditionalFormatting sqref="M115">
    <cfRule type="containsText" dxfId="90" priority="220" operator="containsText" text="SELL">
      <formula>NOT(ISERROR(SEARCH("SELL",M115)))</formula>
    </cfRule>
  </conditionalFormatting>
  <conditionalFormatting sqref="M118:M119">
    <cfRule type="dataBar" priority="2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{3AF6F06C-48DC-4CFB-989D-5918AC5BBABC}</x14:id>
        </ext>
      </extLst>
    </cfRule>
  </conditionalFormatting>
  <conditionalFormatting sqref="K118:K119">
    <cfRule type="containsText" dxfId="89" priority="217" operator="containsText" text="False">
      <formula>NOT(ISERROR(SEARCH("False",K118)))</formula>
    </cfRule>
  </conditionalFormatting>
  <conditionalFormatting sqref="M116:M119">
    <cfRule type="dataBar" priority="2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{F4056541-1289-4BF6-AE18-01B55A441591}</x14:id>
        </ext>
      </extLst>
    </cfRule>
  </conditionalFormatting>
  <conditionalFormatting sqref="K116:K119">
    <cfRule type="containsText" dxfId="88" priority="214" operator="containsText" text="False">
      <formula>NOT(ISERROR(SEARCH("False",K116)))</formula>
    </cfRule>
  </conditionalFormatting>
  <conditionalFormatting sqref="M116:M119">
    <cfRule type="containsText" dxfId="87" priority="213" operator="containsText" text="SELL">
      <formula>NOT(ISERROR(SEARCH("SELL",M116)))</formula>
    </cfRule>
  </conditionalFormatting>
  <conditionalFormatting sqref="M116">
    <cfRule type="dataBar" priority="2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{69A723AE-B4F5-4419-8955-869CF6E1F588}</x14:id>
        </ext>
      </extLst>
    </cfRule>
  </conditionalFormatting>
  <conditionalFormatting sqref="K116">
    <cfRule type="containsText" dxfId="86" priority="210" operator="containsText" text="False">
      <formula>NOT(ISERROR(SEARCH("False",K116)))</formula>
    </cfRule>
  </conditionalFormatting>
  <conditionalFormatting sqref="M117">
    <cfRule type="dataBar" priority="2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{F8C08E15-4114-48D5-B82D-6023E9019441}</x14:id>
        </ext>
      </extLst>
    </cfRule>
  </conditionalFormatting>
  <conditionalFormatting sqref="K117">
    <cfRule type="containsText" dxfId="85" priority="207" operator="containsText" text="False">
      <formula>NOT(ISERROR(SEARCH("False",K117)))</formula>
    </cfRule>
  </conditionalFormatting>
  <conditionalFormatting sqref="E116 E118">
    <cfRule type="dataBar" priority="2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{4ADFCC9B-50F2-433E-BBE5-B08B9E856BB6}</x14:id>
        </ext>
      </extLst>
    </cfRule>
  </conditionalFormatting>
  <conditionalFormatting sqref="E117">
    <cfRule type="dataBar" priority="2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{BD83B421-AA2C-41FD-B2C7-ED39C852BC6C}</x14:id>
        </ext>
      </extLst>
    </cfRule>
  </conditionalFormatting>
  <conditionalFormatting sqref="M116:M119">
    <cfRule type="containsText" dxfId="84" priority="204" operator="containsText" text="SELL">
      <formula>NOT(ISERROR(SEARCH("SELL",M116)))</formula>
    </cfRule>
  </conditionalFormatting>
  <conditionalFormatting sqref="J70:J92 J120:J1048576">
    <cfRule type="dataBar" priority="2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{718D69A6-0B0C-47AF-8DC6-8759CC71641B}</x14:id>
        </ext>
      </extLst>
    </cfRule>
  </conditionalFormatting>
  <conditionalFormatting sqref="J10:J2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70:J73">
    <cfRule type="dataBar" priority="1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{7CF4DB8D-A80E-4A3F-A9B6-9164DF156334}</x14:id>
        </ext>
      </extLst>
    </cfRule>
  </conditionalFormatting>
  <conditionalFormatting sqref="J74">
    <cfRule type="dataBar" priority="1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{EAA1859C-B507-4E7D-8BE0-DC74D411F5C0}</x14:id>
        </ext>
      </extLst>
    </cfRule>
  </conditionalFormatting>
  <conditionalFormatting sqref="J82">
    <cfRule type="dataBar" priority="1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{3F9B8FAD-879B-4EB5-8FF6-4406CA9D889E}</x14:id>
        </ext>
      </extLst>
    </cfRule>
  </conditionalFormatting>
  <conditionalFormatting sqref="J88:J92">
    <cfRule type="dataBar" priority="1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{951AD52C-B6BB-4884-B160-C54026880C67}</x14:id>
        </ext>
      </extLst>
    </cfRule>
  </conditionalFormatting>
  <conditionalFormatting sqref="J86">
    <cfRule type="dataBar" priority="1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{4051855F-4158-41FD-9620-4844E98DD8B9}</x14:id>
        </ext>
      </extLst>
    </cfRule>
  </conditionalFormatting>
  <conditionalFormatting sqref="J87">
    <cfRule type="dataBar" priority="1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{08F5CFFF-4254-4CE6-8D1C-9A0A40D404F0}</x14:id>
        </ext>
      </extLst>
    </cfRule>
  </conditionalFormatting>
  <conditionalFormatting sqref="J83">
    <cfRule type="dataBar" priority="1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{1EEFDEEB-33E1-4612-AE76-4D466B0E0892}</x14:id>
        </ext>
      </extLst>
    </cfRule>
  </conditionalFormatting>
  <conditionalFormatting sqref="J96:J113">
    <cfRule type="dataBar" priority="1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{19812136-5477-41BD-B9D8-0D8187B18C6E}</x14:id>
        </ext>
      </extLst>
    </cfRule>
  </conditionalFormatting>
  <conditionalFormatting sqref="J93">
    <cfRule type="dataBar" priority="1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{1C2C7DC0-1909-4344-A3B3-8E1E7795F695}</x14:id>
        </ext>
      </extLst>
    </cfRule>
  </conditionalFormatting>
  <conditionalFormatting sqref="J94">
    <cfRule type="dataBar" priority="1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{5ECE850F-E41B-4468-A48D-272F02E8CB03}</x14:id>
        </ext>
      </extLst>
    </cfRule>
  </conditionalFormatting>
  <conditionalFormatting sqref="J95">
    <cfRule type="dataBar" priority="1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{54E8FEC0-B68C-4B61-B72A-FBC07BC4D93D}</x14:id>
        </ext>
      </extLst>
    </cfRule>
  </conditionalFormatting>
  <conditionalFormatting sqref="J114">
    <cfRule type="dataBar" priority="1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{51397E27-556F-4922-9E86-5D8FB31EF605}</x14:id>
        </ext>
      </extLst>
    </cfRule>
  </conditionalFormatting>
  <conditionalFormatting sqref="J115">
    <cfRule type="dataBar" priority="1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{D4EFEACA-3825-4809-A692-4BAD7F0DE046}</x14:id>
        </ext>
      </extLst>
    </cfRule>
  </conditionalFormatting>
  <conditionalFormatting sqref="J118:J119">
    <cfRule type="dataBar" priority="1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{D23F1200-C060-4C02-A744-5219EB8D6D59}</x14:id>
        </ext>
      </extLst>
    </cfRule>
  </conditionalFormatting>
  <conditionalFormatting sqref="J116:J119">
    <cfRule type="dataBar" priority="1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{618ED221-E320-4FB0-8916-AFC763E8AAA4}</x14:id>
        </ext>
      </extLst>
    </cfRule>
  </conditionalFormatting>
  <conditionalFormatting sqref="J116">
    <cfRule type="dataBar" priority="1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{3E51D1F3-4DA0-471F-A834-DF3A961BCC80}</x14:id>
        </ext>
      </extLst>
    </cfRule>
  </conditionalFormatting>
  <conditionalFormatting sqref="J117">
    <cfRule type="dataBar" priority="1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{DA7C0ECD-6B26-409E-B09B-EA4BFCCCFDDC}</x14:id>
        </ext>
      </extLst>
    </cfRule>
  </conditionalFormatting>
  <conditionalFormatting sqref="J58:J59 J50:J55">
    <cfRule type="dataBar" priority="1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{44C552D3-242E-4BC7-95CC-E679FBEE533E}</x14:id>
        </ext>
      </extLst>
    </cfRule>
  </conditionalFormatting>
  <conditionalFormatting sqref="J27">
    <cfRule type="dataBar" priority="1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{39F82A61-BF17-43AE-9814-6B0E5583FEAA}</x14:id>
        </ext>
      </extLst>
    </cfRule>
  </conditionalFormatting>
  <conditionalFormatting sqref="M27">
    <cfRule type="dataBar" priority="1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{E6AFDDB4-8E1F-43DF-AFC6-CA38F2A5BDC2}</x14:id>
        </ext>
      </extLst>
    </cfRule>
  </conditionalFormatting>
  <conditionalFormatting sqref="N27">
    <cfRule type="dataBar" priority="1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{219A6F97-AE79-4FA9-AC5B-F84E19A2083A}</x14:id>
        </ext>
      </extLst>
    </cfRule>
    <cfRule type="cellIs" dxfId="83" priority="166" operator="lessThan">
      <formula>0</formula>
    </cfRule>
    <cfRule type="cellIs" dxfId="82" priority="167" operator="lessThan">
      <formula>-30.5</formula>
    </cfRule>
  </conditionalFormatting>
  <conditionalFormatting sqref="K27 K36:K40 K49:K69">
    <cfRule type="containsText" dxfId="81" priority="164" operator="containsText" text="False">
      <formula>NOT(ISERROR(SEARCH("False",K27)))</formula>
    </cfRule>
  </conditionalFormatting>
  <conditionalFormatting sqref="O27">
    <cfRule type="dataBar" priority="1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{374BA9E4-9439-4CD9-A597-1B26E318D9EF}</x14:id>
        </ext>
      </extLst>
    </cfRule>
  </conditionalFormatting>
  <conditionalFormatting sqref="J28:J40">
    <cfRule type="dataBar" priority="1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{363C5023-6881-46AF-AFBA-7193E07511C7}</x14:id>
        </ext>
      </extLst>
    </cfRule>
  </conditionalFormatting>
  <conditionalFormatting sqref="N28">
    <cfRule type="dataBar" priority="1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{67BA9072-D855-4661-A015-F0E34ED4B767}</x14:id>
        </ext>
      </extLst>
    </cfRule>
    <cfRule type="cellIs" dxfId="80" priority="160" operator="lessThan">
      <formula>0</formula>
    </cfRule>
    <cfRule type="cellIs" dxfId="79" priority="161" operator="lessThan">
      <formula>-30.5</formula>
    </cfRule>
  </conditionalFormatting>
  <conditionalFormatting sqref="K28">
    <cfRule type="containsText" dxfId="78" priority="158" operator="containsText" text="False">
      <formula>NOT(ISERROR(SEARCH("False",K28)))</formula>
    </cfRule>
  </conditionalFormatting>
  <conditionalFormatting sqref="N29">
    <cfRule type="dataBar" priority="1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{FB6705A5-975A-4391-B110-CB3384878506}</x14:id>
        </ext>
      </extLst>
    </cfRule>
    <cfRule type="cellIs" dxfId="77" priority="156" operator="lessThan">
      <formula>0</formula>
    </cfRule>
    <cfRule type="cellIs" dxfId="76" priority="157" operator="lessThan">
      <formula>-30.5</formula>
    </cfRule>
  </conditionalFormatting>
  <conditionalFormatting sqref="K29">
    <cfRule type="containsText" dxfId="75" priority="154" operator="containsText" text="False">
      <formula>NOT(ISERROR(SEARCH("False",K29)))</formula>
    </cfRule>
  </conditionalFormatting>
  <conditionalFormatting sqref="E25">
    <cfRule type="dataBar" priority="1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{21479961-936E-4680-9421-B84298859A55}</x14:id>
        </ext>
      </extLst>
    </cfRule>
  </conditionalFormatting>
  <conditionalFormatting sqref="E27">
    <cfRule type="dataBar" priority="1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{C2195CB2-8BEB-433D-810E-CA1B122293F5}</x14:id>
        </ext>
      </extLst>
    </cfRule>
  </conditionalFormatting>
  <conditionalFormatting sqref="E29">
    <cfRule type="dataBar" priority="1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{50189184-BB6A-4A00-A517-E163FB26DB09}</x14:id>
        </ext>
      </extLst>
    </cfRule>
  </conditionalFormatting>
  <conditionalFormatting sqref="R29:R34">
    <cfRule type="dataBar" priority="1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{3933F228-A07E-41D2-A2B3-90B3AD25AA4E}</x14:id>
        </ext>
      </extLst>
    </cfRule>
  </conditionalFormatting>
  <conditionalFormatting sqref="R29:R34">
    <cfRule type="dataBar" priority="1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{CDCBA70E-3649-4892-AE3B-81296E143E3F}</x14:id>
        </ext>
      </extLst>
    </cfRule>
  </conditionalFormatting>
  <conditionalFormatting sqref="J56">
    <cfRule type="dataBar" priority="1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{CB85C779-4D33-4D6A-89C6-35EADB6BBAAC}</x14:id>
        </ext>
      </extLst>
    </cfRule>
  </conditionalFormatting>
  <conditionalFormatting sqref="M56">
    <cfRule type="dataBar" priority="1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{9AA2DFED-8511-4FC6-8C77-3CCCDD46971E}</x14:id>
        </ext>
      </extLst>
    </cfRule>
  </conditionalFormatting>
  <conditionalFormatting sqref="E56">
    <cfRule type="dataBar" priority="1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{E78F2A4C-7E37-4519-9561-C465618B8725}</x14:id>
        </ext>
      </extLst>
    </cfRule>
  </conditionalFormatting>
  <conditionalFormatting sqref="R50">
    <cfRule type="dataBar" priority="1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{FD913544-3C82-40EA-9E69-49A65807CA12}</x14:id>
        </ext>
      </extLst>
    </cfRule>
  </conditionalFormatting>
  <conditionalFormatting sqref="R50">
    <cfRule type="dataBar" priority="1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{A6ECBCBA-8B64-41A3-9214-B4C39E2717B3}</x14:id>
        </ext>
      </extLst>
    </cfRule>
  </conditionalFormatting>
  <conditionalFormatting sqref="R51">
    <cfRule type="dataBar" priority="1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{ABE4A09E-C837-4F44-A287-4231B0CE54E7}</x14:id>
        </ext>
      </extLst>
    </cfRule>
  </conditionalFormatting>
  <conditionalFormatting sqref="R51">
    <cfRule type="dataBar" priority="1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{1B37B919-67DA-4555-951D-B7CB26DFB17C}</x14:id>
        </ext>
      </extLst>
    </cfRule>
  </conditionalFormatting>
  <conditionalFormatting sqref="R52">
    <cfRule type="dataBar" priority="1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{3B2B56F9-9215-47E3-8610-0D57BEF1ED14}</x14:id>
        </ext>
      </extLst>
    </cfRule>
  </conditionalFormatting>
  <conditionalFormatting sqref="R52">
    <cfRule type="dataBar" priority="1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{77DCCC08-C6EF-4228-9859-50FE74BD0E08}</x14:id>
        </ext>
      </extLst>
    </cfRule>
  </conditionalFormatting>
  <conditionalFormatting sqref="R54">
    <cfRule type="dataBar" priority="1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{199C8503-F0FE-45FC-AB36-8996DC5B8484}</x14:id>
        </ext>
      </extLst>
    </cfRule>
  </conditionalFormatting>
  <conditionalFormatting sqref="R54">
    <cfRule type="dataBar" priority="1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{92D02FE6-6ADB-4B5E-BA18-BA51A52D99C7}</x14:id>
        </ext>
      </extLst>
    </cfRule>
  </conditionalFormatting>
  <conditionalFormatting sqref="R53">
    <cfRule type="dataBar" priority="1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{A200CD10-B024-4A0E-827B-3087AB5E6C44}</x14:id>
        </ext>
      </extLst>
    </cfRule>
  </conditionalFormatting>
  <conditionalFormatting sqref="R53">
    <cfRule type="dataBar" priority="1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{96D1B03B-D900-4B32-BED4-9A03CD7D2D2D}</x14:id>
        </ext>
      </extLst>
    </cfRule>
  </conditionalFormatting>
  <conditionalFormatting sqref="R55">
    <cfRule type="dataBar" priority="1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{80E77DEC-2261-44F6-9C73-042E6361B6A9}</x14:id>
        </ext>
      </extLst>
    </cfRule>
  </conditionalFormatting>
  <conditionalFormatting sqref="R55">
    <cfRule type="dataBar" priority="1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{E3815489-F1B7-4E86-8155-74C1EA9DB92B}</x14:id>
        </ext>
      </extLst>
    </cfRule>
  </conditionalFormatting>
  <conditionalFormatting sqref="R56">
    <cfRule type="dataBar" priority="1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{AED76D4F-1DF0-41D9-B43D-81315F1CA40E}</x14:id>
        </ext>
      </extLst>
    </cfRule>
  </conditionalFormatting>
  <conditionalFormatting sqref="R56">
    <cfRule type="dataBar" priority="1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{0AA807FA-8B43-46C2-812A-87077D6FDA1B}</x14:id>
        </ext>
      </extLst>
    </cfRule>
  </conditionalFormatting>
  <conditionalFormatting sqref="R57">
    <cfRule type="dataBar" priority="1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{E9CA46B5-122C-4B48-9FA2-F66A222995F5}</x14:id>
        </ext>
      </extLst>
    </cfRule>
  </conditionalFormatting>
  <conditionalFormatting sqref="R57">
    <cfRule type="dataBar" priority="1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{5D4A5089-9495-42DB-9D84-204945D5AD97}</x14:id>
        </ext>
      </extLst>
    </cfRule>
  </conditionalFormatting>
  <conditionalFormatting sqref="R58">
    <cfRule type="dataBar" priority="1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{84E97DA6-26C0-4644-803F-DFE13C233DDC}</x14:id>
        </ext>
      </extLst>
    </cfRule>
  </conditionalFormatting>
  <conditionalFormatting sqref="R58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{07C23AF2-4BB9-40F2-BFC4-9B8EF9D51213}</x14:id>
        </ext>
      </extLst>
    </cfRule>
  </conditionalFormatting>
  <conditionalFormatting sqref="R59">
    <cfRule type="dataBar" priority="1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{9BB0E837-9372-4D5C-A5D6-04C566447C48}</x14:id>
        </ext>
      </extLst>
    </cfRule>
  </conditionalFormatting>
  <conditionalFormatting sqref="R59">
    <cfRule type="dataBar" priority="1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{39B9219B-A1DE-4DDF-BEB5-52448A8F1073}</x14:id>
        </ext>
      </extLst>
    </cfRule>
  </conditionalFormatting>
  <conditionalFormatting sqref="R60">
    <cfRule type="dataBar" priority="1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{9F569CC6-E41A-4391-A260-74B3F72E08E0}</x14:id>
        </ext>
      </extLst>
    </cfRule>
  </conditionalFormatting>
  <conditionalFormatting sqref="R60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{B3FE8C64-5ADE-4E38-A2FB-8B16E173605E}</x14:id>
        </ext>
      </extLst>
    </cfRule>
  </conditionalFormatting>
  <conditionalFormatting sqref="R61:R69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{9971DA0B-A4F9-4971-9717-5396148FC531}</x14:id>
        </ext>
      </extLst>
    </cfRule>
  </conditionalFormatting>
  <conditionalFormatting sqref="R61:R69">
    <cfRule type="dataBar" priority="1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{C2300A56-EAC3-418F-B2D8-6CC679D44889}</x14:id>
        </ext>
      </extLst>
    </cfRule>
  </conditionalFormatting>
  <conditionalFormatting sqref="P28:P40 P49:P69">
    <cfRule type="cellIs" dxfId="74" priority="121" operator="lessThan">
      <formula>0</formula>
    </cfRule>
  </conditionalFormatting>
  <conditionalFormatting sqref="R28:R40 M58:M69 R49:R69 M28:M56">
    <cfRule type="containsText" dxfId="73" priority="120" operator="containsText" text="SELL">
      <formula>NOT(ISERROR(SEARCH("SELL",M28)))</formula>
    </cfRule>
  </conditionalFormatting>
  <conditionalFormatting sqref="Q28:Q40 Q49:Q69">
    <cfRule type="cellIs" dxfId="72" priority="119" operator="lessThan">
      <formula>0</formula>
    </cfRule>
  </conditionalFormatting>
  <conditionalFormatting sqref="J60">
    <cfRule type="dataBar" priority="1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{3899AA5D-C9E1-46DB-B94B-6D7F9D1819F2}</x14:id>
        </ext>
      </extLst>
    </cfRule>
  </conditionalFormatting>
  <conditionalFormatting sqref="M60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{D10F0E3E-D689-4271-9A55-BCC9A74C9DA4}</x14:id>
        </ext>
      </extLst>
    </cfRule>
  </conditionalFormatting>
  <conditionalFormatting sqref="J61:J69">
    <cfRule type="dataBar" priority="1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{ADC0198D-1BA1-4330-AABB-D1C686319E55}</x14:id>
        </ext>
      </extLst>
    </cfRule>
  </conditionalFormatting>
  <conditionalFormatting sqref="M61:M69">
    <cfRule type="dataBar" priority="1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{17118F94-0951-4A1C-BEEF-0D9D5ED241CF}</x14:id>
        </ext>
      </extLst>
    </cfRule>
  </conditionalFormatting>
  <conditionalFormatting sqref="J57">
    <cfRule type="dataBar" priority="1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{88FF43F2-BF50-4D9E-8554-2BC4FB4559DD}</x14:id>
        </ext>
      </extLst>
    </cfRule>
  </conditionalFormatting>
  <conditionalFormatting sqref="M57">
    <cfRule type="dataBar" priority="1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{EE9340A6-D765-4E1F-9A86-5923567F5FA8}</x14:id>
        </ext>
      </extLst>
    </cfRule>
  </conditionalFormatting>
  <conditionalFormatting sqref="M57">
    <cfRule type="containsText" dxfId="71" priority="111" operator="containsText" text="SELL">
      <formula>NOT(ISERROR(SEARCH("SELL",M57)))</formula>
    </cfRule>
  </conditionalFormatting>
  <conditionalFormatting sqref="J49">
    <cfRule type="dataBar" priority="1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{B2D50979-6103-488A-910C-27281D1DCCF1}</x14:id>
        </ext>
      </extLst>
    </cfRule>
  </conditionalFormatting>
  <conditionalFormatting sqref="N49:N69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{0868F1A7-F264-4FBB-951E-F04E7D424409}</x14:id>
        </ext>
      </extLst>
    </cfRule>
    <cfRule type="cellIs" dxfId="70" priority="108" operator="lessThan">
      <formula>0</formula>
    </cfRule>
    <cfRule type="cellIs" dxfId="69" priority="109" operator="lessThan">
      <formula>-30.5</formula>
    </cfRule>
  </conditionalFormatting>
  <conditionalFormatting sqref="K35">
    <cfRule type="containsText" dxfId="68" priority="106" operator="containsText" text="False">
      <formula>NOT(ISERROR(SEARCH("False",K35)))</formula>
    </cfRule>
  </conditionalFormatting>
  <conditionalFormatting sqref="K36">
    <cfRule type="containsText" dxfId="67" priority="105" operator="containsText" text="False">
      <formula>NOT(ISERROR(SEARCH("False",K36)))</formula>
    </cfRule>
  </conditionalFormatting>
  <conditionalFormatting sqref="E35 E37">
    <cfRule type="dataBar" priority="1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{60E8209F-51F5-415C-919E-77D3C51F436D}</x14:id>
        </ext>
      </extLst>
    </cfRule>
  </conditionalFormatting>
  <conditionalFormatting sqref="E36">
    <cfRule type="dataBar" priority="1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{14182472-619E-4ED9-9968-EF4C34B900C4}</x14:id>
        </ext>
      </extLst>
    </cfRule>
  </conditionalFormatting>
  <conditionalFormatting sqref="R35">
    <cfRule type="dataBar" priority="1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{0924BEEA-3BD2-487C-A099-2BAB9FCC1ACB}</x14:id>
        </ext>
      </extLst>
    </cfRule>
  </conditionalFormatting>
  <conditionalFormatting sqref="K35">
    <cfRule type="containsText" dxfId="66" priority="101" operator="containsText" text="False">
      <formula>NOT(ISERROR(SEARCH("False",K35)))</formula>
    </cfRule>
  </conditionalFormatting>
  <conditionalFormatting sqref="E36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{72A33024-CD54-4F5B-A6A4-94C01DDA1EFC}</x14:id>
        </ext>
      </extLst>
    </cfRule>
  </conditionalFormatting>
  <conditionalFormatting sqref="E35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{02650CAD-CE01-4555-BA8A-9A91A2BC6EB8}</x14:id>
        </ext>
      </extLst>
    </cfRule>
  </conditionalFormatting>
  <conditionalFormatting sqref="N36:N40">
    <cfRule type="dataBar" priority="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{478DF944-36DB-40B2-BAB0-7E30C415DD7E}</x14:id>
        </ext>
      </extLst>
    </cfRule>
  </conditionalFormatting>
  <conditionalFormatting sqref="N35">
    <cfRule type="dataBar" priority="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{D486F55D-5BCA-4DCA-B5CF-1D47D4D50024}</x14:id>
        </ext>
      </extLst>
    </cfRule>
  </conditionalFormatting>
  <conditionalFormatting sqref="N35:N40">
    <cfRule type="containsText" dxfId="65" priority="96" operator="containsText" text="SELL">
      <formula>NOT(ISERROR(SEARCH("SELL",N35)))</formula>
    </cfRule>
  </conditionalFormatting>
  <conditionalFormatting sqref="N30:N34">
    <cfRule type="dataBar" priority="1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{67B6E9A0-6F10-4252-81F7-A0DD819FAC23}</x14:id>
        </ext>
      </extLst>
    </cfRule>
    <cfRule type="cellIs" dxfId="64" priority="172" operator="lessThan">
      <formula>0</formula>
    </cfRule>
    <cfRule type="cellIs" dxfId="63" priority="173" operator="lessThan">
      <formula>-30.5</formula>
    </cfRule>
  </conditionalFormatting>
  <conditionalFormatting sqref="R35:R40 R49:R69">
    <cfRule type="dataBar" priority="1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{EE7791BE-B2D3-4A6B-9AC4-5511A7E1ABEE}</x14:id>
        </ext>
      </extLst>
    </cfRule>
  </conditionalFormatting>
  <conditionalFormatting sqref="J41:J48">
    <cfRule type="dataBar" priority="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{B07E5CAF-9F1F-43CF-8728-111F52D336BB}</x14:id>
        </ext>
      </extLst>
    </cfRule>
  </conditionalFormatting>
  <conditionalFormatting sqref="R41:R48">
    <cfRule type="dataBar" priority="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{7EDC1452-59DD-43C1-95D1-EF7707311E73}</x14:id>
        </ext>
      </extLst>
    </cfRule>
  </conditionalFormatting>
  <conditionalFormatting sqref="R41:R48">
    <cfRule type="dataBar" priority="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{C0E908F6-57DA-48D1-965D-035E9B3D7D54}</x14:id>
        </ext>
      </extLst>
    </cfRule>
  </conditionalFormatting>
  <conditionalFormatting sqref="P41:P48">
    <cfRule type="cellIs" dxfId="62" priority="89" operator="lessThan">
      <formula>0</formula>
    </cfRule>
  </conditionalFormatting>
  <conditionalFormatting sqref="R41:R48">
    <cfRule type="containsText" dxfId="61" priority="88" operator="containsText" text="SELL">
      <formula>NOT(ISERROR(SEARCH("SELL",R41)))</formula>
    </cfRule>
  </conditionalFormatting>
  <conditionalFormatting sqref="Q41:Q48">
    <cfRule type="cellIs" dxfId="60" priority="87" operator="lessThan">
      <formula>0</formula>
    </cfRule>
  </conditionalFormatting>
  <conditionalFormatting sqref="N41:N48">
    <cfRule type="dataBar" priority="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{30D481AF-FE87-4A7F-9561-EF592DF9CD53}</x14:id>
        </ext>
      </extLst>
    </cfRule>
    <cfRule type="cellIs" dxfId="59" priority="94" operator="lessThan">
      <formula>0</formula>
    </cfRule>
    <cfRule type="cellIs" dxfId="58" priority="95" operator="lessThan">
      <formula>-30.5</formula>
    </cfRule>
  </conditionalFormatting>
  <conditionalFormatting sqref="O1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">
    <cfRule type="containsText" dxfId="57" priority="84" operator="containsText" text="False">
      <formula>NOT(ISERROR(SEARCH("False",L1)))</formula>
    </cfRule>
  </conditionalFormatting>
  <conditionalFormatting sqref="J1">
    <cfRule type="dataBar" priority="8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{83133A7F-8113-49EC-B0FC-841685BDA23D}</x14:id>
        </ext>
      </extLst>
    </cfRule>
  </conditionalFormatting>
  <conditionalFormatting sqref="L1">
    <cfRule type="containsText" dxfId="56" priority="82" operator="containsText" text="False">
      <formula>NOT(ISERROR(SEARCH("False",L1)))</formula>
    </cfRule>
  </conditionalFormatting>
  <conditionalFormatting sqref="O1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"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{33D2AFB8-A905-48E3-832E-AE376E2D835A}</x14:id>
        </ext>
      </extLst>
    </cfRule>
  </conditionalFormatting>
  <conditionalFormatting sqref="T1">
    <cfRule type="cellIs" dxfId="55" priority="77" operator="lessThan">
      <formula>1</formula>
    </cfRule>
  </conditionalFormatting>
  <conditionalFormatting sqref="I1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{1E268ABC-134A-4D80-9155-3F2D81C6834C}</x14:id>
        </ext>
      </extLst>
    </cfRule>
  </conditionalFormatting>
  <conditionalFormatting sqref="X1">
    <cfRule type="containsText" dxfId="54" priority="75" operator="containsText" text="False">
      <formula>NOT(ISERROR(SEARCH("False",X1)))</formula>
    </cfRule>
  </conditionalFormatting>
  <conditionalFormatting sqref="X1">
    <cfRule type="containsText" dxfId="53" priority="74" operator="containsText" text="False">
      <formula>NOT(ISERROR(SEARCH("False",X1)))</formula>
    </cfRule>
  </conditionalFormatting>
  <conditionalFormatting sqref="AD1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2:AD23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6:O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9">
    <cfRule type="containsText" dxfId="52" priority="70" operator="containsText" text="False">
      <formula>NOT(ISERROR(SEARCH("False",L6)))</formula>
    </cfRule>
  </conditionalFormatting>
  <conditionalFormatting sqref="J6:J9">
    <cfRule type="dataBar" priority="6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{F2AFF5E6-1E3F-46DD-8976-E4542959DFDC}</x14:id>
        </ext>
      </extLst>
    </cfRule>
  </conditionalFormatting>
  <conditionalFormatting sqref="L6:L9">
    <cfRule type="containsText" dxfId="51" priority="68" operator="containsText" text="False">
      <formula>NOT(ISERROR(SEARCH("False",L6)))</formula>
    </cfRule>
  </conditionalFormatting>
  <conditionalFormatting sqref="O6:O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M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:N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:Q9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{92693419-0475-427E-9A6A-7850F085726F}</x14:id>
        </ext>
      </extLst>
    </cfRule>
  </conditionalFormatting>
  <conditionalFormatting sqref="T6:T9">
    <cfRule type="cellIs" dxfId="50" priority="63" operator="lessThan">
      <formula>1</formula>
    </cfRule>
  </conditionalFormatting>
  <conditionalFormatting sqref="Y6:Y9">
    <cfRule type="containsText" dxfId="49" priority="62" operator="containsText" text="WAHR">
      <formula>NOT(ISERROR(SEARCH("WAHR",Y6)))</formula>
    </cfRule>
  </conditionalFormatting>
  <conditionalFormatting sqref="W6:W9">
    <cfRule type="containsText" dxfId="48" priority="61" operator="containsText" text="Wahr">
      <formula>NOT(ISERROR(SEARCH("Wahr",W6)))</formula>
    </cfRule>
  </conditionalFormatting>
  <conditionalFormatting sqref="I6:I9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{3FC212D4-C66E-4604-B14F-D2F6C610A74B}</x14:id>
        </ext>
      </extLst>
    </cfRule>
  </conditionalFormatting>
  <conditionalFormatting sqref="X6:X9">
    <cfRule type="containsText" dxfId="47" priority="59" operator="containsText" text="False">
      <formula>NOT(ISERROR(SEARCH("False",X6)))</formula>
    </cfRule>
  </conditionalFormatting>
  <conditionalFormatting sqref="V6:V9">
    <cfRule type="containsText" dxfId="46" priority="58" operator="containsText" text="True">
      <formula>NOT(ISERROR(SEARCH("True",V6)))</formula>
    </cfRule>
  </conditionalFormatting>
  <conditionalFormatting sqref="O2:O3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">
    <cfRule type="containsText" dxfId="45" priority="56" operator="containsText" text="False">
      <formula>NOT(ISERROR(SEARCH("False",L2)))</formula>
    </cfRule>
  </conditionalFormatting>
  <conditionalFormatting sqref="J2:J3">
    <cfRule type="dataBar" priority="5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{6CD08C6F-C857-4352-874A-DF57D038FD43}</x14:id>
        </ext>
      </extLst>
    </cfRule>
  </conditionalFormatting>
  <conditionalFormatting sqref="L2:L3">
    <cfRule type="containsText" dxfId="44" priority="54" operator="containsText" text="False">
      <formula>NOT(ISERROR(SEARCH("False",L2)))</formula>
    </cfRule>
  </conditionalFormatting>
  <conditionalFormatting sqref="O2:O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{F0E0ED85-2CE0-4EAA-9D0A-67AE380E6B74}</x14:id>
        </ext>
      </extLst>
    </cfRule>
  </conditionalFormatting>
  <conditionalFormatting sqref="T2:T3">
    <cfRule type="cellIs" dxfId="43" priority="49" operator="lessThan">
      <formula>1</formula>
    </cfRule>
  </conditionalFormatting>
  <conditionalFormatting sqref="Y2:Y3">
    <cfRule type="containsText" dxfId="42" priority="48" operator="containsText" text="WAHR">
      <formula>NOT(ISERROR(SEARCH("WAHR",Y2)))</formula>
    </cfRule>
  </conditionalFormatting>
  <conditionalFormatting sqref="W2:W3">
    <cfRule type="containsText" dxfId="41" priority="47" operator="containsText" text="Wahr">
      <formula>NOT(ISERROR(SEARCH("Wahr",W2)))</formula>
    </cfRule>
  </conditionalFormatting>
  <conditionalFormatting sqref="I2:I3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{50D8C732-2708-42C1-AF5C-A5C820BC9174}</x14:id>
        </ext>
      </extLst>
    </cfRule>
  </conditionalFormatting>
  <conditionalFormatting sqref="X2:X3">
    <cfRule type="containsText" dxfId="40" priority="45" operator="containsText" text="False">
      <formula>NOT(ISERROR(SEARCH("False",X2)))</formula>
    </cfRule>
  </conditionalFormatting>
  <conditionalFormatting sqref="V2:V3">
    <cfRule type="containsText" dxfId="39" priority="44" operator="containsText" text="True">
      <formula>NOT(ISERROR(SEARCH("True",V2)))</formula>
    </cfRule>
  </conditionalFormatting>
  <conditionalFormatting sqref="O5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">
    <cfRule type="containsText" dxfId="38" priority="28" operator="containsText" text="False">
      <formula>NOT(ISERROR(SEARCH("False",L5)))</formula>
    </cfRule>
  </conditionalFormatting>
  <conditionalFormatting sqref="J5">
    <cfRule type="dataBar" priority="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{DA7FDECB-399C-49D3-ABCD-6A9A7685EB75}</x14:id>
        </ext>
      </extLst>
    </cfRule>
  </conditionalFormatting>
  <conditionalFormatting sqref="L5">
    <cfRule type="containsText" dxfId="37" priority="26" operator="containsText" text="False">
      <formula>NOT(ISERROR(SEARCH("False",L5)))</formula>
    </cfRule>
  </conditionalFormatting>
  <conditionalFormatting sqref="O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{1B79A11E-D01B-4A4F-9E18-F801A82982D0}</x14:id>
        </ext>
      </extLst>
    </cfRule>
  </conditionalFormatting>
  <conditionalFormatting sqref="T5">
    <cfRule type="cellIs" dxfId="36" priority="21" operator="lessThan">
      <formula>1</formula>
    </cfRule>
  </conditionalFormatting>
  <conditionalFormatting sqref="Y5">
    <cfRule type="containsText" dxfId="35" priority="20" operator="containsText" text="WAHR">
      <formula>NOT(ISERROR(SEARCH("WAHR",Y5)))</formula>
    </cfRule>
  </conditionalFormatting>
  <conditionalFormatting sqref="W5">
    <cfRule type="containsText" dxfId="34" priority="19" operator="containsText" text="Wahr">
      <formula>NOT(ISERROR(SEARCH("Wahr",W5)))</formula>
    </cfRule>
  </conditionalFormatting>
  <conditionalFormatting sqref="I5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{21D5C442-606F-4A96-AB9A-E7A6D9E9BA3F}</x14:id>
        </ext>
      </extLst>
    </cfRule>
  </conditionalFormatting>
  <conditionalFormatting sqref="X5">
    <cfRule type="containsText" dxfId="33" priority="17" operator="containsText" text="False">
      <formula>NOT(ISERROR(SEARCH("False",X5)))</formula>
    </cfRule>
  </conditionalFormatting>
  <conditionalFormatting sqref="V5">
    <cfRule type="containsText" dxfId="32" priority="16" operator="containsText" text="True">
      <formula>NOT(ISERROR(SEARCH("True",V5)))</formula>
    </cfRule>
  </conditionalFormatting>
  <conditionalFormatting sqref="O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">
    <cfRule type="containsText" dxfId="31" priority="14" operator="containsText" text="False">
      <formula>NOT(ISERROR(SEARCH("False",L4)))</formula>
    </cfRule>
  </conditionalFormatting>
  <conditionalFormatting sqref="J4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{C9232A53-1FBD-4F8D-8CE2-940B3FACCABD}</x14:id>
        </ext>
      </extLst>
    </cfRule>
  </conditionalFormatting>
  <conditionalFormatting sqref="L4">
    <cfRule type="containsText" dxfId="30" priority="12" operator="containsText" text="False">
      <formula>NOT(ISERROR(SEARCH("False",L4)))</formula>
    </cfRule>
  </conditionalFormatting>
  <conditionalFormatting sqref="O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{498DD9A8-EF10-4FD6-8C2F-55E2BD294692}</x14:id>
        </ext>
      </extLst>
    </cfRule>
  </conditionalFormatting>
  <conditionalFormatting sqref="T4">
    <cfRule type="cellIs" dxfId="29" priority="7" operator="lessThan">
      <formula>1</formula>
    </cfRule>
  </conditionalFormatting>
  <conditionalFormatting sqref="Y4">
    <cfRule type="containsText" dxfId="28" priority="6" operator="containsText" text="WAHR">
      <formula>NOT(ISERROR(SEARCH("WAHR",Y4)))</formula>
    </cfRule>
  </conditionalFormatting>
  <conditionalFormatting sqref="W4">
    <cfRule type="containsText" dxfId="27" priority="5" operator="containsText" text="Wahr">
      <formula>NOT(ISERROR(SEARCH("Wahr",W4)))</formula>
    </cfRule>
  </conditionalFormatting>
  <conditionalFormatting sqref="I4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{A89E880D-AEC3-49FD-9F56-1CCACE4B8157}</x14:id>
        </ext>
      </extLst>
    </cfRule>
  </conditionalFormatting>
  <conditionalFormatting sqref="X4">
    <cfRule type="containsText" dxfId="26" priority="3" operator="containsText" text="False">
      <formula>NOT(ISERROR(SEARCH("False",X4)))</formula>
    </cfRule>
  </conditionalFormatting>
  <conditionalFormatting sqref="V4">
    <cfRule type="containsText" dxfId="25" priority="2" operator="containsText" text="True">
      <formula>NOT(ISERROR(SEARCH("True",V4)))</formula>
    </cfRule>
  </conditionalFormatting>
  <conditionalFormatting sqref="AE2:AE2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9BDAD6-34E9-4FD1-B30D-F4ABEDE313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C10:D18 D19</xm:sqref>
        </x14:conditionalFormatting>
        <x14:conditionalFormatting xmlns:xm="http://schemas.microsoft.com/office/excel/2006/main">
          <x14:cfRule type="dataBar" id="{FDF5E37B-0428-4A23-AAA0-BF8C4C682A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B10:C14</xm:sqref>
        </x14:conditionalFormatting>
        <x14:conditionalFormatting xmlns:xm="http://schemas.microsoft.com/office/excel/2006/main">
          <x14:cfRule type="dataBar" id="{1FFA2307-76BF-40AF-A9BF-7445222960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E10:E22</xm:sqref>
        </x14:conditionalFormatting>
        <x14:conditionalFormatting xmlns:xm="http://schemas.microsoft.com/office/excel/2006/main">
          <x14:cfRule type="dataBar" id="{6204DED0-3809-45CE-A1D7-E5E50E9471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O10:O18</xm:sqref>
        </x14:conditionalFormatting>
        <x14:conditionalFormatting xmlns:xm="http://schemas.microsoft.com/office/excel/2006/main">
          <x14:cfRule type="dataBar" id="{CFD280E7-2842-48CA-8790-4D18972ECD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O154:O1048576 O10:O18</xm:sqref>
        </x14:conditionalFormatting>
        <x14:conditionalFormatting xmlns:xm="http://schemas.microsoft.com/office/excel/2006/main">
          <x14:cfRule type="dataBar" id="{0DFC9F65-2961-4123-BAF5-693309F8F9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R10:R16</xm:sqref>
        </x14:conditionalFormatting>
        <x14:conditionalFormatting xmlns:xm="http://schemas.microsoft.com/office/excel/2006/main">
          <x14:cfRule type="dataBar" id="{FFD837FA-1B35-4412-A3A9-99EA0DCBA9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Q10:Q16</xm:sqref>
        </x14:conditionalFormatting>
        <x14:conditionalFormatting xmlns:xm="http://schemas.microsoft.com/office/excel/2006/main">
          <x14:cfRule type="dataBar" id="{F812B2AB-AAF2-4ED6-9039-7AF9418B58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M70:M92 M120:M153</xm:sqref>
        </x14:conditionalFormatting>
        <x14:conditionalFormatting xmlns:xm="http://schemas.microsoft.com/office/excel/2006/main">
          <x14:cfRule type="dataBar" id="{77FFF340-E0E6-4946-BFEC-7AB06D698AD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N70:N153</xm:sqref>
        </x14:conditionalFormatting>
        <x14:conditionalFormatting xmlns:xm="http://schemas.microsoft.com/office/excel/2006/main">
          <x14:cfRule type="dataBar" id="{3079522E-AD0D-4153-8A9E-C050103ED7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M70:M73</xm:sqref>
        </x14:conditionalFormatting>
        <x14:conditionalFormatting xmlns:xm="http://schemas.microsoft.com/office/excel/2006/main">
          <x14:cfRule type="dataBar" id="{4C6FA03B-0AE1-4BD8-A6C5-4842DF5EC9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M74</xm:sqref>
        </x14:conditionalFormatting>
        <x14:conditionalFormatting xmlns:xm="http://schemas.microsoft.com/office/excel/2006/main">
          <x14:cfRule type="dataBar" id="{761ABD32-D691-41E2-8305-8FCB8357204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E74</xm:sqref>
        </x14:conditionalFormatting>
        <x14:conditionalFormatting xmlns:xm="http://schemas.microsoft.com/office/excel/2006/main">
          <x14:cfRule type="dataBar" id="{FB7D3DF5-8462-4E28-B2D0-590D565E9B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R70:R72</xm:sqref>
        </x14:conditionalFormatting>
        <x14:conditionalFormatting xmlns:xm="http://schemas.microsoft.com/office/excel/2006/main">
          <x14:cfRule type="dataBar" id="{21589A8F-40F1-43BE-A54F-395597DAAA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M82</xm:sqref>
        </x14:conditionalFormatting>
        <x14:conditionalFormatting xmlns:xm="http://schemas.microsoft.com/office/excel/2006/main">
          <x14:cfRule type="dataBar" id="{FBC0458D-FD00-42A2-9FFC-072C4AE0F8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E82</xm:sqref>
        </x14:conditionalFormatting>
        <x14:conditionalFormatting xmlns:xm="http://schemas.microsoft.com/office/excel/2006/main">
          <x14:cfRule type="dataBar" id="{AFC43117-C858-4308-A6EE-166B0D0C03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R73</xm:sqref>
        </x14:conditionalFormatting>
        <x14:conditionalFormatting xmlns:xm="http://schemas.microsoft.com/office/excel/2006/main">
          <x14:cfRule type="dataBar" id="{26EE5409-7409-41B6-972F-44BC6E02AF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R73</xm:sqref>
        </x14:conditionalFormatting>
        <x14:conditionalFormatting xmlns:xm="http://schemas.microsoft.com/office/excel/2006/main">
          <x14:cfRule type="dataBar" id="{AECC8E59-6F04-448D-BCBF-44DD94F90E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R74</xm:sqref>
        </x14:conditionalFormatting>
        <x14:conditionalFormatting xmlns:xm="http://schemas.microsoft.com/office/excel/2006/main">
          <x14:cfRule type="dataBar" id="{346E8F45-08A9-4CB1-9651-BAEDFABF66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R74</xm:sqref>
        </x14:conditionalFormatting>
        <x14:conditionalFormatting xmlns:xm="http://schemas.microsoft.com/office/excel/2006/main">
          <x14:cfRule type="dataBar" id="{F459893A-9AB9-4DA2-BA06-3D8B9EAE5F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R75</xm:sqref>
        </x14:conditionalFormatting>
        <x14:conditionalFormatting xmlns:xm="http://schemas.microsoft.com/office/excel/2006/main">
          <x14:cfRule type="dataBar" id="{F10D422D-9C0C-49BE-B4B9-9920791ED2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R75</xm:sqref>
        </x14:conditionalFormatting>
        <x14:conditionalFormatting xmlns:xm="http://schemas.microsoft.com/office/excel/2006/main">
          <x14:cfRule type="dataBar" id="{6D7DA455-D999-4526-BFA9-191FF5C40A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R76</xm:sqref>
        </x14:conditionalFormatting>
        <x14:conditionalFormatting xmlns:xm="http://schemas.microsoft.com/office/excel/2006/main">
          <x14:cfRule type="dataBar" id="{271E74ED-07D4-429D-96BD-560716077D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R76</xm:sqref>
        </x14:conditionalFormatting>
        <x14:conditionalFormatting xmlns:xm="http://schemas.microsoft.com/office/excel/2006/main">
          <x14:cfRule type="dataBar" id="{3752C2C2-6744-417B-9C95-2FFEB290F4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R77</xm:sqref>
        </x14:conditionalFormatting>
        <x14:conditionalFormatting xmlns:xm="http://schemas.microsoft.com/office/excel/2006/main">
          <x14:cfRule type="dataBar" id="{02DCFF05-DD8C-4335-81D3-12FB41D13B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R77</xm:sqref>
        </x14:conditionalFormatting>
        <x14:conditionalFormatting xmlns:xm="http://schemas.microsoft.com/office/excel/2006/main">
          <x14:cfRule type="dataBar" id="{D19FF547-599F-4EE6-AFDC-09A05BEB33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R78</xm:sqref>
        </x14:conditionalFormatting>
        <x14:conditionalFormatting xmlns:xm="http://schemas.microsoft.com/office/excel/2006/main">
          <x14:cfRule type="dataBar" id="{18A79617-1150-4D4E-9FD9-C892840ECB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R78</xm:sqref>
        </x14:conditionalFormatting>
        <x14:conditionalFormatting xmlns:xm="http://schemas.microsoft.com/office/excel/2006/main">
          <x14:cfRule type="dataBar" id="{8DDD3EBB-70A6-49F6-AE8F-63293A714D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R80</xm:sqref>
        </x14:conditionalFormatting>
        <x14:conditionalFormatting xmlns:xm="http://schemas.microsoft.com/office/excel/2006/main">
          <x14:cfRule type="dataBar" id="{647CED6F-5254-49DE-8A86-09FC9709DF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R80</xm:sqref>
        </x14:conditionalFormatting>
        <x14:conditionalFormatting xmlns:xm="http://schemas.microsoft.com/office/excel/2006/main">
          <x14:cfRule type="dataBar" id="{B457B653-42C4-4039-A657-99536035F7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D58A8386-34D5-45E1-890E-FD48FEA8F2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49BF7873-564E-4DB9-A7C3-FB831AC719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R81</xm:sqref>
        </x14:conditionalFormatting>
        <x14:conditionalFormatting xmlns:xm="http://schemas.microsoft.com/office/excel/2006/main">
          <x14:cfRule type="dataBar" id="{5E35D151-D307-4117-9DE2-74CF4B3991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R81</xm:sqref>
        </x14:conditionalFormatting>
        <x14:conditionalFormatting xmlns:xm="http://schemas.microsoft.com/office/excel/2006/main">
          <x14:cfRule type="dataBar" id="{56642F5B-59E9-415C-BF1D-B1778CEB97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R82</xm:sqref>
        </x14:conditionalFormatting>
        <x14:conditionalFormatting xmlns:xm="http://schemas.microsoft.com/office/excel/2006/main">
          <x14:cfRule type="dataBar" id="{E5E06CFE-AA3D-4859-A8EC-F87BAC4BCC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R82</xm:sqref>
        </x14:conditionalFormatting>
        <x14:conditionalFormatting xmlns:xm="http://schemas.microsoft.com/office/excel/2006/main">
          <x14:cfRule type="dataBar" id="{AAF29124-3B32-4535-802F-D05145586A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R83</xm:sqref>
        </x14:conditionalFormatting>
        <x14:conditionalFormatting xmlns:xm="http://schemas.microsoft.com/office/excel/2006/main">
          <x14:cfRule type="dataBar" id="{6F26FE57-7128-4D62-98E6-2132A6D4EE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R83</xm:sqref>
        </x14:conditionalFormatting>
        <x14:conditionalFormatting xmlns:xm="http://schemas.microsoft.com/office/excel/2006/main">
          <x14:cfRule type="dataBar" id="{7498C086-115B-43BD-953E-E9B819DB85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R84</xm:sqref>
        </x14:conditionalFormatting>
        <x14:conditionalFormatting xmlns:xm="http://schemas.microsoft.com/office/excel/2006/main">
          <x14:cfRule type="dataBar" id="{FD7FBD0D-CEB8-47CA-BEBD-93A681FD2C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R84</xm:sqref>
        </x14:conditionalFormatting>
        <x14:conditionalFormatting xmlns:xm="http://schemas.microsoft.com/office/excel/2006/main">
          <x14:cfRule type="dataBar" id="{6AC39ADD-9842-4120-9463-D8CF6060A3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R85</xm:sqref>
        </x14:conditionalFormatting>
        <x14:conditionalFormatting xmlns:xm="http://schemas.microsoft.com/office/excel/2006/main">
          <x14:cfRule type="dataBar" id="{9D7496BE-39BC-40D7-A854-FA89C97F54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R85</xm:sqref>
        </x14:conditionalFormatting>
        <x14:conditionalFormatting xmlns:xm="http://schemas.microsoft.com/office/excel/2006/main">
          <x14:cfRule type="dataBar" id="{26FA1225-B152-4AD7-91AD-79AD19D4D4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R86</xm:sqref>
        </x14:conditionalFormatting>
        <x14:conditionalFormatting xmlns:xm="http://schemas.microsoft.com/office/excel/2006/main">
          <x14:cfRule type="dataBar" id="{9143D832-9C30-42AB-8EF3-114B42AA89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R86</xm:sqref>
        </x14:conditionalFormatting>
        <x14:conditionalFormatting xmlns:xm="http://schemas.microsoft.com/office/excel/2006/main">
          <x14:cfRule type="dataBar" id="{F522AE5A-1000-4803-A087-D90BC95759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R87</xm:sqref>
        </x14:conditionalFormatting>
        <x14:conditionalFormatting xmlns:xm="http://schemas.microsoft.com/office/excel/2006/main">
          <x14:cfRule type="dataBar" id="{CD6E71B0-EAB1-41C4-8B13-D5EA5A18C6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R87</xm:sqref>
        </x14:conditionalFormatting>
        <x14:conditionalFormatting xmlns:xm="http://schemas.microsoft.com/office/excel/2006/main">
          <x14:cfRule type="dataBar" id="{B4C95F45-BA11-4B2B-B1CA-3F70B459C0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R88</xm:sqref>
        </x14:conditionalFormatting>
        <x14:conditionalFormatting xmlns:xm="http://schemas.microsoft.com/office/excel/2006/main">
          <x14:cfRule type="dataBar" id="{D0D7CCE8-BED6-46DD-9038-62134651FC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R88</xm:sqref>
        </x14:conditionalFormatting>
        <x14:conditionalFormatting xmlns:xm="http://schemas.microsoft.com/office/excel/2006/main">
          <x14:cfRule type="dataBar" id="{CBA5757D-AA4D-4658-9EDE-201919833B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R89</xm:sqref>
        </x14:conditionalFormatting>
        <x14:conditionalFormatting xmlns:xm="http://schemas.microsoft.com/office/excel/2006/main">
          <x14:cfRule type="dataBar" id="{04BA9BC1-B74E-4C43-B552-B3458ECC97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R89</xm:sqref>
        </x14:conditionalFormatting>
        <x14:conditionalFormatting xmlns:xm="http://schemas.microsoft.com/office/excel/2006/main">
          <x14:cfRule type="dataBar" id="{0BC3B60F-3228-4450-99F9-5F20D9C3C7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R90</xm:sqref>
        </x14:conditionalFormatting>
        <x14:conditionalFormatting xmlns:xm="http://schemas.microsoft.com/office/excel/2006/main">
          <x14:cfRule type="dataBar" id="{F3E83177-6465-4974-9A3B-D811684ECE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R90</xm:sqref>
        </x14:conditionalFormatting>
        <x14:conditionalFormatting xmlns:xm="http://schemas.microsoft.com/office/excel/2006/main">
          <x14:cfRule type="dataBar" id="{3DE96A9E-7DBA-4F6F-A2AC-81CE2414A7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S92</xm:sqref>
        </x14:conditionalFormatting>
        <x14:conditionalFormatting xmlns:xm="http://schemas.microsoft.com/office/excel/2006/main">
          <x14:cfRule type="dataBar" id="{3B848F0F-433F-45F6-ADCC-E16F03CB60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S92</xm:sqref>
        </x14:conditionalFormatting>
        <x14:conditionalFormatting xmlns:xm="http://schemas.microsoft.com/office/excel/2006/main">
          <x14:cfRule type="dataBar" id="{9A14D581-ADE5-4005-ACEB-E219E37C1C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M88:M92</xm:sqref>
        </x14:conditionalFormatting>
        <x14:conditionalFormatting xmlns:xm="http://schemas.microsoft.com/office/excel/2006/main">
          <x14:cfRule type="dataBar" id="{5CEA553E-BA47-4112-B7B2-0B53435D71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M86</xm:sqref>
        </x14:conditionalFormatting>
        <x14:conditionalFormatting xmlns:xm="http://schemas.microsoft.com/office/excel/2006/main">
          <x14:cfRule type="dataBar" id="{3B949334-59C7-4738-A43F-BD837DDA46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M87</xm:sqref>
        </x14:conditionalFormatting>
        <x14:conditionalFormatting xmlns:xm="http://schemas.microsoft.com/office/excel/2006/main">
          <x14:cfRule type="dataBar" id="{CF3E8207-650C-4E62-854F-44430E3C8E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E86 E88</xm:sqref>
        </x14:conditionalFormatting>
        <x14:conditionalFormatting xmlns:xm="http://schemas.microsoft.com/office/excel/2006/main">
          <x14:cfRule type="dataBar" id="{2BC93264-6293-4458-B9D6-FDA229C007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E87</xm:sqref>
        </x14:conditionalFormatting>
        <x14:conditionalFormatting xmlns:xm="http://schemas.microsoft.com/office/excel/2006/main">
          <x14:cfRule type="dataBar" id="{FB322E8F-8A91-41F6-8883-40E20470DF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M83</xm:sqref>
        </x14:conditionalFormatting>
        <x14:conditionalFormatting xmlns:xm="http://schemas.microsoft.com/office/excel/2006/main">
          <x14:cfRule type="dataBar" id="{3DE2EB83-3219-4A5C-854B-B2C2C5AAF1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M96:M113</xm:sqref>
        </x14:conditionalFormatting>
        <x14:conditionalFormatting xmlns:xm="http://schemas.microsoft.com/office/excel/2006/main">
          <x14:cfRule type="dataBar" id="{045550AA-3C2B-4B02-A38F-926BB59B00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M93</xm:sqref>
        </x14:conditionalFormatting>
        <x14:conditionalFormatting xmlns:xm="http://schemas.microsoft.com/office/excel/2006/main">
          <x14:cfRule type="dataBar" id="{405FB740-3F2C-4389-AA97-04802ED886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M94</xm:sqref>
        </x14:conditionalFormatting>
        <x14:conditionalFormatting xmlns:xm="http://schemas.microsoft.com/office/excel/2006/main">
          <x14:cfRule type="dataBar" id="{A6946531-381B-4832-A887-D2FC6B7CD5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M95</xm:sqref>
        </x14:conditionalFormatting>
        <x14:conditionalFormatting xmlns:xm="http://schemas.microsoft.com/office/excel/2006/main">
          <x14:cfRule type="dataBar" id="{B57EF7E0-6336-49BF-ACA5-9F602A39345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E94 E96</xm:sqref>
        </x14:conditionalFormatting>
        <x14:conditionalFormatting xmlns:xm="http://schemas.microsoft.com/office/excel/2006/main">
          <x14:cfRule type="dataBar" id="{B7E9C78F-0344-48B0-A1F3-C2F26926AF8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E93</xm:sqref>
        </x14:conditionalFormatting>
        <x14:conditionalFormatting xmlns:xm="http://schemas.microsoft.com/office/excel/2006/main">
          <x14:cfRule type="dataBar" id="{ECB4315A-7D21-4681-9F7E-219D4B8DB59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E95</xm:sqref>
        </x14:conditionalFormatting>
        <x14:conditionalFormatting xmlns:xm="http://schemas.microsoft.com/office/excel/2006/main">
          <x14:cfRule type="dataBar" id="{F287573F-D25B-4D9E-8B4D-8EB767A50A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M114</xm:sqref>
        </x14:conditionalFormatting>
        <x14:conditionalFormatting xmlns:xm="http://schemas.microsoft.com/office/excel/2006/main">
          <x14:cfRule type="dataBar" id="{7B18CC6D-5E5D-49FB-A82D-E1BE30139A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E114</xm:sqref>
        </x14:conditionalFormatting>
        <x14:conditionalFormatting xmlns:xm="http://schemas.microsoft.com/office/excel/2006/main">
          <x14:cfRule type="dataBar" id="{2E0C38A0-AF5B-4E80-B6F7-43D0706A6F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M115</xm:sqref>
        </x14:conditionalFormatting>
        <x14:conditionalFormatting xmlns:xm="http://schemas.microsoft.com/office/excel/2006/main">
          <x14:cfRule type="dataBar" id="{3AF6F06C-48DC-4CFB-989D-5918AC5BBA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M118:M119</xm:sqref>
        </x14:conditionalFormatting>
        <x14:conditionalFormatting xmlns:xm="http://schemas.microsoft.com/office/excel/2006/main">
          <x14:cfRule type="dataBar" id="{F4056541-1289-4BF6-AE18-01B55A4415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M116:M119</xm:sqref>
        </x14:conditionalFormatting>
        <x14:conditionalFormatting xmlns:xm="http://schemas.microsoft.com/office/excel/2006/main">
          <x14:cfRule type="dataBar" id="{69A723AE-B4F5-4419-8955-869CF6E1F5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M116</xm:sqref>
        </x14:conditionalFormatting>
        <x14:conditionalFormatting xmlns:xm="http://schemas.microsoft.com/office/excel/2006/main">
          <x14:cfRule type="dataBar" id="{F8C08E15-4114-48D5-B82D-6023E90194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M117</xm:sqref>
        </x14:conditionalFormatting>
        <x14:conditionalFormatting xmlns:xm="http://schemas.microsoft.com/office/excel/2006/main">
          <x14:cfRule type="dataBar" id="{4ADFCC9B-50F2-433E-BBE5-B08B9E856B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E116 E118</xm:sqref>
        </x14:conditionalFormatting>
        <x14:conditionalFormatting xmlns:xm="http://schemas.microsoft.com/office/excel/2006/main">
          <x14:cfRule type="dataBar" id="{BD83B421-AA2C-41FD-B2C7-ED39C852BC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E117</xm:sqref>
        </x14:conditionalFormatting>
        <x14:conditionalFormatting xmlns:xm="http://schemas.microsoft.com/office/excel/2006/main">
          <x14:cfRule type="dataBar" id="{718D69A6-0B0C-47AF-8DC6-8759CC7164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J70:J92 J120:J1048576</xm:sqref>
        </x14:conditionalFormatting>
        <x14:conditionalFormatting xmlns:xm="http://schemas.microsoft.com/office/excel/2006/main">
          <x14:cfRule type="dataBar" id="{7CF4DB8D-A80E-4A3F-A9B6-9164DF1563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J70:J73</xm:sqref>
        </x14:conditionalFormatting>
        <x14:conditionalFormatting xmlns:xm="http://schemas.microsoft.com/office/excel/2006/main">
          <x14:cfRule type="dataBar" id="{EAA1859C-B507-4E7D-8BE0-DC74D411F5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J74</xm:sqref>
        </x14:conditionalFormatting>
        <x14:conditionalFormatting xmlns:xm="http://schemas.microsoft.com/office/excel/2006/main">
          <x14:cfRule type="dataBar" id="{3F9B8FAD-879B-4EB5-8FF6-4406CA9D889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J82</xm:sqref>
        </x14:conditionalFormatting>
        <x14:conditionalFormatting xmlns:xm="http://schemas.microsoft.com/office/excel/2006/main">
          <x14:cfRule type="dataBar" id="{951AD52C-B6BB-4884-B160-C54026880C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J88:J92</xm:sqref>
        </x14:conditionalFormatting>
        <x14:conditionalFormatting xmlns:xm="http://schemas.microsoft.com/office/excel/2006/main">
          <x14:cfRule type="dataBar" id="{4051855F-4158-41FD-9620-4844E98DD8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J86</xm:sqref>
        </x14:conditionalFormatting>
        <x14:conditionalFormatting xmlns:xm="http://schemas.microsoft.com/office/excel/2006/main">
          <x14:cfRule type="dataBar" id="{08F5CFFF-4254-4CE6-8D1C-9A0A40D404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J87</xm:sqref>
        </x14:conditionalFormatting>
        <x14:conditionalFormatting xmlns:xm="http://schemas.microsoft.com/office/excel/2006/main">
          <x14:cfRule type="dataBar" id="{1EEFDEEB-33E1-4612-AE76-4D466B0E08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J83</xm:sqref>
        </x14:conditionalFormatting>
        <x14:conditionalFormatting xmlns:xm="http://schemas.microsoft.com/office/excel/2006/main">
          <x14:cfRule type="dataBar" id="{19812136-5477-41BD-B9D8-0D8187B18C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J96:J113</xm:sqref>
        </x14:conditionalFormatting>
        <x14:conditionalFormatting xmlns:xm="http://schemas.microsoft.com/office/excel/2006/main">
          <x14:cfRule type="dataBar" id="{1C2C7DC0-1909-4344-A3B3-8E1E7795F6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J93</xm:sqref>
        </x14:conditionalFormatting>
        <x14:conditionalFormatting xmlns:xm="http://schemas.microsoft.com/office/excel/2006/main">
          <x14:cfRule type="dataBar" id="{5ECE850F-E41B-4468-A48D-272F02E8CB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J94</xm:sqref>
        </x14:conditionalFormatting>
        <x14:conditionalFormatting xmlns:xm="http://schemas.microsoft.com/office/excel/2006/main">
          <x14:cfRule type="dataBar" id="{54E8FEC0-B68C-4B61-B72A-FBC07BC4D9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J95</xm:sqref>
        </x14:conditionalFormatting>
        <x14:conditionalFormatting xmlns:xm="http://schemas.microsoft.com/office/excel/2006/main">
          <x14:cfRule type="dataBar" id="{51397E27-556F-4922-9E86-5D8FB31EF6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J114</xm:sqref>
        </x14:conditionalFormatting>
        <x14:conditionalFormatting xmlns:xm="http://schemas.microsoft.com/office/excel/2006/main">
          <x14:cfRule type="dataBar" id="{D4EFEACA-3825-4809-A692-4BAD7F0DE0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J115</xm:sqref>
        </x14:conditionalFormatting>
        <x14:conditionalFormatting xmlns:xm="http://schemas.microsoft.com/office/excel/2006/main">
          <x14:cfRule type="dataBar" id="{D23F1200-C060-4C02-A744-5219EB8D6D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J118:J119</xm:sqref>
        </x14:conditionalFormatting>
        <x14:conditionalFormatting xmlns:xm="http://schemas.microsoft.com/office/excel/2006/main">
          <x14:cfRule type="dataBar" id="{618ED221-E320-4FB0-8916-AFC763E8AAA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J116:J119</xm:sqref>
        </x14:conditionalFormatting>
        <x14:conditionalFormatting xmlns:xm="http://schemas.microsoft.com/office/excel/2006/main">
          <x14:cfRule type="dataBar" id="{3E51D1F3-4DA0-471F-A834-DF3A961BCC8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J116</xm:sqref>
        </x14:conditionalFormatting>
        <x14:conditionalFormatting xmlns:xm="http://schemas.microsoft.com/office/excel/2006/main">
          <x14:cfRule type="dataBar" id="{DA7C0ECD-6B26-409E-B09B-EA4BFCCCFD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J117</xm:sqref>
        </x14:conditionalFormatting>
        <x14:conditionalFormatting xmlns:xm="http://schemas.microsoft.com/office/excel/2006/main">
          <x14:cfRule type="dataBar" id="{44C552D3-242E-4BC7-95CC-E679FBEE53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J58:J59 J50:J55</xm:sqref>
        </x14:conditionalFormatting>
        <x14:conditionalFormatting xmlns:xm="http://schemas.microsoft.com/office/excel/2006/main">
          <x14:cfRule type="dataBar" id="{39F82A61-BF17-43AE-9814-6B0E5583FE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J27</xm:sqref>
        </x14:conditionalFormatting>
        <x14:conditionalFormatting xmlns:xm="http://schemas.microsoft.com/office/excel/2006/main">
          <x14:cfRule type="dataBar" id="{E6AFDDB4-8E1F-43DF-AFC6-CA38F2A5BD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M27</xm:sqref>
        </x14:conditionalFormatting>
        <x14:conditionalFormatting xmlns:xm="http://schemas.microsoft.com/office/excel/2006/main">
          <x14:cfRule type="dataBar" id="{219A6F97-AE79-4FA9-AC5B-F84E19A208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N27</xm:sqref>
        </x14:conditionalFormatting>
        <x14:conditionalFormatting xmlns:xm="http://schemas.microsoft.com/office/excel/2006/main">
          <x14:cfRule type="dataBar" id="{374BA9E4-9439-4CD9-A597-1B26E318D9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O27</xm:sqref>
        </x14:conditionalFormatting>
        <x14:conditionalFormatting xmlns:xm="http://schemas.microsoft.com/office/excel/2006/main">
          <x14:cfRule type="dataBar" id="{363C5023-6881-46AF-AFBA-7193E07511C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J28:J40</xm:sqref>
        </x14:conditionalFormatting>
        <x14:conditionalFormatting xmlns:xm="http://schemas.microsoft.com/office/excel/2006/main">
          <x14:cfRule type="dataBar" id="{67BA9072-D855-4661-A015-F0E34ED4B7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N28</xm:sqref>
        </x14:conditionalFormatting>
        <x14:conditionalFormatting xmlns:xm="http://schemas.microsoft.com/office/excel/2006/main">
          <x14:cfRule type="dataBar" id="{FB6705A5-975A-4391-B110-CB33848785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N29</xm:sqref>
        </x14:conditionalFormatting>
        <x14:conditionalFormatting xmlns:xm="http://schemas.microsoft.com/office/excel/2006/main">
          <x14:cfRule type="dataBar" id="{21479961-936E-4680-9421-B84298859A5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E25</xm:sqref>
        </x14:conditionalFormatting>
        <x14:conditionalFormatting xmlns:xm="http://schemas.microsoft.com/office/excel/2006/main">
          <x14:cfRule type="dataBar" id="{C2195CB2-8BEB-433D-810E-CA1B122293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E27</xm:sqref>
        </x14:conditionalFormatting>
        <x14:conditionalFormatting xmlns:xm="http://schemas.microsoft.com/office/excel/2006/main">
          <x14:cfRule type="dataBar" id="{50189184-BB6A-4A00-A517-E163FB26DB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E29</xm:sqref>
        </x14:conditionalFormatting>
        <x14:conditionalFormatting xmlns:xm="http://schemas.microsoft.com/office/excel/2006/main">
          <x14:cfRule type="dataBar" id="{3933F228-A07E-41D2-A2B3-90B3AD25AA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R29:R34</xm:sqref>
        </x14:conditionalFormatting>
        <x14:conditionalFormatting xmlns:xm="http://schemas.microsoft.com/office/excel/2006/main">
          <x14:cfRule type="dataBar" id="{CDCBA70E-3649-4892-AE3B-81296E143E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R29:R34</xm:sqref>
        </x14:conditionalFormatting>
        <x14:conditionalFormatting xmlns:xm="http://schemas.microsoft.com/office/excel/2006/main">
          <x14:cfRule type="dataBar" id="{CB85C779-4D33-4D6A-89C6-35EADB6BBA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J56</xm:sqref>
        </x14:conditionalFormatting>
        <x14:conditionalFormatting xmlns:xm="http://schemas.microsoft.com/office/excel/2006/main">
          <x14:cfRule type="dataBar" id="{9AA2DFED-8511-4FC6-8C77-3CCCDD4697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M56</xm:sqref>
        </x14:conditionalFormatting>
        <x14:conditionalFormatting xmlns:xm="http://schemas.microsoft.com/office/excel/2006/main">
          <x14:cfRule type="dataBar" id="{E78F2A4C-7E37-4519-9561-C465618B87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E56</xm:sqref>
        </x14:conditionalFormatting>
        <x14:conditionalFormatting xmlns:xm="http://schemas.microsoft.com/office/excel/2006/main">
          <x14:cfRule type="dataBar" id="{FD913544-3C82-40EA-9E69-49A65807CA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R50</xm:sqref>
        </x14:conditionalFormatting>
        <x14:conditionalFormatting xmlns:xm="http://schemas.microsoft.com/office/excel/2006/main">
          <x14:cfRule type="dataBar" id="{A6ECBCBA-8B64-41A3-9214-B4C39E2717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R50</xm:sqref>
        </x14:conditionalFormatting>
        <x14:conditionalFormatting xmlns:xm="http://schemas.microsoft.com/office/excel/2006/main">
          <x14:cfRule type="dataBar" id="{ABE4A09E-C837-4F44-A287-4231B0CE54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R51</xm:sqref>
        </x14:conditionalFormatting>
        <x14:conditionalFormatting xmlns:xm="http://schemas.microsoft.com/office/excel/2006/main">
          <x14:cfRule type="dataBar" id="{1B37B919-67DA-4555-951D-B7CB26DFB1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R51</xm:sqref>
        </x14:conditionalFormatting>
        <x14:conditionalFormatting xmlns:xm="http://schemas.microsoft.com/office/excel/2006/main">
          <x14:cfRule type="dataBar" id="{3B2B56F9-9215-47E3-8610-0D57BEF1ED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R52</xm:sqref>
        </x14:conditionalFormatting>
        <x14:conditionalFormatting xmlns:xm="http://schemas.microsoft.com/office/excel/2006/main">
          <x14:cfRule type="dataBar" id="{77DCCC08-C6EF-4228-9859-50FE74BD0E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R52</xm:sqref>
        </x14:conditionalFormatting>
        <x14:conditionalFormatting xmlns:xm="http://schemas.microsoft.com/office/excel/2006/main">
          <x14:cfRule type="dataBar" id="{199C8503-F0FE-45FC-AB36-8996DC5B84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R54</xm:sqref>
        </x14:conditionalFormatting>
        <x14:conditionalFormatting xmlns:xm="http://schemas.microsoft.com/office/excel/2006/main">
          <x14:cfRule type="dataBar" id="{92D02FE6-6ADB-4B5E-BA18-BA51A52D99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R54</xm:sqref>
        </x14:conditionalFormatting>
        <x14:conditionalFormatting xmlns:xm="http://schemas.microsoft.com/office/excel/2006/main">
          <x14:cfRule type="dataBar" id="{A200CD10-B024-4A0E-827B-3087AB5E6C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R53</xm:sqref>
        </x14:conditionalFormatting>
        <x14:conditionalFormatting xmlns:xm="http://schemas.microsoft.com/office/excel/2006/main">
          <x14:cfRule type="dataBar" id="{96D1B03B-D900-4B32-BED4-9A03CD7D2D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R53</xm:sqref>
        </x14:conditionalFormatting>
        <x14:conditionalFormatting xmlns:xm="http://schemas.microsoft.com/office/excel/2006/main">
          <x14:cfRule type="dataBar" id="{80E77DEC-2261-44F6-9C73-042E6361B6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R55</xm:sqref>
        </x14:conditionalFormatting>
        <x14:conditionalFormatting xmlns:xm="http://schemas.microsoft.com/office/excel/2006/main">
          <x14:cfRule type="dataBar" id="{E3815489-F1B7-4E86-8155-74C1EA9DB9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R55</xm:sqref>
        </x14:conditionalFormatting>
        <x14:conditionalFormatting xmlns:xm="http://schemas.microsoft.com/office/excel/2006/main">
          <x14:cfRule type="dataBar" id="{AED76D4F-1DF0-41D9-B43D-81315F1CA4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R56</xm:sqref>
        </x14:conditionalFormatting>
        <x14:conditionalFormatting xmlns:xm="http://schemas.microsoft.com/office/excel/2006/main">
          <x14:cfRule type="dataBar" id="{0AA807FA-8B43-46C2-812A-87077D6FDA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R56</xm:sqref>
        </x14:conditionalFormatting>
        <x14:conditionalFormatting xmlns:xm="http://schemas.microsoft.com/office/excel/2006/main">
          <x14:cfRule type="dataBar" id="{E9CA46B5-122C-4B48-9FA2-F66A222995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R57</xm:sqref>
        </x14:conditionalFormatting>
        <x14:conditionalFormatting xmlns:xm="http://schemas.microsoft.com/office/excel/2006/main">
          <x14:cfRule type="dataBar" id="{5D4A5089-9495-42DB-9D84-204945D5AD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R57</xm:sqref>
        </x14:conditionalFormatting>
        <x14:conditionalFormatting xmlns:xm="http://schemas.microsoft.com/office/excel/2006/main">
          <x14:cfRule type="dataBar" id="{84E97DA6-26C0-4644-803F-DFE13C233D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R58</xm:sqref>
        </x14:conditionalFormatting>
        <x14:conditionalFormatting xmlns:xm="http://schemas.microsoft.com/office/excel/2006/main">
          <x14:cfRule type="dataBar" id="{07C23AF2-4BB9-40F2-BFC4-9B8EF9D512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R58</xm:sqref>
        </x14:conditionalFormatting>
        <x14:conditionalFormatting xmlns:xm="http://schemas.microsoft.com/office/excel/2006/main">
          <x14:cfRule type="dataBar" id="{9BB0E837-9372-4D5C-A5D6-04C566447C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R59</xm:sqref>
        </x14:conditionalFormatting>
        <x14:conditionalFormatting xmlns:xm="http://schemas.microsoft.com/office/excel/2006/main">
          <x14:cfRule type="dataBar" id="{39B9219B-A1DE-4DDF-BEB5-52448A8F10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R59</xm:sqref>
        </x14:conditionalFormatting>
        <x14:conditionalFormatting xmlns:xm="http://schemas.microsoft.com/office/excel/2006/main">
          <x14:cfRule type="dataBar" id="{9F569CC6-E41A-4391-A260-74B3F72E08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R60</xm:sqref>
        </x14:conditionalFormatting>
        <x14:conditionalFormatting xmlns:xm="http://schemas.microsoft.com/office/excel/2006/main">
          <x14:cfRule type="dataBar" id="{B3FE8C64-5ADE-4E38-A2FB-8B16E17360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R60</xm:sqref>
        </x14:conditionalFormatting>
        <x14:conditionalFormatting xmlns:xm="http://schemas.microsoft.com/office/excel/2006/main">
          <x14:cfRule type="dataBar" id="{9971DA0B-A4F9-4971-9717-5396148FC5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R61:R69</xm:sqref>
        </x14:conditionalFormatting>
        <x14:conditionalFormatting xmlns:xm="http://schemas.microsoft.com/office/excel/2006/main">
          <x14:cfRule type="dataBar" id="{C2300A56-EAC3-418F-B2D8-6CC679D448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R61:R69</xm:sqref>
        </x14:conditionalFormatting>
        <x14:conditionalFormatting xmlns:xm="http://schemas.microsoft.com/office/excel/2006/main">
          <x14:cfRule type="dataBar" id="{3899AA5D-C9E1-46DB-B94B-6D7F9D1819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J60</xm:sqref>
        </x14:conditionalFormatting>
        <x14:conditionalFormatting xmlns:xm="http://schemas.microsoft.com/office/excel/2006/main">
          <x14:cfRule type="dataBar" id="{D10F0E3E-D689-4271-9A55-BCC9A74C9D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M60</xm:sqref>
        </x14:conditionalFormatting>
        <x14:conditionalFormatting xmlns:xm="http://schemas.microsoft.com/office/excel/2006/main">
          <x14:cfRule type="dataBar" id="{ADC0198D-1BA1-4330-AABB-D1C686319E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J61:J69</xm:sqref>
        </x14:conditionalFormatting>
        <x14:conditionalFormatting xmlns:xm="http://schemas.microsoft.com/office/excel/2006/main">
          <x14:cfRule type="dataBar" id="{17118F94-0951-4A1C-BEEF-0D9D5ED241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M61:M69</xm:sqref>
        </x14:conditionalFormatting>
        <x14:conditionalFormatting xmlns:xm="http://schemas.microsoft.com/office/excel/2006/main">
          <x14:cfRule type="dataBar" id="{88FF43F2-BF50-4D9E-8554-2BC4FB4559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J57</xm:sqref>
        </x14:conditionalFormatting>
        <x14:conditionalFormatting xmlns:xm="http://schemas.microsoft.com/office/excel/2006/main">
          <x14:cfRule type="dataBar" id="{EE9340A6-D765-4E1F-9A86-5923567F5F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M57</xm:sqref>
        </x14:conditionalFormatting>
        <x14:conditionalFormatting xmlns:xm="http://schemas.microsoft.com/office/excel/2006/main">
          <x14:cfRule type="dataBar" id="{B2D50979-6103-488A-910C-27281D1DCC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J49</xm:sqref>
        </x14:conditionalFormatting>
        <x14:conditionalFormatting xmlns:xm="http://schemas.microsoft.com/office/excel/2006/main">
          <x14:cfRule type="dataBar" id="{0868F1A7-F264-4FBB-951E-F04E7D4244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N49:N69</xm:sqref>
        </x14:conditionalFormatting>
        <x14:conditionalFormatting xmlns:xm="http://schemas.microsoft.com/office/excel/2006/main">
          <x14:cfRule type="dataBar" id="{60E8209F-51F5-415C-919E-77D3C51F436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E35 E37</xm:sqref>
        </x14:conditionalFormatting>
        <x14:conditionalFormatting xmlns:xm="http://schemas.microsoft.com/office/excel/2006/main">
          <x14:cfRule type="dataBar" id="{14182472-619E-4ED9-9968-EF4C34B900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E36</xm:sqref>
        </x14:conditionalFormatting>
        <x14:conditionalFormatting xmlns:xm="http://schemas.microsoft.com/office/excel/2006/main">
          <x14:cfRule type="dataBar" id="{0924BEEA-3BD2-487C-A099-2BAB9FCC1A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R35</xm:sqref>
        </x14:conditionalFormatting>
        <x14:conditionalFormatting xmlns:xm="http://schemas.microsoft.com/office/excel/2006/main">
          <x14:cfRule type="dataBar" id="{72A33024-CD54-4F5B-A6A4-94C01DDA1E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E36</xm:sqref>
        </x14:conditionalFormatting>
        <x14:conditionalFormatting xmlns:xm="http://schemas.microsoft.com/office/excel/2006/main">
          <x14:cfRule type="dataBar" id="{02650CAD-CE01-4555-BA8A-9A91A2BC6E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E35</xm:sqref>
        </x14:conditionalFormatting>
        <x14:conditionalFormatting xmlns:xm="http://schemas.microsoft.com/office/excel/2006/main">
          <x14:cfRule type="dataBar" id="{478DF944-36DB-40B2-BAB0-7E30C415DD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N36:N40</xm:sqref>
        </x14:conditionalFormatting>
        <x14:conditionalFormatting xmlns:xm="http://schemas.microsoft.com/office/excel/2006/main">
          <x14:cfRule type="dataBar" id="{D486F55D-5BCA-4DCA-B5CF-1D47D4D500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N35</xm:sqref>
        </x14:conditionalFormatting>
        <x14:conditionalFormatting xmlns:xm="http://schemas.microsoft.com/office/excel/2006/main">
          <x14:cfRule type="dataBar" id="{67B6E9A0-6F10-4252-81F7-A0DD819FAC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N30:N34</xm:sqref>
        </x14:conditionalFormatting>
        <x14:conditionalFormatting xmlns:xm="http://schemas.microsoft.com/office/excel/2006/main">
          <x14:cfRule type="dataBar" id="{EE7791BE-B2D3-4A6B-9AC4-5511A7E1AB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R35:R40 R49:R69</xm:sqref>
        </x14:conditionalFormatting>
        <x14:conditionalFormatting xmlns:xm="http://schemas.microsoft.com/office/excel/2006/main">
          <x14:cfRule type="dataBar" id="{B07E5CAF-9F1F-43CF-8728-111F52D336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J41:J48</xm:sqref>
        </x14:conditionalFormatting>
        <x14:conditionalFormatting xmlns:xm="http://schemas.microsoft.com/office/excel/2006/main">
          <x14:cfRule type="dataBar" id="{7EDC1452-59DD-43C1-95D1-EF7707311E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R41:R48</xm:sqref>
        </x14:conditionalFormatting>
        <x14:conditionalFormatting xmlns:xm="http://schemas.microsoft.com/office/excel/2006/main">
          <x14:cfRule type="dataBar" id="{C0E908F6-57DA-48D1-965D-035E9B3D7D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R41:R48</xm:sqref>
        </x14:conditionalFormatting>
        <x14:conditionalFormatting xmlns:xm="http://schemas.microsoft.com/office/excel/2006/main">
          <x14:cfRule type="dataBar" id="{30D481AF-FE87-4A7F-9561-EF592DF9CD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N41:N48</xm:sqref>
        </x14:conditionalFormatting>
        <x14:conditionalFormatting xmlns:xm="http://schemas.microsoft.com/office/excel/2006/main">
          <x14:cfRule type="dataBar" id="{83133A7F-8113-49EC-B0FC-841685BDA2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</xm:sqref>
        </x14:conditionalFormatting>
        <x14:conditionalFormatting xmlns:xm="http://schemas.microsoft.com/office/excel/2006/main">
          <x14:cfRule type="dataBar" id="{33D2AFB8-A905-48E3-832E-AE376E2D83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Q1</xm:sqref>
        </x14:conditionalFormatting>
        <x14:conditionalFormatting xmlns:xm="http://schemas.microsoft.com/office/excel/2006/main">
          <x14:cfRule type="dataBar" id="{1E268ABC-134A-4D80-9155-3F2D81C683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</xm:sqref>
        </x14:conditionalFormatting>
        <x14:conditionalFormatting xmlns:xm="http://schemas.microsoft.com/office/excel/2006/main">
          <x14:cfRule type="dataBar" id="{F2AFF5E6-1E3F-46DD-8976-E4542959DF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J6:J9</xm:sqref>
        </x14:conditionalFormatting>
        <x14:conditionalFormatting xmlns:xm="http://schemas.microsoft.com/office/excel/2006/main">
          <x14:cfRule type="dataBar" id="{92693419-0475-427E-9A6A-7850F08572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Q6:Q9</xm:sqref>
        </x14:conditionalFormatting>
        <x14:conditionalFormatting xmlns:xm="http://schemas.microsoft.com/office/excel/2006/main">
          <x14:cfRule type="dataBar" id="{3FC212D4-C66E-4604-B14F-D2F6C610A7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I6:I9</xm:sqref>
        </x14:conditionalFormatting>
        <x14:conditionalFormatting xmlns:xm="http://schemas.microsoft.com/office/excel/2006/main">
          <x14:cfRule type="dataBar" id="{6CD08C6F-C857-4352-874A-DF57D038FD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J2:J3</xm:sqref>
        </x14:conditionalFormatting>
        <x14:conditionalFormatting xmlns:xm="http://schemas.microsoft.com/office/excel/2006/main">
          <x14:cfRule type="dataBar" id="{F0E0ED85-2CE0-4EAA-9D0A-67AE380E6B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Q2:Q3</xm:sqref>
        </x14:conditionalFormatting>
        <x14:conditionalFormatting xmlns:xm="http://schemas.microsoft.com/office/excel/2006/main">
          <x14:cfRule type="dataBar" id="{50D8C732-2708-42C1-AF5C-A5C820BC91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I2:I3</xm:sqref>
        </x14:conditionalFormatting>
        <x14:conditionalFormatting xmlns:xm="http://schemas.microsoft.com/office/excel/2006/main">
          <x14:cfRule type="dataBar" id="{DA7FDECB-399C-49D3-ABCD-6A9A7685EB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J5</xm:sqref>
        </x14:conditionalFormatting>
        <x14:conditionalFormatting xmlns:xm="http://schemas.microsoft.com/office/excel/2006/main">
          <x14:cfRule type="dataBar" id="{1B79A11E-D01B-4A4F-9E18-F801A82982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21D5C442-606F-4A96-AB9A-E7A6D9E9BA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I5</xm:sqref>
        </x14:conditionalFormatting>
        <x14:conditionalFormatting xmlns:xm="http://schemas.microsoft.com/office/excel/2006/main">
          <x14:cfRule type="dataBar" id="{C9232A53-1FBD-4F8D-8CE2-940B3FACCA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J4</xm:sqref>
        </x14:conditionalFormatting>
        <x14:conditionalFormatting xmlns:xm="http://schemas.microsoft.com/office/excel/2006/main">
          <x14:cfRule type="dataBar" id="{498DD9A8-EF10-4FD6-8C2F-55E2BD2946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  <x14:conditionalFormatting xmlns:xm="http://schemas.microsoft.com/office/excel/2006/main">
          <x14:cfRule type="dataBar" id="{A89E880D-AEC3-49FD-9F56-1CCACE4B81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FC27E-B915-4334-BA39-F477C27C581F}">
  <sheetPr codeName="Tabelle12"/>
  <dimension ref="A1:AF226"/>
  <sheetViews>
    <sheetView zoomScale="70" zoomScaleNormal="70" workbookViewId="0">
      <pane ySplit="1" topLeftCell="A2" activePane="bottomLeft" state="frozen"/>
      <selection pane="bottomLeft" activeCell="J37" sqref="J37"/>
    </sheetView>
  </sheetViews>
  <sheetFormatPr baseColWidth="10" defaultColWidth="11.44140625" defaultRowHeight="14.4" x14ac:dyDescent="0.3"/>
  <cols>
    <col min="1" max="16384" width="11.44140625" style="36"/>
  </cols>
  <sheetData>
    <row r="1" spans="1:32" x14ac:dyDescent="0.3">
      <c r="A1" s="130"/>
      <c r="B1" s="130" t="s">
        <v>3</v>
      </c>
      <c r="C1" s="130" t="s">
        <v>2</v>
      </c>
      <c r="D1" s="130" t="s">
        <v>1</v>
      </c>
      <c r="E1" s="130" t="s">
        <v>2552</v>
      </c>
      <c r="F1" s="130" t="s">
        <v>0</v>
      </c>
      <c r="G1" s="130" t="s">
        <v>5</v>
      </c>
      <c r="H1" s="130" t="s">
        <v>6</v>
      </c>
      <c r="I1" s="130" t="s">
        <v>7</v>
      </c>
      <c r="J1" s="130" t="s">
        <v>8</v>
      </c>
      <c r="K1" s="130" t="s">
        <v>9</v>
      </c>
      <c r="L1" s="130" t="s">
        <v>10</v>
      </c>
      <c r="M1" s="130" t="s">
        <v>11</v>
      </c>
      <c r="N1" s="130" t="s">
        <v>12</v>
      </c>
      <c r="O1" s="130" t="s">
        <v>13</v>
      </c>
      <c r="P1" s="130" t="s">
        <v>14</v>
      </c>
      <c r="Q1" s="130" t="s">
        <v>15</v>
      </c>
      <c r="R1" s="130" t="s">
        <v>500</v>
      </c>
      <c r="S1" s="130" t="s">
        <v>2553</v>
      </c>
      <c r="T1" s="130" t="s">
        <v>2555</v>
      </c>
      <c r="U1" s="130" t="s">
        <v>16</v>
      </c>
      <c r="V1" s="130" t="s">
        <v>706</v>
      </c>
      <c r="W1" s="130" t="s">
        <v>707</v>
      </c>
      <c r="X1" s="130" t="s">
        <v>2554</v>
      </c>
      <c r="Y1" s="130" t="s">
        <v>2978</v>
      </c>
      <c r="Z1" s="130" t="s">
        <v>17</v>
      </c>
      <c r="AA1" s="130" t="s">
        <v>18</v>
      </c>
      <c r="AB1" s="130" t="s">
        <v>19</v>
      </c>
      <c r="AC1" s="130" t="s">
        <v>20</v>
      </c>
      <c r="AD1" s="130" t="s">
        <v>21</v>
      </c>
    </row>
    <row r="2" spans="1:32" x14ac:dyDescent="0.3">
      <c r="A2" s="130" t="s">
        <v>2591</v>
      </c>
      <c r="B2" s="130">
        <v>55</v>
      </c>
      <c r="C2" s="130">
        <v>18</v>
      </c>
      <c r="D2" s="130">
        <v>12.76</v>
      </c>
      <c r="E2" s="130">
        <v>14.6</v>
      </c>
      <c r="F2" s="130">
        <v>12.12</v>
      </c>
      <c r="G2" s="130" t="s">
        <v>154</v>
      </c>
      <c r="H2" s="130" t="s">
        <v>104</v>
      </c>
      <c r="I2" s="130">
        <v>31.062999999999999</v>
      </c>
      <c r="J2" s="130">
        <v>-31</v>
      </c>
      <c r="K2" s="130">
        <v>0</v>
      </c>
      <c r="L2" s="130" t="s">
        <v>25</v>
      </c>
      <c r="M2" s="130">
        <v>35.954999999999998</v>
      </c>
      <c r="N2" s="130">
        <v>2.117</v>
      </c>
      <c r="O2" s="130">
        <v>16.984000000000002</v>
      </c>
      <c r="P2" s="130">
        <v>1.5109999999999999</v>
      </c>
      <c r="Q2" s="130">
        <v>86.052999999999997</v>
      </c>
      <c r="R2" s="130">
        <v>136.94999999999999</v>
      </c>
      <c r="S2" s="130">
        <v>132.49299999999999</v>
      </c>
      <c r="T2" s="130">
        <v>1</v>
      </c>
      <c r="U2" s="130">
        <v>132</v>
      </c>
      <c r="V2" s="130" t="s">
        <v>45</v>
      </c>
      <c r="W2" s="130">
        <v>0</v>
      </c>
      <c r="X2" s="130" t="s">
        <v>25</v>
      </c>
      <c r="Y2" s="130">
        <v>55</v>
      </c>
      <c r="Z2" s="130">
        <v>0.91400000000000003</v>
      </c>
      <c r="AA2" s="130" t="s">
        <v>104</v>
      </c>
      <c r="AB2" s="130" t="s">
        <v>154</v>
      </c>
      <c r="AC2" s="130" t="s">
        <v>2592</v>
      </c>
      <c r="AD2" s="130" t="s">
        <v>2593</v>
      </c>
      <c r="AE2" s="36">
        <f>MATCH(A2,'Deutschland500 freshly screened'!A:A,0)</f>
        <v>7</v>
      </c>
      <c r="AF2" s="36" t="b">
        <f t="shared" ref="AF2:AF33" si="0">AE2&lt;=50</f>
        <v>1</v>
      </c>
    </row>
    <row r="3" spans="1:32" x14ac:dyDescent="0.3">
      <c r="A3" s="130" t="s">
        <v>2667</v>
      </c>
      <c r="B3" s="130">
        <v>54</v>
      </c>
      <c r="C3" s="130">
        <v>25</v>
      </c>
      <c r="D3" s="130">
        <v>16.93</v>
      </c>
      <c r="E3" s="130">
        <v>16.760000000000002</v>
      </c>
      <c r="F3" s="130">
        <v>16.239999999999998</v>
      </c>
      <c r="G3" s="130" t="s">
        <v>712</v>
      </c>
      <c r="H3" s="130" t="s">
        <v>28</v>
      </c>
      <c r="I3" s="130">
        <v>14.56</v>
      </c>
      <c r="J3" s="130">
        <v>-65</v>
      </c>
      <c r="K3" s="130">
        <v>-2</v>
      </c>
      <c r="L3" s="130" t="s">
        <v>25</v>
      </c>
      <c r="M3" s="130">
        <v>46.973999999999997</v>
      </c>
      <c r="N3" s="130">
        <v>3.38</v>
      </c>
      <c r="O3" s="130">
        <v>13.9</v>
      </c>
      <c r="P3" s="130">
        <v>0.28199999999999997</v>
      </c>
      <c r="Q3" s="130">
        <v>-30.11</v>
      </c>
      <c r="R3" s="130">
        <v>11.74</v>
      </c>
      <c r="S3" s="130">
        <v>11.051</v>
      </c>
      <c r="T3" s="130">
        <v>1</v>
      </c>
      <c r="U3" s="130">
        <v>708</v>
      </c>
      <c r="V3" s="130" t="s">
        <v>45</v>
      </c>
      <c r="W3" s="130">
        <v>0</v>
      </c>
      <c r="X3" s="130" t="s">
        <v>25</v>
      </c>
      <c r="Y3" s="130">
        <v>54</v>
      </c>
      <c r="Z3" s="130">
        <v>0.876</v>
      </c>
      <c r="AA3" s="130" t="s">
        <v>28</v>
      </c>
      <c r="AB3" s="130" t="s">
        <v>713</v>
      </c>
      <c r="AC3" s="130" t="s">
        <v>2668</v>
      </c>
      <c r="AD3" s="130" t="s">
        <v>2669</v>
      </c>
      <c r="AE3" s="130">
        <f>MATCH(A3,'Deutschland500 freshly screened'!A:A,0)</f>
        <v>108</v>
      </c>
      <c r="AF3" s="130" t="b">
        <f t="shared" si="0"/>
        <v>0</v>
      </c>
    </row>
    <row r="4" spans="1:32" x14ac:dyDescent="0.3">
      <c r="A4" s="130" t="s">
        <v>2628</v>
      </c>
      <c r="B4" s="130">
        <v>52</v>
      </c>
      <c r="C4" s="130">
        <v>8</v>
      </c>
      <c r="D4" s="130">
        <v>22.04</v>
      </c>
      <c r="E4" s="130">
        <v>28.67</v>
      </c>
      <c r="F4" s="130">
        <v>25.94</v>
      </c>
      <c r="G4" s="130" t="s">
        <v>712</v>
      </c>
      <c r="H4" s="130" t="s">
        <v>28</v>
      </c>
      <c r="I4" s="130">
        <v>25.518000000000001</v>
      </c>
      <c r="J4" s="130">
        <v>-52</v>
      </c>
      <c r="K4" s="130">
        <v>-12</v>
      </c>
      <c r="L4" s="130" t="s">
        <v>25</v>
      </c>
      <c r="M4" s="130">
        <v>81.138000000000005</v>
      </c>
      <c r="N4" s="130">
        <v>3.58</v>
      </c>
      <c r="O4" s="130">
        <v>22.667000000000002</v>
      </c>
      <c r="P4" s="130">
        <v>0.218</v>
      </c>
      <c r="Q4" s="130">
        <v>-5.5149999999999997</v>
      </c>
      <c r="R4" s="130">
        <v>12.7</v>
      </c>
      <c r="S4" s="130">
        <v>12.124000000000001</v>
      </c>
      <c r="T4" s="130">
        <v>1</v>
      </c>
      <c r="U4" s="130">
        <v>919</v>
      </c>
      <c r="V4" s="130" t="s">
        <v>45</v>
      </c>
      <c r="W4" s="130">
        <v>0</v>
      </c>
      <c r="X4" s="130" t="s">
        <v>25</v>
      </c>
      <c r="Y4" s="130">
        <v>52</v>
      </c>
      <c r="Z4" s="130">
        <v>0.96799999999999997</v>
      </c>
      <c r="AA4" s="130" t="s">
        <v>28</v>
      </c>
      <c r="AB4" s="130" t="s">
        <v>713</v>
      </c>
      <c r="AC4" s="130" t="s">
        <v>505</v>
      </c>
      <c r="AD4" s="130" t="s">
        <v>2629</v>
      </c>
      <c r="AE4" s="130">
        <f>MATCH(A4,'Deutschland500 freshly screened'!A:A,0)</f>
        <v>34</v>
      </c>
      <c r="AF4" s="130" t="b">
        <f t="shared" si="0"/>
        <v>1</v>
      </c>
    </row>
    <row r="5" spans="1:32" x14ac:dyDescent="0.3">
      <c r="A5" s="130" t="s">
        <v>2575</v>
      </c>
      <c r="B5" s="130">
        <v>51</v>
      </c>
      <c r="C5" s="130">
        <v>3</v>
      </c>
      <c r="D5" s="130">
        <v>19.899999999999999</v>
      </c>
      <c r="E5" s="130">
        <v>57.21</v>
      </c>
      <c r="F5" s="130">
        <v>56.49</v>
      </c>
      <c r="G5" s="130" t="s">
        <v>140</v>
      </c>
      <c r="H5" s="130" t="s">
        <v>28</v>
      </c>
      <c r="I5" s="130">
        <v>0.70899999999999996</v>
      </c>
      <c r="J5" s="130">
        <v>-55</v>
      </c>
      <c r="K5" s="130">
        <v>-3</v>
      </c>
      <c r="L5" s="130" t="s">
        <v>25</v>
      </c>
      <c r="M5" s="130">
        <v>166.422</v>
      </c>
      <c r="N5" s="130">
        <v>3.6240000000000001</v>
      </c>
      <c r="O5" s="130">
        <v>45.926000000000002</v>
      </c>
      <c r="P5" s="130">
        <v>0.83099999999999996</v>
      </c>
      <c r="Q5" s="130">
        <v>-6.016</v>
      </c>
      <c r="R5" s="130">
        <v>34.35</v>
      </c>
      <c r="S5" s="130">
        <v>32.997999999999998</v>
      </c>
      <c r="T5" s="130">
        <v>1</v>
      </c>
      <c r="U5" s="130">
        <v>240</v>
      </c>
      <c r="V5" s="130" t="s">
        <v>45</v>
      </c>
      <c r="W5" s="130">
        <v>0</v>
      </c>
      <c r="X5" s="130" t="s">
        <v>25</v>
      </c>
      <c r="Y5" s="130">
        <v>51</v>
      </c>
      <c r="Z5" s="130">
        <v>0.995</v>
      </c>
      <c r="AA5" s="130" t="s">
        <v>28</v>
      </c>
      <c r="AB5" s="130" t="s">
        <v>140</v>
      </c>
      <c r="AC5" s="130" t="s">
        <v>2576</v>
      </c>
      <c r="AD5" s="130" t="s">
        <v>2577</v>
      </c>
      <c r="AE5" s="130">
        <f>MATCH(A5,'Deutschland500 freshly screened'!A:A,0)</f>
        <v>5</v>
      </c>
      <c r="AF5" s="130" t="b">
        <f t="shared" si="0"/>
        <v>1</v>
      </c>
    </row>
    <row r="6" spans="1:32" x14ac:dyDescent="0.3">
      <c r="A6" s="130" t="s">
        <v>2636</v>
      </c>
      <c r="B6" s="130">
        <v>51</v>
      </c>
      <c r="C6" s="130">
        <v>15</v>
      </c>
      <c r="D6" s="130">
        <v>11.3</v>
      </c>
      <c r="E6" s="130">
        <v>22.73</v>
      </c>
      <c r="F6" s="130">
        <v>18.57</v>
      </c>
      <c r="G6" s="130" t="s">
        <v>717</v>
      </c>
      <c r="H6" s="130" t="s">
        <v>31</v>
      </c>
      <c r="I6" s="130">
        <v>8.6440000000000001</v>
      </c>
      <c r="J6" s="130">
        <v>-62</v>
      </c>
      <c r="K6" s="130">
        <v>-35</v>
      </c>
      <c r="L6" s="130" t="s">
        <v>25</v>
      </c>
      <c r="M6" s="130">
        <v>112.875</v>
      </c>
      <c r="N6" s="130">
        <v>6.2290000000000001</v>
      </c>
      <c r="O6" s="130">
        <v>18.120999999999999</v>
      </c>
      <c r="P6" s="130">
        <v>1.6759999999999999</v>
      </c>
      <c r="Q6" s="130">
        <v>1.1930000000000001</v>
      </c>
      <c r="R6" s="130">
        <v>74.84</v>
      </c>
      <c r="S6" s="130">
        <v>79.117999999999995</v>
      </c>
      <c r="T6" s="130">
        <v>-1</v>
      </c>
      <c r="U6" s="130">
        <v>119</v>
      </c>
      <c r="V6" s="130" t="s">
        <v>45</v>
      </c>
      <c r="W6" s="130">
        <v>0</v>
      </c>
      <c r="X6" s="130" t="s">
        <v>45</v>
      </c>
      <c r="Y6" s="130">
        <v>51</v>
      </c>
      <c r="Z6" s="130">
        <v>0.93</v>
      </c>
      <c r="AA6" s="130" t="s">
        <v>31</v>
      </c>
      <c r="AB6" s="130" t="s">
        <v>718</v>
      </c>
      <c r="AC6" s="130" t="s">
        <v>2637</v>
      </c>
      <c r="AD6" s="130" t="s">
        <v>2638</v>
      </c>
      <c r="AE6" s="130">
        <f>MATCH(A6,'Deutschland500 freshly screened'!A:A,0)</f>
        <v>38</v>
      </c>
      <c r="AF6" s="130" t="b">
        <f t="shared" si="0"/>
        <v>1</v>
      </c>
    </row>
    <row r="7" spans="1:32" x14ac:dyDescent="0.3">
      <c r="A7" s="130" t="s">
        <v>2717</v>
      </c>
      <c r="B7" s="130">
        <v>51</v>
      </c>
      <c r="C7" s="130">
        <v>26</v>
      </c>
      <c r="D7" s="130">
        <v>19.86</v>
      </c>
      <c r="E7" s="130">
        <v>14.08</v>
      </c>
      <c r="F7" s="130">
        <v>13.04</v>
      </c>
      <c r="G7" s="130" t="s">
        <v>97</v>
      </c>
      <c r="H7" s="130" t="s">
        <v>28</v>
      </c>
      <c r="I7" s="130">
        <v>34.156999999999996</v>
      </c>
      <c r="J7" s="130">
        <v>-37</v>
      </c>
      <c r="K7" s="130">
        <v>-1</v>
      </c>
      <c r="L7" s="130" t="s">
        <v>25</v>
      </c>
      <c r="M7" s="130">
        <v>45.493000000000002</v>
      </c>
      <c r="N7" s="130">
        <v>3.41</v>
      </c>
      <c r="O7" s="130">
        <v>13.340999999999999</v>
      </c>
      <c r="P7" s="130">
        <v>2.5369999999999999</v>
      </c>
      <c r="Q7" s="130">
        <v>-41.381</v>
      </c>
      <c r="R7" s="130">
        <v>185.9</v>
      </c>
      <c r="S7" s="130">
        <v>180.27799999999999</v>
      </c>
      <c r="T7" s="130">
        <v>1</v>
      </c>
      <c r="U7" s="130">
        <v>78</v>
      </c>
      <c r="V7" s="130" t="s">
        <v>45</v>
      </c>
      <c r="W7" s="130">
        <v>0</v>
      </c>
      <c r="X7" s="130" t="s">
        <v>25</v>
      </c>
      <c r="Y7" s="130">
        <v>51</v>
      </c>
      <c r="Z7" s="130">
        <v>0.871</v>
      </c>
      <c r="AA7" s="130" t="s">
        <v>28</v>
      </c>
      <c r="AB7" s="130" t="s">
        <v>97</v>
      </c>
      <c r="AC7" s="130" t="s">
        <v>2718</v>
      </c>
      <c r="AD7" s="130" t="s">
        <v>2719</v>
      </c>
      <c r="AE7" s="130">
        <f>MATCH(A7,'Deutschland500 freshly screened'!A:A,0)</f>
        <v>12</v>
      </c>
      <c r="AF7" s="130" t="b">
        <f t="shared" si="0"/>
        <v>1</v>
      </c>
    </row>
    <row r="8" spans="1:32" x14ac:dyDescent="0.3">
      <c r="A8" s="130" t="s">
        <v>2731</v>
      </c>
      <c r="B8" s="130">
        <v>51</v>
      </c>
      <c r="C8" s="130">
        <v>33</v>
      </c>
      <c r="D8" s="130">
        <v>30.21</v>
      </c>
      <c r="E8" s="130">
        <v>18.600000000000001</v>
      </c>
      <c r="F8" s="130">
        <v>15.93</v>
      </c>
      <c r="G8" s="130" t="s">
        <v>57</v>
      </c>
      <c r="H8" s="130" t="s">
        <v>24</v>
      </c>
      <c r="I8" s="130">
        <v>125.913</v>
      </c>
      <c r="J8" s="130">
        <v>-49</v>
      </c>
      <c r="K8" s="130">
        <v>-6</v>
      </c>
      <c r="L8" s="130" t="s">
        <v>25</v>
      </c>
      <c r="M8" s="130">
        <v>77.656999999999996</v>
      </c>
      <c r="N8" s="130">
        <v>6.5190000000000001</v>
      </c>
      <c r="O8" s="130">
        <v>11.913</v>
      </c>
      <c r="P8" s="130">
        <v>2.7690000000000001</v>
      </c>
      <c r="Q8" s="130">
        <v>-49.843000000000004</v>
      </c>
      <c r="R8" s="130">
        <v>159.4</v>
      </c>
      <c r="S8" s="130">
        <v>168.48599999999999</v>
      </c>
      <c r="T8" s="130">
        <v>-1</v>
      </c>
      <c r="U8" s="130">
        <v>72</v>
      </c>
      <c r="V8" s="130" t="s">
        <v>45</v>
      </c>
      <c r="W8" s="130">
        <v>0</v>
      </c>
      <c r="X8" s="130" t="s">
        <v>25</v>
      </c>
      <c r="Y8" s="130">
        <v>51</v>
      </c>
      <c r="Z8" s="130">
        <v>0.83299999999999996</v>
      </c>
      <c r="AA8" s="130" t="s">
        <v>24</v>
      </c>
      <c r="AB8" s="130" t="s">
        <v>57</v>
      </c>
      <c r="AC8" s="130" t="s">
        <v>2732</v>
      </c>
      <c r="AD8" s="130" t="s">
        <v>2733</v>
      </c>
      <c r="AE8" s="130">
        <f>MATCH(A8,'Deutschland500 freshly screened'!A:A,0)</f>
        <v>32</v>
      </c>
      <c r="AF8" s="130" t="b">
        <f t="shared" si="0"/>
        <v>1</v>
      </c>
    </row>
    <row r="9" spans="1:32" x14ac:dyDescent="0.3">
      <c r="A9" s="130" t="s">
        <v>2694</v>
      </c>
      <c r="B9" s="130">
        <v>50</v>
      </c>
      <c r="C9" s="130">
        <v>16</v>
      </c>
      <c r="D9" s="130">
        <v>16.059999999999999</v>
      </c>
      <c r="E9" s="130">
        <v>14.22</v>
      </c>
      <c r="F9" s="130">
        <v>14.09</v>
      </c>
      <c r="G9" s="130" t="s">
        <v>397</v>
      </c>
      <c r="H9" s="130" t="s">
        <v>36</v>
      </c>
      <c r="I9" s="130">
        <v>0.71599999999999997</v>
      </c>
      <c r="J9" s="130">
        <v>-48</v>
      </c>
      <c r="K9" s="130">
        <v>-26</v>
      </c>
      <c r="L9" s="130" t="s">
        <v>25</v>
      </c>
      <c r="M9" s="130">
        <v>50.805</v>
      </c>
      <c r="N9" s="130">
        <v>2.8879999999999999</v>
      </c>
      <c r="O9" s="130">
        <v>17.593</v>
      </c>
      <c r="P9" s="130">
        <v>2.0579999999999998</v>
      </c>
      <c r="Q9" s="130">
        <v>9.7159999999999993</v>
      </c>
      <c r="R9" s="130">
        <v>101.2</v>
      </c>
      <c r="S9" s="130">
        <v>96.248999999999995</v>
      </c>
      <c r="T9" s="130">
        <v>1</v>
      </c>
      <c r="U9" s="130">
        <v>97</v>
      </c>
      <c r="V9" s="130" t="s">
        <v>45</v>
      </c>
      <c r="W9" s="130">
        <v>0</v>
      </c>
      <c r="X9" s="130" t="s">
        <v>25</v>
      </c>
      <c r="Y9" s="130">
        <v>50</v>
      </c>
      <c r="Z9" s="130">
        <v>0.92500000000000004</v>
      </c>
      <c r="AA9" s="130" t="s">
        <v>36</v>
      </c>
      <c r="AB9" s="130" t="s">
        <v>397</v>
      </c>
      <c r="AC9" s="130" t="s">
        <v>2695</v>
      </c>
      <c r="AD9" s="130" t="s">
        <v>2696</v>
      </c>
      <c r="AE9" s="130">
        <f>MATCH(A9,'Deutschland500 freshly screened'!A:A,0)</f>
        <v>30</v>
      </c>
      <c r="AF9" s="130" t="b">
        <f t="shared" si="0"/>
        <v>1</v>
      </c>
    </row>
    <row r="10" spans="1:32" x14ac:dyDescent="0.3">
      <c r="A10" s="130" t="s">
        <v>2583</v>
      </c>
      <c r="B10" s="130">
        <v>50</v>
      </c>
      <c r="C10" s="130">
        <v>17</v>
      </c>
      <c r="D10" s="130">
        <v>10.42</v>
      </c>
      <c r="E10" s="130">
        <v>18.420000000000002</v>
      </c>
      <c r="F10" s="130">
        <v>14.11</v>
      </c>
      <c r="G10" s="130" t="s">
        <v>262</v>
      </c>
      <c r="H10" s="130" t="s">
        <v>67</v>
      </c>
      <c r="I10" s="130">
        <v>111.93600000000001</v>
      </c>
      <c r="J10" s="130">
        <v>-35</v>
      </c>
      <c r="K10" s="130">
        <v>-2</v>
      </c>
      <c r="L10" s="130" t="s">
        <v>25</v>
      </c>
      <c r="M10" s="130">
        <v>38.712000000000003</v>
      </c>
      <c r="N10" s="130">
        <v>2.2599999999999998</v>
      </c>
      <c r="O10" s="130">
        <v>17.131</v>
      </c>
      <c r="P10" s="130">
        <v>0.28499999999999998</v>
      </c>
      <c r="Q10" s="130">
        <v>-10.523</v>
      </c>
      <c r="R10" s="130">
        <v>22.51</v>
      </c>
      <c r="S10" s="130">
        <v>21.693000000000001</v>
      </c>
      <c r="T10" s="130">
        <v>1</v>
      </c>
      <c r="U10" s="130">
        <v>701</v>
      </c>
      <c r="V10" s="130" t="s">
        <v>45</v>
      </c>
      <c r="W10" s="130">
        <v>0</v>
      </c>
      <c r="X10" s="130" t="s">
        <v>25</v>
      </c>
      <c r="Y10" s="130">
        <v>50</v>
      </c>
      <c r="Z10" s="130">
        <v>0.91900000000000004</v>
      </c>
      <c r="AA10" s="130" t="s">
        <v>67</v>
      </c>
      <c r="AB10" s="130" t="s">
        <v>262</v>
      </c>
      <c r="AC10" s="130" t="s">
        <v>506</v>
      </c>
      <c r="AD10" s="130" t="s">
        <v>507</v>
      </c>
      <c r="AE10" s="130">
        <f>MATCH(A10,'Deutschland500 freshly screened'!A:A,0)</f>
        <v>36</v>
      </c>
      <c r="AF10" s="130" t="b">
        <f t="shared" si="0"/>
        <v>1</v>
      </c>
    </row>
    <row r="11" spans="1:32" x14ac:dyDescent="0.3">
      <c r="A11" s="130" t="s">
        <v>2614</v>
      </c>
      <c r="B11" s="130">
        <v>50</v>
      </c>
      <c r="C11" s="130">
        <v>27</v>
      </c>
      <c r="D11" s="130">
        <v>31.21</v>
      </c>
      <c r="E11" s="130">
        <v>37.72</v>
      </c>
      <c r="F11" s="130">
        <v>24.49</v>
      </c>
      <c r="G11" s="130" t="s">
        <v>189</v>
      </c>
      <c r="H11" s="130" t="s">
        <v>153</v>
      </c>
      <c r="I11" s="130">
        <v>22.158000000000001</v>
      </c>
      <c r="J11" s="130">
        <v>-75</v>
      </c>
      <c r="K11" s="130">
        <v>-56</v>
      </c>
      <c r="L11" s="130" t="s">
        <v>25</v>
      </c>
      <c r="M11" s="130">
        <v>84.677999999999997</v>
      </c>
      <c r="N11" s="130">
        <v>6.5039999999999996</v>
      </c>
      <c r="O11" s="130">
        <v>13.019</v>
      </c>
      <c r="P11" s="130">
        <v>0.67300000000000004</v>
      </c>
      <c r="Q11" s="130">
        <v>-7.4320000000000004</v>
      </c>
      <c r="R11" s="130">
        <v>27.2</v>
      </c>
      <c r="S11" s="130">
        <v>26.872</v>
      </c>
      <c r="T11" s="130">
        <v>1</v>
      </c>
      <c r="U11" s="130">
        <v>297</v>
      </c>
      <c r="V11" s="130" t="s">
        <v>45</v>
      </c>
      <c r="W11" s="130">
        <v>0</v>
      </c>
      <c r="X11" s="130" t="s">
        <v>25</v>
      </c>
      <c r="Y11" s="130">
        <v>50</v>
      </c>
      <c r="Z11" s="130">
        <v>0.86599999999999999</v>
      </c>
      <c r="AA11" s="130" t="s">
        <v>153</v>
      </c>
      <c r="AB11" s="130" t="s">
        <v>189</v>
      </c>
      <c r="AC11" s="130" t="s">
        <v>2615</v>
      </c>
      <c r="AD11" s="130" t="s">
        <v>2616</v>
      </c>
      <c r="AE11" s="130">
        <f>MATCH(A11,'Deutschland500 freshly screened'!A:A,0)</f>
        <v>45</v>
      </c>
      <c r="AF11" s="130" t="b">
        <f t="shared" si="0"/>
        <v>1</v>
      </c>
    </row>
    <row r="12" spans="1:32" x14ac:dyDescent="0.3">
      <c r="A12" s="130" t="s">
        <v>2651</v>
      </c>
      <c r="B12" s="130">
        <v>49</v>
      </c>
      <c r="C12" s="130">
        <v>5</v>
      </c>
      <c r="D12" s="130">
        <v>22.57</v>
      </c>
      <c r="E12" s="130">
        <v>29.98</v>
      </c>
      <c r="F12" s="130">
        <v>34.33</v>
      </c>
      <c r="G12" s="130" t="s">
        <v>371</v>
      </c>
      <c r="H12" s="130" t="s">
        <v>36</v>
      </c>
      <c r="I12" s="130">
        <v>0.69299999999999995</v>
      </c>
      <c r="J12" s="130">
        <v>-71</v>
      </c>
      <c r="K12" s="130">
        <v>-1</v>
      </c>
      <c r="L12" s="130" t="s">
        <v>25</v>
      </c>
      <c r="M12" s="130">
        <v>101.66500000000001</v>
      </c>
      <c r="N12" s="130">
        <v>3.9630000000000001</v>
      </c>
      <c r="O12" s="130">
        <v>25.651</v>
      </c>
      <c r="P12" s="130">
        <v>0.41899999999999998</v>
      </c>
      <c r="Q12" s="130">
        <v>23.838000000000001</v>
      </c>
      <c r="R12" s="130">
        <v>15.26</v>
      </c>
      <c r="S12" s="130">
        <v>15.782999999999999</v>
      </c>
      <c r="T12" s="130">
        <v>-1</v>
      </c>
      <c r="U12" s="130">
        <v>476</v>
      </c>
      <c r="V12" s="130" t="s">
        <v>45</v>
      </c>
      <c r="W12" s="130">
        <v>0</v>
      </c>
      <c r="X12" s="130" t="s">
        <v>25</v>
      </c>
      <c r="Y12" s="130">
        <v>49</v>
      </c>
      <c r="Z12" s="130">
        <v>0.98399999999999999</v>
      </c>
      <c r="AA12" s="130" t="s">
        <v>36</v>
      </c>
      <c r="AB12" s="130" t="s">
        <v>371</v>
      </c>
      <c r="AC12" s="130" t="s">
        <v>2652</v>
      </c>
      <c r="AD12" s="130" t="s">
        <v>2653</v>
      </c>
      <c r="AE12" s="130">
        <f>MATCH(A12,'Deutschland500 freshly screened'!A:A,0)</f>
        <v>26</v>
      </c>
      <c r="AF12" s="130" t="b">
        <f t="shared" si="0"/>
        <v>1</v>
      </c>
    </row>
    <row r="13" spans="1:32" x14ac:dyDescent="0.3">
      <c r="A13" s="130" t="s">
        <v>2586</v>
      </c>
      <c r="B13" s="130">
        <v>48</v>
      </c>
      <c r="C13" s="130">
        <v>6</v>
      </c>
      <c r="D13" s="130">
        <v>10.039999999999999</v>
      </c>
      <c r="E13" s="130">
        <v>20.84</v>
      </c>
      <c r="F13" s="130">
        <v>16.7</v>
      </c>
      <c r="G13" s="130" t="s">
        <v>262</v>
      </c>
      <c r="H13" s="130" t="s">
        <v>67</v>
      </c>
      <c r="I13" s="130">
        <v>3.0750000000000002</v>
      </c>
      <c r="J13" s="130">
        <v>-35</v>
      </c>
      <c r="K13" s="130">
        <v>-3</v>
      </c>
      <c r="L13" s="130" t="s">
        <v>25</v>
      </c>
      <c r="M13" s="130">
        <v>57.313000000000002</v>
      </c>
      <c r="N13" s="130">
        <v>2.383</v>
      </c>
      <c r="O13" s="130">
        <v>24.055</v>
      </c>
      <c r="P13" s="130">
        <v>0.34200000000000003</v>
      </c>
      <c r="Q13" s="130">
        <v>87.745000000000005</v>
      </c>
      <c r="R13" s="130">
        <v>25.86</v>
      </c>
      <c r="S13" s="130">
        <v>25.946000000000002</v>
      </c>
      <c r="T13" s="130">
        <v>-1</v>
      </c>
      <c r="U13" s="130">
        <v>584</v>
      </c>
      <c r="V13" s="130" t="s">
        <v>45</v>
      </c>
      <c r="W13" s="130">
        <v>0</v>
      </c>
      <c r="X13" s="130" t="s">
        <v>25</v>
      </c>
      <c r="Y13" s="130">
        <v>48</v>
      </c>
      <c r="Z13" s="130">
        <v>0.97799999999999998</v>
      </c>
      <c r="AA13" s="130" t="s">
        <v>67</v>
      </c>
      <c r="AB13" s="130" t="s">
        <v>262</v>
      </c>
      <c r="AC13" s="130" t="s">
        <v>2587</v>
      </c>
      <c r="AD13" s="130" t="s">
        <v>2588</v>
      </c>
      <c r="AE13" s="130">
        <f>MATCH(A13,'Deutschland500 freshly screened'!A:A,0)</f>
        <v>89</v>
      </c>
      <c r="AF13" s="130" t="b">
        <f t="shared" si="0"/>
        <v>0</v>
      </c>
    </row>
    <row r="14" spans="1:32" x14ac:dyDescent="0.3">
      <c r="A14" s="130" t="s">
        <v>2682</v>
      </c>
      <c r="B14" s="130">
        <v>48</v>
      </c>
      <c r="C14" s="130">
        <v>10</v>
      </c>
      <c r="D14" s="130">
        <v>15.44</v>
      </c>
      <c r="E14" s="130">
        <v>16.329999999999998</v>
      </c>
      <c r="F14" s="130">
        <v>15.59</v>
      </c>
      <c r="G14" s="130" t="s">
        <v>129</v>
      </c>
      <c r="H14" s="130" t="s">
        <v>44</v>
      </c>
      <c r="I14" s="130">
        <v>59.813000000000002</v>
      </c>
      <c r="J14" s="130">
        <v>-39</v>
      </c>
      <c r="K14" s="130">
        <v>-21</v>
      </c>
      <c r="L14" s="130" t="s">
        <v>25</v>
      </c>
      <c r="M14" s="130">
        <v>53.883000000000003</v>
      </c>
      <c r="N14" s="130">
        <v>2.5579999999999998</v>
      </c>
      <c r="O14" s="130">
        <v>21.065000000000001</v>
      </c>
      <c r="P14" s="130">
        <v>0.85</v>
      </c>
      <c r="Q14" s="130">
        <v>58.83</v>
      </c>
      <c r="R14" s="130">
        <v>52.94</v>
      </c>
      <c r="S14" s="130">
        <v>51.131999999999998</v>
      </c>
      <c r="T14" s="130">
        <v>1</v>
      </c>
      <c r="U14" s="130">
        <v>235</v>
      </c>
      <c r="V14" s="130" t="s">
        <v>45</v>
      </c>
      <c r="W14" s="130">
        <v>0</v>
      </c>
      <c r="X14" s="130" t="s">
        <v>25</v>
      </c>
      <c r="Y14" s="130">
        <v>48</v>
      </c>
      <c r="Z14" s="130">
        <v>0.95699999999999996</v>
      </c>
      <c r="AA14" s="130" t="s">
        <v>44</v>
      </c>
      <c r="AB14" s="130" t="s">
        <v>129</v>
      </c>
      <c r="AC14" s="130" t="s">
        <v>2683</v>
      </c>
      <c r="AD14" s="130" t="s">
        <v>2684</v>
      </c>
      <c r="AE14" s="130">
        <f>MATCH(A14,'Deutschland500 freshly screened'!A:A,0)</f>
        <v>44</v>
      </c>
      <c r="AF14" s="130" t="b">
        <f t="shared" si="0"/>
        <v>1</v>
      </c>
    </row>
    <row r="15" spans="1:32" x14ac:dyDescent="0.3">
      <c r="A15" s="130" t="s">
        <v>2626</v>
      </c>
      <c r="B15" s="130">
        <v>48</v>
      </c>
      <c r="C15" s="130">
        <v>30</v>
      </c>
      <c r="D15" s="130">
        <v>11.41</v>
      </c>
      <c r="E15" s="130">
        <v>12.16</v>
      </c>
      <c r="F15" s="130">
        <v>8.64</v>
      </c>
      <c r="G15" s="130" t="s">
        <v>717</v>
      </c>
      <c r="H15" s="130" t="s">
        <v>31</v>
      </c>
      <c r="I15" s="130">
        <v>162.916</v>
      </c>
      <c r="J15" s="130">
        <v>-43</v>
      </c>
      <c r="K15" s="130">
        <v>-6</v>
      </c>
      <c r="L15" s="130" t="s">
        <v>25</v>
      </c>
      <c r="M15" s="130">
        <v>49.468000000000004</v>
      </c>
      <c r="N15" s="130">
        <v>4.0019999999999998</v>
      </c>
      <c r="O15" s="130">
        <v>12.36</v>
      </c>
      <c r="P15" s="130">
        <v>2.2240000000000002</v>
      </c>
      <c r="Q15" s="130">
        <v>22.48</v>
      </c>
      <c r="R15" s="130">
        <v>139.28</v>
      </c>
      <c r="S15" s="130">
        <v>143.46600000000001</v>
      </c>
      <c r="T15" s="130">
        <v>-1</v>
      </c>
      <c r="U15" s="130">
        <v>89</v>
      </c>
      <c r="V15" s="130" t="s">
        <v>45</v>
      </c>
      <c r="W15" s="130">
        <v>0</v>
      </c>
      <c r="X15" s="130" t="s">
        <v>25</v>
      </c>
      <c r="Y15" s="130">
        <v>48</v>
      </c>
      <c r="Z15" s="130">
        <v>0.84899999999999998</v>
      </c>
      <c r="AA15" s="130" t="s">
        <v>31</v>
      </c>
      <c r="AB15" s="130" t="s">
        <v>718</v>
      </c>
      <c r="AC15" s="130" t="s">
        <v>446</v>
      </c>
      <c r="AD15" s="130" t="s">
        <v>446</v>
      </c>
      <c r="AE15" s="130">
        <f>MATCH(A15,'Deutschland500 freshly screened'!A:A,0)</f>
        <v>25</v>
      </c>
      <c r="AF15" s="130" t="b">
        <f t="shared" si="0"/>
        <v>1</v>
      </c>
    </row>
    <row r="16" spans="1:32" x14ac:dyDescent="0.3">
      <c r="A16" s="130" t="s">
        <v>2639</v>
      </c>
      <c r="B16" s="130">
        <v>47</v>
      </c>
      <c r="C16" s="130">
        <v>4</v>
      </c>
      <c r="D16" s="130">
        <v>15.95</v>
      </c>
      <c r="E16" s="130">
        <v>31.31</v>
      </c>
      <c r="F16" s="130">
        <v>35.25</v>
      </c>
      <c r="G16" s="130" t="s">
        <v>27</v>
      </c>
      <c r="H16" s="130" t="s">
        <v>28</v>
      </c>
      <c r="I16" s="130">
        <v>1.2070000000000001</v>
      </c>
      <c r="J16" s="130">
        <v>-81</v>
      </c>
      <c r="K16" s="130">
        <v>-62</v>
      </c>
      <c r="L16" s="130" t="s">
        <v>25</v>
      </c>
      <c r="M16" s="130">
        <v>136.37899999999999</v>
      </c>
      <c r="N16" s="130">
        <v>4.3819999999999997</v>
      </c>
      <c r="O16" s="130">
        <v>31.126000000000001</v>
      </c>
      <c r="P16" s="130">
        <v>0.25900000000000001</v>
      </c>
      <c r="Q16" s="130">
        <v>-25.126000000000001</v>
      </c>
      <c r="R16" s="130">
        <v>10.984999999999999</v>
      </c>
      <c r="S16" s="130">
        <v>10.406000000000001</v>
      </c>
      <c r="T16" s="130">
        <v>1</v>
      </c>
      <c r="U16" s="130">
        <v>773</v>
      </c>
      <c r="V16" s="130" t="s">
        <v>45</v>
      </c>
      <c r="W16" s="130">
        <v>0</v>
      </c>
      <c r="X16" s="130" t="s">
        <v>25</v>
      </c>
      <c r="Y16" s="130">
        <v>47</v>
      </c>
      <c r="Z16" s="130">
        <v>0.98899999999999999</v>
      </c>
      <c r="AA16" s="130" t="s">
        <v>28</v>
      </c>
      <c r="AB16" s="130" t="s">
        <v>27</v>
      </c>
      <c r="AC16" s="130" t="s">
        <v>2640</v>
      </c>
      <c r="AD16" s="130" t="s">
        <v>2641</v>
      </c>
      <c r="AE16" s="130">
        <f>MATCH(A16,'Deutschland500 freshly screened'!A:A,0)</f>
        <v>93</v>
      </c>
      <c r="AF16" s="130" t="b">
        <f t="shared" si="0"/>
        <v>0</v>
      </c>
    </row>
    <row r="17" spans="1:32" x14ac:dyDescent="0.3">
      <c r="A17" s="130" t="s">
        <v>2617</v>
      </c>
      <c r="B17" s="130">
        <v>47</v>
      </c>
      <c r="C17" s="130">
        <v>14</v>
      </c>
      <c r="D17" s="130">
        <v>15.49</v>
      </c>
      <c r="E17" s="130">
        <v>18.3</v>
      </c>
      <c r="F17" s="130">
        <v>25.27</v>
      </c>
      <c r="G17" s="130" t="s">
        <v>90</v>
      </c>
      <c r="H17" s="130" t="s">
        <v>31</v>
      </c>
      <c r="I17" s="130">
        <v>2.7730000000000001</v>
      </c>
      <c r="J17" s="130">
        <v>-62</v>
      </c>
      <c r="K17" s="130">
        <v>-37</v>
      </c>
      <c r="L17" s="130" t="s">
        <v>25</v>
      </c>
      <c r="M17" s="130">
        <v>59.847999999999999</v>
      </c>
      <c r="N17" s="130">
        <v>3.2650000000000001</v>
      </c>
      <c r="O17" s="130">
        <v>18.332000000000001</v>
      </c>
      <c r="P17" s="130">
        <v>2.831</v>
      </c>
      <c r="Q17" s="130">
        <v>-10.597</v>
      </c>
      <c r="R17" s="130">
        <v>92.45</v>
      </c>
      <c r="S17" s="130">
        <v>84.731999999999999</v>
      </c>
      <c r="T17" s="130">
        <v>1</v>
      </c>
      <c r="U17" s="130">
        <v>70</v>
      </c>
      <c r="V17" s="130" t="s">
        <v>45</v>
      </c>
      <c r="W17" s="130">
        <v>0</v>
      </c>
      <c r="X17" s="130" t="s">
        <v>25</v>
      </c>
      <c r="Y17" s="130">
        <v>47</v>
      </c>
      <c r="Z17" s="130">
        <v>0.93500000000000005</v>
      </c>
      <c r="AA17" s="130" t="s">
        <v>31</v>
      </c>
      <c r="AB17" s="130" t="s">
        <v>90</v>
      </c>
      <c r="AC17" s="130" t="s">
        <v>2618</v>
      </c>
      <c r="AD17" s="130" t="s">
        <v>2619</v>
      </c>
      <c r="AE17" s="130">
        <f>MATCH(A17,'Deutschland500 freshly screened'!A:A,0)</f>
        <v>49</v>
      </c>
      <c r="AF17" s="130" t="b">
        <f t="shared" si="0"/>
        <v>1</v>
      </c>
    </row>
    <row r="18" spans="1:32" x14ac:dyDescent="0.3">
      <c r="A18" s="130" t="s">
        <v>2633</v>
      </c>
      <c r="B18" s="130">
        <v>45</v>
      </c>
      <c r="C18" s="130">
        <v>12</v>
      </c>
      <c r="D18" s="130">
        <v>14.66</v>
      </c>
      <c r="E18" s="130">
        <v>22.33</v>
      </c>
      <c r="F18" s="130">
        <v>22.93</v>
      </c>
      <c r="G18" s="130" t="s">
        <v>83</v>
      </c>
      <c r="H18" s="130" t="s">
        <v>24</v>
      </c>
      <c r="I18" s="130">
        <v>13.236000000000001</v>
      </c>
      <c r="J18" s="130">
        <v>-62</v>
      </c>
      <c r="K18" s="130">
        <v>-1</v>
      </c>
      <c r="L18" s="130" t="s">
        <v>25</v>
      </c>
      <c r="M18" s="130">
        <v>60.305</v>
      </c>
      <c r="N18" s="130">
        <v>3.0030000000000001</v>
      </c>
      <c r="O18" s="130">
        <v>20.079000000000001</v>
      </c>
      <c r="P18" s="130">
        <v>5.9660000000000002</v>
      </c>
      <c r="Q18" s="130">
        <v>-38.548999999999999</v>
      </c>
      <c r="R18" s="130">
        <v>305.10000000000002</v>
      </c>
      <c r="S18" s="130">
        <v>292.11099999999999</v>
      </c>
      <c r="T18" s="130">
        <v>1</v>
      </c>
      <c r="U18" s="130">
        <v>33</v>
      </c>
      <c r="V18" s="130" t="s">
        <v>45</v>
      </c>
      <c r="W18" s="130">
        <v>0</v>
      </c>
      <c r="X18" s="130" t="s">
        <v>25</v>
      </c>
      <c r="Y18" s="130">
        <v>45</v>
      </c>
      <c r="Z18" s="130">
        <v>0.94599999999999995</v>
      </c>
      <c r="AA18" s="130" t="s">
        <v>24</v>
      </c>
      <c r="AB18" s="130" t="s">
        <v>83</v>
      </c>
      <c r="AC18" s="130" t="s">
        <v>2634</v>
      </c>
      <c r="AD18" s="130" t="s">
        <v>2635</v>
      </c>
      <c r="AE18" s="130">
        <f>MATCH(A18,'Deutschland500 freshly screened'!A:A,0)</f>
        <v>9</v>
      </c>
      <c r="AF18" s="130" t="b">
        <f t="shared" si="0"/>
        <v>1</v>
      </c>
    </row>
    <row r="19" spans="1:32" x14ac:dyDescent="0.3">
      <c r="A19" s="130" t="s">
        <v>2630</v>
      </c>
      <c r="B19" s="130">
        <v>45</v>
      </c>
      <c r="C19" s="130">
        <v>13</v>
      </c>
      <c r="D19" s="130">
        <v>21.15</v>
      </c>
      <c r="E19" s="130">
        <v>19.66</v>
      </c>
      <c r="F19" s="130">
        <v>25.3</v>
      </c>
      <c r="G19" s="130" t="s">
        <v>517</v>
      </c>
      <c r="H19" s="130" t="s">
        <v>67</v>
      </c>
      <c r="I19" s="130">
        <v>2.927</v>
      </c>
      <c r="J19" s="130">
        <v>-56</v>
      </c>
      <c r="K19" s="130">
        <v>-35</v>
      </c>
      <c r="L19" s="130" t="s">
        <v>25</v>
      </c>
      <c r="M19" s="130">
        <v>98.668000000000006</v>
      </c>
      <c r="N19" s="130">
        <v>4.9189999999999996</v>
      </c>
      <c r="O19" s="130">
        <v>20.058</v>
      </c>
      <c r="P19" s="130">
        <v>0.999</v>
      </c>
      <c r="Q19" s="130">
        <v>0</v>
      </c>
      <c r="R19" s="130">
        <v>52.65</v>
      </c>
      <c r="S19" s="130">
        <v>54.783999999999999</v>
      </c>
      <c r="T19" s="130">
        <v>-1</v>
      </c>
      <c r="U19" s="130">
        <v>200</v>
      </c>
      <c r="V19" s="130" t="s">
        <v>45</v>
      </c>
      <c r="W19" s="130">
        <v>0</v>
      </c>
      <c r="X19" s="130" t="s">
        <v>25</v>
      </c>
      <c r="Y19" s="130">
        <v>45</v>
      </c>
      <c r="Z19" s="130">
        <v>0.94099999999999995</v>
      </c>
      <c r="AA19" s="130" t="s">
        <v>67</v>
      </c>
      <c r="AB19" s="130" t="s">
        <v>517</v>
      </c>
      <c r="AC19" s="130" t="s">
        <v>2631</v>
      </c>
      <c r="AD19" s="130" t="s">
        <v>2632</v>
      </c>
      <c r="AE19" s="130">
        <f>MATCH(A19,'Deutschland500 freshly screened'!A:A,0)</f>
        <v>54</v>
      </c>
      <c r="AF19" s="130" t="b">
        <f t="shared" si="0"/>
        <v>0</v>
      </c>
    </row>
    <row r="20" spans="1:32" x14ac:dyDescent="0.3">
      <c r="A20" s="130" t="s">
        <v>2701</v>
      </c>
      <c r="B20" s="130">
        <v>45</v>
      </c>
      <c r="C20" s="130">
        <v>28</v>
      </c>
      <c r="D20" s="130">
        <v>13.63</v>
      </c>
      <c r="E20" s="130">
        <v>16.18</v>
      </c>
      <c r="F20" s="130">
        <v>11.78</v>
      </c>
      <c r="G20" s="130" t="s">
        <v>371</v>
      </c>
      <c r="H20" s="130" t="s">
        <v>36</v>
      </c>
      <c r="I20" s="130">
        <v>0.52200000000000002</v>
      </c>
      <c r="J20" s="130">
        <v>-68</v>
      </c>
      <c r="K20" s="130">
        <v>-34</v>
      </c>
      <c r="L20" s="130" t="s">
        <v>25</v>
      </c>
      <c r="M20" s="130">
        <v>46.548999999999999</v>
      </c>
      <c r="N20" s="130">
        <v>3.581</v>
      </c>
      <c r="O20" s="130">
        <v>12.999000000000001</v>
      </c>
      <c r="P20" s="130">
        <v>1.1539999999999999</v>
      </c>
      <c r="Q20" s="130">
        <v>-8.6630000000000003</v>
      </c>
      <c r="R20" s="130">
        <v>51.7</v>
      </c>
      <c r="S20" s="130">
        <v>48.886000000000003</v>
      </c>
      <c r="T20" s="130">
        <v>1</v>
      </c>
      <c r="U20" s="130">
        <v>173</v>
      </c>
      <c r="V20" s="130" t="s">
        <v>45</v>
      </c>
      <c r="W20" s="130">
        <v>0</v>
      </c>
      <c r="X20" s="130" t="s">
        <v>25</v>
      </c>
      <c r="Y20" s="130">
        <v>45</v>
      </c>
      <c r="Z20" s="130">
        <v>0.86</v>
      </c>
      <c r="AA20" s="130" t="s">
        <v>36</v>
      </c>
      <c r="AB20" s="130" t="s">
        <v>371</v>
      </c>
      <c r="AC20" s="130" t="s">
        <v>2702</v>
      </c>
      <c r="AD20" s="130" t="s">
        <v>2703</v>
      </c>
      <c r="AE20" s="130" t="e">
        <f>MATCH(A20,'Deutschland500 freshly screened'!A:A,0)</f>
        <v>#N/A</v>
      </c>
      <c r="AF20" s="130" t="e">
        <f t="shared" si="0"/>
        <v>#N/A</v>
      </c>
    </row>
    <row r="21" spans="1:32" x14ac:dyDescent="0.3">
      <c r="A21" s="130" t="s">
        <v>2609</v>
      </c>
      <c r="B21" s="130">
        <v>45</v>
      </c>
      <c r="C21" s="130">
        <v>32</v>
      </c>
      <c r="D21" s="130">
        <v>10.84</v>
      </c>
      <c r="E21" s="130">
        <v>23.32</v>
      </c>
      <c r="F21" s="130">
        <v>17.95</v>
      </c>
      <c r="G21" s="130" t="s">
        <v>129</v>
      </c>
      <c r="H21" s="130" t="s">
        <v>44</v>
      </c>
      <c r="I21" s="130">
        <v>0.91</v>
      </c>
      <c r="J21" s="130">
        <v>-57</v>
      </c>
      <c r="K21" s="130">
        <v>-42</v>
      </c>
      <c r="L21" s="130" t="s">
        <v>25</v>
      </c>
      <c r="M21" s="130">
        <v>54.043999999999997</v>
      </c>
      <c r="N21" s="130">
        <v>4.4850000000000003</v>
      </c>
      <c r="O21" s="130">
        <v>12.05</v>
      </c>
      <c r="P21" s="130">
        <v>1.2869999999999999</v>
      </c>
      <c r="Q21" s="130">
        <v>0</v>
      </c>
      <c r="R21" s="130">
        <v>46</v>
      </c>
      <c r="S21" s="130">
        <v>42.238999999999997</v>
      </c>
      <c r="T21" s="130">
        <v>1</v>
      </c>
      <c r="U21" s="130">
        <v>155</v>
      </c>
      <c r="V21" s="130" t="s">
        <v>45</v>
      </c>
      <c r="W21" s="130">
        <v>0</v>
      </c>
      <c r="X21" s="130" t="s">
        <v>25</v>
      </c>
      <c r="Y21" s="130">
        <v>45</v>
      </c>
      <c r="Z21" s="130">
        <v>0.83899999999999997</v>
      </c>
      <c r="AA21" s="130" t="s">
        <v>44</v>
      </c>
      <c r="AB21" s="130" t="s">
        <v>129</v>
      </c>
      <c r="AC21" s="130" t="s">
        <v>2610</v>
      </c>
      <c r="AD21" s="130" t="s">
        <v>2611</v>
      </c>
      <c r="AE21" s="130">
        <f>MATCH(A21,'Deutschland500 freshly screened'!A:A,0)</f>
        <v>123</v>
      </c>
      <c r="AF21" s="130" t="b">
        <f t="shared" si="0"/>
        <v>0</v>
      </c>
    </row>
    <row r="22" spans="1:32" x14ac:dyDescent="0.3">
      <c r="A22" s="130" t="s">
        <v>2620</v>
      </c>
      <c r="B22" s="130">
        <v>44</v>
      </c>
      <c r="C22" s="130">
        <v>2</v>
      </c>
      <c r="D22" s="130">
        <v>14.33</v>
      </c>
      <c r="E22" s="130">
        <v>25.88</v>
      </c>
      <c r="F22" s="130">
        <v>24.92</v>
      </c>
      <c r="G22" s="130" t="s">
        <v>371</v>
      </c>
      <c r="H22" s="130" t="s">
        <v>36</v>
      </c>
      <c r="I22" s="130">
        <v>9.1440000000000001</v>
      </c>
      <c r="J22" s="130">
        <v>-59</v>
      </c>
      <c r="K22" s="130">
        <v>-2</v>
      </c>
      <c r="L22" s="130" t="s">
        <v>25</v>
      </c>
      <c r="M22" s="130">
        <v>88.861000000000004</v>
      </c>
      <c r="N22" s="130">
        <v>1.9159999999999999</v>
      </c>
      <c r="O22" s="130">
        <v>46.389000000000003</v>
      </c>
      <c r="P22" s="130">
        <v>1.298</v>
      </c>
      <c r="Q22" s="130">
        <v>-15.404</v>
      </c>
      <c r="R22" s="130">
        <v>82.2</v>
      </c>
      <c r="S22" s="130">
        <v>79.799000000000007</v>
      </c>
      <c r="T22" s="130">
        <v>1</v>
      </c>
      <c r="U22" s="130">
        <v>154</v>
      </c>
      <c r="V22" s="130" t="s">
        <v>45</v>
      </c>
      <c r="W22" s="130">
        <v>0</v>
      </c>
      <c r="X22" s="130" t="s">
        <v>25</v>
      </c>
      <c r="Y22" s="130">
        <v>44</v>
      </c>
      <c r="Z22" s="130">
        <v>1</v>
      </c>
      <c r="AA22" s="130" t="s">
        <v>36</v>
      </c>
      <c r="AB22" s="130" t="s">
        <v>371</v>
      </c>
      <c r="AC22" s="130" t="s">
        <v>2621</v>
      </c>
      <c r="AD22" s="130" t="s">
        <v>2622</v>
      </c>
      <c r="AE22" s="130">
        <f>MATCH(A22,'Deutschland500 freshly screened'!A:A,0)</f>
        <v>40</v>
      </c>
      <c r="AF22" s="130" t="b">
        <f t="shared" si="0"/>
        <v>1</v>
      </c>
    </row>
    <row r="23" spans="1:32" x14ac:dyDescent="0.3">
      <c r="A23" s="130" t="s">
        <v>2603</v>
      </c>
      <c r="B23" s="130">
        <v>44</v>
      </c>
      <c r="C23" s="130">
        <v>22</v>
      </c>
      <c r="D23" s="130">
        <v>7.92</v>
      </c>
      <c r="E23" s="130">
        <v>22.77</v>
      </c>
      <c r="F23" s="130">
        <v>18.690000000000001</v>
      </c>
      <c r="G23" s="130" t="s">
        <v>111</v>
      </c>
      <c r="H23" s="130" t="s">
        <v>31</v>
      </c>
      <c r="I23" s="130">
        <v>0.78900000000000003</v>
      </c>
      <c r="J23" s="130">
        <v>-59</v>
      </c>
      <c r="K23" s="130">
        <v>-38</v>
      </c>
      <c r="L23" s="130" t="s">
        <v>25</v>
      </c>
      <c r="M23" s="130">
        <v>86.509</v>
      </c>
      <c r="N23" s="130">
        <v>5.3520000000000003</v>
      </c>
      <c r="O23" s="130">
        <v>16.164000000000001</v>
      </c>
      <c r="P23" s="130">
        <v>0.83699999999999997</v>
      </c>
      <c r="Q23" s="130">
        <v>21.495000000000001</v>
      </c>
      <c r="R23" s="130">
        <v>29.98</v>
      </c>
      <c r="S23" s="130">
        <v>28.8</v>
      </c>
      <c r="T23" s="130">
        <v>1</v>
      </c>
      <c r="U23" s="130">
        <v>238</v>
      </c>
      <c r="V23" s="130" t="s">
        <v>45</v>
      </c>
      <c r="W23" s="130">
        <v>0</v>
      </c>
      <c r="X23" s="130" t="s">
        <v>45</v>
      </c>
      <c r="Y23" s="130">
        <v>44</v>
      </c>
      <c r="Z23" s="130">
        <v>0.89200000000000002</v>
      </c>
      <c r="AA23" s="130" t="s">
        <v>31</v>
      </c>
      <c r="AB23" s="130" t="s">
        <v>111</v>
      </c>
      <c r="AC23" s="130" t="s">
        <v>2604</v>
      </c>
      <c r="AD23" s="130" t="s">
        <v>2605</v>
      </c>
      <c r="AE23" s="130">
        <f>MATCH(A23,'Deutschland500 freshly screened'!A:A,0)</f>
        <v>88</v>
      </c>
      <c r="AF23" s="130" t="b">
        <f t="shared" si="0"/>
        <v>0</v>
      </c>
    </row>
    <row r="24" spans="1:32" x14ac:dyDescent="0.3">
      <c r="A24" s="130" t="s">
        <v>2674</v>
      </c>
      <c r="B24" s="130">
        <v>43</v>
      </c>
      <c r="C24" s="130">
        <v>19</v>
      </c>
      <c r="D24" s="130">
        <v>8.2200000000000006</v>
      </c>
      <c r="E24" s="130">
        <v>6.76</v>
      </c>
      <c r="F24" s="130">
        <v>7.48</v>
      </c>
      <c r="G24" s="130" t="s">
        <v>57</v>
      </c>
      <c r="H24" s="130" t="s">
        <v>24</v>
      </c>
      <c r="I24" s="130">
        <v>1.5589999999999999</v>
      </c>
      <c r="J24" s="130">
        <v>-45</v>
      </c>
      <c r="K24" s="130">
        <v>-30</v>
      </c>
      <c r="L24" s="130" t="s">
        <v>25</v>
      </c>
      <c r="M24" s="130">
        <v>17.946999999999999</v>
      </c>
      <c r="N24" s="130">
        <v>1.071</v>
      </c>
      <c r="O24" s="130">
        <v>16.75</v>
      </c>
      <c r="P24" s="130">
        <v>1.194</v>
      </c>
      <c r="Q24" s="130">
        <v>184.17699999999999</v>
      </c>
      <c r="R24" s="130">
        <v>158</v>
      </c>
      <c r="S24" s="130">
        <v>154.416</v>
      </c>
      <c r="T24" s="130">
        <v>1</v>
      </c>
      <c r="U24" s="130">
        <v>167</v>
      </c>
      <c r="V24" s="130" t="s">
        <v>45</v>
      </c>
      <c r="W24" s="130">
        <v>0</v>
      </c>
      <c r="X24" s="130" t="s">
        <v>45</v>
      </c>
      <c r="Y24" s="130">
        <v>43</v>
      </c>
      <c r="Z24" s="130">
        <v>0.90900000000000003</v>
      </c>
      <c r="AA24" s="130" t="s">
        <v>24</v>
      </c>
      <c r="AB24" s="130" t="s">
        <v>57</v>
      </c>
      <c r="AC24" s="130" t="s">
        <v>2675</v>
      </c>
      <c r="AD24" s="130" t="s">
        <v>2676</v>
      </c>
      <c r="AE24" s="130">
        <f>MATCH(A24,'Deutschland500 freshly screened'!A:A,0)</f>
        <v>13</v>
      </c>
      <c r="AF24" s="130" t="b">
        <f t="shared" si="0"/>
        <v>1</v>
      </c>
    </row>
    <row r="25" spans="1:32" x14ac:dyDescent="0.3">
      <c r="A25" s="130" t="s">
        <v>2594</v>
      </c>
      <c r="B25" s="130">
        <v>42</v>
      </c>
      <c r="C25" s="130">
        <v>7</v>
      </c>
      <c r="D25" s="130">
        <v>18.95</v>
      </c>
      <c r="E25" s="130">
        <v>30.24</v>
      </c>
      <c r="F25" s="130">
        <v>27.16</v>
      </c>
      <c r="G25" s="130" t="s">
        <v>43</v>
      </c>
      <c r="H25" s="130" t="s">
        <v>44</v>
      </c>
      <c r="I25" s="130">
        <v>2.5920000000000001</v>
      </c>
      <c r="J25" s="130">
        <v>-73</v>
      </c>
      <c r="K25" s="130">
        <v>-52</v>
      </c>
      <c r="L25" s="130" t="s">
        <v>45</v>
      </c>
      <c r="M25" s="130">
        <v>95.16</v>
      </c>
      <c r="N25" s="130">
        <v>4.1230000000000002</v>
      </c>
      <c r="O25" s="130">
        <v>23.082000000000001</v>
      </c>
      <c r="P25" s="130">
        <v>0.19900000000000001</v>
      </c>
      <c r="Q25" s="130">
        <v>55.164999999999999</v>
      </c>
      <c r="R25" s="130">
        <v>11.8</v>
      </c>
      <c r="S25" s="130">
        <v>11.231999999999999</v>
      </c>
      <c r="T25" s="130">
        <v>1</v>
      </c>
      <c r="U25" s="130">
        <v>1003</v>
      </c>
      <c r="V25" s="130" t="s">
        <v>45</v>
      </c>
      <c r="W25" s="130">
        <v>0</v>
      </c>
      <c r="X25" s="130" t="s">
        <v>25</v>
      </c>
      <c r="Y25" s="130">
        <v>42</v>
      </c>
      <c r="Z25" s="130">
        <v>0.97299999999999998</v>
      </c>
      <c r="AA25" s="130" t="s">
        <v>44</v>
      </c>
      <c r="AB25" s="130" t="s">
        <v>43</v>
      </c>
      <c r="AC25" s="130" t="s">
        <v>2595</v>
      </c>
      <c r="AD25" s="130" t="s">
        <v>2596</v>
      </c>
      <c r="AE25" s="130">
        <f>MATCH(A25,'Deutschland500 freshly screened'!A:A,0)</f>
        <v>15</v>
      </c>
      <c r="AF25" s="130" t="b">
        <f t="shared" si="0"/>
        <v>1</v>
      </c>
    </row>
    <row r="26" spans="1:32" x14ac:dyDescent="0.3">
      <c r="A26" s="130" t="s">
        <v>2697</v>
      </c>
      <c r="B26" s="130">
        <v>42</v>
      </c>
      <c r="C26" s="130">
        <v>23</v>
      </c>
      <c r="D26" s="130">
        <v>7.84</v>
      </c>
      <c r="E26" s="130">
        <v>1.94</v>
      </c>
      <c r="F26" s="130">
        <v>5.31</v>
      </c>
      <c r="G26" s="130" t="s">
        <v>163</v>
      </c>
      <c r="H26" s="130" t="s">
        <v>67</v>
      </c>
      <c r="I26" s="130">
        <v>5.8079999999999998</v>
      </c>
      <c r="J26" s="130">
        <v>-55</v>
      </c>
      <c r="K26" s="130">
        <v>-16</v>
      </c>
      <c r="L26" s="130" t="s">
        <v>25</v>
      </c>
      <c r="M26" s="130">
        <v>53.079000000000001</v>
      </c>
      <c r="N26" s="130">
        <v>3.6709999999999998</v>
      </c>
      <c r="O26" s="130">
        <v>14.458</v>
      </c>
      <c r="P26" s="130">
        <v>1.365</v>
      </c>
      <c r="Q26" s="130">
        <v>10.992000000000001</v>
      </c>
      <c r="R26" s="130">
        <v>60.5</v>
      </c>
      <c r="S26" s="130">
        <v>64.745999999999995</v>
      </c>
      <c r="T26" s="130">
        <v>-1</v>
      </c>
      <c r="U26" s="130">
        <v>146</v>
      </c>
      <c r="V26" s="130" t="s">
        <v>45</v>
      </c>
      <c r="W26" s="130">
        <v>0</v>
      </c>
      <c r="X26" s="130" t="s">
        <v>45</v>
      </c>
      <c r="Y26" s="130">
        <v>42</v>
      </c>
      <c r="Z26" s="130">
        <v>0.88700000000000001</v>
      </c>
      <c r="AA26" s="130" t="s">
        <v>67</v>
      </c>
      <c r="AB26" s="130" t="s">
        <v>163</v>
      </c>
      <c r="AC26" s="130" t="s">
        <v>2698</v>
      </c>
      <c r="AD26" s="130" t="s">
        <v>2699</v>
      </c>
      <c r="AE26" s="130">
        <f>MATCH(A26,'Deutschland500 freshly screened'!A:A,0)</f>
        <v>84</v>
      </c>
      <c r="AF26" s="130" t="b">
        <f t="shared" si="0"/>
        <v>0</v>
      </c>
    </row>
    <row r="27" spans="1:32" x14ac:dyDescent="0.3">
      <c r="A27" s="130" t="s">
        <v>2612</v>
      </c>
      <c r="B27" s="130">
        <v>41</v>
      </c>
      <c r="C27" s="130">
        <v>29</v>
      </c>
      <c r="D27" s="130">
        <v>8.57</v>
      </c>
      <c r="E27" s="130">
        <v>12.13</v>
      </c>
      <c r="F27" s="130">
        <v>14</v>
      </c>
      <c r="G27" s="130" t="s">
        <v>129</v>
      </c>
      <c r="H27" s="130" t="s">
        <v>44</v>
      </c>
      <c r="I27" s="130">
        <v>0.90700000000000003</v>
      </c>
      <c r="J27" s="130">
        <v>-61</v>
      </c>
      <c r="K27" s="130">
        <v>-48</v>
      </c>
      <c r="L27" s="130" t="s">
        <v>25</v>
      </c>
      <c r="M27" s="130">
        <v>62.05</v>
      </c>
      <c r="N27" s="130">
        <v>4.9640000000000004</v>
      </c>
      <c r="O27" s="130">
        <v>12.5</v>
      </c>
      <c r="P27" s="130">
        <v>1.4039999999999999</v>
      </c>
      <c r="Q27" s="130">
        <v>-14.242000000000001</v>
      </c>
      <c r="R27" s="130">
        <v>51.3</v>
      </c>
      <c r="S27" s="130">
        <v>54.033999999999999</v>
      </c>
      <c r="T27" s="130">
        <v>-1</v>
      </c>
      <c r="U27" s="130">
        <v>142</v>
      </c>
      <c r="V27" s="130" t="s">
        <v>45</v>
      </c>
      <c r="W27" s="130">
        <v>0</v>
      </c>
      <c r="X27" s="130" t="s">
        <v>25</v>
      </c>
      <c r="Y27" s="130">
        <v>41</v>
      </c>
      <c r="Z27" s="130">
        <v>0.85499999999999998</v>
      </c>
      <c r="AA27" s="130" t="s">
        <v>44</v>
      </c>
      <c r="AB27" s="130" t="s">
        <v>129</v>
      </c>
      <c r="AC27" s="130" t="s">
        <v>2610</v>
      </c>
      <c r="AD27" s="130" t="s">
        <v>2613</v>
      </c>
      <c r="AE27" s="130">
        <f>MATCH(A27,'Deutschland500 freshly screened'!A:A,0)</f>
        <v>127</v>
      </c>
      <c r="AF27" s="130" t="b">
        <f t="shared" si="0"/>
        <v>0</v>
      </c>
    </row>
    <row r="28" spans="1:32" x14ac:dyDescent="0.3">
      <c r="A28" s="130" t="s">
        <v>2708</v>
      </c>
      <c r="B28" s="130">
        <v>40</v>
      </c>
      <c r="C28" s="130">
        <v>9</v>
      </c>
      <c r="D28" s="130">
        <v>33.979999999999997</v>
      </c>
      <c r="E28" s="130">
        <v>21.08</v>
      </c>
      <c r="F28" s="130">
        <v>30.48</v>
      </c>
      <c r="G28" s="130" t="s">
        <v>111</v>
      </c>
      <c r="H28" s="130" t="s">
        <v>31</v>
      </c>
      <c r="I28" s="130">
        <v>1.198</v>
      </c>
      <c r="J28" s="130">
        <v>-69</v>
      </c>
      <c r="K28" s="130">
        <v>-57</v>
      </c>
      <c r="L28" s="130" t="s">
        <v>25</v>
      </c>
      <c r="M28" s="130">
        <v>112.35</v>
      </c>
      <c r="N28" s="130">
        <v>4.9859999999999998</v>
      </c>
      <c r="O28" s="130">
        <v>22.532</v>
      </c>
      <c r="P28" s="130">
        <v>3.1320000000000001</v>
      </c>
      <c r="Q28" s="130">
        <v>-59.07</v>
      </c>
      <c r="R28" s="130">
        <v>89.9</v>
      </c>
      <c r="S28" s="130">
        <v>83.537000000000006</v>
      </c>
      <c r="T28" s="130">
        <v>1</v>
      </c>
      <c r="U28" s="130">
        <v>63</v>
      </c>
      <c r="V28" s="130" t="s">
        <v>45</v>
      </c>
      <c r="W28" s="130">
        <v>0</v>
      </c>
      <c r="X28" s="130" t="s">
        <v>45</v>
      </c>
      <c r="Y28" s="130">
        <v>40</v>
      </c>
      <c r="Z28" s="130">
        <v>0.96199999999999997</v>
      </c>
      <c r="AA28" s="130" t="s">
        <v>31</v>
      </c>
      <c r="AB28" s="130" t="s">
        <v>111</v>
      </c>
      <c r="AC28" s="130" t="s">
        <v>2709</v>
      </c>
      <c r="AD28" s="130" t="s">
        <v>2710</v>
      </c>
      <c r="AE28" s="130">
        <f>MATCH(A28,'Deutschland500 freshly screened'!A:A,0)</f>
        <v>29</v>
      </c>
      <c r="AF28" s="130" t="b">
        <f t="shared" si="0"/>
        <v>1</v>
      </c>
    </row>
    <row r="29" spans="1:32" x14ac:dyDescent="0.3">
      <c r="A29" s="130" t="s">
        <v>2642</v>
      </c>
      <c r="B29" s="130">
        <v>40</v>
      </c>
      <c r="C29" s="130">
        <v>11</v>
      </c>
      <c r="D29" s="130">
        <v>19.329999999999998</v>
      </c>
      <c r="E29" s="130">
        <v>35.1</v>
      </c>
      <c r="F29" s="130">
        <v>32.46</v>
      </c>
      <c r="G29" s="130" t="s">
        <v>129</v>
      </c>
      <c r="H29" s="130" t="s">
        <v>44</v>
      </c>
      <c r="I29" s="130">
        <v>0.90200000000000002</v>
      </c>
      <c r="J29" s="130">
        <v>-79</v>
      </c>
      <c r="K29" s="130">
        <v>-68</v>
      </c>
      <c r="L29" s="130" t="s">
        <v>25</v>
      </c>
      <c r="M29" s="130">
        <v>97.137</v>
      </c>
      <c r="N29" s="130">
        <v>4.7720000000000002</v>
      </c>
      <c r="O29" s="130">
        <v>20.358000000000001</v>
      </c>
      <c r="P29" s="130">
        <v>1.512</v>
      </c>
      <c r="Q29" s="130">
        <v>-7.9379999999999997</v>
      </c>
      <c r="R29" s="130">
        <v>43.34</v>
      </c>
      <c r="S29" s="130">
        <v>39.225000000000001</v>
      </c>
      <c r="T29" s="130">
        <v>1</v>
      </c>
      <c r="U29" s="130">
        <v>132</v>
      </c>
      <c r="V29" s="130" t="s">
        <v>45</v>
      </c>
      <c r="W29" s="130">
        <v>0</v>
      </c>
      <c r="X29" s="130" t="s">
        <v>45</v>
      </c>
      <c r="Y29" s="130">
        <v>40</v>
      </c>
      <c r="Z29" s="130">
        <v>0.95199999999999996</v>
      </c>
      <c r="AA29" s="130" t="s">
        <v>44</v>
      </c>
      <c r="AB29" s="130" t="s">
        <v>129</v>
      </c>
      <c r="AC29" s="130" t="s">
        <v>2643</v>
      </c>
      <c r="AD29" s="130" t="s">
        <v>2644</v>
      </c>
      <c r="AE29" s="130">
        <f>MATCH(A29,'Deutschland500 freshly screened'!A:A,0)</f>
        <v>24</v>
      </c>
      <c r="AF29" s="130" t="b">
        <f t="shared" si="0"/>
        <v>1</v>
      </c>
    </row>
    <row r="30" spans="1:32" x14ac:dyDescent="0.3">
      <c r="A30" s="130" t="s">
        <v>2578</v>
      </c>
      <c r="B30" s="130">
        <v>40</v>
      </c>
      <c r="C30" s="130">
        <v>20</v>
      </c>
      <c r="D30" s="130">
        <v>6</v>
      </c>
      <c r="E30" s="130">
        <v>18.3</v>
      </c>
      <c r="F30" s="130">
        <v>16.739999999999998</v>
      </c>
      <c r="G30" s="130" t="s">
        <v>371</v>
      </c>
      <c r="H30" s="130" t="s">
        <v>36</v>
      </c>
      <c r="I30" s="130">
        <v>0.34499999999999997</v>
      </c>
      <c r="J30" s="130">
        <v>-66</v>
      </c>
      <c r="K30" s="130">
        <v>-20</v>
      </c>
      <c r="L30" s="130" t="s">
        <v>25</v>
      </c>
      <c r="M30" s="130">
        <v>52.067999999999998</v>
      </c>
      <c r="N30" s="130">
        <v>3.1259999999999999</v>
      </c>
      <c r="O30" s="130">
        <v>16.657</v>
      </c>
      <c r="P30" s="130">
        <v>0.36899999999999999</v>
      </c>
      <c r="Q30" s="130">
        <v>27.071000000000002</v>
      </c>
      <c r="R30" s="130">
        <v>13.25</v>
      </c>
      <c r="S30" s="130">
        <v>12.872</v>
      </c>
      <c r="T30" s="130">
        <v>1</v>
      </c>
      <c r="U30" s="130">
        <v>541</v>
      </c>
      <c r="V30" s="130" t="s">
        <v>45</v>
      </c>
      <c r="W30" s="130">
        <v>0</v>
      </c>
      <c r="X30" s="130" t="s">
        <v>25</v>
      </c>
      <c r="Y30" s="130">
        <v>40</v>
      </c>
      <c r="Z30" s="130">
        <v>0.90300000000000002</v>
      </c>
      <c r="AA30" s="130" t="s">
        <v>36</v>
      </c>
      <c r="AB30" s="130" t="s">
        <v>371</v>
      </c>
      <c r="AC30" s="130" t="s">
        <v>2579</v>
      </c>
      <c r="AD30" s="130" t="s">
        <v>2580</v>
      </c>
      <c r="AE30" s="130" t="e">
        <f>MATCH(A30,'Deutschland500 freshly screened'!A:A,0)</f>
        <v>#N/A</v>
      </c>
      <c r="AF30" s="130" t="e">
        <f t="shared" si="0"/>
        <v>#N/A</v>
      </c>
    </row>
    <row r="31" spans="1:32" x14ac:dyDescent="0.3">
      <c r="A31" s="130" t="s">
        <v>2623</v>
      </c>
      <c r="B31" s="130">
        <v>40</v>
      </c>
      <c r="C31" s="130">
        <v>21</v>
      </c>
      <c r="D31" s="130">
        <v>4.49</v>
      </c>
      <c r="E31" s="130">
        <v>8.3800000000000008</v>
      </c>
      <c r="F31" s="130">
        <v>4.1100000000000003</v>
      </c>
      <c r="G31" s="130" t="s">
        <v>411</v>
      </c>
      <c r="H31" s="130" t="s">
        <v>24</v>
      </c>
      <c r="I31" s="130">
        <v>0.63200000000000001</v>
      </c>
      <c r="J31" s="130">
        <v>-60</v>
      </c>
      <c r="K31" s="130">
        <v>-43</v>
      </c>
      <c r="L31" s="130" t="s">
        <v>25</v>
      </c>
      <c r="M31" s="130">
        <v>45.545000000000002</v>
      </c>
      <c r="N31" s="130">
        <v>2.786</v>
      </c>
      <c r="O31" s="130">
        <v>16.346</v>
      </c>
      <c r="P31" s="130">
        <v>2.7570000000000001</v>
      </c>
      <c r="Q31" s="130">
        <v>-94.299000000000007</v>
      </c>
      <c r="R31" s="130">
        <v>116.4</v>
      </c>
      <c r="S31" s="130">
        <v>125.97199999999999</v>
      </c>
      <c r="T31" s="130">
        <v>-1</v>
      </c>
      <c r="U31" s="130">
        <v>72</v>
      </c>
      <c r="V31" s="130" t="s">
        <v>45</v>
      </c>
      <c r="W31" s="130">
        <v>0</v>
      </c>
      <c r="X31" s="130" t="s">
        <v>45</v>
      </c>
      <c r="Y31" s="130">
        <v>40</v>
      </c>
      <c r="Z31" s="130">
        <v>0.89800000000000002</v>
      </c>
      <c r="AA31" s="130" t="s">
        <v>24</v>
      </c>
      <c r="AB31" s="130" t="s">
        <v>411</v>
      </c>
      <c r="AC31" s="130" t="s">
        <v>2624</v>
      </c>
      <c r="AD31" s="130" t="s">
        <v>2625</v>
      </c>
      <c r="AE31" s="130">
        <f>MATCH(A31,'Deutschland500 freshly screened'!A:A,0)</f>
        <v>128</v>
      </c>
      <c r="AF31" s="130" t="b">
        <f t="shared" si="0"/>
        <v>0</v>
      </c>
    </row>
    <row r="32" spans="1:32" x14ac:dyDescent="0.3">
      <c r="A32" s="130" t="s">
        <v>2679</v>
      </c>
      <c r="B32" s="130">
        <v>39</v>
      </c>
      <c r="C32" s="130">
        <v>24</v>
      </c>
      <c r="D32" s="130">
        <v>49.33</v>
      </c>
      <c r="E32" s="130">
        <v>36.64</v>
      </c>
      <c r="F32" s="130">
        <v>34.76</v>
      </c>
      <c r="G32" s="130" t="s">
        <v>262</v>
      </c>
      <c r="H32" s="130" t="s">
        <v>67</v>
      </c>
      <c r="I32" s="130">
        <v>7.0049999999999999</v>
      </c>
      <c r="J32" s="130">
        <v>-51</v>
      </c>
      <c r="K32" s="130">
        <v>-26</v>
      </c>
      <c r="L32" s="130" t="s">
        <v>45</v>
      </c>
      <c r="M32" s="130">
        <v>149.38200000000001</v>
      </c>
      <c r="N32" s="130">
        <v>10.743</v>
      </c>
      <c r="O32" s="130">
        <v>13.904999999999999</v>
      </c>
      <c r="P32" s="130">
        <v>8.0000000000000002E-3</v>
      </c>
      <c r="Q32" s="130">
        <v>63.290999999999997</v>
      </c>
      <c r="R32" s="130">
        <v>2.355</v>
      </c>
      <c r="S32" s="130">
        <v>2.343</v>
      </c>
      <c r="T32" s="130">
        <v>1</v>
      </c>
      <c r="U32" s="130">
        <v>25316</v>
      </c>
      <c r="V32" s="130" t="s">
        <v>45</v>
      </c>
      <c r="W32" s="130">
        <v>0</v>
      </c>
      <c r="X32" s="130" t="s">
        <v>45</v>
      </c>
      <c r="Y32" s="130">
        <v>39</v>
      </c>
      <c r="Z32" s="130">
        <v>0.88200000000000001</v>
      </c>
      <c r="AA32" s="130" t="s">
        <v>67</v>
      </c>
      <c r="AB32" s="130" t="s">
        <v>262</v>
      </c>
      <c r="AC32" s="130" t="s">
        <v>2680</v>
      </c>
      <c r="AD32" s="130" t="s">
        <v>2681</v>
      </c>
      <c r="AE32" s="130">
        <f>MATCH(A32,'Deutschland500 freshly screened'!A:A,0)</f>
        <v>64</v>
      </c>
      <c r="AF32" s="130" t="b">
        <f t="shared" si="0"/>
        <v>0</v>
      </c>
    </row>
    <row r="33" spans="1:32" x14ac:dyDescent="0.3">
      <c r="A33" s="130" t="s">
        <v>2662</v>
      </c>
      <c r="B33" s="130">
        <v>29</v>
      </c>
      <c r="C33" s="130">
        <v>31</v>
      </c>
      <c r="D33" s="130">
        <v>57.87</v>
      </c>
      <c r="E33" s="130">
        <v>40.21</v>
      </c>
      <c r="F33" s="130">
        <v>44.24</v>
      </c>
      <c r="G33" s="130" t="s">
        <v>719</v>
      </c>
      <c r="H33" s="130" t="s">
        <v>31</v>
      </c>
      <c r="I33" s="130">
        <v>0.40200000000000002</v>
      </c>
      <c r="J33" s="130">
        <v>-56</v>
      </c>
      <c r="K33" s="130">
        <v>-15</v>
      </c>
      <c r="L33" s="130" t="s">
        <v>45</v>
      </c>
      <c r="M33" s="130">
        <v>189.012</v>
      </c>
      <c r="N33" s="130">
        <v>15.593999999999999</v>
      </c>
      <c r="O33" s="130">
        <v>12.121</v>
      </c>
      <c r="P33" s="130">
        <v>0.22700000000000001</v>
      </c>
      <c r="Q33" s="130">
        <v>0</v>
      </c>
      <c r="R33" s="130">
        <v>40.1</v>
      </c>
      <c r="S33" s="130">
        <v>39.42</v>
      </c>
      <c r="T33" s="130">
        <v>1</v>
      </c>
      <c r="U33" s="130">
        <v>883</v>
      </c>
      <c r="V33" s="130" t="s">
        <v>45</v>
      </c>
      <c r="W33" s="130">
        <v>0</v>
      </c>
      <c r="X33" s="130" t="s">
        <v>25</v>
      </c>
      <c r="Y33" s="130">
        <v>29</v>
      </c>
      <c r="Z33" s="130">
        <v>0.84399999999999997</v>
      </c>
      <c r="AA33" s="130" t="s">
        <v>31</v>
      </c>
      <c r="AB33" s="130" t="s">
        <v>720</v>
      </c>
      <c r="AC33" s="130" t="s">
        <v>2663</v>
      </c>
      <c r="AD33" s="130" t="s">
        <v>2664</v>
      </c>
      <c r="AE33" s="130" t="e">
        <f>MATCH(A33,'Deutschland500 freshly screened'!A:A,0)</f>
        <v>#N/A</v>
      </c>
      <c r="AF33" s="130" t="e">
        <f t="shared" si="0"/>
        <v>#N/A</v>
      </c>
    </row>
    <row r="34" spans="1:32" x14ac:dyDescent="0.3">
      <c r="AE34" s="130" t="e">
        <f>MATCH(A34,'Deutschland500 freshly screened'!A:A,0)</f>
        <v>#N/A</v>
      </c>
      <c r="AF34" s="130" t="e">
        <f t="shared" ref="AF34:AF65" si="1">AE34&lt;=50</f>
        <v>#N/A</v>
      </c>
    </row>
    <row r="35" spans="1:32" x14ac:dyDescent="0.3">
      <c r="AE35" s="130" t="e">
        <f>MATCH(A35,'Deutschland500 freshly screened'!A:A,0)</f>
        <v>#N/A</v>
      </c>
      <c r="AF35" s="130" t="e">
        <f t="shared" si="1"/>
        <v>#N/A</v>
      </c>
    </row>
    <row r="36" spans="1:32" x14ac:dyDescent="0.3">
      <c r="AE36" s="130" t="e">
        <f>MATCH(A36,'Deutschland500 freshly screened'!A:A,0)</f>
        <v>#N/A</v>
      </c>
      <c r="AF36" s="130" t="e">
        <f t="shared" si="1"/>
        <v>#N/A</v>
      </c>
    </row>
    <row r="37" spans="1:32" x14ac:dyDescent="0.3">
      <c r="AE37" s="130" t="e">
        <f>MATCH(A37,'Deutschland500 freshly screened'!A:A,0)</f>
        <v>#N/A</v>
      </c>
      <c r="AF37" s="130" t="e">
        <f t="shared" si="1"/>
        <v>#N/A</v>
      </c>
    </row>
    <row r="38" spans="1:32" x14ac:dyDescent="0.3">
      <c r="AE38" s="130" t="e">
        <f>MATCH(A38,'Deutschland500 freshly screened'!A:A,0)</f>
        <v>#N/A</v>
      </c>
      <c r="AF38" s="130" t="e">
        <f t="shared" si="1"/>
        <v>#N/A</v>
      </c>
    </row>
    <row r="39" spans="1:32" x14ac:dyDescent="0.3">
      <c r="AE39" s="130" t="e">
        <f>MATCH(A39,'Deutschland500 freshly screened'!A:A,0)</f>
        <v>#N/A</v>
      </c>
      <c r="AF39" s="130" t="e">
        <f t="shared" si="1"/>
        <v>#N/A</v>
      </c>
    </row>
    <row r="40" spans="1:32" x14ac:dyDescent="0.3">
      <c r="AE40" s="130" t="e">
        <f>MATCH(A40,'Deutschland500 freshly screened'!A:A,0)</f>
        <v>#N/A</v>
      </c>
      <c r="AF40" s="130" t="e">
        <f t="shared" si="1"/>
        <v>#N/A</v>
      </c>
    </row>
    <row r="41" spans="1:32" x14ac:dyDescent="0.3">
      <c r="AE41" s="130" t="e">
        <f>MATCH(A41,'Deutschland500 freshly screened'!A:A,0)</f>
        <v>#N/A</v>
      </c>
      <c r="AF41" s="130" t="e">
        <f t="shared" si="1"/>
        <v>#N/A</v>
      </c>
    </row>
    <row r="42" spans="1:32" x14ac:dyDescent="0.3">
      <c r="AE42" s="130" t="e">
        <f>MATCH(A42,'Deutschland500 freshly screened'!A:A,0)</f>
        <v>#N/A</v>
      </c>
      <c r="AF42" s="130" t="e">
        <f t="shared" si="1"/>
        <v>#N/A</v>
      </c>
    </row>
    <row r="43" spans="1:32" x14ac:dyDescent="0.3">
      <c r="AE43" s="130" t="e">
        <f>MATCH(A43,'Deutschland500 freshly screened'!A:A,0)</f>
        <v>#N/A</v>
      </c>
      <c r="AF43" s="130" t="e">
        <f t="shared" si="1"/>
        <v>#N/A</v>
      </c>
    </row>
    <row r="44" spans="1:32" x14ac:dyDescent="0.3">
      <c r="AE44" s="130" t="e">
        <f>MATCH(A44,'Deutschland500 freshly screened'!A:A,0)</f>
        <v>#N/A</v>
      </c>
      <c r="AF44" s="130" t="e">
        <f t="shared" si="1"/>
        <v>#N/A</v>
      </c>
    </row>
    <row r="45" spans="1:32" x14ac:dyDescent="0.3">
      <c r="AE45" s="130" t="e">
        <f>MATCH(A45,'Deutschland500 freshly screened'!A:A,0)</f>
        <v>#N/A</v>
      </c>
      <c r="AF45" s="130" t="e">
        <f t="shared" si="1"/>
        <v>#N/A</v>
      </c>
    </row>
    <row r="46" spans="1:32" x14ac:dyDescent="0.3">
      <c r="AE46" s="130" t="e">
        <f>MATCH(A46,'Deutschland500 freshly screened'!A:A,0)</f>
        <v>#N/A</v>
      </c>
      <c r="AF46" s="130" t="e">
        <f t="shared" si="1"/>
        <v>#N/A</v>
      </c>
    </row>
    <row r="47" spans="1:32" x14ac:dyDescent="0.3">
      <c r="AE47" s="130" t="e">
        <f>MATCH(A47,'Deutschland500 freshly screened'!A:A,0)</f>
        <v>#N/A</v>
      </c>
      <c r="AF47" s="130" t="e">
        <f t="shared" si="1"/>
        <v>#N/A</v>
      </c>
    </row>
    <row r="48" spans="1:32" x14ac:dyDescent="0.3">
      <c r="AE48" s="130" t="e">
        <f>MATCH(A48,'Deutschland500 freshly screened'!A:A,0)</f>
        <v>#N/A</v>
      </c>
      <c r="AF48" s="130" t="e">
        <f t="shared" si="1"/>
        <v>#N/A</v>
      </c>
    </row>
    <row r="49" spans="31:32" x14ac:dyDescent="0.3">
      <c r="AE49" s="130" t="e">
        <f>MATCH(A49,'Deutschland500 freshly screened'!A:A,0)</f>
        <v>#N/A</v>
      </c>
      <c r="AF49" s="130" t="e">
        <f t="shared" si="1"/>
        <v>#N/A</v>
      </c>
    </row>
    <row r="50" spans="31:32" x14ac:dyDescent="0.3">
      <c r="AE50" s="130" t="e">
        <f>MATCH(A50,'Deutschland500 freshly screened'!A:A,0)</f>
        <v>#N/A</v>
      </c>
      <c r="AF50" s="130" t="e">
        <f t="shared" si="1"/>
        <v>#N/A</v>
      </c>
    </row>
    <row r="51" spans="31:32" x14ac:dyDescent="0.3">
      <c r="AE51" s="130" t="e">
        <f>MATCH(A51,'Deutschland500 freshly screened'!A:A,0)</f>
        <v>#N/A</v>
      </c>
      <c r="AF51" s="130" t="e">
        <f t="shared" si="1"/>
        <v>#N/A</v>
      </c>
    </row>
    <row r="52" spans="31:32" x14ac:dyDescent="0.3">
      <c r="AE52" s="130" t="e">
        <f>MATCH(A52,'Deutschland500 freshly screened'!A:A,0)</f>
        <v>#N/A</v>
      </c>
      <c r="AF52" s="130" t="e">
        <f t="shared" si="1"/>
        <v>#N/A</v>
      </c>
    </row>
    <row r="53" spans="31:32" x14ac:dyDescent="0.3">
      <c r="AE53" s="130" t="e">
        <f>MATCH(A53,'Deutschland500 freshly screened'!A:A,0)</f>
        <v>#N/A</v>
      </c>
      <c r="AF53" s="130" t="e">
        <f t="shared" si="1"/>
        <v>#N/A</v>
      </c>
    </row>
    <row r="54" spans="31:32" x14ac:dyDescent="0.3">
      <c r="AE54" s="130" t="e">
        <f>MATCH(A54,'Deutschland500 freshly screened'!A:A,0)</f>
        <v>#N/A</v>
      </c>
      <c r="AF54" s="130" t="e">
        <f t="shared" si="1"/>
        <v>#N/A</v>
      </c>
    </row>
    <row r="55" spans="31:32" x14ac:dyDescent="0.3">
      <c r="AE55" s="130" t="e">
        <f>MATCH(A55,'Deutschland500 freshly screened'!A:A,0)</f>
        <v>#N/A</v>
      </c>
      <c r="AF55" s="130" t="e">
        <f t="shared" si="1"/>
        <v>#N/A</v>
      </c>
    </row>
    <row r="56" spans="31:32" x14ac:dyDescent="0.3">
      <c r="AE56" s="130" t="e">
        <f>MATCH(A56,'Deutschland500 freshly screened'!A:A,0)</f>
        <v>#N/A</v>
      </c>
      <c r="AF56" s="130" t="e">
        <f t="shared" si="1"/>
        <v>#N/A</v>
      </c>
    </row>
    <row r="57" spans="31:32" x14ac:dyDescent="0.3">
      <c r="AE57" s="130" t="e">
        <f>MATCH(A57,'Deutschland500 freshly screened'!A:A,0)</f>
        <v>#N/A</v>
      </c>
      <c r="AF57" s="130" t="e">
        <f t="shared" si="1"/>
        <v>#N/A</v>
      </c>
    </row>
    <row r="58" spans="31:32" x14ac:dyDescent="0.3">
      <c r="AE58" s="130" t="e">
        <f>MATCH(A58,'Deutschland500 freshly screened'!A:A,0)</f>
        <v>#N/A</v>
      </c>
      <c r="AF58" s="130" t="e">
        <f t="shared" si="1"/>
        <v>#N/A</v>
      </c>
    </row>
    <row r="59" spans="31:32" x14ac:dyDescent="0.3">
      <c r="AE59" s="130" t="e">
        <f>MATCH(A59,'Deutschland500 freshly screened'!A:A,0)</f>
        <v>#N/A</v>
      </c>
      <c r="AF59" s="130" t="e">
        <f t="shared" si="1"/>
        <v>#N/A</v>
      </c>
    </row>
    <row r="60" spans="31:32" x14ac:dyDescent="0.3">
      <c r="AE60" s="130" t="e">
        <f>MATCH(A60,'Deutschland500 freshly screened'!A:A,0)</f>
        <v>#N/A</v>
      </c>
      <c r="AF60" s="130" t="e">
        <f t="shared" si="1"/>
        <v>#N/A</v>
      </c>
    </row>
    <row r="61" spans="31:32" x14ac:dyDescent="0.3">
      <c r="AE61" s="130" t="e">
        <f>MATCH(A61,'Deutschland500 freshly screened'!A:A,0)</f>
        <v>#N/A</v>
      </c>
      <c r="AF61" s="130" t="e">
        <f t="shared" si="1"/>
        <v>#N/A</v>
      </c>
    </row>
    <row r="62" spans="31:32" x14ac:dyDescent="0.3">
      <c r="AE62" s="130" t="e">
        <f>MATCH(A62,'Deutschland500 freshly screened'!A:A,0)</f>
        <v>#N/A</v>
      </c>
      <c r="AF62" s="130" t="e">
        <f t="shared" si="1"/>
        <v>#N/A</v>
      </c>
    </row>
    <row r="63" spans="31:32" x14ac:dyDescent="0.3">
      <c r="AE63" s="130" t="e">
        <f>MATCH(A63,'Deutschland500 freshly screened'!A:A,0)</f>
        <v>#N/A</v>
      </c>
      <c r="AF63" s="130" t="e">
        <f t="shared" si="1"/>
        <v>#N/A</v>
      </c>
    </row>
    <row r="64" spans="31:32" x14ac:dyDescent="0.3">
      <c r="AE64" s="130" t="e">
        <f>MATCH(A64,'Deutschland500 freshly screened'!A:A,0)</f>
        <v>#N/A</v>
      </c>
      <c r="AF64" s="130" t="e">
        <f t="shared" si="1"/>
        <v>#N/A</v>
      </c>
    </row>
    <row r="65" spans="31:32" x14ac:dyDescent="0.3">
      <c r="AE65" s="130" t="e">
        <f>MATCH(A65,'Deutschland500 freshly screened'!A:A,0)</f>
        <v>#N/A</v>
      </c>
      <c r="AF65" s="130" t="e">
        <f t="shared" si="1"/>
        <v>#N/A</v>
      </c>
    </row>
    <row r="66" spans="31:32" x14ac:dyDescent="0.3">
      <c r="AE66" s="130" t="e">
        <f>MATCH(A66,'Deutschland500 freshly screened'!A:A,0)</f>
        <v>#N/A</v>
      </c>
      <c r="AF66" s="130" t="e">
        <f t="shared" ref="AF66:AF97" si="2">AE66&lt;=50</f>
        <v>#N/A</v>
      </c>
    </row>
    <row r="67" spans="31:32" x14ac:dyDescent="0.3">
      <c r="AE67" s="130" t="e">
        <f>MATCH(A67,'Deutschland500 freshly screened'!A:A,0)</f>
        <v>#N/A</v>
      </c>
      <c r="AF67" s="130" t="e">
        <f t="shared" si="2"/>
        <v>#N/A</v>
      </c>
    </row>
    <row r="68" spans="31:32" x14ac:dyDescent="0.3">
      <c r="AE68" s="130" t="e">
        <f>MATCH(A68,'Deutschland500 freshly screened'!A:A,0)</f>
        <v>#N/A</v>
      </c>
      <c r="AF68" s="130" t="e">
        <f t="shared" si="2"/>
        <v>#N/A</v>
      </c>
    </row>
    <row r="69" spans="31:32" x14ac:dyDescent="0.3">
      <c r="AE69" s="130" t="e">
        <f>MATCH(A69,'Deutschland500 freshly screened'!A:A,0)</f>
        <v>#N/A</v>
      </c>
      <c r="AF69" s="130" t="e">
        <f t="shared" si="2"/>
        <v>#N/A</v>
      </c>
    </row>
    <row r="70" spans="31:32" x14ac:dyDescent="0.3">
      <c r="AE70" s="130" t="e">
        <f>MATCH(A70,'Deutschland500 freshly screened'!A:A,0)</f>
        <v>#N/A</v>
      </c>
      <c r="AF70" s="130" t="e">
        <f t="shared" si="2"/>
        <v>#N/A</v>
      </c>
    </row>
    <row r="71" spans="31:32" x14ac:dyDescent="0.3">
      <c r="AE71" s="130" t="e">
        <f>MATCH(A71,'Deutschland500 freshly screened'!A:A,0)</f>
        <v>#N/A</v>
      </c>
      <c r="AF71" s="130" t="e">
        <f t="shared" si="2"/>
        <v>#N/A</v>
      </c>
    </row>
    <row r="72" spans="31:32" x14ac:dyDescent="0.3">
      <c r="AE72" s="130" t="e">
        <f>MATCH(A72,'Deutschland500 freshly screened'!A:A,0)</f>
        <v>#N/A</v>
      </c>
      <c r="AF72" s="130" t="e">
        <f t="shared" si="2"/>
        <v>#N/A</v>
      </c>
    </row>
    <row r="73" spans="31:32" x14ac:dyDescent="0.3">
      <c r="AE73" s="130" t="e">
        <f>MATCH(A73,'Deutschland500 freshly screened'!A:A,0)</f>
        <v>#N/A</v>
      </c>
      <c r="AF73" s="130" t="e">
        <f t="shared" si="2"/>
        <v>#N/A</v>
      </c>
    </row>
    <row r="74" spans="31:32" x14ac:dyDescent="0.3">
      <c r="AE74" s="130" t="e">
        <f>MATCH(A74,'Deutschland500 freshly screened'!A:A,0)</f>
        <v>#N/A</v>
      </c>
      <c r="AF74" s="130" t="e">
        <f t="shared" si="2"/>
        <v>#N/A</v>
      </c>
    </row>
    <row r="75" spans="31:32" x14ac:dyDescent="0.3">
      <c r="AE75" s="130" t="e">
        <f>MATCH(A75,'Deutschland500 freshly screened'!A:A,0)</f>
        <v>#N/A</v>
      </c>
      <c r="AF75" s="130" t="e">
        <f t="shared" si="2"/>
        <v>#N/A</v>
      </c>
    </row>
    <row r="76" spans="31:32" x14ac:dyDescent="0.3">
      <c r="AE76" s="130" t="e">
        <f>MATCH(A76,'Deutschland500 freshly screened'!A:A,0)</f>
        <v>#N/A</v>
      </c>
      <c r="AF76" s="130" t="e">
        <f t="shared" si="2"/>
        <v>#N/A</v>
      </c>
    </row>
    <row r="77" spans="31:32" x14ac:dyDescent="0.3">
      <c r="AE77" s="130" t="e">
        <f>MATCH(A77,'Deutschland500 freshly screened'!A:A,0)</f>
        <v>#N/A</v>
      </c>
      <c r="AF77" s="130" t="e">
        <f t="shared" si="2"/>
        <v>#N/A</v>
      </c>
    </row>
    <row r="78" spans="31:32" x14ac:dyDescent="0.3">
      <c r="AE78" s="130" t="e">
        <f>MATCH(A78,'Deutschland500 freshly screened'!A:A,0)</f>
        <v>#N/A</v>
      </c>
      <c r="AF78" s="130" t="e">
        <f t="shared" si="2"/>
        <v>#N/A</v>
      </c>
    </row>
    <row r="79" spans="31:32" x14ac:dyDescent="0.3">
      <c r="AE79" s="130" t="e">
        <f>MATCH(A79,'Deutschland500 freshly screened'!A:A,0)</f>
        <v>#N/A</v>
      </c>
      <c r="AF79" s="130" t="e">
        <f t="shared" si="2"/>
        <v>#N/A</v>
      </c>
    </row>
    <row r="80" spans="31:32" x14ac:dyDescent="0.3">
      <c r="AE80" s="130" t="e">
        <f>MATCH(A80,'Deutschland500 freshly screened'!A:A,0)</f>
        <v>#N/A</v>
      </c>
      <c r="AF80" s="130" t="e">
        <f t="shared" si="2"/>
        <v>#N/A</v>
      </c>
    </row>
    <row r="81" spans="31:32" x14ac:dyDescent="0.3">
      <c r="AE81" s="130" t="e">
        <f>MATCH(A81,'Deutschland500 freshly screened'!A:A,0)</f>
        <v>#N/A</v>
      </c>
      <c r="AF81" s="130" t="e">
        <f t="shared" si="2"/>
        <v>#N/A</v>
      </c>
    </row>
    <row r="82" spans="31:32" x14ac:dyDescent="0.3">
      <c r="AE82" s="130" t="e">
        <f>MATCH(A82,'Deutschland500 freshly screened'!A:A,0)</f>
        <v>#N/A</v>
      </c>
      <c r="AF82" s="130" t="e">
        <f t="shared" si="2"/>
        <v>#N/A</v>
      </c>
    </row>
    <row r="83" spans="31:32" x14ac:dyDescent="0.3">
      <c r="AE83" s="130" t="e">
        <f>MATCH(A83,'Deutschland500 freshly screened'!A:A,0)</f>
        <v>#N/A</v>
      </c>
      <c r="AF83" s="130" t="e">
        <f t="shared" si="2"/>
        <v>#N/A</v>
      </c>
    </row>
    <row r="84" spans="31:32" x14ac:dyDescent="0.3">
      <c r="AE84" s="130" t="e">
        <f>MATCH(A84,'Deutschland500 freshly screened'!A:A,0)</f>
        <v>#N/A</v>
      </c>
      <c r="AF84" s="130" t="e">
        <f t="shared" si="2"/>
        <v>#N/A</v>
      </c>
    </row>
    <row r="85" spans="31:32" x14ac:dyDescent="0.3">
      <c r="AE85" s="130" t="e">
        <f>MATCH(A85,'Deutschland500 freshly screened'!A:A,0)</f>
        <v>#N/A</v>
      </c>
      <c r="AF85" s="130" t="e">
        <f t="shared" si="2"/>
        <v>#N/A</v>
      </c>
    </row>
    <row r="86" spans="31:32" x14ac:dyDescent="0.3">
      <c r="AE86" s="130" t="e">
        <f>MATCH(A86,'Deutschland500 freshly screened'!A:A,0)</f>
        <v>#N/A</v>
      </c>
      <c r="AF86" s="130" t="e">
        <f t="shared" si="2"/>
        <v>#N/A</v>
      </c>
    </row>
    <row r="87" spans="31:32" x14ac:dyDescent="0.3">
      <c r="AE87" s="130" t="e">
        <f>MATCH(A87,'Deutschland500 freshly screened'!A:A,0)</f>
        <v>#N/A</v>
      </c>
      <c r="AF87" s="130" t="e">
        <f t="shared" si="2"/>
        <v>#N/A</v>
      </c>
    </row>
    <row r="88" spans="31:32" x14ac:dyDescent="0.3">
      <c r="AE88" s="130" t="e">
        <f>MATCH(A88,'Deutschland500 freshly screened'!A:A,0)</f>
        <v>#N/A</v>
      </c>
      <c r="AF88" s="130" t="e">
        <f t="shared" si="2"/>
        <v>#N/A</v>
      </c>
    </row>
    <row r="89" spans="31:32" x14ac:dyDescent="0.3">
      <c r="AE89" s="130" t="e">
        <f>MATCH(A89,'Deutschland500 freshly screened'!A:A,0)</f>
        <v>#N/A</v>
      </c>
      <c r="AF89" s="130" t="e">
        <f t="shared" si="2"/>
        <v>#N/A</v>
      </c>
    </row>
    <row r="90" spans="31:32" x14ac:dyDescent="0.3">
      <c r="AE90" s="130" t="e">
        <f>MATCH(A90,'Deutschland500 freshly screened'!A:A,0)</f>
        <v>#N/A</v>
      </c>
      <c r="AF90" s="130" t="e">
        <f t="shared" si="2"/>
        <v>#N/A</v>
      </c>
    </row>
    <row r="91" spans="31:32" x14ac:dyDescent="0.3">
      <c r="AE91" s="130" t="e">
        <f>MATCH(A91,'Deutschland500 freshly screened'!A:A,0)</f>
        <v>#N/A</v>
      </c>
      <c r="AF91" s="130" t="e">
        <f t="shared" si="2"/>
        <v>#N/A</v>
      </c>
    </row>
    <row r="92" spans="31:32" x14ac:dyDescent="0.3">
      <c r="AE92" s="130" t="e">
        <f>MATCH(A92,'Deutschland500 freshly screened'!A:A,0)</f>
        <v>#N/A</v>
      </c>
      <c r="AF92" s="130" t="e">
        <f t="shared" si="2"/>
        <v>#N/A</v>
      </c>
    </row>
    <row r="93" spans="31:32" x14ac:dyDescent="0.3">
      <c r="AE93" s="130" t="e">
        <f>MATCH(A93,'Deutschland500 freshly screened'!A:A,0)</f>
        <v>#N/A</v>
      </c>
      <c r="AF93" s="130" t="e">
        <f t="shared" si="2"/>
        <v>#N/A</v>
      </c>
    </row>
    <row r="94" spans="31:32" x14ac:dyDescent="0.3">
      <c r="AE94" s="130" t="e">
        <f>MATCH(A94,'Deutschland500 freshly screened'!A:A,0)</f>
        <v>#N/A</v>
      </c>
      <c r="AF94" s="130" t="e">
        <f t="shared" si="2"/>
        <v>#N/A</v>
      </c>
    </row>
    <row r="95" spans="31:32" x14ac:dyDescent="0.3">
      <c r="AE95" s="130" t="e">
        <f>MATCH(A95,'Deutschland500 freshly screened'!A:A,0)</f>
        <v>#N/A</v>
      </c>
      <c r="AF95" s="130" t="e">
        <f t="shared" si="2"/>
        <v>#N/A</v>
      </c>
    </row>
    <row r="96" spans="31:32" x14ac:dyDescent="0.3">
      <c r="AE96" s="130" t="e">
        <f>MATCH(A96,'Deutschland500 freshly screened'!A:A,0)</f>
        <v>#N/A</v>
      </c>
      <c r="AF96" s="130" t="e">
        <f t="shared" si="2"/>
        <v>#N/A</v>
      </c>
    </row>
    <row r="97" spans="31:32" x14ac:dyDescent="0.3">
      <c r="AE97" s="130" t="e">
        <f>MATCH(A97,'Deutschland500 freshly screened'!A:A,0)</f>
        <v>#N/A</v>
      </c>
      <c r="AF97" s="130" t="e">
        <f t="shared" si="2"/>
        <v>#N/A</v>
      </c>
    </row>
    <row r="98" spans="31:32" x14ac:dyDescent="0.3">
      <c r="AE98" s="130" t="e">
        <f>MATCH(A98,'Deutschland500 freshly screened'!A:A,0)</f>
        <v>#N/A</v>
      </c>
      <c r="AF98" s="130" t="e">
        <f t="shared" ref="AF98:AF129" si="3">AE98&lt;=50</f>
        <v>#N/A</v>
      </c>
    </row>
    <row r="99" spans="31:32" x14ac:dyDescent="0.3">
      <c r="AE99" s="130" t="e">
        <f>MATCH(A99,'Deutschland500 freshly screened'!A:A,0)</f>
        <v>#N/A</v>
      </c>
      <c r="AF99" s="130" t="e">
        <f t="shared" si="3"/>
        <v>#N/A</v>
      </c>
    </row>
    <row r="100" spans="31:32" x14ac:dyDescent="0.3">
      <c r="AE100" s="130" t="e">
        <f>MATCH(A100,'Deutschland500 freshly screened'!A:A,0)</f>
        <v>#N/A</v>
      </c>
      <c r="AF100" s="130" t="e">
        <f t="shared" si="3"/>
        <v>#N/A</v>
      </c>
    </row>
    <row r="101" spans="31:32" x14ac:dyDescent="0.3">
      <c r="AE101" s="130" t="e">
        <f>MATCH(A101,'Deutschland500 freshly screened'!A:A,0)</f>
        <v>#N/A</v>
      </c>
      <c r="AF101" s="130" t="e">
        <f t="shared" si="3"/>
        <v>#N/A</v>
      </c>
    </row>
    <row r="102" spans="31:32" x14ac:dyDescent="0.3">
      <c r="AE102" s="130" t="e">
        <f>MATCH(A102,'Deutschland500 freshly screened'!A:A,0)</f>
        <v>#N/A</v>
      </c>
      <c r="AF102" s="130" t="e">
        <f t="shared" si="3"/>
        <v>#N/A</v>
      </c>
    </row>
    <row r="103" spans="31:32" x14ac:dyDescent="0.3">
      <c r="AE103" s="130" t="e">
        <f>MATCH(A103,'Deutschland500 freshly screened'!A:A,0)</f>
        <v>#N/A</v>
      </c>
      <c r="AF103" s="130" t="e">
        <f t="shared" si="3"/>
        <v>#N/A</v>
      </c>
    </row>
    <row r="104" spans="31:32" x14ac:dyDescent="0.3">
      <c r="AE104" s="130" t="e">
        <f>MATCH(A104,'Deutschland500 freshly screened'!A:A,0)</f>
        <v>#N/A</v>
      </c>
      <c r="AF104" s="130" t="e">
        <f t="shared" si="3"/>
        <v>#N/A</v>
      </c>
    </row>
    <row r="105" spans="31:32" x14ac:dyDescent="0.3">
      <c r="AE105" s="130" t="e">
        <f>MATCH(A105,'Deutschland500 freshly screened'!A:A,0)</f>
        <v>#N/A</v>
      </c>
      <c r="AF105" s="130" t="e">
        <f t="shared" si="3"/>
        <v>#N/A</v>
      </c>
    </row>
    <row r="106" spans="31:32" x14ac:dyDescent="0.3">
      <c r="AE106" s="130" t="e">
        <f>MATCH(A106,'Deutschland500 freshly screened'!A:A,0)</f>
        <v>#N/A</v>
      </c>
      <c r="AF106" s="130" t="e">
        <f t="shared" si="3"/>
        <v>#N/A</v>
      </c>
    </row>
    <row r="107" spans="31:32" x14ac:dyDescent="0.3">
      <c r="AE107" s="130" t="e">
        <f>MATCH(A107,'Deutschland500 freshly screened'!A:A,0)</f>
        <v>#N/A</v>
      </c>
      <c r="AF107" s="130" t="e">
        <f t="shared" si="3"/>
        <v>#N/A</v>
      </c>
    </row>
    <row r="108" spans="31:32" x14ac:dyDescent="0.3">
      <c r="AE108" s="130" t="e">
        <f>MATCH(A108,'Deutschland500 freshly screened'!A:A,0)</f>
        <v>#N/A</v>
      </c>
      <c r="AF108" s="130" t="e">
        <f t="shared" si="3"/>
        <v>#N/A</v>
      </c>
    </row>
    <row r="109" spans="31:32" x14ac:dyDescent="0.3">
      <c r="AE109" s="130" t="e">
        <f>MATCH(A109,'Deutschland500 freshly screened'!A:A,0)</f>
        <v>#N/A</v>
      </c>
      <c r="AF109" s="130" t="e">
        <f t="shared" si="3"/>
        <v>#N/A</v>
      </c>
    </row>
    <row r="110" spans="31:32" x14ac:dyDescent="0.3">
      <c r="AE110" s="130" t="e">
        <f>MATCH(A110,'Deutschland500 freshly screened'!A:A,0)</f>
        <v>#N/A</v>
      </c>
      <c r="AF110" s="130" t="e">
        <f t="shared" si="3"/>
        <v>#N/A</v>
      </c>
    </row>
    <row r="111" spans="31:32" x14ac:dyDescent="0.3">
      <c r="AE111" s="130" t="e">
        <f>MATCH(A111,'Deutschland500 freshly screened'!A:A,0)</f>
        <v>#N/A</v>
      </c>
      <c r="AF111" s="130" t="e">
        <f t="shared" si="3"/>
        <v>#N/A</v>
      </c>
    </row>
    <row r="112" spans="31:32" x14ac:dyDescent="0.3">
      <c r="AE112" s="130" t="e">
        <f>MATCH(A112,'Deutschland500 freshly screened'!A:A,0)</f>
        <v>#N/A</v>
      </c>
      <c r="AF112" s="130" t="e">
        <f t="shared" si="3"/>
        <v>#N/A</v>
      </c>
    </row>
    <row r="113" spans="31:32" x14ac:dyDescent="0.3">
      <c r="AE113" s="130" t="e">
        <f>MATCH(A113,'Deutschland500 freshly screened'!A:A,0)</f>
        <v>#N/A</v>
      </c>
      <c r="AF113" s="130" t="e">
        <f t="shared" si="3"/>
        <v>#N/A</v>
      </c>
    </row>
    <row r="114" spans="31:32" x14ac:dyDescent="0.3">
      <c r="AE114" s="130" t="e">
        <f>MATCH(A114,'Deutschland500 freshly screened'!A:A,0)</f>
        <v>#N/A</v>
      </c>
      <c r="AF114" s="130" t="e">
        <f t="shared" si="3"/>
        <v>#N/A</v>
      </c>
    </row>
    <row r="115" spans="31:32" x14ac:dyDescent="0.3">
      <c r="AE115" s="130" t="e">
        <f>MATCH(A115,'Deutschland500 freshly screened'!A:A,0)</f>
        <v>#N/A</v>
      </c>
      <c r="AF115" s="130" t="e">
        <f t="shared" si="3"/>
        <v>#N/A</v>
      </c>
    </row>
    <row r="116" spans="31:32" x14ac:dyDescent="0.3">
      <c r="AE116" s="130" t="e">
        <f>MATCH(A116,'Deutschland500 freshly screened'!A:A,0)</f>
        <v>#N/A</v>
      </c>
      <c r="AF116" s="130" t="e">
        <f t="shared" si="3"/>
        <v>#N/A</v>
      </c>
    </row>
    <row r="117" spans="31:32" x14ac:dyDescent="0.3">
      <c r="AE117" s="130" t="e">
        <f>MATCH(A117,'Deutschland500 freshly screened'!A:A,0)</f>
        <v>#N/A</v>
      </c>
      <c r="AF117" s="130" t="e">
        <f t="shared" si="3"/>
        <v>#N/A</v>
      </c>
    </row>
    <row r="118" spans="31:32" x14ac:dyDescent="0.3">
      <c r="AE118" s="130" t="e">
        <f>MATCH(A118,'Deutschland500 freshly screened'!A:A,0)</f>
        <v>#N/A</v>
      </c>
      <c r="AF118" s="130" t="e">
        <f t="shared" si="3"/>
        <v>#N/A</v>
      </c>
    </row>
    <row r="119" spans="31:32" x14ac:dyDescent="0.3">
      <c r="AE119" s="130" t="e">
        <f>MATCH(A119,'Deutschland500 freshly screened'!A:A,0)</f>
        <v>#N/A</v>
      </c>
      <c r="AF119" s="130" t="e">
        <f t="shared" si="3"/>
        <v>#N/A</v>
      </c>
    </row>
    <row r="120" spans="31:32" x14ac:dyDescent="0.3">
      <c r="AE120" s="130" t="e">
        <f>MATCH(A120,'Deutschland500 freshly screened'!A:A,0)</f>
        <v>#N/A</v>
      </c>
      <c r="AF120" s="130" t="e">
        <f t="shared" si="3"/>
        <v>#N/A</v>
      </c>
    </row>
    <row r="121" spans="31:32" x14ac:dyDescent="0.3">
      <c r="AE121" s="130" t="e">
        <f>MATCH(A121,'Deutschland500 freshly screened'!A:A,0)</f>
        <v>#N/A</v>
      </c>
      <c r="AF121" s="130" t="e">
        <f t="shared" si="3"/>
        <v>#N/A</v>
      </c>
    </row>
    <row r="122" spans="31:32" x14ac:dyDescent="0.3">
      <c r="AE122" s="130" t="e">
        <f>MATCH(A122,'Deutschland500 freshly screened'!A:A,0)</f>
        <v>#N/A</v>
      </c>
      <c r="AF122" s="130" t="e">
        <f t="shared" si="3"/>
        <v>#N/A</v>
      </c>
    </row>
    <row r="123" spans="31:32" x14ac:dyDescent="0.3">
      <c r="AE123" s="130" t="e">
        <f>MATCH(A123,'Deutschland500 freshly screened'!A:A,0)</f>
        <v>#N/A</v>
      </c>
      <c r="AF123" s="130" t="e">
        <f t="shared" si="3"/>
        <v>#N/A</v>
      </c>
    </row>
    <row r="124" spans="31:32" x14ac:dyDescent="0.3">
      <c r="AE124" s="130" t="e">
        <f>MATCH(A124,'Deutschland500 freshly screened'!A:A,0)</f>
        <v>#N/A</v>
      </c>
      <c r="AF124" s="130" t="e">
        <f t="shared" si="3"/>
        <v>#N/A</v>
      </c>
    </row>
    <row r="125" spans="31:32" x14ac:dyDescent="0.3">
      <c r="AE125" s="130" t="e">
        <f>MATCH(A125,'Deutschland500 freshly screened'!A:A,0)</f>
        <v>#N/A</v>
      </c>
      <c r="AF125" s="130" t="e">
        <f t="shared" si="3"/>
        <v>#N/A</v>
      </c>
    </row>
    <row r="126" spans="31:32" x14ac:dyDescent="0.3">
      <c r="AE126" s="130" t="e">
        <f>MATCH(A126,'Deutschland500 freshly screened'!A:A,0)</f>
        <v>#N/A</v>
      </c>
      <c r="AF126" s="130" t="e">
        <f t="shared" si="3"/>
        <v>#N/A</v>
      </c>
    </row>
    <row r="127" spans="31:32" x14ac:dyDescent="0.3">
      <c r="AE127" s="130" t="e">
        <f>MATCH(A127,'Deutschland500 freshly screened'!A:A,0)</f>
        <v>#N/A</v>
      </c>
      <c r="AF127" s="130" t="e">
        <f t="shared" si="3"/>
        <v>#N/A</v>
      </c>
    </row>
    <row r="128" spans="31:32" x14ac:dyDescent="0.3">
      <c r="AE128" s="130" t="e">
        <f>MATCH(A128,'Deutschland500 freshly screened'!A:A,0)</f>
        <v>#N/A</v>
      </c>
      <c r="AF128" s="130" t="e">
        <f t="shared" si="3"/>
        <v>#N/A</v>
      </c>
    </row>
    <row r="129" spans="7:32" x14ac:dyDescent="0.3">
      <c r="AE129" s="130" t="e">
        <f>MATCH(A129,'Deutschland500 freshly screened'!A:A,0)</f>
        <v>#N/A</v>
      </c>
      <c r="AF129" s="130" t="e">
        <f t="shared" si="3"/>
        <v>#N/A</v>
      </c>
    </row>
    <row r="130" spans="7:32" x14ac:dyDescent="0.3">
      <c r="AE130" s="130" t="e">
        <f>MATCH(A130,'Deutschland500 freshly screened'!A:A,0)</f>
        <v>#N/A</v>
      </c>
      <c r="AF130" s="130" t="e">
        <f t="shared" ref="AF130:AF134" si="4">AE130&lt;=50</f>
        <v>#N/A</v>
      </c>
    </row>
    <row r="131" spans="7:32" x14ac:dyDescent="0.3">
      <c r="AE131" s="130" t="e">
        <f>MATCH(A131,'Deutschland500 freshly screened'!A:A,0)</f>
        <v>#N/A</v>
      </c>
      <c r="AF131" s="130" t="e">
        <f t="shared" si="4"/>
        <v>#N/A</v>
      </c>
    </row>
    <row r="132" spans="7:32" x14ac:dyDescent="0.3">
      <c r="AE132" s="130" t="e">
        <f>MATCH(A132,'Deutschland500 freshly screened'!A:A,0)</f>
        <v>#N/A</v>
      </c>
      <c r="AF132" s="130" t="e">
        <f t="shared" si="4"/>
        <v>#N/A</v>
      </c>
    </row>
    <row r="133" spans="7:32" x14ac:dyDescent="0.3">
      <c r="AE133" s="130" t="e">
        <f>MATCH(A133,'Deutschland500 freshly screened'!A:A,0)</f>
        <v>#N/A</v>
      </c>
      <c r="AF133" s="130" t="e">
        <f t="shared" si="4"/>
        <v>#N/A</v>
      </c>
    </row>
    <row r="134" spans="7:32" x14ac:dyDescent="0.3">
      <c r="AE134" s="130" t="e">
        <f>MATCH(A134,'Deutschland500 freshly screened'!A:A,0)</f>
        <v>#N/A</v>
      </c>
      <c r="AF134" s="130" t="e">
        <f t="shared" si="4"/>
        <v>#N/A</v>
      </c>
    </row>
    <row r="135" spans="7:32" x14ac:dyDescent="0.3">
      <c r="G135" s="1"/>
      <c r="H135" s="1"/>
      <c r="AE135" s="36" t="b">
        <f t="shared" ref="AE135:AE166" si="5">AD135&lt;=50</f>
        <v>1</v>
      </c>
    </row>
    <row r="136" spans="7:32" x14ac:dyDescent="0.3">
      <c r="G136" s="1"/>
      <c r="H136" s="1"/>
      <c r="AE136" s="36" t="b">
        <f t="shared" si="5"/>
        <v>1</v>
      </c>
    </row>
    <row r="137" spans="7:32" x14ac:dyDescent="0.3">
      <c r="AE137" s="36" t="b">
        <f t="shared" si="5"/>
        <v>1</v>
      </c>
    </row>
    <row r="138" spans="7:32" x14ac:dyDescent="0.3">
      <c r="AE138" s="36" t="b">
        <f t="shared" si="5"/>
        <v>1</v>
      </c>
    </row>
    <row r="139" spans="7:32" x14ac:dyDescent="0.3">
      <c r="AE139" s="36" t="b">
        <f t="shared" si="5"/>
        <v>1</v>
      </c>
    </row>
    <row r="140" spans="7:32" x14ac:dyDescent="0.3">
      <c r="AE140" s="36" t="b">
        <f t="shared" si="5"/>
        <v>1</v>
      </c>
    </row>
    <row r="141" spans="7:32" x14ac:dyDescent="0.3">
      <c r="AE141" s="36" t="b">
        <f t="shared" si="5"/>
        <v>1</v>
      </c>
    </row>
    <row r="142" spans="7:32" x14ac:dyDescent="0.3">
      <c r="AE142" s="36" t="b">
        <f t="shared" si="5"/>
        <v>1</v>
      </c>
    </row>
    <row r="143" spans="7:32" x14ac:dyDescent="0.3">
      <c r="AE143" s="36" t="b">
        <f t="shared" si="5"/>
        <v>1</v>
      </c>
    </row>
    <row r="144" spans="7:32" x14ac:dyDescent="0.3">
      <c r="AE144" s="36" t="b">
        <f t="shared" si="5"/>
        <v>1</v>
      </c>
    </row>
    <row r="145" spans="31:31" x14ac:dyDescent="0.3">
      <c r="AE145" s="36" t="b">
        <f t="shared" si="5"/>
        <v>1</v>
      </c>
    </row>
    <row r="146" spans="31:31" x14ac:dyDescent="0.3">
      <c r="AE146" s="36" t="b">
        <f t="shared" si="5"/>
        <v>1</v>
      </c>
    </row>
    <row r="147" spans="31:31" x14ac:dyDescent="0.3">
      <c r="AE147" s="36" t="b">
        <f t="shared" si="5"/>
        <v>1</v>
      </c>
    </row>
    <row r="148" spans="31:31" x14ac:dyDescent="0.3">
      <c r="AE148" s="36" t="b">
        <f t="shared" si="5"/>
        <v>1</v>
      </c>
    </row>
    <row r="149" spans="31:31" x14ac:dyDescent="0.3">
      <c r="AE149" s="36" t="b">
        <f t="shared" si="5"/>
        <v>1</v>
      </c>
    </row>
    <row r="150" spans="31:31" x14ac:dyDescent="0.3">
      <c r="AE150" s="36" t="b">
        <f t="shared" si="5"/>
        <v>1</v>
      </c>
    </row>
    <row r="151" spans="31:31" x14ac:dyDescent="0.3">
      <c r="AE151" s="36" t="b">
        <f t="shared" si="5"/>
        <v>1</v>
      </c>
    </row>
    <row r="152" spans="31:31" x14ac:dyDescent="0.3">
      <c r="AE152" s="36" t="b">
        <f t="shared" si="5"/>
        <v>1</v>
      </c>
    </row>
    <row r="153" spans="31:31" x14ac:dyDescent="0.3">
      <c r="AE153" s="36" t="b">
        <f t="shared" si="5"/>
        <v>1</v>
      </c>
    </row>
    <row r="154" spans="31:31" x14ac:dyDescent="0.3">
      <c r="AE154" s="36" t="b">
        <f t="shared" si="5"/>
        <v>1</v>
      </c>
    </row>
    <row r="155" spans="31:31" x14ac:dyDescent="0.3">
      <c r="AE155" s="36" t="b">
        <f t="shared" si="5"/>
        <v>1</v>
      </c>
    </row>
    <row r="156" spans="31:31" x14ac:dyDescent="0.3">
      <c r="AE156" s="36" t="b">
        <f t="shared" si="5"/>
        <v>1</v>
      </c>
    </row>
    <row r="157" spans="31:31" x14ac:dyDescent="0.3">
      <c r="AE157" s="36" t="b">
        <f t="shared" si="5"/>
        <v>1</v>
      </c>
    </row>
    <row r="158" spans="31:31" x14ac:dyDescent="0.3">
      <c r="AE158" s="36" t="b">
        <f t="shared" si="5"/>
        <v>1</v>
      </c>
    </row>
    <row r="159" spans="31:31" x14ac:dyDescent="0.3">
      <c r="AE159" s="36" t="b">
        <f t="shared" si="5"/>
        <v>1</v>
      </c>
    </row>
    <row r="160" spans="31:31" x14ac:dyDescent="0.3">
      <c r="AE160" s="36" t="b">
        <f t="shared" si="5"/>
        <v>1</v>
      </c>
    </row>
    <row r="161" spans="31:31" x14ac:dyDescent="0.3">
      <c r="AE161" s="36" t="b">
        <f t="shared" si="5"/>
        <v>1</v>
      </c>
    </row>
    <row r="162" spans="31:31" x14ac:dyDescent="0.3">
      <c r="AE162" s="36" t="b">
        <f t="shared" si="5"/>
        <v>1</v>
      </c>
    </row>
    <row r="163" spans="31:31" x14ac:dyDescent="0.3">
      <c r="AE163" s="36" t="b">
        <f t="shared" si="5"/>
        <v>1</v>
      </c>
    </row>
    <row r="164" spans="31:31" x14ac:dyDescent="0.3">
      <c r="AE164" s="36" t="b">
        <f t="shared" si="5"/>
        <v>1</v>
      </c>
    </row>
    <row r="165" spans="31:31" x14ac:dyDescent="0.3">
      <c r="AE165" s="36" t="b">
        <f t="shared" si="5"/>
        <v>1</v>
      </c>
    </row>
    <row r="166" spans="31:31" x14ac:dyDescent="0.3">
      <c r="AE166" s="36" t="b">
        <f t="shared" si="5"/>
        <v>1</v>
      </c>
    </row>
    <row r="167" spans="31:31" x14ac:dyDescent="0.3">
      <c r="AE167" s="36" t="b">
        <f t="shared" ref="AE167:AE198" si="6">AD167&lt;=50</f>
        <v>1</v>
      </c>
    </row>
    <row r="168" spans="31:31" x14ac:dyDescent="0.3">
      <c r="AE168" s="36" t="b">
        <f t="shared" si="6"/>
        <v>1</v>
      </c>
    </row>
    <row r="169" spans="31:31" x14ac:dyDescent="0.3">
      <c r="AE169" s="36" t="b">
        <f t="shared" si="6"/>
        <v>1</v>
      </c>
    </row>
    <row r="170" spans="31:31" x14ac:dyDescent="0.3">
      <c r="AE170" s="36" t="b">
        <f t="shared" si="6"/>
        <v>1</v>
      </c>
    </row>
    <row r="171" spans="31:31" x14ac:dyDescent="0.3">
      <c r="AE171" s="36" t="b">
        <f t="shared" si="6"/>
        <v>1</v>
      </c>
    </row>
    <row r="172" spans="31:31" x14ac:dyDescent="0.3">
      <c r="AE172" s="36" t="b">
        <f t="shared" si="6"/>
        <v>1</v>
      </c>
    </row>
    <row r="173" spans="31:31" x14ac:dyDescent="0.3">
      <c r="AE173" s="36" t="b">
        <f t="shared" si="6"/>
        <v>1</v>
      </c>
    </row>
    <row r="174" spans="31:31" x14ac:dyDescent="0.3">
      <c r="AE174" s="36" t="b">
        <f t="shared" si="6"/>
        <v>1</v>
      </c>
    </row>
    <row r="175" spans="31:31" x14ac:dyDescent="0.3">
      <c r="AE175" s="36" t="b">
        <f t="shared" si="6"/>
        <v>1</v>
      </c>
    </row>
    <row r="176" spans="31:31" x14ac:dyDescent="0.3">
      <c r="AE176" s="36" t="b">
        <f t="shared" si="6"/>
        <v>1</v>
      </c>
    </row>
    <row r="177" spans="31:31" x14ac:dyDescent="0.3">
      <c r="AE177" s="36" t="b">
        <f t="shared" si="6"/>
        <v>1</v>
      </c>
    </row>
    <row r="178" spans="31:31" x14ac:dyDescent="0.3">
      <c r="AE178" s="36" t="b">
        <f t="shared" si="6"/>
        <v>1</v>
      </c>
    </row>
    <row r="179" spans="31:31" x14ac:dyDescent="0.3">
      <c r="AE179" s="36" t="b">
        <f t="shared" si="6"/>
        <v>1</v>
      </c>
    </row>
    <row r="180" spans="31:31" x14ac:dyDescent="0.3">
      <c r="AE180" s="36" t="b">
        <f t="shared" si="6"/>
        <v>1</v>
      </c>
    </row>
    <row r="181" spans="31:31" x14ac:dyDescent="0.3">
      <c r="AE181" s="36" t="b">
        <f t="shared" si="6"/>
        <v>1</v>
      </c>
    </row>
    <row r="182" spans="31:31" x14ac:dyDescent="0.3">
      <c r="AE182" s="36" t="b">
        <f t="shared" si="6"/>
        <v>1</v>
      </c>
    </row>
    <row r="183" spans="31:31" x14ac:dyDescent="0.3">
      <c r="AE183" s="36" t="b">
        <f t="shared" si="6"/>
        <v>1</v>
      </c>
    </row>
    <row r="184" spans="31:31" x14ac:dyDescent="0.3">
      <c r="AE184" s="36" t="b">
        <f t="shared" si="6"/>
        <v>1</v>
      </c>
    </row>
    <row r="185" spans="31:31" x14ac:dyDescent="0.3">
      <c r="AE185" s="36" t="b">
        <f t="shared" si="6"/>
        <v>1</v>
      </c>
    </row>
    <row r="186" spans="31:31" x14ac:dyDescent="0.3">
      <c r="AE186" s="36" t="b">
        <f t="shared" si="6"/>
        <v>1</v>
      </c>
    </row>
    <row r="187" spans="31:31" x14ac:dyDescent="0.3">
      <c r="AE187" s="36" t="b">
        <f t="shared" si="6"/>
        <v>1</v>
      </c>
    </row>
    <row r="188" spans="31:31" x14ac:dyDescent="0.3">
      <c r="AE188" s="36" t="b">
        <f t="shared" si="6"/>
        <v>1</v>
      </c>
    </row>
    <row r="189" spans="31:31" x14ac:dyDescent="0.3">
      <c r="AE189" s="36" t="b">
        <f t="shared" si="6"/>
        <v>1</v>
      </c>
    </row>
    <row r="190" spans="31:31" x14ac:dyDescent="0.3">
      <c r="AE190" s="36" t="b">
        <f t="shared" si="6"/>
        <v>1</v>
      </c>
    </row>
    <row r="191" spans="31:31" x14ac:dyDescent="0.3">
      <c r="AE191" s="36" t="b">
        <f t="shared" si="6"/>
        <v>1</v>
      </c>
    </row>
    <row r="192" spans="31:31" x14ac:dyDescent="0.3">
      <c r="AE192" s="36" t="b">
        <f t="shared" si="6"/>
        <v>1</v>
      </c>
    </row>
    <row r="193" spans="31:31" x14ac:dyDescent="0.3">
      <c r="AE193" s="36" t="b">
        <f t="shared" si="6"/>
        <v>1</v>
      </c>
    </row>
    <row r="194" spans="31:31" x14ac:dyDescent="0.3">
      <c r="AE194" s="36" t="b">
        <f t="shared" si="6"/>
        <v>1</v>
      </c>
    </row>
    <row r="195" spans="31:31" x14ac:dyDescent="0.3">
      <c r="AE195" s="36" t="b">
        <f t="shared" si="6"/>
        <v>1</v>
      </c>
    </row>
    <row r="196" spans="31:31" x14ac:dyDescent="0.3">
      <c r="AE196" s="36" t="b">
        <f t="shared" si="6"/>
        <v>1</v>
      </c>
    </row>
    <row r="197" spans="31:31" x14ac:dyDescent="0.3">
      <c r="AE197" s="36" t="b">
        <f t="shared" si="6"/>
        <v>1</v>
      </c>
    </row>
    <row r="198" spans="31:31" x14ac:dyDescent="0.3">
      <c r="AE198" s="36" t="b">
        <f t="shared" si="6"/>
        <v>1</v>
      </c>
    </row>
    <row r="199" spans="31:31" x14ac:dyDescent="0.3">
      <c r="AE199" s="36" t="b">
        <f t="shared" ref="AE199:AE226" si="7">AD199&lt;=50</f>
        <v>1</v>
      </c>
    </row>
    <row r="200" spans="31:31" x14ac:dyDescent="0.3">
      <c r="AE200" s="36" t="b">
        <f t="shared" si="7"/>
        <v>1</v>
      </c>
    </row>
    <row r="201" spans="31:31" x14ac:dyDescent="0.3">
      <c r="AE201" s="36" t="b">
        <f t="shared" si="7"/>
        <v>1</v>
      </c>
    </row>
    <row r="202" spans="31:31" x14ac:dyDescent="0.3">
      <c r="AE202" s="36" t="b">
        <f t="shared" si="7"/>
        <v>1</v>
      </c>
    </row>
    <row r="203" spans="31:31" x14ac:dyDescent="0.3">
      <c r="AE203" s="36" t="b">
        <f t="shared" si="7"/>
        <v>1</v>
      </c>
    </row>
    <row r="204" spans="31:31" x14ac:dyDescent="0.3">
      <c r="AE204" s="36" t="b">
        <f t="shared" si="7"/>
        <v>1</v>
      </c>
    </row>
    <row r="205" spans="31:31" x14ac:dyDescent="0.3">
      <c r="AE205" s="36" t="b">
        <f t="shared" si="7"/>
        <v>1</v>
      </c>
    </row>
    <row r="206" spans="31:31" x14ac:dyDescent="0.3">
      <c r="AE206" s="36" t="b">
        <f t="shared" si="7"/>
        <v>1</v>
      </c>
    </row>
    <row r="207" spans="31:31" x14ac:dyDescent="0.3">
      <c r="AE207" s="36" t="b">
        <f t="shared" si="7"/>
        <v>1</v>
      </c>
    </row>
    <row r="208" spans="31:31" x14ac:dyDescent="0.3">
      <c r="AE208" s="36" t="b">
        <f t="shared" si="7"/>
        <v>1</v>
      </c>
    </row>
    <row r="209" spans="31:31" x14ac:dyDescent="0.3">
      <c r="AE209" s="36" t="b">
        <f t="shared" si="7"/>
        <v>1</v>
      </c>
    </row>
    <row r="210" spans="31:31" x14ac:dyDescent="0.3">
      <c r="AE210" s="36" t="b">
        <f t="shared" si="7"/>
        <v>1</v>
      </c>
    </row>
    <row r="211" spans="31:31" x14ac:dyDescent="0.3">
      <c r="AE211" s="36" t="b">
        <f t="shared" si="7"/>
        <v>1</v>
      </c>
    </row>
    <row r="212" spans="31:31" x14ac:dyDescent="0.3">
      <c r="AE212" s="36" t="b">
        <f t="shared" si="7"/>
        <v>1</v>
      </c>
    </row>
    <row r="213" spans="31:31" x14ac:dyDescent="0.3">
      <c r="AE213" s="36" t="b">
        <f t="shared" si="7"/>
        <v>1</v>
      </c>
    </row>
    <row r="214" spans="31:31" x14ac:dyDescent="0.3">
      <c r="AE214" s="36" t="b">
        <f t="shared" si="7"/>
        <v>1</v>
      </c>
    </row>
    <row r="215" spans="31:31" x14ac:dyDescent="0.3">
      <c r="AE215" s="36" t="b">
        <f t="shared" si="7"/>
        <v>1</v>
      </c>
    </row>
    <row r="216" spans="31:31" x14ac:dyDescent="0.3">
      <c r="AE216" s="36" t="b">
        <f t="shared" si="7"/>
        <v>1</v>
      </c>
    </row>
    <row r="217" spans="31:31" x14ac:dyDescent="0.3">
      <c r="AE217" s="36" t="b">
        <f t="shared" si="7"/>
        <v>1</v>
      </c>
    </row>
    <row r="218" spans="31:31" x14ac:dyDescent="0.3">
      <c r="AE218" s="36" t="b">
        <f t="shared" si="7"/>
        <v>1</v>
      </c>
    </row>
    <row r="219" spans="31:31" x14ac:dyDescent="0.3">
      <c r="AE219" s="36" t="b">
        <f t="shared" si="7"/>
        <v>1</v>
      </c>
    </row>
    <row r="220" spans="31:31" x14ac:dyDescent="0.3">
      <c r="AE220" s="36" t="b">
        <f t="shared" si="7"/>
        <v>1</v>
      </c>
    </row>
    <row r="221" spans="31:31" x14ac:dyDescent="0.3">
      <c r="AE221" s="36" t="b">
        <f t="shared" si="7"/>
        <v>1</v>
      </c>
    </row>
    <row r="222" spans="31:31" x14ac:dyDescent="0.3">
      <c r="AE222" s="36" t="b">
        <f t="shared" si="7"/>
        <v>1</v>
      </c>
    </row>
    <row r="223" spans="31:31" x14ac:dyDescent="0.3">
      <c r="AE223" s="36" t="b">
        <f t="shared" si="7"/>
        <v>1</v>
      </c>
    </row>
    <row r="224" spans="31:31" x14ac:dyDescent="0.3">
      <c r="AE224" s="36" t="b">
        <f t="shared" si="7"/>
        <v>1</v>
      </c>
    </row>
    <row r="225" spans="31:31" x14ac:dyDescent="0.3">
      <c r="AE225" s="36" t="b">
        <f t="shared" si="7"/>
        <v>1</v>
      </c>
    </row>
    <row r="226" spans="31:31" x14ac:dyDescent="0.3">
      <c r="AE226" s="36" t="b">
        <f t="shared" si="7"/>
        <v>1</v>
      </c>
    </row>
  </sheetData>
  <sortState xmlns:xlrd2="http://schemas.microsoft.com/office/spreadsheetml/2017/richdata2" ref="A1:AF226">
    <sortCondition descending="1" ref="Y1:Y226"/>
  </sortState>
  <conditionalFormatting sqref="O106:O1048576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6:J1048576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{4BD630C1-437D-440E-9E21-3DC69EB26D17}</x14:id>
        </ext>
      </extLst>
    </cfRule>
  </conditionalFormatting>
  <conditionalFormatting sqref="L106:L1048576">
    <cfRule type="containsText" dxfId="24" priority="35" operator="containsText" text="False">
      <formula>NOT(ISERROR(SEARCH("False",L106)))</formula>
    </cfRule>
  </conditionalFormatting>
  <conditionalFormatting sqref="O34:O10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4:L1048576">
    <cfRule type="containsText" dxfId="23" priority="33" operator="containsText" text="False">
      <formula>NOT(ISERROR(SEARCH("False",L34)))</formula>
    </cfRule>
  </conditionalFormatting>
  <conditionalFormatting sqref="J34:J1048576">
    <cfRule type="dataBar" priority="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{82687FE0-8998-4136-BCEE-CE363B704D98}</x14:id>
        </ext>
      </extLst>
    </cfRule>
  </conditionalFormatting>
  <conditionalFormatting sqref="L34:L1048576">
    <cfRule type="containsText" dxfId="22" priority="29" operator="containsText" text="False">
      <formula>NOT(ISERROR(SEARCH("False",L34)))</formula>
    </cfRule>
  </conditionalFormatting>
  <conditionalFormatting sqref="O34:O104857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4:M104857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4:N104857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4:Q1048576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{E611B720-DDF0-43A0-843A-412A81EB2683}</x14:id>
        </ext>
      </extLst>
    </cfRule>
  </conditionalFormatting>
  <conditionalFormatting sqref="T34:T1048576">
    <cfRule type="cellIs" dxfId="21" priority="24" operator="lessThan">
      <formula>1</formula>
    </cfRule>
  </conditionalFormatting>
  <conditionalFormatting sqref="I34:I1048576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{24866C57-822E-4113-AC61-91B0F9542BB0}</x14:id>
        </ext>
      </extLst>
    </cfRule>
  </conditionalFormatting>
  <conditionalFormatting sqref="X34:X1048576">
    <cfRule type="containsText" dxfId="20" priority="22" operator="containsText" text="FALSCH">
      <formula>NOT(ISERROR(SEARCH("FALSCH",X34)))</formula>
    </cfRule>
  </conditionalFormatting>
  <conditionalFormatting sqref="AD227:AD1048576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27:AE2876">
    <cfRule type="containsText" dxfId="19" priority="20" operator="containsText" text="WAHR">
      <formula>NOT(ISERROR(SEARCH("WAHR",AE227)))</formula>
    </cfRule>
  </conditionalFormatting>
  <conditionalFormatting sqref="AD34:AD22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:AE226">
    <cfRule type="containsText" dxfId="18" priority="18" operator="containsText" text="WAHR">
      <formula>NOT(ISERROR(SEARCH("WAHR",AE2)))</formula>
    </cfRule>
  </conditionalFormatting>
  <conditionalFormatting sqref="O16:O3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6:L33">
    <cfRule type="containsText" dxfId="17" priority="16" operator="containsText" text="False">
      <formula>NOT(ISERROR(SEARCH("False",L16)))</formula>
    </cfRule>
  </conditionalFormatting>
  <conditionalFormatting sqref="O1:O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5">
    <cfRule type="containsText" dxfId="16" priority="14" operator="containsText" text="False">
      <formula>NOT(ISERROR(SEARCH("False",L1)))</formula>
    </cfRule>
  </conditionalFormatting>
  <conditionalFormatting sqref="J1:J33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{AE2D6D38-6F54-428A-B040-4CA3A0C51DCF}</x14:id>
        </ext>
      </extLst>
    </cfRule>
  </conditionalFormatting>
  <conditionalFormatting sqref="L1:L33">
    <cfRule type="containsText" dxfId="15" priority="12" operator="containsText" text="False">
      <formula>NOT(ISERROR(SEARCH("False",L1)))</formula>
    </cfRule>
  </conditionalFormatting>
  <conditionalFormatting sqref="O1:O3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3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3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33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{1175B33B-5475-425B-8076-EF238831514D}</x14:id>
        </ext>
      </extLst>
    </cfRule>
  </conditionalFormatting>
  <conditionalFormatting sqref="T1:T33">
    <cfRule type="cellIs" dxfId="14" priority="7" operator="lessThan">
      <formula>1</formula>
    </cfRule>
  </conditionalFormatting>
  <conditionalFormatting sqref="Y1:Y33">
    <cfRule type="containsText" dxfId="13" priority="6" operator="containsText" text="WAHR">
      <formula>NOT(ISERROR(SEARCH("WAHR",Y1)))</formula>
    </cfRule>
  </conditionalFormatting>
  <conditionalFormatting sqref="W1:W33">
    <cfRule type="containsText" dxfId="12" priority="5" operator="containsText" text="Wahr">
      <formula>NOT(ISERROR(SEARCH("Wahr",W1)))</formula>
    </cfRule>
  </conditionalFormatting>
  <conditionalFormatting sqref="I1:I3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{A46DBB55-38E1-4E9C-89AA-FBA41C5A8338}</x14:id>
        </ext>
      </extLst>
    </cfRule>
  </conditionalFormatting>
  <conditionalFormatting sqref="X1:X33">
    <cfRule type="containsText" dxfId="11" priority="3" operator="containsText" text="False">
      <formula>NOT(ISERROR(SEARCH("False",X1)))</formula>
    </cfRule>
  </conditionalFormatting>
  <conditionalFormatting sqref="V1:V33">
    <cfRule type="containsText" dxfId="10" priority="2" operator="containsText" text="True">
      <formula>NOT(ISERROR(SEARCH("True",V1)))</formula>
    </cfRule>
  </conditionalFormatting>
  <conditionalFormatting sqref="AE2:AE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D630C1-437D-440E-9E21-3DC69EB26D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J106:J1048576</xm:sqref>
        </x14:conditionalFormatting>
        <x14:conditionalFormatting xmlns:xm="http://schemas.microsoft.com/office/excel/2006/main">
          <x14:cfRule type="dataBar" id="{82687FE0-8998-4136-BCEE-CE363B704D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J34:J1048576</xm:sqref>
        </x14:conditionalFormatting>
        <x14:conditionalFormatting xmlns:xm="http://schemas.microsoft.com/office/excel/2006/main">
          <x14:cfRule type="dataBar" id="{E611B720-DDF0-43A0-843A-412A81EB26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Q34:Q1048576</xm:sqref>
        </x14:conditionalFormatting>
        <x14:conditionalFormatting xmlns:xm="http://schemas.microsoft.com/office/excel/2006/main">
          <x14:cfRule type="dataBar" id="{24866C57-822E-4113-AC61-91B0F9542B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I34:I1048576</xm:sqref>
        </x14:conditionalFormatting>
        <x14:conditionalFormatting xmlns:xm="http://schemas.microsoft.com/office/excel/2006/main">
          <x14:cfRule type="dataBar" id="{AE2D6D38-6F54-428A-B040-4CA3A0C51D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J1:J33</xm:sqref>
        </x14:conditionalFormatting>
        <x14:conditionalFormatting xmlns:xm="http://schemas.microsoft.com/office/excel/2006/main">
          <x14:cfRule type="dataBar" id="{1175B33B-5475-425B-8076-EF23883151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Q1:Q33</xm:sqref>
        </x14:conditionalFormatting>
        <x14:conditionalFormatting xmlns:xm="http://schemas.microsoft.com/office/excel/2006/main">
          <x14:cfRule type="dataBar" id="{A46DBB55-38E1-4E9C-89AA-FBA41C5A83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I1:I33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052C2-0B64-4E45-970E-F56EEB717B60}">
  <sheetPr codeName="Tabelle14"/>
  <dimension ref="A1:I164"/>
  <sheetViews>
    <sheetView workbookViewId="0">
      <selection activeCell="I2" sqref="I2"/>
    </sheetView>
  </sheetViews>
  <sheetFormatPr baseColWidth="10" defaultRowHeight="14.4" x14ac:dyDescent="0.3"/>
  <cols>
    <col min="1" max="1" width="7.44140625" bestFit="1" customWidth="1"/>
    <col min="2" max="2" width="38" bestFit="1" customWidth="1"/>
    <col min="3" max="3" width="22.33203125" bestFit="1" customWidth="1"/>
    <col min="4" max="4" width="18.21875" bestFit="1" customWidth="1"/>
    <col min="5" max="5" width="12.109375" bestFit="1" customWidth="1"/>
    <col min="6" max="6" width="14.21875" bestFit="1" customWidth="1"/>
    <col min="7" max="8" width="15" bestFit="1" customWidth="1"/>
    <col min="9" max="9" width="80.88671875" bestFit="1" customWidth="1"/>
  </cols>
  <sheetData>
    <row r="1" spans="1:9" x14ac:dyDescent="0.3">
      <c r="A1" t="s">
        <v>17</v>
      </c>
      <c r="B1" t="s">
        <v>5</v>
      </c>
      <c r="C1" t="s">
        <v>6</v>
      </c>
      <c r="D1" t="s">
        <v>3004</v>
      </c>
      <c r="E1" t="s">
        <v>3005</v>
      </c>
      <c r="F1" t="s">
        <v>3006</v>
      </c>
      <c r="G1" t="s">
        <v>3007</v>
      </c>
      <c r="H1" t="s">
        <v>3008</v>
      </c>
      <c r="I1" t="s">
        <v>3009</v>
      </c>
    </row>
    <row r="2" spans="1:9" x14ac:dyDescent="0.3">
      <c r="A2" s="130">
        <v>1</v>
      </c>
      <c r="B2" s="132" t="s">
        <v>1560</v>
      </c>
      <c r="C2" s="132" t="s">
        <v>48</v>
      </c>
      <c r="D2" s="130">
        <v>127.91</v>
      </c>
      <c r="E2" s="130">
        <v>99</v>
      </c>
      <c r="F2" s="130">
        <v>99</v>
      </c>
      <c r="G2" s="130">
        <v>99</v>
      </c>
      <c r="H2" s="130">
        <v>75</v>
      </c>
      <c r="I2" s="132" t="s">
        <v>3492</v>
      </c>
    </row>
    <row r="3" spans="1:9" x14ac:dyDescent="0.3">
      <c r="A3" s="130">
        <v>2</v>
      </c>
      <c r="B3" s="132" t="s">
        <v>116</v>
      </c>
      <c r="C3" s="132" t="s">
        <v>117</v>
      </c>
      <c r="D3" s="130">
        <v>114.85</v>
      </c>
      <c r="E3" s="130">
        <v>99</v>
      </c>
      <c r="F3" s="130">
        <v>99</v>
      </c>
      <c r="G3" s="130">
        <v>99</v>
      </c>
      <c r="H3" s="130">
        <v>96</v>
      </c>
      <c r="I3" s="132" t="s">
        <v>6479</v>
      </c>
    </row>
    <row r="4" spans="1:9" x14ac:dyDescent="0.3">
      <c r="A4" s="130">
        <v>3</v>
      </c>
      <c r="B4" s="132" t="s">
        <v>35</v>
      </c>
      <c r="C4" s="132" t="s">
        <v>36</v>
      </c>
      <c r="D4" s="130">
        <v>114.01</v>
      </c>
      <c r="E4" s="130">
        <v>98</v>
      </c>
      <c r="F4" s="130">
        <v>98</v>
      </c>
      <c r="G4" s="130">
        <v>98</v>
      </c>
      <c r="H4" s="130">
        <v>99</v>
      </c>
      <c r="I4" s="132" t="s">
        <v>6480</v>
      </c>
    </row>
    <row r="5" spans="1:9" x14ac:dyDescent="0.3">
      <c r="A5" s="130">
        <v>4</v>
      </c>
      <c r="B5" s="132" t="s">
        <v>23</v>
      </c>
      <c r="C5" s="132" t="s">
        <v>24</v>
      </c>
      <c r="D5" s="130">
        <v>109.69</v>
      </c>
      <c r="E5" s="130">
        <v>98</v>
      </c>
      <c r="F5" s="130">
        <v>95</v>
      </c>
      <c r="G5" s="130">
        <v>80</v>
      </c>
      <c r="H5" s="130">
        <v>88</v>
      </c>
      <c r="I5" s="132" t="s">
        <v>6481</v>
      </c>
    </row>
    <row r="6" spans="1:9" x14ac:dyDescent="0.3">
      <c r="A6" s="130">
        <v>5</v>
      </c>
      <c r="B6" s="132" t="s">
        <v>512</v>
      </c>
      <c r="C6" s="132" t="s">
        <v>24</v>
      </c>
      <c r="D6" s="130">
        <v>109.4</v>
      </c>
      <c r="E6" s="130">
        <v>97</v>
      </c>
      <c r="F6" s="130">
        <v>96</v>
      </c>
      <c r="G6" s="130">
        <v>82</v>
      </c>
      <c r="H6" s="130">
        <v>60</v>
      </c>
      <c r="I6" s="132" t="s">
        <v>6482</v>
      </c>
    </row>
    <row r="7" spans="1:9" x14ac:dyDescent="0.3">
      <c r="A7" s="130">
        <v>6</v>
      </c>
      <c r="B7" s="132" t="s">
        <v>27</v>
      </c>
      <c r="C7" s="132" t="s">
        <v>28</v>
      </c>
      <c r="D7" s="130">
        <v>108.57</v>
      </c>
      <c r="E7" s="130">
        <v>96</v>
      </c>
      <c r="F7" s="130">
        <v>91</v>
      </c>
      <c r="G7" s="130">
        <v>78</v>
      </c>
      <c r="H7" s="130">
        <v>83</v>
      </c>
      <c r="I7" s="132" t="s">
        <v>6483</v>
      </c>
    </row>
    <row r="8" spans="1:9" x14ac:dyDescent="0.3">
      <c r="A8" s="130">
        <v>7</v>
      </c>
      <c r="B8" s="132" t="s">
        <v>55</v>
      </c>
      <c r="C8" s="132" t="s">
        <v>24</v>
      </c>
      <c r="D8" s="130">
        <v>106.33</v>
      </c>
      <c r="E8" s="130">
        <v>96</v>
      </c>
      <c r="F8" s="130">
        <v>94</v>
      </c>
      <c r="G8" s="130">
        <v>96</v>
      </c>
      <c r="H8" s="130">
        <v>99</v>
      </c>
      <c r="I8" s="132" t="s">
        <v>6484</v>
      </c>
    </row>
    <row r="9" spans="1:9" x14ac:dyDescent="0.3">
      <c r="A9" s="130">
        <v>8</v>
      </c>
      <c r="B9" s="132" t="s">
        <v>714</v>
      </c>
      <c r="C9" s="132" t="s">
        <v>44</v>
      </c>
      <c r="D9" s="130">
        <v>104.68</v>
      </c>
      <c r="E9" s="130">
        <v>95</v>
      </c>
      <c r="F9" s="130">
        <v>98</v>
      </c>
      <c r="G9" s="130">
        <v>94</v>
      </c>
      <c r="H9" s="130">
        <v>95</v>
      </c>
      <c r="I9" s="132" t="s">
        <v>6485</v>
      </c>
    </row>
    <row r="10" spans="1:9" x14ac:dyDescent="0.3">
      <c r="A10" s="130">
        <v>9</v>
      </c>
      <c r="B10" s="132" t="s">
        <v>3010</v>
      </c>
      <c r="C10" s="132" t="s">
        <v>153</v>
      </c>
      <c r="D10" s="130">
        <v>104.65</v>
      </c>
      <c r="E10" s="130">
        <v>95</v>
      </c>
      <c r="F10" s="130">
        <v>97</v>
      </c>
      <c r="G10" s="130">
        <v>96</v>
      </c>
      <c r="H10" s="130">
        <v>98</v>
      </c>
      <c r="I10" s="132" t="s">
        <v>3011</v>
      </c>
    </row>
    <row r="11" spans="1:9" x14ac:dyDescent="0.3">
      <c r="A11" s="130">
        <v>10</v>
      </c>
      <c r="B11" s="132" t="s">
        <v>906</v>
      </c>
      <c r="C11" s="132" t="s">
        <v>24</v>
      </c>
      <c r="D11" s="130">
        <v>103.05</v>
      </c>
      <c r="E11" s="130">
        <v>94</v>
      </c>
      <c r="F11" s="130">
        <v>93</v>
      </c>
      <c r="G11" s="130">
        <v>97</v>
      </c>
      <c r="H11" s="130">
        <v>57</v>
      </c>
      <c r="I11" s="132" t="s">
        <v>3012</v>
      </c>
    </row>
    <row r="12" spans="1:9" x14ac:dyDescent="0.3">
      <c r="A12" s="130">
        <v>11</v>
      </c>
      <c r="B12" s="132" t="s">
        <v>470</v>
      </c>
      <c r="C12" s="132" t="s">
        <v>104</v>
      </c>
      <c r="D12" s="130">
        <v>102.62</v>
      </c>
      <c r="E12" s="130">
        <v>93</v>
      </c>
      <c r="F12" s="130">
        <v>93</v>
      </c>
      <c r="G12" s="130">
        <v>61</v>
      </c>
      <c r="H12" s="130">
        <v>33</v>
      </c>
      <c r="I12" s="132" t="s">
        <v>6486</v>
      </c>
    </row>
    <row r="13" spans="1:9" x14ac:dyDescent="0.3">
      <c r="A13" s="130">
        <v>12</v>
      </c>
      <c r="B13" s="132" t="s">
        <v>47</v>
      </c>
      <c r="C13" s="132" t="s">
        <v>48</v>
      </c>
      <c r="D13" s="130">
        <v>102.61</v>
      </c>
      <c r="E13" s="130">
        <v>93</v>
      </c>
      <c r="F13" s="130">
        <v>90</v>
      </c>
      <c r="G13" s="130">
        <v>81</v>
      </c>
      <c r="H13" s="130">
        <v>97</v>
      </c>
      <c r="I13" s="132" t="s">
        <v>6487</v>
      </c>
    </row>
    <row r="14" spans="1:9" x14ac:dyDescent="0.3">
      <c r="A14" s="130">
        <v>13</v>
      </c>
      <c r="B14" s="132" t="s">
        <v>753</v>
      </c>
      <c r="C14" s="132" t="s">
        <v>28</v>
      </c>
      <c r="D14" s="130">
        <v>102.58</v>
      </c>
      <c r="E14" s="130">
        <v>91</v>
      </c>
      <c r="F14" s="130">
        <v>92</v>
      </c>
      <c r="G14" s="130">
        <v>70</v>
      </c>
      <c r="H14" s="130">
        <v>82</v>
      </c>
      <c r="I14" s="132" t="s">
        <v>6488</v>
      </c>
    </row>
    <row r="15" spans="1:9" x14ac:dyDescent="0.3">
      <c r="A15" s="130">
        <v>14</v>
      </c>
      <c r="B15" s="132" t="s">
        <v>734</v>
      </c>
      <c r="C15" s="132" t="s">
        <v>28</v>
      </c>
      <c r="D15" s="130">
        <v>102.58</v>
      </c>
      <c r="E15" s="130">
        <v>91</v>
      </c>
      <c r="F15" s="130">
        <v>88</v>
      </c>
      <c r="G15" s="130">
        <v>75</v>
      </c>
      <c r="H15" s="130">
        <v>9</v>
      </c>
      <c r="I15" s="132" t="s">
        <v>3014</v>
      </c>
    </row>
    <row r="16" spans="1:9" x14ac:dyDescent="0.3">
      <c r="A16" s="130">
        <v>15</v>
      </c>
      <c r="B16" s="132" t="s">
        <v>711</v>
      </c>
      <c r="C16" s="132" t="s">
        <v>44</v>
      </c>
      <c r="D16" s="130">
        <v>102.45</v>
      </c>
      <c r="E16" s="130">
        <v>91</v>
      </c>
      <c r="F16" s="130">
        <v>87</v>
      </c>
      <c r="G16" s="130">
        <v>74</v>
      </c>
      <c r="H16" s="130">
        <v>79</v>
      </c>
      <c r="I16" s="132" t="s">
        <v>6489</v>
      </c>
    </row>
    <row r="17" spans="1:9" x14ac:dyDescent="0.3">
      <c r="A17" s="130">
        <v>16</v>
      </c>
      <c r="B17" s="132" t="s">
        <v>113</v>
      </c>
      <c r="C17" s="132" t="s">
        <v>44</v>
      </c>
      <c r="D17" s="130">
        <v>102.09</v>
      </c>
      <c r="E17" s="130">
        <v>90</v>
      </c>
      <c r="F17" s="130">
        <v>59</v>
      </c>
      <c r="G17" s="130">
        <v>6</v>
      </c>
      <c r="H17" s="130">
        <v>9</v>
      </c>
      <c r="I17" s="132" t="s">
        <v>6490</v>
      </c>
    </row>
    <row r="18" spans="1:9" x14ac:dyDescent="0.3">
      <c r="A18" s="130">
        <v>17</v>
      </c>
      <c r="B18" s="132" t="s">
        <v>246</v>
      </c>
      <c r="C18" s="132" t="s">
        <v>36</v>
      </c>
      <c r="D18" s="130">
        <v>101.99</v>
      </c>
      <c r="E18" s="130">
        <v>90</v>
      </c>
      <c r="F18" s="130">
        <v>78</v>
      </c>
      <c r="G18" s="130">
        <v>79</v>
      </c>
      <c r="H18" s="130">
        <v>41</v>
      </c>
      <c r="I18" s="132" t="s">
        <v>6491</v>
      </c>
    </row>
    <row r="19" spans="1:9" x14ac:dyDescent="0.3">
      <c r="A19" s="130">
        <v>18</v>
      </c>
      <c r="B19" s="132" t="s">
        <v>90</v>
      </c>
      <c r="C19" s="132" t="s">
        <v>31</v>
      </c>
      <c r="D19" s="130">
        <v>101.54</v>
      </c>
      <c r="E19" s="130">
        <v>89</v>
      </c>
      <c r="F19" s="130">
        <v>75</v>
      </c>
      <c r="G19" s="130">
        <v>72</v>
      </c>
      <c r="H19" s="130">
        <v>89</v>
      </c>
      <c r="I19" s="132" t="s">
        <v>6492</v>
      </c>
    </row>
    <row r="20" spans="1:9" x14ac:dyDescent="0.3">
      <c r="A20" s="130">
        <v>19</v>
      </c>
      <c r="B20" s="132" t="s">
        <v>180</v>
      </c>
      <c r="C20" s="132" t="s">
        <v>24</v>
      </c>
      <c r="D20" s="130">
        <v>101.5</v>
      </c>
      <c r="E20" s="130">
        <v>88</v>
      </c>
      <c r="F20" s="130">
        <v>72</v>
      </c>
      <c r="G20" s="130">
        <v>59</v>
      </c>
      <c r="H20" s="130">
        <v>79</v>
      </c>
      <c r="I20" s="132" t="s">
        <v>6493</v>
      </c>
    </row>
    <row r="21" spans="1:9" x14ac:dyDescent="0.3">
      <c r="A21" s="130">
        <v>20</v>
      </c>
      <c r="B21" s="132" t="s">
        <v>724</v>
      </c>
      <c r="C21" s="132" t="s">
        <v>28</v>
      </c>
      <c r="D21" s="130">
        <v>101.48</v>
      </c>
      <c r="E21" s="130">
        <v>88</v>
      </c>
      <c r="F21" s="130">
        <v>91</v>
      </c>
      <c r="G21" s="130">
        <v>90</v>
      </c>
      <c r="H21" s="130">
        <v>82</v>
      </c>
      <c r="I21" s="132" t="s">
        <v>3013</v>
      </c>
    </row>
    <row r="22" spans="1:9" x14ac:dyDescent="0.3">
      <c r="A22" s="130">
        <v>21</v>
      </c>
      <c r="B22" s="132" t="s">
        <v>3016</v>
      </c>
      <c r="C22" s="132" t="s">
        <v>31</v>
      </c>
      <c r="D22" s="130">
        <v>101.35</v>
      </c>
      <c r="E22" s="130">
        <v>87</v>
      </c>
      <c r="F22" s="130">
        <v>79</v>
      </c>
      <c r="G22" s="130">
        <v>66</v>
      </c>
      <c r="H22" s="130">
        <v>65</v>
      </c>
      <c r="I22" s="132" t="s">
        <v>6494</v>
      </c>
    </row>
    <row r="23" spans="1:9" x14ac:dyDescent="0.3">
      <c r="A23" s="130">
        <v>22</v>
      </c>
      <c r="B23" s="132" t="s">
        <v>713</v>
      </c>
      <c r="C23" s="132" t="s">
        <v>28</v>
      </c>
      <c r="D23" s="130">
        <v>101.15</v>
      </c>
      <c r="E23" s="130">
        <v>87</v>
      </c>
      <c r="F23" s="130">
        <v>96</v>
      </c>
      <c r="G23" s="130">
        <v>87</v>
      </c>
      <c r="H23" s="130">
        <v>28</v>
      </c>
      <c r="I23" s="132" t="s">
        <v>6495</v>
      </c>
    </row>
    <row r="24" spans="1:9" x14ac:dyDescent="0.3">
      <c r="A24" s="130">
        <v>23</v>
      </c>
      <c r="B24" s="132" t="s">
        <v>53</v>
      </c>
      <c r="C24" s="132" t="s">
        <v>36</v>
      </c>
      <c r="D24" s="130">
        <v>101.08</v>
      </c>
      <c r="E24" s="130">
        <v>86</v>
      </c>
      <c r="F24" s="130">
        <v>95</v>
      </c>
      <c r="G24" s="130">
        <v>85</v>
      </c>
      <c r="H24" s="130">
        <v>96</v>
      </c>
      <c r="I24" s="132" t="s">
        <v>6496</v>
      </c>
    </row>
    <row r="25" spans="1:9" x14ac:dyDescent="0.3">
      <c r="A25" s="130">
        <v>24</v>
      </c>
      <c r="B25" s="132" t="s">
        <v>133</v>
      </c>
      <c r="C25" s="132" t="s">
        <v>31</v>
      </c>
      <c r="D25" s="130">
        <v>100.91</v>
      </c>
      <c r="E25" s="130">
        <v>85</v>
      </c>
      <c r="F25" s="130">
        <v>65</v>
      </c>
      <c r="G25" s="130">
        <v>83</v>
      </c>
      <c r="H25" s="130">
        <v>92</v>
      </c>
      <c r="I25" s="132" t="s">
        <v>6497</v>
      </c>
    </row>
    <row r="26" spans="1:9" x14ac:dyDescent="0.3">
      <c r="A26" s="130">
        <v>25</v>
      </c>
      <c r="B26" s="132" t="s">
        <v>39</v>
      </c>
      <c r="C26" s="132" t="s">
        <v>24</v>
      </c>
      <c r="D26" s="130">
        <v>100.56</v>
      </c>
      <c r="E26" s="130">
        <v>85</v>
      </c>
      <c r="F26" s="130">
        <v>90</v>
      </c>
      <c r="G26" s="130">
        <v>95</v>
      </c>
      <c r="H26" s="130">
        <v>95</v>
      </c>
      <c r="I26" s="132" t="s">
        <v>6498</v>
      </c>
    </row>
    <row r="27" spans="1:9" x14ac:dyDescent="0.3">
      <c r="A27" s="130">
        <v>26</v>
      </c>
      <c r="B27" s="132" t="s">
        <v>517</v>
      </c>
      <c r="C27" s="132" t="s">
        <v>67</v>
      </c>
      <c r="D27" s="130">
        <v>100.47</v>
      </c>
      <c r="E27" s="130">
        <v>84</v>
      </c>
      <c r="F27" s="130">
        <v>83</v>
      </c>
      <c r="G27" s="130">
        <v>82</v>
      </c>
      <c r="H27" s="130">
        <v>21</v>
      </c>
      <c r="I27" s="132" t="s">
        <v>6499</v>
      </c>
    </row>
    <row r="28" spans="1:9" x14ac:dyDescent="0.3">
      <c r="A28" s="130">
        <v>27</v>
      </c>
      <c r="B28" s="132" t="s">
        <v>136</v>
      </c>
      <c r="C28" s="132" t="s">
        <v>24</v>
      </c>
      <c r="D28" s="130">
        <v>100.46</v>
      </c>
      <c r="E28" s="130">
        <v>83</v>
      </c>
      <c r="F28" s="130">
        <v>29</v>
      </c>
      <c r="G28" s="130">
        <v>11</v>
      </c>
      <c r="H28" s="130">
        <v>63</v>
      </c>
      <c r="I28" s="132" t="s">
        <v>6500</v>
      </c>
    </row>
    <row r="29" spans="1:9" x14ac:dyDescent="0.3">
      <c r="A29" s="130">
        <v>28</v>
      </c>
      <c r="B29" s="132" t="s">
        <v>94</v>
      </c>
      <c r="C29" s="132" t="s">
        <v>24</v>
      </c>
      <c r="D29" s="130">
        <v>100.32</v>
      </c>
      <c r="E29" s="130">
        <v>83</v>
      </c>
      <c r="F29" s="130">
        <v>84</v>
      </c>
      <c r="G29" s="130">
        <v>84</v>
      </c>
      <c r="H29" s="130">
        <v>85</v>
      </c>
      <c r="I29" s="132" t="s">
        <v>6501</v>
      </c>
    </row>
    <row r="30" spans="1:9" x14ac:dyDescent="0.3">
      <c r="A30" s="130">
        <v>29</v>
      </c>
      <c r="B30" s="132" t="s">
        <v>3018</v>
      </c>
      <c r="C30" s="132" t="s">
        <v>28</v>
      </c>
      <c r="D30" s="130">
        <v>100.2</v>
      </c>
      <c r="E30" s="130">
        <v>82</v>
      </c>
      <c r="F30" s="130">
        <v>81</v>
      </c>
      <c r="G30" s="130">
        <v>95</v>
      </c>
      <c r="H30" s="130">
        <v>69</v>
      </c>
      <c r="I30" s="132" t="s">
        <v>6502</v>
      </c>
    </row>
    <row r="31" spans="1:9" x14ac:dyDescent="0.3">
      <c r="A31" s="130">
        <v>30</v>
      </c>
      <c r="B31" s="132" t="s">
        <v>279</v>
      </c>
      <c r="C31" s="132" t="s">
        <v>36</v>
      </c>
      <c r="D31" s="130">
        <v>99.85</v>
      </c>
      <c r="E31" s="130">
        <v>82</v>
      </c>
      <c r="F31" s="130">
        <v>85</v>
      </c>
      <c r="G31" s="130">
        <v>86</v>
      </c>
      <c r="H31" s="130">
        <v>54</v>
      </c>
      <c r="I31" s="132" t="s">
        <v>6503</v>
      </c>
    </row>
    <row r="32" spans="1:9" x14ac:dyDescent="0.3">
      <c r="A32" s="130">
        <v>31</v>
      </c>
      <c r="B32" s="132" t="s">
        <v>366</v>
      </c>
      <c r="C32" s="132" t="s">
        <v>44</v>
      </c>
      <c r="D32" s="130">
        <v>99.6</v>
      </c>
      <c r="E32" s="130">
        <v>81</v>
      </c>
      <c r="F32" s="130">
        <v>82</v>
      </c>
      <c r="G32" s="130">
        <v>77</v>
      </c>
      <c r="H32" s="130">
        <v>41</v>
      </c>
      <c r="I32" s="132" t="s">
        <v>6504</v>
      </c>
    </row>
    <row r="33" spans="1:9" x14ac:dyDescent="0.3">
      <c r="A33" s="130">
        <v>32</v>
      </c>
      <c r="B33" s="132" t="s">
        <v>357</v>
      </c>
      <c r="C33" s="132" t="s">
        <v>48</v>
      </c>
      <c r="D33" s="130">
        <v>99.3</v>
      </c>
      <c r="E33" s="130">
        <v>80</v>
      </c>
      <c r="F33" s="130">
        <v>86</v>
      </c>
      <c r="G33" s="130">
        <v>90</v>
      </c>
      <c r="H33" s="130">
        <v>90</v>
      </c>
      <c r="I33" s="132" t="s">
        <v>6505</v>
      </c>
    </row>
    <row r="34" spans="1:9" x14ac:dyDescent="0.3">
      <c r="A34" s="130">
        <v>33</v>
      </c>
      <c r="B34" s="132" t="s">
        <v>3025</v>
      </c>
      <c r="C34" s="132" t="s">
        <v>36</v>
      </c>
      <c r="D34" s="130">
        <v>99.02</v>
      </c>
      <c r="E34" s="130">
        <v>80</v>
      </c>
      <c r="F34" s="130">
        <v>52</v>
      </c>
      <c r="G34" s="130">
        <v>10</v>
      </c>
      <c r="H34" s="130">
        <v>15</v>
      </c>
      <c r="I34" s="132" t="s">
        <v>6506</v>
      </c>
    </row>
    <row r="35" spans="1:9" x14ac:dyDescent="0.3">
      <c r="A35" s="130">
        <v>34</v>
      </c>
      <c r="B35" s="132" t="s">
        <v>57</v>
      </c>
      <c r="C35" s="132" t="s">
        <v>24</v>
      </c>
      <c r="D35" s="130">
        <v>98.95</v>
      </c>
      <c r="E35" s="130">
        <v>79</v>
      </c>
      <c r="F35" s="130">
        <v>70</v>
      </c>
      <c r="G35" s="130">
        <v>85</v>
      </c>
      <c r="H35" s="130">
        <v>86</v>
      </c>
      <c r="I35" s="132" t="s">
        <v>6507</v>
      </c>
    </row>
    <row r="36" spans="1:9" x14ac:dyDescent="0.3">
      <c r="A36" s="130">
        <v>35</v>
      </c>
      <c r="B36" s="132" t="s">
        <v>726</v>
      </c>
      <c r="C36" s="132" t="s">
        <v>28</v>
      </c>
      <c r="D36" s="130">
        <v>98.64</v>
      </c>
      <c r="E36" s="130">
        <v>79</v>
      </c>
      <c r="F36" s="130">
        <v>87</v>
      </c>
      <c r="G36" s="130">
        <v>92</v>
      </c>
      <c r="H36" s="130">
        <v>66</v>
      </c>
      <c r="I36" s="132" t="s">
        <v>3655</v>
      </c>
    </row>
    <row r="37" spans="1:9" x14ac:dyDescent="0.3">
      <c r="A37" s="130">
        <v>36</v>
      </c>
      <c r="B37" s="132" t="s">
        <v>61</v>
      </c>
      <c r="C37" s="132" t="s">
        <v>31</v>
      </c>
      <c r="D37" s="130">
        <v>98.21</v>
      </c>
      <c r="E37" s="130">
        <v>78</v>
      </c>
      <c r="F37" s="130">
        <v>43</v>
      </c>
      <c r="G37" s="130">
        <v>72</v>
      </c>
      <c r="H37" s="130">
        <v>80</v>
      </c>
      <c r="I37" s="132" t="s">
        <v>6508</v>
      </c>
    </row>
    <row r="38" spans="1:9" x14ac:dyDescent="0.3">
      <c r="A38" s="130">
        <v>37</v>
      </c>
      <c r="B38" s="132" t="s">
        <v>3021</v>
      </c>
      <c r="C38" s="132" t="s">
        <v>28</v>
      </c>
      <c r="D38" s="130">
        <v>97.64</v>
      </c>
      <c r="E38" s="130">
        <v>77</v>
      </c>
      <c r="F38" s="130">
        <v>74</v>
      </c>
      <c r="G38" s="130">
        <v>88</v>
      </c>
      <c r="H38" s="130">
        <v>77</v>
      </c>
      <c r="I38" s="132" t="s">
        <v>6509</v>
      </c>
    </row>
    <row r="39" spans="1:9" x14ac:dyDescent="0.3">
      <c r="A39" s="130">
        <v>38</v>
      </c>
      <c r="B39" s="132" t="s">
        <v>3024</v>
      </c>
      <c r="C39" s="132" t="s">
        <v>31</v>
      </c>
      <c r="D39" s="130">
        <v>97.64</v>
      </c>
      <c r="E39" s="130">
        <v>77</v>
      </c>
      <c r="F39" s="130">
        <v>66</v>
      </c>
      <c r="G39" s="130">
        <v>43</v>
      </c>
      <c r="H39" s="130">
        <v>43</v>
      </c>
      <c r="I39" s="132" t="s">
        <v>6510</v>
      </c>
    </row>
    <row r="40" spans="1:9" x14ac:dyDescent="0.3">
      <c r="A40" s="130">
        <v>39</v>
      </c>
      <c r="B40" s="132" t="s">
        <v>589</v>
      </c>
      <c r="C40" s="132" t="s">
        <v>117</v>
      </c>
      <c r="D40" s="130">
        <v>97.35</v>
      </c>
      <c r="E40" s="130">
        <v>76</v>
      </c>
      <c r="F40" s="130">
        <v>70</v>
      </c>
      <c r="G40" s="130">
        <v>91</v>
      </c>
      <c r="H40" s="130">
        <v>88</v>
      </c>
      <c r="I40" s="132" t="s">
        <v>6511</v>
      </c>
    </row>
    <row r="41" spans="1:9" x14ac:dyDescent="0.3">
      <c r="A41" s="130">
        <v>40</v>
      </c>
      <c r="B41" s="132" t="s">
        <v>718</v>
      </c>
      <c r="C41" s="132" t="s">
        <v>31</v>
      </c>
      <c r="D41" s="130">
        <v>97.22</v>
      </c>
      <c r="E41" s="130">
        <v>75</v>
      </c>
      <c r="F41" s="130">
        <v>64</v>
      </c>
      <c r="G41" s="130">
        <v>74</v>
      </c>
      <c r="H41" s="130">
        <v>58</v>
      </c>
      <c r="I41" s="132" t="s">
        <v>6512</v>
      </c>
    </row>
    <row r="42" spans="1:9" x14ac:dyDescent="0.3">
      <c r="A42" s="130">
        <v>41</v>
      </c>
      <c r="B42" s="132" t="s">
        <v>580</v>
      </c>
      <c r="C42" s="132" t="s">
        <v>36</v>
      </c>
      <c r="D42" s="130">
        <v>96.9</v>
      </c>
      <c r="E42" s="130">
        <v>75</v>
      </c>
      <c r="F42" s="130">
        <v>75</v>
      </c>
      <c r="G42" s="130">
        <v>3</v>
      </c>
      <c r="H42" s="130">
        <v>53</v>
      </c>
      <c r="I42" s="132" t="s">
        <v>6513</v>
      </c>
    </row>
    <row r="43" spans="1:9" x14ac:dyDescent="0.3">
      <c r="A43" s="130">
        <v>42</v>
      </c>
      <c r="B43" s="132" t="s">
        <v>3023</v>
      </c>
      <c r="C43" s="132" t="s">
        <v>28</v>
      </c>
      <c r="D43" s="130">
        <v>96.89</v>
      </c>
      <c r="E43" s="130">
        <v>74</v>
      </c>
      <c r="F43" s="130">
        <v>62</v>
      </c>
      <c r="G43" s="130">
        <v>52</v>
      </c>
      <c r="H43" s="130">
        <v>59</v>
      </c>
      <c r="I43" s="132" t="s">
        <v>6514</v>
      </c>
    </row>
    <row r="44" spans="1:9" x14ac:dyDescent="0.3">
      <c r="A44" s="130">
        <v>43</v>
      </c>
      <c r="B44" s="132" t="s">
        <v>449</v>
      </c>
      <c r="C44" s="132" t="s">
        <v>24</v>
      </c>
      <c r="D44" s="130">
        <v>96.78</v>
      </c>
      <c r="E44" s="130">
        <v>74</v>
      </c>
      <c r="F44" s="130">
        <v>69</v>
      </c>
      <c r="G44" s="130">
        <v>50</v>
      </c>
      <c r="H44" s="130">
        <v>62</v>
      </c>
      <c r="I44" s="132" t="s">
        <v>6515</v>
      </c>
    </row>
    <row r="45" spans="1:9" x14ac:dyDescent="0.3">
      <c r="A45" s="130">
        <v>44</v>
      </c>
      <c r="B45" s="132" t="s">
        <v>3022</v>
      </c>
      <c r="C45" s="132" t="s">
        <v>104</v>
      </c>
      <c r="D45" s="130">
        <v>96.56</v>
      </c>
      <c r="E45" s="130">
        <v>73</v>
      </c>
      <c r="F45" s="130">
        <v>85</v>
      </c>
      <c r="G45" s="130">
        <v>53</v>
      </c>
      <c r="H45" s="130">
        <v>83</v>
      </c>
      <c r="I45" s="132" t="s">
        <v>6516</v>
      </c>
    </row>
    <row r="46" spans="1:9" x14ac:dyDescent="0.3">
      <c r="A46" s="130">
        <v>45</v>
      </c>
      <c r="B46" s="132" t="s">
        <v>111</v>
      </c>
      <c r="C46" s="132" t="s">
        <v>31</v>
      </c>
      <c r="D46" s="130">
        <v>96.38</v>
      </c>
      <c r="E46" s="130">
        <v>72</v>
      </c>
      <c r="F46" s="130">
        <v>77</v>
      </c>
      <c r="G46" s="130">
        <v>75</v>
      </c>
      <c r="H46" s="130">
        <v>56</v>
      </c>
      <c r="I46" s="132" t="s">
        <v>6517</v>
      </c>
    </row>
    <row r="47" spans="1:9" x14ac:dyDescent="0.3">
      <c r="A47" s="130">
        <v>46</v>
      </c>
      <c r="B47" s="132" t="s">
        <v>371</v>
      </c>
      <c r="C47" s="132" t="s">
        <v>36</v>
      </c>
      <c r="D47" s="130">
        <v>96.25</v>
      </c>
      <c r="E47" s="130">
        <v>72</v>
      </c>
      <c r="F47" s="130">
        <v>76</v>
      </c>
      <c r="G47" s="130">
        <v>19</v>
      </c>
      <c r="H47" s="130">
        <v>56</v>
      </c>
      <c r="I47" s="132" t="s">
        <v>6518</v>
      </c>
    </row>
    <row r="48" spans="1:9" x14ac:dyDescent="0.3">
      <c r="A48" s="130">
        <v>47</v>
      </c>
      <c r="B48" s="132" t="s">
        <v>709</v>
      </c>
      <c r="C48" s="132" t="s">
        <v>28</v>
      </c>
      <c r="D48" s="130">
        <v>95.89</v>
      </c>
      <c r="E48" s="130">
        <v>71</v>
      </c>
      <c r="F48" s="130">
        <v>80</v>
      </c>
      <c r="G48" s="130">
        <v>93</v>
      </c>
      <c r="H48" s="130">
        <v>73</v>
      </c>
      <c r="I48" s="132" t="s">
        <v>6519</v>
      </c>
    </row>
    <row r="49" spans="1:9" x14ac:dyDescent="0.3">
      <c r="A49" s="130">
        <v>48</v>
      </c>
      <c r="B49" s="132" t="s">
        <v>415</v>
      </c>
      <c r="C49" s="132" t="s">
        <v>36</v>
      </c>
      <c r="D49" s="130">
        <v>95.88</v>
      </c>
      <c r="E49" s="130">
        <v>70</v>
      </c>
      <c r="F49" s="130">
        <v>57</v>
      </c>
      <c r="G49" s="130">
        <v>32</v>
      </c>
      <c r="H49" s="130">
        <v>24</v>
      </c>
      <c r="I49" s="132" t="s">
        <v>6520</v>
      </c>
    </row>
    <row r="50" spans="1:9" x14ac:dyDescent="0.3">
      <c r="A50" s="130">
        <v>49</v>
      </c>
      <c r="B50" s="132" t="s">
        <v>97</v>
      </c>
      <c r="C50" s="132" t="s">
        <v>28</v>
      </c>
      <c r="D50" s="130">
        <v>95.67</v>
      </c>
      <c r="E50" s="130">
        <v>70</v>
      </c>
      <c r="F50" s="130">
        <v>83</v>
      </c>
      <c r="G50" s="130">
        <v>91</v>
      </c>
      <c r="H50" s="130">
        <v>76</v>
      </c>
      <c r="I50" s="132" t="s">
        <v>6521</v>
      </c>
    </row>
    <row r="51" spans="1:9" x14ac:dyDescent="0.3">
      <c r="A51" s="130">
        <v>50</v>
      </c>
      <c r="B51" s="132" t="s">
        <v>3020</v>
      </c>
      <c r="C51" s="132" t="s">
        <v>28</v>
      </c>
      <c r="D51" s="130">
        <v>95.49</v>
      </c>
      <c r="E51" s="130">
        <v>69</v>
      </c>
      <c r="F51" s="130">
        <v>71</v>
      </c>
      <c r="G51" s="130">
        <v>83</v>
      </c>
      <c r="H51" s="130">
        <v>71</v>
      </c>
      <c r="I51" s="132" t="s">
        <v>6522</v>
      </c>
    </row>
    <row r="52" spans="1:9" x14ac:dyDescent="0.3">
      <c r="A52" s="130">
        <v>51</v>
      </c>
      <c r="B52" s="132" t="s">
        <v>3029</v>
      </c>
      <c r="C52" s="132" t="s">
        <v>28</v>
      </c>
      <c r="D52" s="130">
        <v>95.1</v>
      </c>
      <c r="E52" s="130">
        <v>68</v>
      </c>
      <c r="F52" s="130">
        <v>67</v>
      </c>
      <c r="G52" s="130">
        <v>79</v>
      </c>
      <c r="H52" s="130">
        <v>64</v>
      </c>
      <c r="I52" s="132" t="s">
        <v>6523</v>
      </c>
    </row>
    <row r="53" spans="1:9" x14ac:dyDescent="0.3">
      <c r="A53" s="130">
        <v>52</v>
      </c>
      <c r="B53" s="132" t="s">
        <v>735</v>
      </c>
      <c r="C53" s="132" t="s">
        <v>153</v>
      </c>
      <c r="D53" s="130">
        <v>95.1</v>
      </c>
      <c r="E53" s="130">
        <v>68</v>
      </c>
      <c r="F53" s="130">
        <v>88</v>
      </c>
      <c r="G53" s="130">
        <v>66</v>
      </c>
      <c r="H53" s="130">
        <v>29</v>
      </c>
      <c r="I53" s="132" t="s">
        <v>3656</v>
      </c>
    </row>
    <row r="54" spans="1:9" x14ac:dyDescent="0.3">
      <c r="A54" s="130">
        <v>53</v>
      </c>
      <c r="B54" s="132" t="s">
        <v>1380</v>
      </c>
      <c r="C54" s="132" t="s">
        <v>117</v>
      </c>
      <c r="D54" s="130">
        <v>95.08</v>
      </c>
      <c r="E54" s="130">
        <v>67</v>
      </c>
      <c r="F54" s="130">
        <v>89</v>
      </c>
      <c r="G54" s="130">
        <v>98</v>
      </c>
      <c r="H54" s="130">
        <v>94</v>
      </c>
      <c r="I54" s="132" t="s">
        <v>6524</v>
      </c>
    </row>
    <row r="55" spans="1:9" x14ac:dyDescent="0.3">
      <c r="A55" s="130">
        <v>54</v>
      </c>
      <c r="B55" s="132" t="s">
        <v>231</v>
      </c>
      <c r="C55" s="132" t="s">
        <v>24</v>
      </c>
      <c r="D55" s="130">
        <v>94.83</v>
      </c>
      <c r="E55" s="130">
        <v>67</v>
      </c>
      <c r="F55" s="130">
        <v>45</v>
      </c>
      <c r="G55" s="130">
        <v>46</v>
      </c>
      <c r="H55" s="130">
        <v>61</v>
      </c>
      <c r="I55" s="132" t="s">
        <v>6525</v>
      </c>
    </row>
    <row r="56" spans="1:9" x14ac:dyDescent="0.3">
      <c r="A56" s="130">
        <v>55</v>
      </c>
      <c r="B56" s="132" t="s">
        <v>83</v>
      </c>
      <c r="C56" s="132" t="s">
        <v>24</v>
      </c>
      <c r="D56" s="130">
        <v>94.76</v>
      </c>
      <c r="E56" s="130">
        <v>66</v>
      </c>
      <c r="F56" s="130">
        <v>56</v>
      </c>
      <c r="G56" s="130">
        <v>70</v>
      </c>
      <c r="H56" s="130">
        <v>58</v>
      </c>
      <c r="I56" s="132" t="s">
        <v>6526</v>
      </c>
    </row>
    <row r="57" spans="1:9" x14ac:dyDescent="0.3">
      <c r="A57" s="130">
        <v>56</v>
      </c>
      <c r="B57" s="132" t="s">
        <v>203</v>
      </c>
      <c r="C57" s="132" t="s">
        <v>117</v>
      </c>
      <c r="D57" s="130">
        <v>94.53</v>
      </c>
      <c r="E57" s="130">
        <v>66</v>
      </c>
      <c r="F57" s="130">
        <v>79</v>
      </c>
      <c r="G57" s="130">
        <v>93</v>
      </c>
      <c r="H57" s="130">
        <v>80</v>
      </c>
      <c r="I57" s="132" t="s">
        <v>6527</v>
      </c>
    </row>
    <row r="58" spans="1:9" x14ac:dyDescent="0.3">
      <c r="A58" s="130">
        <v>57</v>
      </c>
      <c r="B58" s="132" t="s">
        <v>3017</v>
      </c>
      <c r="C58" s="132" t="s">
        <v>153</v>
      </c>
      <c r="D58" s="130">
        <v>94.41</v>
      </c>
      <c r="E58" s="130">
        <v>65</v>
      </c>
      <c r="F58" s="130">
        <v>82</v>
      </c>
      <c r="G58" s="130">
        <v>58</v>
      </c>
      <c r="H58" s="130">
        <v>28</v>
      </c>
      <c r="I58" s="132" t="s">
        <v>6528</v>
      </c>
    </row>
    <row r="59" spans="1:9" x14ac:dyDescent="0.3">
      <c r="A59" s="130">
        <v>58</v>
      </c>
      <c r="B59" s="132" t="s">
        <v>165</v>
      </c>
      <c r="C59" s="132" t="s">
        <v>28</v>
      </c>
      <c r="D59" s="130">
        <v>94.08</v>
      </c>
      <c r="E59" s="130">
        <v>64</v>
      </c>
      <c r="F59" s="130">
        <v>51</v>
      </c>
      <c r="G59" s="130">
        <v>35</v>
      </c>
      <c r="H59" s="130">
        <v>50</v>
      </c>
      <c r="I59" s="132" t="s">
        <v>6529</v>
      </c>
    </row>
    <row r="60" spans="1:9" x14ac:dyDescent="0.3">
      <c r="A60" s="130">
        <v>59</v>
      </c>
      <c r="B60" s="132" t="s">
        <v>263</v>
      </c>
      <c r="C60" s="132" t="s">
        <v>31</v>
      </c>
      <c r="D60" s="130">
        <v>93.55</v>
      </c>
      <c r="E60" s="130">
        <v>64</v>
      </c>
      <c r="F60" s="130">
        <v>58</v>
      </c>
      <c r="G60" s="130">
        <v>88</v>
      </c>
      <c r="H60" s="130">
        <v>72</v>
      </c>
      <c r="I60" s="132" t="s">
        <v>6530</v>
      </c>
    </row>
    <row r="61" spans="1:9" x14ac:dyDescent="0.3">
      <c r="A61" s="130">
        <v>60</v>
      </c>
      <c r="B61" s="132" t="s">
        <v>140</v>
      </c>
      <c r="C61" s="132" t="s">
        <v>28</v>
      </c>
      <c r="D61" s="130">
        <v>93.22</v>
      </c>
      <c r="E61" s="130">
        <v>63</v>
      </c>
      <c r="F61" s="130">
        <v>61</v>
      </c>
      <c r="G61" s="130">
        <v>64</v>
      </c>
      <c r="H61" s="130">
        <v>54</v>
      </c>
      <c r="I61" s="132" t="s">
        <v>6531</v>
      </c>
    </row>
    <row r="62" spans="1:9" x14ac:dyDescent="0.3">
      <c r="A62" s="130">
        <v>61</v>
      </c>
      <c r="B62" s="132" t="s">
        <v>3037</v>
      </c>
      <c r="C62" s="132" t="s">
        <v>28</v>
      </c>
      <c r="D62" s="130">
        <v>93.21</v>
      </c>
      <c r="E62" s="130">
        <v>62</v>
      </c>
      <c r="F62" s="130">
        <v>50</v>
      </c>
      <c r="G62" s="130">
        <v>71</v>
      </c>
      <c r="H62" s="130">
        <v>47</v>
      </c>
      <c r="I62" s="132" t="s">
        <v>6532</v>
      </c>
    </row>
    <row r="63" spans="1:9" x14ac:dyDescent="0.3">
      <c r="A63" s="130">
        <v>62</v>
      </c>
      <c r="B63" s="132" t="s">
        <v>250</v>
      </c>
      <c r="C63" s="132" t="s">
        <v>36</v>
      </c>
      <c r="D63" s="130">
        <v>92.99</v>
      </c>
      <c r="E63" s="130">
        <v>62</v>
      </c>
      <c r="F63" s="130">
        <v>74</v>
      </c>
      <c r="G63" s="130">
        <v>64</v>
      </c>
      <c r="H63" s="130">
        <v>70</v>
      </c>
      <c r="I63" s="132" t="s">
        <v>6533</v>
      </c>
    </row>
    <row r="64" spans="1:9" x14ac:dyDescent="0.3">
      <c r="A64" s="130">
        <v>63</v>
      </c>
      <c r="B64" s="132" t="s">
        <v>262</v>
      </c>
      <c r="C64" s="132" t="s">
        <v>67</v>
      </c>
      <c r="D64" s="130">
        <v>92.95</v>
      </c>
      <c r="E64" s="130">
        <v>61</v>
      </c>
      <c r="F64" s="130">
        <v>63</v>
      </c>
      <c r="G64" s="130">
        <v>73</v>
      </c>
      <c r="H64" s="130">
        <v>51</v>
      </c>
      <c r="I64" s="132" t="s">
        <v>6534</v>
      </c>
    </row>
    <row r="65" spans="1:9" x14ac:dyDescent="0.3">
      <c r="A65" s="130">
        <v>64</v>
      </c>
      <c r="B65" s="132" t="s">
        <v>226</v>
      </c>
      <c r="C65" s="132" t="s">
        <v>31</v>
      </c>
      <c r="D65" s="130">
        <v>92.94</v>
      </c>
      <c r="E65" s="130">
        <v>61</v>
      </c>
      <c r="F65" s="130">
        <v>40</v>
      </c>
      <c r="G65" s="130">
        <v>48</v>
      </c>
      <c r="H65" s="130">
        <v>46</v>
      </c>
      <c r="I65" s="132" t="s">
        <v>6535</v>
      </c>
    </row>
    <row r="66" spans="1:9" x14ac:dyDescent="0.3">
      <c r="A66" s="130">
        <v>65</v>
      </c>
      <c r="B66" s="132" t="s">
        <v>3030</v>
      </c>
      <c r="C66" s="132" t="s">
        <v>153</v>
      </c>
      <c r="D66" s="130">
        <v>92.9</v>
      </c>
      <c r="E66" s="130">
        <v>60</v>
      </c>
      <c r="F66" s="130">
        <v>67</v>
      </c>
      <c r="G66" s="130">
        <v>47</v>
      </c>
      <c r="H66" s="130">
        <v>44</v>
      </c>
      <c r="I66" s="132" t="s">
        <v>6536</v>
      </c>
    </row>
    <row r="67" spans="1:9" x14ac:dyDescent="0.3">
      <c r="A67" s="130">
        <v>66</v>
      </c>
      <c r="B67" s="132" t="s">
        <v>33</v>
      </c>
      <c r="C67" s="132" t="s">
        <v>24</v>
      </c>
      <c r="D67" s="130">
        <v>92.77</v>
      </c>
      <c r="E67" s="130">
        <v>59</v>
      </c>
      <c r="F67" s="130">
        <v>51</v>
      </c>
      <c r="G67" s="130">
        <v>64</v>
      </c>
      <c r="H67" s="130">
        <v>75</v>
      </c>
      <c r="I67" s="132" t="s">
        <v>6537</v>
      </c>
    </row>
    <row r="68" spans="1:9" x14ac:dyDescent="0.3">
      <c r="A68" s="130">
        <v>67</v>
      </c>
      <c r="B68" s="132" t="s">
        <v>3019</v>
      </c>
      <c r="C68" s="132" t="s">
        <v>28</v>
      </c>
      <c r="D68" s="130">
        <v>92.68</v>
      </c>
      <c r="E68" s="130">
        <v>59</v>
      </c>
      <c r="F68" s="130">
        <v>77</v>
      </c>
      <c r="G68" s="130">
        <v>56</v>
      </c>
      <c r="H68" s="130">
        <v>25</v>
      </c>
      <c r="I68" s="132" t="s">
        <v>6538</v>
      </c>
    </row>
    <row r="69" spans="1:9" x14ac:dyDescent="0.3">
      <c r="A69" s="130">
        <v>68</v>
      </c>
      <c r="B69" s="132" t="s">
        <v>172</v>
      </c>
      <c r="C69" s="132" t="s">
        <v>24</v>
      </c>
      <c r="D69" s="130">
        <v>92.45</v>
      </c>
      <c r="E69" s="130">
        <v>58</v>
      </c>
      <c r="F69" s="130">
        <v>33</v>
      </c>
      <c r="G69" s="130">
        <v>38</v>
      </c>
      <c r="H69" s="130">
        <v>74</v>
      </c>
      <c r="I69" s="132" t="s">
        <v>6539</v>
      </c>
    </row>
    <row r="70" spans="1:9" x14ac:dyDescent="0.3">
      <c r="A70" s="130">
        <v>69</v>
      </c>
      <c r="B70" s="132" t="s">
        <v>283</v>
      </c>
      <c r="C70" s="132" t="s">
        <v>24</v>
      </c>
      <c r="D70" s="130">
        <v>92.24</v>
      </c>
      <c r="E70" s="130">
        <v>58</v>
      </c>
      <c r="F70" s="130">
        <v>37</v>
      </c>
      <c r="G70" s="130">
        <v>40</v>
      </c>
      <c r="H70" s="130">
        <v>39</v>
      </c>
      <c r="I70" s="132" t="s">
        <v>6540</v>
      </c>
    </row>
    <row r="71" spans="1:9" x14ac:dyDescent="0.3">
      <c r="A71" s="130">
        <v>70</v>
      </c>
      <c r="B71" s="132" t="s">
        <v>205</v>
      </c>
      <c r="C71" s="132" t="s">
        <v>36</v>
      </c>
      <c r="D71" s="130">
        <v>92.16</v>
      </c>
      <c r="E71" s="130">
        <v>57</v>
      </c>
      <c r="F71" s="130">
        <v>60</v>
      </c>
      <c r="G71" s="130">
        <v>57</v>
      </c>
      <c r="H71" s="130">
        <v>74</v>
      </c>
      <c r="I71" s="132" t="s">
        <v>6541</v>
      </c>
    </row>
    <row r="72" spans="1:9" x14ac:dyDescent="0.3">
      <c r="A72" s="130">
        <v>71</v>
      </c>
      <c r="B72" s="132" t="s">
        <v>829</v>
      </c>
      <c r="C72" s="132" t="s">
        <v>67</v>
      </c>
      <c r="D72" s="130">
        <v>92.11</v>
      </c>
      <c r="E72" s="130">
        <v>56</v>
      </c>
      <c r="F72" s="130">
        <v>56</v>
      </c>
      <c r="G72" s="130">
        <v>40</v>
      </c>
      <c r="H72" s="130">
        <v>53</v>
      </c>
      <c r="I72" s="132" t="s">
        <v>6542</v>
      </c>
    </row>
    <row r="73" spans="1:9" x14ac:dyDescent="0.3">
      <c r="A73" s="130">
        <v>72</v>
      </c>
      <c r="B73" s="132" t="s">
        <v>3031</v>
      </c>
      <c r="C73" s="132" t="s">
        <v>248</v>
      </c>
      <c r="D73" s="130">
        <v>91.91</v>
      </c>
      <c r="E73" s="130">
        <v>56</v>
      </c>
      <c r="F73" s="130">
        <v>64</v>
      </c>
      <c r="G73" s="130">
        <v>89</v>
      </c>
      <c r="H73" s="130">
        <v>38</v>
      </c>
      <c r="I73" s="132" t="s">
        <v>3032</v>
      </c>
    </row>
    <row r="74" spans="1:9" x14ac:dyDescent="0.3">
      <c r="A74" s="130">
        <v>73</v>
      </c>
      <c r="B74" s="132" t="s">
        <v>1304</v>
      </c>
      <c r="C74" s="132" t="s">
        <v>48</v>
      </c>
      <c r="D74" s="130">
        <v>91.72</v>
      </c>
      <c r="E74" s="130">
        <v>55</v>
      </c>
      <c r="F74" s="130">
        <v>48</v>
      </c>
      <c r="G74" s="130">
        <v>26</v>
      </c>
      <c r="H74" s="130">
        <v>32</v>
      </c>
      <c r="I74" s="132" t="s">
        <v>3033</v>
      </c>
    </row>
    <row r="75" spans="1:9" x14ac:dyDescent="0.3">
      <c r="A75" s="130">
        <v>74</v>
      </c>
      <c r="B75" s="132" t="s">
        <v>3015</v>
      </c>
      <c r="C75" s="132" t="s">
        <v>153</v>
      </c>
      <c r="D75" s="130">
        <v>91.67</v>
      </c>
      <c r="E75" s="130">
        <v>54</v>
      </c>
      <c r="F75" s="130">
        <v>80</v>
      </c>
      <c r="G75" s="130">
        <v>56</v>
      </c>
      <c r="H75" s="130">
        <v>25</v>
      </c>
      <c r="I75" s="132" t="s">
        <v>6543</v>
      </c>
    </row>
    <row r="76" spans="1:9" x14ac:dyDescent="0.3">
      <c r="A76" s="130">
        <v>75</v>
      </c>
      <c r="B76" s="132" t="s">
        <v>101</v>
      </c>
      <c r="C76" s="132" t="s">
        <v>44</v>
      </c>
      <c r="D76" s="130">
        <v>91.57</v>
      </c>
      <c r="E76" s="130">
        <v>54</v>
      </c>
      <c r="F76" s="130">
        <v>53</v>
      </c>
      <c r="G76" s="130">
        <v>80</v>
      </c>
      <c r="H76" s="130">
        <v>59</v>
      </c>
      <c r="I76" s="132" t="s">
        <v>6544</v>
      </c>
    </row>
    <row r="77" spans="1:9" x14ac:dyDescent="0.3">
      <c r="A77" s="130">
        <v>76</v>
      </c>
      <c r="B77" s="132" t="s">
        <v>1349</v>
      </c>
      <c r="C77" s="132" t="s">
        <v>44</v>
      </c>
      <c r="D77" s="130">
        <v>91.43</v>
      </c>
      <c r="E77" s="130">
        <v>53</v>
      </c>
      <c r="F77" s="130">
        <v>35</v>
      </c>
      <c r="G77" s="130">
        <v>42</v>
      </c>
      <c r="H77" s="130">
        <v>40</v>
      </c>
      <c r="I77" s="132" t="s">
        <v>6545</v>
      </c>
    </row>
    <row r="78" spans="1:9" x14ac:dyDescent="0.3">
      <c r="A78" s="130">
        <v>77</v>
      </c>
      <c r="B78" s="132" t="s">
        <v>71</v>
      </c>
      <c r="C78" s="132" t="s">
        <v>24</v>
      </c>
      <c r="D78" s="130">
        <v>91.2</v>
      </c>
      <c r="E78" s="130">
        <v>53</v>
      </c>
      <c r="F78" s="130">
        <v>24</v>
      </c>
      <c r="G78" s="130">
        <v>46</v>
      </c>
      <c r="H78" s="130">
        <v>91</v>
      </c>
      <c r="I78" s="132" t="s">
        <v>6546</v>
      </c>
    </row>
    <row r="79" spans="1:9" x14ac:dyDescent="0.3">
      <c r="A79" s="130">
        <v>78</v>
      </c>
      <c r="B79" s="132" t="s">
        <v>731</v>
      </c>
      <c r="C79" s="132" t="s">
        <v>153</v>
      </c>
      <c r="D79" s="130">
        <v>91.16</v>
      </c>
      <c r="E79" s="130">
        <v>52</v>
      </c>
      <c r="F79" s="130">
        <v>72</v>
      </c>
      <c r="G79" s="130">
        <v>62</v>
      </c>
      <c r="H79" s="130">
        <v>68</v>
      </c>
      <c r="I79" s="132" t="s">
        <v>6547</v>
      </c>
    </row>
    <row r="80" spans="1:9" x14ac:dyDescent="0.3">
      <c r="A80" s="130">
        <v>79</v>
      </c>
      <c r="B80" s="132" t="s">
        <v>305</v>
      </c>
      <c r="C80" s="132" t="s">
        <v>31</v>
      </c>
      <c r="D80" s="130">
        <v>91.15</v>
      </c>
      <c r="E80" s="130">
        <v>51</v>
      </c>
      <c r="F80" s="130">
        <v>34</v>
      </c>
      <c r="G80" s="130">
        <v>24</v>
      </c>
      <c r="H80" s="130">
        <v>27</v>
      </c>
      <c r="I80" s="132" t="s">
        <v>6548</v>
      </c>
    </row>
    <row r="81" spans="1:9" x14ac:dyDescent="0.3">
      <c r="A81" s="130">
        <v>80</v>
      </c>
      <c r="B81" s="132" t="s">
        <v>1438</v>
      </c>
      <c r="C81" s="132" t="s">
        <v>153</v>
      </c>
      <c r="D81" s="130">
        <v>91.1</v>
      </c>
      <c r="E81" s="130">
        <v>51</v>
      </c>
      <c r="F81" s="130">
        <v>36</v>
      </c>
      <c r="G81" s="130">
        <v>2</v>
      </c>
      <c r="H81" s="130">
        <v>7</v>
      </c>
      <c r="I81" s="132" t="s">
        <v>3045</v>
      </c>
    </row>
    <row r="82" spans="1:9" x14ac:dyDescent="0.3">
      <c r="A82" s="130">
        <v>81</v>
      </c>
      <c r="B82" s="132" t="s">
        <v>143</v>
      </c>
      <c r="C82" s="132" t="s">
        <v>24</v>
      </c>
      <c r="D82" s="130">
        <v>91.03</v>
      </c>
      <c r="E82" s="130">
        <v>50</v>
      </c>
      <c r="F82" s="130">
        <v>49</v>
      </c>
      <c r="G82" s="130">
        <v>41</v>
      </c>
      <c r="H82" s="130">
        <v>35</v>
      </c>
      <c r="I82" s="132" t="s">
        <v>6549</v>
      </c>
    </row>
    <row r="83" spans="1:9" x14ac:dyDescent="0.3">
      <c r="A83" s="130">
        <v>82</v>
      </c>
      <c r="B83" s="132" t="s">
        <v>146</v>
      </c>
      <c r="C83" s="132" t="s">
        <v>44</v>
      </c>
      <c r="D83" s="130">
        <v>90.8</v>
      </c>
      <c r="E83" s="130">
        <v>49</v>
      </c>
      <c r="F83" s="130">
        <v>30</v>
      </c>
      <c r="G83" s="130">
        <v>17</v>
      </c>
      <c r="H83" s="130">
        <v>31</v>
      </c>
      <c r="I83" s="132" t="s">
        <v>6550</v>
      </c>
    </row>
    <row r="84" spans="1:9" x14ac:dyDescent="0.3">
      <c r="A84" s="130">
        <v>83</v>
      </c>
      <c r="B84" s="132" t="s">
        <v>3027</v>
      </c>
      <c r="C84" s="132" t="s">
        <v>153</v>
      </c>
      <c r="D84" s="130">
        <v>90.79</v>
      </c>
      <c r="E84" s="130">
        <v>49</v>
      </c>
      <c r="F84" s="130">
        <v>73</v>
      </c>
      <c r="G84" s="130">
        <v>69</v>
      </c>
      <c r="H84" s="130">
        <v>66</v>
      </c>
      <c r="I84" s="132" t="s">
        <v>6551</v>
      </c>
    </row>
    <row r="85" spans="1:9" x14ac:dyDescent="0.3">
      <c r="A85" s="130">
        <v>84</v>
      </c>
      <c r="B85" s="132" t="s">
        <v>1232</v>
      </c>
      <c r="C85" s="132" t="s">
        <v>153</v>
      </c>
      <c r="D85" s="130">
        <v>90.48</v>
      </c>
      <c r="E85" s="130">
        <v>48</v>
      </c>
      <c r="F85" s="130">
        <v>66</v>
      </c>
      <c r="G85" s="130">
        <v>37</v>
      </c>
      <c r="H85" s="130">
        <v>19</v>
      </c>
      <c r="I85" s="132" t="s">
        <v>6552</v>
      </c>
    </row>
    <row r="86" spans="1:9" x14ac:dyDescent="0.3">
      <c r="A86" s="130">
        <v>85</v>
      </c>
      <c r="B86" s="132" t="s">
        <v>3034</v>
      </c>
      <c r="C86" s="132" t="s">
        <v>153</v>
      </c>
      <c r="D86" s="130">
        <v>90.16</v>
      </c>
      <c r="E86" s="130">
        <v>48</v>
      </c>
      <c r="F86" s="130">
        <v>61</v>
      </c>
      <c r="G86" s="130">
        <v>54</v>
      </c>
      <c r="H86" s="130">
        <v>35</v>
      </c>
      <c r="I86" s="132" t="s">
        <v>6553</v>
      </c>
    </row>
    <row r="87" spans="1:9" x14ac:dyDescent="0.3">
      <c r="A87" s="130">
        <v>86</v>
      </c>
      <c r="B87" s="132" t="s">
        <v>3040</v>
      </c>
      <c r="C87" s="132" t="s">
        <v>28</v>
      </c>
      <c r="D87" s="130">
        <v>90.15</v>
      </c>
      <c r="E87" s="130">
        <v>46</v>
      </c>
      <c r="F87" s="130">
        <v>41</v>
      </c>
      <c r="G87" s="130">
        <v>77</v>
      </c>
      <c r="H87" s="130">
        <v>72</v>
      </c>
      <c r="I87" s="132" t="s">
        <v>6554</v>
      </c>
    </row>
    <row r="88" spans="1:9" x14ac:dyDescent="0.3">
      <c r="A88" s="130">
        <v>87</v>
      </c>
      <c r="B88" s="132" t="s">
        <v>212</v>
      </c>
      <c r="C88" s="132" t="s">
        <v>44</v>
      </c>
      <c r="D88" s="130">
        <v>90.15</v>
      </c>
      <c r="E88" s="130">
        <v>46</v>
      </c>
      <c r="F88" s="130">
        <v>44</v>
      </c>
      <c r="G88" s="130">
        <v>22</v>
      </c>
      <c r="H88" s="130">
        <v>42</v>
      </c>
      <c r="I88" s="132" t="s">
        <v>6555</v>
      </c>
    </row>
    <row r="89" spans="1:9" x14ac:dyDescent="0.3">
      <c r="A89" s="130">
        <v>88</v>
      </c>
      <c r="B89" s="132" t="s">
        <v>515</v>
      </c>
      <c r="C89" s="132" t="s">
        <v>48</v>
      </c>
      <c r="D89" s="130">
        <v>90.07</v>
      </c>
      <c r="E89" s="130">
        <v>46</v>
      </c>
      <c r="F89" s="130">
        <v>38</v>
      </c>
      <c r="G89" s="130">
        <v>29</v>
      </c>
      <c r="H89" s="130">
        <v>98</v>
      </c>
      <c r="I89" s="132" t="s">
        <v>3625</v>
      </c>
    </row>
    <row r="90" spans="1:9" x14ac:dyDescent="0.3">
      <c r="A90" s="130">
        <v>89</v>
      </c>
      <c r="B90" s="132" t="s">
        <v>510</v>
      </c>
      <c r="C90" s="132" t="s">
        <v>24</v>
      </c>
      <c r="D90" s="130">
        <v>89.77</v>
      </c>
      <c r="E90" s="130">
        <v>45</v>
      </c>
      <c r="F90" s="130">
        <v>47</v>
      </c>
      <c r="G90" s="130">
        <v>39</v>
      </c>
      <c r="H90" s="130">
        <v>85</v>
      </c>
      <c r="I90" s="132" t="s">
        <v>6556</v>
      </c>
    </row>
    <row r="91" spans="1:9" x14ac:dyDescent="0.3">
      <c r="A91" s="130">
        <v>90</v>
      </c>
      <c r="B91" s="132" t="s">
        <v>194</v>
      </c>
      <c r="C91" s="132" t="s">
        <v>36</v>
      </c>
      <c r="D91" s="130">
        <v>89.54</v>
      </c>
      <c r="E91" s="130">
        <v>45</v>
      </c>
      <c r="F91" s="130">
        <v>58</v>
      </c>
      <c r="G91" s="130">
        <v>20</v>
      </c>
      <c r="H91" s="130">
        <v>22</v>
      </c>
      <c r="I91" s="132" t="s">
        <v>6557</v>
      </c>
    </row>
    <row r="92" spans="1:9" x14ac:dyDescent="0.3">
      <c r="A92" s="130">
        <v>91</v>
      </c>
      <c r="B92" s="132" t="s">
        <v>43</v>
      </c>
      <c r="C92" s="132" t="s">
        <v>44</v>
      </c>
      <c r="D92" s="130">
        <v>89.47</v>
      </c>
      <c r="E92" s="130">
        <v>44</v>
      </c>
      <c r="F92" s="130">
        <v>32</v>
      </c>
      <c r="G92" s="130">
        <v>9</v>
      </c>
      <c r="H92" s="130">
        <v>8</v>
      </c>
      <c r="I92" s="132" t="s">
        <v>6558</v>
      </c>
    </row>
    <row r="93" spans="1:9" x14ac:dyDescent="0.3">
      <c r="A93" s="130">
        <v>92</v>
      </c>
      <c r="B93" s="132" t="s">
        <v>103</v>
      </c>
      <c r="C93" s="132" t="s">
        <v>104</v>
      </c>
      <c r="D93" s="130">
        <v>89.2</v>
      </c>
      <c r="E93" s="130">
        <v>43</v>
      </c>
      <c r="F93" s="130">
        <v>62</v>
      </c>
      <c r="G93" s="130">
        <v>33</v>
      </c>
      <c r="H93" s="130">
        <v>38</v>
      </c>
      <c r="I93" s="132" t="s">
        <v>6559</v>
      </c>
    </row>
    <row r="94" spans="1:9" x14ac:dyDescent="0.3">
      <c r="A94" s="130">
        <v>93</v>
      </c>
      <c r="B94" s="132" t="s">
        <v>221</v>
      </c>
      <c r="C94" s="132" t="s">
        <v>104</v>
      </c>
      <c r="D94" s="130">
        <v>89.15</v>
      </c>
      <c r="E94" s="130">
        <v>43</v>
      </c>
      <c r="F94" s="130">
        <v>53</v>
      </c>
      <c r="G94" s="130">
        <v>27</v>
      </c>
      <c r="H94" s="130">
        <v>22</v>
      </c>
      <c r="I94" s="132" t="s">
        <v>6560</v>
      </c>
    </row>
    <row r="95" spans="1:9" x14ac:dyDescent="0.3">
      <c r="A95" s="130">
        <v>94</v>
      </c>
      <c r="B95" s="132" t="s">
        <v>720</v>
      </c>
      <c r="C95" s="132" t="s">
        <v>31</v>
      </c>
      <c r="D95" s="130">
        <v>88.85</v>
      </c>
      <c r="E95" s="130">
        <v>42</v>
      </c>
      <c r="F95" s="130">
        <v>27</v>
      </c>
      <c r="G95" s="130">
        <v>51</v>
      </c>
      <c r="H95" s="130">
        <v>34</v>
      </c>
      <c r="I95" s="132" t="s">
        <v>6561</v>
      </c>
    </row>
    <row r="96" spans="1:9" x14ac:dyDescent="0.3">
      <c r="A96" s="130">
        <v>95</v>
      </c>
      <c r="B96" s="132" t="s">
        <v>521</v>
      </c>
      <c r="C96" s="132" t="s">
        <v>24</v>
      </c>
      <c r="D96" s="130">
        <v>88.72</v>
      </c>
      <c r="E96" s="130">
        <v>41</v>
      </c>
      <c r="F96" s="130">
        <v>49</v>
      </c>
      <c r="G96" s="130">
        <v>62</v>
      </c>
      <c r="H96" s="130">
        <v>52</v>
      </c>
      <c r="I96" s="132" t="s">
        <v>6562</v>
      </c>
    </row>
    <row r="97" spans="1:9" x14ac:dyDescent="0.3">
      <c r="A97" s="130">
        <v>96</v>
      </c>
      <c r="B97" s="132" t="s">
        <v>3036</v>
      </c>
      <c r="C97" s="132" t="s">
        <v>248</v>
      </c>
      <c r="D97" s="130">
        <v>88.71</v>
      </c>
      <c r="E97" s="130">
        <v>41</v>
      </c>
      <c r="F97" s="130">
        <v>54</v>
      </c>
      <c r="G97" s="130">
        <v>67</v>
      </c>
      <c r="H97" s="130">
        <v>51</v>
      </c>
      <c r="I97" s="132" t="s">
        <v>6563</v>
      </c>
    </row>
    <row r="98" spans="1:9" x14ac:dyDescent="0.3">
      <c r="A98" s="130">
        <v>97</v>
      </c>
      <c r="B98" s="132" t="s">
        <v>3035</v>
      </c>
      <c r="C98" s="132" t="s">
        <v>153</v>
      </c>
      <c r="D98" s="130">
        <v>88.69</v>
      </c>
      <c r="E98" s="130">
        <v>40</v>
      </c>
      <c r="F98" s="130">
        <v>55</v>
      </c>
      <c r="G98" s="130">
        <v>61</v>
      </c>
      <c r="H98" s="130">
        <v>11</v>
      </c>
      <c r="I98" s="132" t="s">
        <v>6564</v>
      </c>
    </row>
    <row r="99" spans="1:9" x14ac:dyDescent="0.3">
      <c r="A99" s="130">
        <v>98</v>
      </c>
      <c r="B99" s="132" t="s">
        <v>129</v>
      </c>
      <c r="C99" s="132" t="s">
        <v>44</v>
      </c>
      <c r="D99" s="130">
        <v>88.55</v>
      </c>
      <c r="E99" s="130">
        <v>39</v>
      </c>
      <c r="F99" s="130">
        <v>25</v>
      </c>
      <c r="G99" s="130">
        <v>8</v>
      </c>
      <c r="H99" s="130">
        <v>11</v>
      </c>
      <c r="I99" s="132" t="s">
        <v>6565</v>
      </c>
    </row>
    <row r="100" spans="1:9" x14ac:dyDescent="0.3">
      <c r="A100" s="130">
        <v>99</v>
      </c>
      <c r="B100" s="132" t="s">
        <v>100</v>
      </c>
      <c r="C100" s="132" t="s">
        <v>67</v>
      </c>
      <c r="D100" s="130">
        <v>88.55</v>
      </c>
      <c r="E100" s="130">
        <v>39</v>
      </c>
      <c r="F100" s="130">
        <v>31</v>
      </c>
      <c r="G100" s="130">
        <v>48</v>
      </c>
      <c r="H100" s="130">
        <v>47</v>
      </c>
      <c r="I100" s="132" t="s">
        <v>6566</v>
      </c>
    </row>
    <row r="101" spans="1:9" x14ac:dyDescent="0.3">
      <c r="A101" s="130">
        <v>100</v>
      </c>
      <c r="B101" s="132" t="s">
        <v>577</v>
      </c>
      <c r="C101" s="132" t="s">
        <v>48</v>
      </c>
      <c r="D101" s="130">
        <v>88.43</v>
      </c>
      <c r="E101" s="130">
        <v>38</v>
      </c>
      <c r="F101" s="130">
        <v>68</v>
      </c>
      <c r="G101" s="130">
        <v>35</v>
      </c>
      <c r="H101" s="130">
        <v>70</v>
      </c>
      <c r="I101" s="132" t="s">
        <v>3026</v>
      </c>
    </row>
    <row r="102" spans="1:9" x14ac:dyDescent="0.3">
      <c r="A102" s="130">
        <v>101</v>
      </c>
      <c r="B102" s="132" t="s">
        <v>170</v>
      </c>
      <c r="C102" s="132" t="s">
        <v>36</v>
      </c>
      <c r="D102" s="130">
        <v>88.33</v>
      </c>
      <c r="E102" s="130">
        <v>38</v>
      </c>
      <c r="F102" s="130">
        <v>46</v>
      </c>
      <c r="G102" s="130">
        <v>33</v>
      </c>
      <c r="H102" s="130">
        <v>49</v>
      </c>
      <c r="I102" s="132" t="s">
        <v>6567</v>
      </c>
    </row>
    <row r="103" spans="1:9" x14ac:dyDescent="0.3">
      <c r="A103" s="130">
        <v>102</v>
      </c>
      <c r="B103" s="132" t="s">
        <v>281</v>
      </c>
      <c r="C103" s="132" t="s">
        <v>117</v>
      </c>
      <c r="D103" s="130">
        <v>88.29</v>
      </c>
      <c r="E103" s="130">
        <v>37</v>
      </c>
      <c r="F103" s="130">
        <v>33</v>
      </c>
      <c r="G103" s="130">
        <v>76</v>
      </c>
      <c r="H103" s="130">
        <v>90</v>
      </c>
      <c r="I103" s="132" t="s">
        <v>6568</v>
      </c>
    </row>
    <row r="104" spans="1:9" x14ac:dyDescent="0.3">
      <c r="A104" s="130">
        <v>103</v>
      </c>
      <c r="B104" s="132" t="s">
        <v>149</v>
      </c>
      <c r="C104" s="132" t="s">
        <v>24</v>
      </c>
      <c r="D104" s="130">
        <v>88.21</v>
      </c>
      <c r="E104" s="130">
        <v>37</v>
      </c>
      <c r="F104" s="130">
        <v>41</v>
      </c>
      <c r="G104" s="130">
        <v>87</v>
      </c>
      <c r="H104" s="130">
        <v>45</v>
      </c>
      <c r="I104" s="132" t="s">
        <v>6569</v>
      </c>
    </row>
    <row r="105" spans="1:9" x14ac:dyDescent="0.3">
      <c r="A105" s="130">
        <v>104</v>
      </c>
      <c r="B105" s="132" t="s">
        <v>3028</v>
      </c>
      <c r="C105" s="132" t="s">
        <v>153</v>
      </c>
      <c r="D105" s="130">
        <v>87.8</v>
      </c>
      <c r="E105" s="130">
        <v>36</v>
      </c>
      <c r="F105" s="130">
        <v>69</v>
      </c>
      <c r="G105" s="130">
        <v>69</v>
      </c>
      <c r="H105" s="130">
        <v>46</v>
      </c>
      <c r="I105" s="132" t="s">
        <v>6570</v>
      </c>
    </row>
    <row r="106" spans="1:9" x14ac:dyDescent="0.3">
      <c r="A106" s="130">
        <v>105</v>
      </c>
      <c r="B106" s="132" t="s">
        <v>330</v>
      </c>
      <c r="C106" s="132" t="s">
        <v>104</v>
      </c>
      <c r="D106" s="130">
        <v>87.56</v>
      </c>
      <c r="E106" s="130">
        <v>35</v>
      </c>
      <c r="F106" s="130">
        <v>37</v>
      </c>
      <c r="G106" s="130">
        <v>23</v>
      </c>
      <c r="H106" s="130">
        <v>16</v>
      </c>
      <c r="I106" s="132" t="s">
        <v>6571</v>
      </c>
    </row>
    <row r="107" spans="1:9" x14ac:dyDescent="0.3">
      <c r="A107" s="130">
        <v>106</v>
      </c>
      <c r="B107" s="132" t="s">
        <v>728</v>
      </c>
      <c r="C107" s="132" t="s">
        <v>153</v>
      </c>
      <c r="D107" s="130">
        <v>87.51</v>
      </c>
      <c r="E107" s="130">
        <v>35</v>
      </c>
      <c r="F107" s="130">
        <v>59</v>
      </c>
      <c r="G107" s="130">
        <v>58</v>
      </c>
      <c r="H107" s="130">
        <v>13</v>
      </c>
      <c r="I107" s="132" t="s">
        <v>3629</v>
      </c>
    </row>
    <row r="108" spans="1:9" x14ac:dyDescent="0.3">
      <c r="A108" s="130">
        <v>107</v>
      </c>
      <c r="B108" s="132" t="s">
        <v>3043</v>
      </c>
      <c r="C108" s="132" t="s">
        <v>44</v>
      </c>
      <c r="D108" s="130">
        <v>87.46</v>
      </c>
      <c r="E108" s="130">
        <v>34</v>
      </c>
      <c r="F108" s="130">
        <v>35</v>
      </c>
      <c r="G108" s="130">
        <v>37</v>
      </c>
      <c r="H108" s="130">
        <v>78</v>
      </c>
      <c r="I108" s="132" t="s">
        <v>6572</v>
      </c>
    </row>
    <row r="109" spans="1:9" x14ac:dyDescent="0.3">
      <c r="A109" s="130">
        <v>108</v>
      </c>
      <c r="B109" s="132" t="s">
        <v>154</v>
      </c>
      <c r="C109" s="132" t="s">
        <v>104</v>
      </c>
      <c r="D109" s="130">
        <v>87.4</v>
      </c>
      <c r="E109" s="130">
        <v>33</v>
      </c>
      <c r="F109" s="130">
        <v>32</v>
      </c>
      <c r="G109" s="130">
        <v>32</v>
      </c>
      <c r="H109" s="130">
        <v>55</v>
      </c>
      <c r="I109" s="132" t="s">
        <v>6573</v>
      </c>
    </row>
    <row r="110" spans="1:9" x14ac:dyDescent="0.3">
      <c r="A110" s="130">
        <v>109</v>
      </c>
      <c r="B110" s="132" t="s">
        <v>259</v>
      </c>
      <c r="C110" s="132" t="s">
        <v>36</v>
      </c>
      <c r="D110" s="130">
        <v>87.31</v>
      </c>
      <c r="E110" s="130">
        <v>33</v>
      </c>
      <c r="F110" s="130">
        <v>45</v>
      </c>
      <c r="G110" s="130">
        <v>59</v>
      </c>
      <c r="H110" s="130">
        <v>87</v>
      </c>
      <c r="I110" s="132" t="s">
        <v>6574</v>
      </c>
    </row>
    <row r="111" spans="1:9" x14ac:dyDescent="0.3">
      <c r="A111" s="130">
        <v>110</v>
      </c>
      <c r="B111" s="132" t="s">
        <v>3039</v>
      </c>
      <c r="C111" s="132" t="s">
        <v>153</v>
      </c>
      <c r="D111" s="130">
        <v>87.27</v>
      </c>
      <c r="E111" s="130">
        <v>32</v>
      </c>
      <c r="F111" s="130">
        <v>48</v>
      </c>
      <c r="G111" s="130">
        <v>51</v>
      </c>
      <c r="H111" s="130">
        <v>24</v>
      </c>
      <c r="I111" s="132" t="s">
        <v>6575</v>
      </c>
    </row>
    <row r="112" spans="1:9" x14ac:dyDescent="0.3">
      <c r="A112" s="130">
        <v>111</v>
      </c>
      <c r="B112" s="132" t="s">
        <v>189</v>
      </c>
      <c r="C112" s="132" t="s">
        <v>153</v>
      </c>
      <c r="D112" s="130">
        <v>87.06</v>
      </c>
      <c r="E112" s="130">
        <v>32</v>
      </c>
      <c r="F112" s="130">
        <v>39</v>
      </c>
      <c r="G112" s="130">
        <v>25</v>
      </c>
      <c r="H112" s="130">
        <v>30</v>
      </c>
      <c r="I112" s="132" t="s">
        <v>6576</v>
      </c>
    </row>
    <row r="113" spans="1:9" x14ac:dyDescent="0.3">
      <c r="A113" s="130">
        <v>112</v>
      </c>
      <c r="B113" s="132" t="s">
        <v>419</v>
      </c>
      <c r="C113" s="132" t="s">
        <v>104</v>
      </c>
      <c r="D113" s="130">
        <v>87.02</v>
      </c>
      <c r="E113" s="130">
        <v>31</v>
      </c>
      <c r="F113" s="130">
        <v>46</v>
      </c>
      <c r="G113" s="130">
        <v>60</v>
      </c>
      <c r="H113" s="130">
        <v>37</v>
      </c>
      <c r="I113" s="132" t="s">
        <v>6577</v>
      </c>
    </row>
    <row r="114" spans="1:9" x14ac:dyDescent="0.3">
      <c r="A114" s="130">
        <v>113</v>
      </c>
      <c r="B114" s="132" t="s">
        <v>163</v>
      </c>
      <c r="C114" s="132" t="s">
        <v>67</v>
      </c>
      <c r="D114" s="130">
        <v>86.98</v>
      </c>
      <c r="E114" s="130">
        <v>30</v>
      </c>
      <c r="F114" s="130">
        <v>30</v>
      </c>
      <c r="G114" s="130">
        <v>45</v>
      </c>
      <c r="H114" s="130">
        <v>45</v>
      </c>
      <c r="I114" s="132" t="s">
        <v>6578</v>
      </c>
    </row>
    <row r="115" spans="1:9" x14ac:dyDescent="0.3">
      <c r="A115" s="130">
        <v>114</v>
      </c>
      <c r="B115" s="132" t="s">
        <v>3044</v>
      </c>
      <c r="C115" s="132" t="s">
        <v>248</v>
      </c>
      <c r="D115" s="130">
        <v>86.07</v>
      </c>
      <c r="E115" s="130">
        <v>30</v>
      </c>
      <c r="F115" s="130">
        <v>24</v>
      </c>
      <c r="G115" s="130">
        <v>3</v>
      </c>
      <c r="H115" s="130">
        <v>3</v>
      </c>
      <c r="I115" s="132" t="s">
        <v>6579</v>
      </c>
    </row>
    <row r="116" spans="1:9" x14ac:dyDescent="0.3">
      <c r="A116" s="130">
        <v>115</v>
      </c>
      <c r="B116" s="132" t="s">
        <v>3038</v>
      </c>
      <c r="C116" s="132" t="s">
        <v>104</v>
      </c>
      <c r="D116" s="130">
        <v>85.87</v>
      </c>
      <c r="E116" s="130">
        <v>29</v>
      </c>
      <c r="F116" s="130">
        <v>43</v>
      </c>
      <c r="G116" s="130">
        <v>49</v>
      </c>
      <c r="H116" s="130">
        <v>67</v>
      </c>
      <c r="I116" s="132" t="s">
        <v>6580</v>
      </c>
    </row>
    <row r="117" spans="1:9" x14ac:dyDescent="0.3">
      <c r="A117" s="130">
        <v>116</v>
      </c>
      <c r="B117" s="132" t="s">
        <v>730</v>
      </c>
      <c r="C117" s="132" t="s">
        <v>153</v>
      </c>
      <c r="D117" s="130">
        <v>85.79</v>
      </c>
      <c r="E117" s="130">
        <v>29</v>
      </c>
      <c r="F117" s="130">
        <v>54</v>
      </c>
      <c r="G117" s="130">
        <v>38</v>
      </c>
      <c r="H117" s="130">
        <v>36</v>
      </c>
      <c r="I117" s="132" t="s">
        <v>3608</v>
      </c>
    </row>
    <row r="118" spans="1:9" x14ac:dyDescent="0.3">
      <c r="A118" s="130">
        <v>117</v>
      </c>
      <c r="B118" s="132" t="s">
        <v>81</v>
      </c>
      <c r="C118" s="132" t="s">
        <v>36</v>
      </c>
      <c r="D118" s="130">
        <v>85.73</v>
      </c>
      <c r="E118" s="130">
        <v>28</v>
      </c>
      <c r="F118" s="130">
        <v>28</v>
      </c>
      <c r="G118" s="130">
        <v>35</v>
      </c>
      <c r="H118" s="130">
        <v>49</v>
      </c>
      <c r="I118" s="132" t="s">
        <v>6581</v>
      </c>
    </row>
    <row r="119" spans="1:9" x14ac:dyDescent="0.3">
      <c r="A119" s="130">
        <v>118</v>
      </c>
      <c r="B119" s="132" t="s">
        <v>119</v>
      </c>
      <c r="C119" s="132" t="s">
        <v>24</v>
      </c>
      <c r="D119" s="130">
        <v>85.64</v>
      </c>
      <c r="E119" s="130">
        <v>27</v>
      </c>
      <c r="F119" s="130">
        <v>29</v>
      </c>
      <c r="G119" s="130">
        <v>43</v>
      </c>
      <c r="H119" s="130">
        <v>43</v>
      </c>
      <c r="I119" s="132" t="s">
        <v>6582</v>
      </c>
    </row>
    <row r="120" spans="1:9" x14ac:dyDescent="0.3">
      <c r="A120" s="130">
        <v>119</v>
      </c>
      <c r="B120" s="132" t="s">
        <v>42</v>
      </c>
      <c r="C120" s="132" t="s">
        <v>24</v>
      </c>
      <c r="D120" s="130">
        <v>85.44</v>
      </c>
      <c r="E120" s="130">
        <v>27</v>
      </c>
      <c r="F120" s="130">
        <v>25</v>
      </c>
      <c r="G120" s="130">
        <v>55</v>
      </c>
      <c r="H120" s="130">
        <v>67</v>
      </c>
      <c r="I120" s="132" t="s">
        <v>6583</v>
      </c>
    </row>
    <row r="121" spans="1:9" x14ac:dyDescent="0.3">
      <c r="A121" s="130">
        <v>120</v>
      </c>
      <c r="B121" s="132" t="s">
        <v>228</v>
      </c>
      <c r="C121" s="132" t="s">
        <v>36</v>
      </c>
      <c r="D121" s="130">
        <v>85.35</v>
      </c>
      <c r="E121" s="130">
        <v>26</v>
      </c>
      <c r="F121" s="130">
        <v>20</v>
      </c>
      <c r="G121" s="130">
        <v>11</v>
      </c>
      <c r="H121" s="130">
        <v>19</v>
      </c>
      <c r="I121" s="132" t="s">
        <v>6584</v>
      </c>
    </row>
    <row r="122" spans="1:9" x14ac:dyDescent="0.3">
      <c r="A122" s="130">
        <v>121</v>
      </c>
      <c r="B122" s="132" t="s">
        <v>390</v>
      </c>
      <c r="C122" s="132" t="s">
        <v>36</v>
      </c>
      <c r="D122" s="130">
        <v>84.83</v>
      </c>
      <c r="E122" s="130">
        <v>25</v>
      </c>
      <c r="F122" s="130">
        <v>17</v>
      </c>
      <c r="G122" s="130">
        <v>22</v>
      </c>
      <c r="H122" s="130">
        <v>62</v>
      </c>
      <c r="I122" s="132" t="s">
        <v>6585</v>
      </c>
    </row>
    <row r="123" spans="1:9" x14ac:dyDescent="0.3">
      <c r="A123" s="130">
        <v>122</v>
      </c>
      <c r="B123" s="132" t="s">
        <v>3046</v>
      </c>
      <c r="C123" s="132" t="s">
        <v>248</v>
      </c>
      <c r="D123" s="130">
        <v>84.21</v>
      </c>
      <c r="E123" s="130">
        <v>25</v>
      </c>
      <c r="F123" s="130">
        <v>27</v>
      </c>
      <c r="G123" s="130">
        <v>33</v>
      </c>
      <c r="H123" s="130">
        <v>8</v>
      </c>
      <c r="I123" s="132" t="s">
        <v>6586</v>
      </c>
    </row>
    <row r="124" spans="1:9" x14ac:dyDescent="0.3">
      <c r="A124" s="130">
        <v>123</v>
      </c>
      <c r="B124" s="132" t="s">
        <v>156</v>
      </c>
      <c r="C124" s="132" t="s">
        <v>48</v>
      </c>
      <c r="D124" s="130">
        <v>83.79</v>
      </c>
      <c r="E124" s="130">
        <v>24</v>
      </c>
      <c r="F124" s="130">
        <v>22</v>
      </c>
      <c r="G124" s="130">
        <v>29</v>
      </c>
      <c r="H124" s="130">
        <v>40</v>
      </c>
      <c r="I124" s="132" t="s">
        <v>6587</v>
      </c>
    </row>
    <row r="125" spans="1:9" x14ac:dyDescent="0.3">
      <c r="A125" s="130">
        <v>124</v>
      </c>
      <c r="B125" s="132" t="s">
        <v>3042</v>
      </c>
      <c r="C125" s="132" t="s">
        <v>248</v>
      </c>
      <c r="D125" s="130">
        <v>83.76</v>
      </c>
      <c r="E125" s="130">
        <v>24</v>
      </c>
      <c r="F125" s="130">
        <v>38</v>
      </c>
      <c r="G125" s="130">
        <v>68</v>
      </c>
      <c r="H125" s="130">
        <v>64</v>
      </c>
      <c r="I125" s="132" t="s">
        <v>6588</v>
      </c>
    </row>
    <row r="126" spans="1:9" x14ac:dyDescent="0.3">
      <c r="A126" s="130">
        <v>125</v>
      </c>
      <c r="B126" s="132" t="s">
        <v>444</v>
      </c>
      <c r="C126" s="132" t="s">
        <v>31</v>
      </c>
      <c r="D126" s="130">
        <v>83.54</v>
      </c>
      <c r="E126" s="130">
        <v>23</v>
      </c>
      <c r="F126" s="130">
        <v>14</v>
      </c>
      <c r="G126" s="130">
        <v>6</v>
      </c>
      <c r="H126" s="130">
        <v>4</v>
      </c>
      <c r="I126" s="132" t="s">
        <v>6589</v>
      </c>
    </row>
    <row r="127" spans="1:9" x14ac:dyDescent="0.3">
      <c r="A127" s="130">
        <v>126</v>
      </c>
      <c r="B127" s="132" t="s">
        <v>3041</v>
      </c>
      <c r="C127" s="132" t="s">
        <v>153</v>
      </c>
      <c r="D127" s="130">
        <v>83.08</v>
      </c>
      <c r="E127" s="130">
        <v>22</v>
      </c>
      <c r="F127" s="130">
        <v>42</v>
      </c>
      <c r="G127" s="130">
        <v>28</v>
      </c>
      <c r="H127" s="130">
        <v>23</v>
      </c>
      <c r="I127" s="132" t="s">
        <v>6590</v>
      </c>
    </row>
    <row r="128" spans="1:9" x14ac:dyDescent="0.3">
      <c r="A128" s="130">
        <v>127</v>
      </c>
      <c r="B128" s="132" t="s">
        <v>78</v>
      </c>
      <c r="C128" s="132" t="s">
        <v>36</v>
      </c>
      <c r="D128" s="130">
        <v>82.88</v>
      </c>
      <c r="E128" s="130">
        <v>22</v>
      </c>
      <c r="F128" s="130">
        <v>16</v>
      </c>
      <c r="G128" s="130">
        <v>49</v>
      </c>
      <c r="H128" s="130">
        <v>37</v>
      </c>
      <c r="I128" s="132" t="s">
        <v>6591</v>
      </c>
    </row>
    <row r="129" spans="1:9" x14ac:dyDescent="0.3">
      <c r="A129" s="130">
        <v>128</v>
      </c>
      <c r="B129" s="132" t="s">
        <v>461</v>
      </c>
      <c r="C129" s="132" t="s">
        <v>104</v>
      </c>
      <c r="D129" s="130">
        <v>82.76</v>
      </c>
      <c r="E129" s="130">
        <v>21</v>
      </c>
      <c r="F129" s="130">
        <v>23</v>
      </c>
      <c r="G129" s="130">
        <v>25</v>
      </c>
      <c r="H129" s="130">
        <v>14</v>
      </c>
      <c r="I129" s="132" t="s">
        <v>6592</v>
      </c>
    </row>
    <row r="130" spans="1:9" x14ac:dyDescent="0.3">
      <c r="A130" s="130">
        <v>129</v>
      </c>
      <c r="B130" s="132" t="s">
        <v>340</v>
      </c>
      <c r="C130" s="132" t="s">
        <v>48</v>
      </c>
      <c r="D130" s="130">
        <v>82.63</v>
      </c>
      <c r="E130" s="130">
        <v>20</v>
      </c>
      <c r="F130" s="130">
        <v>21</v>
      </c>
      <c r="G130" s="130">
        <v>30</v>
      </c>
      <c r="H130" s="130">
        <v>17</v>
      </c>
      <c r="I130" s="132" t="s">
        <v>6593</v>
      </c>
    </row>
    <row r="131" spans="1:9" x14ac:dyDescent="0.3">
      <c r="A131" s="130">
        <v>130</v>
      </c>
      <c r="B131" s="132" t="s">
        <v>30</v>
      </c>
      <c r="C131" s="132" t="s">
        <v>31</v>
      </c>
      <c r="D131" s="130">
        <v>82.29</v>
      </c>
      <c r="E131" s="130">
        <v>20</v>
      </c>
      <c r="F131" s="130">
        <v>18</v>
      </c>
      <c r="G131" s="130">
        <v>19</v>
      </c>
      <c r="H131" s="130">
        <v>6</v>
      </c>
      <c r="I131" s="132" t="s">
        <v>6594</v>
      </c>
    </row>
    <row r="132" spans="1:9" x14ac:dyDescent="0.3">
      <c r="A132" s="130">
        <v>131</v>
      </c>
      <c r="B132" s="132" t="s">
        <v>3049</v>
      </c>
      <c r="C132" s="132" t="s">
        <v>44</v>
      </c>
      <c r="D132" s="130">
        <v>82.07</v>
      </c>
      <c r="E132" s="130">
        <v>19</v>
      </c>
      <c r="F132" s="130">
        <v>14</v>
      </c>
      <c r="G132" s="130">
        <v>1</v>
      </c>
      <c r="H132" s="130">
        <v>20</v>
      </c>
      <c r="I132" s="132" t="s">
        <v>6595</v>
      </c>
    </row>
    <row r="133" spans="1:9" x14ac:dyDescent="0.3">
      <c r="A133" s="130">
        <v>132</v>
      </c>
      <c r="B133" s="132" t="s">
        <v>224</v>
      </c>
      <c r="C133" s="132" t="s">
        <v>117</v>
      </c>
      <c r="D133" s="130">
        <v>81.93</v>
      </c>
      <c r="E133" s="130">
        <v>19</v>
      </c>
      <c r="F133" s="130">
        <v>13</v>
      </c>
      <c r="G133" s="130">
        <v>67</v>
      </c>
      <c r="H133" s="130">
        <v>93</v>
      </c>
      <c r="I133" s="132" t="s">
        <v>6596</v>
      </c>
    </row>
    <row r="134" spans="1:9" x14ac:dyDescent="0.3">
      <c r="A134" s="130">
        <v>133</v>
      </c>
      <c r="B134" s="132" t="s">
        <v>1077</v>
      </c>
      <c r="C134" s="132" t="s">
        <v>28</v>
      </c>
      <c r="D134" s="130">
        <v>81.61</v>
      </c>
      <c r="E134" s="130">
        <v>18</v>
      </c>
      <c r="F134" s="130">
        <v>19</v>
      </c>
      <c r="G134" s="130">
        <v>15</v>
      </c>
      <c r="H134" s="130">
        <v>84</v>
      </c>
      <c r="I134" s="132" t="s">
        <v>6597</v>
      </c>
    </row>
    <row r="135" spans="1:9" x14ac:dyDescent="0.3">
      <c r="A135" s="130">
        <v>134</v>
      </c>
      <c r="B135" s="132" t="s">
        <v>411</v>
      </c>
      <c r="C135" s="132" t="s">
        <v>24</v>
      </c>
      <c r="D135" s="130">
        <v>81.58</v>
      </c>
      <c r="E135" s="130">
        <v>17</v>
      </c>
      <c r="F135" s="130">
        <v>17</v>
      </c>
      <c r="G135" s="130">
        <v>16</v>
      </c>
      <c r="H135" s="130">
        <v>20</v>
      </c>
      <c r="I135" s="132" t="s">
        <v>6598</v>
      </c>
    </row>
    <row r="136" spans="1:9" x14ac:dyDescent="0.3">
      <c r="A136" s="130">
        <v>135</v>
      </c>
      <c r="B136" s="132" t="s">
        <v>1112</v>
      </c>
      <c r="C136" s="132" t="s">
        <v>104</v>
      </c>
      <c r="D136" s="130">
        <v>81.19</v>
      </c>
      <c r="E136" s="130">
        <v>17</v>
      </c>
      <c r="F136" s="130">
        <v>26</v>
      </c>
      <c r="G136" s="130">
        <v>17</v>
      </c>
      <c r="H136" s="130">
        <v>12</v>
      </c>
      <c r="I136" s="132" t="s">
        <v>3506</v>
      </c>
    </row>
    <row r="137" spans="1:9" x14ac:dyDescent="0.3">
      <c r="A137" s="130">
        <v>136</v>
      </c>
      <c r="B137" s="132" t="s">
        <v>1930</v>
      </c>
      <c r="C137" s="132" t="s">
        <v>36</v>
      </c>
      <c r="D137" s="130">
        <v>81.099999999999994</v>
      </c>
      <c r="E137" s="130">
        <v>16</v>
      </c>
      <c r="F137" s="130">
        <v>20</v>
      </c>
      <c r="G137" s="130">
        <v>12</v>
      </c>
      <c r="H137" s="130">
        <v>33</v>
      </c>
      <c r="I137" s="132" t="s">
        <v>6599</v>
      </c>
    </row>
    <row r="138" spans="1:9" x14ac:dyDescent="0.3">
      <c r="A138" s="130">
        <v>137</v>
      </c>
      <c r="B138" s="132" t="s">
        <v>3047</v>
      </c>
      <c r="C138" s="132" t="s">
        <v>248</v>
      </c>
      <c r="D138" s="130">
        <v>80.62</v>
      </c>
      <c r="E138" s="130">
        <v>16</v>
      </c>
      <c r="F138" s="130">
        <v>22</v>
      </c>
      <c r="G138" s="130">
        <v>63</v>
      </c>
      <c r="H138" s="130">
        <v>27</v>
      </c>
      <c r="I138" s="132" t="s">
        <v>6600</v>
      </c>
    </row>
    <row r="139" spans="1:9" x14ac:dyDescent="0.3">
      <c r="A139" s="130">
        <v>138</v>
      </c>
      <c r="B139" s="132" t="s">
        <v>1093</v>
      </c>
      <c r="C139" s="132" t="s">
        <v>36</v>
      </c>
      <c r="D139" s="130">
        <v>80.459999999999994</v>
      </c>
      <c r="E139" s="130">
        <v>15</v>
      </c>
      <c r="F139" s="130">
        <v>7</v>
      </c>
      <c r="G139" s="130">
        <v>4</v>
      </c>
      <c r="H139" s="130">
        <v>1</v>
      </c>
      <c r="I139" s="132" t="s">
        <v>6601</v>
      </c>
    </row>
    <row r="140" spans="1:9" x14ac:dyDescent="0.3">
      <c r="A140" s="130">
        <v>139</v>
      </c>
      <c r="B140" s="132" t="s">
        <v>397</v>
      </c>
      <c r="C140" s="132" t="s">
        <v>36</v>
      </c>
      <c r="D140" s="130">
        <v>80.36</v>
      </c>
      <c r="E140" s="130">
        <v>14</v>
      </c>
      <c r="F140" s="130">
        <v>12</v>
      </c>
      <c r="G140" s="130">
        <v>27</v>
      </c>
      <c r="H140" s="130">
        <v>87</v>
      </c>
      <c r="I140" s="132" t="s">
        <v>6602</v>
      </c>
    </row>
    <row r="141" spans="1:9" x14ac:dyDescent="0.3">
      <c r="A141" s="130">
        <v>140</v>
      </c>
      <c r="B141" s="132" t="s">
        <v>1402</v>
      </c>
      <c r="C141" s="132" t="s">
        <v>24</v>
      </c>
      <c r="D141" s="130">
        <v>79.97</v>
      </c>
      <c r="E141" s="130">
        <v>14</v>
      </c>
      <c r="F141" s="130">
        <v>11</v>
      </c>
      <c r="G141" s="130">
        <v>54</v>
      </c>
      <c r="H141" s="130">
        <v>91</v>
      </c>
      <c r="I141" s="132" t="s">
        <v>6603</v>
      </c>
    </row>
    <row r="142" spans="1:9" x14ac:dyDescent="0.3">
      <c r="A142" s="130">
        <v>141</v>
      </c>
      <c r="B142" s="132" t="s">
        <v>585</v>
      </c>
      <c r="C142" s="132" t="s">
        <v>36</v>
      </c>
      <c r="D142" s="130">
        <v>79.959999999999994</v>
      </c>
      <c r="E142" s="130">
        <v>13</v>
      </c>
      <c r="F142" s="130">
        <v>8</v>
      </c>
      <c r="G142" s="130">
        <v>5</v>
      </c>
      <c r="H142" s="130">
        <v>81</v>
      </c>
      <c r="I142" s="132" t="s">
        <v>6604</v>
      </c>
    </row>
    <row r="143" spans="1:9" x14ac:dyDescent="0.3">
      <c r="A143" s="130">
        <v>142</v>
      </c>
      <c r="B143" s="132" t="s">
        <v>715</v>
      </c>
      <c r="C143" s="132" t="s">
        <v>248</v>
      </c>
      <c r="D143" s="130">
        <v>79.849999999999994</v>
      </c>
      <c r="E143" s="130">
        <v>12</v>
      </c>
      <c r="F143" s="130">
        <v>40</v>
      </c>
      <c r="G143" s="130">
        <v>18</v>
      </c>
      <c r="H143" s="130">
        <v>5</v>
      </c>
      <c r="I143" s="132" t="s">
        <v>3493</v>
      </c>
    </row>
    <row r="144" spans="1:9" x14ac:dyDescent="0.3">
      <c r="A144" s="130">
        <v>143</v>
      </c>
      <c r="B144" s="132" t="s">
        <v>1651</v>
      </c>
      <c r="C144" s="132" t="s">
        <v>48</v>
      </c>
      <c r="D144" s="130">
        <v>79.83</v>
      </c>
      <c r="E144" s="130">
        <v>12</v>
      </c>
      <c r="F144" s="130">
        <v>9</v>
      </c>
      <c r="G144" s="130">
        <v>9</v>
      </c>
      <c r="H144" s="130">
        <v>30</v>
      </c>
      <c r="I144" s="132" t="s">
        <v>6605</v>
      </c>
    </row>
    <row r="145" spans="1:9" x14ac:dyDescent="0.3">
      <c r="A145" s="130">
        <v>144</v>
      </c>
      <c r="B145" s="132" t="s">
        <v>325</v>
      </c>
      <c r="C145" s="132" t="s">
        <v>48</v>
      </c>
      <c r="D145" s="130">
        <v>79.8</v>
      </c>
      <c r="E145" s="130">
        <v>11</v>
      </c>
      <c r="F145" s="130">
        <v>8</v>
      </c>
      <c r="G145" s="130">
        <v>24</v>
      </c>
      <c r="H145" s="130">
        <v>6</v>
      </c>
      <c r="I145" s="132" t="s">
        <v>6606</v>
      </c>
    </row>
    <row r="146" spans="1:9" x14ac:dyDescent="0.3">
      <c r="A146" s="130">
        <v>145</v>
      </c>
      <c r="B146" s="132" t="s">
        <v>185</v>
      </c>
      <c r="C146" s="132" t="s">
        <v>28</v>
      </c>
      <c r="D146" s="130">
        <v>79.72</v>
      </c>
      <c r="E146" s="130">
        <v>11</v>
      </c>
      <c r="F146" s="130">
        <v>11</v>
      </c>
      <c r="G146" s="130">
        <v>53</v>
      </c>
      <c r="H146" s="130">
        <v>77</v>
      </c>
      <c r="I146" s="132" t="s">
        <v>6607</v>
      </c>
    </row>
    <row r="147" spans="1:9" x14ac:dyDescent="0.3">
      <c r="A147" s="130">
        <v>146</v>
      </c>
      <c r="B147" s="132" t="s">
        <v>770</v>
      </c>
      <c r="C147" s="132" t="s">
        <v>248</v>
      </c>
      <c r="D147" s="130">
        <v>79.69</v>
      </c>
      <c r="E147" s="130">
        <v>10</v>
      </c>
      <c r="F147" s="130">
        <v>15</v>
      </c>
      <c r="G147" s="130">
        <v>31</v>
      </c>
      <c r="H147" s="130">
        <v>10</v>
      </c>
      <c r="I147" s="132" t="s">
        <v>3048</v>
      </c>
    </row>
    <row r="148" spans="1:9" x14ac:dyDescent="0.3">
      <c r="A148" s="130">
        <v>147</v>
      </c>
      <c r="B148" s="132" t="s">
        <v>107</v>
      </c>
      <c r="C148" s="132" t="s">
        <v>36</v>
      </c>
      <c r="D148" s="130">
        <v>78.83</v>
      </c>
      <c r="E148" s="130">
        <v>9</v>
      </c>
      <c r="F148" s="130">
        <v>10</v>
      </c>
      <c r="G148" s="130">
        <v>30</v>
      </c>
      <c r="H148" s="130">
        <v>48</v>
      </c>
      <c r="I148" s="132" t="s">
        <v>6608</v>
      </c>
    </row>
    <row r="149" spans="1:9" x14ac:dyDescent="0.3">
      <c r="A149" s="130">
        <v>148</v>
      </c>
      <c r="B149" s="132" t="s">
        <v>291</v>
      </c>
      <c r="C149" s="132" t="s">
        <v>44</v>
      </c>
      <c r="D149" s="130">
        <v>78.56</v>
      </c>
      <c r="E149" s="130">
        <v>9</v>
      </c>
      <c r="F149" s="130">
        <v>6</v>
      </c>
      <c r="G149" s="130">
        <v>8</v>
      </c>
      <c r="H149" s="130">
        <v>16</v>
      </c>
      <c r="I149" s="132" t="s">
        <v>6609</v>
      </c>
    </row>
    <row r="150" spans="1:9" x14ac:dyDescent="0.3">
      <c r="A150" s="130">
        <v>149</v>
      </c>
      <c r="B150" s="132" t="s">
        <v>1054</v>
      </c>
      <c r="C150" s="132" t="s">
        <v>104</v>
      </c>
      <c r="D150" s="130">
        <v>78.47</v>
      </c>
      <c r="E150" s="130">
        <v>8</v>
      </c>
      <c r="F150" s="130">
        <v>19</v>
      </c>
      <c r="G150" s="130">
        <v>41</v>
      </c>
      <c r="H150" s="130">
        <v>14</v>
      </c>
      <c r="I150" s="132" t="s">
        <v>6610</v>
      </c>
    </row>
    <row r="151" spans="1:9" x14ac:dyDescent="0.3">
      <c r="A151" s="130">
        <v>150</v>
      </c>
      <c r="B151" s="132" t="s">
        <v>1201</v>
      </c>
      <c r="C151" s="132" t="s">
        <v>48</v>
      </c>
      <c r="D151" s="130">
        <v>78.3</v>
      </c>
      <c r="E151" s="130">
        <v>8</v>
      </c>
      <c r="F151" s="130">
        <v>16</v>
      </c>
      <c r="G151" s="130">
        <v>45</v>
      </c>
      <c r="H151" s="130">
        <v>32</v>
      </c>
      <c r="I151" s="132" t="s">
        <v>6611</v>
      </c>
    </row>
    <row r="152" spans="1:9" x14ac:dyDescent="0.3">
      <c r="A152" s="130">
        <v>151</v>
      </c>
      <c r="B152" s="132" t="s">
        <v>123</v>
      </c>
      <c r="C152" s="132" t="s">
        <v>117</v>
      </c>
      <c r="D152" s="130">
        <v>77.239999999999995</v>
      </c>
      <c r="E152" s="130">
        <v>7</v>
      </c>
      <c r="F152" s="130">
        <v>9</v>
      </c>
      <c r="G152" s="130">
        <v>44</v>
      </c>
      <c r="H152" s="130">
        <v>61</v>
      </c>
      <c r="I152" s="132" t="s">
        <v>6612</v>
      </c>
    </row>
    <row r="153" spans="1:9" x14ac:dyDescent="0.3">
      <c r="A153" s="130">
        <v>152</v>
      </c>
      <c r="B153" s="132" t="s">
        <v>864</v>
      </c>
      <c r="C153" s="132" t="s">
        <v>67</v>
      </c>
      <c r="D153" s="130">
        <v>75.91</v>
      </c>
      <c r="E153" s="130">
        <v>6</v>
      </c>
      <c r="F153" s="130">
        <v>12</v>
      </c>
      <c r="G153" s="130">
        <v>13</v>
      </c>
      <c r="H153" s="130">
        <v>4</v>
      </c>
      <c r="I153" s="132" t="s">
        <v>6613</v>
      </c>
    </row>
    <row r="154" spans="1:9" x14ac:dyDescent="0.3">
      <c r="A154" s="130">
        <v>153</v>
      </c>
      <c r="B154" s="132" t="s">
        <v>66</v>
      </c>
      <c r="C154" s="132" t="s">
        <v>67</v>
      </c>
      <c r="D154" s="130">
        <v>75.2</v>
      </c>
      <c r="E154" s="130">
        <v>6</v>
      </c>
      <c r="F154" s="130">
        <v>6</v>
      </c>
      <c r="G154" s="130">
        <v>14</v>
      </c>
      <c r="H154" s="130">
        <v>17</v>
      </c>
      <c r="I154" s="132" t="s">
        <v>6614</v>
      </c>
    </row>
    <row r="155" spans="1:9" x14ac:dyDescent="0.3">
      <c r="A155" s="130">
        <v>154</v>
      </c>
      <c r="B155" s="132" t="s">
        <v>635</v>
      </c>
      <c r="C155" s="132" t="s">
        <v>117</v>
      </c>
      <c r="D155" s="130">
        <v>74.38</v>
      </c>
      <c r="E155" s="130">
        <v>5</v>
      </c>
      <c r="F155" s="130">
        <v>3</v>
      </c>
      <c r="G155" s="130">
        <v>21</v>
      </c>
      <c r="H155" s="130">
        <v>93</v>
      </c>
      <c r="I155" s="132" t="s">
        <v>3630</v>
      </c>
    </row>
    <row r="156" spans="1:9" x14ac:dyDescent="0.3">
      <c r="A156" s="130">
        <v>155</v>
      </c>
      <c r="B156" s="132" t="s">
        <v>850</v>
      </c>
      <c r="C156" s="132" t="s">
        <v>48</v>
      </c>
      <c r="D156" s="130">
        <v>71.680000000000007</v>
      </c>
      <c r="E156" s="130">
        <v>4</v>
      </c>
      <c r="F156" s="130">
        <v>5</v>
      </c>
      <c r="G156" s="130">
        <v>16</v>
      </c>
      <c r="H156" s="130">
        <v>18</v>
      </c>
      <c r="I156" s="132" t="s">
        <v>6615</v>
      </c>
    </row>
    <row r="157" spans="1:9" x14ac:dyDescent="0.3">
      <c r="A157" s="130">
        <v>156</v>
      </c>
      <c r="B157" s="132" t="s">
        <v>518</v>
      </c>
      <c r="C157" s="132" t="s">
        <v>48</v>
      </c>
      <c r="D157" s="130">
        <v>71.66</v>
      </c>
      <c r="E157" s="130">
        <v>4</v>
      </c>
      <c r="F157" s="130">
        <v>1</v>
      </c>
      <c r="G157" s="130">
        <v>1</v>
      </c>
      <c r="H157" s="130">
        <v>2</v>
      </c>
      <c r="I157" s="132" t="s">
        <v>6616</v>
      </c>
    </row>
    <row r="158" spans="1:9" x14ac:dyDescent="0.3">
      <c r="A158" s="130">
        <v>157</v>
      </c>
      <c r="B158" s="132" t="s">
        <v>86</v>
      </c>
      <c r="C158" s="132" t="s">
        <v>36</v>
      </c>
      <c r="D158" s="130">
        <v>69.849999999999994</v>
      </c>
      <c r="E158" s="130">
        <v>3</v>
      </c>
      <c r="F158" s="130">
        <v>2</v>
      </c>
      <c r="G158" s="130">
        <v>20</v>
      </c>
      <c r="H158" s="130">
        <v>69</v>
      </c>
      <c r="I158" s="132" t="s">
        <v>6617</v>
      </c>
    </row>
    <row r="159" spans="1:9" x14ac:dyDescent="0.3">
      <c r="A159" s="130">
        <v>158</v>
      </c>
      <c r="B159" s="132" t="s">
        <v>3052</v>
      </c>
      <c r="C159" s="132" t="s">
        <v>104</v>
      </c>
      <c r="D159" s="130">
        <v>68.98</v>
      </c>
      <c r="E159" s="130">
        <v>3</v>
      </c>
      <c r="F159" s="130">
        <v>3</v>
      </c>
      <c r="G159" s="130">
        <v>4</v>
      </c>
      <c r="H159" s="130">
        <v>3</v>
      </c>
      <c r="I159" s="132" t="s">
        <v>6618</v>
      </c>
    </row>
    <row r="160" spans="1:9" x14ac:dyDescent="0.3">
      <c r="A160" s="130">
        <v>159</v>
      </c>
      <c r="B160" s="132" t="s">
        <v>948</v>
      </c>
      <c r="C160" s="132" t="s">
        <v>153</v>
      </c>
      <c r="D160" s="130">
        <v>68.3</v>
      </c>
      <c r="E160" s="130">
        <v>2</v>
      </c>
      <c r="F160" s="130">
        <v>1</v>
      </c>
      <c r="G160" s="130">
        <v>14</v>
      </c>
      <c r="H160" s="130">
        <v>1</v>
      </c>
      <c r="I160" s="132" t="s">
        <v>3051</v>
      </c>
    </row>
    <row r="161" spans="1:9" x14ac:dyDescent="0.3">
      <c r="A161" s="130">
        <v>160</v>
      </c>
      <c r="B161" s="132" t="s">
        <v>3050</v>
      </c>
      <c r="C161" s="132" t="s">
        <v>153</v>
      </c>
      <c r="D161" s="130">
        <v>68.23</v>
      </c>
      <c r="E161" s="130">
        <v>1</v>
      </c>
      <c r="F161" s="130">
        <v>4</v>
      </c>
      <c r="G161" s="130">
        <v>7</v>
      </c>
      <c r="H161" s="130">
        <v>26</v>
      </c>
      <c r="I161" s="132" t="s">
        <v>3519</v>
      </c>
    </row>
    <row r="162" spans="1:9" x14ac:dyDescent="0.3">
      <c r="A162" s="130">
        <v>161</v>
      </c>
      <c r="B162" s="132" t="s">
        <v>1255</v>
      </c>
      <c r="C162" s="132" t="s">
        <v>48</v>
      </c>
      <c r="D162" s="130">
        <v>67.48</v>
      </c>
      <c r="E162" s="130">
        <v>1</v>
      </c>
      <c r="F162" s="130">
        <v>4</v>
      </c>
      <c r="G162" s="130">
        <v>12</v>
      </c>
      <c r="H162" s="130">
        <v>12</v>
      </c>
      <c r="I162" s="132" t="s">
        <v>6619</v>
      </c>
    </row>
    <row r="163" spans="1:9" x14ac:dyDescent="0.3">
      <c r="A163" s="130">
        <v>162</v>
      </c>
      <c r="B163" s="132" t="s">
        <v>516</v>
      </c>
      <c r="C163" s="132" t="s">
        <v>31</v>
      </c>
      <c r="D163" s="130">
        <v>62.72</v>
      </c>
      <c r="E163" s="130">
        <v>0</v>
      </c>
      <c r="F163" s="130">
        <v>0</v>
      </c>
      <c r="G163" s="130">
        <v>0</v>
      </c>
      <c r="H163" s="130">
        <v>0</v>
      </c>
      <c r="I163" s="132" t="s">
        <v>6620</v>
      </c>
    </row>
    <row r="164" spans="1:9" x14ac:dyDescent="0.3">
      <c r="A164" s="130">
        <v>163</v>
      </c>
      <c r="B164" s="132" t="s">
        <v>716</v>
      </c>
      <c r="C164" s="132" t="s">
        <v>248</v>
      </c>
      <c r="D164" s="130">
        <v>49.84</v>
      </c>
      <c r="E164" s="130">
        <v>0</v>
      </c>
      <c r="F164" s="130">
        <v>0</v>
      </c>
      <c r="G164" s="130">
        <v>0</v>
      </c>
      <c r="H164" s="130">
        <v>0</v>
      </c>
      <c r="I164" s="132" t="s">
        <v>3053</v>
      </c>
    </row>
  </sheetData>
  <conditionalFormatting sqref="C1:C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45B4B-EEC0-4DEF-A26C-BDBA9C34D11D}">
  <sheetPr codeName="Tabelle15"/>
  <dimension ref="A1:J1478"/>
  <sheetViews>
    <sheetView topLeftCell="A202" workbookViewId="0">
      <selection activeCell="D10" sqref="D10"/>
    </sheetView>
  </sheetViews>
  <sheetFormatPr baseColWidth="10" defaultRowHeight="14.4" x14ac:dyDescent="0.3"/>
  <cols>
    <col min="1" max="1" width="7.44140625" bestFit="1" customWidth="1"/>
    <col min="2" max="2" width="8.33203125" bestFit="1" customWidth="1"/>
    <col min="3" max="3" width="22.33203125" bestFit="1" customWidth="1"/>
    <col min="4" max="4" width="38" bestFit="1" customWidth="1"/>
    <col min="5" max="5" width="14.88671875" bestFit="1" customWidth="1"/>
    <col min="6" max="6" width="18.21875" bestFit="1" customWidth="1"/>
    <col min="7" max="7" width="12.109375" bestFit="1" customWidth="1"/>
    <col min="8" max="8" width="14.21875" bestFit="1" customWidth="1"/>
    <col min="9" max="10" width="15" bestFit="1" customWidth="1"/>
  </cols>
  <sheetData>
    <row r="1" spans="1:10" x14ac:dyDescent="0.3">
      <c r="A1" t="s">
        <v>17</v>
      </c>
      <c r="B1" t="s">
        <v>495</v>
      </c>
      <c r="C1" t="s">
        <v>6</v>
      </c>
      <c r="D1" t="s">
        <v>5</v>
      </c>
      <c r="E1" t="s">
        <v>686</v>
      </c>
      <c r="F1" t="s">
        <v>3004</v>
      </c>
      <c r="G1" t="s">
        <v>3005</v>
      </c>
      <c r="H1" t="s">
        <v>3006</v>
      </c>
      <c r="I1" t="s">
        <v>3007</v>
      </c>
      <c r="J1" t="s">
        <v>3008</v>
      </c>
    </row>
    <row r="2" spans="1:10" x14ac:dyDescent="0.3">
      <c r="A2" s="130">
        <v>1</v>
      </c>
      <c r="B2" s="132" t="s">
        <v>3507</v>
      </c>
      <c r="C2" s="132" t="s">
        <v>36</v>
      </c>
      <c r="D2" s="132" t="s">
        <v>371</v>
      </c>
      <c r="E2" s="132" t="s">
        <v>3057</v>
      </c>
      <c r="F2" s="130">
        <v>441.28</v>
      </c>
      <c r="G2" s="130">
        <v>99</v>
      </c>
      <c r="H2" s="130">
        <v>99</v>
      </c>
      <c r="I2" s="130">
        <v>8</v>
      </c>
      <c r="J2" s="130">
        <v>15</v>
      </c>
    </row>
    <row r="3" spans="1:10" x14ac:dyDescent="0.3">
      <c r="A3" s="130">
        <v>2</v>
      </c>
      <c r="B3" s="132" t="s">
        <v>3523</v>
      </c>
      <c r="C3" s="132" t="s">
        <v>44</v>
      </c>
      <c r="D3" s="132" t="s">
        <v>113</v>
      </c>
      <c r="E3" s="132" t="s">
        <v>3057</v>
      </c>
      <c r="F3" s="130">
        <v>424.19</v>
      </c>
      <c r="G3" s="130">
        <v>99</v>
      </c>
      <c r="H3" s="130">
        <v>32</v>
      </c>
      <c r="I3" s="130">
        <v>30</v>
      </c>
      <c r="J3" s="130">
        <v>90</v>
      </c>
    </row>
    <row r="4" spans="1:10" x14ac:dyDescent="0.3">
      <c r="A4" s="130">
        <v>3</v>
      </c>
      <c r="B4" s="132" t="s">
        <v>60</v>
      </c>
      <c r="C4" s="132" t="s">
        <v>31</v>
      </c>
      <c r="D4" s="132" t="s">
        <v>61</v>
      </c>
      <c r="E4" s="132" t="s">
        <v>3057</v>
      </c>
      <c r="F4" s="130">
        <v>407.88</v>
      </c>
      <c r="G4" s="130">
        <v>99</v>
      </c>
      <c r="H4" s="130">
        <v>98</v>
      </c>
      <c r="I4" s="130">
        <v>99</v>
      </c>
      <c r="J4" s="130">
        <v>99</v>
      </c>
    </row>
    <row r="5" spans="1:10" x14ac:dyDescent="0.3">
      <c r="A5" s="130">
        <v>4</v>
      </c>
      <c r="B5" s="132" t="s">
        <v>2574</v>
      </c>
      <c r="C5" s="132" t="s">
        <v>44</v>
      </c>
      <c r="D5" s="132" t="s">
        <v>113</v>
      </c>
      <c r="E5" s="132" t="s">
        <v>3057</v>
      </c>
      <c r="F5" s="130">
        <v>405.8</v>
      </c>
      <c r="G5" s="130">
        <v>99</v>
      </c>
      <c r="H5" s="130">
        <v>99</v>
      </c>
      <c r="I5" s="130">
        <v>76</v>
      </c>
      <c r="J5" s="130">
        <v>99</v>
      </c>
    </row>
    <row r="6" spans="1:10" x14ac:dyDescent="0.3">
      <c r="A6" s="130">
        <v>5</v>
      </c>
      <c r="B6" s="132" t="s">
        <v>3059</v>
      </c>
      <c r="C6" s="132" t="s">
        <v>31</v>
      </c>
      <c r="D6" s="132" t="s">
        <v>90</v>
      </c>
      <c r="E6" s="132" t="s">
        <v>3057</v>
      </c>
      <c r="F6" s="130">
        <v>400.43</v>
      </c>
      <c r="G6" s="130">
        <v>99</v>
      </c>
      <c r="H6" s="130">
        <v>99</v>
      </c>
      <c r="I6" s="130">
        <v>99</v>
      </c>
      <c r="J6" s="130">
        <v>99</v>
      </c>
    </row>
    <row r="7" spans="1:10" x14ac:dyDescent="0.3">
      <c r="A7" s="130">
        <v>6</v>
      </c>
      <c r="B7" s="132" t="s">
        <v>3068</v>
      </c>
      <c r="C7" s="132" t="s">
        <v>44</v>
      </c>
      <c r="D7" s="132" t="s">
        <v>43</v>
      </c>
      <c r="E7" s="132" t="s">
        <v>3057</v>
      </c>
      <c r="F7" s="130">
        <v>392.61</v>
      </c>
      <c r="G7" s="130">
        <v>99</v>
      </c>
      <c r="H7" s="130">
        <v>99</v>
      </c>
      <c r="I7" s="130">
        <v>21</v>
      </c>
      <c r="J7" s="130">
        <v>27</v>
      </c>
    </row>
    <row r="8" spans="1:10" x14ac:dyDescent="0.3">
      <c r="A8" s="130">
        <v>7</v>
      </c>
      <c r="B8" s="132" t="s">
        <v>3054</v>
      </c>
      <c r="C8" s="132" t="s">
        <v>44</v>
      </c>
      <c r="D8" s="132" t="s">
        <v>129</v>
      </c>
      <c r="E8" s="132" t="s">
        <v>3055</v>
      </c>
      <c r="F8" s="130">
        <v>383.36</v>
      </c>
      <c r="G8" s="130">
        <v>99</v>
      </c>
      <c r="H8" s="130">
        <v>99</v>
      </c>
      <c r="I8" s="130">
        <v>99</v>
      </c>
      <c r="J8" s="130">
        <v>38</v>
      </c>
    </row>
    <row r="9" spans="1:10" x14ac:dyDescent="0.3">
      <c r="A9" s="130">
        <v>8</v>
      </c>
      <c r="B9" s="132" t="s">
        <v>3181</v>
      </c>
      <c r="C9" s="132" t="s">
        <v>44</v>
      </c>
      <c r="D9" s="132" t="s">
        <v>113</v>
      </c>
      <c r="E9" s="132" t="s">
        <v>3072</v>
      </c>
      <c r="F9" s="130">
        <v>380.61</v>
      </c>
      <c r="G9" s="130">
        <v>99</v>
      </c>
      <c r="H9" s="130">
        <v>92</v>
      </c>
      <c r="I9" s="130">
        <v>1</v>
      </c>
      <c r="J9" s="130">
        <v>2</v>
      </c>
    </row>
    <row r="10" spans="1:10" x14ac:dyDescent="0.3">
      <c r="A10" s="130">
        <v>9</v>
      </c>
      <c r="B10" s="132" t="s">
        <v>3058</v>
      </c>
      <c r="C10" s="132" t="s">
        <v>31</v>
      </c>
      <c r="D10" s="132" t="s">
        <v>3024</v>
      </c>
      <c r="E10" s="132" t="s">
        <v>3057</v>
      </c>
      <c r="F10" s="130">
        <v>369.27</v>
      </c>
      <c r="G10" s="130">
        <v>99</v>
      </c>
      <c r="H10" s="130">
        <v>99</v>
      </c>
      <c r="I10" s="130">
        <v>67</v>
      </c>
      <c r="J10" s="130">
        <v>83</v>
      </c>
    </row>
    <row r="11" spans="1:10" x14ac:dyDescent="0.3">
      <c r="A11" s="130">
        <v>10</v>
      </c>
      <c r="B11" s="132" t="s">
        <v>3063</v>
      </c>
      <c r="C11" s="132" t="s">
        <v>44</v>
      </c>
      <c r="D11" s="132" t="s">
        <v>113</v>
      </c>
      <c r="E11" s="132" t="s">
        <v>3057</v>
      </c>
      <c r="F11" s="130">
        <v>353.47</v>
      </c>
      <c r="G11" s="130">
        <v>99</v>
      </c>
      <c r="H11" s="130">
        <v>99</v>
      </c>
      <c r="I11" s="130">
        <v>23</v>
      </c>
      <c r="J11" s="130">
        <v>1</v>
      </c>
    </row>
    <row r="12" spans="1:10" x14ac:dyDescent="0.3">
      <c r="A12" s="130">
        <v>11</v>
      </c>
      <c r="B12" s="132" t="s">
        <v>3100</v>
      </c>
      <c r="C12" s="132" t="s">
        <v>44</v>
      </c>
      <c r="D12" s="132" t="s">
        <v>113</v>
      </c>
      <c r="E12" s="132" t="s">
        <v>3057</v>
      </c>
      <c r="F12" s="130">
        <v>351.19</v>
      </c>
      <c r="G12" s="130">
        <v>99</v>
      </c>
      <c r="H12" s="130">
        <v>98</v>
      </c>
      <c r="I12" s="130">
        <v>86</v>
      </c>
      <c r="J12" s="130">
        <v>98</v>
      </c>
    </row>
    <row r="13" spans="1:10" x14ac:dyDescent="0.3">
      <c r="A13" s="130">
        <v>12</v>
      </c>
      <c r="B13" s="132" t="s">
        <v>2561</v>
      </c>
      <c r="C13" s="132" t="s">
        <v>31</v>
      </c>
      <c r="D13" s="132" t="s">
        <v>3024</v>
      </c>
      <c r="E13" s="132" t="s">
        <v>3057</v>
      </c>
      <c r="F13" s="130">
        <v>340.15</v>
      </c>
      <c r="G13" s="130">
        <v>99</v>
      </c>
      <c r="H13" s="130">
        <v>98</v>
      </c>
      <c r="I13" s="130">
        <v>76</v>
      </c>
      <c r="J13" s="130">
        <v>93</v>
      </c>
    </row>
    <row r="14" spans="1:10" x14ac:dyDescent="0.3">
      <c r="A14" s="130">
        <v>13</v>
      </c>
      <c r="B14" s="132" t="s">
        <v>3066</v>
      </c>
      <c r="C14" s="132" t="s">
        <v>104</v>
      </c>
      <c r="D14" s="132" t="s">
        <v>470</v>
      </c>
      <c r="E14" s="132" t="s">
        <v>3057</v>
      </c>
      <c r="F14" s="130">
        <v>332.61</v>
      </c>
      <c r="G14" s="130">
        <v>99</v>
      </c>
      <c r="H14" s="130">
        <v>99</v>
      </c>
      <c r="I14" s="130">
        <v>32</v>
      </c>
      <c r="J14" s="130">
        <v>1</v>
      </c>
    </row>
    <row r="15" spans="1:10" x14ac:dyDescent="0.3">
      <c r="A15" s="130">
        <v>14</v>
      </c>
      <c r="B15" s="132" t="s">
        <v>3481</v>
      </c>
      <c r="C15" s="132" t="s">
        <v>44</v>
      </c>
      <c r="D15" s="132" t="s">
        <v>113</v>
      </c>
      <c r="E15" s="132" t="s">
        <v>3057</v>
      </c>
      <c r="F15" s="130">
        <v>321.79000000000002</v>
      </c>
      <c r="G15" s="130">
        <v>99</v>
      </c>
      <c r="H15" s="130">
        <v>82</v>
      </c>
      <c r="I15" s="130">
        <v>28</v>
      </c>
      <c r="J15" s="130">
        <v>11</v>
      </c>
    </row>
    <row r="16" spans="1:10" x14ac:dyDescent="0.3">
      <c r="A16" s="130">
        <v>15</v>
      </c>
      <c r="B16" s="132" t="s">
        <v>3056</v>
      </c>
      <c r="C16" s="132" t="s">
        <v>44</v>
      </c>
      <c r="D16" s="132" t="s">
        <v>113</v>
      </c>
      <c r="E16" s="132" t="s">
        <v>3057</v>
      </c>
      <c r="F16" s="130">
        <v>309.74</v>
      </c>
      <c r="G16" s="130">
        <v>99</v>
      </c>
      <c r="H16" s="130">
        <v>99</v>
      </c>
      <c r="I16" s="130">
        <v>28</v>
      </c>
      <c r="J16" s="130">
        <v>20</v>
      </c>
    </row>
    <row r="17" spans="1:10" x14ac:dyDescent="0.3">
      <c r="A17" s="130">
        <v>16</v>
      </c>
      <c r="B17" s="132" t="s">
        <v>3060</v>
      </c>
      <c r="C17" s="132" t="s">
        <v>44</v>
      </c>
      <c r="D17" s="132" t="s">
        <v>113</v>
      </c>
      <c r="E17" s="132" t="s">
        <v>3057</v>
      </c>
      <c r="F17" s="130">
        <v>307.89999999999998</v>
      </c>
      <c r="G17" s="130">
        <v>99</v>
      </c>
      <c r="H17" s="130">
        <v>99</v>
      </c>
      <c r="I17" s="130">
        <v>26</v>
      </c>
      <c r="J17" s="130">
        <v>74</v>
      </c>
    </row>
    <row r="18" spans="1:10" x14ac:dyDescent="0.3">
      <c r="A18" s="130">
        <v>17</v>
      </c>
      <c r="B18" s="132" t="s">
        <v>3069</v>
      </c>
      <c r="C18" s="132" t="s">
        <v>67</v>
      </c>
      <c r="D18" s="132" t="s">
        <v>262</v>
      </c>
      <c r="E18" s="132" t="s">
        <v>3057</v>
      </c>
      <c r="F18" s="130">
        <v>295.27999999999997</v>
      </c>
      <c r="G18" s="130">
        <v>99</v>
      </c>
      <c r="H18" s="130">
        <v>99</v>
      </c>
      <c r="I18" s="130">
        <v>94</v>
      </c>
      <c r="J18" s="130">
        <v>29</v>
      </c>
    </row>
    <row r="19" spans="1:10" x14ac:dyDescent="0.3">
      <c r="A19" s="130">
        <v>18</v>
      </c>
      <c r="B19" s="132" t="s">
        <v>3061</v>
      </c>
      <c r="C19" s="132" t="s">
        <v>44</v>
      </c>
      <c r="D19" s="132" t="s">
        <v>113</v>
      </c>
      <c r="E19" s="132" t="s">
        <v>3057</v>
      </c>
      <c r="F19" s="130">
        <v>288.51</v>
      </c>
      <c r="G19" s="130">
        <v>99</v>
      </c>
      <c r="H19" s="130">
        <v>99</v>
      </c>
      <c r="I19" s="130">
        <v>98</v>
      </c>
      <c r="J19" s="130">
        <v>90</v>
      </c>
    </row>
    <row r="20" spans="1:10" x14ac:dyDescent="0.3">
      <c r="A20" s="130">
        <v>19</v>
      </c>
      <c r="B20" s="132" t="s">
        <v>3103</v>
      </c>
      <c r="C20" s="132" t="s">
        <v>44</v>
      </c>
      <c r="D20" s="132" t="s">
        <v>113</v>
      </c>
      <c r="E20" s="132" t="s">
        <v>3057</v>
      </c>
      <c r="F20" s="130">
        <v>278.79000000000002</v>
      </c>
      <c r="G20" s="130">
        <v>99</v>
      </c>
      <c r="H20" s="130">
        <v>99</v>
      </c>
      <c r="I20" s="130">
        <v>96</v>
      </c>
      <c r="J20" s="130">
        <v>95</v>
      </c>
    </row>
    <row r="21" spans="1:10" x14ac:dyDescent="0.3">
      <c r="A21" s="130">
        <v>20</v>
      </c>
      <c r="B21" s="132" t="s">
        <v>3494</v>
      </c>
      <c r="C21" s="132" t="s">
        <v>28</v>
      </c>
      <c r="D21" s="132" t="s">
        <v>3037</v>
      </c>
      <c r="E21" s="132" t="s">
        <v>3057</v>
      </c>
      <c r="F21" s="130">
        <v>274.38</v>
      </c>
      <c r="G21" s="130">
        <v>99</v>
      </c>
      <c r="H21" s="130">
        <v>95</v>
      </c>
      <c r="I21" s="130">
        <v>32</v>
      </c>
      <c r="J21" s="130">
        <v>55</v>
      </c>
    </row>
    <row r="22" spans="1:10" x14ac:dyDescent="0.3">
      <c r="A22" s="130">
        <v>21</v>
      </c>
      <c r="B22" s="132" t="s">
        <v>3112</v>
      </c>
      <c r="C22" s="132" t="s">
        <v>44</v>
      </c>
      <c r="D22" s="132" t="s">
        <v>113</v>
      </c>
      <c r="E22" s="132" t="s">
        <v>3057</v>
      </c>
      <c r="F22" s="130">
        <v>272.43</v>
      </c>
      <c r="G22" s="130">
        <v>99</v>
      </c>
      <c r="H22" s="130">
        <v>99</v>
      </c>
      <c r="I22" s="130">
        <v>16</v>
      </c>
      <c r="J22" s="130">
        <v>76</v>
      </c>
    </row>
    <row r="23" spans="1:10" x14ac:dyDescent="0.3">
      <c r="A23" s="130">
        <v>22</v>
      </c>
      <c r="B23" s="132" t="s">
        <v>1476</v>
      </c>
      <c r="C23" s="132" t="s">
        <v>36</v>
      </c>
      <c r="D23" s="132" t="s">
        <v>279</v>
      </c>
      <c r="E23" s="132" t="s">
        <v>3072</v>
      </c>
      <c r="F23" s="130">
        <v>256.47000000000003</v>
      </c>
      <c r="G23" s="130">
        <v>99</v>
      </c>
      <c r="H23" s="130">
        <v>99</v>
      </c>
      <c r="I23" s="130">
        <v>99</v>
      </c>
      <c r="J23" s="130">
        <v>98</v>
      </c>
    </row>
    <row r="24" spans="1:10" x14ac:dyDescent="0.3">
      <c r="A24" s="130">
        <v>23</v>
      </c>
      <c r="B24" s="132" t="s">
        <v>3091</v>
      </c>
      <c r="C24" s="132" t="s">
        <v>44</v>
      </c>
      <c r="D24" s="132" t="s">
        <v>113</v>
      </c>
      <c r="E24" s="132" t="s">
        <v>3057</v>
      </c>
      <c r="F24" s="130">
        <v>253.4</v>
      </c>
      <c r="G24" s="130">
        <v>99</v>
      </c>
      <c r="H24" s="130">
        <v>99</v>
      </c>
      <c r="I24" s="130">
        <v>21</v>
      </c>
      <c r="J24" s="130">
        <v>12</v>
      </c>
    </row>
    <row r="25" spans="1:10" x14ac:dyDescent="0.3">
      <c r="A25" s="130">
        <v>24</v>
      </c>
      <c r="B25" s="132" t="s">
        <v>3095</v>
      </c>
      <c r="C25" s="132" t="s">
        <v>44</v>
      </c>
      <c r="D25" s="132" t="s">
        <v>113</v>
      </c>
      <c r="E25" s="132" t="s">
        <v>3057</v>
      </c>
      <c r="F25" s="130">
        <v>250.63</v>
      </c>
      <c r="G25" s="130">
        <v>99</v>
      </c>
      <c r="H25" s="130">
        <v>99</v>
      </c>
      <c r="I25" s="130">
        <v>95</v>
      </c>
      <c r="J25" s="130">
        <v>37</v>
      </c>
    </row>
    <row r="26" spans="1:10" x14ac:dyDescent="0.3">
      <c r="A26" s="130">
        <v>25</v>
      </c>
      <c r="B26" s="132" t="s">
        <v>1898</v>
      </c>
      <c r="C26" s="132" t="s">
        <v>28</v>
      </c>
      <c r="D26" s="132" t="s">
        <v>27</v>
      </c>
      <c r="E26" s="132" t="s">
        <v>3057</v>
      </c>
      <c r="F26" s="130">
        <v>250.6</v>
      </c>
      <c r="G26" s="130">
        <v>99</v>
      </c>
      <c r="H26" s="130">
        <v>98</v>
      </c>
      <c r="I26" s="130">
        <v>75</v>
      </c>
      <c r="J26" s="130">
        <v>87</v>
      </c>
    </row>
    <row r="27" spans="1:10" x14ac:dyDescent="0.3">
      <c r="A27" s="130">
        <v>26</v>
      </c>
      <c r="B27" s="132" t="s">
        <v>3149</v>
      </c>
      <c r="C27" s="132" t="s">
        <v>31</v>
      </c>
      <c r="D27" s="132" t="s">
        <v>444</v>
      </c>
      <c r="E27" s="132" t="s">
        <v>3057</v>
      </c>
      <c r="F27" s="130">
        <v>246.21</v>
      </c>
      <c r="G27" s="130">
        <v>99</v>
      </c>
      <c r="H27" s="130">
        <v>92</v>
      </c>
      <c r="I27" s="130">
        <v>0</v>
      </c>
      <c r="J27" s="130">
        <v>5</v>
      </c>
    </row>
    <row r="28" spans="1:10" x14ac:dyDescent="0.3">
      <c r="A28" s="130">
        <v>27</v>
      </c>
      <c r="B28" s="132" t="s">
        <v>3086</v>
      </c>
      <c r="C28" s="132" t="s">
        <v>44</v>
      </c>
      <c r="D28" s="132" t="s">
        <v>113</v>
      </c>
      <c r="E28" s="132" t="s">
        <v>3057</v>
      </c>
      <c r="F28" s="130">
        <v>245.84</v>
      </c>
      <c r="G28" s="130">
        <v>99</v>
      </c>
      <c r="H28" s="130">
        <v>99</v>
      </c>
      <c r="I28" s="130">
        <v>83</v>
      </c>
      <c r="J28" s="130">
        <v>32</v>
      </c>
    </row>
    <row r="29" spans="1:10" x14ac:dyDescent="0.3">
      <c r="A29" s="130">
        <v>28</v>
      </c>
      <c r="B29" s="132" t="s">
        <v>3329</v>
      </c>
      <c r="C29" s="132" t="s">
        <v>44</v>
      </c>
      <c r="D29" s="132" t="s">
        <v>113</v>
      </c>
      <c r="E29" s="132" t="s">
        <v>3057</v>
      </c>
      <c r="F29" s="130">
        <v>245.54</v>
      </c>
      <c r="G29" s="130">
        <v>99</v>
      </c>
      <c r="H29" s="130">
        <v>87</v>
      </c>
      <c r="I29" s="130">
        <v>11</v>
      </c>
      <c r="J29" s="130">
        <v>81</v>
      </c>
    </row>
    <row r="30" spans="1:10" x14ac:dyDescent="0.3">
      <c r="A30" s="130">
        <v>29</v>
      </c>
      <c r="B30" s="132" t="s">
        <v>3075</v>
      </c>
      <c r="C30" s="132" t="s">
        <v>44</v>
      </c>
      <c r="D30" s="132" t="s">
        <v>129</v>
      </c>
      <c r="E30" s="132" t="s">
        <v>3057</v>
      </c>
      <c r="F30" s="130">
        <v>244.34</v>
      </c>
      <c r="G30" s="130">
        <v>99</v>
      </c>
      <c r="H30" s="130">
        <v>99</v>
      </c>
      <c r="I30" s="130">
        <v>99</v>
      </c>
      <c r="J30" s="130">
        <v>94</v>
      </c>
    </row>
    <row r="31" spans="1:10" x14ac:dyDescent="0.3">
      <c r="A31" s="130">
        <v>30</v>
      </c>
      <c r="B31" s="132" t="s">
        <v>3071</v>
      </c>
      <c r="C31" s="132" t="s">
        <v>36</v>
      </c>
      <c r="D31" s="132" t="s">
        <v>81</v>
      </c>
      <c r="E31" s="132" t="s">
        <v>3072</v>
      </c>
      <c r="F31" s="130">
        <v>243.92</v>
      </c>
      <c r="G31" s="130">
        <v>99</v>
      </c>
      <c r="H31" s="130">
        <v>99</v>
      </c>
      <c r="I31" s="130">
        <v>99</v>
      </c>
      <c r="J31" s="130">
        <v>99</v>
      </c>
    </row>
    <row r="32" spans="1:10" x14ac:dyDescent="0.3">
      <c r="A32" s="130">
        <v>31</v>
      </c>
      <c r="B32" s="132" t="s">
        <v>2952</v>
      </c>
      <c r="C32" s="132" t="s">
        <v>44</v>
      </c>
      <c r="D32" s="132" t="s">
        <v>113</v>
      </c>
      <c r="E32" s="132" t="s">
        <v>3057</v>
      </c>
      <c r="F32" s="130">
        <v>242.76</v>
      </c>
      <c r="G32" s="130">
        <v>99</v>
      </c>
      <c r="H32" s="130">
        <v>99</v>
      </c>
      <c r="I32" s="130">
        <v>96</v>
      </c>
      <c r="J32" s="130">
        <v>97</v>
      </c>
    </row>
    <row r="33" spans="1:10" x14ac:dyDescent="0.3">
      <c r="A33" s="130">
        <v>32</v>
      </c>
      <c r="B33" s="132" t="s">
        <v>3113</v>
      </c>
      <c r="C33" s="132" t="s">
        <v>44</v>
      </c>
      <c r="D33" s="132" t="s">
        <v>113</v>
      </c>
      <c r="E33" s="132" t="s">
        <v>3057</v>
      </c>
      <c r="F33" s="130">
        <v>242.59</v>
      </c>
      <c r="G33" s="130">
        <v>99</v>
      </c>
      <c r="H33" s="130">
        <v>98</v>
      </c>
      <c r="I33" s="130">
        <v>94</v>
      </c>
      <c r="J33" s="130">
        <v>45</v>
      </c>
    </row>
    <row r="34" spans="1:10" x14ac:dyDescent="0.3">
      <c r="A34" s="130">
        <v>33</v>
      </c>
      <c r="B34" s="132" t="s">
        <v>3065</v>
      </c>
      <c r="C34" s="132" t="s">
        <v>44</v>
      </c>
      <c r="D34" s="132" t="s">
        <v>113</v>
      </c>
      <c r="E34" s="132" t="s">
        <v>3057</v>
      </c>
      <c r="F34" s="130">
        <v>239.19</v>
      </c>
      <c r="G34" s="130">
        <v>99</v>
      </c>
      <c r="H34" s="130">
        <v>99</v>
      </c>
      <c r="I34" s="130">
        <v>98</v>
      </c>
      <c r="J34" s="130">
        <v>34</v>
      </c>
    </row>
    <row r="35" spans="1:10" x14ac:dyDescent="0.3">
      <c r="A35" s="130">
        <v>34</v>
      </c>
      <c r="B35" s="132" t="s">
        <v>3457</v>
      </c>
      <c r="C35" s="132" t="s">
        <v>28</v>
      </c>
      <c r="D35" s="132" t="s">
        <v>3037</v>
      </c>
      <c r="E35" s="132" t="s">
        <v>3057</v>
      </c>
      <c r="F35" s="130">
        <v>237.67</v>
      </c>
      <c r="G35" s="130">
        <v>99</v>
      </c>
      <c r="H35" s="130">
        <v>94</v>
      </c>
      <c r="I35" s="130">
        <v>59</v>
      </c>
      <c r="J35" s="130">
        <v>28</v>
      </c>
    </row>
    <row r="36" spans="1:10" x14ac:dyDescent="0.3">
      <c r="A36" s="130">
        <v>35</v>
      </c>
      <c r="B36" s="132" t="s">
        <v>3064</v>
      </c>
      <c r="C36" s="132" t="s">
        <v>44</v>
      </c>
      <c r="D36" s="132" t="s">
        <v>113</v>
      </c>
      <c r="E36" s="132" t="s">
        <v>3057</v>
      </c>
      <c r="F36" s="130">
        <v>235.57</v>
      </c>
      <c r="G36" s="130">
        <v>99</v>
      </c>
      <c r="H36" s="130">
        <v>99</v>
      </c>
      <c r="I36" s="130">
        <v>78</v>
      </c>
      <c r="J36" s="130">
        <v>38</v>
      </c>
    </row>
    <row r="37" spans="1:10" x14ac:dyDescent="0.3">
      <c r="A37" s="130">
        <v>36</v>
      </c>
      <c r="B37" s="132" t="s">
        <v>3099</v>
      </c>
      <c r="C37" s="132" t="s">
        <v>28</v>
      </c>
      <c r="D37" s="132" t="s">
        <v>27</v>
      </c>
      <c r="E37" s="132" t="s">
        <v>3057</v>
      </c>
      <c r="F37" s="130">
        <v>234.68</v>
      </c>
      <c r="G37" s="130">
        <v>99</v>
      </c>
      <c r="H37" s="130">
        <v>98</v>
      </c>
      <c r="I37" s="130">
        <v>89</v>
      </c>
      <c r="J37" s="130">
        <v>90</v>
      </c>
    </row>
    <row r="38" spans="1:10" x14ac:dyDescent="0.3">
      <c r="A38" s="130">
        <v>37</v>
      </c>
      <c r="B38" s="132" t="s">
        <v>3167</v>
      </c>
      <c r="C38" s="132" t="s">
        <v>44</v>
      </c>
      <c r="D38" s="132" t="s">
        <v>113</v>
      </c>
      <c r="E38" s="132" t="s">
        <v>3057</v>
      </c>
      <c r="F38" s="130">
        <v>234.65</v>
      </c>
      <c r="G38" s="130">
        <v>99</v>
      </c>
      <c r="H38" s="130">
        <v>96</v>
      </c>
      <c r="I38" s="130">
        <v>52</v>
      </c>
      <c r="J38" s="130">
        <v>44</v>
      </c>
    </row>
    <row r="39" spans="1:10" x14ac:dyDescent="0.3">
      <c r="A39" s="130">
        <v>38</v>
      </c>
      <c r="B39" s="132" t="s">
        <v>3080</v>
      </c>
      <c r="C39" s="132" t="s">
        <v>31</v>
      </c>
      <c r="D39" s="132" t="s">
        <v>226</v>
      </c>
      <c r="E39" s="132" t="s">
        <v>3057</v>
      </c>
      <c r="F39" s="130">
        <v>233.22</v>
      </c>
      <c r="G39" s="130">
        <v>99</v>
      </c>
      <c r="H39" s="130">
        <v>99</v>
      </c>
      <c r="I39" s="130">
        <v>99</v>
      </c>
      <c r="J39" s="130">
        <v>98</v>
      </c>
    </row>
    <row r="40" spans="1:10" x14ac:dyDescent="0.3">
      <c r="A40" s="130">
        <v>39</v>
      </c>
      <c r="B40" s="132" t="s">
        <v>3082</v>
      </c>
      <c r="C40" s="132" t="s">
        <v>44</v>
      </c>
      <c r="D40" s="132" t="s">
        <v>113</v>
      </c>
      <c r="E40" s="132" t="s">
        <v>3057</v>
      </c>
      <c r="F40" s="130">
        <v>233.09</v>
      </c>
      <c r="G40" s="130">
        <v>99</v>
      </c>
      <c r="H40" s="130">
        <v>99</v>
      </c>
      <c r="I40" s="130">
        <v>28</v>
      </c>
      <c r="J40" s="130">
        <v>20</v>
      </c>
    </row>
    <row r="41" spans="1:10" x14ac:dyDescent="0.3">
      <c r="A41" s="130">
        <v>40</v>
      </c>
      <c r="B41" s="132" t="s">
        <v>3143</v>
      </c>
      <c r="C41" s="132" t="s">
        <v>44</v>
      </c>
      <c r="D41" s="132" t="s">
        <v>113</v>
      </c>
      <c r="E41" s="132" t="s">
        <v>3057</v>
      </c>
      <c r="F41" s="130">
        <v>232.25</v>
      </c>
      <c r="G41" s="130">
        <v>99</v>
      </c>
      <c r="H41" s="130">
        <v>97</v>
      </c>
      <c r="I41" s="130">
        <v>6</v>
      </c>
      <c r="J41" s="130">
        <v>20</v>
      </c>
    </row>
    <row r="42" spans="1:10" x14ac:dyDescent="0.3">
      <c r="A42" s="130">
        <v>41</v>
      </c>
      <c r="B42" s="132" t="s">
        <v>1772</v>
      </c>
      <c r="C42" s="132" t="s">
        <v>44</v>
      </c>
      <c r="D42" s="132" t="s">
        <v>113</v>
      </c>
      <c r="E42" s="132" t="s">
        <v>3057</v>
      </c>
      <c r="F42" s="130">
        <v>231.02</v>
      </c>
      <c r="G42" s="130">
        <v>99</v>
      </c>
      <c r="H42" s="130">
        <v>99</v>
      </c>
      <c r="I42" s="130">
        <v>99</v>
      </c>
      <c r="J42" s="130">
        <v>99</v>
      </c>
    </row>
    <row r="43" spans="1:10" x14ac:dyDescent="0.3">
      <c r="A43" s="130">
        <v>42</v>
      </c>
      <c r="B43" s="132" t="s">
        <v>2954</v>
      </c>
      <c r="C43" s="132" t="s">
        <v>44</v>
      </c>
      <c r="D43" s="132" t="s">
        <v>113</v>
      </c>
      <c r="E43" s="132" t="s">
        <v>3057</v>
      </c>
      <c r="F43" s="130">
        <v>229.43</v>
      </c>
      <c r="G43" s="130">
        <v>99</v>
      </c>
      <c r="H43" s="130">
        <v>97</v>
      </c>
      <c r="I43" s="130">
        <v>91</v>
      </c>
      <c r="J43" s="130">
        <v>97</v>
      </c>
    </row>
    <row r="44" spans="1:10" x14ac:dyDescent="0.3">
      <c r="A44" s="130">
        <v>43</v>
      </c>
      <c r="B44" s="132" t="s">
        <v>3321</v>
      </c>
      <c r="C44" s="132" t="s">
        <v>44</v>
      </c>
      <c r="D44" s="132" t="s">
        <v>113</v>
      </c>
      <c r="E44" s="132" t="s">
        <v>3057</v>
      </c>
      <c r="F44" s="130">
        <v>227.89</v>
      </c>
      <c r="G44" s="130">
        <v>99</v>
      </c>
      <c r="H44" s="130">
        <v>75</v>
      </c>
      <c r="I44" s="130">
        <v>20</v>
      </c>
      <c r="J44" s="130">
        <v>65</v>
      </c>
    </row>
    <row r="45" spans="1:10" x14ac:dyDescent="0.3">
      <c r="A45" s="130">
        <v>44</v>
      </c>
      <c r="B45" s="132" t="s">
        <v>3111</v>
      </c>
      <c r="C45" s="132" t="s">
        <v>28</v>
      </c>
      <c r="D45" s="132" t="s">
        <v>27</v>
      </c>
      <c r="E45" s="132" t="s">
        <v>3057</v>
      </c>
      <c r="F45" s="130">
        <v>226.5</v>
      </c>
      <c r="G45" s="130">
        <v>99</v>
      </c>
      <c r="H45" s="130">
        <v>97</v>
      </c>
      <c r="I45" s="130">
        <v>66</v>
      </c>
      <c r="J45" s="130">
        <v>52</v>
      </c>
    </row>
    <row r="46" spans="1:10" x14ac:dyDescent="0.3">
      <c r="A46" s="130">
        <v>45</v>
      </c>
      <c r="B46" s="132" t="s">
        <v>70</v>
      </c>
      <c r="C46" s="132" t="s">
        <v>24</v>
      </c>
      <c r="D46" s="132" t="s">
        <v>71</v>
      </c>
      <c r="E46" s="132" t="s">
        <v>3072</v>
      </c>
      <c r="F46" s="130">
        <v>223.24</v>
      </c>
      <c r="G46" s="130">
        <v>99</v>
      </c>
      <c r="H46" s="130">
        <v>99</v>
      </c>
      <c r="I46" s="130">
        <v>99</v>
      </c>
      <c r="J46" s="130">
        <v>99</v>
      </c>
    </row>
    <row r="47" spans="1:10" x14ac:dyDescent="0.3">
      <c r="A47" s="130">
        <v>46</v>
      </c>
      <c r="B47" s="132" t="s">
        <v>3076</v>
      </c>
      <c r="C47" s="132" t="s">
        <v>44</v>
      </c>
      <c r="D47" s="132" t="s">
        <v>129</v>
      </c>
      <c r="E47" s="132" t="s">
        <v>3057</v>
      </c>
      <c r="F47" s="130">
        <v>222.76</v>
      </c>
      <c r="G47" s="130">
        <v>99</v>
      </c>
      <c r="H47" s="130">
        <v>99</v>
      </c>
      <c r="I47" s="130">
        <v>99</v>
      </c>
      <c r="J47" s="130">
        <v>96</v>
      </c>
    </row>
    <row r="48" spans="1:10" x14ac:dyDescent="0.3">
      <c r="A48" s="130">
        <v>47</v>
      </c>
      <c r="B48" s="132" t="s">
        <v>3077</v>
      </c>
      <c r="C48" s="132" t="s">
        <v>44</v>
      </c>
      <c r="D48" s="132" t="s">
        <v>113</v>
      </c>
      <c r="E48" s="132" t="s">
        <v>3057</v>
      </c>
      <c r="F48" s="130">
        <v>222.23</v>
      </c>
      <c r="G48" s="130">
        <v>99</v>
      </c>
      <c r="H48" s="130">
        <v>99</v>
      </c>
      <c r="I48" s="130">
        <v>99</v>
      </c>
      <c r="J48" s="130">
        <v>86</v>
      </c>
    </row>
    <row r="49" spans="1:10" x14ac:dyDescent="0.3">
      <c r="A49" s="130">
        <v>48</v>
      </c>
      <c r="B49" s="132" t="s">
        <v>3089</v>
      </c>
      <c r="C49" s="132" t="s">
        <v>44</v>
      </c>
      <c r="D49" s="132" t="s">
        <v>113</v>
      </c>
      <c r="E49" s="132" t="s">
        <v>3057</v>
      </c>
      <c r="F49" s="130">
        <v>221.59</v>
      </c>
      <c r="G49" s="130">
        <v>99</v>
      </c>
      <c r="H49" s="130">
        <v>99</v>
      </c>
      <c r="I49" s="130">
        <v>5</v>
      </c>
      <c r="J49" s="130">
        <v>9</v>
      </c>
    </row>
    <row r="50" spans="1:10" x14ac:dyDescent="0.3">
      <c r="A50" s="130">
        <v>49</v>
      </c>
      <c r="B50" s="132" t="s">
        <v>3639</v>
      </c>
      <c r="C50" s="132" t="s">
        <v>44</v>
      </c>
      <c r="D50" s="132" t="s">
        <v>113</v>
      </c>
      <c r="E50" s="132" t="s">
        <v>3057</v>
      </c>
      <c r="F50" s="130">
        <v>220.14</v>
      </c>
      <c r="G50" s="130">
        <v>99</v>
      </c>
      <c r="H50" s="130">
        <v>22</v>
      </c>
      <c r="I50" s="130">
        <v>54</v>
      </c>
      <c r="J50" s="130">
        <v>98</v>
      </c>
    </row>
    <row r="51" spans="1:10" x14ac:dyDescent="0.3">
      <c r="A51" s="130">
        <v>50</v>
      </c>
      <c r="B51" s="132" t="s">
        <v>3265</v>
      </c>
      <c r="C51" s="132" t="s">
        <v>44</v>
      </c>
      <c r="D51" s="132" t="s">
        <v>113</v>
      </c>
      <c r="E51" s="132" t="s">
        <v>3057</v>
      </c>
      <c r="F51" s="130">
        <v>219.67</v>
      </c>
      <c r="G51" s="130">
        <v>99</v>
      </c>
      <c r="H51" s="130">
        <v>85</v>
      </c>
      <c r="I51" s="130">
        <v>21</v>
      </c>
      <c r="J51" s="130">
        <v>14</v>
      </c>
    </row>
    <row r="52" spans="1:10" x14ac:dyDescent="0.3">
      <c r="A52" s="130">
        <v>51</v>
      </c>
      <c r="B52" s="132" t="s">
        <v>2217</v>
      </c>
      <c r="C52" s="132" t="s">
        <v>44</v>
      </c>
      <c r="D52" s="132" t="s">
        <v>366</v>
      </c>
      <c r="E52" s="132" t="s">
        <v>3072</v>
      </c>
      <c r="F52" s="130">
        <v>218.75</v>
      </c>
      <c r="G52" s="130">
        <v>98</v>
      </c>
      <c r="H52" s="130">
        <v>99</v>
      </c>
      <c r="I52" s="130">
        <v>95</v>
      </c>
      <c r="J52" s="130">
        <v>91</v>
      </c>
    </row>
    <row r="53" spans="1:10" x14ac:dyDescent="0.3">
      <c r="A53" s="130">
        <v>52</v>
      </c>
      <c r="B53" s="132" t="s">
        <v>3117</v>
      </c>
      <c r="C53" s="132" t="s">
        <v>44</v>
      </c>
      <c r="D53" s="132" t="s">
        <v>113</v>
      </c>
      <c r="E53" s="132" t="s">
        <v>3057</v>
      </c>
      <c r="F53" s="130">
        <v>216.34</v>
      </c>
      <c r="G53" s="130">
        <v>98</v>
      </c>
      <c r="H53" s="130">
        <v>97</v>
      </c>
      <c r="I53" s="130">
        <v>99</v>
      </c>
      <c r="J53" s="130">
        <v>1</v>
      </c>
    </row>
    <row r="54" spans="1:10" x14ac:dyDescent="0.3">
      <c r="A54" s="130">
        <v>53</v>
      </c>
      <c r="B54" s="132" t="s">
        <v>2509</v>
      </c>
      <c r="C54" s="132" t="s">
        <v>44</v>
      </c>
      <c r="D54" s="132" t="s">
        <v>113</v>
      </c>
      <c r="E54" s="132" t="s">
        <v>3057</v>
      </c>
      <c r="F54" s="130">
        <v>215.4</v>
      </c>
      <c r="G54" s="130">
        <v>98</v>
      </c>
      <c r="H54" s="130">
        <v>97</v>
      </c>
      <c r="I54" s="130">
        <v>78</v>
      </c>
      <c r="J54" s="130">
        <v>99</v>
      </c>
    </row>
    <row r="55" spans="1:10" x14ac:dyDescent="0.3">
      <c r="A55" s="130">
        <v>54</v>
      </c>
      <c r="B55" s="132" t="s">
        <v>3133</v>
      </c>
      <c r="C55" s="132" t="s">
        <v>67</v>
      </c>
      <c r="D55" s="132" t="s">
        <v>100</v>
      </c>
      <c r="E55" s="132" t="s">
        <v>3057</v>
      </c>
      <c r="F55" s="130">
        <v>214.66</v>
      </c>
      <c r="G55" s="130">
        <v>98</v>
      </c>
      <c r="H55" s="130">
        <v>95</v>
      </c>
      <c r="I55" s="130">
        <v>93</v>
      </c>
      <c r="J55" s="130">
        <v>97</v>
      </c>
    </row>
    <row r="56" spans="1:10" x14ac:dyDescent="0.3">
      <c r="A56" s="130">
        <v>55</v>
      </c>
      <c r="B56" s="132" t="s">
        <v>1411</v>
      </c>
      <c r="C56" s="132" t="s">
        <v>31</v>
      </c>
      <c r="D56" s="132" t="s">
        <v>111</v>
      </c>
      <c r="E56" s="132" t="s">
        <v>3057</v>
      </c>
      <c r="F56" s="130">
        <v>214.57</v>
      </c>
      <c r="G56" s="130">
        <v>98</v>
      </c>
      <c r="H56" s="130">
        <v>99</v>
      </c>
      <c r="I56" s="130">
        <v>98</v>
      </c>
      <c r="J56" s="130">
        <v>34</v>
      </c>
    </row>
    <row r="57" spans="1:10" x14ac:dyDescent="0.3">
      <c r="A57" s="130">
        <v>56</v>
      </c>
      <c r="B57" s="132" t="s">
        <v>3105</v>
      </c>
      <c r="C57" s="132" t="s">
        <v>44</v>
      </c>
      <c r="D57" s="132" t="s">
        <v>113</v>
      </c>
      <c r="E57" s="132" t="s">
        <v>3057</v>
      </c>
      <c r="F57" s="130">
        <v>214.5</v>
      </c>
      <c r="G57" s="130">
        <v>98</v>
      </c>
      <c r="H57" s="130">
        <v>99</v>
      </c>
      <c r="I57" s="130">
        <v>65</v>
      </c>
      <c r="J57" s="130">
        <v>27</v>
      </c>
    </row>
    <row r="58" spans="1:10" x14ac:dyDescent="0.3">
      <c r="A58" s="130">
        <v>57</v>
      </c>
      <c r="B58" s="132" t="s">
        <v>2974</v>
      </c>
      <c r="C58" s="132" t="s">
        <v>44</v>
      </c>
      <c r="D58" s="132" t="s">
        <v>113</v>
      </c>
      <c r="E58" s="132" t="s">
        <v>3057</v>
      </c>
      <c r="F58" s="130">
        <v>213.29</v>
      </c>
      <c r="G58" s="130">
        <v>98</v>
      </c>
      <c r="H58" s="130">
        <v>99</v>
      </c>
      <c r="I58" s="130">
        <v>98</v>
      </c>
      <c r="J58" s="130">
        <v>87</v>
      </c>
    </row>
    <row r="59" spans="1:10" x14ac:dyDescent="0.3">
      <c r="A59" s="130">
        <v>58</v>
      </c>
      <c r="B59" s="132" t="s">
        <v>3067</v>
      </c>
      <c r="C59" s="132" t="s">
        <v>44</v>
      </c>
      <c r="D59" s="132" t="s">
        <v>113</v>
      </c>
      <c r="E59" s="132" t="s">
        <v>3057</v>
      </c>
      <c r="F59" s="130">
        <v>212.47</v>
      </c>
      <c r="G59" s="130">
        <v>98</v>
      </c>
      <c r="H59" s="130">
        <v>99</v>
      </c>
      <c r="I59" s="130">
        <v>9</v>
      </c>
      <c r="J59" s="130">
        <v>2</v>
      </c>
    </row>
    <row r="60" spans="1:10" x14ac:dyDescent="0.3">
      <c r="A60" s="130">
        <v>59</v>
      </c>
      <c r="B60" s="132" t="s">
        <v>3650</v>
      </c>
      <c r="C60" s="132" t="s">
        <v>44</v>
      </c>
      <c r="D60" s="132" t="s">
        <v>113</v>
      </c>
      <c r="E60" s="132" t="s">
        <v>3057</v>
      </c>
      <c r="F60" s="130">
        <v>211.92</v>
      </c>
      <c r="G60" s="130">
        <v>98</v>
      </c>
      <c r="H60" s="130">
        <v>98</v>
      </c>
      <c r="I60" s="130">
        <v>14</v>
      </c>
      <c r="J60" s="130">
        <v>38</v>
      </c>
    </row>
    <row r="61" spans="1:10" x14ac:dyDescent="0.3">
      <c r="A61" s="130">
        <v>60</v>
      </c>
      <c r="B61" s="132" t="s">
        <v>3631</v>
      </c>
      <c r="C61" s="132" t="s">
        <v>44</v>
      </c>
      <c r="D61" s="132" t="s">
        <v>113</v>
      </c>
      <c r="E61" s="132" t="s">
        <v>3057</v>
      </c>
      <c r="F61" s="130">
        <v>211.35</v>
      </c>
      <c r="G61" s="130">
        <v>98</v>
      </c>
      <c r="H61" s="130">
        <v>6</v>
      </c>
      <c r="I61" s="130">
        <v>0</v>
      </c>
      <c r="J61" s="130">
        <v>0</v>
      </c>
    </row>
    <row r="62" spans="1:10" x14ac:dyDescent="0.3">
      <c r="A62" s="130">
        <v>61</v>
      </c>
      <c r="B62" s="132" t="s">
        <v>3524</v>
      </c>
      <c r="C62" s="132" t="s">
        <v>44</v>
      </c>
      <c r="D62" s="132" t="s">
        <v>113</v>
      </c>
      <c r="E62" s="132" t="s">
        <v>3057</v>
      </c>
      <c r="F62" s="130">
        <v>210.89</v>
      </c>
      <c r="G62" s="130">
        <v>98</v>
      </c>
      <c r="H62" s="130">
        <v>64</v>
      </c>
      <c r="I62" s="130">
        <v>20</v>
      </c>
      <c r="J62" s="130">
        <v>50</v>
      </c>
    </row>
    <row r="63" spans="1:10" x14ac:dyDescent="0.3">
      <c r="A63" s="130">
        <v>62</v>
      </c>
      <c r="B63" s="132" t="s">
        <v>3104</v>
      </c>
      <c r="C63" s="132" t="s">
        <v>44</v>
      </c>
      <c r="D63" s="132" t="s">
        <v>113</v>
      </c>
      <c r="E63" s="132" t="s">
        <v>3057</v>
      </c>
      <c r="F63" s="130">
        <v>208.18</v>
      </c>
      <c r="G63" s="130">
        <v>98</v>
      </c>
      <c r="H63" s="130">
        <v>98</v>
      </c>
      <c r="I63" s="130">
        <v>11</v>
      </c>
      <c r="J63" s="130">
        <v>20</v>
      </c>
    </row>
    <row r="64" spans="1:10" x14ac:dyDescent="0.3">
      <c r="A64" s="130">
        <v>63</v>
      </c>
      <c r="B64" s="132" t="s">
        <v>3613</v>
      </c>
      <c r="C64" s="132" t="s">
        <v>44</v>
      </c>
      <c r="D64" s="132" t="s">
        <v>113</v>
      </c>
      <c r="E64" s="132" t="s">
        <v>3057</v>
      </c>
      <c r="F64" s="130">
        <v>207.18</v>
      </c>
      <c r="G64" s="130">
        <v>98</v>
      </c>
      <c r="H64" s="130">
        <v>61</v>
      </c>
      <c r="I64" s="130">
        <v>8</v>
      </c>
      <c r="J64" s="130">
        <v>24</v>
      </c>
    </row>
    <row r="65" spans="1:10" x14ac:dyDescent="0.3">
      <c r="A65" s="130">
        <v>64</v>
      </c>
      <c r="B65" s="132" t="s">
        <v>3096</v>
      </c>
      <c r="C65" s="132" t="s">
        <v>44</v>
      </c>
      <c r="D65" s="132" t="s">
        <v>113</v>
      </c>
      <c r="E65" s="132" t="s">
        <v>3057</v>
      </c>
      <c r="F65" s="130">
        <v>206.83</v>
      </c>
      <c r="G65" s="130">
        <v>98</v>
      </c>
      <c r="H65" s="130">
        <v>98</v>
      </c>
      <c r="I65" s="130">
        <v>2</v>
      </c>
      <c r="J65" s="130">
        <v>1</v>
      </c>
    </row>
    <row r="66" spans="1:10" x14ac:dyDescent="0.3">
      <c r="A66" s="130">
        <v>65</v>
      </c>
      <c r="B66" s="132" t="s">
        <v>3190</v>
      </c>
      <c r="C66" s="132" t="s">
        <v>44</v>
      </c>
      <c r="D66" s="132" t="s">
        <v>1349</v>
      </c>
      <c r="E66" s="132" t="s">
        <v>3057</v>
      </c>
      <c r="F66" s="130">
        <v>205.32</v>
      </c>
      <c r="G66" s="130">
        <v>98</v>
      </c>
      <c r="H66" s="130">
        <v>97</v>
      </c>
      <c r="I66" s="130">
        <v>17</v>
      </c>
      <c r="J66" s="130">
        <v>98</v>
      </c>
    </row>
    <row r="67" spans="1:10" x14ac:dyDescent="0.3">
      <c r="A67" s="130">
        <v>66</v>
      </c>
      <c r="B67" s="132" t="s">
        <v>2125</v>
      </c>
      <c r="C67" s="132" t="s">
        <v>44</v>
      </c>
      <c r="D67" s="132" t="s">
        <v>113</v>
      </c>
      <c r="E67" s="132" t="s">
        <v>3057</v>
      </c>
      <c r="F67" s="130">
        <v>204.06</v>
      </c>
      <c r="G67" s="130">
        <v>98</v>
      </c>
      <c r="H67" s="130">
        <v>96</v>
      </c>
      <c r="I67" s="130">
        <v>91</v>
      </c>
      <c r="J67" s="130">
        <v>83</v>
      </c>
    </row>
    <row r="68" spans="1:10" x14ac:dyDescent="0.3">
      <c r="A68" s="130">
        <v>67</v>
      </c>
      <c r="B68" s="132" t="s">
        <v>2281</v>
      </c>
      <c r="C68" s="132" t="s">
        <v>44</v>
      </c>
      <c r="D68" s="132" t="s">
        <v>113</v>
      </c>
      <c r="E68" s="132" t="s">
        <v>3057</v>
      </c>
      <c r="F68" s="130">
        <v>203.73</v>
      </c>
      <c r="G68" s="130">
        <v>98</v>
      </c>
      <c r="H68" s="130">
        <v>99</v>
      </c>
      <c r="I68" s="130">
        <v>97</v>
      </c>
      <c r="J68" s="130">
        <v>97</v>
      </c>
    </row>
    <row r="69" spans="1:10" x14ac:dyDescent="0.3">
      <c r="A69" s="130">
        <v>68</v>
      </c>
      <c r="B69" s="132" t="s">
        <v>3073</v>
      </c>
      <c r="C69" s="132" t="s">
        <v>24</v>
      </c>
      <c r="D69" s="132" t="s">
        <v>449</v>
      </c>
      <c r="E69" s="132" t="s">
        <v>3057</v>
      </c>
      <c r="F69" s="130">
        <v>203.47</v>
      </c>
      <c r="G69" s="130">
        <v>98</v>
      </c>
      <c r="H69" s="130">
        <v>99</v>
      </c>
      <c r="I69" s="130">
        <v>94</v>
      </c>
      <c r="J69" s="130">
        <v>74</v>
      </c>
    </row>
    <row r="70" spans="1:10" x14ac:dyDescent="0.3">
      <c r="A70" s="130">
        <v>69</v>
      </c>
      <c r="B70" s="132" t="s">
        <v>3205</v>
      </c>
      <c r="C70" s="132" t="s">
        <v>44</v>
      </c>
      <c r="D70" s="132" t="s">
        <v>113</v>
      </c>
      <c r="E70" s="132" t="s">
        <v>3057</v>
      </c>
      <c r="F70" s="130">
        <v>203.46</v>
      </c>
      <c r="G70" s="130">
        <v>98</v>
      </c>
      <c r="H70" s="130">
        <v>90</v>
      </c>
      <c r="I70" s="130">
        <v>14</v>
      </c>
      <c r="J70" s="130">
        <v>98</v>
      </c>
    </row>
    <row r="71" spans="1:10" x14ac:dyDescent="0.3">
      <c r="A71" s="130">
        <v>70</v>
      </c>
      <c r="B71" s="132" t="s">
        <v>3092</v>
      </c>
      <c r="C71" s="132" t="s">
        <v>44</v>
      </c>
      <c r="D71" s="132" t="s">
        <v>3049</v>
      </c>
      <c r="E71" s="132" t="s">
        <v>3057</v>
      </c>
      <c r="F71" s="130">
        <v>202.19</v>
      </c>
      <c r="G71" s="130">
        <v>98</v>
      </c>
      <c r="H71" s="130">
        <v>99</v>
      </c>
      <c r="I71" s="130">
        <v>8</v>
      </c>
      <c r="J71" s="130">
        <v>5</v>
      </c>
    </row>
    <row r="72" spans="1:10" x14ac:dyDescent="0.3">
      <c r="A72" s="130">
        <v>71</v>
      </c>
      <c r="B72" s="132" t="s">
        <v>1441</v>
      </c>
      <c r="C72" s="132" t="s">
        <v>36</v>
      </c>
      <c r="D72" s="132" t="s">
        <v>371</v>
      </c>
      <c r="E72" s="132" t="s">
        <v>3072</v>
      </c>
      <c r="F72" s="130">
        <v>199.93</v>
      </c>
      <c r="G72" s="130">
        <v>98</v>
      </c>
      <c r="H72" s="130">
        <v>98</v>
      </c>
      <c r="I72" s="130">
        <v>99</v>
      </c>
      <c r="J72" s="130">
        <v>99</v>
      </c>
    </row>
    <row r="73" spans="1:10" x14ac:dyDescent="0.3">
      <c r="A73" s="130">
        <v>72</v>
      </c>
      <c r="B73" s="132" t="s">
        <v>1671</v>
      </c>
      <c r="C73" s="132" t="s">
        <v>44</v>
      </c>
      <c r="D73" s="132" t="s">
        <v>129</v>
      </c>
      <c r="E73" s="132" t="s">
        <v>3057</v>
      </c>
      <c r="F73" s="130">
        <v>199.67</v>
      </c>
      <c r="G73" s="130">
        <v>98</v>
      </c>
      <c r="H73" s="130">
        <v>99</v>
      </c>
      <c r="I73" s="130">
        <v>96</v>
      </c>
      <c r="J73" s="130">
        <v>98</v>
      </c>
    </row>
    <row r="74" spans="1:10" x14ac:dyDescent="0.3">
      <c r="A74" s="130">
        <v>73</v>
      </c>
      <c r="B74" s="132" t="s">
        <v>3135</v>
      </c>
      <c r="C74" s="132" t="s">
        <v>44</v>
      </c>
      <c r="D74" s="132" t="s">
        <v>113</v>
      </c>
      <c r="E74" s="132" t="s">
        <v>3057</v>
      </c>
      <c r="F74" s="130">
        <v>198.46</v>
      </c>
      <c r="G74" s="130">
        <v>98</v>
      </c>
      <c r="H74" s="130">
        <v>97</v>
      </c>
      <c r="I74" s="130">
        <v>30</v>
      </c>
      <c r="J74" s="130">
        <v>26</v>
      </c>
    </row>
    <row r="75" spans="1:10" x14ac:dyDescent="0.3">
      <c r="A75" s="130">
        <v>74</v>
      </c>
      <c r="B75" s="132" t="s">
        <v>2946</v>
      </c>
      <c r="C75" s="132" t="s">
        <v>24</v>
      </c>
      <c r="D75" s="132" t="s">
        <v>71</v>
      </c>
      <c r="E75" s="132" t="s">
        <v>3057</v>
      </c>
      <c r="F75" s="130">
        <v>197.87</v>
      </c>
      <c r="G75" s="130">
        <v>98</v>
      </c>
      <c r="H75" s="130">
        <v>93</v>
      </c>
      <c r="I75" s="130">
        <v>99</v>
      </c>
      <c r="J75" s="130">
        <v>99</v>
      </c>
    </row>
    <row r="76" spans="1:10" x14ac:dyDescent="0.3">
      <c r="A76" s="130">
        <v>75</v>
      </c>
      <c r="B76" s="132" t="s">
        <v>2557</v>
      </c>
      <c r="C76" s="132" t="s">
        <v>44</v>
      </c>
      <c r="D76" s="132" t="s">
        <v>113</v>
      </c>
      <c r="E76" s="132" t="s">
        <v>3072</v>
      </c>
      <c r="F76" s="130">
        <v>196.42</v>
      </c>
      <c r="G76" s="130">
        <v>98</v>
      </c>
      <c r="H76" s="130">
        <v>98</v>
      </c>
      <c r="I76" s="130">
        <v>98</v>
      </c>
      <c r="J76" s="130">
        <v>97</v>
      </c>
    </row>
    <row r="77" spans="1:10" x14ac:dyDescent="0.3">
      <c r="A77" s="130">
        <v>76</v>
      </c>
      <c r="B77" s="132" t="s">
        <v>3126</v>
      </c>
      <c r="C77" s="132" t="s">
        <v>24</v>
      </c>
      <c r="D77" s="132" t="s">
        <v>136</v>
      </c>
      <c r="E77" s="132" t="s">
        <v>3057</v>
      </c>
      <c r="F77" s="130">
        <v>196.23</v>
      </c>
      <c r="G77" s="130">
        <v>98</v>
      </c>
      <c r="H77" s="130">
        <v>98</v>
      </c>
      <c r="I77" s="130">
        <v>6</v>
      </c>
      <c r="J77" s="130">
        <v>27</v>
      </c>
    </row>
    <row r="78" spans="1:10" x14ac:dyDescent="0.3">
      <c r="A78" s="130">
        <v>77</v>
      </c>
      <c r="B78" s="132" t="s">
        <v>3115</v>
      </c>
      <c r="C78" s="132" t="s">
        <v>31</v>
      </c>
      <c r="D78" s="132" t="s">
        <v>305</v>
      </c>
      <c r="E78" s="132" t="s">
        <v>3057</v>
      </c>
      <c r="F78" s="130">
        <v>195.99</v>
      </c>
      <c r="G78" s="130">
        <v>98</v>
      </c>
      <c r="H78" s="130">
        <v>98</v>
      </c>
      <c r="I78" s="130">
        <v>98</v>
      </c>
      <c r="J78" s="130">
        <v>63</v>
      </c>
    </row>
    <row r="79" spans="1:10" x14ac:dyDescent="0.3">
      <c r="A79" s="130">
        <v>78</v>
      </c>
      <c r="B79" s="132" t="s">
        <v>3114</v>
      </c>
      <c r="C79" s="132" t="s">
        <v>44</v>
      </c>
      <c r="D79" s="132" t="s">
        <v>113</v>
      </c>
      <c r="E79" s="132" t="s">
        <v>3057</v>
      </c>
      <c r="F79" s="130">
        <v>192.28</v>
      </c>
      <c r="G79" s="130">
        <v>98</v>
      </c>
      <c r="H79" s="130">
        <v>97</v>
      </c>
      <c r="I79" s="130">
        <v>83</v>
      </c>
      <c r="J79" s="130">
        <v>99</v>
      </c>
    </row>
    <row r="80" spans="1:10" x14ac:dyDescent="0.3">
      <c r="A80" s="130">
        <v>79</v>
      </c>
      <c r="B80" s="132" t="s">
        <v>2129</v>
      </c>
      <c r="C80" s="132" t="s">
        <v>44</v>
      </c>
      <c r="D80" s="132" t="s">
        <v>113</v>
      </c>
      <c r="E80" s="132" t="s">
        <v>3057</v>
      </c>
      <c r="F80" s="130">
        <v>191.38</v>
      </c>
      <c r="G80" s="130">
        <v>98</v>
      </c>
      <c r="H80" s="130">
        <v>96</v>
      </c>
      <c r="I80" s="130">
        <v>14</v>
      </c>
      <c r="J80" s="130">
        <v>21</v>
      </c>
    </row>
    <row r="81" spans="1:10" x14ac:dyDescent="0.3">
      <c r="A81" s="130">
        <v>80</v>
      </c>
      <c r="B81" s="132" t="s">
        <v>3085</v>
      </c>
      <c r="C81" s="132" t="s">
        <v>44</v>
      </c>
      <c r="D81" s="132" t="s">
        <v>146</v>
      </c>
      <c r="E81" s="132" t="s">
        <v>3057</v>
      </c>
      <c r="F81" s="130">
        <v>191.12</v>
      </c>
      <c r="G81" s="130">
        <v>98</v>
      </c>
      <c r="H81" s="130">
        <v>99</v>
      </c>
      <c r="I81" s="130">
        <v>98</v>
      </c>
      <c r="J81" s="130">
        <v>93</v>
      </c>
    </row>
    <row r="82" spans="1:10" x14ac:dyDescent="0.3">
      <c r="A82" s="130">
        <v>81</v>
      </c>
      <c r="B82" s="132" t="s">
        <v>3087</v>
      </c>
      <c r="C82" s="132" t="s">
        <v>44</v>
      </c>
      <c r="D82" s="132" t="s">
        <v>113</v>
      </c>
      <c r="E82" s="132" t="s">
        <v>3057</v>
      </c>
      <c r="F82" s="130">
        <v>191.11</v>
      </c>
      <c r="G82" s="130">
        <v>98</v>
      </c>
      <c r="H82" s="130">
        <v>98</v>
      </c>
      <c r="I82" s="130">
        <v>99</v>
      </c>
      <c r="J82" s="130">
        <v>77</v>
      </c>
    </row>
    <row r="83" spans="1:10" x14ac:dyDescent="0.3">
      <c r="A83" s="130">
        <v>82</v>
      </c>
      <c r="B83" s="132" t="s">
        <v>2941</v>
      </c>
      <c r="C83" s="132" t="s">
        <v>44</v>
      </c>
      <c r="D83" s="132" t="s">
        <v>113</v>
      </c>
      <c r="E83" s="132" t="s">
        <v>3057</v>
      </c>
      <c r="F83" s="130">
        <v>189.17</v>
      </c>
      <c r="G83" s="130">
        <v>98</v>
      </c>
      <c r="H83" s="130">
        <v>99</v>
      </c>
      <c r="I83" s="130">
        <v>99</v>
      </c>
      <c r="J83" s="130">
        <v>99</v>
      </c>
    </row>
    <row r="84" spans="1:10" x14ac:dyDescent="0.3">
      <c r="A84" s="130">
        <v>83</v>
      </c>
      <c r="B84" s="132" t="s">
        <v>2471</v>
      </c>
      <c r="C84" s="132" t="s">
        <v>44</v>
      </c>
      <c r="D84" s="132" t="s">
        <v>113</v>
      </c>
      <c r="E84" s="132" t="s">
        <v>3057</v>
      </c>
      <c r="F84" s="130">
        <v>187.86</v>
      </c>
      <c r="G84" s="130">
        <v>98</v>
      </c>
      <c r="H84" s="130">
        <v>99</v>
      </c>
      <c r="I84" s="130">
        <v>35</v>
      </c>
      <c r="J84" s="130">
        <v>19</v>
      </c>
    </row>
    <row r="85" spans="1:10" x14ac:dyDescent="0.3">
      <c r="A85" s="130">
        <v>84</v>
      </c>
      <c r="B85" s="132" t="s">
        <v>3106</v>
      </c>
      <c r="C85" s="132" t="s">
        <v>24</v>
      </c>
      <c r="D85" s="132" t="s">
        <v>83</v>
      </c>
      <c r="E85" s="132" t="s">
        <v>3057</v>
      </c>
      <c r="F85" s="130">
        <v>187.54</v>
      </c>
      <c r="G85" s="130">
        <v>98</v>
      </c>
      <c r="H85" s="130">
        <v>99</v>
      </c>
      <c r="I85" s="130">
        <v>74</v>
      </c>
      <c r="J85" s="130">
        <v>80</v>
      </c>
    </row>
    <row r="86" spans="1:10" x14ac:dyDescent="0.3">
      <c r="A86" s="130">
        <v>85</v>
      </c>
      <c r="B86" s="132" t="s">
        <v>1447</v>
      </c>
      <c r="C86" s="132" t="s">
        <v>31</v>
      </c>
      <c r="D86" s="132" t="s">
        <v>226</v>
      </c>
      <c r="E86" s="132" t="s">
        <v>3072</v>
      </c>
      <c r="F86" s="130">
        <v>187.22</v>
      </c>
      <c r="G86" s="130">
        <v>98</v>
      </c>
      <c r="H86" s="130">
        <v>96</v>
      </c>
      <c r="I86" s="130">
        <v>99</v>
      </c>
      <c r="J86" s="130">
        <v>98</v>
      </c>
    </row>
    <row r="87" spans="1:10" x14ac:dyDescent="0.3">
      <c r="A87" s="130">
        <v>86</v>
      </c>
      <c r="B87" s="132" t="s">
        <v>3185</v>
      </c>
      <c r="C87" s="132" t="s">
        <v>44</v>
      </c>
      <c r="D87" s="132" t="s">
        <v>113</v>
      </c>
      <c r="E87" s="132" t="s">
        <v>3057</v>
      </c>
      <c r="F87" s="130">
        <v>186.98</v>
      </c>
      <c r="G87" s="130">
        <v>98</v>
      </c>
      <c r="H87" s="130">
        <v>94</v>
      </c>
      <c r="I87" s="130">
        <v>3</v>
      </c>
      <c r="J87" s="130">
        <v>5</v>
      </c>
    </row>
    <row r="88" spans="1:10" x14ac:dyDescent="0.3">
      <c r="A88" s="130">
        <v>87</v>
      </c>
      <c r="B88" s="132" t="s">
        <v>2982</v>
      </c>
      <c r="C88" s="132" t="s">
        <v>44</v>
      </c>
      <c r="D88" s="132" t="s">
        <v>113</v>
      </c>
      <c r="E88" s="132" t="s">
        <v>3057</v>
      </c>
      <c r="F88" s="130">
        <v>186.97</v>
      </c>
      <c r="G88" s="130">
        <v>98</v>
      </c>
      <c r="H88" s="130">
        <v>97</v>
      </c>
      <c r="I88" s="130">
        <v>51</v>
      </c>
      <c r="J88" s="130">
        <v>35</v>
      </c>
    </row>
    <row r="89" spans="1:10" x14ac:dyDescent="0.3">
      <c r="A89" s="130">
        <v>88</v>
      </c>
      <c r="B89" s="132" t="s">
        <v>3198</v>
      </c>
      <c r="C89" s="132" t="s">
        <v>44</v>
      </c>
      <c r="D89" s="132" t="s">
        <v>113</v>
      </c>
      <c r="E89" s="132" t="s">
        <v>3057</v>
      </c>
      <c r="F89" s="130">
        <v>186.14</v>
      </c>
      <c r="G89" s="130">
        <v>98</v>
      </c>
      <c r="H89" s="130">
        <v>94</v>
      </c>
      <c r="I89" s="130">
        <v>9</v>
      </c>
      <c r="J89" s="130">
        <v>1</v>
      </c>
    </row>
    <row r="90" spans="1:10" x14ac:dyDescent="0.3">
      <c r="A90" s="130">
        <v>89</v>
      </c>
      <c r="B90" s="132" t="s">
        <v>3520</v>
      </c>
      <c r="C90" s="132" t="s">
        <v>24</v>
      </c>
      <c r="D90" s="132" t="s">
        <v>83</v>
      </c>
      <c r="E90" s="132" t="s">
        <v>3072</v>
      </c>
      <c r="F90" s="130">
        <v>183.49</v>
      </c>
      <c r="G90" s="130">
        <v>98</v>
      </c>
      <c r="H90" s="130">
        <v>47</v>
      </c>
      <c r="I90" s="130">
        <v>46</v>
      </c>
      <c r="J90" s="130">
        <v>36</v>
      </c>
    </row>
    <row r="91" spans="1:10" x14ac:dyDescent="0.3">
      <c r="A91" s="130">
        <v>90</v>
      </c>
      <c r="B91" s="132" t="s">
        <v>385</v>
      </c>
      <c r="C91" s="132" t="s">
        <v>31</v>
      </c>
      <c r="D91" s="132" t="s">
        <v>3016</v>
      </c>
      <c r="E91" s="132" t="s">
        <v>3057</v>
      </c>
      <c r="F91" s="130">
        <v>182.96</v>
      </c>
      <c r="G91" s="130">
        <v>98</v>
      </c>
      <c r="H91" s="130">
        <v>98</v>
      </c>
      <c r="I91" s="130">
        <v>97</v>
      </c>
      <c r="J91" s="130">
        <v>68</v>
      </c>
    </row>
    <row r="92" spans="1:10" x14ac:dyDescent="0.3">
      <c r="A92" s="130">
        <v>91</v>
      </c>
      <c r="B92" s="132" t="s">
        <v>3131</v>
      </c>
      <c r="C92" s="132" t="s">
        <v>44</v>
      </c>
      <c r="D92" s="132" t="s">
        <v>113</v>
      </c>
      <c r="E92" s="132" t="s">
        <v>3057</v>
      </c>
      <c r="F92" s="130">
        <v>182.2</v>
      </c>
      <c r="G92" s="130">
        <v>98</v>
      </c>
      <c r="H92" s="130">
        <v>98</v>
      </c>
      <c r="I92" s="130">
        <v>48</v>
      </c>
      <c r="J92" s="130">
        <v>47</v>
      </c>
    </row>
    <row r="93" spans="1:10" x14ac:dyDescent="0.3">
      <c r="A93" s="130">
        <v>92</v>
      </c>
      <c r="B93" s="132" t="s">
        <v>3074</v>
      </c>
      <c r="C93" s="132" t="s">
        <v>31</v>
      </c>
      <c r="D93" s="132" t="s">
        <v>3024</v>
      </c>
      <c r="E93" s="132" t="s">
        <v>3057</v>
      </c>
      <c r="F93" s="130">
        <v>181.8</v>
      </c>
      <c r="G93" s="130">
        <v>98</v>
      </c>
      <c r="H93" s="130">
        <v>99</v>
      </c>
      <c r="I93" s="130">
        <v>86</v>
      </c>
      <c r="J93" s="130">
        <v>5</v>
      </c>
    </row>
    <row r="94" spans="1:10" x14ac:dyDescent="0.3">
      <c r="A94" s="130">
        <v>93</v>
      </c>
      <c r="B94" s="132" t="s">
        <v>3215</v>
      </c>
      <c r="C94" s="132" t="s">
        <v>44</v>
      </c>
      <c r="D94" s="132" t="s">
        <v>113</v>
      </c>
      <c r="E94" s="132" t="s">
        <v>3057</v>
      </c>
      <c r="F94" s="130">
        <v>181.58</v>
      </c>
      <c r="G94" s="130">
        <v>98</v>
      </c>
      <c r="H94" s="130">
        <v>93</v>
      </c>
      <c r="I94" s="130">
        <v>2</v>
      </c>
      <c r="J94" s="130">
        <v>5</v>
      </c>
    </row>
    <row r="95" spans="1:10" x14ac:dyDescent="0.3">
      <c r="A95" s="130">
        <v>94</v>
      </c>
      <c r="B95" s="132" t="s">
        <v>3062</v>
      </c>
      <c r="C95" s="132" t="s">
        <v>44</v>
      </c>
      <c r="D95" s="132" t="s">
        <v>113</v>
      </c>
      <c r="E95" s="132" t="s">
        <v>3057</v>
      </c>
      <c r="F95" s="130">
        <v>181.09</v>
      </c>
      <c r="G95" s="130">
        <v>98</v>
      </c>
      <c r="H95" s="130">
        <v>99</v>
      </c>
      <c r="I95" s="130">
        <v>99</v>
      </c>
      <c r="J95" s="130">
        <v>16</v>
      </c>
    </row>
    <row r="96" spans="1:10" x14ac:dyDescent="0.3">
      <c r="A96" s="130">
        <v>95</v>
      </c>
      <c r="B96" s="132" t="s">
        <v>3078</v>
      </c>
      <c r="C96" s="132" t="s">
        <v>36</v>
      </c>
      <c r="D96" s="132" t="s">
        <v>205</v>
      </c>
      <c r="E96" s="132" t="s">
        <v>3057</v>
      </c>
      <c r="F96" s="130">
        <v>180.84</v>
      </c>
      <c r="G96" s="130">
        <v>98</v>
      </c>
      <c r="H96" s="130">
        <v>99</v>
      </c>
      <c r="I96" s="130">
        <v>99</v>
      </c>
      <c r="J96" s="130">
        <v>99</v>
      </c>
    </row>
    <row r="97" spans="1:10" x14ac:dyDescent="0.3">
      <c r="A97" s="130">
        <v>96</v>
      </c>
      <c r="B97" s="132" t="s">
        <v>3097</v>
      </c>
      <c r="C97" s="132" t="s">
        <v>153</v>
      </c>
      <c r="D97" s="132" t="s">
        <v>3027</v>
      </c>
      <c r="E97" s="132" t="s">
        <v>3057</v>
      </c>
      <c r="F97" s="130">
        <v>180.6</v>
      </c>
      <c r="G97" s="130">
        <v>98</v>
      </c>
      <c r="H97" s="130">
        <v>99</v>
      </c>
      <c r="I97" s="130">
        <v>98</v>
      </c>
      <c r="J97" s="130">
        <v>99</v>
      </c>
    </row>
    <row r="98" spans="1:10" x14ac:dyDescent="0.3">
      <c r="A98" s="130">
        <v>97</v>
      </c>
      <c r="B98" s="132" t="s">
        <v>3146</v>
      </c>
      <c r="C98" s="132" t="s">
        <v>44</v>
      </c>
      <c r="D98" s="132" t="s">
        <v>113</v>
      </c>
      <c r="E98" s="132" t="s">
        <v>3057</v>
      </c>
      <c r="F98" s="130">
        <v>179.99</v>
      </c>
      <c r="G98" s="130">
        <v>98</v>
      </c>
      <c r="H98" s="130">
        <v>97</v>
      </c>
      <c r="I98" s="130">
        <v>31</v>
      </c>
      <c r="J98" s="130">
        <v>60</v>
      </c>
    </row>
    <row r="99" spans="1:10" x14ac:dyDescent="0.3">
      <c r="A99" s="130">
        <v>98</v>
      </c>
      <c r="B99" s="132" t="s">
        <v>89</v>
      </c>
      <c r="C99" s="132" t="s">
        <v>31</v>
      </c>
      <c r="D99" s="132" t="s">
        <v>90</v>
      </c>
      <c r="E99" s="132" t="s">
        <v>3057</v>
      </c>
      <c r="F99" s="130">
        <v>179.44</v>
      </c>
      <c r="G99" s="130">
        <v>98</v>
      </c>
      <c r="H99" s="130">
        <v>97</v>
      </c>
      <c r="I99" s="130">
        <v>99</v>
      </c>
      <c r="J99" s="130">
        <v>99</v>
      </c>
    </row>
    <row r="100" spans="1:10" x14ac:dyDescent="0.3">
      <c r="A100" s="130">
        <v>99</v>
      </c>
      <c r="B100" s="132" t="s">
        <v>3169</v>
      </c>
      <c r="C100" s="132" t="s">
        <v>28</v>
      </c>
      <c r="D100" s="132" t="s">
        <v>3018</v>
      </c>
      <c r="E100" s="132" t="s">
        <v>3057</v>
      </c>
      <c r="F100" s="130">
        <v>179.09</v>
      </c>
      <c r="G100" s="130">
        <v>98</v>
      </c>
      <c r="H100" s="130">
        <v>96</v>
      </c>
      <c r="I100" s="130">
        <v>99</v>
      </c>
      <c r="J100" s="130">
        <v>81</v>
      </c>
    </row>
    <row r="101" spans="1:10" x14ac:dyDescent="0.3">
      <c r="A101" s="130">
        <v>100</v>
      </c>
      <c r="B101" s="132" t="s">
        <v>3084</v>
      </c>
      <c r="C101" s="132" t="s">
        <v>44</v>
      </c>
      <c r="D101" s="132" t="s">
        <v>113</v>
      </c>
      <c r="E101" s="132" t="s">
        <v>3057</v>
      </c>
      <c r="F101" s="130">
        <v>178.24</v>
      </c>
      <c r="G101" s="130">
        <v>97</v>
      </c>
      <c r="H101" s="130">
        <v>99</v>
      </c>
      <c r="I101" s="130">
        <v>20</v>
      </c>
      <c r="J101" s="130">
        <v>33</v>
      </c>
    </row>
    <row r="102" spans="1:10" x14ac:dyDescent="0.3">
      <c r="A102" s="130">
        <v>101</v>
      </c>
      <c r="B102" s="132" t="s">
        <v>1657</v>
      </c>
      <c r="C102" s="132" t="s">
        <v>44</v>
      </c>
      <c r="D102" s="132" t="s">
        <v>43</v>
      </c>
      <c r="E102" s="132" t="s">
        <v>3057</v>
      </c>
      <c r="F102" s="130">
        <v>177.7</v>
      </c>
      <c r="G102" s="130">
        <v>97</v>
      </c>
      <c r="H102" s="130">
        <v>97</v>
      </c>
      <c r="I102" s="130">
        <v>63</v>
      </c>
      <c r="J102" s="130">
        <v>45</v>
      </c>
    </row>
    <row r="103" spans="1:10" x14ac:dyDescent="0.3">
      <c r="A103" s="130">
        <v>102</v>
      </c>
      <c r="B103" s="132" t="s">
        <v>3223</v>
      </c>
      <c r="C103" s="132" t="s">
        <v>44</v>
      </c>
      <c r="D103" s="132" t="s">
        <v>113</v>
      </c>
      <c r="E103" s="132" t="s">
        <v>3057</v>
      </c>
      <c r="F103" s="130">
        <v>177.52</v>
      </c>
      <c r="G103" s="130">
        <v>97</v>
      </c>
      <c r="H103" s="130">
        <v>86</v>
      </c>
      <c r="I103" s="130">
        <v>7</v>
      </c>
      <c r="J103" s="130">
        <v>5</v>
      </c>
    </row>
    <row r="104" spans="1:10" x14ac:dyDescent="0.3">
      <c r="A104" s="130">
        <v>103</v>
      </c>
      <c r="B104" s="132" t="s">
        <v>1559</v>
      </c>
      <c r="C104" s="132" t="s">
        <v>48</v>
      </c>
      <c r="D104" s="132" t="s">
        <v>1560</v>
      </c>
      <c r="E104" s="132" t="s">
        <v>3072</v>
      </c>
      <c r="F104" s="130">
        <v>177.13</v>
      </c>
      <c r="G104" s="130">
        <v>97</v>
      </c>
      <c r="H104" s="130">
        <v>98</v>
      </c>
      <c r="I104" s="130">
        <v>96</v>
      </c>
      <c r="J104" s="130">
        <v>90</v>
      </c>
    </row>
    <row r="105" spans="1:10" x14ac:dyDescent="0.3">
      <c r="A105" s="130">
        <v>104</v>
      </c>
      <c r="B105" s="132" t="s">
        <v>3450</v>
      </c>
      <c r="C105" s="132" t="s">
        <v>44</v>
      </c>
      <c r="D105" s="132" t="s">
        <v>113</v>
      </c>
      <c r="E105" s="132" t="s">
        <v>3057</v>
      </c>
      <c r="F105" s="130">
        <v>176.44</v>
      </c>
      <c r="G105" s="130">
        <v>97</v>
      </c>
      <c r="H105" s="130">
        <v>42</v>
      </c>
      <c r="I105" s="130">
        <v>13</v>
      </c>
      <c r="J105" s="130">
        <v>0</v>
      </c>
    </row>
    <row r="106" spans="1:10" x14ac:dyDescent="0.3">
      <c r="A106" s="130">
        <v>105</v>
      </c>
      <c r="B106" s="132" t="s">
        <v>3331</v>
      </c>
      <c r="C106" s="132" t="s">
        <v>104</v>
      </c>
      <c r="D106" s="132" t="s">
        <v>330</v>
      </c>
      <c r="E106" s="132" t="s">
        <v>3057</v>
      </c>
      <c r="F106" s="130">
        <v>176.42</v>
      </c>
      <c r="G106" s="130">
        <v>97</v>
      </c>
      <c r="H106" s="130">
        <v>87</v>
      </c>
      <c r="I106" s="130">
        <v>64</v>
      </c>
      <c r="J106" s="130">
        <v>18</v>
      </c>
    </row>
    <row r="107" spans="1:10" x14ac:dyDescent="0.3">
      <c r="A107" s="130">
        <v>106</v>
      </c>
      <c r="B107" s="132" t="s">
        <v>3110</v>
      </c>
      <c r="C107" s="132" t="s">
        <v>31</v>
      </c>
      <c r="D107" s="132" t="s">
        <v>3024</v>
      </c>
      <c r="E107" s="132" t="s">
        <v>3072</v>
      </c>
      <c r="F107" s="130">
        <v>175.99</v>
      </c>
      <c r="G107" s="130">
        <v>97</v>
      </c>
      <c r="H107" s="130">
        <v>98</v>
      </c>
      <c r="I107" s="130">
        <v>39</v>
      </c>
      <c r="J107" s="130">
        <v>21</v>
      </c>
    </row>
    <row r="108" spans="1:10" x14ac:dyDescent="0.3">
      <c r="A108" s="130">
        <v>107</v>
      </c>
      <c r="B108" s="132" t="s">
        <v>3119</v>
      </c>
      <c r="C108" s="132" t="s">
        <v>44</v>
      </c>
      <c r="D108" s="132" t="s">
        <v>113</v>
      </c>
      <c r="E108" s="132" t="s">
        <v>3057</v>
      </c>
      <c r="F108" s="130">
        <v>175.92</v>
      </c>
      <c r="G108" s="130">
        <v>97</v>
      </c>
      <c r="H108" s="130">
        <v>98</v>
      </c>
      <c r="I108" s="130">
        <v>96</v>
      </c>
      <c r="J108" s="130">
        <v>8</v>
      </c>
    </row>
    <row r="109" spans="1:10" x14ac:dyDescent="0.3">
      <c r="A109" s="130">
        <v>108</v>
      </c>
      <c r="B109" s="132" t="s">
        <v>3610</v>
      </c>
      <c r="C109" s="132" t="s">
        <v>44</v>
      </c>
      <c r="D109" s="132" t="s">
        <v>146</v>
      </c>
      <c r="E109" s="132" t="s">
        <v>3057</v>
      </c>
      <c r="F109" s="130">
        <v>175.13</v>
      </c>
      <c r="G109" s="130">
        <v>97</v>
      </c>
      <c r="H109" s="130">
        <v>7</v>
      </c>
      <c r="I109" s="130">
        <v>19</v>
      </c>
      <c r="J109" s="130">
        <v>87</v>
      </c>
    </row>
    <row r="110" spans="1:10" x14ac:dyDescent="0.3">
      <c r="A110" s="130">
        <v>109</v>
      </c>
      <c r="B110" s="132" t="s">
        <v>3275</v>
      </c>
      <c r="C110" s="132" t="s">
        <v>67</v>
      </c>
      <c r="D110" s="132" t="s">
        <v>163</v>
      </c>
      <c r="E110" s="132" t="s">
        <v>3072</v>
      </c>
      <c r="F110" s="130">
        <v>173.04</v>
      </c>
      <c r="G110" s="130">
        <v>97</v>
      </c>
      <c r="H110" s="130">
        <v>91</v>
      </c>
      <c r="I110" s="130">
        <v>99</v>
      </c>
      <c r="J110" s="130">
        <v>9</v>
      </c>
    </row>
    <row r="111" spans="1:10" x14ac:dyDescent="0.3">
      <c r="A111" s="130">
        <v>110</v>
      </c>
      <c r="B111" s="132" t="s">
        <v>2043</v>
      </c>
      <c r="C111" s="132" t="s">
        <v>44</v>
      </c>
      <c r="D111" s="132" t="s">
        <v>113</v>
      </c>
      <c r="E111" s="132" t="s">
        <v>3057</v>
      </c>
      <c r="F111" s="130">
        <v>172.27</v>
      </c>
      <c r="G111" s="130">
        <v>97</v>
      </c>
      <c r="H111" s="130">
        <v>95</v>
      </c>
      <c r="I111" s="130">
        <v>88</v>
      </c>
      <c r="J111" s="130">
        <v>74</v>
      </c>
    </row>
    <row r="112" spans="1:10" x14ac:dyDescent="0.3">
      <c r="A112" s="130">
        <v>111</v>
      </c>
      <c r="B112" s="132" t="s">
        <v>41</v>
      </c>
      <c r="C112" s="132" t="s">
        <v>24</v>
      </c>
      <c r="D112" s="132" t="s">
        <v>42</v>
      </c>
      <c r="E112" s="132" t="s">
        <v>3072</v>
      </c>
      <c r="F112" s="130">
        <v>171.88</v>
      </c>
      <c r="G112" s="130">
        <v>97</v>
      </c>
      <c r="H112" s="130">
        <v>96</v>
      </c>
      <c r="I112" s="130">
        <v>98</v>
      </c>
      <c r="J112" s="130">
        <v>98</v>
      </c>
    </row>
    <row r="113" spans="1:10" x14ac:dyDescent="0.3">
      <c r="A113" s="130">
        <v>112</v>
      </c>
      <c r="B113" s="132" t="s">
        <v>1808</v>
      </c>
      <c r="C113" s="132" t="s">
        <v>44</v>
      </c>
      <c r="D113" s="132" t="s">
        <v>113</v>
      </c>
      <c r="E113" s="132" t="s">
        <v>3057</v>
      </c>
      <c r="F113" s="130">
        <v>171.83</v>
      </c>
      <c r="G113" s="130">
        <v>97</v>
      </c>
      <c r="H113" s="130">
        <v>97</v>
      </c>
      <c r="I113" s="130">
        <v>96</v>
      </c>
      <c r="J113" s="130">
        <v>86</v>
      </c>
    </row>
    <row r="114" spans="1:10" x14ac:dyDescent="0.3">
      <c r="A114" s="130">
        <v>113</v>
      </c>
      <c r="B114" s="132" t="s">
        <v>3179</v>
      </c>
      <c r="C114" s="132" t="s">
        <v>31</v>
      </c>
      <c r="D114" s="132" t="s">
        <v>3024</v>
      </c>
      <c r="E114" s="132" t="s">
        <v>3057</v>
      </c>
      <c r="F114" s="130">
        <v>171.7</v>
      </c>
      <c r="G114" s="130">
        <v>97</v>
      </c>
      <c r="H114" s="130">
        <v>96</v>
      </c>
      <c r="I114" s="130">
        <v>31</v>
      </c>
      <c r="J114" s="130">
        <v>24</v>
      </c>
    </row>
    <row r="115" spans="1:10" x14ac:dyDescent="0.3">
      <c r="A115" s="130">
        <v>114</v>
      </c>
      <c r="B115" s="132" t="s">
        <v>3203</v>
      </c>
      <c r="C115" s="132" t="s">
        <v>153</v>
      </c>
      <c r="D115" s="132" t="s">
        <v>189</v>
      </c>
      <c r="E115" s="132" t="s">
        <v>3057</v>
      </c>
      <c r="F115" s="130">
        <v>171.33</v>
      </c>
      <c r="G115" s="130">
        <v>97</v>
      </c>
      <c r="H115" s="130">
        <v>96</v>
      </c>
      <c r="I115" s="130">
        <v>42</v>
      </c>
      <c r="J115" s="130">
        <v>93</v>
      </c>
    </row>
    <row r="116" spans="1:10" x14ac:dyDescent="0.3">
      <c r="A116" s="130">
        <v>115</v>
      </c>
      <c r="B116" s="132" t="s">
        <v>1454</v>
      </c>
      <c r="C116" s="132" t="s">
        <v>31</v>
      </c>
      <c r="D116" s="132" t="s">
        <v>133</v>
      </c>
      <c r="E116" s="132" t="s">
        <v>3057</v>
      </c>
      <c r="F116" s="130">
        <v>169.68</v>
      </c>
      <c r="G116" s="130">
        <v>97</v>
      </c>
      <c r="H116" s="130">
        <v>98</v>
      </c>
      <c r="I116" s="130">
        <v>99</v>
      </c>
      <c r="J116" s="130">
        <v>98</v>
      </c>
    </row>
    <row r="117" spans="1:10" x14ac:dyDescent="0.3">
      <c r="A117" s="130">
        <v>116</v>
      </c>
      <c r="B117" s="132" t="s">
        <v>3153</v>
      </c>
      <c r="C117" s="132" t="s">
        <v>104</v>
      </c>
      <c r="D117" s="132" t="s">
        <v>470</v>
      </c>
      <c r="E117" s="132" t="s">
        <v>3072</v>
      </c>
      <c r="F117" s="130">
        <v>169.43</v>
      </c>
      <c r="G117" s="130">
        <v>97</v>
      </c>
      <c r="H117" s="130">
        <v>97</v>
      </c>
      <c r="I117" s="130">
        <v>93</v>
      </c>
      <c r="J117" s="130">
        <v>78</v>
      </c>
    </row>
    <row r="118" spans="1:10" x14ac:dyDescent="0.3">
      <c r="A118" s="130">
        <v>117</v>
      </c>
      <c r="B118" s="132" t="s">
        <v>2998</v>
      </c>
      <c r="C118" s="132" t="s">
        <v>44</v>
      </c>
      <c r="D118" s="132" t="s">
        <v>113</v>
      </c>
      <c r="E118" s="132" t="s">
        <v>3057</v>
      </c>
      <c r="F118" s="130">
        <v>169.26</v>
      </c>
      <c r="G118" s="130">
        <v>97</v>
      </c>
      <c r="H118" s="130">
        <v>98</v>
      </c>
      <c r="I118" s="130">
        <v>92</v>
      </c>
      <c r="J118" s="130">
        <v>96</v>
      </c>
    </row>
    <row r="119" spans="1:10" x14ac:dyDescent="0.3">
      <c r="A119" s="130">
        <v>118</v>
      </c>
      <c r="B119" s="132" t="s">
        <v>1431</v>
      </c>
      <c r="C119" s="132" t="s">
        <v>31</v>
      </c>
      <c r="D119" s="132" t="s">
        <v>3024</v>
      </c>
      <c r="E119" s="132" t="s">
        <v>3057</v>
      </c>
      <c r="F119" s="130">
        <v>167.53</v>
      </c>
      <c r="G119" s="130">
        <v>97</v>
      </c>
      <c r="H119" s="130">
        <v>95</v>
      </c>
      <c r="I119" s="130">
        <v>99</v>
      </c>
      <c r="J119" s="130">
        <v>92</v>
      </c>
    </row>
    <row r="120" spans="1:10" x14ac:dyDescent="0.3">
      <c r="A120" s="130">
        <v>119</v>
      </c>
      <c r="B120" s="132" t="s">
        <v>3108</v>
      </c>
      <c r="C120" s="132" t="s">
        <v>44</v>
      </c>
      <c r="D120" s="132" t="s">
        <v>1349</v>
      </c>
      <c r="E120" s="132" t="s">
        <v>3057</v>
      </c>
      <c r="F120" s="130">
        <v>167.47</v>
      </c>
      <c r="G120" s="130">
        <v>97</v>
      </c>
      <c r="H120" s="130">
        <v>98</v>
      </c>
      <c r="I120" s="130">
        <v>99</v>
      </c>
      <c r="J120" s="130">
        <v>98</v>
      </c>
    </row>
    <row r="121" spans="1:10" x14ac:dyDescent="0.3">
      <c r="A121" s="130">
        <v>120</v>
      </c>
      <c r="B121" s="132" t="s">
        <v>3138</v>
      </c>
      <c r="C121" s="132" t="s">
        <v>44</v>
      </c>
      <c r="D121" s="132" t="s">
        <v>113</v>
      </c>
      <c r="E121" s="132" t="s">
        <v>3057</v>
      </c>
      <c r="F121" s="130">
        <v>166.9</v>
      </c>
      <c r="G121" s="130">
        <v>97</v>
      </c>
      <c r="H121" s="130">
        <v>97</v>
      </c>
      <c r="I121" s="130">
        <v>89</v>
      </c>
      <c r="J121" s="130">
        <v>29</v>
      </c>
    </row>
    <row r="122" spans="1:10" x14ac:dyDescent="0.3">
      <c r="A122" s="130">
        <v>121</v>
      </c>
      <c r="B122" s="132" t="s">
        <v>3338</v>
      </c>
      <c r="C122" s="132" t="s">
        <v>24</v>
      </c>
      <c r="D122" s="132" t="s">
        <v>83</v>
      </c>
      <c r="E122" s="132" t="s">
        <v>3057</v>
      </c>
      <c r="F122" s="130">
        <v>166.82</v>
      </c>
      <c r="G122" s="130">
        <v>97</v>
      </c>
      <c r="H122" s="130">
        <v>89</v>
      </c>
      <c r="I122" s="130">
        <v>66</v>
      </c>
      <c r="J122" s="130">
        <v>6</v>
      </c>
    </row>
    <row r="123" spans="1:10" x14ac:dyDescent="0.3">
      <c r="A123" s="130">
        <v>122</v>
      </c>
      <c r="B123" s="132" t="s">
        <v>126</v>
      </c>
      <c r="C123" s="132" t="s">
        <v>31</v>
      </c>
      <c r="D123" s="132" t="s">
        <v>3016</v>
      </c>
      <c r="E123" s="132" t="s">
        <v>3072</v>
      </c>
      <c r="F123" s="130">
        <v>166.73</v>
      </c>
      <c r="G123" s="130">
        <v>97</v>
      </c>
      <c r="H123" s="130">
        <v>92</v>
      </c>
      <c r="I123" s="130">
        <v>99</v>
      </c>
      <c r="J123" s="130">
        <v>97</v>
      </c>
    </row>
    <row r="124" spans="1:10" x14ac:dyDescent="0.3">
      <c r="A124" s="130">
        <v>123</v>
      </c>
      <c r="B124" s="132" t="s">
        <v>1650</v>
      </c>
      <c r="C124" s="132" t="s">
        <v>48</v>
      </c>
      <c r="D124" s="132" t="s">
        <v>1651</v>
      </c>
      <c r="E124" s="132" t="s">
        <v>3072</v>
      </c>
      <c r="F124" s="130">
        <v>166.69</v>
      </c>
      <c r="G124" s="130">
        <v>97</v>
      </c>
      <c r="H124" s="130">
        <v>97</v>
      </c>
      <c r="I124" s="130">
        <v>84</v>
      </c>
      <c r="J124" s="130">
        <v>82</v>
      </c>
    </row>
    <row r="125" spans="1:10" x14ac:dyDescent="0.3">
      <c r="A125" s="130">
        <v>124</v>
      </c>
      <c r="B125" s="132" t="s">
        <v>3098</v>
      </c>
      <c r="C125" s="132" t="s">
        <v>44</v>
      </c>
      <c r="D125" s="132" t="s">
        <v>3049</v>
      </c>
      <c r="E125" s="132" t="s">
        <v>3057</v>
      </c>
      <c r="F125" s="130">
        <v>166.44</v>
      </c>
      <c r="G125" s="130">
        <v>97</v>
      </c>
      <c r="H125" s="130">
        <v>98</v>
      </c>
      <c r="I125" s="130">
        <v>99</v>
      </c>
      <c r="J125" s="130">
        <v>99</v>
      </c>
    </row>
    <row r="126" spans="1:10" x14ac:dyDescent="0.3">
      <c r="A126" s="130">
        <v>125</v>
      </c>
      <c r="B126" s="132" t="s">
        <v>3137</v>
      </c>
      <c r="C126" s="132" t="s">
        <v>24</v>
      </c>
      <c r="D126" s="132" t="s">
        <v>57</v>
      </c>
      <c r="E126" s="132" t="s">
        <v>3057</v>
      </c>
      <c r="F126" s="130">
        <v>165.8</v>
      </c>
      <c r="G126" s="130">
        <v>97</v>
      </c>
      <c r="H126" s="130">
        <v>96</v>
      </c>
      <c r="I126" s="130">
        <v>98</v>
      </c>
      <c r="J126" s="130">
        <v>99</v>
      </c>
    </row>
    <row r="127" spans="1:10" x14ac:dyDescent="0.3">
      <c r="A127" s="130">
        <v>126</v>
      </c>
      <c r="B127" s="132" t="s">
        <v>451</v>
      </c>
      <c r="C127" s="132" t="s">
        <v>31</v>
      </c>
      <c r="D127" s="132" t="s">
        <v>3024</v>
      </c>
      <c r="E127" s="132" t="s">
        <v>3057</v>
      </c>
      <c r="F127" s="130">
        <v>165.49</v>
      </c>
      <c r="G127" s="130">
        <v>97</v>
      </c>
      <c r="H127" s="130">
        <v>98</v>
      </c>
      <c r="I127" s="130">
        <v>97</v>
      </c>
      <c r="J127" s="130">
        <v>90</v>
      </c>
    </row>
    <row r="128" spans="1:10" x14ac:dyDescent="0.3">
      <c r="A128" s="130">
        <v>127</v>
      </c>
      <c r="B128" s="132" t="s">
        <v>3384</v>
      </c>
      <c r="C128" s="132" t="s">
        <v>36</v>
      </c>
      <c r="D128" s="132" t="s">
        <v>3025</v>
      </c>
      <c r="E128" s="132" t="s">
        <v>3057</v>
      </c>
      <c r="F128" s="130">
        <v>165.27</v>
      </c>
      <c r="G128" s="130">
        <v>97</v>
      </c>
      <c r="H128" s="130">
        <v>85</v>
      </c>
      <c r="I128" s="130">
        <v>46</v>
      </c>
      <c r="J128" s="130">
        <v>83</v>
      </c>
    </row>
    <row r="129" spans="1:10" x14ac:dyDescent="0.3">
      <c r="A129" s="130">
        <v>128</v>
      </c>
      <c r="B129" s="132" t="s">
        <v>3165</v>
      </c>
      <c r="C129" s="132" t="s">
        <v>31</v>
      </c>
      <c r="D129" s="132" t="s">
        <v>226</v>
      </c>
      <c r="E129" s="132" t="s">
        <v>3057</v>
      </c>
      <c r="F129" s="130">
        <v>164.95</v>
      </c>
      <c r="G129" s="130">
        <v>97</v>
      </c>
      <c r="H129" s="130">
        <v>96</v>
      </c>
      <c r="I129" s="130">
        <v>87</v>
      </c>
      <c r="J129" s="130">
        <v>48</v>
      </c>
    </row>
    <row r="130" spans="1:10" x14ac:dyDescent="0.3">
      <c r="A130" s="130">
        <v>129</v>
      </c>
      <c r="B130" s="132" t="s">
        <v>3509</v>
      </c>
      <c r="C130" s="132" t="s">
        <v>44</v>
      </c>
      <c r="D130" s="132" t="s">
        <v>113</v>
      </c>
      <c r="E130" s="132" t="s">
        <v>3057</v>
      </c>
      <c r="F130" s="130">
        <v>164.66</v>
      </c>
      <c r="G130" s="130">
        <v>97</v>
      </c>
      <c r="H130" s="130">
        <v>55</v>
      </c>
      <c r="I130" s="130">
        <v>7</v>
      </c>
      <c r="J130" s="130">
        <v>68</v>
      </c>
    </row>
    <row r="131" spans="1:10" x14ac:dyDescent="0.3">
      <c r="A131" s="130">
        <v>130</v>
      </c>
      <c r="B131" s="132" t="s">
        <v>1745</v>
      </c>
      <c r="C131" s="132" t="s">
        <v>104</v>
      </c>
      <c r="D131" s="132" t="s">
        <v>470</v>
      </c>
      <c r="E131" s="132" t="s">
        <v>3072</v>
      </c>
      <c r="F131" s="130">
        <v>164.38</v>
      </c>
      <c r="G131" s="130">
        <v>97</v>
      </c>
      <c r="H131" s="130">
        <v>94</v>
      </c>
      <c r="I131" s="130">
        <v>97</v>
      </c>
      <c r="J131" s="130">
        <v>83</v>
      </c>
    </row>
    <row r="132" spans="1:10" x14ac:dyDescent="0.3">
      <c r="A132" s="130">
        <v>131</v>
      </c>
      <c r="B132" s="132" t="s">
        <v>6394</v>
      </c>
      <c r="C132" s="132" t="s">
        <v>44</v>
      </c>
      <c r="D132" s="132" t="s">
        <v>113</v>
      </c>
      <c r="E132" s="132" t="s">
        <v>3057</v>
      </c>
      <c r="F132" s="130">
        <v>164.34</v>
      </c>
      <c r="G132" s="130">
        <v>97</v>
      </c>
      <c r="H132" s="130">
        <v>12</v>
      </c>
      <c r="I132" s="130">
        <v>9</v>
      </c>
      <c r="J132" s="130">
        <v>10</v>
      </c>
    </row>
    <row r="133" spans="1:10" x14ac:dyDescent="0.3">
      <c r="A133" s="130">
        <v>132</v>
      </c>
      <c r="B133" s="132" t="s">
        <v>3633</v>
      </c>
      <c r="C133" s="132" t="s">
        <v>31</v>
      </c>
      <c r="D133" s="132" t="s">
        <v>90</v>
      </c>
      <c r="E133" s="132" t="s">
        <v>3057</v>
      </c>
      <c r="F133" s="130">
        <v>163.78</v>
      </c>
      <c r="G133" s="130">
        <v>97</v>
      </c>
      <c r="H133" s="130">
        <v>21</v>
      </c>
      <c r="I133" s="130">
        <v>32</v>
      </c>
      <c r="J133" s="130">
        <v>14</v>
      </c>
    </row>
    <row r="134" spans="1:10" x14ac:dyDescent="0.3">
      <c r="A134" s="130">
        <v>133</v>
      </c>
      <c r="B134" s="132" t="s">
        <v>3310</v>
      </c>
      <c r="C134" s="132" t="s">
        <v>44</v>
      </c>
      <c r="D134" s="132" t="s">
        <v>113</v>
      </c>
      <c r="E134" s="132" t="s">
        <v>3057</v>
      </c>
      <c r="F134" s="130">
        <v>163.72999999999999</v>
      </c>
      <c r="G134" s="130">
        <v>97</v>
      </c>
      <c r="H134" s="130">
        <v>88</v>
      </c>
      <c r="I134" s="130">
        <v>12</v>
      </c>
      <c r="J134" s="130">
        <v>74</v>
      </c>
    </row>
    <row r="135" spans="1:10" x14ac:dyDescent="0.3">
      <c r="A135" s="130">
        <v>134</v>
      </c>
      <c r="B135" s="132" t="s">
        <v>3144</v>
      </c>
      <c r="C135" s="132" t="s">
        <v>24</v>
      </c>
      <c r="D135" s="132" t="s">
        <v>512</v>
      </c>
      <c r="E135" s="132" t="s">
        <v>3057</v>
      </c>
      <c r="F135" s="130">
        <v>163.72</v>
      </c>
      <c r="G135" s="130">
        <v>97</v>
      </c>
      <c r="H135" s="130">
        <v>97</v>
      </c>
      <c r="I135" s="130">
        <v>97</v>
      </c>
      <c r="J135" s="130">
        <v>16</v>
      </c>
    </row>
    <row r="136" spans="1:10" x14ac:dyDescent="0.3">
      <c r="A136" s="130">
        <v>135</v>
      </c>
      <c r="B136" s="132" t="s">
        <v>3611</v>
      </c>
      <c r="C136" s="132" t="s">
        <v>31</v>
      </c>
      <c r="D136" s="132" t="s">
        <v>3024</v>
      </c>
      <c r="E136" s="132" t="s">
        <v>3055</v>
      </c>
      <c r="F136" s="130">
        <v>163.69</v>
      </c>
      <c r="G136" s="130">
        <v>97</v>
      </c>
      <c r="H136" s="130">
        <v>49</v>
      </c>
      <c r="I136" s="130">
        <v>31</v>
      </c>
      <c r="J136" s="130">
        <v>14</v>
      </c>
    </row>
    <row r="137" spans="1:10" x14ac:dyDescent="0.3">
      <c r="A137" s="130">
        <v>136</v>
      </c>
      <c r="B137" s="132" t="s">
        <v>3083</v>
      </c>
      <c r="C137" s="132" t="s">
        <v>44</v>
      </c>
      <c r="D137" s="132" t="s">
        <v>43</v>
      </c>
      <c r="E137" s="132" t="s">
        <v>3057</v>
      </c>
      <c r="F137" s="130">
        <v>163.65</v>
      </c>
      <c r="G137" s="130">
        <v>97</v>
      </c>
      <c r="H137" s="130">
        <v>99</v>
      </c>
      <c r="I137" s="130">
        <v>98</v>
      </c>
      <c r="J137" s="130">
        <v>97</v>
      </c>
    </row>
    <row r="138" spans="1:10" x14ac:dyDescent="0.3">
      <c r="A138" s="130">
        <v>137</v>
      </c>
      <c r="B138" s="132" t="s">
        <v>3259</v>
      </c>
      <c r="C138" s="132" t="s">
        <v>44</v>
      </c>
      <c r="D138" s="132" t="s">
        <v>113</v>
      </c>
      <c r="E138" s="132" t="s">
        <v>3057</v>
      </c>
      <c r="F138" s="130">
        <v>163.44</v>
      </c>
      <c r="G138" s="130">
        <v>97</v>
      </c>
      <c r="H138" s="130">
        <v>89</v>
      </c>
      <c r="I138" s="130">
        <v>90</v>
      </c>
      <c r="J138" s="130">
        <v>98</v>
      </c>
    </row>
    <row r="139" spans="1:10" x14ac:dyDescent="0.3">
      <c r="A139" s="130">
        <v>138</v>
      </c>
      <c r="B139" s="132" t="s">
        <v>1470</v>
      </c>
      <c r="C139" s="132" t="s">
        <v>117</v>
      </c>
      <c r="D139" s="132" t="s">
        <v>116</v>
      </c>
      <c r="E139" s="132" t="s">
        <v>3055</v>
      </c>
      <c r="F139" s="130">
        <v>163.33000000000001</v>
      </c>
      <c r="G139" s="130">
        <v>97</v>
      </c>
      <c r="H139" s="130">
        <v>98</v>
      </c>
      <c r="I139" s="130">
        <v>98</v>
      </c>
      <c r="J139" s="130">
        <v>90</v>
      </c>
    </row>
    <row r="140" spans="1:10" x14ac:dyDescent="0.3">
      <c r="A140" s="130">
        <v>139</v>
      </c>
      <c r="B140" s="132" t="s">
        <v>3217</v>
      </c>
      <c r="C140" s="132" t="s">
        <v>31</v>
      </c>
      <c r="D140" s="132" t="s">
        <v>111</v>
      </c>
      <c r="E140" s="132" t="s">
        <v>3057</v>
      </c>
      <c r="F140" s="130">
        <v>163.24</v>
      </c>
      <c r="G140" s="130">
        <v>97</v>
      </c>
      <c r="H140" s="130">
        <v>94</v>
      </c>
      <c r="I140" s="130">
        <v>99</v>
      </c>
      <c r="J140" s="130">
        <v>95</v>
      </c>
    </row>
    <row r="141" spans="1:10" x14ac:dyDescent="0.3">
      <c r="A141" s="130">
        <v>140</v>
      </c>
      <c r="B141" s="132" t="s">
        <v>3140</v>
      </c>
      <c r="C141" s="132" t="s">
        <v>36</v>
      </c>
      <c r="D141" s="132" t="s">
        <v>228</v>
      </c>
      <c r="E141" s="132" t="s">
        <v>3057</v>
      </c>
      <c r="F141" s="130">
        <v>162.83000000000001</v>
      </c>
      <c r="G141" s="130">
        <v>97</v>
      </c>
      <c r="H141" s="130">
        <v>97</v>
      </c>
      <c r="I141" s="130">
        <v>23</v>
      </c>
      <c r="J141" s="130">
        <v>10</v>
      </c>
    </row>
    <row r="142" spans="1:10" x14ac:dyDescent="0.3">
      <c r="A142" s="130">
        <v>141</v>
      </c>
      <c r="B142" s="132" t="s">
        <v>1532</v>
      </c>
      <c r="C142" s="132" t="s">
        <v>24</v>
      </c>
      <c r="D142" s="132" t="s">
        <v>136</v>
      </c>
      <c r="E142" s="132" t="s">
        <v>3057</v>
      </c>
      <c r="F142" s="130">
        <v>162.82</v>
      </c>
      <c r="G142" s="130">
        <v>97</v>
      </c>
      <c r="H142" s="130">
        <v>95</v>
      </c>
      <c r="I142" s="130">
        <v>98</v>
      </c>
      <c r="J142" s="130">
        <v>98</v>
      </c>
    </row>
    <row r="143" spans="1:10" x14ac:dyDescent="0.3">
      <c r="A143" s="130">
        <v>142</v>
      </c>
      <c r="B143" s="132" t="s">
        <v>3093</v>
      </c>
      <c r="C143" s="132" t="s">
        <v>36</v>
      </c>
      <c r="D143" s="132" t="s">
        <v>35</v>
      </c>
      <c r="E143" s="132" t="s">
        <v>3072</v>
      </c>
      <c r="F143" s="130">
        <v>162.44999999999999</v>
      </c>
      <c r="G143" s="130">
        <v>97</v>
      </c>
      <c r="H143" s="130">
        <v>98</v>
      </c>
      <c r="I143" s="130">
        <v>91</v>
      </c>
      <c r="J143" s="130">
        <v>96</v>
      </c>
    </row>
    <row r="144" spans="1:10" x14ac:dyDescent="0.3">
      <c r="A144" s="130">
        <v>143</v>
      </c>
      <c r="B144" s="132" t="s">
        <v>3121</v>
      </c>
      <c r="C144" s="132" t="s">
        <v>48</v>
      </c>
      <c r="D144" s="132" t="s">
        <v>47</v>
      </c>
      <c r="E144" s="132" t="s">
        <v>3057</v>
      </c>
      <c r="F144" s="130">
        <v>162.26</v>
      </c>
      <c r="G144" s="130">
        <v>97</v>
      </c>
      <c r="H144" s="130">
        <v>98</v>
      </c>
      <c r="I144" s="130">
        <v>92</v>
      </c>
      <c r="J144" s="130">
        <v>67</v>
      </c>
    </row>
    <row r="145" spans="1:10" x14ac:dyDescent="0.3">
      <c r="A145" s="130">
        <v>144</v>
      </c>
      <c r="B145" s="132" t="s">
        <v>3088</v>
      </c>
      <c r="C145" s="132" t="s">
        <v>36</v>
      </c>
      <c r="D145" s="132" t="s">
        <v>3025</v>
      </c>
      <c r="E145" s="132" t="s">
        <v>3057</v>
      </c>
      <c r="F145" s="130">
        <v>162.26</v>
      </c>
      <c r="G145" s="130">
        <v>97</v>
      </c>
      <c r="H145" s="130">
        <v>99</v>
      </c>
      <c r="I145" s="130">
        <v>97</v>
      </c>
      <c r="J145" s="130">
        <v>71</v>
      </c>
    </row>
    <row r="146" spans="1:10" x14ac:dyDescent="0.3">
      <c r="A146" s="130">
        <v>145</v>
      </c>
      <c r="B146" s="132" t="s">
        <v>3129</v>
      </c>
      <c r="C146" s="132" t="s">
        <v>44</v>
      </c>
      <c r="D146" s="132" t="s">
        <v>113</v>
      </c>
      <c r="E146" s="132" t="s">
        <v>3057</v>
      </c>
      <c r="F146" s="130">
        <v>162.01</v>
      </c>
      <c r="G146" s="130">
        <v>97</v>
      </c>
      <c r="H146" s="130">
        <v>97</v>
      </c>
      <c r="I146" s="130">
        <v>98</v>
      </c>
      <c r="J146" s="130">
        <v>76</v>
      </c>
    </row>
    <row r="147" spans="1:10" x14ac:dyDescent="0.3">
      <c r="A147" s="130">
        <v>146</v>
      </c>
      <c r="B147" s="132" t="s">
        <v>1847</v>
      </c>
      <c r="C147" s="132" t="s">
        <v>44</v>
      </c>
      <c r="D147" s="132" t="s">
        <v>113</v>
      </c>
      <c r="E147" s="132" t="s">
        <v>3057</v>
      </c>
      <c r="F147" s="130">
        <v>161.74</v>
      </c>
      <c r="G147" s="130">
        <v>97</v>
      </c>
      <c r="H147" s="130">
        <v>98</v>
      </c>
      <c r="I147" s="130">
        <v>96</v>
      </c>
      <c r="J147" s="130">
        <v>97</v>
      </c>
    </row>
    <row r="148" spans="1:10" x14ac:dyDescent="0.3">
      <c r="A148" s="130">
        <v>147</v>
      </c>
      <c r="B148" s="132" t="s">
        <v>3361</v>
      </c>
      <c r="C148" s="132" t="s">
        <v>67</v>
      </c>
      <c r="D148" s="132" t="s">
        <v>100</v>
      </c>
      <c r="E148" s="132" t="s">
        <v>3057</v>
      </c>
      <c r="F148" s="130">
        <v>160.83000000000001</v>
      </c>
      <c r="G148" s="130">
        <v>97</v>
      </c>
      <c r="H148" s="130">
        <v>84</v>
      </c>
      <c r="I148" s="130">
        <v>62</v>
      </c>
      <c r="J148" s="130">
        <v>7</v>
      </c>
    </row>
    <row r="149" spans="1:10" x14ac:dyDescent="0.3">
      <c r="A149" s="130">
        <v>148</v>
      </c>
      <c r="B149" s="132" t="s">
        <v>3197</v>
      </c>
      <c r="C149" s="132" t="s">
        <v>44</v>
      </c>
      <c r="D149" s="132" t="s">
        <v>129</v>
      </c>
      <c r="E149" s="132" t="s">
        <v>3057</v>
      </c>
      <c r="F149" s="130">
        <v>160.65</v>
      </c>
      <c r="G149" s="130">
        <v>97</v>
      </c>
      <c r="H149" s="130">
        <v>91</v>
      </c>
      <c r="I149" s="130">
        <v>13</v>
      </c>
      <c r="J149" s="130">
        <v>41</v>
      </c>
    </row>
    <row r="150" spans="1:10" x14ac:dyDescent="0.3">
      <c r="A150" s="130">
        <v>149</v>
      </c>
      <c r="B150" s="132" t="s">
        <v>3237</v>
      </c>
      <c r="C150" s="132" t="s">
        <v>28</v>
      </c>
      <c r="D150" s="132" t="s">
        <v>3019</v>
      </c>
      <c r="E150" s="132" t="s">
        <v>3057</v>
      </c>
      <c r="F150" s="130">
        <v>160.37</v>
      </c>
      <c r="G150" s="130">
        <v>96</v>
      </c>
      <c r="H150" s="130">
        <v>91</v>
      </c>
      <c r="I150" s="130">
        <v>44</v>
      </c>
      <c r="J150" s="130">
        <v>53</v>
      </c>
    </row>
    <row r="151" spans="1:10" x14ac:dyDescent="0.3">
      <c r="A151" s="130">
        <v>150</v>
      </c>
      <c r="B151" s="132" t="s">
        <v>1844</v>
      </c>
      <c r="C151" s="132" t="s">
        <v>44</v>
      </c>
      <c r="D151" s="132" t="s">
        <v>113</v>
      </c>
      <c r="E151" s="132" t="s">
        <v>3057</v>
      </c>
      <c r="F151" s="130">
        <v>159.80000000000001</v>
      </c>
      <c r="G151" s="130">
        <v>96</v>
      </c>
      <c r="H151" s="130">
        <v>97</v>
      </c>
      <c r="I151" s="130">
        <v>98</v>
      </c>
      <c r="J151" s="130">
        <v>96</v>
      </c>
    </row>
    <row r="152" spans="1:10" x14ac:dyDescent="0.3">
      <c r="A152" s="130">
        <v>151</v>
      </c>
      <c r="B152" s="132" t="s">
        <v>3521</v>
      </c>
      <c r="C152" s="132" t="s">
        <v>44</v>
      </c>
      <c r="D152" s="132" t="s">
        <v>113</v>
      </c>
      <c r="E152" s="132" t="s">
        <v>3057</v>
      </c>
      <c r="F152" s="130">
        <v>159.59</v>
      </c>
      <c r="G152" s="130">
        <v>96</v>
      </c>
      <c r="H152" s="130">
        <v>47</v>
      </c>
      <c r="I152" s="130">
        <v>28</v>
      </c>
      <c r="J152" s="130">
        <v>62</v>
      </c>
    </row>
    <row r="153" spans="1:10" x14ac:dyDescent="0.3">
      <c r="A153" s="130">
        <v>152</v>
      </c>
      <c r="B153" s="132" t="s">
        <v>3209</v>
      </c>
      <c r="C153" s="132" t="s">
        <v>44</v>
      </c>
      <c r="D153" s="132" t="s">
        <v>113</v>
      </c>
      <c r="E153" s="132" t="s">
        <v>3057</v>
      </c>
      <c r="F153" s="130">
        <v>159.53</v>
      </c>
      <c r="G153" s="130">
        <v>96</v>
      </c>
      <c r="H153" s="130">
        <v>94</v>
      </c>
      <c r="I153" s="130">
        <v>93</v>
      </c>
      <c r="J153" s="130">
        <v>83</v>
      </c>
    </row>
    <row r="154" spans="1:10" x14ac:dyDescent="0.3">
      <c r="A154" s="130">
        <v>153</v>
      </c>
      <c r="B154" s="132" t="s">
        <v>2560</v>
      </c>
      <c r="C154" s="132" t="s">
        <v>44</v>
      </c>
      <c r="D154" s="132" t="s">
        <v>113</v>
      </c>
      <c r="E154" s="132" t="s">
        <v>3057</v>
      </c>
      <c r="F154" s="130">
        <v>159.53</v>
      </c>
      <c r="G154" s="130">
        <v>96</v>
      </c>
      <c r="H154" s="130">
        <v>93</v>
      </c>
      <c r="I154" s="130">
        <v>23</v>
      </c>
      <c r="J154" s="130">
        <v>16</v>
      </c>
    </row>
    <row r="155" spans="1:10" x14ac:dyDescent="0.3">
      <c r="A155" s="130">
        <v>154</v>
      </c>
      <c r="B155" s="132" t="s">
        <v>3277</v>
      </c>
      <c r="C155" s="132" t="s">
        <v>44</v>
      </c>
      <c r="D155" s="132" t="s">
        <v>113</v>
      </c>
      <c r="E155" s="132" t="s">
        <v>3057</v>
      </c>
      <c r="F155" s="130">
        <v>159.31</v>
      </c>
      <c r="G155" s="130">
        <v>96</v>
      </c>
      <c r="H155" s="130">
        <v>91</v>
      </c>
      <c r="I155" s="130">
        <v>98</v>
      </c>
      <c r="J155" s="130">
        <v>97</v>
      </c>
    </row>
    <row r="156" spans="1:10" x14ac:dyDescent="0.3">
      <c r="A156" s="130">
        <v>155</v>
      </c>
      <c r="B156" s="132" t="s">
        <v>958</v>
      </c>
      <c r="C156" s="132" t="s">
        <v>31</v>
      </c>
      <c r="D156" s="132" t="s">
        <v>3024</v>
      </c>
      <c r="E156" s="132" t="s">
        <v>3072</v>
      </c>
      <c r="F156" s="130">
        <v>159.19</v>
      </c>
      <c r="G156" s="130">
        <v>96</v>
      </c>
      <c r="H156" s="130">
        <v>97</v>
      </c>
      <c r="I156" s="130">
        <v>89</v>
      </c>
      <c r="J156" s="130">
        <v>36</v>
      </c>
    </row>
    <row r="157" spans="1:10" x14ac:dyDescent="0.3">
      <c r="A157" s="130">
        <v>156</v>
      </c>
      <c r="B157" s="132" t="s">
        <v>3339</v>
      </c>
      <c r="C157" s="132" t="s">
        <v>44</v>
      </c>
      <c r="D157" s="132" t="s">
        <v>113</v>
      </c>
      <c r="E157" s="132" t="s">
        <v>3057</v>
      </c>
      <c r="F157" s="130">
        <v>159</v>
      </c>
      <c r="G157" s="130">
        <v>96</v>
      </c>
      <c r="H157" s="130">
        <v>82</v>
      </c>
      <c r="I157" s="130">
        <v>40</v>
      </c>
      <c r="J157" s="130">
        <v>95</v>
      </c>
    </row>
    <row r="158" spans="1:10" x14ac:dyDescent="0.3">
      <c r="A158" s="130">
        <v>157</v>
      </c>
      <c r="B158" s="132" t="s">
        <v>3101</v>
      </c>
      <c r="C158" s="132" t="s">
        <v>44</v>
      </c>
      <c r="D158" s="132" t="s">
        <v>212</v>
      </c>
      <c r="E158" s="132" t="s">
        <v>3057</v>
      </c>
      <c r="F158" s="130">
        <v>158.22999999999999</v>
      </c>
      <c r="G158" s="130">
        <v>96</v>
      </c>
      <c r="H158" s="130">
        <v>98</v>
      </c>
      <c r="I158" s="130">
        <v>98</v>
      </c>
      <c r="J158" s="130">
        <v>97</v>
      </c>
    </row>
    <row r="159" spans="1:10" x14ac:dyDescent="0.3">
      <c r="A159" s="130">
        <v>158</v>
      </c>
      <c r="B159" s="132" t="s">
        <v>3160</v>
      </c>
      <c r="C159" s="132" t="s">
        <v>28</v>
      </c>
      <c r="D159" s="132" t="s">
        <v>3019</v>
      </c>
      <c r="E159" s="132" t="s">
        <v>3057</v>
      </c>
      <c r="F159" s="130">
        <v>158.07</v>
      </c>
      <c r="G159" s="130">
        <v>96</v>
      </c>
      <c r="H159" s="130">
        <v>96</v>
      </c>
      <c r="I159" s="130">
        <v>33</v>
      </c>
      <c r="J159" s="130">
        <v>44</v>
      </c>
    </row>
    <row r="160" spans="1:10" x14ac:dyDescent="0.3">
      <c r="A160" s="130">
        <v>159</v>
      </c>
      <c r="B160" s="132" t="s">
        <v>1452</v>
      </c>
      <c r="C160" s="132" t="s">
        <v>44</v>
      </c>
      <c r="D160" s="132" t="s">
        <v>714</v>
      </c>
      <c r="E160" s="132" t="s">
        <v>3057</v>
      </c>
      <c r="F160" s="130">
        <v>157.59</v>
      </c>
      <c r="G160" s="130">
        <v>96</v>
      </c>
      <c r="H160" s="130">
        <v>98</v>
      </c>
      <c r="I160" s="130">
        <v>98</v>
      </c>
      <c r="J160" s="130">
        <v>98</v>
      </c>
    </row>
    <row r="161" spans="1:10" x14ac:dyDescent="0.3">
      <c r="A161" s="130">
        <v>160</v>
      </c>
      <c r="B161" s="132" t="s">
        <v>6395</v>
      </c>
      <c r="C161" s="132" t="s">
        <v>31</v>
      </c>
      <c r="D161" s="132" t="s">
        <v>3016</v>
      </c>
      <c r="E161" s="132" t="s">
        <v>3057</v>
      </c>
      <c r="F161" s="130">
        <v>157.08000000000001</v>
      </c>
      <c r="G161" s="130">
        <v>96</v>
      </c>
      <c r="H161" s="130">
        <v>59</v>
      </c>
      <c r="I161" s="130">
        <v>93</v>
      </c>
      <c r="J161" s="130">
        <v>28</v>
      </c>
    </row>
    <row r="162" spans="1:10" x14ac:dyDescent="0.3">
      <c r="A162" s="130">
        <v>161</v>
      </c>
      <c r="B162" s="132" t="s">
        <v>3178</v>
      </c>
      <c r="C162" s="132" t="s">
        <v>28</v>
      </c>
      <c r="D162" s="132" t="s">
        <v>753</v>
      </c>
      <c r="E162" s="132" t="s">
        <v>3057</v>
      </c>
      <c r="F162" s="130">
        <v>157.08000000000001</v>
      </c>
      <c r="G162" s="130">
        <v>96</v>
      </c>
      <c r="H162" s="130">
        <v>95</v>
      </c>
      <c r="I162" s="130">
        <v>17</v>
      </c>
      <c r="J162" s="130">
        <v>15</v>
      </c>
    </row>
    <row r="163" spans="1:10" x14ac:dyDescent="0.3">
      <c r="A163" s="130">
        <v>162</v>
      </c>
      <c r="B163" s="132" t="s">
        <v>3136</v>
      </c>
      <c r="C163" s="132" t="s">
        <v>44</v>
      </c>
      <c r="D163" s="132" t="s">
        <v>113</v>
      </c>
      <c r="E163" s="132" t="s">
        <v>3057</v>
      </c>
      <c r="F163" s="130">
        <v>156.31</v>
      </c>
      <c r="G163" s="130">
        <v>96</v>
      </c>
      <c r="H163" s="130">
        <v>98</v>
      </c>
      <c r="I163" s="130">
        <v>99</v>
      </c>
      <c r="J163" s="130">
        <v>99</v>
      </c>
    </row>
    <row r="164" spans="1:10" x14ac:dyDescent="0.3">
      <c r="A164" s="130">
        <v>163</v>
      </c>
      <c r="B164" s="132" t="s">
        <v>3118</v>
      </c>
      <c r="C164" s="132" t="s">
        <v>24</v>
      </c>
      <c r="D164" s="132" t="s">
        <v>55</v>
      </c>
      <c r="E164" s="132" t="s">
        <v>3057</v>
      </c>
      <c r="F164" s="130">
        <v>156.22</v>
      </c>
      <c r="G164" s="130">
        <v>96</v>
      </c>
      <c r="H164" s="130">
        <v>98</v>
      </c>
      <c r="I164" s="130">
        <v>99</v>
      </c>
      <c r="J164" s="130">
        <v>99</v>
      </c>
    </row>
    <row r="165" spans="1:10" x14ac:dyDescent="0.3">
      <c r="A165" s="130">
        <v>164</v>
      </c>
      <c r="B165" s="132" t="s">
        <v>2939</v>
      </c>
      <c r="C165" s="132" t="s">
        <v>44</v>
      </c>
      <c r="D165" s="132" t="s">
        <v>113</v>
      </c>
      <c r="E165" s="132" t="s">
        <v>3057</v>
      </c>
      <c r="F165" s="130">
        <v>155.97</v>
      </c>
      <c r="G165" s="130">
        <v>96</v>
      </c>
      <c r="H165" s="130">
        <v>96</v>
      </c>
      <c r="I165" s="130">
        <v>43</v>
      </c>
      <c r="J165" s="130">
        <v>22</v>
      </c>
    </row>
    <row r="166" spans="1:10" x14ac:dyDescent="0.3">
      <c r="A166" s="130">
        <v>165</v>
      </c>
      <c r="B166" s="132" t="s">
        <v>1710</v>
      </c>
      <c r="C166" s="132" t="s">
        <v>36</v>
      </c>
      <c r="D166" s="132" t="s">
        <v>279</v>
      </c>
      <c r="E166" s="132" t="s">
        <v>3072</v>
      </c>
      <c r="F166" s="130">
        <v>155.94</v>
      </c>
      <c r="G166" s="130">
        <v>96</v>
      </c>
      <c r="H166" s="130">
        <v>97</v>
      </c>
      <c r="I166" s="130">
        <v>95</v>
      </c>
      <c r="J166" s="130">
        <v>56</v>
      </c>
    </row>
    <row r="167" spans="1:10" x14ac:dyDescent="0.3">
      <c r="A167" s="130">
        <v>166</v>
      </c>
      <c r="B167" s="132" t="s">
        <v>2330</v>
      </c>
      <c r="C167" s="132" t="s">
        <v>31</v>
      </c>
      <c r="D167" s="132" t="s">
        <v>3016</v>
      </c>
      <c r="E167" s="132" t="s">
        <v>3072</v>
      </c>
      <c r="F167" s="130">
        <v>155.6</v>
      </c>
      <c r="G167" s="130">
        <v>96</v>
      </c>
      <c r="H167" s="130">
        <v>94</v>
      </c>
      <c r="I167" s="130">
        <v>70</v>
      </c>
      <c r="J167" s="130">
        <v>27</v>
      </c>
    </row>
    <row r="168" spans="1:10" x14ac:dyDescent="0.3">
      <c r="A168" s="130">
        <v>167</v>
      </c>
      <c r="B168" s="132" t="s">
        <v>3244</v>
      </c>
      <c r="C168" s="132" t="s">
        <v>24</v>
      </c>
      <c r="D168" s="132" t="s">
        <v>57</v>
      </c>
      <c r="E168" s="132" t="s">
        <v>3057</v>
      </c>
      <c r="F168" s="130">
        <v>155.31</v>
      </c>
      <c r="G168" s="130">
        <v>96</v>
      </c>
      <c r="H168" s="130">
        <v>94</v>
      </c>
      <c r="I168" s="130">
        <v>92</v>
      </c>
      <c r="J168" s="130">
        <v>95</v>
      </c>
    </row>
    <row r="169" spans="1:10" x14ac:dyDescent="0.3">
      <c r="A169" s="130">
        <v>168</v>
      </c>
      <c r="B169" s="132" t="s">
        <v>3312</v>
      </c>
      <c r="C169" s="132" t="s">
        <v>44</v>
      </c>
      <c r="D169" s="132" t="s">
        <v>113</v>
      </c>
      <c r="E169" s="132" t="s">
        <v>3057</v>
      </c>
      <c r="F169" s="130">
        <v>154.79</v>
      </c>
      <c r="G169" s="130">
        <v>96</v>
      </c>
      <c r="H169" s="130">
        <v>87</v>
      </c>
      <c r="I169" s="130">
        <v>50</v>
      </c>
      <c r="J169" s="130">
        <v>97</v>
      </c>
    </row>
    <row r="170" spans="1:10" x14ac:dyDescent="0.3">
      <c r="A170" s="130">
        <v>169</v>
      </c>
      <c r="B170" s="132" t="s">
        <v>3120</v>
      </c>
      <c r="C170" s="132" t="s">
        <v>44</v>
      </c>
      <c r="D170" s="132" t="s">
        <v>714</v>
      </c>
      <c r="E170" s="132" t="s">
        <v>3057</v>
      </c>
      <c r="F170" s="130">
        <v>154.65</v>
      </c>
      <c r="G170" s="130">
        <v>96</v>
      </c>
      <c r="H170" s="130">
        <v>98</v>
      </c>
      <c r="I170" s="130">
        <v>89</v>
      </c>
      <c r="J170" s="130">
        <v>93</v>
      </c>
    </row>
    <row r="171" spans="1:10" x14ac:dyDescent="0.3">
      <c r="A171" s="130">
        <v>170</v>
      </c>
      <c r="B171" s="132" t="s">
        <v>3187</v>
      </c>
      <c r="C171" s="132" t="s">
        <v>44</v>
      </c>
      <c r="D171" s="132" t="s">
        <v>113</v>
      </c>
      <c r="E171" s="132" t="s">
        <v>3057</v>
      </c>
      <c r="F171" s="130">
        <v>154.24</v>
      </c>
      <c r="G171" s="130">
        <v>96</v>
      </c>
      <c r="H171" s="130">
        <v>95</v>
      </c>
      <c r="I171" s="130">
        <v>75</v>
      </c>
      <c r="J171" s="130">
        <v>69</v>
      </c>
    </row>
    <row r="172" spans="1:10" x14ac:dyDescent="0.3">
      <c r="A172" s="130">
        <v>171</v>
      </c>
      <c r="B172" s="132" t="s">
        <v>3154</v>
      </c>
      <c r="C172" s="132" t="s">
        <v>28</v>
      </c>
      <c r="D172" s="132" t="s">
        <v>165</v>
      </c>
      <c r="E172" s="132" t="s">
        <v>3072</v>
      </c>
      <c r="F172" s="130">
        <v>153.58000000000001</v>
      </c>
      <c r="G172" s="130">
        <v>96</v>
      </c>
      <c r="H172" s="130">
        <v>96</v>
      </c>
      <c r="I172" s="130">
        <v>52</v>
      </c>
      <c r="J172" s="130">
        <v>95</v>
      </c>
    </row>
    <row r="173" spans="1:10" x14ac:dyDescent="0.3">
      <c r="A173" s="130">
        <v>172</v>
      </c>
      <c r="B173" s="132" t="s">
        <v>2063</v>
      </c>
      <c r="C173" s="132" t="s">
        <v>44</v>
      </c>
      <c r="D173" s="132" t="s">
        <v>113</v>
      </c>
      <c r="E173" s="132" t="s">
        <v>3057</v>
      </c>
      <c r="F173" s="130">
        <v>153.44999999999999</v>
      </c>
      <c r="G173" s="130">
        <v>96</v>
      </c>
      <c r="H173" s="130">
        <v>95</v>
      </c>
      <c r="I173" s="130">
        <v>22</v>
      </c>
      <c r="J173" s="130">
        <v>43</v>
      </c>
    </row>
    <row r="174" spans="1:10" x14ac:dyDescent="0.3">
      <c r="A174" s="130">
        <v>173</v>
      </c>
      <c r="B174" s="132" t="s">
        <v>2953</v>
      </c>
      <c r="C174" s="132" t="s">
        <v>67</v>
      </c>
      <c r="D174" s="132" t="s">
        <v>517</v>
      </c>
      <c r="E174" s="132" t="s">
        <v>3057</v>
      </c>
      <c r="F174" s="130">
        <v>153.15</v>
      </c>
      <c r="G174" s="130">
        <v>96</v>
      </c>
      <c r="H174" s="130">
        <v>97</v>
      </c>
      <c r="I174" s="130">
        <v>55</v>
      </c>
      <c r="J174" s="130">
        <v>77</v>
      </c>
    </row>
    <row r="175" spans="1:10" x14ac:dyDescent="0.3">
      <c r="A175" s="130">
        <v>174</v>
      </c>
      <c r="B175" s="132" t="s">
        <v>3151</v>
      </c>
      <c r="C175" s="132" t="s">
        <v>44</v>
      </c>
      <c r="D175" s="132" t="s">
        <v>43</v>
      </c>
      <c r="E175" s="132" t="s">
        <v>3057</v>
      </c>
      <c r="F175" s="130">
        <v>153.08000000000001</v>
      </c>
      <c r="G175" s="130">
        <v>96</v>
      </c>
      <c r="H175" s="130">
        <v>97</v>
      </c>
      <c r="I175" s="130">
        <v>8</v>
      </c>
      <c r="J175" s="130">
        <v>3</v>
      </c>
    </row>
    <row r="176" spans="1:10" x14ac:dyDescent="0.3">
      <c r="A176" s="130">
        <v>175</v>
      </c>
      <c r="B176" s="132" t="s">
        <v>3130</v>
      </c>
      <c r="C176" s="132" t="s">
        <v>44</v>
      </c>
      <c r="D176" s="132" t="s">
        <v>113</v>
      </c>
      <c r="E176" s="132" t="s">
        <v>3057</v>
      </c>
      <c r="F176" s="130">
        <v>153.04</v>
      </c>
      <c r="G176" s="130">
        <v>96</v>
      </c>
      <c r="H176" s="130">
        <v>96</v>
      </c>
      <c r="I176" s="130">
        <v>25</v>
      </c>
      <c r="J176" s="130">
        <v>66</v>
      </c>
    </row>
    <row r="177" spans="1:10" x14ac:dyDescent="0.3">
      <c r="A177" s="130">
        <v>176</v>
      </c>
      <c r="B177" s="132" t="s">
        <v>2985</v>
      </c>
      <c r="C177" s="132" t="s">
        <v>44</v>
      </c>
      <c r="D177" s="132" t="s">
        <v>113</v>
      </c>
      <c r="E177" s="132" t="s">
        <v>3057</v>
      </c>
      <c r="F177" s="130">
        <v>152.71</v>
      </c>
      <c r="G177" s="130">
        <v>96</v>
      </c>
      <c r="H177" s="130">
        <v>97</v>
      </c>
      <c r="I177" s="130">
        <v>99</v>
      </c>
      <c r="J177" s="130">
        <v>99</v>
      </c>
    </row>
    <row r="178" spans="1:10" x14ac:dyDescent="0.3">
      <c r="A178" s="130">
        <v>177</v>
      </c>
      <c r="B178" s="132" t="s">
        <v>3162</v>
      </c>
      <c r="C178" s="132" t="s">
        <v>36</v>
      </c>
      <c r="D178" s="132" t="s">
        <v>3025</v>
      </c>
      <c r="E178" s="132" t="s">
        <v>3057</v>
      </c>
      <c r="F178" s="130">
        <v>152.65</v>
      </c>
      <c r="G178" s="130">
        <v>96</v>
      </c>
      <c r="H178" s="130">
        <v>96</v>
      </c>
      <c r="I178" s="130">
        <v>84</v>
      </c>
      <c r="J178" s="130">
        <v>33</v>
      </c>
    </row>
    <row r="179" spans="1:10" x14ac:dyDescent="0.3">
      <c r="A179" s="130">
        <v>178</v>
      </c>
      <c r="B179" s="132" t="s">
        <v>3079</v>
      </c>
      <c r="C179" s="132" t="s">
        <v>44</v>
      </c>
      <c r="D179" s="132" t="s">
        <v>113</v>
      </c>
      <c r="E179" s="132" t="s">
        <v>3057</v>
      </c>
      <c r="F179" s="130">
        <v>152.38999999999999</v>
      </c>
      <c r="G179" s="130">
        <v>96</v>
      </c>
      <c r="H179" s="130">
        <v>98</v>
      </c>
      <c r="I179" s="130">
        <v>7</v>
      </c>
      <c r="J179" s="130">
        <v>4</v>
      </c>
    </row>
    <row r="180" spans="1:10" x14ac:dyDescent="0.3">
      <c r="A180" s="130">
        <v>179</v>
      </c>
      <c r="B180" s="132" t="s">
        <v>3132</v>
      </c>
      <c r="C180" s="132" t="s">
        <v>24</v>
      </c>
      <c r="D180" s="132" t="s">
        <v>512</v>
      </c>
      <c r="E180" s="132" t="s">
        <v>3057</v>
      </c>
      <c r="F180" s="130">
        <v>152.38999999999999</v>
      </c>
      <c r="G180" s="130">
        <v>96</v>
      </c>
      <c r="H180" s="130">
        <v>98</v>
      </c>
      <c r="I180" s="130">
        <v>98</v>
      </c>
      <c r="J180" s="130">
        <v>97</v>
      </c>
    </row>
    <row r="181" spans="1:10" x14ac:dyDescent="0.3">
      <c r="A181" s="130">
        <v>180</v>
      </c>
      <c r="B181" s="132" t="s">
        <v>590</v>
      </c>
      <c r="C181" s="132" t="s">
        <v>104</v>
      </c>
      <c r="D181" s="132" t="s">
        <v>154</v>
      </c>
      <c r="E181" s="132" t="s">
        <v>3072</v>
      </c>
      <c r="F181" s="130">
        <v>152.31</v>
      </c>
      <c r="G181" s="130">
        <v>96</v>
      </c>
      <c r="H181" s="130">
        <v>98</v>
      </c>
      <c r="I181" s="130">
        <v>95</v>
      </c>
      <c r="J181" s="130">
        <v>99</v>
      </c>
    </row>
    <row r="182" spans="1:10" x14ac:dyDescent="0.3">
      <c r="A182" s="130">
        <v>181</v>
      </c>
      <c r="B182" s="132" t="s">
        <v>3107</v>
      </c>
      <c r="C182" s="132" t="s">
        <v>44</v>
      </c>
      <c r="D182" s="132" t="s">
        <v>113</v>
      </c>
      <c r="E182" s="132" t="s">
        <v>3057</v>
      </c>
      <c r="F182" s="130">
        <v>152.30000000000001</v>
      </c>
      <c r="G182" s="130">
        <v>96</v>
      </c>
      <c r="H182" s="130">
        <v>98</v>
      </c>
      <c r="I182" s="130">
        <v>99</v>
      </c>
      <c r="J182" s="130">
        <v>99</v>
      </c>
    </row>
    <row r="183" spans="1:10" x14ac:dyDescent="0.3">
      <c r="A183" s="130">
        <v>182</v>
      </c>
      <c r="B183" s="132" t="s">
        <v>3180</v>
      </c>
      <c r="C183" s="132" t="s">
        <v>24</v>
      </c>
      <c r="D183" s="132" t="s">
        <v>83</v>
      </c>
      <c r="E183" s="132" t="s">
        <v>3057</v>
      </c>
      <c r="F183" s="130">
        <v>152.21</v>
      </c>
      <c r="G183" s="130">
        <v>96</v>
      </c>
      <c r="H183" s="130">
        <v>97</v>
      </c>
      <c r="I183" s="130">
        <v>97</v>
      </c>
      <c r="J183" s="130">
        <v>86</v>
      </c>
    </row>
    <row r="184" spans="1:10" x14ac:dyDescent="0.3">
      <c r="A184" s="130">
        <v>183</v>
      </c>
      <c r="B184" s="132" t="s">
        <v>1536</v>
      </c>
      <c r="C184" s="132" t="s">
        <v>36</v>
      </c>
      <c r="D184" s="132" t="s">
        <v>53</v>
      </c>
      <c r="E184" s="132" t="s">
        <v>3057</v>
      </c>
      <c r="F184" s="130">
        <v>151.99</v>
      </c>
      <c r="G184" s="130">
        <v>96</v>
      </c>
      <c r="H184" s="130">
        <v>94</v>
      </c>
      <c r="I184" s="130">
        <v>96</v>
      </c>
      <c r="J184" s="130">
        <v>93</v>
      </c>
    </row>
    <row r="185" spans="1:10" x14ac:dyDescent="0.3">
      <c r="A185" s="130">
        <v>184</v>
      </c>
      <c r="B185" s="132" t="s">
        <v>3184</v>
      </c>
      <c r="C185" s="132" t="s">
        <v>44</v>
      </c>
      <c r="D185" s="132" t="s">
        <v>113</v>
      </c>
      <c r="E185" s="132" t="s">
        <v>3057</v>
      </c>
      <c r="F185" s="130">
        <v>151.5</v>
      </c>
      <c r="G185" s="130">
        <v>96</v>
      </c>
      <c r="H185" s="130">
        <v>95</v>
      </c>
      <c r="I185" s="130">
        <v>37</v>
      </c>
      <c r="J185" s="130">
        <v>96</v>
      </c>
    </row>
    <row r="186" spans="1:10" x14ac:dyDescent="0.3">
      <c r="A186" s="130">
        <v>185</v>
      </c>
      <c r="B186" s="132" t="s">
        <v>3260</v>
      </c>
      <c r="C186" s="132" t="s">
        <v>24</v>
      </c>
      <c r="D186" s="132" t="s">
        <v>55</v>
      </c>
      <c r="E186" s="132" t="s">
        <v>3072</v>
      </c>
      <c r="F186" s="130">
        <v>151.37</v>
      </c>
      <c r="G186" s="130">
        <v>96</v>
      </c>
      <c r="H186" s="130">
        <v>92</v>
      </c>
      <c r="I186" s="130">
        <v>98</v>
      </c>
      <c r="J186" s="130">
        <v>95</v>
      </c>
    </row>
    <row r="187" spans="1:10" x14ac:dyDescent="0.3">
      <c r="A187" s="130">
        <v>186</v>
      </c>
      <c r="B187" s="132" t="s">
        <v>6396</v>
      </c>
      <c r="C187" s="132" t="s">
        <v>44</v>
      </c>
      <c r="D187" s="132" t="s">
        <v>43</v>
      </c>
      <c r="E187" s="132" t="s">
        <v>3057</v>
      </c>
      <c r="F187" s="130">
        <v>151.33000000000001</v>
      </c>
      <c r="G187" s="130">
        <v>96</v>
      </c>
      <c r="H187" s="130">
        <v>42</v>
      </c>
      <c r="I187" s="130">
        <v>4</v>
      </c>
      <c r="J187" s="130">
        <v>3</v>
      </c>
    </row>
    <row r="188" spans="1:10" x14ac:dyDescent="0.3">
      <c r="A188" s="130">
        <v>187</v>
      </c>
      <c r="B188" s="132" t="s">
        <v>3645</v>
      </c>
      <c r="C188" s="132" t="s">
        <v>44</v>
      </c>
      <c r="D188" s="132" t="s">
        <v>113</v>
      </c>
      <c r="E188" s="132" t="s">
        <v>3057</v>
      </c>
      <c r="F188" s="130">
        <v>151.27000000000001</v>
      </c>
      <c r="G188" s="130">
        <v>96</v>
      </c>
      <c r="H188" s="130">
        <v>15</v>
      </c>
      <c r="I188" s="130">
        <v>5</v>
      </c>
      <c r="J188" s="130">
        <v>59</v>
      </c>
    </row>
    <row r="189" spans="1:10" x14ac:dyDescent="0.3">
      <c r="A189" s="130">
        <v>188</v>
      </c>
      <c r="B189" s="132" t="s">
        <v>6397</v>
      </c>
      <c r="C189" s="132" t="s">
        <v>28</v>
      </c>
      <c r="D189" s="132" t="s">
        <v>3023</v>
      </c>
      <c r="E189" s="132" t="s">
        <v>3072</v>
      </c>
      <c r="F189" s="130">
        <v>151.22999999999999</v>
      </c>
      <c r="G189" s="130">
        <v>96</v>
      </c>
      <c r="H189" s="130">
        <v>93</v>
      </c>
      <c r="I189" s="130">
        <v>21</v>
      </c>
      <c r="J189" s="130">
        <v>19</v>
      </c>
    </row>
    <row r="190" spans="1:10" x14ac:dyDescent="0.3">
      <c r="A190" s="130">
        <v>189</v>
      </c>
      <c r="B190" s="132" t="s">
        <v>3600</v>
      </c>
      <c r="C190" s="132" t="s">
        <v>44</v>
      </c>
      <c r="D190" s="132" t="s">
        <v>113</v>
      </c>
      <c r="E190" s="132" t="s">
        <v>3057</v>
      </c>
      <c r="F190" s="130">
        <v>151.13999999999999</v>
      </c>
      <c r="G190" s="130">
        <v>96</v>
      </c>
      <c r="H190" s="130">
        <v>56</v>
      </c>
      <c r="I190" s="130">
        <v>7</v>
      </c>
      <c r="J190" s="130">
        <v>1</v>
      </c>
    </row>
    <row r="191" spans="1:10" x14ac:dyDescent="0.3">
      <c r="A191" s="130">
        <v>190</v>
      </c>
      <c r="B191" s="132" t="s">
        <v>643</v>
      </c>
      <c r="C191" s="132" t="s">
        <v>31</v>
      </c>
      <c r="D191" s="132" t="s">
        <v>3016</v>
      </c>
      <c r="E191" s="132" t="s">
        <v>3057</v>
      </c>
      <c r="F191" s="130">
        <v>151.04</v>
      </c>
      <c r="G191" s="130">
        <v>96</v>
      </c>
      <c r="H191" s="130">
        <v>96</v>
      </c>
      <c r="I191" s="130">
        <v>95</v>
      </c>
      <c r="J191" s="130">
        <v>90</v>
      </c>
    </row>
    <row r="192" spans="1:10" x14ac:dyDescent="0.3">
      <c r="A192" s="130">
        <v>191</v>
      </c>
      <c r="B192" s="132" t="s">
        <v>273</v>
      </c>
      <c r="C192" s="132" t="s">
        <v>31</v>
      </c>
      <c r="D192" s="132" t="s">
        <v>3016</v>
      </c>
      <c r="E192" s="132" t="s">
        <v>3057</v>
      </c>
      <c r="F192" s="130">
        <v>150.11000000000001</v>
      </c>
      <c r="G192" s="130">
        <v>96</v>
      </c>
      <c r="H192" s="130">
        <v>95</v>
      </c>
      <c r="I192" s="130">
        <v>95</v>
      </c>
      <c r="J192" s="130">
        <v>91</v>
      </c>
    </row>
    <row r="193" spans="1:10" x14ac:dyDescent="0.3">
      <c r="A193" s="130">
        <v>192</v>
      </c>
      <c r="B193" s="132" t="s">
        <v>2937</v>
      </c>
      <c r="C193" s="132" t="s">
        <v>44</v>
      </c>
      <c r="D193" s="132" t="s">
        <v>113</v>
      </c>
      <c r="E193" s="132" t="s">
        <v>3057</v>
      </c>
      <c r="F193" s="130">
        <v>150.09</v>
      </c>
      <c r="G193" s="130">
        <v>96</v>
      </c>
      <c r="H193" s="130">
        <v>98</v>
      </c>
      <c r="I193" s="130">
        <v>97</v>
      </c>
      <c r="J193" s="130">
        <v>21</v>
      </c>
    </row>
    <row r="194" spans="1:10" x14ac:dyDescent="0.3">
      <c r="A194" s="130">
        <v>193</v>
      </c>
      <c r="B194" s="132" t="s">
        <v>1614</v>
      </c>
      <c r="C194" s="132" t="s">
        <v>44</v>
      </c>
      <c r="D194" s="132" t="s">
        <v>113</v>
      </c>
      <c r="E194" s="132" t="s">
        <v>3057</v>
      </c>
      <c r="F194" s="130">
        <v>149.93</v>
      </c>
      <c r="G194" s="130">
        <v>96</v>
      </c>
      <c r="H194" s="130">
        <v>98</v>
      </c>
      <c r="I194" s="130">
        <v>99</v>
      </c>
      <c r="J194" s="130">
        <v>99</v>
      </c>
    </row>
    <row r="195" spans="1:10" x14ac:dyDescent="0.3">
      <c r="A195" s="130">
        <v>194</v>
      </c>
      <c r="B195" s="132" t="s">
        <v>2544</v>
      </c>
      <c r="C195" s="132" t="s">
        <v>44</v>
      </c>
      <c r="D195" s="132" t="s">
        <v>113</v>
      </c>
      <c r="E195" s="132" t="s">
        <v>3057</v>
      </c>
      <c r="F195" s="130">
        <v>149.87</v>
      </c>
      <c r="G195" s="130">
        <v>96</v>
      </c>
      <c r="H195" s="130">
        <v>93</v>
      </c>
      <c r="I195" s="130">
        <v>18</v>
      </c>
      <c r="J195" s="130">
        <v>11</v>
      </c>
    </row>
    <row r="196" spans="1:10" x14ac:dyDescent="0.3">
      <c r="A196" s="130">
        <v>195</v>
      </c>
      <c r="B196" s="132" t="s">
        <v>3479</v>
      </c>
      <c r="C196" s="132" t="s">
        <v>104</v>
      </c>
      <c r="D196" s="132" t="s">
        <v>470</v>
      </c>
      <c r="E196" s="132" t="s">
        <v>3072</v>
      </c>
      <c r="F196" s="130">
        <v>149.66</v>
      </c>
      <c r="G196" s="130">
        <v>96</v>
      </c>
      <c r="H196" s="130">
        <v>60</v>
      </c>
      <c r="I196" s="130">
        <v>86</v>
      </c>
      <c r="J196" s="130">
        <v>96</v>
      </c>
    </row>
    <row r="197" spans="1:10" x14ac:dyDescent="0.3">
      <c r="A197" s="130">
        <v>196</v>
      </c>
      <c r="B197" s="132" t="s">
        <v>469</v>
      </c>
      <c r="C197" s="132" t="s">
        <v>104</v>
      </c>
      <c r="D197" s="132" t="s">
        <v>470</v>
      </c>
      <c r="E197" s="132" t="s">
        <v>3072</v>
      </c>
      <c r="F197" s="130">
        <v>149.44</v>
      </c>
      <c r="G197" s="130">
        <v>96</v>
      </c>
      <c r="H197" s="130">
        <v>95</v>
      </c>
      <c r="I197" s="130">
        <v>98</v>
      </c>
      <c r="J197" s="130">
        <v>97</v>
      </c>
    </row>
    <row r="198" spans="1:10" x14ac:dyDescent="0.3">
      <c r="A198" s="130">
        <v>197</v>
      </c>
      <c r="B198" s="132" t="s">
        <v>3124</v>
      </c>
      <c r="C198" s="132" t="s">
        <v>44</v>
      </c>
      <c r="D198" s="132" t="s">
        <v>113</v>
      </c>
      <c r="E198" s="132" t="s">
        <v>3057</v>
      </c>
      <c r="F198" s="130">
        <v>149.4</v>
      </c>
      <c r="G198" s="130">
        <v>96</v>
      </c>
      <c r="H198" s="130">
        <v>97</v>
      </c>
      <c r="I198" s="130">
        <v>58</v>
      </c>
      <c r="J198" s="130">
        <v>99</v>
      </c>
    </row>
    <row r="199" spans="1:10" x14ac:dyDescent="0.3">
      <c r="A199" s="130">
        <v>198</v>
      </c>
      <c r="B199" s="132" t="s">
        <v>3109</v>
      </c>
      <c r="C199" s="132" t="s">
        <v>104</v>
      </c>
      <c r="D199" s="132" t="s">
        <v>470</v>
      </c>
      <c r="E199" s="132" t="s">
        <v>3057</v>
      </c>
      <c r="F199" s="130">
        <v>149.09</v>
      </c>
      <c r="G199" s="130">
        <v>95</v>
      </c>
      <c r="H199" s="130">
        <v>98</v>
      </c>
      <c r="I199" s="130">
        <v>26</v>
      </c>
      <c r="J199" s="130">
        <v>10</v>
      </c>
    </row>
    <row r="200" spans="1:10" x14ac:dyDescent="0.3">
      <c r="A200" s="130">
        <v>199</v>
      </c>
      <c r="B200" s="132" t="s">
        <v>3412</v>
      </c>
      <c r="C200" s="132" t="s">
        <v>28</v>
      </c>
      <c r="D200" s="132" t="s">
        <v>3019</v>
      </c>
      <c r="E200" s="132" t="s">
        <v>3057</v>
      </c>
      <c r="F200" s="130">
        <v>149.07</v>
      </c>
      <c r="G200" s="130">
        <v>95</v>
      </c>
      <c r="H200" s="130">
        <v>96</v>
      </c>
      <c r="I200" s="130">
        <v>11</v>
      </c>
      <c r="J200" s="130">
        <v>14</v>
      </c>
    </row>
    <row r="201" spans="1:10" x14ac:dyDescent="0.3">
      <c r="A201" s="130">
        <v>200</v>
      </c>
      <c r="B201" s="132" t="s">
        <v>3139</v>
      </c>
      <c r="C201" s="132" t="s">
        <v>117</v>
      </c>
      <c r="D201" s="132" t="s">
        <v>589</v>
      </c>
      <c r="E201" s="132" t="s">
        <v>3072</v>
      </c>
      <c r="F201" s="130">
        <v>148.69999999999999</v>
      </c>
      <c r="G201" s="130">
        <v>95</v>
      </c>
      <c r="H201" s="130">
        <v>97</v>
      </c>
      <c r="I201" s="130">
        <v>98</v>
      </c>
      <c r="J201" s="130">
        <v>98</v>
      </c>
    </row>
    <row r="202" spans="1:10" x14ac:dyDescent="0.3">
      <c r="A202" s="130">
        <v>201</v>
      </c>
      <c r="B202" s="132" t="s">
        <v>3242</v>
      </c>
      <c r="C202" s="132" t="s">
        <v>28</v>
      </c>
      <c r="D202" s="132" t="s">
        <v>3019</v>
      </c>
      <c r="E202" s="132" t="s">
        <v>3072</v>
      </c>
      <c r="F202" s="130">
        <v>148.31</v>
      </c>
      <c r="G202" s="130">
        <v>95</v>
      </c>
      <c r="H202" s="130">
        <v>92</v>
      </c>
      <c r="I202" s="130">
        <v>26</v>
      </c>
      <c r="J202" s="130">
        <v>92</v>
      </c>
    </row>
    <row r="203" spans="1:10" x14ac:dyDescent="0.3">
      <c r="A203" s="130">
        <v>202</v>
      </c>
      <c r="B203" s="132" t="s">
        <v>2973</v>
      </c>
      <c r="C203" s="132" t="s">
        <v>24</v>
      </c>
      <c r="D203" s="132" t="s">
        <v>23</v>
      </c>
      <c r="E203" s="132" t="s">
        <v>3072</v>
      </c>
      <c r="F203" s="130">
        <v>147.6</v>
      </c>
      <c r="G203" s="130">
        <v>95</v>
      </c>
      <c r="H203" s="130">
        <v>94</v>
      </c>
      <c r="I203" s="130">
        <v>93</v>
      </c>
      <c r="J203" s="130">
        <v>8</v>
      </c>
    </row>
    <row r="204" spans="1:10" x14ac:dyDescent="0.3">
      <c r="A204" s="130">
        <v>203</v>
      </c>
      <c r="B204" s="132" t="s">
        <v>3195</v>
      </c>
      <c r="C204" s="132" t="s">
        <v>24</v>
      </c>
      <c r="D204" s="132" t="s">
        <v>57</v>
      </c>
      <c r="E204" s="132" t="s">
        <v>3057</v>
      </c>
      <c r="F204" s="130">
        <v>147.41999999999999</v>
      </c>
      <c r="G204" s="130">
        <v>95</v>
      </c>
      <c r="H204" s="130">
        <v>96</v>
      </c>
      <c r="I204" s="130">
        <v>99</v>
      </c>
      <c r="J204" s="130">
        <v>24</v>
      </c>
    </row>
    <row r="205" spans="1:10" x14ac:dyDescent="0.3">
      <c r="A205" s="130">
        <v>204</v>
      </c>
      <c r="B205" s="132" t="s">
        <v>3170</v>
      </c>
      <c r="C205" s="132" t="s">
        <v>44</v>
      </c>
      <c r="D205" s="132" t="s">
        <v>113</v>
      </c>
      <c r="E205" s="132" t="s">
        <v>3057</v>
      </c>
      <c r="F205" s="130">
        <v>147.19</v>
      </c>
      <c r="G205" s="130">
        <v>95</v>
      </c>
      <c r="H205" s="130">
        <v>97</v>
      </c>
      <c r="I205" s="130">
        <v>81</v>
      </c>
      <c r="J205" s="130">
        <v>51</v>
      </c>
    </row>
    <row r="206" spans="1:10" x14ac:dyDescent="0.3">
      <c r="A206" s="130">
        <v>205</v>
      </c>
      <c r="B206" s="132" t="s">
        <v>1517</v>
      </c>
      <c r="C206" s="132" t="s">
        <v>24</v>
      </c>
      <c r="D206" s="132" t="s">
        <v>143</v>
      </c>
      <c r="E206" s="132" t="s">
        <v>3072</v>
      </c>
      <c r="F206" s="130">
        <v>146.86000000000001</v>
      </c>
      <c r="G206" s="130">
        <v>95</v>
      </c>
      <c r="H206" s="130">
        <v>95</v>
      </c>
      <c r="I206" s="130">
        <v>90</v>
      </c>
      <c r="J206" s="130">
        <v>87</v>
      </c>
    </row>
    <row r="207" spans="1:10" x14ac:dyDescent="0.3">
      <c r="A207" s="130">
        <v>206</v>
      </c>
      <c r="B207" s="132" t="s">
        <v>3210</v>
      </c>
      <c r="C207" s="132" t="s">
        <v>44</v>
      </c>
      <c r="D207" s="132" t="s">
        <v>113</v>
      </c>
      <c r="E207" s="132" t="s">
        <v>3057</v>
      </c>
      <c r="F207" s="130">
        <v>146.68</v>
      </c>
      <c r="G207" s="130">
        <v>95</v>
      </c>
      <c r="H207" s="130">
        <v>94</v>
      </c>
      <c r="I207" s="130">
        <v>42</v>
      </c>
      <c r="J207" s="130">
        <v>89</v>
      </c>
    </row>
    <row r="208" spans="1:10" x14ac:dyDescent="0.3">
      <c r="A208" s="130">
        <v>207</v>
      </c>
      <c r="B208" s="132" t="s">
        <v>1746</v>
      </c>
      <c r="C208" s="132" t="s">
        <v>248</v>
      </c>
      <c r="D208" s="132" t="s">
        <v>3036</v>
      </c>
      <c r="E208" s="132" t="s">
        <v>3072</v>
      </c>
      <c r="F208" s="130">
        <v>146.53</v>
      </c>
      <c r="G208" s="130">
        <v>95</v>
      </c>
      <c r="H208" s="130">
        <v>94</v>
      </c>
      <c r="I208" s="130">
        <v>82</v>
      </c>
      <c r="J208" s="130">
        <v>97</v>
      </c>
    </row>
    <row r="209" spans="1:10" x14ac:dyDescent="0.3">
      <c r="A209" s="130">
        <v>208</v>
      </c>
      <c r="B209" s="132" t="s">
        <v>3606</v>
      </c>
      <c r="C209" s="132" t="s">
        <v>67</v>
      </c>
      <c r="D209" s="132" t="s">
        <v>100</v>
      </c>
      <c r="E209" s="132" t="s">
        <v>3072</v>
      </c>
      <c r="F209" s="130">
        <v>146.46</v>
      </c>
      <c r="G209" s="130">
        <v>95</v>
      </c>
      <c r="H209" s="130">
        <v>44</v>
      </c>
      <c r="I209" s="130">
        <v>56</v>
      </c>
      <c r="J209" s="130">
        <v>35</v>
      </c>
    </row>
    <row r="210" spans="1:10" x14ac:dyDescent="0.3">
      <c r="A210" s="130">
        <v>209</v>
      </c>
      <c r="B210" s="132" t="s">
        <v>2025</v>
      </c>
      <c r="C210" s="132" t="s">
        <v>31</v>
      </c>
      <c r="D210" s="132" t="s">
        <v>3024</v>
      </c>
      <c r="E210" s="132" t="s">
        <v>3057</v>
      </c>
      <c r="F210" s="130">
        <v>146.43</v>
      </c>
      <c r="G210" s="130">
        <v>95</v>
      </c>
      <c r="H210" s="130">
        <v>73</v>
      </c>
      <c r="I210" s="130">
        <v>94</v>
      </c>
      <c r="J210" s="130">
        <v>95</v>
      </c>
    </row>
    <row r="211" spans="1:10" x14ac:dyDescent="0.3">
      <c r="A211" s="130">
        <v>210</v>
      </c>
      <c r="B211" s="132" t="s">
        <v>1137</v>
      </c>
      <c r="C211" s="132" t="s">
        <v>44</v>
      </c>
      <c r="D211" s="132" t="s">
        <v>113</v>
      </c>
      <c r="E211" s="132" t="s">
        <v>3057</v>
      </c>
      <c r="F211" s="130">
        <v>146.37</v>
      </c>
      <c r="G211" s="130">
        <v>95</v>
      </c>
      <c r="H211" s="130">
        <v>96</v>
      </c>
      <c r="I211" s="130">
        <v>34</v>
      </c>
      <c r="J211" s="130">
        <v>18</v>
      </c>
    </row>
    <row r="212" spans="1:10" x14ac:dyDescent="0.3">
      <c r="A212" s="130">
        <v>211</v>
      </c>
      <c r="B212" s="132" t="s">
        <v>6398</v>
      </c>
      <c r="C212" s="132" t="s">
        <v>44</v>
      </c>
      <c r="D212" s="132" t="s">
        <v>113</v>
      </c>
      <c r="E212" s="132" t="s">
        <v>3057</v>
      </c>
      <c r="F212" s="130">
        <v>146.01</v>
      </c>
      <c r="G212" s="130">
        <v>95</v>
      </c>
      <c r="H212" s="130">
        <v>79</v>
      </c>
      <c r="I212" s="130">
        <v>24</v>
      </c>
      <c r="J212" s="130">
        <v>13</v>
      </c>
    </row>
    <row r="213" spans="1:10" x14ac:dyDescent="0.3">
      <c r="A213" s="130">
        <v>212</v>
      </c>
      <c r="B213" s="132" t="s">
        <v>3070</v>
      </c>
      <c r="C213" s="132" t="s">
        <v>31</v>
      </c>
      <c r="D213" s="132" t="s">
        <v>3024</v>
      </c>
      <c r="E213" s="132" t="s">
        <v>3057</v>
      </c>
      <c r="F213" s="130">
        <v>145.82</v>
      </c>
      <c r="G213" s="130">
        <v>95</v>
      </c>
      <c r="H213" s="130">
        <v>98</v>
      </c>
      <c r="I213" s="130">
        <v>90</v>
      </c>
      <c r="J213" s="130">
        <v>18</v>
      </c>
    </row>
    <row r="214" spans="1:10" x14ac:dyDescent="0.3">
      <c r="A214" s="130">
        <v>213</v>
      </c>
      <c r="B214" s="132" t="s">
        <v>3634</v>
      </c>
      <c r="C214" s="132" t="s">
        <v>44</v>
      </c>
      <c r="D214" s="132" t="s">
        <v>113</v>
      </c>
      <c r="E214" s="132" t="s">
        <v>3057</v>
      </c>
      <c r="F214" s="130">
        <v>145.35</v>
      </c>
      <c r="G214" s="130">
        <v>95</v>
      </c>
      <c r="H214" s="130">
        <v>6</v>
      </c>
      <c r="I214" s="130">
        <v>1</v>
      </c>
      <c r="J214" s="130">
        <v>6</v>
      </c>
    </row>
    <row r="215" spans="1:10" x14ac:dyDescent="0.3">
      <c r="A215" s="130">
        <v>214</v>
      </c>
      <c r="B215" s="132" t="s">
        <v>6399</v>
      </c>
      <c r="C215" s="132" t="s">
        <v>24</v>
      </c>
      <c r="D215" s="132" t="s">
        <v>283</v>
      </c>
      <c r="E215" s="132" t="s">
        <v>3057</v>
      </c>
      <c r="F215" s="130">
        <v>144.94</v>
      </c>
      <c r="G215" s="130">
        <v>95</v>
      </c>
      <c r="H215" s="130">
        <v>35</v>
      </c>
      <c r="I215" s="130">
        <v>13</v>
      </c>
      <c r="J215" s="130">
        <v>4</v>
      </c>
    </row>
    <row r="216" spans="1:10" x14ac:dyDescent="0.3">
      <c r="A216" s="130">
        <v>215</v>
      </c>
      <c r="B216" s="132" t="s">
        <v>3355</v>
      </c>
      <c r="C216" s="132" t="s">
        <v>31</v>
      </c>
      <c r="D216" s="132" t="s">
        <v>3016</v>
      </c>
      <c r="E216" s="132" t="s">
        <v>3057</v>
      </c>
      <c r="F216" s="130">
        <v>144.9</v>
      </c>
      <c r="G216" s="130">
        <v>95</v>
      </c>
      <c r="H216" s="130">
        <v>86</v>
      </c>
      <c r="I216" s="130">
        <v>66</v>
      </c>
      <c r="J216" s="130">
        <v>87</v>
      </c>
    </row>
    <row r="217" spans="1:10" x14ac:dyDescent="0.3">
      <c r="A217" s="130">
        <v>216</v>
      </c>
      <c r="B217" s="132" t="s">
        <v>3166</v>
      </c>
      <c r="C217" s="132" t="s">
        <v>104</v>
      </c>
      <c r="D217" s="132" t="s">
        <v>154</v>
      </c>
      <c r="E217" s="132" t="s">
        <v>3055</v>
      </c>
      <c r="F217" s="130">
        <v>144.78</v>
      </c>
      <c r="G217" s="130">
        <v>95</v>
      </c>
      <c r="H217" s="130">
        <v>97</v>
      </c>
      <c r="I217" s="130">
        <v>96</v>
      </c>
      <c r="J217" s="130">
        <v>88</v>
      </c>
    </row>
    <row r="218" spans="1:10" x14ac:dyDescent="0.3">
      <c r="A218" s="130">
        <v>217</v>
      </c>
      <c r="B218" s="132" t="s">
        <v>3150</v>
      </c>
      <c r="C218" s="132" t="s">
        <v>44</v>
      </c>
      <c r="D218" s="132" t="s">
        <v>113</v>
      </c>
      <c r="E218" s="132" t="s">
        <v>3057</v>
      </c>
      <c r="F218" s="130">
        <v>144.72999999999999</v>
      </c>
      <c r="G218" s="130">
        <v>95</v>
      </c>
      <c r="H218" s="130">
        <v>96</v>
      </c>
      <c r="I218" s="130">
        <v>97</v>
      </c>
      <c r="J218" s="130">
        <v>98</v>
      </c>
    </row>
    <row r="219" spans="1:10" x14ac:dyDescent="0.3">
      <c r="A219" s="130">
        <v>218</v>
      </c>
      <c r="B219" s="132" t="s">
        <v>1464</v>
      </c>
      <c r="C219" s="132" t="s">
        <v>24</v>
      </c>
      <c r="D219" s="132" t="s">
        <v>55</v>
      </c>
      <c r="E219" s="132" t="s">
        <v>3057</v>
      </c>
      <c r="F219" s="130">
        <v>144.72</v>
      </c>
      <c r="G219" s="130">
        <v>95</v>
      </c>
      <c r="H219" s="130">
        <v>95</v>
      </c>
      <c r="I219" s="130">
        <v>94</v>
      </c>
      <c r="J219" s="130">
        <v>98</v>
      </c>
    </row>
    <row r="220" spans="1:10" x14ac:dyDescent="0.3">
      <c r="A220" s="130">
        <v>219</v>
      </c>
      <c r="B220" s="132" t="s">
        <v>1395</v>
      </c>
      <c r="C220" s="132" t="s">
        <v>31</v>
      </c>
      <c r="D220" s="132" t="s">
        <v>305</v>
      </c>
      <c r="E220" s="132" t="s">
        <v>3072</v>
      </c>
      <c r="F220" s="130">
        <v>144.49</v>
      </c>
      <c r="G220" s="130">
        <v>95</v>
      </c>
      <c r="H220" s="130">
        <v>79</v>
      </c>
      <c r="I220" s="130">
        <v>56</v>
      </c>
      <c r="J220" s="130">
        <v>44</v>
      </c>
    </row>
    <row r="221" spans="1:10" x14ac:dyDescent="0.3">
      <c r="A221" s="130">
        <v>220</v>
      </c>
      <c r="B221" s="132" t="s">
        <v>417</v>
      </c>
      <c r="C221" s="132" t="s">
        <v>36</v>
      </c>
      <c r="D221" s="132" t="s">
        <v>228</v>
      </c>
      <c r="E221" s="132" t="s">
        <v>3072</v>
      </c>
      <c r="F221" s="130">
        <v>144.30000000000001</v>
      </c>
      <c r="G221" s="130">
        <v>95</v>
      </c>
      <c r="H221" s="130">
        <v>94</v>
      </c>
      <c r="I221" s="130">
        <v>91</v>
      </c>
      <c r="J221" s="130">
        <v>58</v>
      </c>
    </row>
    <row r="222" spans="1:10" x14ac:dyDescent="0.3">
      <c r="A222" s="130">
        <v>221</v>
      </c>
      <c r="B222" s="132" t="s">
        <v>77</v>
      </c>
      <c r="C222" s="132" t="s">
        <v>36</v>
      </c>
      <c r="D222" s="132" t="s">
        <v>78</v>
      </c>
      <c r="E222" s="132" t="s">
        <v>3057</v>
      </c>
      <c r="F222" s="130">
        <v>144.22</v>
      </c>
      <c r="G222" s="130">
        <v>95</v>
      </c>
      <c r="H222" s="130">
        <v>93</v>
      </c>
      <c r="I222" s="130">
        <v>98</v>
      </c>
      <c r="J222" s="130">
        <v>94</v>
      </c>
    </row>
    <row r="223" spans="1:10" x14ac:dyDescent="0.3">
      <c r="A223" s="130">
        <v>222</v>
      </c>
      <c r="B223" s="132" t="s">
        <v>3147</v>
      </c>
      <c r="C223" s="132" t="s">
        <v>44</v>
      </c>
      <c r="D223" s="132" t="s">
        <v>113</v>
      </c>
      <c r="E223" s="132" t="s">
        <v>3057</v>
      </c>
      <c r="F223" s="130">
        <v>143.6</v>
      </c>
      <c r="G223" s="130">
        <v>95</v>
      </c>
      <c r="H223" s="130">
        <v>97</v>
      </c>
      <c r="I223" s="130">
        <v>43</v>
      </c>
      <c r="J223" s="130">
        <v>65</v>
      </c>
    </row>
    <row r="224" spans="1:10" x14ac:dyDescent="0.3">
      <c r="A224" s="130">
        <v>223</v>
      </c>
      <c r="B224" s="132" t="s">
        <v>3141</v>
      </c>
      <c r="C224" s="132" t="s">
        <v>31</v>
      </c>
      <c r="D224" s="132" t="s">
        <v>90</v>
      </c>
      <c r="E224" s="132" t="s">
        <v>3057</v>
      </c>
      <c r="F224" s="130">
        <v>143.26</v>
      </c>
      <c r="G224" s="130">
        <v>95</v>
      </c>
      <c r="H224" s="130">
        <v>97</v>
      </c>
      <c r="I224" s="130">
        <v>97</v>
      </c>
      <c r="J224" s="130">
        <v>86</v>
      </c>
    </row>
    <row r="225" spans="1:10" x14ac:dyDescent="0.3">
      <c r="A225" s="130">
        <v>224</v>
      </c>
      <c r="B225" s="132" t="s">
        <v>766</v>
      </c>
      <c r="C225" s="132" t="s">
        <v>31</v>
      </c>
      <c r="D225" s="132" t="s">
        <v>90</v>
      </c>
      <c r="E225" s="132" t="s">
        <v>3057</v>
      </c>
      <c r="F225" s="130">
        <v>143.08000000000001</v>
      </c>
      <c r="G225" s="130">
        <v>95</v>
      </c>
      <c r="H225" s="130">
        <v>96</v>
      </c>
      <c r="I225" s="130">
        <v>92</v>
      </c>
      <c r="J225" s="130">
        <v>83</v>
      </c>
    </row>
    <row r="226" spans="1:10" x14ac:dyDescent="0.3">
      <c r="A226" s="130">
        <v>225</v>
      </c>
      <c r="B226" s="132" t="s">
        <v>3348</v>
      </c>
      <c r="C226" s="132" t="s">
        <v>44</v>
      </c>
      <c r="D226" s="132" t="s">
        <v>113</v>
      </c>
      <c r="E226" s="132" t="s">
        <v>3057</v>
      </c>
      <c r="F226" s="130">
        <v>142.93</v>
      </c>
      <c r="G226" s="130">
        <v>95</v>
      </c>
      <c r="H226" s="130">
        <v>80</v>
      </c>
      <c r="I226" s="130">
        <v>7</v>
      </c>
      <c r="J226" s="130">
        <v>16</v>
      </c>
    </row>
    <row r="227" spans="1:10" x14ac:dyDescent="0.3">
      <c r="A227" s="130">
        <v>226</v>
      </c>
      <c r="B227" s="132" t="s">
        <v>91</v>
      </c>
      <c r="C227" s="132" t="s">
        <v>31</v>
      </c>
      <c r="D227" s="132" t="s">
        <v>718</v>
      </c>
      <c r="E227" s="132" t="s">
        <v>3057</v>
      </c>
      <c r="F227" s="130">
        <v>142.77000000000001</v>
      </c>
      <c r="G227" s="130">
        <v>95</v>
      </c>
      <c r="H227" s="130">
        <v>98</v>
      </c>
      <c r="I227" s="130">
        <v>99</v>
      </c>
      <c r="J227" s="130">
        <v>99</v>
      </c>
    </row>
    <row r="228" spans="1:10" x14ac:dyDescent="0.3">
      <c r="A228" s="130">
        <v>227</v>
      </c>
      <c r="B228" s="132" t="s">
        <v>3171</v>
      </c>
      <c r="C228" s="132" t="s">
        <v>44</v>
      </c>
      <c r="D228" s="132" t="s">
        <v>113</v>
      </c>
      <c r="E228" s="132" t="s">
        <v>3057</v>
      </c>
      <c r="F228" s="130">
        <v>142.56</v>
      </c>
      <c r="G228" s="130">
        <v>95</v>
      </c>
      <c r="H228" s="130">
        <v>91</v>
      </c>
      <c r="I228" s="130">
        <v>23</v>
      </c>
      <c r="J228" s="130">
        <v>91</v>
      </c>
    </row>
    <row r="229" spans="1:10" x14ac:dyDescent="0.3">
      <c r="A229" s="130">
        <v>228</v>
      </c>
      <c r="B229" s="132" t="s">
        <v>141</v>
      </c>
      <c r="C229" s="132" t="s">
        <v>31</v>
      </c>
      <c r="D229" s="132" t="s">
        <v>90</v>
      </c>
      <c r="E229" s="132" t="s">
        <v>3057</v>
      </c>
      <c r="F229" s="130">
        <v>142.55000000000001</v>
      </c>
      <c r="G229" s="130">
        <v>95</v>
      </c>
      <c r="H229" s="130">
        <v>94</v>
      </c>
      <c r="I229" s="130">
        <v>97</v>
      </c>
      <c r="J229" s="130">
        <v>95</v>
      </c>
    </row>
    <row r="230" spans="1:10" x14ac:dyDescent="0.3">
      <c r="A230" s="130">
        <v>229</v>
      </c>
      <c r="B230" s="132" t="s">
        <v>2993</v>
      </c>
      <c r="C230" s="132" t="s">
        <v>36</v>
      </c>
      <c r="D230" s="132" t="s">
        <v>205</v>
      </c>
      <c r="E230" s="132" t="s">
        <v>3057</v>
      </c>
      <c r="F230" s="130">
        <v>142.29</v>
      </c>
      <c r="G230" s="130">
        <v>95</v>
      </c>
      <c r="H230" s="130">
        <v>88</v>
      </c>
      <c r="I230" s="130">
        <v>26</v>
      </c>
      <c r="J230" s="130">
        <v>89</v>
      </c>
    </row>
    <row r="231" spans="1:10" x14ac:dyDescent="0.3">
      <c r="A231" s="130">
        <v>230</v>
      </c>
      <c r="B231" s="132" t="s">
        <v>1479</v>
      </c>
      <c r="C231" s="132" t="s">
        <v>36</v>
      </c>
      <c r="D231" s="132" t="s">
        <v>35</v>
      </c>
      <c r="E231" s="132" t="s">
        <v>3072</v>
      </c>
      <c r="F231" s="130">
        <v>142.21</v>
      </c>
      <c r="G231" s="130">
        <v>95</v>
      </c>
      <c r="H231" s="130">
        <v>98</v>
      </c>
      <c r="I231" s="130">
        <v>97</v>
      </c>
      <c r="J231" s="130">
        <v>99</v>
      </c>
    </row>
    <row r="232" spans="1:10" x14ac:dyDescent="0.3">
      <c r="A232" s="130">
        <v>231</v>
      </c>
      <c r="B232" s="132" t="s">
        <v>294</v>
      </c>
      <c r="C232" s="132" t="s">
        <v>31</v>
      </c>
      <c r="D232" s="132" t="s">
        <v>3016</v>
      </c>
      <c r="E232" s="132" t="s">
        <v>3057</v>
      </c>
      <c r="F232" s="130">
        <v>142.16999999999999</v>
      </c>
      <c r="G232" s="130">
        <v>95</v>
      </c>
      <c r="H232" s="130">
        <v>96</v>
      </c>
      <c r="I232" s="130">
        <v>95</v>
      </c>
      <c r="J232" s="130">
        <v>65</v>
      </c>
    </row>
    <row r="233" spans="1:10" x14ac:dyDescent="0.3">
      <c r="A233" s="130">
        <v>232</v>
      </c>
      <c r="B233" s="132" t="s">
        <v>849</v>
      </c>
      <c r="C233" s="132" t="s">
        <v>31</v>
      </c>
      <c r="D233" s="132" t="s">
        <v>3016</v>
      </c>
      <c r="E233" s="132" t="s">
        <v>3072</v>
      </c>
      <c r="F233" s="130">
        <v>142.06</v>
      </c>
      <c r="G233" s="130">
        <v>95</v>
      </c>
      <c r="H233" s="130">
        <v>87</v>
      </c>
      <c r="I233" s="130">
        <v>87</v>
      </c>
      <c r="J233" s="130">
        <v>67</v>
      </c>
    </row>
    <row r="234" spans="1:10" x14ac:dyDescent="0.3">
      <c r="A234" s="130">
        <v>233</v>
      </c>
      <c r="B234" s="132" t="s">
        <v>1599</v>
      </c>
      <c r="C234" s="132" t="s">
        <v>24</v>
      </c>
      <c r="D234" s="132" t="s">
        <v>23</v>
      </c>
      <c r="E234" s="132" t="s">
        <v>3072</v>
      </c>
      <c r="F234" s="130">
        <v>141.93</v>
      </c>
      <c r="G234" s="130">
        <v>95</v>
      </c>
      <c r="H234" s="130">
        <v>95</v>
      </c>
      <c r="I234" s="130">
        <v>89</v>
      </c>
      <c r="J234" s="130">
        <v>95</v>
      </c>
    </row>
    <row r="235" spans="1:10" x14ac:dyDescent="0.3">
      <c r="A235" s="130">
        <v>234</v>
      </c>
      <c r="B235" s="132" t="s">
        <v>1453</v>
      </c>
      <c r="C235" s="132" t="s">
        <v>24</v>
      </c>
      <c r="D235" s="132" t="s">
        <v>94</v>
      </c>
      <c r="E235" s="132" t="s">
        <v>3057</v>
      </c>
      <c r="F235" s="130">
        <v>141.88</v>
      </c>
      <c r="G235" s="130">
        <v>95</v>
      </c>
      <c r="H235" s="130">
        <v>96</v>
      </c>
      <c r="I235" s="130">
        <v>98</v>
      </c>
      <c r="J235" s="130">
        <v>97</v>
      </c>
    </row>
    <row r="236" spans="1:10" x14ac:dyDescent="0.3">
      <c r="A236" s="130">
        <v>235</v>
      </c>
      <c r="B236" s="132" t="s">
        <v>3157</v>
      </c>
      <c r="C236" s="132" t="s">
        <v>24</v>
      </c>
      <c r="D236" s="132" t="s">
        <v>512</v>
      </c>
      <c r="E236" s="132" t="s">
        <v>3057</v>
      </c>
      <c r="F236" s="130">
        <v>141.72999999999999</v>
      </c>
      <c r="G236" s="130">
        <v>95</v>
      </c>
      <c r="H236" s="130">
        <v>96</v>
      </c>
      <c r="I236" s="130">
        <v>95</v>
      </c>
      <c r="J236" s="130">
        <v>92</v>
      </c>
    </row>
    <row r="237" spans="1:10" x14ac:dyDescent="0.3">
      <c r="A237" s="130">
        <v>236</v>
      </c>
      <c r="B237" s="132" t="s">
        <v>3366</v>
      </c>
      <c r="C237" s="132" t="s">
        <v>44</v>
      </c>
      <c r="D237" s="132" t="s">
        <v>113</v>
      </c>
      <c r="E237" s="132" t="s">
        <v>3055</v>
      </c>
      <c r="F237" s="130">
        <v>141.69</v>
      </c>
      <c r="G237" s="130">
        <v>95</v>
      </c>
      <c r="H237" s="130">
        <v>86</v>
      </c>
      <c r="I237" s="130">
        <v>17</v>
      </c>
      <c r="J237" s="130">
        <v>13</v>
      </c>
    </row>
    <row r="238" spans="1:10" x14ac:dyDescent="0.3">
      <c r="A238" s="130">
        <v>237</v>
      </c>
      <c r="B238" s="132" t="s">
        <v>3622</v>
      </c>
      <c r="C238" s="132" t="s">
        <v>44</v>
      </c>
      <c r="D238" s="132" t="s">
        <v>113</v>
      </c>
      <c r="E238" s="132" t="s">
        <v>3057</v>
      </c>
      <c r="F238" s="130">
        <v>141.69</v>
      </c>
      <c r="G238" s="130">
        <v>95</v>
      </c>
      <c r="H238" s="130">
        <v>43</v>
      </c>
      <c r="I238" s="130">
        <v>34</v>
      </c>
      <c r="J238" s="130">
        <v>11</v>
      </c>
    </row>
    <row r="239" spans="1:10" x14ac:dyDescent="0.3">
      <c r="A239" s="130">
        <v>238</v>
      </c>
      <c r="B239" s="132" t="s">
        <v>3644</v>
      </c>
      <c r="C239" s="132" t="s">
        <v>44</v>
      </c>
      <c r="D239" s="132" t="s">
        <v>113</v>
      </c>
      <c r="E239" s="132" t="s">
        <v>3057</v>
      </c>
      <c r="F239" s="130">
        <v>141.57</v>
      </c>
      <c r="G239" s="130">
        <v>95</v>
      </c>
      <c r="H239" s="130">
        <v>14</v>
      </c>
      <c r="I239" s="130">
        <v>5</v>
      </c>
      <c r="J239" s="130">
        <v>4</v>
      </c>
    </row>
    <row r="240" spans="1:10" x14ac:dyDescent="0.3">
      <c r="A240" s="130">
        <v>239</v>
      </c>
      <c r="B240" s="132" t="s">
        <v>2980</v>
      </c>
      <c r="C240" s="132" t="s">
        <v>48</v>
      </c>
      <c r="D240" s="132" t="s">
        <v>1560</v>
      </c>
      <c r="E240" s="132" t="s">
        <v>3057</v>
      </c>
      <c r="F240" s="130">
        <v>141.46</v>
      </c>
      <c r="G240" s="130">
        <v>95</v>
      </c>
      <c r="H240" s="130">
        <v>98</v>
      </c>
      <c r="I240" s="130">
        <v>99</v>
      </c>
      <c r="J240" s="130">
        <v>22</v>
      </c>
    </row>
    <row r="241" spans="1:10" x14ac:dyDescent="0.3">
      <c r="A241" s="130">
        <v>240</v>
      </c>
      <c r="B241" s="132" t="s">
        <v>342</v>
      </c>
      <c r="C241" s="132" t="s">
        <v>28</v>
      </c>
      <c r="D241" s="132" t="s">
        <v>140</v>
      </c>
      <c r="E241" s="132" t="s">
        <v>3072</v>
      </c>
      <c r="F241" s="130">
        <v>141.46</v>
      </c>
      <c r="G241" s="130">
        <v>95</v>
      </c>
      <c r="H241" s="130">
        <v>92</v>
      </c>
      <c r="I241" s="130">
        <v>87</v>
      </c>
      <c r="J241" s="130">
        <v>79</v>
      </c>
    </row>
    <row r="242" spans="1:10" x14ac:dyDescent="0.3">
      <c r="A242" s="130">
        <v>241</v>
      </c>
      <c r="B242" s="132" t="s">
        <v>2290</v>
      </c>
      <c r="C242" s="132" t="s">
        <v>44</v>
      </c>
      <c r="D242" s="132" t="s">
        <v>113</v>
      </c>
      <c r="E242" s="132" t="s">
        <v>3057</v>
      </c>
      <c r="F242" s="130">
        <v>141.44</v>
      </c>
      <c r="G242" s="130">
        <v>95</v>
      </c>
      <c r="H242" s="130">
        <v>96</v>
      </c>
      <c r="I242" s="130">
        <v>16</v>
      </c>
      <c r="J242" s="130">
        <v>15</v>
      </c>
    </row>
    <row r="243" spans="1:10" x14ac:dyDescent="0.3">
      <c r="A243" s="130">
        <v>242</v>
      </c>
      <c r="B243" s="132" t="s">
        <v>1557</v>
      </c>
      <c r="C243" s="132" t="s">
        <v>28</v>
      </c>
      <c r="D243" s="132" t="s">
        <v>3019</v>
      </c>
      <c r="E243" s="132" t="s">
        <v>3072</v>
      </c>
      <c r="F243" s="130">
        <v>140.87</v>
      </c>
      <c r="G243" s="130">
        <v>95</v>
      </c>
      <c r="H243" s="130">
        <v>97</v>
      </c>
      <c r="I243" s="130">
        <v>97</v>
      </c>
      <c r="J243" s="130">
        <v>84</v>
      </c>
    </row>
    <row r="244" spans="1:10" x14ac:dyDescent="0.3">
      <c r="A244" s="130">
        <v>243</v>
      </c>
      <c r="B244" s="132" t="s">
        <v>908</v>
      </c>
      <c r="C244" s="132" t="s">
        <v>67</v>
      </c>
      <c r="D244" s="132" t="s">
        <v>100</v>
      </c>
      <c r="E244" s="132" t="s">
        <v>3072</v>
      </c>
      <c r="F244" s="130">
        <v>140.62</v>
      </c>
      <c r="G244" s="130">
        <v>95</v>
      </c>
      <c r="H244" s="130">
        <v>93</v>
      </c>
      <c r="I244" s="130">
        <v>96</v>
      </c>
      <c r="J244" s="130">
        <v>82</v>
      </c>
    </row>
    <row r="245" spans="1:10" x14ac:dyDescent="0.3">
      <c r="A245" s="130">
        <v>244</v>
      </c>
      <c r="B245" s="132" t="s">
        <v>3196</v>
      </c>
      <c r="C245" s="132" t="s">
        <v>24</v>
      </c>
      <c r="D245" s="132" t="s">
        <v>512</v>
      </c>
      <c r="E245" s="132" t="s">
        <v>3057</v>
      </c>
      <c r="F245" s="130">
        <v>140.61000000000001</v>
      </c>
      <c r="G245" s="130">
        <v>95</v>
      </c>
      <c r="H245" s="130">
        <v>94</v>
      </c>
      <c r="I245" s="130">
        <v>15</v>
      </c>
      <c r="J245" s="130">
        <v>9</v>
      </c>
    </row>
    <row r="246" spans="1:10" x14ac:dyDescent="0.3">
      <c r="A246" s="130">
        <v>245</v>
      </c>
      <c r="B246" s="132" t="s">
        <v>1764</v>
      </c>
      <c r="C246" s="132" t="s">
        <v>31</v>
      </c>
      <c r="D246" s="132" t="s">
        <v>133</v>
      </c>
      <c r="E246" s="132" t="s">
        <v>3057</v>
      </c>
      <c r="F246" s="130">
        <v>140.6</v>
      </c>
      <c r="G246" s="130">
        <v>95</v>
      </c>
      <c r="H246" s="130">
        <v>94</v>
      </c>
      <c r="I246" s="130">
        <v>81</v>
      </c>
      <c r="J246" s="130">
        <v>86</v>
      </c>
    </row>
    <row r="247" spans="1:10" x14ac:dyDescent="0.3">
      <c r="A247" s="130">
        <v>246</v>
      </c>
      <c r="B247" s="132" t="s">
        <v>641</v>
      </c>
      <c r="C247" s="132" t="s">
        <v>31</v>
      </c>
      <c r="D247" s="132" t="s">
        <v>3016</v>
      </c>
      <c r="E247" s="132" t="s">
        <v>3057</v>
      </c>
      <c r="F247" s="130">
        <v>140.4</v>
      </c>
      <c r="G247" s="130">
        <v>95</v>
      </c>
      <c r="H247" s="130">
        <v>94</v>
      </c>
      <c r="I247" s="130">
        <v>90</v>
      </c>
      <c r="J247" s="130">
        <v>62</v>
      </c>
    </row>
    <row r="248" spans="1:10" x14ac:dyDescent="0.3">
      <c r="A248" s="130">
        <v>247</v>
      </c>
      <c r="B248" s="132" t="s">
        <v>2456</v>
      </c>
      <c r="C248" s="132" t="s">
        <v>44</v>
      </c>
      <c r="D248" s="132" t="s">
        <v>113</v>
      </c>
      <c r="E248" s="132" t="s">
        <v>3057</v>
      </c>
      <c r="F248" s="130">
        <v>140.16</v>
      </c>
      <c r="G248" s="130">
        <v>95</v>
      </c>
      <c r="H248" s="130">
        <v>95</v>
      </c>
      <c r="I248" s="130">
        <v>41</v>
      </c>
      <c r="J248" s="130">
        <v>13</v>
      </c>
    </row>
    <row r="249" spans="1:10" x14ac:dyDescent="0.3">
      <c r="A249" s="130">
        <v>248</v>
      </c>
      <c r="B249" s="132" t="s">
        <v>1408</v>
      </c>
      <c r="C249" s="132" t="s">
        <v>28</v>
      </c>
      <c r="D249" s="132" t="s">
        <v>3019</v>
      </c>
      <c r="E249" s="132" t="s">
        <v>3072</v>
      </c>
      <c r="F249" s="130">
        <v>139.88999999999999</v>
      </c>
      <c r="G249" s="130">
        <v>94</v>
      </c>
      <c r="H249" s="130">
        <v>88</v>
      </c>
      <c r="I249" s="130">
        <v>83</v>
      </c>
      <c r="J249" s="130">
        <v>97</v>
      </c>
    </row>
    <row r="250" spans="1:10" x14ac:dyDescent="0.3">
      <c r="A250" s="130">
        <v>249</v>
      </c>
      <c r="B250" s="132" t="s">
        <v>230</v>
      </c>
      <c r="C250" s="132" t="s">
        <v>24</v>
      </c>
      <c r="D250" s="132" t="s">
        <v>231</v>
      </c>
      <c r="E250" s="132" t="s">
        <v>3057</v>
      </c>
      <c r="F250" s="130">
        <v>139.81</v>
      </c>
      <c r="G250" s="130">
        <v>94</v>
      </c>
      <c r="H250" s="130">
        <v>89</v>
      </c>
      <c r="I250" s="130">
        <v>94</v>
      </c>
      <c r="J250" s="130">
        <v>97</v>
      </c>
    </row>
    <row r="251" spans="1:10" x14ac:dyDescent="0.3">
      <c r="A251" s="130">
        <v>250</v>
      </c>
      <c r="B251" s="132" t="s">
        <v>2490</v>
      </c>
      <c r="C251" s="132" t="s">
        <v>44</v>
      </c>
      <c r="D251" s="132" t="s">
        <v>113</v>
      </c>
      <c r="E251" s="132" t="s">
        <v>3057</v>
      </c>
      <c r="F251" s="130">
        <v>139.66</v>
      </c>
      <c r="G251" s="130">
        <v>94</v>
      </c>
      <c r="H251" s="130">
        <v>97</v>
      </c>
      <c r="I251" s="130">
        <v>98</v>
      </c>
      <c r="J251" s="130">
        <v>24</v>
      </c>
    </row>
    <row r="252" spans="1:10" x14ac:dyDescent="0.3">
      <c r="A252" s="130">
        <v>251</v>
      </c>
      <c r="B252" s="132" t="s">
        <v>1963</v>
      </c>
      <c r="C252" s="132" t="s">
        <v>44</v>
      </c>
      <c r="D252" s="132" t="s">
        <v>113</v>
      </c>
      <c r="E252" s="132" t="s">
        <v>3057</v>
      </c>
      <c r="F252" s="130">
        <v>139.53</v>
      </c>
      <c r="G252" s="130">
        <v>94</v>
      </c>
      <c r="H252" s="130">
        <v>97</v>
      </c>
      <c r="I252" s="130">
        <v>99</v>
      </c>
      <c r="J252" s="130">
        <v>97</v>
      </c>
    </row>
    <row r="253" spans="1:10" x14ac:dyDescent="0.3">
      <c r="A253" s="130">
        <v>252</v>
      </c>
      <c r="B253" s="132" t="s">
        <v>3161</v>
      </c>
      <c r="C253" s="132" t="s">
        <v>48</v>
      </c>
      <c r="D253" s="132" t="s">
        <v>1201</v>
      </c>
      <c r="E253" s="132" t="s">
        <v>3055</v>
      </c>
      <c r="F253" s="130">
        <v>139.37</v>
      </c>
      <c r="G253" s="130">
        <v>94</v>
      </c>
      <c r="H253" s="130">
        <v>96</v>
      </c>
      <c r="I253" s="130">
        <v>59</v>
      </c>
      <c r="J253" s="130">
        <v>78</v>
      </c>
    </row>
    <row r="254" spans="1:10" x14ac:dyDescent="0.3">
      <c r="A254" s="130">
        <v>253</v>
      </c>
      <c r="B254" s="132" t="s">
        <v>58</v>
      </c>
      <c r="C254" s="132" t="s">
        <v>31</v>
      </c>
      <c r="D254" s="132" t="s">
        <v>3024</v>
      </c>
      <c r="E254" s="132" t="s">
        <v>3072</v>
      </c>
      <c r="F254" s="130">
        <v>139.21</v>
      </c>
      <c r="G254" s="130">
        <v>94</v>
      </c>
      <c r="H254" s="130">
        <v>96</v>
      </c>
      <c r="I254" s="130">
        <v>96</v>
      </c>
      <c r="J254" s="130">
        <v>92</v>
      </c>
    </row>
    <row r="255" spans="1:10" x14ac:dyDescent="0.3">
      <c r="A255" s="130">
        <v>254</v>
      </c>
      <c r="B255" s="132" t="s">
        <v>2951</v>
      </c>
      <c r="C255" s="132" t="s">
        <v>31</v>
      </c>
      <c r="D255" s="132" t="s">
        <v>3016</v>
      </c>
      <c r="E255" s="132" t="s">
        <v>3057</v>
      </c>
      <c r="F255" s="130">
        <v>139.16999999999999</v>
      </c>
      <c r="G255" s="130">
        <v>94</v>
      </c>
      <c r="H255" s="130">
        <v>94</v>
      </c>
      <c r="I255" s="130">
        <v>86</v>
      </c>
      <c r="J255" s="130">
        <v>48</v>
      </c>
    </row>
    <row r="256" spans="1:10" x14ac:dyDescent="0.3">
      <c r="A256" s="130">
        <v>255</v>
      </c>
      <c r="B256" s="132" t="s">
        <v>1777</v>
      </c>
      <c r="C256" s="132" t="s">
        <v>117</v>
      </c>
      <c r="D256" s="132" t="s">
        <v>589</v>
      </c>
      <c r="E256" s="132" t="s">
        <v>3072</v>
      </c>
      <c r="F256" s="130">
        <v>139.13999999999999</v>
      </c>
      <c r="G256" s="130">
        <v>94</v>
      </c>
      <c r="H256" s="130">
        <v>96</v>
      </c>
      <c r="I256" s="130">
        <v>98</v>
      </c>
      <c r="J256" s="130">
        <v>91</v>
      </c>
    </row>
    <row r="257" spans="1:10" x14ac:dyDescent="0.3">
      <c r="A257" s="130">
        <v>256</v>
      </c>
      <c r="B257" s="132" t="s">
        <v>3142</v>
      </c>
      <c r="C257" s="132" t="s">
        <v>44</v>
      </c>
      <c r="D257" s="132" t="s">
        <v>113</v>
      </c>
      <c r="E257" s="132" t="s">
        <v>3057</v>
      </c>
      <c r="F257" s="130">
        <v>139.06</v>
      </c>
      <c r="G257" s="130">
        <v>94</v>
      </c>
      <c r="H257" s="130">
        <v>95</v>
      </c>
      <c r="I257" s="130">
        <v>79</v>
      </c>
      <c r="J257" s="130">
        <v>97</v>
      </c>
    </row>
    <row r="258" spans="1:10" x14ac:dyDescent="0.3">
      <c r="A258" s="130">
        <v>257</v>
      </c>
      <c r="B258" s="132" t="s">
        <v>3433</v>
      </c>
      <c r="C258" s="132" t="s">
        <v>31</v>
      </c>
      <c r="D258" s="132" t="s">
        <v>111</v>
      </c>
      <c r="E258" s="132" t="s">
        <v>3057</v>
      </c>
      <c r="F258" s="130">
        <v>139.01</v>
      </c>
      <c r="G258" s="130">
        <v>94</v>
      </c>
      <c r="H258" s="130">
        <v>80</v>
      </c>
      <c r="I258" s="130">
        <v>97</v>
      </c>
      <c r="J258" s="130">
        <v>93</v>
      </c>
    </row>
    <row r="259" spans="1:10" x14ac:dyDescent="0.3">
      <c r="A259" s="130">
        <v>258</v>
      </c>
      <c r="B259" s="132" t="s">
        <v>3601</v>
      </c>
      <c r="C259" s="132" t="s">
        <v>44</v>
      </c>
      <c r="D259" s="132" t="s">
        <v>146</v>
      </c>
      <c r="E259" s="132" t="s">
        <v>3055</v>
      </c>
      <c r="F259" s="130">
        <v>138.99</v>
      </c>
      <c r="G259" s="130">
        <v>94</v>
      </c>
      <c r="H259" s="130">
        <v>52</v>
      </c>
      <c r="I259" s="130">
        <v>23</v>
      </c>
      <c r="J259" s="130">
        <v>19</v>
      </c>
    </row>
    <row r="260" spans="1:10" x14ac:dyDescent="0.3">
      <c r="A260" s="130">
        <v>259</v>
      </c>
      <c r="B260" s="132" t="s">
        <v>3116</v>
      </c>
      <c r="C260" s="132" t="s">
        <v>44</v>
      </c>
      <c r="D260" s="132" t="s">
        <v>212</v>
      </c>
      <c r="E260" s="132" t="s">
        <v>3057</v>
      </c>
      <c r="F260" s="130">
        <v>138.85</v>
      </c>
      <c r="G260" s="130">
        <v>94</v>
      </c>
      <c r="H260" s="130">
        <v>97</v>
      </c>
      <c r="I260" s="130">
        <v>97</v>
      </c>
      <c r="J260" s="130">
        <v>91</v>
      </c>
    </row>
    <row r="261" spans="1:10" x14ac:dyDescent="0.3">
      <c r="A261" s="130">
        <v>260</v>
      </c>
      <c r="B261" s="132" t="s">
        <v>3401</v>
      </c>
      <c r="C261" s="132" t="s">
        <v>44</v>
      </c>
      <c r="D261" s="132" t="s">
        <v>113</v>
      </c>
      <c r="E261" s="132" t="s">
        <v>3057</v>
      </c>
      <c r="F261" s="130">
        <v>138.74</v>
      </c>
      <c r="G261" s="130">
        <v>94</v>
      </c>
      <c r="H261" s="130">
        <v>84</v>
      </c>
      <c r="I261" s="130">
        <v>56</v>
      </c>
      <c r="J261" s="130">
        <v>96</v>
      </c>
    </row>
    <row r="262" spans="1:10" x14ac:dyDescent="0.3">
      <c r="A262" s="130">
        <v>261</v>
      </c>
      <c r="B262" s="132" t="s">
        <v>6400</v>
      </c>
      <c r="C262" s="132" t="s">
        <v>44</v>
      </c>
      <c r="D262" s="132" t="s">
        <v>129</v>
      </c>
      <c r="E262" s="132" t="s">
        <v>3057</v>
      </c>
      <c r="F262" s="130">
        <v>138.38</v>
      </c>
      <c r="G262" s="130">
        <v>94</v>
      </c>
      <c r="H262" s="130">
        <v>20</v>
      </c>
      <c r="I262" s="130">
        <v>7</v>
      </c>
      <c r="J262" s="130">
        <v>11</v>
      </c>
    </row>
    <row r="263" spans="1:10" x14ac:dyDescent="0.3">
      <c r="A263" s="130">
        <v>262</v>
      </c>
      <c r="B263" s="132" t="s">
        <v>2972</v>
      </c>
      <c r="C263" s="132" t="s">
        <v>24</v>
      </c>
      <c r="D263" s="132" t="s">
        <v>283</v>
      </c>
      <c r="E263" s="132" t="s">
        <v>3072</v>
      </c>
      <c r="F263" s="130">
        <v>138.37</v>
      </c>
      <c r="G263" s="130">
        <v>94</v>
      </c>
      <c r="H263" s="130">
        <v>95</v>
      </c>
      <c r="I263" s="130">
        <v>91</v>
      </c>
      <c r="J263" s="130">
        <v>86</v>
      </c>
    </row>
    <row r="264" spans="1:10" x14ac:dyDescent="0.3">
      <c r="A264" s="130">
        <v>263</v>
      </c>
      <c r="B264" s="132" t="s">
        <v>1486</v>
      </c>
      <c r="C264" s="132" t="s">
        <v>31</v>
      </c>
      <c r="D264" s="132" t="s">
        <v>3016</v>
      </c>
      <c r="E264" s="132" t="s">
        <v>3057</v>
      </c>
      <c r="F264" s="130">
        <v>138.29</v>
      </c>
      <c r="G264" s="130">
        <v>94</v>
      </c>
      <c r="H264" s="130">
        <v>96</v>
      </c>
      <c r="I264" s="130">
        <v>96</v>
      </c>
      <c r="J264" s="130">
        <v>83</v>
      </c>
    </row>
    <row r="265" spans="1:10" x14ac:dyDescent="0.3">
      <c r="A265" s="130">
        <v>264</v>
      </c>
      <c r="B265" s="132" t="s">
        <v>3406</v>
      </c>
      <c r="C265" s="132" t="s">
        <v>31</v>
      </c>
      <c r="D265" s="132" t="s">
        <v>111</v>
      </c>
      <c r="E265" s="132" t="s">
        <v>3055</v>
      </c>
      <c r="F265" s="130">
        <v>138.29</v>
      </c>
      <c r="G265" s="130">
        <v>94</v>
      </c>
      <c r="H265" s="130">
        <v>89</v>
      </c>
      <c r="I265" s="130">
        <v>36</v>
      </c>
      <c r="J265" s="130">
        <v>36</v>
      </c>
    </row>
    <row r="266" spans="1:10" x14ac:dyDescent="0.3">
      <c r="A266" s="130">
        <v>265</v>
      </c>
      <c r="B266" s="132" t="s">
        <v>3612</v>
      </c>
      <c r="C266" s="132" t="s">
        <v>44</v>
      </c>
      <c r="D266" s="132" t="s">
        <v>113</v>
      </c>
      <c r="E266" s="132" t="s">
        <v>3057</v>
      </c>
      <c r="F266" s="130">
        <v>138.26</v>
      </c>
      <c r="G266" s="130">
        <v>94</v>
      </c>
      <c r="H266" s="130">
        <v>27</v>
      </c>
      <c r="I266" s="130">
        <v>5</v>
      </c>
      <c r="J266" s="130">
        <v>12</v>
      </c>
    </row>
    <row r="267" spans="1:10" x14ac:dyDescent="0.3">
      <c r="A267" s="130">
        <v>266</v>
      </c>
      <c r="B267" s="132" t="s">
        <v>3127</v>
      </c>
      <c r="C267" s="132" t="s">
        <v>48</v>
      </c>
      <c r="D267" s="132" t="s">
        <v>357</v>
      </c>
      <c r="E267" s="132" t="s">
        <v>3057</v>
      </c>
      <c r="F267" s="130">
        <v>138.13999999999999</v>
      </c>
      <c r="G267" s="130">
        <v>94</v>
      </c>
      <c r="H267" s="130">
        <v>97</v>
      </c>
      <c r="I267" s="130">
        <v>96</v>
      </c>
      <c r="J267" s="130">
        <v>96</v>
      </c>
    </row>
    <row r="268" spans="1:10" x14ac:dyDescent="0.3">
      <c r="A268" s="130">
        <v>267</v>
      </c>
      <c r="B268" s="132" t="s">
        <v>6401</v>
      </c>
      <c r="C268" s="132" t="s">
        <v>31</v>
      </c>
      <c r="D268" s="132" t="s">
        <v>3024</v>
      </c>
      <c r="E268" s="132" t="s">
        <v>3057</v>
      </c>
      <c r="F268" s="130">
        <v>138.07</v>
      </c>
      <c r="G268" s="130">
        <v>94</v>
      </c>
      <c r="H268" s="130">
        <v>92</v>
      </c>
      <c r="I268" s="130">
        <v>88</v>
      </c>
      <c r="J268" s="130">
        <v>96</v>
      </c>
    </row>
    <row r="269" spans="1:10" x14ac:dyDescent="0.3">
      <c r="A269" s="130">
        <v>268</v>
      </c>
      <c r="B269" s="132" t="s">
        <v>1444</v>
      </c>
      <c r="C269" s="132" t="s">
        <v>24</v>
      </c>
      <c r="D269" s="132" t="s">
        <v>71</v>
      </c>
      <c r="E269" s="132" t="s">
        <v>3072</v>
      </c>
      <c r="F269" s="130">
        <v>138.06</v>
      </c>
      <c r="G269" s="130">
        <v>94</v>
      </c>
      <c r="H269" s="130">
        <v>88</v>
      </c>
      <c r="I269" s="130">
        <v>87</v>
      </c>
      <c r="J269" s="130">
        <v>85</v>
      </c>
    </row>
    <row r="270" spans="1:10" x14ac:dyDescent="0.3">
      <c r="A270" s="130">
        <v>269</v>
      </c>
      <c r="B270" s="132" t="s">
        <v>1523</v>
      </c>
      <c r="C270" s="132" t="s">
        <v>67</v>
      </c>
      <c r="D270" s="132" t="s">
        <v>517</v>
      </c>
      <c r="E270" s="132" t="s">
        <v>3057</v>
      </c>
      <c r="F270" s="130">
        <v>137.75</v>
      </c>
      <c r="G270" s="130">
        <v>94</v>
      </c>
      <c r="H270" s="130">
        <v>92</v>
      </c>
      <c r="I270" s="130">
        <v>98</v>
      </c>
      <c r="J270" s="130">
        <v>97</v>
      </c>
    </row>
    <row r="271" spans="1:10" x14ac:dyDescent="0.3">
      <c r="A271" s="130">
        <v>270</v>
      </c>
      <c r="B271" s="132" t="s">
        <v>3249</v>
      </c>
      <c r="C271" s="132" t="s">
        <v>117</v>
      </c>
      <c r="D271" s="132" t="s">
        <v>224</v>
      </c>
      <c r="E271" s="132" t="s">
        <v>3057</v>
      </c>
      <c r="F271" s="130">
        <v>137.49</v>
      </c>
      <c r="G271" s="130">
        <v>94</v>
      </c>
      <c r="H271" s="130">
        <v>93</v>
      </c>
      <c r="I271" s="130">
        <v>86</v>
      </c>
      <c r="J271" s="130">
        <v>54</v>
      </c>
    </row>
    <row r="272" spans="1:10" x14ac:dyDescent="0.3">
      <c r="A272" s="130">
        <v>271</v>
      </c>
      <c r="B272" s="132" t="s">
        <v>1439</v>
      </c>
      <c r="C272" s="132" t="s">
        <v>48</v>
      </c>
      <c r="D272" s="132" t="s">
        <v>577</v>
      </c>
      <c r="E272" s="132" t="s">
        <v>3072</v>
      </c>
      <c r="F272" s="130">
        <v>137.15</v>
      </c>
      <c r="G272" s="130">
        <v>94</v>
      </c>
      <c r="H272" s="130">
        <v>96</v>
      </c>
      <c r="I272" s="130">
        <v>95</v>
      </c>
      <c r="J272" s="130">
        <v>96</v>
      </c>
    </row>
    <row r="273" spans="1:10" x14ac:dyDescent="0.3">
      <c r="A273" s="130">
        <v>272</v>
      </c>
      <c r="B273" s="132" t="s">
        <v>3194</v>
      </c>
      <c r="C273" s="132" t="s">
        <v>44</v>
      </c>
      <c r="D273" s="132" t="s">
        <v>129</v>
      </c>
      <c r="E273" s="132" t="s">
        <v>3057</v>
      </c>
      <c r="F273" s="130">
        <v>137.12</v>
      </c>
      <c r="G273" s="130">
        <v>94</v>
      </c>
      <c r="H273" s="130">
        <v>94</v>
      </c>
      <c r="I273" s="130">
        <v>96</v>
      </c>
      <c r="J273" s="130">
        <v>38</v>
      </c>
    </row>
    <row r="274" spans="1:10" x14ac:dyDescent="0.3">
      <c r="A274" s="130">
        <v>273</v>
      </c>
      <c r="B274" s="132" t="s">
        <v>931</v>
      </c>
      <c r="C274" s="132" t="s">
        <v>48</v>
      </c>
      <c r="D274" s="132" t="s">
        <v>357</v>
      </c>
      <c r="E274" s="132" t="s">
        <v>3072</v>
      </c>
      <c r="F274" s="130">
        <v>137.06</v>
      </c>
      <c r="G274" s="130">
        <v>94</v>
      </c>
      <c r="H274" s="130">
        <v>96</v>
      </c>
      <c r="I274" s="130">
        <v>92</v>
      </c>
      <c r="J274" s="130">
        <v>93</v>
      </c>
    </row>
    <row r="275" spans="1:10" x14ac:dyDescent="0.3">
      <c r="A275" s="130">
        <v>274</v>
      </c>
      <c r="B275" s="132" t="s">
        <v>3172</v>
      </c>
      <c r="C275" s="132" t="s">
        <v>31</v>
      </c>
      <c r="D275" s="132" t="s">
        <v>111</v>
      </c>
      <c r="E275" s="132" t="s">
        <v>3072</v>
      </c>
      <c r="F275" s="130">
        <v>136.87</v>
      </c>
      <c r="G275" s="130">
        <v>94</v>
      </c>
      <c r="H275" s="130">
        <v>95</v>
      </c>
      <c r="I275" s="130">
        <v>80</v>
      </c>
      <c r="J275" s="130">
        <v>12</v>
      </c>
    </row>
    <row r="276" spans="1:10" x14ac:dyDescent="0.3">
      <c r="A276" s="130">
        <v>275</v>
      </c>
      <c r="B276" s="132" t="s">
        <v>1435</v>
      </c>
      <c r="C276" s="132" t="s">
        <v>36</v>
      </c>
      <c r="D276" s="132" t="s">
        <v>415</v>
      </c>
      <c r="E276" s="132" t="s">
        <v>3072</v>
      </c>
      <c r="F276" s="130">
        <v>136.82</v>
      </c>
      <c r="G276" s="130">
        <v>94</v>
      </c>
      <c r="H276" s="130">
        <v>93</v>
      </c>
      <c r="I276" s="130">
        <v>74</v>
      </c>
      <c r="J276" s="130">
        <v>74</v>
      </c>
    </row>
    <row r="277" spans="1:10" x14ac:dyDescent="0.3">
      <c r="A277" s="130">
        <v>276</v>
      </c>
      <c r="B277" s="132" t="s">
        <v>2534</v>
      </c>
      <c r="C277" s="132" t="s">
        <v>36</v>
      </c>
      <c r="D277" s="132" t="s">
        <v>205</v>
      </c>
      <c r="E277" s="132" t="s">
        <v>3057</v>
      </c>
      <c r="F277" s="130">
        <v>136.72999999999999</v>
      </c>
      <c r="G277" s="130">
        <v>94</v>
      </c>
      <c r="H277" s="130">
        <v>95</v>
      </c>
      <c r="I277" s="130">
        <v>93</v>
      </c>
      <c r="J277" s="130">
        <v>53</v>
      </c>
    </row>
    <row r="278" spans="1:10" x14ac:dyDescent="0.3">
      <c r="A278" s="130">
        <v>277</v>
      </c>
      <c r="B278" s="132" t="s">
        <v>37</v>
      </c>
      <c r="C278" s="132" t="s">
        <v>24</v>
      </c>
      <c r="D278" s="132" t="s">
        <v>23</v>
      </c>
      <c r="E278" s="132" t="s">
        <v>3072</v>
      </c>
      <c r="F278" s="130">
        <v>136.71</v>
      </c>
      <c r="G278" s="130">
        <v>94</v>
      </c>
      <c r="H278" s="130">
        <v>95</v>
      </c>
      <c r="I278" s="130">
        <v>93</v>
      </c>
      <c r="J278" s="130">
        <v>97</v>
      </c>
    </row>
    <row r="279" spans="1:10" x14ac:dyDescent="0.3">
      <c r="A279" s="130">
        <v>278</v>
      </c>
      <c r="B279" s="132" t="s">
        <v>3635</v>
      </c>
      <c r="C279" s="132" t="s">
        <v>44</v>
      </c>
      <c r="D279" s="132" t="s">
        <v>113</v>
      </c>
      <c r="E279" s="132" t="s">
        <v>3057</v>
      </c>
      <c r="F279" s="130">
        <v>136.37</v>
      </c>
      <c r="G279" s="130">
        <v>94</v>
      </c>
      <c r="H279" s="130">
        <v>44</v>
      </c>
      <c r="I279" s="130">
        <v>15</v>
      </c>
      <c r="J279" s="130">
        <v>50</v>
      </c>
    </row>
    <row r="280" spans="1:10" x14ac:dyDescent="0.3">
      <c r="A280" s="130">
        <v>279</v>
      </c>
      <c r="B280" s="132" t="s">
        <v>3430</v>
      </c>
      <c r="C280" s="132" t="s">
        <v>44</v>
      </c>
      <c r="D280" s="132" t="s">
        <v>113</v>
      </c>
      <c r="E280" s="132" t="s">
        <v>3057</v>
      </c>
      <c r="F280" s="130">
        <v>136.19</v>
      </c>
      <c r="G280" s="130">
        <v>94</v>
      </c>
      <c r="H280" s="130">
        <v>73</v>
      </c>
      <c r="I280" s="130">
        <v>9</v>
      </c>
      <c r="J280" s="130">
        <v>6</v>
      </c>
    </row>
    <row r="281" spans="1:10" x14ac:dyDescent="0.3">
      <c r="A281" s="130">
        <v>280</v>
      </c>
      <c r="B281" s="132" t="s">
        <v>1697</v>
      </c>
      <c r="C281" s="132" t="s">
        <v>153</v>
      </c>
      <c r="D281" s="132" t="s">
        <v>3034</v>
      </c>
      <c r="E281" s="132" t="s">
        <v>3072</v>
      </c>
      <c r="F281" s="130">
        <v>135.91999999999999</v>
      </c>
      <c r="G281" s="130">
        <v>94</v>
      </c>
      <c r="H281" s="130">
        <v>92</v>
      </c>
      <c r="I281" s="130">
        <v>69</v>
      </c>
      <c r="J281" s="130">
        <v>66</v>
      </c>
    </row>
    <row r="282" spans="1:10" x14ac:dyDescent="0.3">
      <c r="A282" s="130">
        <v>281</v>
      </c>
      <c r="B282" s="132" t="s">
        <v>765</v>
      </c>
      <c r="C282" s="132" t="s">
        <v>31</v>
      </c>
      <c r="D282" s="132" t="s">
        <v>61</v>
      </c>
      <c r="E282" s="132" t="s">
        <v>3072</v>
      </c>
      <c r="F282" s="130">
        <v>135.79</v>
      </c>
      <c r="G282" s="130">
        <v>94</v>
      </c>
      <c r="H282" s="130">
        <v>95</v>
      </c>
      <c r="I282" s="130">
        <v>96</v>
      </c>
      <c r="J282" s="130">
        <v>94</v>
      </c>
    </row>
    <row r="283" spans="1:10" x14ac:dyDescent="0.3">
      <c r="A283" s="130">
        <v>282</v>
      </c>
      <c r="B283" s="132" t="s">
        <v>3294</v>
      </c>
      <c r="C283" s="132" t="s">
        <v>44</v>
      </c>
      <c r="D283" s="132" t="s">
        <v>113</v>
      </c>
      <c r="E283" s="132" t="s">
        <v>3057</v>
      </c>
      <c r="F283" s="130">
        <v>135.71</v>
      </c>
      <c r="G283" s="130">
        <v>94</v>
      </c>
      <c r="H283" s="130">
        <v>89</v>
      </c>
      <c r="I283" s="130">
        <v>13</v>
      </c>
      <c r="J283" s="130">
        <v>14</v>
      </c>
    </row>
    <row r="284" spans="1:10" x14ac:dyDescent="0.3">
      <c r="A284" s="130">
        <v>283</v>
      </c>
      <c r="B284" s="132" t="s">
        <v>3158</v>
      </c>
      <c r="C284" s="132" t="s">
        <v>36</v>
      </c>
      <c r="D284" s="132" t="s">
        <v>81</v>
      </c>
      <c r="E284" s="132" t="s">
        <v>3072</v>
      </c>
      <c r="F284" s="130">
        <v>135.69999999999999</v>
      </c>
      <c r="G284" s="130">
        <v>94</v>
      </c>
      <c r="H284" s="130">
        <v>93</v>
      </c>
      <c r="I284" s="130">
        <v>63</v>
      </c>
      <c r="J284" s="130">
        <v>8</v>
      </c>
    </row>
    <row r="285" spans="1:10" x14ac:dyDescent="0.3">
      <c r="A285" s="130">
        <v>284</v>
      </c>
      <c r="B285" s="132" t="s">
        <v>1485</v>
      </c>
      <c r="C285" s="132" t="s">
        <v>24</v>
      </c>
      <c r="D285" s="132" t="s">
        <v>521</v>
      </c>
      <c r="E285" s="132" t="s">
        <v>3072</v>
      </c>
      <c r="F285" s="130">
        <v>135.52000000000001</v>
      </c>
      <c r="G285" s="130">
        <v>94</v>
      </c>
      <c r="H285" s="130">
        <v>91</v>
      </c>
      <c r="I285" s="130">
        <v>73</v>
      </c>
      <c r="J285" s="130">
        <v>90</v>
      </c>
    </row>
    <row r="286" spans="1:10" x14ac:dyDescent="0.3">
      <c r="A286" s="130">
        <v>285</v>
      </c>
      <c r="B286" s="132" t="s">
        <v>245</v>
      </c>
      <c r="C286" s="132" t="s">
        <v>36</v>
      </c>
      <c r="D286" s="132" t="s">
        <v>246</v>
      </c>
      <c r="E286" s="132" t="s">
        <v>3072</v>
      </c>
      <c r="F286" s="130">
        <v>135.44</v>
      </c>
      <c r="G286" s="130">
        <v>94</v>
      </c>
      <c r="H286" s="130">
        <v>93</v>
      </c>
      <c r="I286" s="130">
        <v>96</v>
      </c>
      <c r="J286" s="130">
        <v>94</v>
      </c>
    </row>
    <row r="287" spans="1:10" x14ac:dyDescent="0.3">
      <c r="A287" s="130">
        <v>286</v>
      </c>
      <c r="B287" s="132" t="s">
        <v>260</v>
      </c>
      <c r="C287" s="132" t="s">
        <v>248</v>
      </c>
      <c r="D287" s="132" t="s">
        <v>3031</v>
      </c>
      <c r="E287" s="132" t="s">
        <v>3072</v>
      </c>
      <c r="F287" s="130">
        <v>135.33000000000001</v>
      </c>
      <c r="G287" s="130">
        <v>94</v>
      </c>
      <c r="H287" s="130">
        <v>93</v>
      </c>
      <c r="I287" s="130">
        <v>95</v>
      </c>
      <c r="J287" s="130">
        <v>89</v>
      </c>
    </row>
    <row r="288" spans="1:10" x14ac:dyDescent="0.3">
      <c r="A288" s="130">
        <v>287</v>
      </c>
      <c r="B288" s="132" t="s">
        <v>3247</v>
      </c>
      <c r="C288" s="132" t="s">
        <v>31</v>
      </c>
      <c r="D288" s="132" t="s">
        <v>3024</v>
      </c>
      <c r="E288" s="132" t="s">
        <v>3057</v>
      </c>
      <c r="F288" s="130">
        <v>135.32</v>
      </c>
      <c r="G288" s="130">
        <v>94</v>
      </c>
      <c r="H288" s="130">
        <v>89</v>
      </c>
      <c r="I288" s="130">
        <v>84</v>
      </c>
      <c r="J288" s="130">
        <v>95</v>
      </c>
    </row>
    <row r="289" spans="1:10" x14ac:dyDescent="0.3">
      <c r="A289" s="130">
        <v>288</v>
      </c>
      <c r="B289" s="132" t="s">
        <v>175</v>
      </c>
      <c r="C289" s="132" t="s">
        <v>24</v>
      </c>
      <c r="D289" s="132" t="s">
        <v>55</v>
      </c>
      <c r="E289" s="132" t="s">
        <v>3072</v>
      </c>
      <c r="F289" s="130">
        <v>135.31</v>
      </c>
      <c r="G289" s="130">
        <v>94</v>
      </c>
      <c r="H289" s="130">
        <v>96</v>
      </c>
      <c r="I289" s="130">
        <v>94</v>
      </c>
      <c r="J289" s="130">
        <v>96</v>
      </c>
    </row>
    <row r="290" spans="1:10" x14ac:dyDescent="0.3">
      <c r="A290" s="130">
        <v>289</v>
      </c>
      <c r="B290" s="132" t="s">
        <v>593</v>
      </c>
      <c r="C290" s="132" t="s">
        <v>31</v>
      </c>
      <c r="D290" s="132" t="s">
        <v>90</v>
      </c>
      <c r="E290" s="132" t="s">
        <v>3072</v>
      </c>
      <c r="F290" s="130">
        <v>135.13999999999999</v>
      </c>
      <c r="G290" s="130">
        <v>94</v>
      </c>
      <c r="H290" s="130">
        <v>93</v>
      </c>
      <c r="I290" s="130">
        <v>96</v>
      </c>
      <c r="J290" s="130">
        <v>92</v>
      </c>
    </row>
    <row r="291" spans="1:10" x14ac:dyDescent="0.3">
      <c r="A291" s="130">
        <v>290</v>
      </c>
      <c r="B291" s="132" t="s">
        <v>3193</v>
      </c>
      <c r="C291" s="132" t="s">
        <v>24</v>
      </c>
      <c r="D291" s="132" t="s">
        <v>180</v>
      </c>
      <c r="E291" s="132" t="s">
        <v>3057</v>
      </c>
      <c r="F291" s="130">
        <v>135.01</v>
      </c>
      <c r="G291" s="130">
        <v>94</v>
      </c>
      <c r="H291" s="130">
        <v>95</v>
      </c>
      <c r="I291" s="130">
        <v>95</v>
      </c>
      <c r="J291" s="130">
        <v>96</v>
      </c>
    </row>
    <row r="292" spans="1:10" x14ac:dyDescent="0.3">
      <c r="A292" s="130">
        <v>291</v>
      </c>
      <c r="B292" s="132" t="s">
        <v>2950</v>
      </c>
      <c r="C292" s="132" t="s">
        <v>44</v>
      </c>
      <c r="D292" s="132" t="s">
        <v>212</v>
      </c>
      <c r="E292" s="132" t="s">
        <v>3072</v>
      </c>
      <c r="F292" s="130">
        <v>134.99</v>
      </c>
      <c r="G292" s="130">
        <v>94</v>
      </c>
      <c r="H292" s="130">
        <v>95</v>
      </c>
      <c r="I292" s="130">
        <v>84</v>
      </c>
      <c r="J292" s="130">
        <v>80</v>
      </c>
    </row>
    <row r="293" spans="1:10" x14ac:dyDescent="0.3">
      <c r="A293" s="130">
        <v>292</v>
      </c>
      <c r="B293" s="132" t="s">
        <v>1407</v>
      </c>
      <c r="C293" s="132" t="s">
        <v>28</v>
      </c>
      <c r="D293" s="132" t="s">
        <v>3019</v>
      </c>
      <c r="E293" s="132" t="s">
        <v>3057</v>
      </c>
      <c r="F293" s="130">
        <v>134.84</v>
      </c>
      <c r="G293" s="130">
        <v>94</v>
      </c>
      <c r="H293" s="130">
        <v>79</v>
      </c>
      <c r="I293" s="130">
        <v>75</v>
      </c>
      <c r="J293" s="130">
        <v>97</v>
      </c>
    </row>
    <row r="294" spans="1:10" x14ac:dyDescent="0.3">
      <c r="A294" s="130">
        <v>293</v>
      </c>
      <c r="B294" s="132" t="s">
        <v>1527</v>
      </c>
      <c r="C294" s="132" t="s">
        <v>24</v>
      </c>
      <c r="D294" s="132" t="s">
        <v>23</v>
      </c>
      <c r="E294" s="132" t="s">
        <v>3072</v>
      </c>
      <c r="F294" s="130">
        <v>134.81</v>
      </c>
      <c r="G294" s="130">
        <v>94</v>
      </c>
      <c r="H294" s="130">
        <v>91</v>
      </c>
      <c r="I294" s="130">
        <v>87</v>
      </c>
      <c r="J294" s="130">
        <v>95</v>
      </c>
    </row>
    <row r="295" spans="1:10" x14ac:dyDescent="0.3">
      <c r="A295" s="130">
        <v>294</v>
      </c>
      <c r="B295" s="132" t="s">
        <v>3204</v>
      </c>
      <c r="C295" s="132" t="s">
        <v>31</v>
      </c>
      <c r="D295" s="132" t="s">
        <v>444</v>
      </c>
      <c r="E295" s="132" t="s">
        <v>3057</v>
      </c>
      <c r="F295" s="130">
        <v>134.79</v>
      </c>
      <c r="G295" s="130">
        <v>94</v>
      </c>
      <c r="H295" s="130">
        <v>94</v>
      </c>
      <c r="I295" s="130">
        <v>94</v>
      </c>
      <c r="J295" s="130">
        <v>79</v>
      </c>
    </row>
    <row r="296" spans="1:10" x14ac:dyDescent="0.3">
      <c r="A296" s="130">
        <v>295</v>
      </c>
      <c r="B296" s="132" t="s">
        <v>3134</v>
      </c>
      <c r="C296" s="132" t="s">
        <v>24</v>
      </c>
      <c r="D296" s="132" t="s">
        <v>55</v>
      </c>
      <c r="E296" s="132" t="s">
        <v>3057</v>
      </c>
      <c r="F296" s="130">
        <v>134.65</v>
      </c>
      <c r="G296" s="130">
        <v>94</v>
      </c>
      <c r="H296" s="130">
        <v>97</v>
      </c>
      <c r="I296" s="130">
        <v>97</v>
      </c>
      <c r="J296" s="130">
        <v>88</v>
      </c>
    </row>
    <row r="297" spans="1:10" x14ac:dyDescent="0.3">
      <c r="A297" s="130">
        <v>296</v>
      </c>
      <c r="B297" s="132" t="s">
        <v>6402</v>
      </c>
      <c r="C297" s="132" t="s">
        <v>24</v>
      </c>
      <c r="D297" s="132" t="s">
        <v>172</v>
      </c>
      <c r="E297" s="132" t="s">
        <v>3057</v>
      </c>
      <c r="F297" s="130">
        <v>134.65</v>
      </c>
      <c r="G297" s="130">
        <v>94</v>
      </c>
      <c r="H297" s="130">
        <v>22</v>
      </c>
      <c r="I297" s="130">
        <v>3</v>
      </c>
      <c r="J297" s="130">
        <v>2</v>
      </c>
    </row>
    <row r="298" spans="1:10" x14ac:dyDescent="0.3">
      <c r="A298" s="130">
        <v>297</v>
      </c>
      <c r="B298" s="132" t="s">
        <v>921</v>
      </c>
      <c r="C298" s="132" t="s">
        <v>31</v>
      </c>
      <c r="D298" s="132" t="s">
        <v>3016</v>
      </c>
      <c r="E298" s="132" t="s">
        <v>3072</v>
      </c>
      <c r="F298" s="130">
        <v>134.63999999999999</v>
      </c>
      <c r="G298" s="130">
        <v>93</v>
      </c>
      <c r="H298" s="130">
        <v>90</v>
      </c>
      <c r="I298" s="130">
        <v>92</v>
      </c>
      <c r="J298" s="130">
        <v>51</v>
      </c>
    </row>
    <row r="299" spans="1:10" x14ac:dyDescent="0.3">
      <c r="A299" s="130">
        <v>298</v>
      </c>
      <c r="B299" s="132" t="s">
        <v>6403</v>
      </c>
      <c r="C299" s="132" t="s">
        <v>24</v>
      </c>
      <c r="D299" s="132" t="s">
        <v>55</v>
      </c>
      <c r="E299" s="132" t="s">
        <v>3057</v>
      </c>
      <c r="F299" s="130">
        <v>134.58000000000001</v>
      </c>
      <c r="G299" s="130">
        <v>93</v>
      </c>
      <c r="H299" s="130">
        <v>77</v>
      </c>
      <c r="I299" s="130">
        <v>98</v>
      </c>
      <c r="J299" s="130">
        <v>94</v>
      </c>
    </row>
    <row r="300" spans="1:10" x14ac:dyDescent="0.3">
      <c r="A300" s="130">
        <v>299</v>
      </c>
      <c r="B300" s="132" t="s">
        <v>3636</v>
      </c>
      <c r="C300" s="132" t="s">
        <v>28</v>
      </c>
      <c r="D300" s="132" t="s">
        <v>165</v>
      </c>
      <c r="E300" s="132" t="s">
        <v>3057</v>
      </c>
      <c r="F300" s="130">
        <v>134.5</v>
      </c>
      <c r="G300" s="130">
        <v>93</v>
      </c>
      <c r="H300" s="130">
        <v>18</v>
      </c>
      <c r="I300" s="130">
        <v>2</v>
      </c>
      <c r="J300" s="130">
        <v>6</v>
      </c>
    </row>
    <row r="301" spans="1:10" x14ac:dyDescent="0.3">
      <c r="A301" s="130">
        <v>300</v>
      </c>
      <c r="B301" s="132" t="s">
        <v>1957</v>
      </c>
      <c r="C301" s="132" t="s">
        <v>248</v>
      </c>
      <c r="D301" s="132" t="s">
        <v>3036</v>
      </c>
      <c r="E301" s="132" t="s">
        <v>3072</v>
      </c>
      <c r="F301" s="130">
        <v>134.38999999999999</v>
      </c>
      <c r="G301" s="130">
        <v>93</v>
      </c>
      <c r="H301" s="130">
        <v>95</v>
      </c>
      <c r="I301" s="130">
        <v>61</v>
      </c>
      <c r="J301" s="130">
        <v>90</v>
      </c>
    </row>
    <row r="302" spans="1:10" x14ac:dyDescent="0.3">
      <c r="A302" s="130">
        <v>301</v>
      </c>
      <c r="B302" s="132" t="s">
        <v>2189</v>
      </c>
      <c r="C302" s="132" t="s">
        <v>44</v>
      </c>
      <c r="D302" s="132" t="s">
        <v>113</v>
      </c>
      <c r="E302" s="132" t="s">
        <v>3057</v>
      </c>
      <c r="F302" s="130">
        <v>134.31</v>
      </c>
      <c r="G302" s="130">
        <v>93</v>
      </c>
      <c r="H302" s="130">
        <v>89</v>
      </c>
      <c r="I302" s="130">
        <v>75</v>
      </c>
      <c r="J302" s="130">
        <v>86</v>
      </c>
    </row>
    <row r="303" spans="1:10" x14ac:dyDescent="0.3">
      <c r="A303" s="130">
        <v>302</v>
      </c>
      <c r="B303" s="132" t="s">
        <v>3201</v>
      </c>
      <c r="C303" s="132" t="s">
        <v>44</v>
      </c>
      <c r="D303" s="132" t="s">
        <v>113</v>
      </c>
      <c r="E303" s="132" t="s">
        <v>3057</v>
      </c>
      <c r="F303" s="130">
        <v>134.26</v>
      </c>
      <c r="G303" s="130">
        <v>93</v>
      </c>
      <c r="H303" s="130">
        <v>94</v>
      </c>
      <c r="I303" s="130">
        <v>11</v>
      </c>
      <c r="J303" s="130">
        <v>6</v>
      </c>
    </row>
    <row r="304" spans="1:10" x14ac:dyDescent="0.3">
      <c r="A304" s="130">
        <v>303</v>
      </c>
      <c r="B304" s="132" t="s">
        <v>99</v>
      </c>
      <c r="C304" s="132" t="s">
        <v>67</v>
      </c>
      <c r="D304" s="132" t="s">
        <v>100</v>
      </c>
      <c r="E304" s="132" t="s">
        <v>3057</v>
      </c>
      <c r="F304" s="130">
        <v>134.25</v>
      </c>
      <c r="G304" s="130">
        <v>93</v>
      </c>
      <c r="H304" s="130">
        <v>94</v>
      </c>
      <c r="I304" s="130">
        <v>95</v>
      </c>
      <c r="J304" s="130">
        <v>88</v>
      </c>
    </row>
    <row r="305" spans="1:10" x14ac:dyDescent="0.3">
      <c r="A305" s="130">
        <v>304</v>
      </c>
      <c r="B305" s="132" t="s">
        <v>1899</v>
      </c>
      <c r="C305" s="132" t="s">
        <v>36</v>
      </c>
      <c r="D305" s="132" t="s">
        <v>205</v>
      </c>
      <c r="E305" s="132" t="s">
        <v>3057</v>
      </c>
      <c r="F305" s="130">
        <v>134.22999999999999</v>
      </c>
      <c r="G305" s="130">
        <v>93</v>
      </c>
      <c r="H305" s="130">
        <v>86</v>
      </c>
      <c r="I305" s="130">
        <v>54</v>
      </c>
      <c r="J305" s="130">
        <v>68</v>
      </c>
    </row>
    <row r="306" spans="1:10" x14ac:dyDescent="0.3">
      <c r="A306" s="130">
        <v>305</v>
      </c>
      <c r="B306" s="132" t="s">
        <v>3163</v>
      </c>
      <c r="C306" s="132" t="s">
        <v>31</v>
      </c>
      <c r="D306" s="132" t="s">
        <v>30</v>
      </c>
      <c r="E306" s="132" t="s">
        <v>3072</v>
      </c>
      <c r="F306" s="130">
        <v>134.21</v>
      </c>
      <c r="G306" s="130">
        <v>93</v>
      </c>
      <c r="H306" s="130">
        <v>96</v>
      </c>
      <c r="I306" s="130">
        <v>88</v>
      </c>
      <c r="J306" s="130">
        <v>52</v>
      </c>
    </row>
    <row r="307" spans="1:10" x14ac:dyDescent="0.3">
      <c r="A307" s="130">
        <v>306</v>
      </c>
      <c r="B307" s="132" t="s">
        <v>3240</v>
      </c>
      <c r="C307" s="132" t="s">
        <v>31</v>
      </c>
      <c r="D307" s="132" t="s">
        <v>226</v>
      </c>
      <c r="E307" s="132" t="s">
        <v>3057</v>
      </c>
      <c r="F307" s="130">
        <v>134.19999999999999</v>
      </c>
      <c r="G307" s="130">
        <v>93</v>
      </c>
      <c r="H307" s="130">
        <v>93</v>
      </c>
      <c r="I307" s="130">
        <v>90</v>
      </c>
      <c r="J307" s="130">
        <v>87</v>
      </c>
    </row>
    <row r="308" spans="1:10" x14ac:dyDescent="0.3">
      <c r="A308" s="130">
        <v>307</v>
      </c>
      <c r="B308" s="132" t="s">
        <v>3236</v>
      </c>
      <c r="C308" s="132" t="s">
        <v>24</v>
      </c>
      <c r="D308" s="132" t="s">
        <v>57</v>
      </c>
      <c r="E308" s="132" t="s">
        <v>3072</v>
      </c>
      <c r="F308" s="130">
        <v>134.15</v>
      </c>
      <c r="G308" s="130">
        <v>93</v>
      </c>
      <c r="H308" s="130">
        <v>93</v>
      </c>
      <c r="I308" s="130">
        <v>96</v>
      </c>
      <c r="J308" s="130">
        <v>95</v>
      </c>
    </row>
    <row r="309" spans="1:10" x14ac:dyDescent="0.3">
      <c r="A309" s="130">
        <v>308</v>
      </c>
      <c r="B309" s="132" t="s">
        <v>3128</v>
      </c>
      <c r="C309" s="132" t="s">
        <v>44</v>
      </c>
      <c r="D309" s="132" t="s">
        <v>113</v>
      </c>
      <c r="E309" s="132" t="s">
        <v>3057</v>
      </c>
      <c r="F309" s="130">
        <v>133.81</v>
      </c>
      <c r="G309" s="130">
        <v>93</v>
      </c>
      <c r="H309" s="130">
        <v>97</v>
      </c>
      <c r="I309" s="130">
        <v>97</v>
      </c>
      <c r="J309" s="130">
        <v>99</v>
      </c>
    </row>
    <row r="310" spans="1:10" x14ac:dyDescent="0.3">
      <c r="A310" s="130">
        <v>309</v>
      </c>
      <c r="B310" s="132" t="s">
        <v>3081</v>
      </c>
      <c r="C310" s="132" t="s">
        <v>31</v>
      </c>
      <c r="D310" s="132" t="s">
        <v>444</v>
      </c>
      <c r="E310" s="132" t="s">
        <v>3057</v>
      </c>
      <c r="F310" s="130">
        <v>133.66</v>
      </c>
      <c r="G310" s="130">
        <v>93</v>
      </c>
      <c r="H310" s="130">
        <v>97</v>
      </c>
      <c r="I310" s="130">
        <v>11</v>
      </c>
      <c r="J310" s="130">
        <v>10</v>
      </c>
    </row>
    <row r="311" spans="1:10" x14ac:dyDescent="0.3">
      <c r="A311" s="130">
        <v>310</v>
      </c>
      <c r="B311" s="132" t="s">
        <v>1723</v>
      </c>
      <c r="C311" s="132" t="s">
        <v>36</v>
      </c>
      <c r="D311" s="132" t="s">
        <v>250</v>
      </c>
      <c r="E311" s="132" t="s">
        <v>3057</v>
      </c>
      <c r="F311" s="130">
        <v>133.63</v>
      </c>
      <c r="G311" s="130">
        <v>93</v>
      </c>
      <c r="H311" s="130">
        <v>96</v>
      </c>
      <c r="I311" s="130">
        <v>93</v>
      </c>
      <c r="J311" s="130">
        <v>29</v>
      </c>
    </row>
    <row r="312" spans="1:10" x14ac:dyDescent="0.3">
      <c r="A312" s="130">
        <v>311</v>
      </c>
      <c r="B312" s="132" t="s">
        <v>2948</v>
      </c>
      <c r="C312" s="132" t="s">
        <v>24</v>
      </c>
      <c r="D312" s="132" t="s">
        <v>283</v>
      </c>
      <c r="E312" s="132" t="s">
        <v>3072</v>
      </c>
      <c r="F312" s="130">
        <v>133.32</v>
      </c>
      <c r="G312" s="130">
        <v>93</v>
      </c>
      <c r="H312" s="130">
        <v>85</v>
      </c>
      <c r="I312" s="130">
        <v>92</v>
      </c>
      <c r="J312" s="130">
        <v>80</v>
      </c>
    </row>
    <row r="313" spans="1:10" x14ac:dyDescent="0.3">
      <c r="A313" s="130">
        <v>312</v>
      </c>
      <c r="B313" s="132" t="s">
        <v>3431</v>
      </c>
      <c r="C313" s="132" t="s">
        <v>44</v>
      </c>
      <c r="D313" s="132" t="s">
        <v>113</v>
      </c>
      <c r="E313" s="132" t="s">
        <v>3057</v>
      </c>
      <c r="F313" s="130">
        <v>133.06</v>
      </c>
      <c r="G313" s="130">
        <v>93</v>
      </c>
      <c r="H313" s="130">
        <v>83</v>
      </c>
      <c r="I313" s="130">
        <v>33</v>
      </c>
      <c r="J313" s="130">
        <v>90</v>
      </c>
    </row>
    <row r="314" spans="1:10" x14ac:dyDescent="0.3">
      <c r="A314" s="130">
        <v>313</v>
      </c>
      <c r="B314" s="132" t="s">
        <v>1774</v>
      </c>
      <c r="C314" s="132" t="s">
        <v>67</v>
      </c>
      <c r="D314" s="132" t="s">
        <v>262</v>
      </c>
      <c r="E314" s="132" t="s">
        <v>3072</v>
      </c>
      <c r="F314" s="130">
        <v>133.04</v>
      </c>
      <c r="G314" s="130">
        <v>93</v>
      </c>
      <c r="H314" s="130">
        <v>96</v>
      </c>
      <c r="I314" s="130">
        <v>99</v>
      </c>
      <c r="J314" s="130">
        <v>99</v>
      </c>
    </row>
    <row r="315" spans="1:10" x14ac:dyDescent="0.3">
      <c r="A315" s="130">
        <v>314</v>
      </c>
      <c r="B315" s="132" t="s">
        <v>3208</v>
      </c>
      <c r="C315" s="132" t="s">
        <v>44</v>
      </c>
      <c r="D315" s="132" t="s">
        <v>146</v>
      </c>
      <c r="E315" s="132" t="s">
        <v>3057</v>
      </c>
      <c r="F315" s="130">
        <v>133.03</v>
      </c>
      <c r="G315" s="130">
        <v>93</v>
      </c>
      <c r="H315" s="130">
        <v>97</v>
      </c>
      <c r="I315" s="130">
        <v>84</v>
      </c>
      <c r="J315" s="130">
        <v>8</v>
      </c>
    </row>
    <row r="316" spans="1:10" x14ac:dyDescent="0.3">
      <c r="A316" s="130">
        <v>315</v>
      </c>
      <c r="B316" s="132" t="s">
        <v>3602</v>
      </c>
      <c r="C316" s="132" t="s">
        <v>44</v>
      </c>
      <c r="D316" s="132" t="s">
        <v>212</v>
      </c>
      <c r="E316" s="132" t="s">
        <v>3057</v>
      </c>
      <c r="F316" s="130">
        <v>132.91999999999999</v>
      </c>
      <c r="G316" s="130">
        <v>93</v>
      </c>
      <c r="H316" s="130">
        <v>49</v>
      </c>
      <c r="I316" s="130">
        <v>15</v>
      </c>
      <c r="J316" s="130">
        <v>48</v>
      </c>
    </row>
    <row r="317" spans="1:10" x14ac:dyDescent="0.3">
      <c r="A317" s="130">
        <v>316</v>
      </c>
      <c r="B317" s="132" t="s">
        <v>63</v>
      </c>
      <c r="C317" s="132" t="s">
        <v>31</v>
      </c>
      <c r="D317" s="132" t="s">
        <v>61</v>
      </c>
      <c r="E317" s="132" t="s">
        <v>3072</v>
      </c>
      <c r="F317" s="130">
        <v>132.61000000000001</v>
      </c>
      <c r="G317" s="130">
        <v>93</v>
      </c>
      <c r="H317" s="130">
        <v>94</v>
      </c>
      <c r="I317" s="130">
        <v>98</v>
      </c>
      <c r="J317" s="130">
        <v>89</v>
      </c>
    </row>
    <row r="318" spans="1:10" x14ac:dyDescent="0.3">
      <c r="A318" s="130">
        <v>317</v>
      </c>
      <c r="B318" s="132" t="s">
        <v>1487</v>
      </c>
      <c r="C318" s="132" t="s">
        <v>153</v>
      </c>
      <c r="D318" s="132" t="s">
        <v>3015</v>
      </c>
      <c r="E318" s="132" t="s">
        <v>3072</v>
      </c>
      <c r="F318" s="130">
        <v>132.5</v>
      </c>
      <c r="G318" s="130">
        <v>93</v>
      </c>
      <c r="H318" s="130">
        <v>92</v>
      </c>
      <c r="I318" s="130">
        <v>86</v>
      </c>
      <c r="J318" s="130">
        <v>76</v>
      </c>
    </row>
    <row r="319" spans="1:10" x14ac:dyDescent="0.3">
      <c r="A319" s="130">
        <v>318</v>
      </c>
      <c r="B319" s="132" t="s">
        <v>1893</v>
      </c>
      <c r="C319" s="132" t="s">
        <v>28</v>
      </c>
      <c r="D319" s="132" t="s">
        <v>165</v>
      </c>
      <c r="E319" s="132" t="s">
        <v>3057</v>
      </c>
      <c r="F319" s="130">
        <v>132.34</v>
      </c>
      <c r="G319" s="130">
        <v>93</v>
      </c>
      <c r="H319" s="130">
        <v>86</v>
      </c>
      <c r="I319" s="130">
        <v>70</v>
      </c>
      <c r="J319" s="130">
        <v>95</v>
      </c>
    </row>
    <row r="320" spans="1:10" x14ac:dyDescent="0.3">
      <c r="A320" s="130">
        <v>319</v>
      </c>
      <c r="B320" s="132" t="s">
        <v>3174</v>
      </c>
      <c r="C320" s="132" t="s">
        <v>28</v>
      </c>
      <c r="D320" s="132" t="s">
        <v>3018</v>
      </c>
      <c r="E320" s="132" t="s">
        <v>3072</v>
      </c>
      <c r="F320" s="130">
        <v>132.33000000000001</v>
      </c>
      <c r="G320" s="130">
        <v>93</v>
      </c>
      <c r="H320" s="130">
        <v>95</v>
      </c>
      <c r="I320" s="130">
        <v>98</v>
      </c>
      <c r="J320" s="130">
        <v>81</v>
      </c>
    </row>
    <row r="321" spans="1:10" x14ac:dyDescent="0.3">
      <c r="A321" s="130">
        <v>320</v>
      </c>
      <c r="B321" s="132" t="s">
        <v>87</v>
      </c>
      <c r="C321" s="132" t="s">
        <v>31</v>
      </c>
      <c r="D321" s="132" t="s">
        <v>3016</v>
      </c>
      <c r="E321" s="132" t="s">
        <v>3057</v>
      </c>
      <c r="F321" s="130">
        <v>132.1</v>
      </c>
      <c r="G321" s="130">
        <v>93</v>
      </c>
      <c r="H321" s="130">
        <v>91</v>
      </c>
      <c r="I321" s="130">
        <v>97</v>
      </c>
      <c r="J321" s="130">
        <v>96</v>
      </c>
    </row>
    <row r="322" spans="1:10" x14ac:dyDescent="0.3">
      <c r="A322" s="130">
        <v>321</v>
      </c>
      <c r="B322" s="132" t="s">
        <v>1711</v>
      </c>
      <c r="C322" s="132" t="s">
        <v>36</v>
      </c>
      <c r="D322" s="132" t="s">
        <v>279</v>
      </c>
      <c r="E322" s="132" t="s">
        <v>3057</v>
      </c>
      <c r="F322" s="130">
        <v>131.87</v>
      </c>
      <c r="G322" s="130">
        <v>93</v>
      </c>
      <c r="H322" s="130">
        <v>95</v>
      </c>
      <c r="I322" s="130">
        <v>96</v>
      </c>
      <c r="J322" s="130">
        <v>61</v>
      </c>
    </row>
    <row r="323" spans="1:10" x14ac:dyDescent="0.3">
      <c r="A323" s="130">
        <v>322</v>
      </c>
      <c r="B323" s="132" t="s">
        <v>3298</v>
      </c>
      <c r="C323" s="132" t="s">
        <v>36</v>
      </c>
      <c r="D323" s="132" t="s">
        <v>86</v>
      </c>
      <c r="E323" s="132" t="s">
        <v>3057</v>
      </c>
      <c r="F323" s="130">
        <v>131.86000000000001</v>
      </c>
      <c r="G323" s="130">
        <v>93</v>
      </c>
      <c r="H323" s="130">
        <v>88</v>
      </c>
      <c r="I323" s="130">
        <v>64</v>
      </c>
      <c r="J323" s="130">
        <v>90</v>
      </c>
    </row>
    <row r="324" spans="1:10" x14ac:dyDescent="0.3">
      <c r="A324" s="130">
        <v>323</v>
      </c>
      <c r="B324" s="132" t="s">
        <v>257</v>
      </c>
      <c r="C324" s="132" t="s">
        <v>44</v>
      </c>
      <c r="D324" s="132" t="s">
        <v>3043</v>
      </c>
      <c r="E324" s="132" t="s">
        <v>3072</v>
      </c>
      <c r="F324" s="130">
        <v>131.82</v>
      </c>
      <c r="G324" s="130">
        <v>93</v>
      </c>
      <c r="H324" s="130">
        <v>91</v>
      </c>
      <c r="I324" s="130">
        <v>96</v>
      </c>
      <c r="J324" s="130">
        <v>96</v>
      </c>
    </row>
    <row r="325" spans="1:10" x14ac:dyDescent="0.3">
      <c r="A325" s="130">
        <v>324</v>
      </c>
      <c r="B325" s="132" t="s">
        <v>1555</v>
      </c>
      <c r="C325" s="132" t="s">
        <v>31</v>
      </c>
      <c r="D325" s="132" t="s">
        <v>3024</v>
      </c>
      <c r="E325" s="132" t="s">
        <v>3072</v>
      </c>
      <c r="F325" s="130">
        <v>131.54</v>
      </c>
      <c r="G325" s="130">
        <v>93</v>
      </c>
      <c r="H325" s="130">
        <v>81</v>
      </c>
      <c r="I325" s="130">
        <v>85</v>
      </c>
      <c r="J325" s="130">
        <v>97</v>
      </c>
    </row>
    <row r="326" spans="1:10" x14ac:dyDescent="0.3">
      <c r="A326" s="130">
        <v>325</v>
      </c>
      <c r="B326" s="132" t="s">
        <v>3182</v>
      </c>
      <c r="C326" s="132" t="s">
        <v>44</v>
      </c>
      <c r="D326" s="132" t="s">
        <v>113</v>
      </c>
      <c r="E326" s="132" t="s">
        <v>3057</v>
      </c>
      <c r="F326" s="130">
        <v>131.5</v>
      </c>
      <c r="G326" s="130">
        <v>93</v>
      </c>
      <c r="H326" s="130">
        <v>93</v>
      </c>
      <c r="I326" s="130">
        <v>35</v>
      </c>
      <c r="J326" s="130">
        <v>50</v>
      </c>
    </row>
    <row r="327" spans="1:10" x14ac:dyDescent="0.3">
      <c r="A327" s="130">
        <v>326</v>
      </c>
      <c r="B327" s="132" t="s">
        <v>3122</v>
      </c>
      <c r="C327" s="132" t="s">
        <v>44</v>
      </c>
      <c r="D327" s="132" t="s">
        <v>113</v>
      </c>
      <c r="E327" s="132" t="s">
        <v>3057</v>
      </c>
      <c r="F327" s="130">
        <v>131.49</v>
      </c>
      <c r="G327" s="130">
        <v>93</v>
      </c>
      <c r="H327" s="130">
        <v>98</v>
      </c>
      <c r="I327" s="130">
        <v>23</v>
      </c>
      <c r="J327" s="130">
        <v>10</v>
      </c>
    </row>
    <row r="328" spans="1:10" x14ac:dyDescent="0.3">
      <c r="A328" s="130">
        <v>327</v>
      </c>
      <c r="B328" s="132" t="s">
        <v>569</v>
      </c>
      <c r="C328" s="132" t="s">
        <v>24</v>
      </c>
      <c r="D328" s="132" t="s">
        <v>39</v>
      </c>
      <c r="E328" s="132" t="s">
        <v>3072</v>
      </c>
      <c r="F328" s="130">
        <v>131.44999999999999</v>
      </c>
      <c r="G328" s="130">
        <v>93</v>
      </c>
      <c r="H328" s="130">
        <v>94</v>
      </c>
      <c r="I328" s="130">
        <v>93</v>
      </c>
      <c r="J328" s="130">
        <v>90</v>
      </c>
    </row>
    <row r="329" spans="1:10" x14ac:dyDescent="0.3">
      <c r="A329" s="130">
        <v>328</v>
      </c>
      <c r="B329" s="132" t="s">
        <v>2468</v>
      </c>
      <c r="C329" s="132" t="s">
        <v>44</v>
      </c>
      <c r="D329" s="132" t="s">
        <v>113</v>
      </c>
      <c r="E329" s="132" t="s">
        <v>3057</v>
      </c>
      <c r="F329" s="130">
        <v>131.29</v>
      </c>
      <c r="G329" s="130">
        <v>93</v>
      </c>
      <c r="H329" s="130">
        <v>93</v>
      </c>
      <c r="I329" s="130">
        <v>21</v>
      </c>
      <c r="J329" s="130">
        <v>18</v>
      </c>
    </row>
    <row r="330" spans="1:10" x14ac:dyDescent="0.3">
      <c r="A330" s="130">
        <v>329</v>
      </c>
      <c r="B330" s="132" t="s">
        <v>1548</v>
      </c>
      <c r="C330" s="132" t="s">
        <v>44</v>
      </c>
      <c r="D330" s="132" t="s">
        <v>146</v>
      </c>
      <c r="E330" s="132" t="s">
        <v>3072</v>
      </c>
      <c r="F330" s="130">
        <v>131.28</v>
      </c>
      <c r="G330" s="130">
        <v>93</v>
      </c>
      <c r="H330" s="130">
        <v>93</v>
      </c>
      <c r="I330" s="130">
        <v>78</v>
      </c>
      <c r="J330" s="130">
        <v>94</v>
      </c>
    </row>
    <row r="331" spans="1:10" x14ac:dyDescent="0.3">
      <c r="A331" s="130">
        <v>330</v>
      </c>
      <c r="B331" s="132" t="s">
        <v>3495</v>
      </c>
      <c r="C331" s="132" t="s">
        <v>44</v>
      </c>
      <c r="D331" s="132" t="s">
        <v>113</v>
      </c>
      <c r="E331" s="132" t="s">
        <v>3057</v>
      </c>
      <c r="F331" s="130">
        <v>131.22</v>
      </c>
      <c r="G331" s="130">
        <v>93</v>
      </c>
      <c r="H331" s="130">
        <v>91</v>
      </c>
      <c r="I331" s="130">
        <v>4</v>
      </c>
      <c r="J331" s="130">
        <v>25</v>
      </c>
    </row>
    <row r="332" spans="1:10" x14ac:dyDescent="0.3">
      <c r="A332" s="130">
        <v>331</v>
      </c>
      <c r="B332" s="132" t="s">
        <v>3284</v>
      </c>
      <c r="C332" s="132" t="s">
        <v>31</v>
      </c>
      <c r="D332" s="132" t="s">
        <v>3024</v>
      </c>
      <c r="E332" s="132" t="s">
        <v>3072</v>
      </c>
      <c r="F332" s="130">
        <v>131.13</v>
      </c>
      <c r="G332" s="130">
        <v>93</v>
      </c>
      <c r="H332" s="130">
        <v>88</v>
      </c>
      <c r="I332" s="130">
        <v>23</v>
      </c>
      <c r="J332" s="130">
        <v>25</v>
      </c>
    </row>
    <row r="333" spans="1:10" x14ac:dyDescent="0.3">
      <c r="A333" s="130">
        <v>332</v>
      </c>
      <c r="B333" s="132" t="s">
        <v>3271</v>
      </c>
      <c r="C333" s="132" t="s">
        <v>44</v>
      </c>
      <c r="D333" s="132" t="s">
        <v>113</v>
      </c>
      <c r="E333" s="132" t="s">
        <v>3057</v>
      </c>
      <c r="F333" s="130">
        <v>130.91</v>
      </c>
      <c r="G333" s="130">
        <v>93</v>
      </c>
      <c r="H333" s="130">
        <v>91</v>
      </c>
      <c r="I333" s="130">
        <v>44</v>
      </c>
      <c r="J333" s="130">
        <v>99</v>
      </c>
    </row>
    <row r="334" spans="1:10" x14ac:dyDescent="0.3">
      <c r="A334" s="130">
        <v>333</v>
      </c>
      <c r="B334" s="132" t="s">
        <v>2360</v>
      </c>
      <c r="C334" s="132" t="s">
        <v>44</v>
      </c>
      <c r="D334" s="132" t="s">
        <v>3049</v>
      </c>
      <c r="E334" s="132" t="s">
        <v>3057</v>
      </c>
      <c r="F334" s="130">
        <v>130.62</v>
      </c>
      <c r="G334" s="130">
        <v>93</v>
      </c>
      <c r="H334" s="130">
        <v>67</v>
      </c>
      <c r="I334" s="130">
        <v>41</v>
      </c>
      <c r="J334" s="130">
        <v>22</v>
      </c>
    </row>
    <row r="335" spans="1:10" x14ac:dyDescent="0.3">
      <c r="A335" s="130">
        <v>334</v>
      </c>
      <c r="B335" s="132" t="s">
        <v>2436</v>
      </c>
      <c r="C335" s="132" t="s">
        <v>44</v>
      </c>
      <c r="D335" s="132" t="s">
        <v>113</v>
      </c>
      <c r="E335" s="132" t="s">
        <v>3057</v>
      </c>
      <c r="F335" s="130">
        <v>130.61000000000001</v>
      </c>
      <c r="G335" s="130">
        <v>93</v>
      </c>
      <c r="H335" s="130">
        <v>94</v>
      </c>
      <c r="I335" s="130">
        <v>76</v>
      </c>
      <c r="J335" s="130">
        <v>96</v>
      </c>
    </row>
    <row r="336" spans="1:10" x14ac:dyDescent="0.3">
      <c r="A336" s="130">
        <v>335</v>
      </c>
      <c r="B336" s="132" t="s">
        <v>414</v>
      </c>
      <c r="C336" s="132" t="s">
        <v>36</v>
      </c>
      <c r="D336" s="132" t="s">
        <v>415</v>
      </c>
      <c r="E336" s="132" t="s">
        <v>3072</v>
      </c>
      <c r="F336" s="130">
        <v>130.57</v>
      </c>
      <c r="G336" s="130">
        <v>93</v>
      </c>
      <c r="H336" s="130">
        <v>78</v>
      </c>
      <c r="I336" s="130">
        <v>79</v>
      </c>
      <c r="J336" s="130">
        <v>71</v>
      </c>
    </row>
    <row r="337" spans="1:10" x14ac:dyDescent="0.3">
      <c r="A337" s="130">
        <v>336</v>
      </c>
      <c r="B337" s="132" t="s">
        <v>3526</v>
      </c>
      <c r="C337" s="132" t="s">
        <v>104</v>
      </c>
      <c r="D337" s="132" t="s">
        <v>330</v>
      </c>
      <c r="E337" s="132" t="s">
        <v>3057</v>
      </c>
      <c r="F337" s="130">
        <v>130.47</v>
      </c>
      <c r="G337" s="130">
        <v>93</v>
      </c>
      <c r="H337" s="130">
        <v>56</v>
      </c>
      <c r="I337" s="130">
        <v>38</v>
      </c>
      <c r="J337" s="130">
        <v>65</v>
      </c>
    </row>
    <row r="338" spans="1:10" x14ac:dyDescent="0.3">
      <c r="A338" s="130">
        <v>337</v>
      </c>
      <c r="B338" s="132" t="s">
        <v>6404</v>
      </c>
      <c r="C338" s="132" t="s">
        <v>44</v>
      </c>
      <c r="D338" s="132" t="s">
        <v>146</v>
      </c>
      <c r="E338" s="132" t="s">
        <v>3057</v>
      </c>
      <c r="F338" s="130">
        <v>130.32</v>
      </c>
      <c r="G338" s="130">
        <v>93</v>
      </c>
      <c r="H338" s="130">
        <v>59</v>
      </c>
      <c r="I338" s="130">
        <v>98</v>
      </c>
      <c r="J338" s="130">
        <v>3</v>
      </c>
    </row>
    <row r="339" spans="1:10" x14ac:dyDescent="0.3">
      <c r="A339" s="130">
        <v>338</v>
      </c>
      <c r="B339" s="132" t="s">
        <v>2432</v>
      </c>
      <c r="C339" s="132" t="s">
        <v>44</v>
      </c>
      <c r="D339" s="132" t="s">
        <v>113</v>
      </c>
      <c r="E339" s="132" t="s">
        <v>3057</v>
      </c>
      <c r="F339" s="130">
        <v>130.30000000000001</v>
      </c>
      <c r="G339" s="130">
        <v>93</v>
      </c>
      <c r="H339" s="130">
        <v>94</v>
      </c>
      <c r="I339" s="130">
        <v>90</v>
      </c>
      <c r="J339" s="130">
        <v>23</v>
      </c>
    </row>
    <row r="340" spans="1:10" x14ac:dyDescent="0.3">
      <c r="A340" s="130">
        <v>339</v>
      </c>
      <c r="B340" s="132" t="s">
        <v>3123</v>
      </c>
      <c r="C340" s="132" t="s">
        <v>104</v>
      </c>
      <c r="D340" s="132" t="s">
        <v>330</v>
      </c>
      <c r="E340" s="132" t="s">
        <v>3057</v>
      </c>
      <c r="F340" s="130">
        <v>130.25</v>
      </c>
      <c r="G340" s="130">
        <v>93</v>
      </c>
      <c r="H340" s="130">
        <v>97</v>
      </c>
      <c r="I340" s="130">
        <v>99</v>
      </c>
      <c r="J340" s="130">
        <v>97</v>
      </c>
    </row>
    <row r="341" spans="1:10" x14ac:dyDescent="0.3">
      <c r="A341" s="130">
        <v>340</v>
      </c>
      <c r="B341" s="132" t="s">
        <v>1889</v>
      </c>
      <c r="C341" s="132" t="s">
        <v>24</v>
      </c>
      <c r="D341" s="132" t="s">
        <v>23</v>
      </c>
      <c r="E341" s="132" t="s">
        <v>3072</v>
      </c>
      <c r="F341" s="130">
        <v>130.19999999999999</v>
      </c>
      <c r="G341" s="130">
        <v>93</v>
      </c>
      <c r="H341" s="130">
        <v>95</v>
      </c>
      <c r="I341" s="130">
        <v>94</v>
      </c>
      <c r="J341" s="130">
        <v>86</v>
      </c>
    </row>
    <row r="342" spans="1:10" x14ac:dyDescent="0.3">
      <c r="A342" s="130">
        <v>341</v>
      </c>
      <c r="B342" s="132" t="s">
        <v>3352</v>
      </c>
      <c r="C342" s="132" t="s">
        <v>44</v>
      </c>
      <c r="D342" s="132" t="s">
        <v>212</v>
      </c>
      <c r="E342" s="132" t="s">
        <v>3057</v>
      </c>
      <c r="F342" s="130">
        <v>130.19</v>
      </c>
      <c r="G342" s="130">
        <v>93</v>
      </c>
      <c r="H342" s="130">
        <v>84</v>
      </c>
      <c r="I342" s="130">
        <v>15</v>
      </c>
      <c r="J342" s="130">
        <v>23</v>
      </c>
    </row>
    <row r="343" spans="1:10" x14ac:dyDescent="0.3">
      <c r="A343" s="130">
        <v>342</v>
      </c>
      <c r="B343" s="132" t="s">
        <v>3266</v>
      </c>
      <c r="C343" s="132" t="s">
        <v>24</v>
      </c>
      <c r="D343" s="132" t="s">
        <v>231</v>
      </c>
      <c r="E343" s="132" t="s">
        <v>3057</v>
      </c>
      <c r="F343" s="130">
        <v>130.18</v>
      </c>
      <c r="G343" s="130">
        <v>93</v>
      </c>
      <c r="H343" s="130">
        <v>90</v>
      </c>
      <c r="I343" s="130">
        <v>20</v>
      </c>
      <c r="J343" s="130">
        <v>17</v>
      </c>
    </row>
    <row r="344" spans="1:10" x14ac:dyDescent="0.3">
      <c r="A344" s="130">
        <v>343</v>
      </c>
      <c r="B344" s="132" t="s">
        <v>1394</v>
      </c>
      <c r="C344" s="132" t="s">
        <v>31</v>
      </c>
      <c r="D344" s="132" t="s">
        <v>226</v>
      </c>
      <c r="E344" s="132" t="s">
        <v>3072</v>
      </c>
      <c r="F344" s="130">
        <v>130.16999999999999</v>
      </c>
      <c r="G344" s="130">
        <v>93</v>
      </c>
      <c r="H344" s="130">
        <v>90</v>
      </c>
      <c r="I344" s="130">
        <v>97</v>
      </c>
      <c r="J344" s="130">
        <v>94</v>
      </c>
    </row>
    <row r="345" spans="1:10" x14ac:dyDescent="0.3">
      <c r="A345" s="130">
        <v>344</v>
      </c>
      <c r="B345" s="132" t="s">
        <v>1498</v>
      </c>
      <c r="C345" s="132" t="s">
        <v>24</v>
      </c>
      <c r="D345" s="132" t="s">
        <v>512</v>
      </c>
      <c r="E345" s="132" t="s">
        <v>3072</v>
      </c>
      <c r="F345" s="130">
        <v>129.82</v>
      </c>
      <c r="G345" s="130">
        <v>93</v>
      </c>
      <c r="H345" s="130">
        <v>94</v>
      </c>
      <c r="I345" s="130">
        <v>92</v>
      </c>
      <c r="J345" s="130">
        <v>88</v>
      </c>
    </row>
    <row r="346" spans="1:10" x14ac:dyDescent="0.3">
      <c r="A346" s="130">
        <v>345</v>
      </c>
      <c r="B346" s="132" t="s">
        <v>3651</v>
      </c>
      <c r="C346" s="132" t="s">
        <v>31</v>
      </c>
      <c r="D346" s="132" t="s">
        <v>3024</v>
      </c>
      <c r="E346" s="132" t="s">
        <v>3072</v>
      </c>
      <c r="F346" s="130">
        <v>129.75</v>
      </c>
      <c r="G346" s="130">
        <v>93</v>
      </c>
      <c r="H346" s="130">
        <v>93</v>
      </c>
      <c r="I346" s="130">
        <v>82</v>
      </c>
      <c r="J346" s="130">
        <v>47</v>
      </c>
    </row>
    <row r="347" spans="1:10" x14ac:dyDescent="0.3">
      <c r="A347" s="130">
        <v>346</v>
      </c>
      <c r="B347" s="132" t="s">
        <v>38</v>
      </c>
      <c r="C347" s="132" t="s">
        <v>24</v>
      </c>
      <c r="D347" s="132" t="s">
        <v>23</v>
      </c>
      <c r="E347" s="132" t="s">
        <v>3072</v>
      </c>
      <c r="F347" s="130">
        <v>129.72</v>
      </c>
      <c r="G347" s="130">
        <v>92</v>
      </c>
      <c r="H347" s="130">
        <v>85</v>
      </c>
      <c r="I347" s="130">
        <v>86</v>
      </c>
      <c r="J347" s="130">
        <v>87</v>
      </c>
    </row>
    <row r="348" spans="1:10" x14ac:dyDescent="0.3">
      <c r="A348" s="130">
        <v>347</v>
      </c>
      <c r="B348" s="132" t="s">
        <v>3599</v>
      </c>
      <c r="C348" s="132" t="s">
        <v>44</v>
      </c>
      <c r="D348" s="132" t="s">
        <v>113</v>
      </c>
      <c r="E348" s="132" t="s">
        <v>3057</v>
      </c>
      <c r="F348" s="130">
        <v>129.68</v>
      </c>
      <c r="G348" s="130">
        <v>92</v>
      </c>
      <c r="H348" s="130">
        <v>47</v>
      </c>
      <c r="I348" s="130">
        <v>2</v>
      </c>
      <c r="J348" s="130">
        <v>4</v>
      </c>
    </row>
    <row r="349" spans="1:10" x14ac:dyDescent="0.3">
      <c r="A349" s="130">
        <v>348</v>
      </c>
      <c r="B349" s="132" t="s">
        <v>3337</v>
      </c>
      <c r="C349" s="132" t="s">
        <v>44</v>
      </c>
      <c r="D349" s="132" t="s">
        <v>129</v>
      </c>
      <c r="E349" s="132" t="s">
        <v>3057</v>
      </c>
      <c r="F349" s="130">
        <v>129.66999999999999</v>
      </c>
      <c r="G349" s="130">
        <v>92</v>
      </c>
      <c r="H349" s="130">
        <v>83</v>
      </c>
      <c r="I349" s="130">
        <v>20</v>
      </c>
      <c r="J349" s="130">
        <v>11</v>
      </c>
    </row>
    <row r="350" spans="1:10" x14ac:dyDescent="0.3">
      <c r="A350" s="130">
        <v>349</v>
      </c>
      <c r="B350" s="132" t="s">
        <v>3657</v>
      </c>
      <c r="C350" s="132" t="s">
        <v>44</v>
      </c>
      <c r="D350" s="132" t="s">
        <v>113</v>
      </c>
      <c r="E350" s="132" t="s">
        <v>3057</v>
      </c>
      <c r="F350" s="130">
        <v>129.58000000000001</v>
      </c>
      <c r="G350" s="130">
        <v>92</v>
      </c>
      <c r="H350" s="130">
        <v>41</v>
      </c>
      <c r="I350" s="130">
        <v>15</v>
      </c>
      <c r="J350" s="130">
        <v>9</v>
      </c>
    </row>
    <row r="351" spans="1:10" x14ac:dyDescent="0.3">
      <c r="A351" s="130">
        <v>350</v>
      </c>
      <c r="B351" s="132" t="s">
        <v>1658</v>
      </c>
      <c r="C351" s="132" t="s">
        <v>31</v>
      </c>
      <c r="D351" s="132" t="s">
        <v>718</v>
      </c>
      <c r="E351" s="132" t="s">
        <v>3057</v>
      </c>
      <c r="F351" s="130">
        <v>129.54</v>
      </c>
      <c r="G351" s="130">
        <v>92</v>
      </c>
      <c r="H351" s="130">
        <v>95</v>
      </c>
      <c r="I351" s="130">
        <v>97</v>
      </c>
      <c r="J351" s="130">
        <v>82</v>
      </c>
    </row>
    <row r="352" spans="1:10" x14ac:dyDescent="0.3">
      <c r="A352" s="130">
        <v>351</v>
      </c>
      <c r="B352" s="132" t="s">
        <v>3224</v>
      </c>
      <c r="C352" s="132" t="s">
        <v>44</v>
      </c>
      <c r="D352" s="132" t="s">
        <v>291</v>
      </c>
      <c r="E352" s="132" t="s">
        <v>3057</v>
      </c>
      <c r="F352" s="130">
        <v>129.28</v>
      </c>
      <c r="G352" s="130">
        <v>92</v>
      </c>
      <c r="H352" s="130">
        <v>88</v>
      </c>
      <c r="I352" s="130">
        <v>97</v>
      </c>
      <c r="J352" s="130">
        <v>15</v>
      </c>
    </row>
    <row r="353" spans="1:10" x14ac:dyDescent="0.3">
      <c r="A353" s="130">
        <v>352</v>
      </c>
      <c r="B353" s="132" t="s">
        <v>1396</v>
      </c>
      <c r="C353" s="132" t="s">
        <v>44</v>
      </c>
      <c r="D353" s="132" t="s">
        <v>113</v>
      </c>
      <c r="E353" s="132" t="s">
        <v>3057</v>
      </c>
      <c r="F353" s="130">
        <v>129.21</v>
      </c>
      <c r="G353" s="130">
        <v>92</v>
      </c>
      <c r="H353" s="130">
        <v>92</v>
      </c>
      <c r="I353" s="130">
        <v>47</v>
      </c>
      <c r="J353" s="130">
        <v>38</v>
      </c>
    </row>
    <row r="354" spans="1:10" x14ac:dyDescent="0.3">
      <c r="A354" s="130">
        <v>353</v>
      </c>
      <c r="B354" s="132" t="s">
        <v>3094</v>
      </c>
      <c r="C354" s="132" t="s">
        <v>44</v>
      </c>
      <c r="D354" s="132" t="s">
        <v>113</v>
      </c>
      <c r="E354" s="132" t="s">
        <v>3055</v>
      </c>
      <c r="F354" s="130">
        <v>129.16999999999999</v>
      </c>
      <c r="G354" s="130">
        <v>92</v>
      </c>
      <c r="H354" s="130">
        <v>98</v>
      </c>
      <c r="I354" s="130">
        <v>33</v>
      </c>
      <c r="J354" s="130">
        <v>94</v>
      </c>
    </row>
    <row r="355" spans="1:10" x14ac:dyDescent="0.3">
      <c r="A355" s="130">
        <v>354</v>
      </c>
      <c r="B355" s="132" t="s">
        <v>3309</v>
      </c>
      <c r="C355" s="132" t="s">
        <v>44</v>
      </c>
      <c r="D355" s="132" t="s">
        <v>113</v>
      </c>
      <c r="E355" s="132" t="s">
        <v>3057</v>
      </c>
      <c r="F355" s="130">
        <v>129.13</v>
      </c>
      <c r="G355" s="130">
        <v>92</v>
      </c>
      <c r="H355" s="130">
        <v>81</v>
      </c>
      <c r="I355" s="130">
        <v>56</v>
      </c>
      <c r="J355" s="130">
        <v>19</v>
      </c>
    </row>
    <row r="356" spans="1:10" x14ac:dyDescent="0.3">
      <c r="A356" s="130">
        <v>355</v>
      </c>
      <c r="B356" s="132" t="s">
        <v>3207</v>
      </c>
      <c r="C356" s="132" t="s">
        <v>36</v>
      </c>
      <c r="D356" s="132" t="s">
        <v>415</v>
      </c>
      <c r="E356" s="132" t="s">
        <v>3072</v>
      </c>
      <c r="F356" s="130">
        <v>129.11000000000001</v>
      </c>
      <c r="G356" s="130">
        <v>92</v>
      </c>
      <c r="H356" s="130">
        <v>77</v>
      </c>
      <c r="I356" s="130">
        <v>3</v>
      </c>
      <c r="J356" s="130">
        <v>2</v>
      </c>
    </row>
    <row r="357" spans="1:10" x14ac:dyDescent="0.3">
      <c r="A357" s="130">
        <v>356</v>
      </c>
      <c r="B357" s="132" t="s">
        <v>1647</v>
      </c>
      <c r="C357" s="132" t="s">
        <v>36</v>
      </c>
      <c r="D357" s="132" t="s">
        <v>35</v>
      </c>
      <c r="E357" s="132" t="s">
        <v>3072</v>
      </c>
      <c r="F357" s="130">
        <v>128.96</v>
      </c>
      <c r="G357" s="130">
        <v>92</v>
      </c>
      <c r="H357" s="130">
        <v>90</v>
      </c>
      <c r="I357" s="130">
        <v>82</v>
      </c>
      <c r="J357" s="130">
        <v>92</v>
      </c>
    </row>
    <row r="358" spans="1:10" x14ac:dyDescent="0.3">
      <c r="A358" s="130">
        <v>357</v>
      </c>
      <c r="B358" s="132" t="s">
        <v>922</v>
      </c>
      <c r="C358" s="132" t="s">
        <v>104</v>
      </c>
      <c r="D358" s="132" t="s">
        <v>330</v>
      </c>
      <c r="E358" s="132" t="s">
        <v>3072</v>
      </c>
      <c r="F358" s="130">
        <v>128.96</v>
      </c>
      <c r="G358" s="130">
        <v>92</v>
      </c>
      <c r="H358" s="130">
        <v>94</v>
      </c>
      <c r="I358" s="130">
        <v>96</v>
      </c>
      <c r="J358" s="130">
        <v>94</v>
      </c>
    </row>
    <row r="359" spans="1:10" x14ac:dyDescent="0.3">
      <c r="A359" s="130">
        <v>358</v>
      </c>
      <c r="B359" s="132" t="s">
        <v>1455</v>
      </c>
      <c r="C359" s="132" t="s">
        <v>31</v>
      </c>
      <c r="D359" s="132" t="s">
        <v>3024</v>
      </c>
      <c r="E359" s="132" t="s">
        <v>3072</v>
      </c>
      <c r="F359" s="130">
        <v>128.84</v>
      </c>
      <c r="G359" s="130">
        <v>92</v>
      </c>
      <c r="H359" s="130">
        <v>96</v>
      </c>
      <c r="I359" s="130">
        <v>97</v>
      </c>
      <c r="J359" s="130">
        <v>95</v>
      </c>
    </row>
    <row r="360" spans="1:10" x14ac:dyDescent="0.3">
      <c r="A360" s="130">
        <v>359</v>
      </c>
      <c r="B360" s="132" t="s">
        <v>74</v>
      </c>
      <c r="C360" s="132" t="s">
        <v>31</v>
      </c>
      <c r="D360" s="132" t="s">
        <v>3024</v>
      </c>
      <c r="E360" s="132" t="s">
        <v>3072</v>
      </c>
      <c r="F360" s="130">
        <v>128.78</v>
      </c>
      <c r="G360" s="130">
        <v>92</v>
      </c>
      <c r="H360" s="130">
        <v>95</v>
      </c>
      <c r="I360" s="130">
        <v>95</v>
      </c>
      <c r="J360" s="130">
        <v>92</v>
      </c>
    </row>
    <row r="361" spans="1:10" x14ac:dyDescent="0.3">
      <c r="A361" s="130">
        <v>360</v>
      </c>
      <c r="B361" s="132" t="s">
        <v>3125</v>
      </c>
      <c r="C361" s="132" t="s">
        <v>67</v>
      </c>
      <c r="D361" s="132" t="s">
        <v>517</v>
      </c>
      <c r="E361" s="132" t="s">
        <v>3057</v>
      </c>
      <c r="F361" s="130">
        <v>128.6</v>
      </c>
      <c r="G361" s="130">
        <v>92</v>
      </c>
      <c r="H361" s="130">
        <v>98</v>
      </c>
      <c r="I361" s="130">
        <v>99</v>
      </c>
      <c r="J361" s="130">
        <v>2</v>
      </c>
    </row>
    <row r="362" spans="1:10" x14ac:dyDescent="0.3">
      <c r="A362" s="130">
        <v>361</v>
      </c>
      <c r="B362" s="132" t="s">
        <v>3156</v>
      </c>
      <c r="C362" s="132" t="s">
        <v>44</v>
      </c>
      <c r="D362" s="132" t="s">
        <v>146</v>
      </c>
      <c r="E362" s="132" t="s">
        <v>3057</v>
      </c>
      <c r="F362" s="130">
        <v>128.55000000000001</v>
      </c>
      <c r="G362" s="130">
        <v>92</v>
      </c>
      <c r="H362" s="130">
        <v>96</v>
      </c>
      <c r="I362" s="130">
        <v>98</v>
      </c>
      <c r="J362" s="130">
        <v>99</v>
      </c>
    </row>
    <row r="363" spans="1:10" x14ac:dyDescent="0.3">
      <c r="A363" s="130">
        <v>362</v>
      </c>
      <c r="B363" s="132" t="s">
        <v>3340</v>
      </c>
      <c r="C363" s="132" t="s">
        <v>104</v>
      </c>
      <c r="D363" s="132" t="s">
        <v>330</v>
      </c>
      <c r="E363" s="132" t="s">
        <v>3057</v>
      </c>
      <c r="F363" s="130">
        <v>128.4</v>
      </c>
      <c r="G363" s="130">
        <v>92</v>
      </c>
      <c r="H363" s="130">
        <v>83</v>
      </c>
      <c r="I363" s="130">
        <v>81</v>
      </c>
      <c r="J363" s="130">
        <v>85</v>
      </c>
    </row>
    <row r="364" spans="1:10" x14ac:dyDescent="0.3">
      <c r="A364" s="130">
        <v>363</v>
      </c>
      <c r="B364" s="132" t="s">
        <v>1492</v>
      </c>
      <c r="C364" s="132" t="s">
        <v>117</v>
      </c>
      <c r="D364" s="132" t="s">
        <v>116</v>
      </c>
      <c r="E364" s="132" t="s">
        <v>3072</v>
      </c>
      <c r="F364" s="130">
        <v>128.16</v>
      </c>
      <c r="G364" s="130">
        <v>92</v>
      </c>
      <c r="H364" s="130">
        <v>96</v>
      </c>
      <c r="I364" s="130">
        <v>94</v>
      </c>
      <c r="J364" s="130">
        <v>90</v>
      </c>
    </row>
    <row r="365" spans="1:10" x14ac:dyDescent="0.3">
      <c r="A365" s="130">
        <v>364</v>
      </c>
      <c r="B365" s="132" t="s">
        <v>3226</v>
      </c>
      <c r="C365" s="132" t="s">
        <v>31</v>
      </c>
      <c r="D365" s="132" t="s">
        <v>226</v>
      </c>
      <c r="E365" s="132" t="s">
        <v>3057</v>
      </c>
      <c r="F365" s="130">
        <v>128.13999999999999</v>
      </c>
      <c r="G365" s="130">
        <v>92</v>
      </c>
      <c r="H365" s="130">
        <v>93</v>
      </c>
      <c r="I365" s="130">
        <v>91</v>
      </c>
      <c r="J365" s="130">
        <v>91</v>
      </c>
    </row>
    <row r="366" spans="1:10" x14ac:dyDescent="0.3">
      <c r="A366" s="130">
        <v>365</v>
      </c>
      <c r="B366" s="132" t="s">
        <v>132</v>
      </c>
      <c r="C366" s="132" t="s">
        <v>31</v>
      </c>
      <c r="D366" s="132" t="s">
        <v>133</v>
      </c>
      <c r="E366" s="132" t="s">
        <v>3057</v>
      </c>
      <c r="F366" s="130">
        <v>127.99</v>
      </c>
      <c r="G366" s="130">
        <v>92</v>
      </c>
      <c r="H366" s="130">
        <v>89</v>
      </c>
      <c r="I366" s="130">
        <v>90</v>
      </c>
      <c r="J366" s="130">
        <v>92</v>
      </c>
    </row>
    <row r="367" spans="1:10" x14ac:dyDescent="0.3">
      <c r="A367" s="130">
        <v>366</v>
      </c>
      <c r="B367" s="132" t="s">
        <v>5838</v>
      </c>
      <c r="C367" s="132" t="s">
        <v>28</v>
      </c>
      <c r="D367" s="132" t="s">
        <v>27</v>
      </c>
      <c r="E367" s="132" t="s">
        <v>3057</v>
      </c>
      <c r="F367" s="130">
        <v>127.91</v>
      </c>
      <c r="G367" s="130">
        <v>92</v>
      </c>
      <c r="H367" s="130">
        <v>87</v>
      </c>
      <c r="I367" s="130">
        <v>97</v>
      </c>
      <c r="J367" s="130">
        <v>98</v>
      </c>
    </row>
    <row r="368" spans="1:10" x14ac:dyDescent="0.3">
      <c r="A368" s="130">
        <v>367</v>
      </c>
      <c r="B368" s="132" t="s">
        <v>3102</v>
      </c>
      <c r="C368" s="132" t="s">
        <v>31</v>
      </c>
      <c r="D368" s="132" t="s">
        <v>3024</v>
      </c>
      <c r="E368" s="132" t="s">
        <v>3072</v>
      </c>
      <c r="F368" s="130">
        <v>127.85</v>
      </c>
      <c r="G368" s="130">
        <v>92</v>
      </c>
      <c r="H368" s="130">
        <v>97</v>
      </c>
      <c r="I368" s="130">
        <v>88</v>
      </c>
      <c r="J368" s="130">
        <v>72</v>
      </c>
    </row>
    <row r="369" spans="1:10" x14ac:dyDescent="0.3">
      <c r="A369" s="130">
        <v>368</v>
      </c>
      <c r="B369" s="132" t="s">
        <v>1642</v>
      </c>
      <c r="C369" s="132" t="s">
        <v>104</v>
      </c>
      <c r="D369" s="132" t="s">
        <v>330</v>
      </c>
      <c r="E369" s="132" t="s">
        <v>3072</v>
      </c>
      <c r="F369" s="130">
        <v>127.83</v>
      </c>
      <c r="G369" s="130">
        <v>92</v>
      </c>
      <c r="H369" s="130">
        <v>94</v>
      </c>
      <c r="I369" s="130">
        <v>96</v>
      </c>
      <c r="J369" s="130">
        <v>83</v>
      </c>
    </row>
    <row r="370" spans="1:10" x14ac:dyDescent="0.3">
      <c r="A370" s="130">
        <v>369</v>
      </c>
      <c r="B370" s="132" t="s">
        <v>3155</v>
      </c>
      <c r="C370" s="132" t="s">
        <v>67</v>
      </c>
      <c r="D370" s="132" t="s">
        <v>517</v>
      </c>
      <c r="E370" s="132" t="s">
        <v>3055</v>
      </c>
      <c r="F370" s="130">
        <v>127.83</v>
      </c>
      <c r="G370" s="130">
        <v>92</v>
      </c>
      <c r="H370" s="130">
        <v>92</v>
      </c>
      <c r="I370" s="130">
        <v>40</v>
      </c>
      <c r="J370" s="130">
        <v>8</v>
      </c>
    </row>
    <row r="371" spans="1:10" x14ac:dyDescent="0.3">
      <c r="A371" s="130">
        <v>370</v>
      </c>
      <c r="B371" s="132" t="s">
        <v>1911</v>
      </c>
      <c r="C371" s="132" t="s">
        <v>117</v>
      </c>
      <c r="D371" s="132" t="s">
        <v>203</v>
      </c>
      <c r="E371" s="132" t="s">
        <v>3072</v>
      </c>
      <c r="F371" s="130">
        <v>127.83</v>
      </c>
      <c r="G371" s="130">
        <v>92</v>
      </c>
      <c r="H371" s="130">
        <v>93</v>
      </c>
      <c r="I371" s="130">
        <v>77</v>
      </c>
      <c r="J371" s="130">
        <v>72</v>
      </c>
    </row>
    <row r="372" spans="1:10" x14ac:dyDescent="0.3">
      <c r="A372" s="130">
        <v>371</v>
      </c>
      <c r="B372" s="132" t="s">
        <v>3614</v>
      </c>
      <c r="C372" s="132" t="s">
        <v>31</v>
      </c>
      <c r="D372" s="132" t="s">
        <v>718</v>
      </c>
      <c r="E372" s="132" t="s">
        <v>3057</v>
      </c>
      <c r="F372" s="130">
        <v>127.81</v>
      </c>
      <c r="G372" s="130">
        <v>92</v>
      </c>
      <c r="H372" s="130">
        <v>42</v>
      </c>
      <c r="I372" s="130">
        <v>6</v>
      </c>
      <c r="J372" s="130">
        <v>4</v>
      </c>
    </row>
    <row r="373" spans="1:10" x14ac:dyDescent="0.3">
      <c r="A373" s="130">
        <v>372</v>
      </c>
      <c r="B373" s="132" t="s">
        <v>3330</v>
      </c>
      <c r="C373" s="132" t="s">
        <v>44</v>
      </c>
      <c r="D373" s="132" t="s">
        <v>3049</v>
      </c>
      <c r="E373" s="132" t="s">
        <v>3057</v>
      </c>
      <c r="F373" s="130">
        <v>127.68</v>
      </c>
      <c r="G373" s="130">
        <v>92</v>
      </c>
      <c r="H373" s="130">
        <v>86</v>
      </c>
      <c r="I373" s="130">
        <v>54</v>
      </c>
      <c r="J373" s="130">
        <v>63</v>
      </c>
    </row>
    <row r="374" spans="1:10" x14ac:dyDescent="0.3">
      <c r="A374" s="130">
        <v>373</v>
      </c>
      <c r="B374" s="132" t="s">
        <v>6405</v>
      </c>
      <c r="C374" s="132" t="s">
        <v>104</v>
      </c>
      <c r="D374" s="132" t="s">
        <v>3022</v>
      </c>
      <c r="E374" s="132" t="s">
        <v>3057</v>
      </c>
      <c r="F374" s="130">
        <v>127.68</v>
      </c>
      <c r="G374" s="130">
        <v>92</v>
      </c>
      <c r="H374" s="130">
        <v>27</v>
      </c>
      <c r="I374" s="130">
        <v>2</v>
      </c>
      <c r="J374" s="130">
        <v>7</v>
      </c>
    </row>
    <row r="375" spans="1:10" x14ac:dyDescent="0.3">
      <c r="A375" s="130">
        <v>374</v>
      </c>
      <c r="B375" s="132" t="s">
        <v>3511</v>
      </c>
      <c r="C375" s="132" t="s">
        <v>31</v>
      </c>
      <c r="D375" s="132" t="s">
        <v>133</v>
      </c>
      <c r="E375" s="132" t="s">
        <v>3057</v>
      </c>
      <c r="F375" s="130">
        <v>127.58</v>
      </c>
      <c r="G375" s="130">
        <v>92</v>
      </c>
      <c r="H375" s="130">
        <v>56</v>
      </c>
      <c r="I375" s="130">
        <v>23</v>
      </c>
      <c r="J375" s="130">
        <v>74</v>
      </c>
    </row>
    <row r="376" spans="1:10" x14ac:dyDescent="0.3">
      <c r="A376" s="130">
        <v>375</v>
      </c>
      <c r="B376" s="132" t="s">
        <v>1912</v>
      </c>
      <c r="C376" s="132" t="s">
        <v>44</v>
      </c>
      <c r="D376" s="132" t="s">
        <v>113</v>
      </c>
      <c r="E376" s="132" t="s">
        <v>3057</v>
      </c>
      <c r="F376" s="130">
        <v>127.56</v>
      </c>
      <c r="G376" s="130">
        <v>92</v>
      </c>
      <c r="H376" s="130">
        <v>91</v>
      </c>
      <c r="I376" s="130">
        <v>37</v>
      </c>
      <c r="J376" s="130">
        <v>51</v>
      </c>
    </row>
    <row r="377" spans="1:10" x14ac:dyDescent="0.3">
      <c r="A377" s="130">
        <v>376</v>
      </c>
      <c r="B377" s="132" t="s">
        <v>3248</v>
      </c>
      <c r="C377" s="132" t="s">
        <v>44</v>
      </c>
      <c r="D377" s="132" t="s">
        <v>113</v>
      </c>
      <c r="E377" s="132" t="s">
        <v>3057</v>
      </c>
      <c r="F377" s="130">
        <v>127.56</v>
      </c>
      <c r="G377" s="130">
        <v>92</v>
      </c>
      <c r="H377" s="130">
        <v>90</v>
      </c>
      <c r="I377" s="130">
        <v>42</v>
      </c>
      <c r="J377" s="130">
        <v>83</v>
      </c>
    </row>
    <row r="378" spans="1:10" x14ac:dyDescent="0.3">
      <c r="A378" s="130">
        <v>377</v>
      </c>
      <c r="B378" s="132" t="s">
        <v>1458</v>
      </c>
      <c r="C378" s="132" t="s">
        <v>36</v>
      </c>
      <c r="D378" s="132" t="s">
        <v>35</v>
      </c>
      <c r="E378" s="132" t="s">
        <v>3072</v>
      </c>
      <c r="F378" s="130">
        <v>127.51</v>
      </c>
      <c r="G378" s="130">
        <v>92</v>
      </c>
      <c r="H378" s="130">
        <v>97</v>
      </c>
      <c r="I378" s="130">
        <v>97</v>
      </c>
      <c r="J378" s="130">
        <v>98</v>
      </c>
    </row>
    <row r="379" spans="1:10" x14ac:dyDescent="0.3">
      <c r="A379" s="130">
        <v>378</v>
      </c>
      <c r="B379" s="132" t="s">
        <v>3334</v>
      </c>
      <c r="C379" s="132" t="s">
        <v>117</v>
      </c>
      <c r="D379" s="132" t="s">
        <v>203</v>
      </c>
      <c r="E379" s="132" t="s">
        <v>3072</v>
      </c>
      <c r="F379" s="130">
        <v>127.46</v>
      </c>
      <c r="G379" s="130">
        <v>92</v>
      </c>
      <c r="H379" s="130">
        <v>91</v>
      </c>
      <c r="I379" s="130">
        <v>94</v>
      </c>
      <c r="J379" s="130">
        <v>85</v>
      </c>
    </row>
    <row r="380" spans="1:10" x14ac:dyDescent="0.3">
      <c r="A380" s="130">
        <v>379</v>
      </c>
      <c r="B380" s="132" t="s">
        <v>3188</v>
      </c>
      <c r="C380" s="132" t="s">
        <v>28</v>
      </c>
      <c r="D380" s="132" t="s">
        <v>27</v>
      </c>
      <c r="E380" s="132" t="s">
        <v>3057</v>
      </c>
      <c r="F380" s="130">
        <v>127.45</v>
      </c>
      <c r="G380" s="130">
        <v>92</v>
      </c>
      <c r="H380" s="130">
        <v>93</v>
      </c>
      <c r="I380" s="130">
        <v>27</v>
      </c>
      <c r="J380" s="130">
        <v>17</v>
      </c>
    </row>
    <row r="381" spans="1:10" x14ac:dyDescent="0.3">
      <c r="A381" s="130">
        <v>380</v>
      </c>
      <c r="B381" s="132" t="s">
        <v>392</v>
      </c>
      <c r="C381" s="132" t="s">
        <v>24</v>
      </c>
      <c r="D381" s="132" t="s">
        <v>94</v>
      </c>
      <c r="E381" s="132" t="s">
        <v>3072</v>
      </c>
      <c r="F381" s="130">
        <v>127.25</v>
      </c>
      <c r="G381" s="130">
        <v>92</v>
      </c>
      <c r="H381" s="130">
        <v>89</v>
      </c>
      <c r="I381" s="130">
        <v>87</v>
      </c>
      <c r="J381" s="130">
        <v>89</v>
      </c>
    </row>
    <row r="382" spans="1:10" x14ac:dyDescent="0.3">
      <c r="A382" s="130">
        <v>381</v>
      </c>
      <c r="B382" s="132" t="s">
        <v>3227</v>
      </c>
      <c r="C382" s="132" t="s">
        <v>44</v>
      </c>
      <c r="D382" s="132" t="s">
        <v>113</v>
      </c>
      <c r="E382" s="132" t="s">
        <v>3057</v>
      </c>
      <c r="F382" s="130">
        <v>127.24</v>
      </c>
      <c r="G382" s="130">
        <v>92</v>
      </c>
      <c r="H382" s="130">
        <v>93</v>
      </c>
      <c r="I382" s="130">
        <v>9</v>
      </c>
      <c r="J382" s="130">
        <v>31</v>
      </c>
    </row>
    <row r="383" spans="1:10" x14ac:dyDescent="0.3">
      <c r="A383" s="130">
        <v>382</v>
      </c>
      <c r="B383" s="132" t="s">
        <v>573</v>
      </c>
      <c r="C383" s="132" t="s">
        <v>24</v>
      </c>
      <c r="D383" s="132" t="s">
        <v>55</v>
      </c>
      <c r="E383" s="132" t="s">
        <v>3072</v>
      </c>
      <c r="F383" s="130">
        <v>127.11</v>
      </c>
      <c r="G383" s="130">
        <v>92</v>
      </c>
      <c r="H383" s="130">
        <v>90</v>
      </c>
      <c r="I383" s="130">
        <v>95</v>
      </c>
      <c r="J383" s="130">
        <v>94</v>
      </c>
    </row>
    <row r="384" spans="1:10" x14ac:dyDescent="0.3">
      <c r="A384" s="130">
        <v>383</v>
      </c>
      <c r="B384" s="132" t="s">
        <v>1457</v>
      </c>
      <c r="C384" s="132" t="s">
        <v>24</v>
      </c>
      <c r="D384" s="132" t="s">
        <v>55</v>
      </c>
      <c r="E384" s="132" t="s">
        <v>3057</v>
      </c>
      <c r="F384" s="130">
        <v>127.08</v>
      </c>
      <c r="G384" s="130">
        <v>92</v>
      </c>
      <c r="H384" s="130">
        <v>95</v>
      </c>
      <c r="I384" s="130">
        <v>96</v>
      </c>
      <c r="J384" s="130">
        <v>99</v>
      </c>
    </row>
    <row r="385" spans="1:10" x14ac:dyDescent="0.3">
      <c r="A385" s="130">
        <v>384</v>
      </c>
      <c r="B385" s="132" t="s">
        <v>3251</v>
      </c>
      <c r="C385" s="132" t="s">
        <v>153</v>
      </c>
      <c r="D385" s="132" t="s">
        <v>189</v>
      </c>
      <c r="E385" s="132" t="s">
        <v>3072</v>
      </c>
      <c r="F385" s="130">
        <v>127.06</v>
      </c>
      <c r="G385" s="130">
        <v>92</v>
      </c>
      <c r="H385" s="130">
        <v>92</v>
      </c>
      <c r="I385" s="130">
        <v>82</v>
      </c>
      <c r="J385" s="130">
        <v>89</v>
      </c>
    </row>
    <row r="386" spans="1:10" x14ac:dyDescent="0.3">
      <c r="A386" s="130">
        <v>385</v>
      </c>
      <c r="B386" s="132" t="s">
        <v>2078</v>
      </c>
      <c r="C386" s="132" t="s">
        <v>44</v>
      </c>
      <c r="D386" s="132" t="s">
        <v>129</v>
      </c>
      <c r="E386" s="132" t="s">
        <v>3057</v>
      </c>
      <c r="F386" s="130">
        <v>126.87</v>
      </c>
      <c r="G386" s="130">
        <v>92</v>
      </c>
      <c r="H386" s="130">
        <v>91</v>
      </c>
      <c r="I386" s="130">
        <v>48</v>
      </c>
      <c r="J386" s="130">
        <v>24</v>
      </c>
    </row>
    <row r="387" spans="1:10" x14ac:dyDescent="0.3">
      <c r="A387" s="130">
        <v>386</v>
      </c>
      <c r="B387" s="132" t="s">
        <v>572</v>
      </c>
      <c r="C387" s="132" t="s">
        <v>48</v>
      </c>
      <c r="D387" s="132" t="s">
        <v>47</v>
      </c>
      <c r="E387" s="132" t="s">
        <v>3072</v>
      </c>
      <c r="F387" s="130">
        <v>126.79</v>
      </c>
      <c r="G387" s="130">
        <v>92</v>
      </c>
      <c r="H387" s="130">
        <v>84</v>
      </c>
      <c r="I387" s="130">
        <v>81</v>
      </c>
      <c r="J387" s="130">
        <v>87</v>
      </c>
    </row>
    <row r="388" spans="1:10" x14ac:dyDescent="0.3">
      <c r="A388" s="130">
        <v>387</v>
      </c>
      <c r="B388" s="132" t="s">
        <v>1397</v>
      </c>
      <c r="C388" s="132" t="s">
        <v>31</v>
      </c>
      <c r="D388" s="132" t="s">
        <v>3016</v>
      </c>
      <c r="E388" s="132" t="s">
        <v>3057</v>
      </c>
      <c r="F388" s="130">
        <v>126.79</v>
      </c>
      <c r="G388" s="130">
        <v>92</v>
      </c>
      <c r="H388" s="130">
        <v>93</v>
      </c>
      <c r="I388" s="130">
        <v>80</v>
      </c>
      <c r="J388" s="130">
        <v>80</v>
      </c>
    </row>
    <row r="389" spans="1:10" x14ac:dyDescent="0.3">
      <c r="A389" s="130">
        <v>388</v>
      </c>
      <c r="B389" s="132" t="s">
        <v>445</v>
      </c>
      <c r="C389" s="132" t="s">
        <v>31</v>
      </c>
      <c r="D389" s="132" t="s">
        <v>90</v>
      </c>
      <c r="E389" s="132" t="s">
        <v>3057</v>
      </c>
      <c r="F389" s="130">
        <v>126.79</v>
      </c>
      <c r="G389" s="130">
        <v>92</v>
      </c>
      <c r="H389" s="130">
        <v>84</v>
      </c>
      <c r="I389" s="130">
        <v>88</v>
      </c>
      <c r="J389" s="130">
        <v>80</v>
      </c>
    </row>
    <row r="390" spans="1:10" x14ac:dyDescent="0.3">
      <c r="A390" s="130">
        <v>389</v>
      </c>
      <c r="B390" s="132" t="s">
        <v>3281</v>
      </c>
      <c r="C390" s="132" t="s">
        <v>67</v>
      </c>
      <c r="D390" s="132" t="s">
        <v>100</v>
      </c>
      <c r="E390" s="132" t="s">
        <v>3057</v>
      </c>
      <c r="F390" s="130">
        <v>126.77</v>
      </c>
      <c r="G390" s="130">
        <v>92</v>
      </c>
      <c r="H390" s="130">
        <v>89</v>
      </c>
      <c r="I390" s="130">
        <v>85</v>
      </c>
      <c r="J390" s="130">
        <v>30</v>
      </c>
    </row>
    <row r="391" spans="1:10" x14ac:dyDescent="0.3">
      <c r="A391" s="130">
        <v>390</v>
      </c>
      <c r="B391" s="132" t="s">
        <v>3252</v>
      </c>
      <c r="C391" s="132" t="s">
        <v>153</v>
      </c>
      <c r="D391" s="132" t="s">
        <v>189</v>
      </c>
      <c r="E391" s="132" t="s">
        <v>3072</v>
      </c>
      <c r="F391" s="130">
        <v>126.76</v>
      </c>
      <c r="G391" s="130">
        <v>92</v>
      </c>
      <c r="H391" s="130">
        <v>93</v>
      </c>
      <c r="I391" s="130">
        <v>92</v>
      </c>
      <c r="J391" s="130">
        <v>94</v>
      </c>
    </row>
    <row r="392" spans="1:10" x14ac:dyDescent="0.3">
      <c r="A392" s="130">
        <v>391</v>
      </c>
      <c r="B392" s="132" t="s">
        <v>335</v>
      </c>
      <c r="C392" s="132" t="s">
        <v>117</v>
      </c>
      <c r="D392" s="132" t="s">
        <v>281</v>
      </c>
      <c r="E392" s="132" t="s">
        <v>3072</v>
      </c>
      <c r="F392" s="130">
        <v>126.58</v>
      </c>
      <c r="G392" s="130">
        <v>92</v>
      </c>
      <c r="H392" s="130">
        <v>75</v>
      </c>
      <c r="I392" s="130">
        <v>36</v>
      </c>
      <c r="J392" s="130">
        <v>98</v>
      </c>
    </row>
    <row r="393" spans="1:10" x14ac:dyDescent="0.3">
      <c r="A393" s="130">
        <v>392</v>
      </c>
      <c r="B393" s="132" t="s">
        <v>3462</v>
      </c>
      <c r="C393" s="132" t="s">
        <v>24</v>
      </c>
      <c r="D393" s="132" t="s">
        <v>71</v>
      </c>
      <c r="E393" s="132" t="s">
        <v>3055</v>
      </c>
      <c r="F393" s="130">
        <v>126.48</v>
      </c>
      <c r="G393" s="130">
        <v>92</v>
      </c>
      <c r="H393" s="130">
        <v>72</v>
      </c>
      <c r="I393" s="130">
        <v>85</v>
      </c>
      <c r="J393" s="130">
        <v>40</v>
      </c>
    </row>
    <row r="394" spans="1:10" x14ac:dyDescent="0.3">
      <c r="A394" s="130">
        <v>393</v>
      </c>
      <c r="B394" s="132" t="s">
        <v>3293</v>
      </c>
      <c r="C394" s="132" t="s">
        <v>28</v>
      </c>
      <c r="D394" s="132" t="s">
        <v>165</v>
      </c>
      <c r="E394" s="132" t="s">
        <v>3072</v>
      </c>
      <c r="F394" s="130">
        <v>126.42</v>
      </c>
      <c r="G394" s="130">
        <v>92</v>
      </c>
      <c r="H394" s="130">
        <v>90</v>
      </c>
      <c r="I394" s="130">
        <v>92</v>
      </c>
      <c r="J394" s="130">
        <v>99</v>
      </c>
    </row>
    <row r="395" spans="1:10" x14ac:dyDescent="0.3">
      <c r="A395" s="130">
        <v>394</v>
      </c>
      <c r="B395" s="132" t="s">
        <v>567</v>
      </c>
      <c r="C395" s="132" t="s">
        <v>44</v>
      </c>
      <c r="D395" s="132" t="s">
        <v>43</v>
      </c>
      <c r="E395" s="132" t="s">
        <v>3057</v>
      </c>
      <c r="F395" s="130">
        <v>126.31</v>
      </c>
      <c r="G395" s="130">
        <v>92</v>
      </c>
      <c r="H395" s="130">
        <v>84</v>
      </c>
      <c r="I395" s="130">
        <v>91</v>
      </c>
      <c r="J395" s="130">
        <v>88</v>
      </c>
    </row>
    <row r="396" spans="1:10" x14ac:dyDescent="0.3">
      <c r="A396" s="130">
        <v>395</v>
      </c>
      <c r="B396" s="132" t="s">
        <v>1761</v>
      </c>
      <c r="C396" s="132" t="s">
        <v>153</v>
      </c>
      <c r="D396" s="132" t="s">
        <v>189</v>
      </c>
      <c r="E396" s="132" t="s">
        <v>3057</v>
      </c>
      <c r="F396" s="130">
        <v>126.24</v>
      </c>
      <c r="G396" s="130">
        <v>91</v>
      </c>
      <c r="H396" s="130">
        <v>92</v>
      </c>
      <c r="I396" s="130">
        <v>55</v>
      </c>
      <c r="J396" s="130">
        <v>94</v>
      </c>
    </row>
    <row r="397" spans="1:10" x14ac:dyDescent="0.3">
      <c r="A397" s="130">
        <v>396</v>
      </c>
      <c r="B397" s="132" t="s">
        <v>3370</v>
      </c>
      <c r="C397" s="132" t="s">
        <v>44</v>
      </c>
      <c r="D397" s="132" t="s">
        <v>113</v>
      </c>
      <c r="E397" s="132" t="s">
        <v>3057</v>
      </c>
      <c r="F397" s="130">
        <v>126.18</v>
      </c>
      <c r="G397" s="130">
        <v>91</v>
      </c>
      <c r="H397" s="130">
        <v>72</v>
      </c>
      <c r="I397" s="130">
        <v>18</v>
      </c>
      <c r="J397" s="130">
        <v>67</v>
      </c>
    </row>
    <row r="398" spans="1:10" x14ac:dyDescent="0.3">
      <c r="A398" s="130">
        <v>397</v>
      </c>
      <c r="B398" s="132" t="s">
        <v>459</v>
      </c>
      <c r="C398" s="132" t="s">
        <v>28</v>
      </c>
      <c r="D398" s="132" t="s">
        <v>140</v>
      </c>
      <c r="E398" s="132" t="s">
        <v>3072</v>
      </c>
      <c r="F398" s="130">
        <v>126.17</v>
      </c>
      <c r="G398" s="130">
        <v>91</v>
      </c>
      <c r="H398" s="130">
        <v>81</v>
      </c>
      <c r="I398" s="130">
        <v>89</v>
      </c>
      <c r="J398" s="130">
        <v>52</v>
      </c>
    </row>
    <row r="399" spans="1:10" x14ac:dyDescent="0.3">
      <c r="A399" s="130">
        <v>398</v>
      </c>
      <c r="B399" s="132" t="s">
        <v>3652</v>
      </c>
      <c r="C399" s="132" t="s">
        <v>44</v>
      </c>
      <c r="D399" s="132" t="s">
        <v>113</v>
      </c>
      <c r="E399" s="132" t="s">
        <v>3057</v>
      </c>
      <c r="F399" s="130">
        <v>126.04</v>
      </c>
      <c r="G399" s="130">
        <v>91</v>
      </c>
      <c r="H399" s="130">
        <v>37</v>
      </c>
      <c r="I399" s="130">
        <v>68</v>
      </c>
      <c r="J399" s="130">
        <v>95</v>
      </c>
    </row>
    <row r="400" spans="1:10" x14ac:dyDescent="0.3">
      <c r="A400" s="130">
        <v>399</v>
      </c>
      <c r="B400" s="132" t="s">
        <v>1793</v>
      </c>
      <c r="C400" s="132" t="s">
        <v>67</v>
      </c>
      <c r="D400" s="132" t="s">
        <v>262</v>
      </c>
      <c r="E400" s="132" t="s">
        <v>3072</v>
      </c>
      <c r="F400" s="130">
        <v>125.98</v>
      </c>
      <c r="G400" s="130">
        <v>91</v>
      </c>
      <c r="H400" s="130">
        <v>95</v>
      </c>
      <c r="I400" s="130">
        <v>99</v>
      </c>
      <c r="J400" s="130">
        <v>98</v>
      </c>
    </row>
    <row r="401" spans="1:10" x14ac:dyDescent="0.3">
      <c r="A401" s="130">
        <v>400</v>
      </c>
      <c r="B401" s="132" t="s">
        <v>2236</v>
      </c>
      <c r="C401" s="132" t="s">
        <v>36</v>
      </c>
      <c r="D401" s="132" t="s">
        <v>53</v>
      </c>
      <c r="E401" s="132" t="s">
        <v>3057</v>
      </c>
      <c r="F401" s="130">
        <v>125.9</v>
      </c>
      <c r="G401" s="130">
        <v>91</v>
      </c>
      <c r="H401" s="130">
        <v>60</v>
      </c>
      <c r="I401" s="130">
        <v>76</v>
      </c>
      <c r="J401" s="130">
        <v>19</v>
      </c>
    </row>
    <row r="402" spans="1:10" x14ac:dyDescent="0.3">
      <c r="A402" s="130">
        <v>401</v>
      </c>
      <c r="B402" s="132" t="s">
        <v>139</v>
      </c>
      <c r="C402" s="132" t="s">
        <v>28</v>
      </c>
      <c r="D402" s="132" t="s">
        <v>140</v>
      </c>
      <c r="E402" s="132" t="s">
        <v>3072</v>
      </c>
      <c r="F402" s="130">
        <v>125.89</v>
      </c>
      <c r="G402" s="130">
        <v>91</v>
      </c>
      <c r="H402" s="130">
        <v>84</v>
      </c>
      <c r="I402" s="130">
        <v>90</v>
      </c>
      <c r="J402" s="130">
        <v>91</v>
      </c>
    </row>
    <row r="403" spans="1:10" x14ac:dyDescent="0.3">
      <c r="A403" s="130">
        <v>402</v>
      </c>
      <c r="B403" s="132" t="s">
        <v>764</v>
      </c>
      <c r="C403" s="132" t="s">
        <v>28</v>
      </c>
      <c r="D403" s="132" t="s">
        <v>140</v>
      </c>
      <c r="E403" s="132" t="s">
        <v>3057</v>
      </c>
      <c r="F403" s="130">
        <v>125.86</v>
      </c>
      <c r="G403" s="130">
        <v>91</v>
      </c>
      <c r="H403" s="130">
        <v>83</v>
      </c>
      <c r="I403" s="130">
        <v>75</v>
      </c>
      <c r="J403" s="130">
        <v>51</v>
      </c>
    </row>
    <row r="404" spans="1:10" x14ac:dyDescent="0.3">
      <c r="A404" s="130">
        <v>403</v>
      </c>
      <c r="B404" s="132" t="s">
        <v>479</v>
      </c>
      <c r="C404" s="132" t="s">
        <v>36</v>
      </c>
      <c r="D404" s="132" t="s">
        <v>81</v>
      </c>
      <c r="E404" s="132" t="s">
        <v>3057</v>
      </c>
      <c r="F404" s="130">
        <v>125.71</v>
      </c>
      <c r="G404" s="130">
        <v>91</v>
      </c>
      <c r="H404" s="130">
        <v>96</v>
      </c>
      <c r="I404" s="130">
        <v>97</v>
      </c>
      <c r="J404" s="130">
        <v>87</v>
      </c>
    </row>
    <row r="405" spans="1:10" x14ac:dyDescent="0.3">
      <c r="A405" s="130">
        <v>404</v>
      </c>
      <c r="B405" s="132" t="s">
        <v>1563</v>
      </c>
      <c r="C405" s="132" t="s">
        <v>31</v>
      </c>
      <c r="D405" s="132" t="s">
        <v>133</v>
      </c>
      <c r="E405" s="132" t="s">
        <v>3057</v>
      </c>
      <c r="F405" s="130">
        <v>125.69</v>
      </c>
      <c r="G405" s="130">
        <v>91</v>
      </c>
      <c r="H405" s="130">
        <v>88</v>
      </c>
      <c r="I405" s="130">
        <v>86</v>
      </c>
      <c r="J405" s="130">
        <v>89</v>
      </c>
    </row>
    <row r="406" spans="1:10" x14ac:dyDescent="0.3">
      <c r="A406" s="130">
        <v>405</v>
      </c>
      <c r="B406" s="132" t="s">
        <v>3159</v>
      </c>
      <c r="C406" s="132" t="s">
        <v>117</v>
      </c>
      <c r="D406" s="132" t="s">
        <v>224</v>
      </c>
      <c r="E406" s="132" t="s">
        <v>3057</v>
      </c>
      <c r="F406" s="130">
        <v>125.47</v>
      </c>
      <c r="G406" s="130">
        <v>91</v>
      </c>
      <c r="H406" s="130">
        <v>98</v>
      </c>
      <c r="I406" s="130">
        <v>98</v>
      </c>
      <c r="J406" s="130">
        <v>96</v>
      </c>
    </row>
    <row r="407" spans="1:10" x14ac:dyDescent="0.3">
      <c r="A407" s="130">
        <v>406</v>
      </c>
      <c r="B407" s="132" t="s">
        <v>1781</v>
      </c>
      <c r="C407" s="132" t="s">
        <v>48</v>
      </c>
      <c r="D407" s="132" t="s">
        <v>1560</v>
      </c>
      <c r="E407" s="132" t="s">
        <v>3072</v>
      </c>
      <c r="F407" s="130">
        <v>125.4</v>
      </c>
      <c r="G407" s="130">
        <v>91</v>
      </c>
      <c r="H407" s="130">
        <v>94</v>
      </c>
      <c r="I407" s="130">
        <v>94</v>
      </c>
      <c r="J407" s="130">
        <v>80</v>
      </c>
    </row>
    <row r="408" spans="1:10" x14ac:dyDescent="0.3">
      <c r="A408" s="130">
        <v>407</v>
      </c>
      <c r="B408" s="132" t="s">
        <v>645</v>
      </c>
      <c r="C408" s="132" t="s">
        <v>44</v>
      </c>
      <c r="D408" s="132" t="s">
        <v>3049</v>
      </c>
      <c r="E408" s="132" t="s">
        <v>3072</v>
      </c>
      <c r="F408" s="130">
        <v>125.34</v>
      </c>
      <c r="G408" s="130">
        <v>91</v>
      </c>
      <c r="H408" s="130">
        <v>92</v>
      </c>
      <c r="I408" s="130">
        <v>61</v>
      </c>
      <c r="J408" s="130">
        <v>68</v>
      </c>
    </row>
    <row r="409" spans="1:10" x14ac:dyDescent="0.3">
      <c r="A409" s="130">
        <v>408</v>
      </c>
      <c r="B409" s="132" t="s">
        <v>2938</v>
      </c>
      <c r="C409" s="132" t="s">
        <v>117</v>
      </c>
      <c r="D409" s="132" t="s">
        <v>1380</v>
      </c>
      <c r="E409" s="132" t="s">
        <v>3072</v>
      </c>
      <c r="F409" s="130">
        <v>125.33</v>
      </c>
      <c r="G409" s="130">
        <v>91</v>
      </c>
      <c r="H409" s="130">
        <v>96</v>
      </c>
      <c r="I409" s="130">
        <v>94</v>
      </c>
      <c r="J409" s="130">
        <v>95</v>
      </c>
    </row>
    <row r="410" spans="1:10" x14ac:dyDescent="0.3">
      <c r="A410" s="130">
        <v>409</v>
      </c>
      <c r="B410" s="132" t="s">
        <v>1702</v>
      </c>
      <c r="C410" s="132" t="s">
        <v>153</v>
      </c>
      <c r="D410" s="132" t="s">
        <v>189</v>
      </c>
      <c r="E410" s="132" t="s">
        <v>3057</v>
      </c>
      <c r="F410" s="130">
        <v>125.12</v>
      </c>
      <c r="G410" s="130">
        <v>91</v>
      </c>
      <c r="H410" s="130">
        <v>93</v>
      </c>
      <c r="I410" s="130">
        <v>77</v>
      </c>
      <c r="J410" s="130">
        <v>34</v>
      </c>
    </row>
    <row r="411" spans="1:10" x14ac:dyDescent="0.3">
      <c r="A411" s="130">
        <v>410</v>
      </c>
      <c r="B411" s="132" t="s">
        <v>3218</v>
      </c>
      <c r="C411" s="132" t="s">
        <v>36</v>
      </c>
      <c r="D411" s="132" t="s">
        <v>3025</v>
      </c>
      <c r="E411" s="132" t="s">
        <v>3057</v>
      </c>
      <c r="F411" s="130">
        <v>124.91</v>
      </c>
      <c r="G411" s="130">
        <v>91</v>
      </c>
      <c r="H411" s="130">
        <v>89</v>
      </c>
      <c r="I411" s="130">
        <v>53</v>
      </c>
      <c r="J411" s="130">
        <v>58</v>
      </c>
    </row>
    <row r="412" spans="1:10" x14ac:dyDescent="0.3">
      <c r="A412" s="130">
        <v>411</v>
      </c>
      <c r="B412" s="132" t="s">
        <v>3364</v>
      </c>
      <c r="C412" s="132" t="s">
        <v>44</v>
      </c>
      <c r="D412" s="132" t="s">
        <v>113</v>
      </c>
      <c r="E412" s="132" t="s">
        <v>3057</v>
      </c>
      <c r="F412" s="130">
        <v>124.85</v>
      </c>
      <c r="G412" s="130">
        <v>91</v>
      </c>
      <c r="H412" s="130">
        <v>87</v>
      </c>
      <c r="I412" s="130">
        <v>9</v>
      </c>
      <c r="J412" s="130">
        <v>19</v>
      </c>
    </row>
    <row r="413" spans="1:10" x14ac:dyDescent="0.3">
      <c r="A413" s="130">
        <v>412</v>
      </c>
      <c r="B413" s="132" t="s">
        <v>3304</v>
      </c>
      <c r="C413" s="132" t="s">
        <v>153</v>
      </c>
      <c r="D413" s="132" t="s">
        <v>3017</v>
      </c>
      <c r="E413" s="132" t="s">
        <v>3241</v>
      </c>
      <c r="F413" s="130">
        <v>124.84</v>
      </c>
      <c r="G413" s="130">
        <v>91</v>
      </c>
      <c r="H413" s="130">
        <v>90</v>
      </c>
      <c r="I413" s="130">
        <v>89</v>
      </c>
      <c r="J413" s="130">
        <v>29</v>
      </c>
    </row>
    <row r="414" spans="1:10" x14ac:dyDescent="0.3">
      <c r="A414" s="130">
        <v>413</v>
      </c>
      <c r="B414" s="132" t="s">
        <v>587</v>
      </c>
      <c r="C414" s="132" t="s">
        <v>24</v>
      </c>
      <c r="D414" s="132" t="s">
        <v>23</v>
      </c>
      <c r="E414" s="132" t="s">
        <v>3072</v>
      </c>
      <c r="F414" s="130">
        <v>124.81</v>
      </c>
      <c r="G414" s="130">
        <v>91</v>
      </c>
      <c r="H414" s="130">
        <v>92</v>
      </c>
      <c r="I414" s="130">
        <v>83</v>
      </c>
      <c r="J414" s="130">
        <v>93</v>
      </c>
    </row>
    <row r="415" spans="1:10" x14ac:dyDescent="0.3">
      <c r="A415" s="130">
        <v>414</v>
      </c>
      <c r="B415" s="132" t="s">
        <v>3616</v>
      </c>
      <c r="C415" s="132" t="s">
        <v>67</v>
      </c>
      <c r="D415" s="132" t="s">
        <v>517</v>
      </c>
      <c r="E415" s="132" t="s">
        <v>3057</v>
      </c>
      <c r="F415" s="130">
        <v>124.72</v>
      </c>
      <c r="G415" s="130">
        <v>91</v>
      </c>
      <c r="H415" s="130">
        <v>51</v>
      </c>
      <c r="I415" s="130">
        <v>61</v>
      </c>
      <c r="J415" s="130">
        <v>23</v>
      </c>
    </row>
    <row r="416" spans="1:10" x14ac:dyDescent="0.3">
      <c r="A416" s="130">
        <v>415</v>
      </c>
      <c r="B416" s="132" t="s">
        <v>1534</v>
      </c>
      <c r="C416" s="132" t="s">
        <v>24</v>
      </c>
      <c r="D416" s="132" t="s">
        <v>180</v>
      </c>
      <c r="E416" s="132" t="s">
        <v>3072</v>
      </c>
      <c r="F416" s="130">
        <v>124.64</v>
      </c>
      <c r="G416" s="130">
        <v>91</v>
      </c>
      <c r="H416" s="130">
        <v>86</v>
      </c>
      <c r="I416" s="130">
        <v>76</v>
      </c>
      <c r="J416" s="130">
        <v>94</v>
      </c>
    </row>
    <row r="417" spans="1:10" x14ac:dyDescent="0.3">
      <c r="A417" s="130">
        <v>416</v>
      </c>
      <c r="B417" s="132" t="s">
        <v>1794</v>
      </c>
      <c r="C417" s="132" t="s">
        <v>36</v>
      </c>
      <c r="D417" s="132" t="s">
        <v>246</v>
      </c>
      <c r="E417" s="132" t="s">
        <v>3072</v>
      </c>
      <c r="F417" s="130">
        <v>124.59</v>
      </c>
      <c r="G417" s="130">
        <v>91</v>
      </c>
      <c r="H417" s="130">
        <v>74</v>
      </c>
      <c r="I417" s="130">
        <v>72</v>
      </c>
      <c r="J417" s="130">
        <v>67</v>
      </c>
    </row>
    <row r="418" spans="1:10" x14ac:dyDescent="0.3">
      <c r="A418" s="130">
        <v>417</v>
      </c>
      <c r="B418" s="132" t="s">
        <v>3189</v>
      </c>
      <c r="C418" s="132" t="s">
        <v>36</v>
      </c>
      <c r="D418" s="132" t="s">
        <v>205</v>
      </c>
      <c r="E418" s="132" t="s">
        <v>3057</v>
      </c>
      <c r="F418" s="130">
        <v>124.57</v>
      </c>
      <c r="G418" s="130">
        <v>91</v>
      </c>
      <c r="H418" s="130">
        <v>95</v>
      </c>
      <c r="I418" s="130">
        <v>94</v>
      </c>
      <c r="J418" s="130">
        <v>82</v>
      </c>
    </row>
    <row r="419" spans="1:10" x14ac:dyDescent="0.3">
      <c r="A419" s="130">
        <v>418</v>
      </c>
      <c r="B419" s="132" t="s">
        <v>3145</v>
      </c>
      <c r="C419" s="132" t="s">
        <v>36</v>
      </c>
      <c r="D419" s="132" t="s">
        <v>170</v>
      </c>
      <c r="E419" s="132" t="s">
        <v>3057</v>
      </c>
      <c r="F419" s="130">
        <v>124.55</v>
      </c>
      <c r="G419" s="130">
        <v>91</v>
      </c>
      <c r="H419" s="130">
        <v>97</v>
      </c>
      <c r="I419" s="130">
        <v>95</v>
      </c>
      <c r="J419" s="130">
        <v>33</v>
      </c>
    </row>
    <row r="420" spans="1:10" x14ac:dyDescent="0.3">
      <c r="A420" s="130">
        <v>419</v>
      </c>
      <c r="B420" s="132" t="s">
        <v>3416</v>
      </c>
      <c r="C420" s="132" t="s">
        <v>44</v>
      </c>
      <c r="D420" s="132" t="s">
        <v>113</v>
      </c>
      <c r="E420" s="132" t="s">
        <v>3057</v>
      </c>
      <c r="F420" s="130">
        <v>124.5</v>
      </c>
      <c r="G420" s="130">
        <v>91</v>
      </c>
      <c r="H420" s="130">
        <v>78</v>
      </c>
      <c r="I420" s="130">
        <v>86</v>
      </c>
      <c r="J420" s="130">
        <v>67</v>
      </c>
    </row>
    <row r="421" spans="1:10" x14ac:dyDescent="0.3">
      <c r="A421" s="130">
        <v>420</v>
      </c>
      <c r="B421" s="132" t="s">
        <v>3311</v>
      </c>
      <c r="C421" s="132" t="s">
        <v>28</v>
      </c>
      <c r="D421" s="132" t="s">
        <v>27</v>
      </c>
      <c r="E421" s="132" t="s">
        <v>3072</v>
      </c>
      <c r="F421" s="130">
        <v>124.17</v>
      </c>
      <c r="G421" s="130">
        <v>91</v>
      </c>
      <c r="H421" s="130">
        <v>87</v>
      </c>
      <c r="I421" s="130">
        <v>11</v>
      </c>
      <c r="J421" s="130">
        <v>19</v>
      </c>
    </row>
    <row r="422" spans="1:10" x14ac:dyDescent="0.3">
      <c r="A422" s="130">
        <v>421</v>
      </c>
      <c r="B422" s="132" t="s">
        <v>1446</v>
      </c>
      <c r="C422" s="132" t="s">
        <v>31</v>
      </c>
      <c r="D422" s="132" t="s">
        <v>3016</v>
      </c>
      <c r="E422" s="132" t="s">
        <v>3057</v>
      </c>
      <c r="F422" s="130">
        <v>124.17</v>
      </c>
      <c r="G422" s="130">
        <v>91</v>
      </c>
      <c r="H422" s="130">
        <v>88</v>
      </c>
      <c r="I422" s="130">
        <v>93</v>
      </c>
      <c r="J422" s="130">
        <v>94</v>
      </c>
    </row>
    <row r="423" spans="1:10" x14ac:dyDescent="0.3">
      <c r="A423" s="130">
        <v>422</v>
      </c>
      <c r="B423" s="132" t="s">
        <v>173</v>
      </c>
      <c r="C423" s="132" t="s">
        <v>28</v>
      </c>
      <c r="D423" s="132" t="s">
        <v>140</v>
      </c>
      <c r="E423" s="132" t="s">
        <v>3072</v>
      </c>
      <c r="F423" s="130">
        <v>124.12</v>
      </c>
      <c r="G423" s="130">
        <v>91</v>
      </c>
      <c r="H423" s="130">
        <v>85</v>
      </c>
      <c r="I423" s="130">
        <v>88</v>
      </c>
      <c r="J423" s="130">
        <v>88</v>
      </c>
    </row>
    <row r="424" spans="1:10" x14ac:dyDescent="0.3">
      <c r="A424" s="130">
        <v>423</v>
      </c>
      <c r="B424" s="132" t="s">
        <v>3148</v>
      </c>
      <c r="C424" s="132" t="s">
        <v>153</v>
      </c>
      <c r="D424" s="132" t="s">
        <v>3010</v>
      </c>
      <c r="E424" s="132" t="s">
        <v>3057</v>
      </c>
      <c r="F424" s="130">
        <v>124.09</v>
      </c>
      <c r="G424" s="130">
        <v>91</v>
      </c>
      <c r="H424" s="130">
        <v>96</v>
      </c>
      <c r="I424" s="130">
        <v>93</v>
      </c>
      <c r="J424" s="130">
        <v>94</v>
      </c>
    </row>
    <row r="425" spans="1:10" x14ac:dyDescent="0.3">
      <c r="A425" s="130">
        <v>424</v>
      </c>
      <c r="B425" s="132" t="s">
        <v>3258</v>
      </c>
      <c r="C425" s="132" t="s">
        <v>44</v>
      </c>
      <c r="D425" s="132" t="s">
        <v>43</v>
      </c>
      <c r="E425" s="132" t="s">
        <v>3057</v>
      </c>
      <c r="F425" s="130">
        <v>124.09</v>
      </c>
      <c r="G425" s="130">
        <v>91</v>
      </c>
      <c r="H425" s="130">
        <v>90</v>
      </c>
      <c r="I425" s="130">
        <v>90</v>
      </c>
      <c r="J425" s="130">
        <v>38</v>
      </c>
    </row>
    <row r="426" spans="1:10" x14ac:dyDescent="0.3">
      <c r="A426" s="130">
        <v>425</v>
      </c>
      <c r="B426" s="132" t="s">
        <v>618</v>
      </c>
      <c r="C426" s="132" t="s">
        <v>31</v>
      </c>
      <c r="D426" s="132" t="s">
        <v>305</v>
      </c>
      <c r="E426" s="132" t="s">
        <v>3057</v>
      </c>
      <c r="F426" s="130">
        <v>123.87</v>
      </c>
      <c r="G426" s="130">
        <v>91</v>
      </c>
      <c r="H426" s="130">
        <v>75</v>
      </c>
      <c r="I426" s="130">
        <v>30</v>
      </c>
      <c r="J426" s="130">
        <v>69</v>
      </c>
    </row>
    <row r="427" spans="1:10" x14ac:dyDescent="0.3">
      <c r="A427" s="130">
        <v>426</v>
      </c>
      <c r="B427" s="132" t="s">
        <v>1591</v>
      </c>
      <c r="C427" s="132" t="s">
        <v>117</v>
      </c>
      <c r="D427" s="132" t="s">
        <v>224</v>
      </c>
      <c r="E427" s="132" t="s">
        <v>3072</v>
      </c>
      <c r="F427" s="130">
        <v>123.84</v>
      </c>
      <c r="G427" s="130">
        <v>91</v>
      </c>
      <c r="H427" s="130">
        <v>91</v>
      </c>
      <c r="I427" s="130">
        <v>96</v>
      </c>
      <c r="J427" s="130">
        <v>95</v>
      </c>
    </row>
    <row r="428" spans="1:10" x14ac:dyDescent="0.3">
      <c r="A428" s="130">
        <v>427</v>
      </c>
      <c r="B428" s="132" t="s">
        <v>3320</v>
      </c>
      <c r="C428" s="132" t="s">
        <v>67</v>
      </c>
      <c r="D428" s="132" t="s">
        <v>517</v>
      </c>
      <c r="E428" s="132" t="s">
        <v>3072</v>
      </c>
      <c r="F428" s="130">
        <v>123.8</v>
      </c>
      <c r="G428" s="130">
        <v>91</v>
      </c>
      <c r="H428" s="130">
        <v>89</v>
      </c>
      <c r="I428" s="130">
        <v>95</v>
      </c>
      <c r="J428" s="130">
        <v>75</v>
      </c>
    </row>
    <row r="429" spans="1:10" x14ac:dyDescent="0.3">
      <c r="A429" s="130">
        <v>428</v>
      </c>
      <c r="B429" s="132" t="s">
        <v>3186</v>
      </c>
      <c r="C429" s="132" t="s">
        <v>36</v>
      </c>
      <c r="D429" s="132" t="s">
        <v>415</v>
      </c>
      <c r="E429" s="132" t="s">
        <v>3057</v>
      </c>
      <c r="F429" s="130">
        <v>123.79</v>
      </c>
      <c r="G429" s="130">
        <v>91</v>
      </c>
      <c r="H429" s="130">
        <v>95</v>
      </c>
      <c r="I429" s="130">
        <v>80</v>
      </c>
      <c r="J429" s="130">
        <v>17</v>
      </c>
    </row>
    <row r="430" spans="1:10" x14ac:dyDescent="0.3">
      <c r="A430" s="130">
        <v>429</v>
      </c>
      <c r="B430" s="132" t="s">
        <v>1586</v>
      </c>
      <c r="C430" s="132" t="s">
        <v>36</v>
      </c>
      <c r="D430" s="132" t="s">
        <v>585</v>
      </c>
      <c r="E430" s="132" t="s">
        <v>3057</v>
      </c>
      <c r="F430" s="130">
        <v>123.78</v>
      </c>
      <c r="G430" s="130">
        <v>91</v>
      </c>
      <c r="H430" s="130">
        <v>88</v>
      </c>
      <c r="I430" s="130">
        <v>89</v>
      </c>
      <c r="J430" s="130">
        <v>89</v>
      </c>
    </row>
    <row r="431" spans="1:10" x14ac:dyDescent="0.3">
      <c r="A431" s="130">
        <v>430</v>
      </c>
      <c r="B431" s="132" t="s">
        <v>3632</v>
      </c>
      <c r="C431" s="132" t="s">
        <v>44</v>
      </c>
      <c r="D431" s="132" t="s">
        <v>113</v>
      </c>
      <c r="E431" s="132" t="s">
        <v>3057</v>
      </c>
      <c r="F431" s="130">
        <v>123.76</v>
      </c>
      <c r="G431" s="130">
        <v>91</v>
      </c>
      <c r="H431" s="130">
        <v>31</v>
      </c>
      <c r="I431" s="130">
        <v>35</v>
      </c>
      <c r="J431" s="130">
        <v>7</v>
      </c>
    </row>
    <row r="432" spans="1:10" x14ac:dyDescent="0.3">
      <c r="A432" s="130">
        <v>431</v>
      </c>
      <c r="B432" s="132" t="s">
        <v>1635</v>
      </c>
      <c r="C432" s="132" t="s">
        <v>24</v>
      </c>
      <c r="D432" s="132" t="s">
        <v>23</v>
      </c>
      <c r="E432" s="132" t="s">
        <v>3072</v>
      </c>
      <c r="F432" s="130">
        <v>123.7</v>
      </c>
      <c r="G432" s="130">
        <v>91</v>
      </c>
      <c r="H432" s="130">
        <v>30</v>
      </c>
      <c r="I432" s="130">
        <v>49</v>
      </c>
      <c r="J432" s="130">
        <v>85</v>
      </c>
    </row>
    <row r="433" spans="1:10" x14ac:dyDescent="0.3">
      <c r="A433" s="130">
        <v>432</v>
      </c>
      <c r="B433" s="132" t="s">
        <v>3233</v>
      </c>
      <c r="C433" s="132" t="s">
        <v>44</v>
      </c>
      <c r="D433" s="132" t="s">
        <v>714</v>
      </c>
      <c r="E433" s="132" t="s">
        <v>3057</v>
      </c>
      <c r="F433" s="130">
        <v>123.41</v>
      </c>
      <c r="G433" s="130">
        <v>91</v>
      </c>
      <c r="H433" s="130">
        <v>89</v>
      </c>
      <c r="I433" s="130">
        <v>72</v>
      </c>
      <c r="J433" s="130">
        <v>82</v>
      </c>
    </row>
    <row r="434" spans="1:10" x14ac:dyDescent="0.3">
      <c r="A434" s="130">
        <v>433</v>
      </c>
      <c r="B434" s="132" t="s">
        <v>222</v>
      </c>
      <c r="C434" s="132" t="s">
        <v>31</v>
      </c>
      <c r="D434" s="132" t="s">
        <v>3024</v>
      </c>
      <c r="E434" s="132" t="s">
        <v>3072</v>
      </c>
      <c r="F434" s="130">
        <v>123.31</v>
      </c>
      <c r="G434" s="130">
        <v>91</v>
      </c>
      <c r="H434" s="130">
        <v>92</v>
      </c>
      <c r="I434" s="130">
        <v>94</v>
      </c>
      <c r="J434" s="130">
        <v>87</v>
      </c>
    </row>
    <row r="435" spans="1:10" x14ac:dyDescent="0.3">
      <c r="A435" s="130">
        <v>434</v>
      </c>
      <c r="B435" s="132" t="s">
        <v>586</v>
      </c>
      <c r="C435" s="132" t="s">
        <v>31</v>
      </c>
      <c r="D435" s="132" t="s">
        <v>718</v>
      </c>
      <c r="E435" s="132" t="s">
        <v>3057</v>
      </c>
      <c r="F435" s="130">
        <v>123.24</v>
      </c>
      <c r="G435" s="130">
        <v>91</v>
      </c>
      <c r="H435" s="130">
        <v>68</v>
      </c>
      <c r="I435" s="130">
        <v>96</v>
      </c>
      <c r="J435" s="130">
        <v>95</v>
      </c>
    </row>
    <row r="436" spans="1:10" x14ac:dyDescent="0.3">
      <c r="A436" s="130">
        <v>435</v>
      </c>
      <c r="B436" s="132" t="s">
        <v>3245</v>
      </c>
      <c r="C436" s="132" t="s">
        <v>31</v>
      </c>
      <c r="D436" s="132" t="s">
        <v>3024</v>
      </c>
      <c r="E436" s="132" t="s">
        <v>3057</v>
      </c>
      <c r="F436" s="130">
        <v>123.15</v>
      </c>
      <c r="G436" s="130">
        <v>91</v>
      </c>
      <c r="H436" s="130">
        <v>92</v>
      </c>
      <c r="I436" s="130">
        <v>48</v>
      </c>
      <c r="J436" s="130">
        <v>36</v>
      </c>
    </row>
    <row r="437" spans="1:10" x14ac:dyDescent="0.3">
      <c r="A437" s="130">
        <v>436</v>
      </c>
      <c r="B437" s="132" t="s">
        <v>2976</v>
      </c>
      <c r="C437" s="132" t="s">
        <v>24</v>
      </c>
      <c r="D437" s="132" t="s">
        <v>83</v>
      </c>
      <c r="E437" s="132" t="s">
        <v>3072</v>
      </c>
      <c r="F437" s="130">
        <v>123.13</v>
      </c>
      <c r="G437" s="130">
        <v>91</v>
      </c>
      <c r="H437" s="130">
        <v>96</v>
      </c>
      <c r="I437" s="130">
        <v>59</v>
      </c>
      <c r="J437" s="130">
        <v>15</v>
      </c>
    </row>
    <row r="438" spans="1:10" x14ac:dyDescent="0.3">
      <c r="A438" s="130">
        <v>437</v>
      </c>
      <c r="B438" s="132" t="s">
        <v>1105</v>
      </c>
      <c r="C438" s="132" t="s">
        <v>31</v>
      </c>
      <c r="D438" s="132" t="s">
        <v>3016</v>
      </c>
      <c r="E438" s="132" t="s">
        <v>3072</v>
      </c>
      <c r="F438" s="130">
        <v>123.09</v>
      </c>
      <c r="G438" s="130">
        <v>91</v>
      </c>
      <c r="H438" s="130">
        <v>90</v>
      </c>
      <c r="I438" s="130">
        <v>92</v>
      </c>
      <c r="J438" s="130">
        <v>39</v>
      </c>
    </row>
    <row r="439" spans="1:10" x14ac:dyDescent="0.3">
      <c r="A439" s="130">
        <v>438</v>
      </c>
      <c r="B439" s="132" t="s">
        <v>1000</v>
      </c>
      <c r="C439" s="132" t="s">
        <v>44</v>
      </c>
      <c r="D439" s="132" t="s">
        <v>3049</v>
      </c>
      <c r="E439" s="132" t="s">
        <v>3072</v>
      </c>
      <c r="F439" s="130">
        <v>123.05</v>
      </c>
      <c r="G439" s="130">
        <v>91</v>
      </c>
      <c r="H439" s="130">
        <v>82</v>
      </c>
      <c r="I439" s="130">
        <v>49</v>
      </c>
      <c r="J439" s="130">
        <v>77</v>
      </c>
    </row>
    <row r="440" spans="1:10" x14ac:dyDescent="0.3">
      <c r="A440" s="130">
        <v>439</v>
      </c>
      <c r="B440" s="132" t="s">
        <v>3332</v>
      </c>
      <c r="C440" s="132" t="s">
        <v>36</v>
      </c>
      <c r="D440" s="132" t="s">
        <v>228</v>
      </c>
      <c r="E440" s="132" t="s">
        <v>3057</v>
      </c>
      <c r="F440" s="130">
        <v>122.93</v>
      </c>
      <c r="G440" s="130">
        <v>91</v>
      </c>
      <c r="H440" s="130">
        <v>85</v>
      </c>
      <c r="I440" s="130">
        <v>70</v>
      </c>
      <c r="J440" s="130">
        <v>13</v>
      </c>
    </row>
    <row r="441" spans="1:10" x14ac:dyDescent="0.3">
      <c r="A441" s="130">
        <v>440</v>
      </c>
      <c r="B441" s="132" t="s">
        <v>1042</v>
      </c>
      <c r="C441" s="132" t="s">
        <v>44</v>
      </c>
      <c r="D441" s="132" t="s">
        <v>3049</v>
      </c>
      <c r="E441" s="132" t="s">
        <v>3072</v>
      </c>
      <c r="F441" s="130">
        <v>122.83</v>
      </c>
      <c r="G441" s="130">
        <v>91</v>
      </c>
      <c r="H441" s="130">
        <v>53</v>
      </c>
      <c r="I441" s="130">
        <v>33</v>
      </c>
      <c r="J441" s="130">
        <v>30</v>
      </c>
    </row>
    <row r="442" spans="1:10" x14ac:dyDescent="0.3">
      <c r="A442" s="130">
        <v>441</v>
      </c>
      <c r="B442" s="132" t="s">
        <v>1512</v>
      </c>
      <c r="C442" s="132" t="s">
        <v>24</v>
      </c>
      <c r="D442" s="132" t="s">
        <v>23</v>
      </c>
      <c r="E442" s="132" t="s">
        <v>3072</v>
      </c>
      <c r="F442" s="130">
        <v>122.8</v>
      </c>
      <c r="G442" s="130">
        <v>91</v>
      </c>
      <c r="H442" s="130">
        <v>91</v>
      </c>
      <c r="I442" s="130">
        <v>50</v>
      </c>
      <c r="J442" s="130">
        <v>79</v>
      </c>
    </row>
    <row r="443" spans="1:10" x14ac:dyDescent="0.3">
      <c r="A443" s="130">
        <v>442</v>
      </c>
      <c r="B443" s="132" t="s">
        <v>655</v>
      </c>
      <c r="C443" s="132" t="s">
        <v>44</v>
      </c>
      <c r="D443" s="132" t="s">
        <v>212</v>
      </c>
      <c r="E443" s="132" t="s">
        <v>3072</v>
      </c>
      <c r="F443" s="130">
        <v>122.74</v>
      </c>
      <c r="G443" s="130">
        <v>91</v>
      </c>
      <c r="H443" s="130">
        <v>89</v>
      </c>
      <c r="I443" s="130">
        <v>46</v>
      </c>
      <c r="J443" s="130">
        <v>86</v>
      </c>
    </row>
    <row r="444" spans="1:10" x14ac:dyDescent="0.3">
      <c r="A444" s="130">
        <v>443</v>
      </c>
      <c r="B444" s="132" t="s">
        <v>1680</v>
      </c>
      <c r="C444" s="132" t="s">
        <v>31</v>
      </c>
      <c r="D444" s="132" t="s">
        <v>3024</v>
      </c>
      <c r="E444" s="132" t="s">
        <v>3057</v>
      </c>
      <c r="F444" s="130">
        <v>122.73</v>
      </c>
      <c r="G444" s="130">
        <v>91</v>
      </c>
      <c r="H444" s="130">
        <v>91</v>
      </c>
      <c r="I444" s="130">
        <v>80</v>
      </c>
      <c r="J444" s="130">
        <v>85</v>
      </c>
    </row>
    <row r="445" spans="1:10" x14ac:dyDescent="0.3">
      <c r="A445" s="130">
        <v>444</v>
      </c>
      <c r="B445" s="132" t="s">
        <v>3287</v>
      </c>
      <c r="C445" s="132" t="s">
        <v>24</v>
      </c>
      <c r="D445" s="132" t="s">
        <v>512</v>
      </c>
      <c r="E445" s="132" t="s">
        <v>3057</v>
      </c>
      <c r="F445" s="130">
        <v>122.71</v>
      </c>
      <c r="G445" s="130">
        <v>91</v>
      </c>
      <c r="H445" s="130">
        <v>89</v>
      </c>
      <c r="I445" s="130">
        <v>70</v>
      </c>
      <c r="J445" s="130">
        <v>68</v>
      </c>
    </row>
    <row r="446" spans="1:10" x14ac:dyDescent="0.3">
      <c r="A446" s="130">
        <v>445</v>
      </c>
      <c r="B446" s="132" t="s">
        <v>3508</v>
      </c>
      <c r="C446" s="132" t="s">
        <v>36</v>
      </c>
      <c r="D446" s="132" t="s">
        <v>78</v>
      </c>
      <c r="E446" s="132" t="s">
        <v>3072</v>
      </c>
      <c r="F446" s="130">
        <v>122.61</v>
      </c>
      <c r="G446" s="130">
        <v>90</v>
      </c>
      <c r="H446" s="130">
        <v>57</v>
      </c>
      <c r="I446" s="130">
        <v>90</v>
      </c>
      <c r="J446" s="130">
        <v>68</v>
      </c>
    </row>
    <row r="447" spans="1:10" x14ac:dyDescent="0.3">
      <c r="A447" s="130">
        <v>446</v>
      </c>
      <c r="B447" s="132" t="s">
        <v>1472</v>
      </c>
      <c r="C447" s="132" t="s">
        <v>117</v>
      </c>
      <c r="D447" s="132" t="s">
        <v>116</v>
      </c>
      <c r="E447" s="132" t="s">
        <v>3055</v>
      </c>
      <c r="F447" s="130">
        <v>122.61</v>
      </c>
      <c r="G447" s="130">
        <v>90</v>
      </c>
      <c r="H447" s="130">
        <v>95</v>
      </c>
      <c r="I447" s="130">
        <v>94</v>
      </c>
      <c r="J447" s="130">
        <v>88</v>
      </c>
    </row>
    <row r="448" spans="1:10" x14ac:dyDescent="0.3">
      <c r="A448" s="130">
        <v>447</v>
      </c>
      <c r="B448" s="132" t="s">
        <v>1767</v>
      </c>
      <c r="C448" s="132" t="s">
        <v>24</v>
      </c>
      <c r="D448" s="132" t="s">
        <v>906</v>
      </c>
      <c r="E448" s="132" t="s">
        <v>3072</v>
      </c>
      <c r="F448" s="130">
        <v>122.52</v>
      </c>
      <c r="G448" s="130">
        <v>90</v>
      </c>
      <c r="H448" s="130">
        <v>92</v>
      </c>
      <c r="I448" s="130">
        <v>97</v>
      </c>
      <c r="J448" s="130">
        <v>68</v>
      </c>
    </row>
    <row r="449" spans="1:10" x14ac:dyDescent="0.3">
      <c r="A449" s="130">
        <v>448</v>
      </c>
      <c r="B449" s="132" t="s">
        <v>3239</v>
      </c>
      <c r="C449" s="132" t="s">
        <v>117</v>
      </c>
      <c r="D449" s="132" t="s">
        <v>116</v>
      </c>
      <c r="E449" s="132" t="s">
        <v>3055</v>
      </c>
      <c r="F449" s="130">
        <v>122.5</v>
      </c>
      <c r="G449" s="130">
        <v>90</v>
      </c>
      <c r="H449" s="130">
        <v>93</v>
      </c>
      <c r="I449" s="130">
        <v>95</v>
      </c>
      <c r="J449" s="130">
        <v>81</v>
      </c>
    </row>
    <row r="450" spans="1:10" x14ac:dyDescent="0.3">
      <c r="A450" s="130">
        <v>449</v>
      </c>
      <c r="B450" s="132" t="s">
        <v>1825</v>
      </c>
      <c r="C450" s="132" t="s">
        <v>28</v>
      </c>
      <c r="D450" s="132" t="s">
        <v>3029</v>
      </c>
      <c r="E450" s="132" t="s">
        <v>3057</v>
      </c>
      <c r="F450" s="130">
        <v>122.46</v>
      </c>
      <c r="G450" s="130">
        <v>90</v>
      </c>
      <c r="H450" s="130">
        <v>87</v>
      </c>
      <c r="I450" s="130">
        <v>96</v>
      </c>
      <c r="J450" s="130">
        <v>87</v>
      </c>
    </row>
    <row r="451" spans="1:10" x14ac:dyDescent="0.3">
      <c r="A451" s="130">
        <v>450</v>
      </c>
      <c r="B451" s="132" t="s">
        <v>1768</v>
      </c>
      <c r="C451" s="132" t="s">
        <v>67</v>
      </c>
      <c r="D451" s="132" t="s">
        <v>100</v>
      </c>
      <c r="E451" s="132" t="s">
        <v>3072</v>
      </c>
      <c r="F451" s="130">
        <v>122.41</v>
      </c>
      <c r="G451" s="130">
        <v>90</v>
      </c>
      <c r="H451" s="130">
        <v>57</v>
      </c>
      <c r="I451" s="130">
        <v>36</v>
      </c>
      <c r="J451" s="130">
        <v>91</v>
      </c>
    </row>
    <row r="452" spans="1:10" x14ac:dyDescent="0.3">
      <c r="A452" s="130">
        <v>451</v>
      </c>
      <c r="B452" s="132" t="s">
        <v>109</v>
      </c>
      <c r="C452" s="132" t="s">
        <v>31</v>
      </c>
      <c r="D452" s="132" t="s">
        <v>3024</v>
      </c>
      <c r="E452" s="132" t="s">
        <v>3057</v>
      </c>
      <c r="F452" s="130">
        <v>122.4</v>
      </c>
      <c r="G452" s="130">
        <v>90</v>
      </c>
      <c r="H452" s="130">
        <v>93</v>
      </c>
      <c r="I452" s="130">
        <v>90</v>
      </c>
      <c r="J452" s="130">
        <v>68</v>
      </c>
    </row>
    <row r="453" spans="1:10" x14ac:dyDescent="0.3">
      <c r="A453" s="130">
        <v>452</v>
      </c>
      <c r="B453" s="132" t="s">
        <v>902</v>
      </c>
      <c r="C453" s="132" t="s">
        <v>31</v>
      </c>
      <c r="D453" s="132" t="s">
        <v>3024</v>
      </c>
      <c r="E453" s="132" t="s">
        <v>3072</v>
      </c>
      <c r="F453" s="130">
        <v>122.38</v>
      </c>
      <c r="G453" s="130">
        <v>90</v>
      </c>
      <c r="H453" s="130">
        <v>78</v>
      </c>
      <c r="I453" s="130">
        <v>62</v>
      </c>
      <c r="J453" s="130">
        <v>44</v>
      </c>
    </row>
    <row r="454" spans="1:10" x14ac:dyDescent="0.3">
      <c r="A454" s="130">
        <v>453</v>
      </c>
      <c r="B454" s="132" t="s">
        <v>3278</v>
      </c>
      <c r="C454" s="132" t="s">
        <v>24</v>
      </c>
      <c r="D454" s="132" t="s">
        <v>57</v>
      </c>
      <c r="E454" s="132" t="s">
        <v>3072</v>
      </c>
      <c r="F454" s="130">
        <v>122.36</v>
      </c>
      <c r="G454" s="130">
        <v>90</v>
      </c>
      <c r="H454" s="130">
        <v>90</v>
      </c>
      <c r="I454" s="130">
        <v>95</v>
      </c>
      <c r="J454" s="130">
        <v>84</v>
      </c>
    </row>
    <row r="455" spans="1:10" x14ac:dyDescent="0.3">
      <c r="A455" s="130">
        <v>454</v>
      </c>
      <c r="B455" s="132" t="s">
        <v>3279</v>
      </c>
      <c r="C455" s="132" t="s">
        <v>36</v>
      </c>
      <c r="D455" s="132" t="s">
        <v>250</v>
      </c>
      <c r="E455" s="132" t="s">
        <v>3057</v>
      </c>
      <c r="F455" s="130">
        <v>122.3</v>
      </c>
      <c r="G455" s="130">
        <v>90</v>
      </c>
      <c r="H455" s="130">
        <v>89</v>
      </c>
      <c r="I455" s="130">
        <v>91</v>
      </c>
      <c r="J455" s="130">
        <v>97</v>
      </c>
    </row>
    <row r="456" spans="1:10" x14ac:dyDescent="0.3">
      <c r="A456" s="130">
        <v>455</v>
      </c>
      <c r="B456" s="132" t="s">
        <v>2098</v>
      </c>
      <c r="C456" s="132" t="s">
        <v>117</v>
      </c>
      <c r="D456" s="132" t="s">
        <v>203</v>
      </c>
      <c r="E456" s="132" t="s">
        <v>3072</v>
      </c>
      <c r="F456" s="130">
        <v>122.25</v>
      </c>
      <c r="G456" s="130">
        <v>90</v>
      </c>
      <c r="H456" s="130">
        <v>73</v>
      </c>
      <c r="I456" s="130">
        <v>84</v>
      </c>
      <c r="J456" s="130">
        <v>65</v>
      </c>
    </row>
    <row r="457" spans="1:10" x14ac:dyDescent="0.3">
      <c r="A457" s="130">
        <v>456</v>
      </c>
      <c r="B457" s="132" t="s">
        <v>3289</v>
      </c>
      <c r="C457" s="132" t="s">
        <v>48</v>
      </c>
      <c r="D457" s="132" t="s">
        <v>357</v>
      </c>
      <c r="E457" s="132" t="s">
        <v>3055</v>
      </c>
      <c r="F457" s="130">
        <v>122.17</v>
      </c>
      <c r="G457" s="130">
        <v>90</v>
      </c>
      <c r="H457" s="130">
        <v>87</v>
      </c>
      <c r="I457" s="130">
        <v>78</v>
      </c>
      <c r="J457" s="130">
        <v>92</v>
      </c>
    </row>
    <row r="458" spans="1:10" x14ac:dyDescent="0.3">
      <c r="A458" s="130">
        <v>457</v>
      </c>
      <c r="B458" s="132" t="s">
        <v>280</v>
      </c>
      <c r="C458" s="132" t="s">
        <v>117</v>
      </c>
      <c r="D458" s="132" t="s">
        <v>281</v>
      </c>
      <c r="E458" s="132" t="s">
        <v>3072</v>
      </c>
      <c r="F458" s="130">
        <v>122.1</v>
      </c>
      <c r="G458" s="130">
        <v>90</v>
      </c>
      <c r="H458" s="130">
        <v>90</v>
      </c>
      <c r="I458" s="130">
        <v>97</v>
      </c>
      <c r="J458" s="130">
        <v>94</v>
      </c>
    </row>
    <row r="459" spans="1:10" x14ac:dyDescent="0.3">
      <c r="A459" s="130">
        <v>458</v>
      </c>
      <c r="B459" s="132" t="s">
        <v>227</v>
      </c>
      <c r="C459" s="132" t="s">
        <v>36</v>
      </c>
      <c r="D459" s="132" t="s">
        <v>86</v>
      </c>
      <c r="E459" s="132" t="s">
        <v>3072</v>
      </c>
      <c r="F459" s="130">
        <v>122.1</v>
      </c>
      <c r="G459" s="130">
        <v>90</v>
      </c>
      <c r="H459" s="130">
        <v>83</v>
      </c>
      <c r="I459" s="130">
        <v>92</v>
      </c>
      <c r="J459" s="130">
        <v>80</v>
      </c>
    </row>
    <row r="460" spans="1:10" x14ac:dyDescent="0.3">
      <c r="A460" s="130">
        <v>459</v>
      </c>
      <c r="B460" s="132" t="s">
        <v>1511</v>
      </c>
      <c r="C460" s="132" t="s">
        <v>24</v>
      </c>
      <c r="D460" s="132" t="s">
        <v>39</v>
      </c>
      <c r="E460" s="132" t="s">
        <v>3072</v>
      </c>
      <c r="F460" s="130">
        <v>122.09</v>
      </c>
      <c r="G460" s="130">
        <v>90</v>
      </c>
      <c r="H460" s="130">
        <v>88</v>
      </c>
      <c r="I460" s="130">
        <v>93</v>
      </c>
      <c r="J460" s="130">
        <v>86</v>
      </c>
    </row>
    <row r="461" spans="1:10" x14ac:dyDescent="0.3">
      <c r="A461" s="130">
        <v>460</v>
      </c>
      <c r="B461" s="132" t="s">
        <v>323</v>
      </c>
      <c r="C461" s="132" t="s">
        <v>31</v>
      </c>
      <c r="D461" s="132" t="s">
        <v>3024</v>
      </c>
      <c r="E461" s="132" t="s">
        <v>3057</v>
      </c>
      <c r="F461" s="130">
        <v>122.08</v>
      </c>
      <c r="G461" s="130">
        <v>90</v>
      </c>
      <c r="H461" s="130">
        <v>91</v>
      </c>
      <c r="I461" s="130">
        <v>87</v>
      </c>
      <c r="J461" s="130">
        <v>91</v>
      </c>
    </row>
    <row r="462" spans="1:10" x14ac:dyDescent="0.3">
      <c r="A462" s="130">
        <v>461</v>
      </c>
      <c r="B462" s="132" t="s">
        <v>5352</v>
      </c>
      <c r="C462" s="132" t="s">
        <v>44</v>
      </c>
      <c r="D462" s="132" t="s">
        <v>129</v>
      </c>
      <c r="E462" s="132" t="s">
        <v>3057</v>
      </c>
      <c r="F462" s="130">
        <v>122.08</v>
      </c>
      <c r="G462" s="130">
        <v>90</v>
      </c>
      <c r="H462" s="130">
        <v>15</v>
      </c>
      <c r="I462" s="130">
        <v>4</v>
      </c>
      <c r="J462" s="130">
        <v>11</v>
      </c>
    </row>
    <row r="463" spans="1:10" x14ac:dyDescent="0.3">
      <c r="A463" s="130">
        <v>462</v>
      </c>
      <c r="B463" s="132" t="s">
        <v>1955</v>
      </c>
      <c r="C463" s="132" t="s">
        <v>31</v>
      </c>
      <c r="D463" s="132" t="s">
        <v>133</v>
      </c>
      <c r="E463" s="132" t="s">
        <v>3057</v>
      </c>
      <c r="F463" s="130">
        <v>121.94</v>
      </c>
      <c r="G463" s="130">
        <v>90</v>
      </c>
      <c r="H463" s="130">
        <v>63</v>
      </c>
      <c r="I463" s="130">
        <v>25</v>
      </c>
      <c r="J463" s="130">
        <v>62</v>
      </c>
    </row>
    <row r="464" spans="1:10" x14ac:dyDescent="0.3">
      <c r="A464" s="130">
        <v>463</v>
      </c>
      <c r="B464" s="132" t="s">
        <v>2183</v>
      </c>
      <c r="C464" s="132" t="s">
        <v>44</v>
      </c>
      <c r="D464" s="132" t="s">
        <v>113</v>
      </c>
      <c r="E464" s="132" t="s">
        <v>3057</v>
      </c>
      <c r="F464" s="130">
        <v>121.9</v>
      </c>
      <c r="G464" s="130">
        <v>90</v>
      </c>
      <c r="H464" s="130">
        <v>82</v>
      </c>
      <c r="I464" s="130">
        <v>37</v>
      </c>
      <c r="J464" s="130">
        <v>82</v>
      </c>
    </row>
    <row r="465" spans="1:10" x14ac:dyDescent="0.3">
      <c r="A465" s="130">
        <v>464</v>
      </c>
      <c r="B465" s="132" t="s">
        <v>2142</v>
      </c>
      <c r="C465" s="132" t="s">
        <v>44</v>
      </c>
      <c r="D465" s="132" t="s">
        <v>113</v>
      </c>
      <c r="E465" s="132" t="s">
        <v>3057</v>
      </c>
      <c r="F465" s="130">
        <v>121.85</v>
      </c>
      <c r="G465" s="130">
        <v>90</v>
      </c>
      <c r="H465" s="130">
        <v>79</v>
      </c>
      <c r="I465" s="130">
        <v>90</v>
      </c>
      <c r="J465" s="130">
        <v>80</v>
      </c>
    </row>
    <row r="466" spans="1:10" x14ac:dyDescent="0.3">
      <c r="A466" s="130">
        <v>465</v>
      </c>
      <c r="B466" s="132" t="s">
        <v>3255</v>
      </c>
      <c r="C466" s="132" t="s">
        <v>24</v>
      </c>
      <c r="D466" s="132" t="s">
        <v>23</v>
      </c>
      <c r="E466" s="132" t="s">
        <v>3072</v>
      </c>
      <c r="F466" s="130">
        <v>121.82</v>
      </c>
      <c r="G466" s="130">
        <v>90</v>
      </c>
      <c r="H466" s="130">
        <v>91</v>
      </c>
      <c r="I466" s="130">
        <v>74</v>
      </c>
      <c r="J466" s="130">
        <v>57</v>
      </c>
    </row>
    <row r="467" spans="1:10" x14ac:dyDescent="0.3">
      <c r="A467" s="130">
        <v>466</v>
      </c>
      <c r="B467" s="132" t="s">
        <v>2359</v>
      </c>
      <c r="C467" s="132" t="s">
        <v>44</v>
      </c>
      <c r="D467" s="132" t="s">
        <v>113</v>
      </c>
      <c r="E467" s="132" t="s">
        <v>3057</v>
      </c>
      <c r="F467" s="130">
        <v>121.79</v>
      </c>
      <c r="G467" s="130">
        <v>90</v>
      </c>
      <c r="H467" s="130">
        <v>94</v>
      </c>
      <c r="I467" s="130">
        <v>22</v>
      </c>
      <c r="J467" s="130">
        <v>51</v>
      </c>
    </row>
    <row r="468" spans="1:10" x14ac:dyDescent="0.3">
      <c r="A468" s="130">
        <v>467</v>
      </c>
      <c r="B468" s="132" t="s">
        <v>2558</v>
      </c>
      <c r="C468" s="132" t="s">
        <v>44</v>
      </c>
      <c r="D468" s="132" t="s">
        <v>113</v>
      </c>
      <c r="E468" s="132" t="s">
        <v>3057</v>
      </c>
      <c r="F468" s="130">
        <v>121.54</v>
      </c>
      <c r="G468" s="130">
        <v>90</v>
      </c>
      <c r="H468" s="130">
        <v>97</v>
      </c>
      <c r="I468" s="130">
        <v>98</v>
      </c>
      <c r="J468" s="130">
        <v>5</v>
      </c>
    </row>
    <row r="469" spans="1:10" x14ac:dyDescent="0.3">
      <c r="A469" s="130">
        <v>468</v>
      </c>
      <c r="B469" s="132" t="s">
        <v>2262</v>
      </c>
      <c r="C469" s="132" t="s">
        <v>24</v>
      </c>
      <c r="D469" s="132" t="s">
        <v>119</v>
      </c>
      <c r="E469" s="132" t="s">
        <v>3057</v>
      </c>
      <c r="F469" s="130">
        <v>121.41</v>
      </c>
      <c r="G469" s="130">
        <v>90</v>
      </c>
      <c r="H469" s="130">
        <v>81</v>
      </c>
      <c r="I469" s="130">
        <v>26</v>
      </c>
      <c r="J469" s="130">
        <v>15</v>
      </c>
    </row>
    <row r="470" spans="1:10" x14ac:dyDescent="0.3">
      <c r="A470" s="130">
        <v>469</v>
      </c>
      <c r="B470" s="132" t="s">
        <v>1747</v>
      </c>
      <c r="C470" s="132" t="s">
        <v>117</v>
      </c>
      <c r="D470" s="132" t="s">
        <v>203</v>
      </c>
      <c r="E470" s="132" t="s">
        <v>3072</v>
      </c>
      <c r="F470" s="130">
        <v>121.37</v>
      </c>
      <c r="G470" s="130">
        <v>90</v>
      </c>
      <c r="H470" s="130">
        <v>97</v>
      </c>
      <c r="I470" s="130">
        <v>99</v>
      </c>
      <c r="J470" s="130">
        <v>94</v>
      </c>
    </row>
    <row r="471" spans="1:10" x14ac:dyDescent="0.3">
      <c r="A471" s="130">
        <v>470</v>
      </c>
      <c r="B471" s="132" t="s">
        <v>660</v>
      </c>
      <c r="C471" s="132" t="s">
        <v>28</v>
      </c>
      <c r="D471" s="132" t="s">
        <v>27</v>
      </c>
      <c r="E471" s="132" t="s">
        <v>3072</v>
      </c>
      <c r="F471" s="130">
        <v>121.27</v>
      </c>
      <c r="G471" s="130">
        <v>90</v>
      </c>
      <c r="H471" s="130">
        <v>88</v>
      </c>
      <c r="I471" s="130">
        <v>87</v>
      </c>
      <c r="J471" s="130">
        <v>85</v>
      </c>
    </row>
    <row r="472" spans="1:10" x14ac:dyDescent="0.3">
      <c r="A472" s="130">
        <v>471</v>
      </c>
      <c r="B472" s="132" t="s">
        <v>2356</v>
      </c>
      <c r="C472" s="132" t="s">
        <v>24</v>
      </c>
      <c r="D472" s="132" t="s">
        <v>449</v>
      </c>
      <c r="E472" s="132" t="s">
        <v>3072</v>
      </c>
      <c r="F472" s="130">
        <v>121.27</v>
      </c>
      <c r="G472" s="130">
        <v>90</v>
      </c>
      <c r="H472" s="130">
        <v>77</v>
      </c>
      <c r="I472" s="130">
        <v>34</v>
      </c>
      <c r="J472" s="130">
        <v>16</v>
      </c>
    </row>
    <row r="473" spans="1:10" x14ac:dyDescent="0.3">
      <c r="A473" s="130">
        <v>472</v>
      </c>
      <c r="B473" s="132" t="s">
        <v>3261</v>
      </c>
      <c r="C473" s="132" t="s">
        <v>44</v>
      </c>
      <c r="D473" s="132" t="s">
        <v>113</v>
      </c>
      <c r="E473" s="132" t="s">
        <v>3057</v>
      </c>
      <c r="F473" s="130">
        <v>121.26</v>
      </c>
      <c r="G473" s="130">
        <v>90</v>
      </c>
      <c r="H473" s="130">
        <v>86</v>
      </c>
      <c r="I473" s="130">
        <v>43</v>
      </c>
      <c r="J473" s="130">
        <v>46</v>
      </c>
    </row>
    <row r="474" spans="1:10" x14ac:dyDescent="0.3">
      <c r="A474" s="130">
        <v>473</v>
      </c>
      <c r="B474" s="132" t="s">
        <v>2218</v>
      </c>
      <c r="C474" s="132" t="s">
        <v>31</v>
      </c>
      <c r="D474" s="132" t="s">
        <v>3016</v>
      </c>
      <c r="E474" s="132" t="s">
        <v>3057</v>
      </c>
      <c r="F474" s="130">
        <v>121.24</v>
      </c>
      <c r="G474" s="130">
        <v>90</v>
      </c>
      <c r="H474" s="130">
        <v>96</v>
      </c>
      <c r="I474" s="130">
        <v>85</v>
      </c>
      <c r="J474" s="130">
        <v>79</v>
      </c>
    </row>
    <row r="475" spans="1:10" x14ac:dyDescent="0.3">
      <c r="A475" s="130">
        <v>474</v>
      </c>
      <c r="B475" s="132" t="s">
        <v>3270</v>
      </c>
      <c r="C475" s="132" t="s">
        <v>28</v>
      </c>
      <c r="D475" s="132" t="s">
        <v>165</v>
      </c>
      <c r="E475" s="132" t="s">
        <v>3057</v>
      </c>
      <c r="F475" s="130">
        <v>121.11</v>
      </c>
      <c r="G475" s="130">
        <v>90</v>
      </c>
      <c r="H475" s="130">
        <v>91</v>
      </c>
      <c r="I475" s="130">
        <v>90</v>
      </c>
      <c r="J475" s="130">
        <v>21</v>
      </c>
    </row>
    <row r="476" spans="1:10" x14ac:dyDescent="0.3">
      <c r="A476" s="130">
        <v>475</v>
      </c>
      <c r="B476" s="132" t="s">
        <v>3605</v>
      </c>
      <c r="C476" s="132" t="s">
        <v>36</v>
      </c>
      <c r="D476" s="132" t="s">
        <v>205</v>
      </c>
      <c r="E476" s="132" t="s">
        <v>3057</v>
      </c>
      <c r="F476" s="130">
        <v>121.09</v>
      </c>
      <c r="G476" s="130">
        <v>90</v>
      </c>
      <c r="H476" s="130">
        <v>38</v>
      </c>
      <c r="I476" s="130">
        <v>44</v>
      </c>
      <c r="J476" s="130">
        <v>79</v>
      </c>
    </row>
    <row r="477" spans="1:10" x14ac:dyDescent="0.3">
      <c r="A477" s="130">
        <v>476</v>
      </c>
      <c r="B477" s="132" t="s">
        <v>3219</v>
      </c>
      <c r="C477" s="132" t="s">
        <v>153</v>
      </c>
      <c r="D477" s="132" t="s">
        <v>3030</v>
      </c>
      <c r="E477" s="132" t="s">
        <v>3057</v>
      </c>
      <c r="F477" s="130">
        <v>121.04</v>
      </c>
      <c r="G477" s="130">
        <v>90</v>
      </c>
      <c r="H477" s="130">
        <v>92</v>
      </c>
      <c r="I477" s="130">
        <v>39</v>
      </c>
      <c r="J477" s="130">
        <v>95</v>
      </c>
    </row>
    <row r="478" spans="1:10" x14ac:dyDescent="0.3">
      <c r="A478" s="130">
        <v>477</v>
      </c>
      <c r="B478" s="132" t="s">
        <v>254</v>
      </c>
      <c r="C478" s="132" t="s">
        <v>31</v>
      </c>
      <c r="D478" s="132" t="s">
        <v>3016</v>
      </c>
      <c r="E478" s="132" t="s">
        <v>3057</v>
      </c>
      <c r="F478" s="130">
        <v>120.99</v>
      </c>
      <c r="G478" s="130">
        <v>90</v>
      </c>
      <c r="H478" s="130">
        <v>19</v>
      </c>
      <c r="I478" s="130">
        <v>17</v>
      </c>
      <c r="J478" s="130">
        <v>88</v>
      </c>
    </row>
    <row r="479" spans="1:10" x14ac:dyDescent="0.3">
      <c r="A479" s="130">
        <v>478</v>
      </c>
      <c r="B479" s="132" t="s">
        <v>1809</v>
      </c>
      <c r="C479" s="132" t="s">
        <v>44</v>
      </c>
      <c r="D479" s="132" t="s">
        <v>212</v>
      </c>
      <c r="E479" s="132" t="s">
        <v>3055</v>
      </c>
      <c r="F479" s="130">
        <v>120.86</v>
      </c>
      <c r="G479" s="130">
        <v>90</v>
      </c>
      <c r="H479" s="130">
        <v>95</v>
      </c>
      <c r="I479" s="130">
        <v>89</v>
      </c>
      <c r="J479" s="130">
        <v>79</v>
      </c>
    </row>
    <row r="480" spans="1:10" x14ac:dyDescent="0.3">
      <c r="A480" s="130">
        <v>479</v>
      </c>
      <c r="B480" s="132" t="s">
        <v>1803</v>
      </c>
      <c r="C480" s="132" t="s">
        <v>36</v>
      </c>
      <c r="D480" s="132" t="s">
        <v>279</v>
      </c>
      <c r="E480" s="132" t="s">
        <v>3072</v>
      </c>
      <c r="F480" s="130">
        <v>120.78</v>
      </c>
      <c r="G480" s="130">
        <v>90</v>
      </c>
      <c r="H480" s="130">
        <v>90</v>
      </c>
      <c r="I480" s="130">
        <v>95</v>
      </c>
      <c r="J480" s="130">
        <v>88</v>
      </c>
    </row>
    <row r="481" spans="1:10" x14ac:dyDescent="0.3">
      <c r="A481" s="130">
        <v>480</v>
      </c>
      <c r="B481" s="132" t="s">
        <v>784</v>
      </c>
      <c r="C481" s="132" t="s">
        <v>31</v>
      </c>
      <c r="D481" s="132" t="s">
        <v>3024</v>
      </c>
      <c r="E481" s="132" t="s">
        <v>3072</v>
      </c>
      <c r="F481" s="130">
        <v>120.75</v>
      </c>
      <c r="G481" s="130">
        <v>90</v>
      </c>
      <c r="H481" s="130">
        <v>85</v>
      </c>
      <c r="I481" s="130">
        <v>77</v>
      </c>
      <c r="J481" s="130">
        <v>60</v>
      </c>
    </row>
    <row r="482" spans="1:10" x14ac:dyDescent="0.3">
      <c r="A482" s="130">
        <v>481</v>
      </c>
      <c r="B482" s="132" t="s">
        <v>3090</v>
      </c>
      <c r="C482" s="132" t="s">
        <v>36</v>
      </c>
      <c r="D482" s="132" t="s">
        <v>279</v>
      </c>
      <c r="E482" s="132" t="s">
        <v>3072</v>
      </c>
      <c r="F482" s="130">
        <v>120.7</v>
      </c>
      <c r="G482" s="130">
        <v>90</v>
      </c>
      <c r="H482" s="130">
        <v>98</v>
      </c>
      <c r="I482" s="130">
        <v>77</v>
      </c>
      <c r="J482" s="130">
        <v>15</v>
      </c>
    </row>
    <row r="483" spans="1:10" x14ac:dyDescent="0.3">
      <c r="A483" s="130">
        <v>482</v>
      </c>
      <c r="B483" s="132" t="s">
        <v>229</v>
      </c>
      <c r="C483" s="132" t="s">
        <v>67</v>
      </c>
      <c r="D483" s="132" t="s">
        <v>163</v>
      </c>
      <c r="E483" s="132" t="s">
        <v>3057</v>
      </c>
      <c r="F483" s="130">
        <v>120.63</v>
      </c>
      <c r="G483" s="130">
        <v>90</v>
      </c>
      <c r="H483" s="130">
        <v>88</v>
      </c>
      <c r="I483" s="130">
        <v>92</v>
      </c>
      <c r="J483" s="130">
        <v>93</v>
      </c>
    </row>
    <row r="484" spans="1:10" x14ac:dyDescent="0.3">
      <c r="A484" s="130">
        <v>483</v>
      </c>
      <c r="B484" s="132" t="s">
        <v>40</v>
      </c>
      <c r="C484" s="132" t="s">
        <v>36</v>
      </c>
      <c r="D484" s="132" t="s">
        <v>35</v>
      </c>
      <c r="E484" s="132" t="s">
        <v>3072</v>
      </c>
      <c r="F484" s="130">
        <v>120.63</v>
      </c>
      <c r="G484" s="130">
        <v>90</v>
      </c>
      <c r="H484" s="130">
        <v>94</v>
      </c>
      <c r="I484" s="130">
        <v>95</v>
      </c>
      <c r="J484" s="130">
        <v>94</v>
      </c>
    </row>
    <row r="485" spans="1:10" x14ac:dyDescent="0.3">
      <c r="A485" s="130">
        <v>484</v>
      </c>
      <c r="B485" s="132" t="s">
        <v>2292</v>
      </c>
      <c r="C485" s="132" t="s">
        <v>36</v>
      </c>
      <c r="D485" s="132" t="s">
        <v>580</v>
      </c>
      <c r="E485" s="132" t="s">
        <v>3072</v>
      </c>
      <c r="F485" s="130">
        <v>120.62</v>
      </c>
      <c r="G485" s="130">
        <v>90</v>
      </c>
      <c r="H485" s="130">
        <v>86</v>
      </c>
      <c r="I485" s="130">
        <v>19</v>
      </c>
      <c r="J485" s="130">
        <v>14</v>
      </c>
    </row>
    <row r="486" spans="1:10" x14ac:dyDescent="0.3">
      <c r="A486" s="130">
        <v>485</v>
      </c>
      <c r="B486" s="132" t="s">
        <v>34</v>
      </c>
      <c r="C486" s="132" t="s">
        <v>36</v>
      </c>
      <c r="D486" s="132" t="s">
        <v>35</v>
      </c>
      <c r="E486" s="132" t="s">
        <v>3072</v>
      </c>
      <c r="F486" s="130">
        <v>120.59</v>
      </c>
      <c r="G486" s="130">
        <v>90</v>
      </c>
      <c r="H486" s="130">
        <v>95</v>
      </c>
      <c r="I486" s="130">
        <v>96</v>
      </c>
      <c r="J486" s="130">
        <v>96</v>
      </c>
    </row>
    <row r="487" spans="1:10" x14ac:dyDescent="0.3">
      <c r="A487" s="130">
        <v>486</v>
      </c>
      <c r="B487" s="132" t="s">
        <v>3175</v>
      </c>
      <c r="C487" s="132" t="s">
        <v>67</v>
      </c>
      <c r="D487" s="132" t="s">
        <v>517</v>
      </c>
      <c r="E487" s="132" t="s">
        <v>3057</v>
      </c>
      <c r="F487" s="130">
        <v>120.57</v>
      </c>
      <c r="G487" s="130">
        <v>90</v>
      </c>
      <c r="H487" s="130">
        <v>95</v>
      </c>
      <c r="I487" s="130">
        <v>54</v>
      </c>
      <c r="J487" s="130">
        <v>16</v>
      </c>
    </row>
    <row r="488" spans="1:10" x14ac:dyDescent="0.3">
      <c r="A488" s="130">
        <v>487</v>
      </c>
      <c r="B488" s="132" t="s">
        <v>236</v>
      </c>
      <c r="C488" s="132" t="s">
        <v>31</v>
      </c>
      <c r="D488" s="132" t="s">
        <v>3024</v>
      </c>
      <c r="E488" s="132" t="s">
        <v>3072</v>
      </c>
      <c r="F488" s="130">
        <v>120.36</v>
      </c>
      <c r="G488" s="130">
        <v>90</v>
      </c>
      <c r="H488" s="130">
        <v>90</v>
      </c>
      <c r="I488" s="130">
        <v>86</v>
      </c>
      <c r="J488" s="130">
        <v>82</v>
      </c>
    </row>
    <row r="489" spans="1:10" x14ac:dyDescent="0.3">
      <c r="A489" s="130">
        <v>488</v>
      </c>
      <c r="B489" s="132" t="s">
        <v>662</v>
      </c>
      <c r="C489" s="132" t="s">
        <v>31</v>
      </c>
      <c r="D489" s="132" t="s">
        <v>3024</v>
      </c>
      <c r="E489" s="132" t="s">
        <v>3057</v>
      </c>
      <c r="F489" s="130">
        <v>120.33</v>
      </c>
      <c r="G489" s="130">
        <v>90</v>
      </c>
      <c r="H489" s="130">
        <v>90</v>
      </c>
      <c r="I489" s="130">
        <v>87</v>
      </c>
      <c r="J489" s="130">
        <v>88</v>
      </c>
    </row>
    <row r="490" spans="1:10" x14ac:dyDescent="0.3">
      <c r="A490" s="130">
        <v>489</v>
      </c>
      <c r="B490" s="132" t="s">
        <v>1151</v>
      </c>
      <c r="C490" s="132" t="s">
        <v>44</v>
      </c>
      <c r="D490" s="132" t="s">
        <v>43</v>
      </c>
      <c r="E490" s="132" t="s">
        <v>3057</v>
      </c>
      <c r="F490" s="130">
        <v>120.26</v>
      </c>
      <c r="G490" s="130">
        <v>90</v>
      </c>
      <c r="H490" s="130">
        <v>91</v>
      </c>
      <c r="I490" s="130">
        <v>83</v>
      </c>
      <c r="J490" s="130">
        <v>81</v>
      </c>
    </row>
    <row r="491" spans="1:10" x14ac:dyDescent="0.3">
      <c r="A491" s="130">
        <v>490</v>
      </c>
      <c r="B491" s="132" t="s">
        <v>6406</v>
      </c>
      <c r="C491" s="132" t="s">
        <v>28</v>
      </c>
      <c r="D491" s="132" t="s">
        <v>27</v>
      </c>
      <c r="E491" s="132" t="s">
        <v>3072</v>
      </c>
      <c r="F491" s="130">
        <v>120.25</v>
      </c>
      <c r="G491" s="130">
        <v>90</v>
      </c>
      <c r="H491" s="130">
        <v>77</v>
      </c>
      <c r="I491" s="130">
        <v>72</v>
      </c>
      <c r="J491" s="130">
        <v>35</v>
      </c>
    </row>
    <row r="492" spans="1:10" x14ac:dyDescent="0.3">
      <c r="A492" s="130">
        <v>491</v>
      </c>
      <c r="B492" s="132" t="s">
        <v>1879</v>
      </c>
      <c r="C492" s="132" t="s">
        <v>28</v>
      </c>
      <c r="D492" s="132" t="s">
        <v>3018</v>
      </c>
      <c r="E492" s="132" t="s">
        <v>3072</v>
      </c>
      <c r="F492" s="130">
        <v>120.18</v>
      </c>
      <c r="G492" s="130">
        <v>90</v>
      </c>
      <c r="H492" s="130">
        <v>90</v>
      </c>
      <c r="I492" s="130">
        <v>73</v>
      </c>
      <c r="J492" s="130">
        <v>57</v>
      </c>
    </row>
    <row r="493" spans="1:10" x14ac:dyDescent="0.3">
      <c r="A493" s="130">
        <v>492</v>
      </c>
      <c r="B493" s="132" t="s">
        <v>105</v>
      </c>
      <c r="C493" s="132" t="s">
        <v>31</v>
      </c>
      <c r="D493" s="132" t="s">
        <v>3024</v>
      </c>
      <c r="E493" s="132" t="s">
        <v>3072</v>
      </c>
      <c r="F493" s="130">
        <v>120.16</v>
      </c>
      <c r="G493" s="130">
        <v>90</v>
      </c>
      <c r="H493" s="130">
        <v>88</v>
      </c>
      <c r="I493" s="130">
        <v>82</v>
      </c>
      <c r="J493" s="130">
        <v>92</v>
      </c>
    </row>
    <row r="494" spans="1:10" x14ac:dyDescent="0.3">
      <c r="A494" s="130">
        <v>493</v>
      </c>
      <c r="B494" s="132" t="s">
        <v>2002</v>
      </c>
      <c r="C494" s="132" t="s">
        <v>28</v>
      </c>
      <c r="D494" s="132" t="s">
        <v>140</v>
      </c>
      <c r="E494" s="132" t="s">
        <v>3072</v>
      </c>
      <c r="F494" s="130">
        <v>120.09</v>
      </c>
      <c r="G494" s="130">
        <v>90</v>
      </c>
      <c r="H494" s="130">
        <v>89</v>
      </c>
      <c r="I494" s="130">
        <v>94</v>
      </c>
      <c r="J494" s="130">
        <v>56</v>
      </c>
    </row>
    <row r="495" spans="1:10" x14ac:dyDescent="0.3">
      <c r="A495" s="130">
        <v>494</v>
      </c>
      <c r="B495" s="132" t="s">
        <v>1518</v>
      </c>
      <c r="C495" s="132" t="s">
        <v>153</v>
      </c>
      <c r="D495" s="132" t="s">
        <v>3010</v>
      </c>
      <c r="E495" s="132" t="s">
        <v>3072</v>
      </c>
      <c r="F495" s="130">
        <v>120.01</v>
      </c>
      <c r="G495" s="130">
        <v>89</v>
      </c>
      <c r="H495" s="130">
        <v>96</v>
      </c>
      <c r="I495" s="130">
        <v>98</v>
      </c>
      <c r="J495" s="130">
        <v>98</v>
      </c>
    </row>
    <row r="496" spans="1:10" x14ac:dyDescent="0.3">
      <c r="A496" s="130">
        <v>495</v>
      </c>
      <c r="B496" s="132" t="s">
        <v>217</v>
      </c>
      <c r="C496" s="132" t="s">
        <v>31</v>
      </c>
      <c r="D496" s="132" t="s">
        <v>133</v>
      </c>
      <c r="E496" s="132" t="s">
        <v>3057</v>
      </c>
      <c r="F496" s="130">
        <v>120.01</v>
      </c>
      <c r="G496" s="130">
        <v>89</v>
      </c>
      <c r="H496" s="130">
        <v>86</v>
      </c>
      <c r="I496" s="130">
        <v>93</v>
      </c>
      <c r="J496" s="130">
        <v>89</v>
      </c>
    </row>
    <row r="497" spans="1:10" x14ac:dyDescent="0.3">
      <c r="A497" s="130">
        <v>496</v>
      </c>
      <c r="B497" s="132" t="s">
        <v>2451</v>
      </c>
      <c r="C497" s="132" t="s">
        <v>24</v>
      </c>
      <c r="D497" s="132" t="s">
        <v>512</v>
      </c>
      <c r="E497" s="132" t="s">
        <v>3057</v>
      </c>
      <c r="F497" s="130">
        <v>120</v>
      </c>
      <c r="G497" s="130">
        <v>89</v>
      </c>
      <c r="H497" s="130">
        <v>85</v>
      </c>
      <c r="I497" s="130">
        <v>44</v>
      </c>
      <c r="J497" s="130">
        <v>27</v>
      </c>
    </row>
    <row r="498" spans="1:10" x14ac:dyDescent="0.3">
      <c r="A498" s="130">
        <v>497</v>
      </c>
      <c r="B498" s="132" t="s">
        <v>1982</v>
      </c>
      <c r="C498" s="132" t="s">
        <v>67</v>
      </c>
      <c r="D498" s="132" t="s">
        <v>262</v>
      </c>
      <c r="E498" s="132" t="s">
        <v>3072</v>
      </c>
      <c r="F498" s="130">
        <v>119.96</v>
      </c>
      <c r="G498" s="130">
        <v>89</v>
      </c>
      <c r="H498" s="130">
        <v>80</v>
      </c>
      <c r="I498" s="130">
        <v>70</v>
      </c>
      <c r="J498" s="130">
        <v>86</v>
      </c>
    </row>
    <row r="499" spans="1:10" x14ac:dyDescent="0.3">
      <c r="A499" s="130">
        <v>498</v>
      </c>
      <c r="B499" s="132" t="s">
        <v>2031</v>
      </c>
      <c r="C499" s="132" t="s">
        <v>36</v>
      </c>
      <c r="D499" s="132" t="s">
        <v>1093</v>
      </c>
      <c r="E499" s="132" t="s">
        <v>3072</v>
      </c>
      <c r="F499" s="130">
        <v>119.93</v>
      </c>
      <c r="G499" s="130">
        <v>89</v>
      </c>
      <c r="H499" s="130">
        <v>88</v>
      </c>
      <c r="I499" s="130">
        <v>82</v>
      </c>
      <c r="J499" s="130">
        <v>59</v>
      </c>
    </row>
    <row r="500" spans="1:10" x14ac:dyDescent="0.3">
      <c r="A500" s="130">
        <v>499</v>
      </c>
      <c r="B500" s="132" t="s">
        <v>3272</v>
      </c>
      <c r="C500" s="132" t="s">
        <v>153</v>
      </c>
      <c r="D500" s="132" t="s">
        <v>3017</v>
      </c>
      <c r="E500" s="132" t="s">
        <v>3057</v>
      </c>
      <c r="F500" s="130">
        <v>119.83</v>
      </c>
      <c r="G500" s="130">
        <v>89</v>
      </c>
      <c r="H500" s="130">
        <v>92</v>
      </c>
      <c r="I500" s="130">
        <v>11</v>
      </c>
      <c r="J500" s="130">
        <v>14</v>
      </c>
    </row>
    <row r="501" spans="1:10" x14ac:dyDescent="0.3">
      <c r="A501" s="130">
        <v>500</v>
      </c>
      <c r="B501" s="132" t="s">
        <v>952</v>
      </c>
      <c r="C501" s="132" t="s">
        <v>31</v>
      </c>
      <c r="D501" s="132" t="s">
        <v>3024</v>
      </c>
      <c r="E501" s="132" t="s">
        <v>3072</v>
      </c>
      <c r="F501" s="130">
        <v>119.79</v>
      </c>
      <c r="G501" s="130">
        <v>89</v>
      </c>
      <c r="H501" s="130">
        <v>90</v>
      </c>
      <c r="I501" s="130">
        <v>93</v>
      </c>
      <c r="J501" s="130">
        <v>76</v>
      </c>
    </row>
    <row r="502" spans="1:10" x14ac:dyDescent="0.3">
      <c r="A502" s="130">
        <v>501</v>
      </c>
      <c r="B502" s="132" t="s">
        <v>3324</v>
      </c>
      <c r="C502" s="132" t="s">
        <v>36</v>
      </c>
      <c r="D502" s="132" t="s">
        <v>3025</v>
      </c>
      <c r="E502" s="132" t="s">
        <v>3057</v>
      </c>
      <c r="F502" s="130">
        <v>119.79</v>
      </c>
      <c r="G502" s="130">
        <v>89</v>
      </c>
      <c r="H502" s="130">
        <v>84</v>
      </c>
      <c r="I502" s="130">
        <v>68</v>
      </c>
      <c r="J502" s="130">
        <v>78</v>
      </c>
    </row>
    <row r="503" spans="1:10" x14ac:dyDescent="0.3">
      <c r="A503" s="130">
        <v>502</v>
      </c>
      <c r="B503" s="132" t="s">
        <v>1449</v>
      </c>
      <c r="C503" s="132" t="s">
        <v>24</v>
      </c>
      <c r="D503" s="132" t="s">
        <v>57</v>
      </c>
      <c r="E503" s="132" t="s">
        <v>3057</v>
      </c>
      <c r="F503" s="130">
        <v>119.76</v>
      </c>
      <c r="G503" s="130">
        <v>89</v>
      </c>
      <c r="H503" s="130">
        <v>90</v>
      </c>
      <c r="I503" s="130">
        <v>87</v>
      </c>
      <c r="J503" s="130">
        <v>93</v>
      </c>
    </row>
    <row r="504" spans="1:10" x14ac:dyDescent="0.3">
      <c r="A504" s="130">
        <v>503</v>
      </c>
      <c r="B504" s="132" t="s">
        <v>3373</v>
      </c>
      <c r="C504" s="132" t="s">
        <v>44</v>
      </c>
      <c r="D504" s="132" t="s">
        <v>113</v>
      </c>
      <c r="E504" s="132" t="s">
        <v>3057</v>
      </c>
      <c r="F504" s="130">
        <v>119.75</v>
      </c>
      <c r="G504" s="130">
        <v>89</v>
      </c>
      <c r="H504" s="130">
        <v>76</v>
      </c>
      <c r="I504" s="130">
        <v>16</v>
      </c>
      <c r="J504" s="130">
        <v>90</v>
      </c>
    </row>
    <row r="505" spans="1:10" x14ac:dyDescent="0.3">
      <c r="A505" s="130">
        <v>504</v>
      </c>
      <c r="B505" s="132" t="s">
        <v>852</v>
      </c>
      <c r="C505" s="132" t="s">
        <v>28</v>
      </c>
      <c r="D505" s="132" t="s">
        <v>27</v>
      </c>
      <c r="E505" s="132" t="s">
        <v>3072</v>
      </c>
      <c r="F505" s="130">
        <v>119.68</v>
      </c>
      <c r="G505" s="130">
        <v>89</v>
      </c>
      <c r="H505" s="130">
        <v>85</v>
      </c>
      <c r="I505" s="130">
        <v>78</v>
      </c>
      <c r="J505" s="130">
        <v>55</v>
      </c>
    </row>
    <row r="506" spans="1:10" x14ac:dyDescent="0.3">
      <c r="A506" s="130">
        <v>505</v>
      </c>
      <c r="B506" s="132" t="s">
        <v>1419</v>
      </c>
      <c r="C506" s="132" t="s">
        <v>44</v>
      </c>
      <c r="D506" s="132" t="s">
        <v>113</v>
      </c>
      <c r="E506" s="132" t="s">
        <v>3057</v>
      </c>
      <c r="F506" s="130">
        <v>119.61</v>
      </c>
      <c r="G506" s="130">
        <v>89</v>
      </c>
      <c r="H506" s="130">
        <v>87</v>
      </c>
      <c r="I506" s="130">
        <v>83</v>
      </c>
      <c r="J506" s="130">
        <v>3</v>
      </c>
    </row>
    <row r="507" spans="1:10" x14ac:dyDescent="0.3">
      <c r="A507" s="130">
        <v>506</v>
      </c>
      <c r="B507" s="132" t="s">
        <v>2317</v>
      </c>
      <c r="C507" s="132" t="s">
        <v>24</v>
      </c>
      <c r="D507" s="132" t="s">
        <v>136</v>
      </c>
      <c r="E507" s="132" t="s">
        <v>3057</v>
      </c>
      <c r="F507" s="130">
        <v>119.59</v>
      </c>
      <c r="G507" s="130">
        <v>89</v>
      </c>
      <c r="H507" s="130">
        <v>9</v>
      </c>
      <c r="I507" s="130">
        <v>6</v>
      </c>
      <c r="J507" s="130">
        <v>10</v>
      </c>
    </row>
    <row r="508" spans="1:10" x14ac:dyDescent="0.3">
      <c r="A508" s="130">
        <v>507</v>
      </c>
      <c r="B508" s="132" t="s">
        <v>2570</v>
      </c>
      <c r="C508" s="132" t="s">
        <v>28</v>
      </c>
      <c r="D508" s="132" t="s">
        <v>753</v>
      </c>
      <c r="E508" s="132" t="s">
        <v>3072</v>
      </c>
      <c r="F508" s="130">
        <v>119.58</v>
      </c>
      <c r="G508" s="130">
        <v>89</v>
      </c>
      <c r="H508" s="130">
        <v>94</v>
      </c>
      <c r="I508" s="130">
        <v>47</v>
      </c>
      <c r="J508" s="130">
        <v>63</v>
      </c>
    </row>
    <row r="509" spans="1:10" x14ac:dyDescent="0.3">
      <c r="A509" s="130">
        <v>508</v>
      </c>
      <c r="B509" s="132" t="s">
        <v>2319</v>
      </c>
      <c r="C509" s="132" t="s">
        <v>48</v>
      </c>
      <c r="D509" s="132" t="s">
        <v>357</v>
      </c>
      <c r="E509" s="132" t="s">
        <v>3072</v>
      </c>
      <c r="F509" s="130">
        <v>119.55</v>
      </c>
      <c r="G509" s="130">
        <v>89</v>
      </c>
      <c r="H509" s="130">
        <v>91</v>
      </c>
      <c r="I509" s="130">
        <v>74</v>
      </c>
      <c r="J509" s="130">
        <v>44</v>
      </c>
    </row>
    <row r="510" spans="1:10" x14ac:dyDescent="0.3">
      <c r="A510" s="130">
        <v>509</v>
      </c>
      <c r="B510" s="132" t="s">
        <v>2378</v>
      </c>
      <c r="C510" s="132" t="s">
        <v>31</v>
      </c>
      <c r="D510" s="132" t="s">
        <v>3016</v>
      </c>
      <c r="E510" s="132" t="s">
        <v>3072</v>
      </c>
      <c r="F510" s="130">
        <v>119.54</v>
      </c>
      <c r="G510" s="130">
        <v>89</v>
      </c>
      <c r="H510" s="130">
        <v>93</v>
      </c>
      <c r="I510" s="130">
        <v>29</v>
      </c>
      <c r="J510" s="130">
        <v>17</v>
      </c>
    </row>
    <row r="511" spans="1:10" x14ac:dyDescent="0.3">
      <c r="A511" s="130">
        <v>510</v>
      </c>
      <c r="B511" s="132" t="s">
        <v>3254</v>
      </c>
      <c r="C511" s="132" t="s">
        <v>31</v>
      </c>
      <c r="D511" s="132" t="s">
        <v>444</v>
      </c>
      <c r="E511" s="132" t="s">
        <v>3057</v>
      </c>
      <c r="F511" s="130">
        <v>119.52</v>
      </c>
      <c r="G511" s="130">
        <v>89</v>
      </c>
      <c r="H511" s="130">
        <v>92</v>
      </c>
      <c r="I511" s="130">
        <v>46</v>
      </c>
      <c r="J511" s="130">
        <v>49</v>
      </c>
    </row>
    <row r="512" spans="1:10" x14ac:dyDescent="0.3">
      <c r="A512" s="130">
        <v>511</v>
      </c>
      <c r="B512" s="132" t="s">
        <v>6407</v>
      </c>
      <c r="C512" s="132" t="s">
        <v>44</v>
      </c>
      <c r="D512" s="132" t="s">
        <v>113</v>
      </c>
      <c r="E512" s="132" t="s">
        <v>3057</v>
      </c>
      <c r="F512" s="130">
        <v>119.51</v>
      </c>
      <c r="G512" s="130">
        <v>89</v>
      </c>
      <c r="H512" s="130">
        <v>2</v>
      </c>
      <c r="I512" s="130">
        <v>0</v>
      </c>
      <c r="J512" s="130">
        <v>4</v>
      </c>
    </row>
    <row r="513" spans="1:10" x14ac:dyDescent="0.3">
      <c r="A513" s="130">
        <v>512</v>
      </c>
      <c r="B513" s="132" t="s">
        <v>2433</v>
      </c>
      <c r="C513" s="132" t="s">
        <v>31</v>
      </c>
      <c r="D513" s="132" t="s">
        <v>30</v>
      </c>
      <c r="E513" s="132" t="s">
        <v>3072</v>
      </c>
      <c r="F513" s="130">
        <v>119.48</v>
      </c>
      <c r="G513" s="130">
        <v>89</v>
      </c>
      <c r="H513" s="130">
        <v>64</v>
      </c>
      <c r="I513" s="130">
        <v>33</v>
      </c>
      <c r="J513" s="130">
        <v>12</v>
      </c>
    </row>
    <row r="514" spans="1:10" x14ac:dyDescent="0.3">
      <c r="A514" s="130">
        <v>513</v>
      </c>
      <c r="B514" s="132" t="s">
        <v>1393</v>
      </c>
      <c r="C514" s="132" t="s">
        <v>31</v>
      </c>
      <c r="D514" s="132" t="s">
        <v>111</v>
      </c>
      <c r="E514" s="132" t="s">
        <v>3057</v>
      </c>
      <c r="F514" s="130">
        <v>119.48</v>
      </c>
      <c r="G514" s="130">
        <v>89</v>
      </c>
      <c r="H514" s="130">
        <v>88</v>
      </c>
      <c r="I514" s="130">
        <v>87</v>
      </c>
      <c r="J514" s="130">
        <v>91</v>
      </c>
    </row>
    <row r="515" spans="1:10" x14ac:dyDescent="0.3">
      <c r="A515" s="130">
        <v>514</v>
      </c>
      <c r="B515" s="132" t="s">
        <v>1804</v>
      </c>
      <c r="C515" s="132" t="s">
        <v>44</v>
      </c>
      <c r="D515" s="132" t="s">
        <v>43</v>
      </c>
      <c r="E515" s="132" t="s">
        <v>3057</v>
      </c>
      <c r="F515" s="130">
        <v>119.47</v>
      </c>
      <c r="G515" s="130">
        <v>89</v>
      </c>
      <c r="H515" s="130">
        <v>89</v>
      </c>
      <c r="I515" s="130">
        <v>95</v>
      </c>
      <c r="J515" s="130">
        <v>94</v>
      </c>
    </row>
    <row r="516" spans="1:10" x14ac:dyDescent="0.3">
      <c r="A516" s="130">
        <v>515</v>
      </c>
      <c r="B516" s="132" t="s">
        <v>3604</v>
      </c>
      <c r="C516" s="132" t="s">
        <v>44</v>
      </c>
      <c r="D516" s="132" t="s">
        <v>113</v>
      </c>
      <c r="E516" s="132" t="s">
        <v>3057</v>
      </c>
      <c r="F516" s="130">
        <v>119.45</v>
      </c>
      <c r="G516" s="130">
        <v>89</v>
      </c>
      <c r="H516" s="130">
        <v>20</v>
      </c>
      <c r="I516" s="130">
        <v>5</v>
      </c>
      <c r="J516" s="130">
        <v>17</v>
      </c>
    </row>
    <row r="517" spans="1:10" x14ac:dyDescent="0.3">
      <c r="A517" s="130">
        <v>516</v>
      </c>
      <c r="B517" s="132" t="s">
        <v>3362</v>
      </c>
      <c r="C517" s="132" t="s">
        <v>44</v>
      </c>
      <c r="D517" s="132" t="s">
        <v>291</v>
      </c>
      <c r="E517" s="132" t="s">
        <v>3057</v>
      </c>
      <c r="F517" s="130">
        <v>119.44</v>
      </c>
      <c r="G517" s="130">
        <v>89</v>
      </c>
      <c r="H517" s="130">
        <v>82</v>
      </c>
      <c r="I517" s="130">
        <v>24</v>
      </c>
      <c r="J517" s="130">
        <v>5</v>
      </c>
    </row>
    <row r="518" spans="1:10" x14ac:dyDescent="0.3">
      <c r="A518" s="130">
        <v>517</v>
      </c>
      <c r="B518" s="132" t="s">
        <v>3231</v>
      </c>
      <c r="C518" s="132" t="s">
        <v>44</v>
      </c>
      <c r="D518" s="132" t="s">
        <v>113</v>
      </c>
      <c r="E518" s="132" t="s">
        <v>3057</v>
      </c>
      <c r="F518" s="130">
        <v>119.41</v>
      </c>
      <c r="G518" s="130">
        <v>89</v>
      </c>
      <c r="H518" s="130">
        <v>90</v>
      </c>
      <c r="I518" s="130">
        <v>93</v>
      </c>
      <c r="J518" s="130">
        <v>97</v>
      </c>
    </row>
    <row r="519" spans="1:10" x14ac:dyDescent="0.3">
      <c r="A519" s="130">
        <v>518</v>
      </c>
      <c r="B519" s="132" t="s">
        <v>795</v>
      </c>
      <c r="C519" s="132" t="s">
        <v>31</v>
      </c>
      <c r="D519" s="132" t="s">
        <v>90</v>
      </c>
      <c r="E519" s="132" t="s">
        <v>3072</v>
      </c>
      <c r="F519" s="130">
        <v>119.35</v>
      </c>
      <c r="G519" s="130">
        <v>89</v>
      </c>
      <c r="H519" s="130">
        <v>68</v>
      </c>
      <c r="I519" s="130">
        <v>82</v>
      </c>
      <c r="J519" s="130">
        <v>69</v>
      </c>
    </row>
    <row r="520" spans="1:10" x14ac:dyDescent="0.3">
      <c r="A520" s="130">
        <v>519</v>
      </c>
      <c r="B520" s="132" t="s">
        <v>2999</v>
      </c>
      <c r="C520" s="132" t="s">
        <v>44</v>
      </c>
      <c r="D520" s="132" t="s">
        <v>291</v>
      </c>
      <c r="E520" s="132" t="s">
        <v>3057</v>
      </c>
      <c r="F520" s="130">
        <v>119.18</v>
      </c>
      <c r="G520" s="130">
        <v>89</v>
      </c>
      <c r="H520" s="130">
        <v>90</v>
      </c>
      <c r="I520" s="130">
        <v>15</v>
      </c>
      <c r="J520" s="130">
        <v>88</v>
      </c>
    </row>
    <row r="521" spans="1:10" x14ac:dyDescent="0.3">
      <c r="A521" s="130">
        <v>520</v>
      </c>
      <c r="B521" s="132" t="s">
        <v>581</v>
      </c>
      <c r="C521" s="132" t="s">
        <v>24</v>
      </c>
      <c r="D521" s="132" t="s">
        <v>23</v>
      </c>
      <c r="E521" s="132" t="s">
        <v>3072</v>
      </c>
      <c r="F521" s="130">
        <v>119.08</v>
      </c>
      <c r="G521" s="130">
        <v>89</v>
      </c>
      <c r="H521" s="130">
        <v>93</v>
      </c>
      <c r="I521" s="130">
        <v>92</v>
      </c>
      <c r="J521" s="130">
        <v>94</v>
      </c>
    </row>
    <row r="522" spans="1:10" x14ac:dyDescent="0.3">
      <c r="A522" s="130">
        <v>521</v>
      </c>
      <c r="B522" s="132" t="s">
        <v>6408</v>
      </c>
      <c r="C522" s="132" t="s">
        <v>31</v>
      </c>
      <c r="D522" s="132" t="s">
        <v>61</v>
      </c>
      <c r="E522" s="132" t="s">
        <v>3057</v>
      </c>
      <c r="F522" s="130">
        <v>119.06</v>
      </c>
      <c r="G522" s="130">
        <v>89</v>
      </c>
      <c r="H522" s="130">
        <v>83</v>
      </c>
      <c r="I522" s="130">
        <v>64</v>
      </c>
      <c r="J522" s="130">
        <v>51</v>
      </c>
    </row>
    <row r="523" spans="1:10" x14ac:dyDescent="0.3">
      <c r="A523" s="130">
        <v>522</v>
      </c>
      <c r="B523" s="132" t="s">
        <v>76</v>
      </c>
      <c r="C523" s="132" t="s">
        <v>24</v>
      </c>
      <c r="D523" s="132" t="s">
        <v>57</v>
      </c>
      <c r="E523" s="132" t="s">
        <v>3072</v>
      </c>
      <c r="F523" s="130">
        <v>119.06</v>
      </c>
      <c r="G523" s="130">
        <v>89</v>
      </c>
      <c r="H523" s="130">
        <v>87</v>
      </c>
      <c r="I523" s="130">
        <v>90</v>
      </c>
      <c r="J523" s="130">
        <v>92</v>
      </c>
    </row>
    <row r="524" spans="1:10" x14ac:dyDescent="0.3">
      <c r="A524" s="130">
        <v>523</v>
      </c>
      <c r="B524" s="132" t="s">
        <v>884</v>
      </c>
      <c r="C524" s="132" t="s">
        <v>31</v>
      </c>
      <c r="D524" s="132" t="s">
        <v>133</v>
      </c>
      <c r="E524" s="132" t="s">
        <v>3057</v>
      </c>
      <c r="F524" s="130">
        <v>119.03</v>
      </c>
      <c r="G524" s="130">
        <v>89</v>
      </c>
      <c r="H524" s="130">
        <v>62</v>
      </c>
      <c r="I524" s="130">
        <v>69</v>
      </c>
      <c r="J524" s="130">
        <v>72</v>
      </c>
    </row>
    <row r="525" spans="1:10" x14ac:dyDescent="0.3">
      <c r="A525" s="130">
        <v>524</v>
      </c>
      <c r="B525" s="132" t="s">
        <v>1760</v>
      </c>
      <c r="C525" s="132" t="s">
        <v>24</v>
      </c>
      <c r="D525" s="132" t="s">
        <v>57</v>
      </c>
      <c r="E525" s="132" t="s">
        <v>3072</v>
      </c>
      <c r="F525" s="130">
        <v>118.99</v>
      </c>
      <c r="G525" s="130">
        <v>89</v>
      </c>
      <c r="H525" s="130">
        <v>81</v>
      </c>
      <c r="I525" s="130">
        <v>93</v>
      </c>
      <c r="J525" s="130">
        <v>68</v>
      </c>
    </row>
    <row r="526" spans="1:10" x14ac:dyDescent="0.3">
      <c r="A526" s="130">
        <v>525</v>
      </c>
      <c r="B526" s="132" t="s">
        <v>3285</v>
      </c>
      <c r="C526" s="132" t="s">
        <v>24</v>
      </c>
      <c r="D526" s="132" t="s">
        <v>149</v>
      </c>
      <c r="E526" s="132" t="s">
        <v>3057</v>
      </c>
      <c r="F526" s="130">
        <v>118.95</v>
      </c>
      <c r="G526" s="130">
        <v>89</v>
      </c>
      <c r="H526" s="130">
        <v>91</v>
      </c>
      <c r="I526" s="130">
        <v>93</v>
      </c>
      <c r="J526" s="130">
        <v>41</v>
      </c>
    </row>
    <row r="527" spans="1:10" x14ac:dyDescent="0.3">
      <c r="A527" s="130">
        <v>526</v>
      </c>
      <c r="B527" s="132" t="s">
        <v>1581</v>
      </c>
      <c r="C527" s="132" t="s">
        <v>36</v>
      </c>
      <c r="D527" s="132" t="s">
        <v>3025</v>
      </c>
      <c r="E527" s="132" t="s">
        <v>3057</v>
      </c>
      <c r="F527" s="130">
        <v>118.89</v>
      </c>
      <c r="G527" s="130">
        <v>89</v>
      </c>
      <c r="H527" s="130">
        <v>91</v>
      </c>
      <c r="I527" s="130">
        <v>89</v>
      </c>
      <c r="J527" s="130">
        <v>92</v>
      </c>
    </row>
    <row r="528" spans="1:10" x14ac:dyDescent="0.3">
      <c r="A528" s="130">
        <v>527</v>
      </c>
      <c r="B528" s="132" t="s">
        <v>2265</v>
      </c>
      <c r="C528" s="132" t="s">
        <v>44</v>
      </c>
      <c r="D528" s="132" t="s">
        <v>113</v>
      </c>
      <c r="E528" s="132" t="s">
        <v>3057</v>
      </c>
      <c r="F528" s="130">
        <v>118.89</v>
      </c>
      <c r="G528" s="130">
        <v>89</v>
      </c>
      <c r="H528" s="130">
        <v>95</v>
      </c>
      <c r="I528" s="130">
        <v>94</v>
      </c>
      <c r="J528" s="130">
        <v>39</v>
      </c>
    </row>
    <row r="529" spans="1:10" x14ac:dyDescent="0.3">
      <c r="A529" s="130">
        <v>528</v>
      </c>
      <c r="B529" s="132" t="s">
        <v>1602</v>
      </c>
      <c r="C529" s="132" t="s">
        <v>28</v>
      </c>
      <c r="D529" s="132" t="s">
        <v>726</v>
      </c>
      <c r="E529" s="132" t="s">
        <v>3072</v>
      </c>
      <c r="F529" s="130">
        <v>118.81</v>
      </c>
      <c r="G529" s="130">
        <v>89</v>
      </c>
      <c r="H529" s="130">
        <v>86</v>
      </c>
      <c r="I529" s="130">
        <v>84</v>
      </c>
      <c r="J529" s="130">
        <v>61</v>
      </c>
    </row>
    <row r="530" spans="1:10" x14ac:dyDescent="0.3">
      <c r="A530" s="130">
        <v>529</v>
      </c>
      <c r="B530" s="132" t="s">
        <v>631</v>
      </c>
      <c r="C530" s="132" t="s">
        <v>248</v>
      </c>
      <c r="D530" s="132" t="s">
        <v>3042</v>
      </c>
      <c r="E530" s="132" t="s">
        <v>3072</v>
      </c>
      <c r="F530" s="130">
        <v>118.77</v>
      </c>
      <c r="G530" s="130">
        <v>89</v>
      </c>
      <c r="H530" s="130">
        <v>90</v>
      </c>
      <c r="I530" s="130">
        <v>87</v>
      </c>
      <c r="J530" s="130">
        <v>87</v>
      </c>
    </row>
    <row r="531" spans="1:10" x14ac:dyDescent="0.3">
      <c r="A531" s="130">
        <v>530</v>
      </c>
      <c r="B531" s="132" t="s">
        <v>3168</v>
      </c>
      <c r="C531" s="132" t="s">
        <v>28</v>
      </c>
      <c r="D531" s="132" t="s">
        <v>3018</v>
      </c>
      <c r="E531" s="132" t="s">
        <v>3072</v>
      </c>
      <c r="F531" s="130">
        <v>118.77</v>
      </c>
      <c r="G531" s="130">
        <v>89</v>
      </c>
      <c r="H531" s="130">
        <v>96</v>
      </c>
      <c r="I531" s="130">
        <v>99</v>
      </c>
      <c r="J531" s="130">
        <v>99</v>
      </c>
    </row>
    <row r="532" spans="1:10" x14ac:dyDescent="0.3">
      <c r="A532" s="130">
        <v>531</v>
      </c>
      <c r="B532" s="132" t="s">
        <v>1670</v>
      </c>
      <c r="C532" s="132" t="s">
        <v>117</v>
      </c>
      <c r="D532" s="132" t="s">
        <v>203</v>
      </c>
      <c r="E532" s="132" t="s">
        <v>3072</v>
      </c>
      <c r="F532" s="130">
        <v>118.76</v>
      </c>
      <c r="G532" s="130">
        <v>89</v>
      </c>
      <c r="H532" s="130">
        <v>93</v>
      </c>
      <c r="I532" s="130">
        <v>90</v>
      </c>
      <c r="J532" s="130">
        <v>96</v>
      </c>
    </row>
    <row r="533" spans="1:10" x14ac:dyDescent="0.3">
      <c r="A533" s="130">
        <v>532</v>
      </c>
      <c r="B533" s="132" t="s">
        <v>6409</v>
      </c>
      <c r="C533" s="132" t="s">
        <v>44</v>
      </c>
      <c r="D533" s="132" t="s">
        <v>113</v>
      </c>
      <c r="E533" s="132" t="s">
        <v>3057</v>
      </c>
      <c r="F533" s="130">
        <v>118.7</v>
      </c>
      <c r="G533" s="130">
        <v>89</v>
      </c>
      <c r="H533" s="130">
        <v>38</v>
      </c>
      <c r="I533" s="130">
        <v>22</v>
      </c>
      <c r="J533" s="130">
        <v>17</v>
      </c>
    </row>
    <row r="534" spans="1:10" x14ac:dyDescent="0.3">
      <c r="A534" s="130">
        <v>533</v>
      </c>
      <c r="B534" s="132" t="s">
        <v>3415</v>
      </c>
      <c r="C534" s="132" t="s">
        <v>44</v>
      </c>
      <c r="D534" s="132" t="s">
        <v>113</v>
      </c>
      <c r="E534" s="132" t="s">
        <v>3057</v>
      </c>
      <c r="F534" s="130">
        <v>118.67</v>
      </c>
      <c r="G534" s="130">
        <v>89</v>
      </c>
      <c r="H534" s="130">
        <v>82</v>
      </c>
      <c r="I534" s="130">
        <v>24</v>
      </c>
      <c r="J534" s="130">
        <v>23</v>
      </c>
    </row>
    <row r="535" spans="1:10" x14ac:dyDescent="0.3">
      <c r="A535" s="130">
        <v>534</v>
      </c>
      <c r="B535" s="132" t="s">
        <v>3395</v>
      </c>
      <c r="C535" s="132" t="s">
        <v>36</v>
      </c>
      <c r="D535" s="132" t="s">
        <v>228</v>
      </c>
      <c r="E535" s="132" t="s">
        <v>3057</v>
      </c>
      <c r="F535" s="130">
        <v>118.64</v>
      </c>
      <c r="G535" s="130">
        <v>89</v>
      </c>
      <c r="H535" s="130">
        <v>72</v>
      </c>
      <c r="I535" s="130">
        <v>10</v>
      </c>
      <c r="J535" s="130">
        <v>18</v>
      </c>
    </row>
    <row r="536" spans="1:10" x14ac:dyDescent="0.3">
      <c r="A536" s="130">
        <v>535</v>
      </c>
      <c r="B536" s="132" t="s">
        <v>1495</v>
      </c>
      <c r="C536" s="132" t="s">
        <v>31</v>
      </c>
      <c r="D536" s="132" t="s">
        <v>133</v>
      </c>
      <c r="E536" s="132" t="s">
        <v>3057</v>
      </c>
      <c r="F536" s="130">
        <v>118.63</v>
      </c>
      <c r="G536" s="130">
        <v>89</v>
      </c>
      <c r="H536" s="130">
        <v>85</v>
      </c>
      <c r="I536" s="130">
        <v>87</v>
      </c>
      <c r="J536" s="130">
        <v>91</v>
      </c>
    </row>
    <row r="537" spans="1:10" x14ac:dyDescent="0.3">
      <c r="A537" s="130">
        <v>536</v>
      </c>
      <c r="B537" s="132" t="s">
        <v>3319</v>
      </c>
      <c r="C537" s="132" t="s">
        <v>48</v>
      </c>
      <c r="D537" s="132" t="s">
        <v>357</v>
      </c>
      <c r="E537" s="132" t="s">
        <v>3057</v>
      </c>
      <c r="F537" s="130">
        <v>118.62</v>
      </c>
      <c r="G537" s="130">
        <v>89</v>
      </c>
      <c r="H537" s="130">
        <v>88</v>
      </c>
      <c r="I537" s="130">
        <v>93</v>
      </c>
      <c r="J537" s="130">
        <v>93</v>
      </c>
    </row>
    <row r="538" spans="1:10" x14ac:dyDescent="0.3">
      <c r="A538" s="130">
        <v>537</v>
      </c>
      <c r="B538" s="132" t="s">
        <v>3318</v>
      </c>
      <c r="C538" s="132" t="s">
        <v>28</v>
      </c>
      <c r="D538" s="132" t="s">
        <v>3019</v>
      </c>
      <c r="E538" s="132" t="s">
        <v>3057</v>
      </c>
      <c r="F538" s="130">
        <v>118.59</v>
      </c>
      <c r="G538" s="130">
        <v>89</v>
      </c>
      <c r="H538" s="130">
        <v>87</v>
      </c>
      <c r="I538" s="130">
        <v>16</v>
      </c>
      <c r="J538" s="130">
        <v>22</v>
      </c>
    </row>
    <row r="539" spans="1:10" x14ac:dyDescent="0.3">
      <c r="A539" s="130">
        <v>538</v>
      </c>
      <c r="B539" s="132" t="s">
        <v>1531</v>
      </c>
      <c r="C539" s="132" t="s">
        <v>104</v>
      </c>
      <c r="D539" s="132" t="s">
        <v>470</v>
      </c>
      <c r="E539" s="132" t="s">
        <v>3057</v>
      </c>
      <c r="F539" s="130">
        <v>118.49</v>
      </c>
      <c r="G539" s="130">
        <v>89</v>
      </c>
      <c r="H539" s="130">
        <v>92</v>
      </c>
      <c r="I539" s="130">
        <v>94</v>
      </c>
      <c r="J539" s="130">
        <v>82</v>
      </c>
    </row>
    <row r="540" spans="1:10" x14ac:dyDescent="0.3">
      <c r="A540" s="130">
        <v>539</v>
      </c>
      <c r="B540" s="132" t="s">
        <v>1484</v>
      </c>
      <c r="C540" s="132" t="s">
        <v>28</v>
      </c>
      <c r="D540" s="132" t="s">
        <v>753</v>
      </c>
      <c r="E540" s="132" t="s">
        <v>3057</v>
      </c>
      <c r="F540" s="130">
        <v>118.44</v>
      </c>
      <c r="G540" s="130">
        <v>89</v>
      </c>
      <c r="H540" s="130">
        <v>83</v>
      </c>
      <c r="I540" s="130">
        <v>85</v>
      </c>
      <c r="J540" s="130">
        <v>88</v>
      </c>
    </row>
    <row r="541" spans="1:10" x14ac:dyDescent="0.3">
      <c r="A541" s="130">
        <v>540</v>
      </c>
      <c r="B541" s="132" t="s">
        <v>2434</v>
      </c>
      <c r="C541" s="132" t="s">
        <v>44</v>
      </c>
      <c r="D541" s="132" t="s">
        <v>113</v>
      </c>
      <c r="E541" s="132" t="s">
        <v>3057</v>
      </c>
      <c r="F541" s="130">
        <v>118.34</v>
      </c>
      <c r="G541" s="130">
        <v>89</v>
      </c>
      <c r="H541" s="130">
        <v>84</v>
      </c>
      <c r="I541" s="130">
        <v>22</v>
      </c>
      <c r="J541" s="130">
        <v>54</v>
      </c>
    </row>
    <row r="542" spans="1:10" x14ac:dyDescent="0.3">
      <c r="A542" s="130">
        <v>541</v>
      </c>
      <c r="B542" s="132" t="s">
        <v>355</v>
      </c>
      <c r="C542" s="132" t="s">
        <v>31</v>
      </c>
      <c r="D542" s="132" t="s">
        <v>3016</v>
      </c>
      <c r="E542" s="132" t="s">
        <v>3057</v>
      </c>
      <c r="F542" s="130">
        <v>118.34</v>
      </c>
      <c r="G542" s="130">
        <v>89</v>
      </c>
      <c r="H542" s="130">
        <v>89</v>
      </c>
      <c r="I542" s="130">
        <v>98</v>
      </c>
      <c r="J542" s="130">
        <v>62</v>
      </c>
    </row>
    <row r="543" spans="1:10" x14ac:dyDescent="0.3">
      <c r="A543" s="130">
        <v>542</v>
      </c>
      <c r="B543" s="132" t="s">
        <v>1425</v>
      </c>
      <c r="C543" s="132" t="s">
        <v>24</v>
      </c>
      <c r="D543" s="132" t="s">
        <v>71</v>
      </c>
      <c r="E543" s="132" t="s">
        <v>3072</v>
      </c>
      <c r="F543" s="130">
        <v>118.24</v>
      </c>
      <c r="G543" s="130">
        <v>89</v>
      </c>
      <c r="H543" s="130">
        <v>87</v>
      </c>
      <c r="I543" s="130">
        <v>73</v>
      </c>
      <c r="J543" s="130">
        <v>36</v>
      </c>
    </row>
    <row r="544" spans="1:10" x14ac:dyDescent="0.3">
      <c r="A544" s="130">
        <v>543</v>
      </c>
      <c r="B544" s="132" t="s">
        <v>1770</v>
      </c>
      <c r="C544" s="132" t="s">
        <v>24</v>
      </c>
      <c r="D544" s="132" t="s">
        <v>55</v>
      </c>
      <c r="E544" s="132" t="s">
        <v>3057</v>
      </c>
      <c r="F544" s="130">
        <v>118.08</v>
      </c>
      <c r="G544" s="130">
        <v>88</v>
      </c>
      <c r="H544" s="130">
        <v>87</v>
      </c>
      <c r="I544" s="130">
        <v>95</v>
      </c>
      <c r="J544" s="130">
        <v>81</v>
      </c>
    </row>
    <row r="545" spans="1:10" x14ac:dyDescent="0.3">
      <c r="A545" s="130">
        <v>544</v>
      </c>
      <c r="B545" s="132" t="s">
        <v>825</v>
      </c>
      <c r="C545" s="132" t="s">
        <v>117</v>
      </c>
      <c r="D545" s="132" t="s">
        <v>589</v>
      </c>
      <c r="E545" s="132" t="s">
        <v>3072</v>
      </c>
      <c r="F545" s="130">
        <v>118.07</v>
      </c>
      <c r="G545" s="130">
        <v>88</v>
      </c>
      <c r="H545" s="130">
        <v>83</v>
      </c>
      <c r="I545" s="130">
        <v>77</v>
      </c>
      <c r="J545" s="130">
        <v>84</v>
      </c>
    </row>
    <row r="546" spans="1:10" x14ac:dyDescent="0.3">
      <c r="A546" s="130">
        <v>545</v>
      </c>
      <c r="B546" s="132" t="s">
        <v>3221</v>
      </c>
      <c r="C546" s="132" t="s">
        <v>104</v>
      </c>
      <c r="D546" s="132" t="s">
        <v>470</v>
      </c>
      <c r="E546" s="132" t="s">
        <v>3057</v>
      </c>
      <c r="F546" s="130">
        <v>117.97</v>
      </c>
      <c r="G546" s="130">
        <v>88</v>
      </c>
      <c r="H546" s="130">
        <v>93</v>
      </c>
      <c r="I546" s="130">
        <v>8</v>
      </c>
      <c r="J546" s="130">
        <v>27</v>
      </c>
    </row>
    <row r="547" spans="1:10" x14ac:dyDescent="0.3">
      <c r="A547" s="130">
        <v>546</v>
      </c>
      <c r="B547" s="132" t="s">
        <v>3306</v>
      </c>
      <c r="C547" s="132" t="s">
        <v>28</v>
      </c>
      <c r="D547" s="132" t="s">
        <v>3021</v>
      </c>
      <c r="E547" s="132" t="s">
        <v>3057</v>
      </c>
      <c r="F547" s="130">
        <v>117.94</v>
      </c>
      <c r="G547" s="130">
        <v>88</v>
      </c>
      <c r="H547" s="130">
        <v>87</v>
      </c>
      <c r="I547" s="130">
        <v>97</v>
      </c>
      <c r="J547" s="130">
        <v>20</v>
      </c>
    </row>
    <row r="548" spans="1:10" x14ac:dyDescent="0.3">
      <c r="A548" s="130">
        <v>547</v>
      </c>
      <c r="B548" s="132" t="s">
        <v>320</v>
      </c>
      <c r="C548" s="132" t="s">
        <v>48</v>
      </c>
      <c r="D548" s="132" t="s">
        <v>47</v>
      </c>
      <c r="E548" s="132" t="s">
        <v>3072</v>
      </c>
      <c r="F548" s="130">
        <v>117.92</v>
      </c>
      <c r="G548" s="130">
        <v>88</v>
      </c>
      <c r="H548" s="130">
        <v>87</v>
      </c>
      <c r="I548" s="130">
        <v>90</v>
      </c>
      <c r="J548" s="130">
        <v>92</v>
      </c>
    </row>
    <row r="549" spans="1:10" x14ac:dyDescent="0.3">
      <c r="A549" s="130">
        <v>548</v>
      </c>
      <c r="B549" s="132" t="s">
        <v>1056</v>
      </c>
      <c r="C549" s="132" t="s">
        <v>44</v>
      </c>
      <c r="D549" s="132" t="s">
        <v>113</v>
      </c>
      <c r="E549" s="132" t="s">
        <v>3072</v>
      </c>
      <c r="F549" s="130">
        <v>117.9</v>
      </c>
      <c r="G549" s="130">
        <v>88</v>
      </c>
      <c r="H549" s="130">
        <v>85</v>
      </c>
      <c r="I549" s="130">
        <v>93</v>
      </c>
      <c r="J549" s="130">
        <v>94</v>
      </c>
    </row>
    <row r="550" spans="1:10" x14ac:dyDescent="0.3">
      <c r="A550" s="130">
        <v>549</v>
      </c>
      <c r="B550" s="132" t="s">
        <v>1597</v>
      </c>
      <c r="C550" s="132" t="s">
        <v>24</v>
      </c>
      <c r="D550" s="132" t="s">
        <v>23</v>
      </c>
      <c r="E550" s="132" t="s">
        <v>3072</v>
      </c>
      <c r="F550" s="130">
        <v>117.88</v>
      </c>
      <c r="G550" s="130">
        <v>88</v>
      </c>
      <c r="H550" s="130">
        <v>90</v>
      </c>
      <c r="I550" s="130">
        <v>81</v>
      </c>
      <c r="J550" s="130">
        <v>53</v>
      </c>
    </row>
    <row r="551" spans="1:10" x14ac:dyDescent="0.3">
      <c r="A551" s="130">
        <v>550</v>
      </c>
      <c r="B551" s="132" t="s">
        <v>1428</v>
      </c>
      <c r="C551" s="132" t="s">
        <v>28</v>
      </c>
      <c r="D551" s="132" t="s">
        <v>140</v>
      </c>
      <c r="E551" s="132" t="s">
        <v>3057</v>
      </c>
      <c r="F551" s="130">
        <v>117.87</v>
      </c>
      <c r="G551" s="130">
        <v>88</v>
      </c>
      <c r="H551" s="130">
        <v>92</v>
      </c>
      <c r="I551" s="130">
        <v>87</v>
      </c>
      <c r="J551" s="130">
        <v>89</v>
      </c>
    </row>
    <row r="552" spans="1:10" x14ac:dyDescent="0.3">
      <c r="A552" s="130">
        <v>551</v>
      </c>
      <c r="B552" s="132" t="s">
        <v>242</v>
      </c>
      <c r="C552" s="132" t="s">
        <v>31</v>
      </c>
      <c r="D552" s="132" t="s">
        <v>226</v>
      </c>
      <c r="E552" s="132" t="s">
        <v>3072</v>
      </c>
      <c r="F552" s="130">
        <v>117.86</v>
      </c>
      <c r="G552" s="130">
        <v>88</v>
      </c>
      <c r="H552" s="130">
        <v>80</v>
      </c>
      <c r="I552" s="130">
        <v>98</v>
      </c>
      <c r="J552" s="130">
        <v>93</v>
      </c>
    </row>
    <row r="553" spans="1:10" x14ac:dyDescent="0.3">
      <c r="A553" s="130">
        <v>552</v>
      </c>
      <c r="B553" s="132" t="s">
        <v>3394</v>
      </c>
      <c r="C553" s="132" t="s">
        <v>36</v>
      </c>
      <c r="D553" s="132" t="s">
        <v>78</v>
      </c>
      <c r="E553" s="132" t="s">
        <v>3072</v>
      </c>
      <c r="F553" s="130">
        <v>117.86</v>
      </c>
      <c r="G553" s="130">
        <v>88</v>
      </c>
      <c r="H553" s="130">
        <v>83</v>
      </c>
      <c r="I553" s="130">
        <v>84</v>
      </c>
      <c r="J553" s="130">
        <v>65</v>
      </c>
    </row>
    <row r="554" spans="1:10" x14ac:dyDescent="0.3">
      <c r="A554" s="130">
        <v>553</v>
      </c>
      <c r="B554" s="132" t="s">
        <v>874</v>
      </c>
      <c r="C554" s="132" t="s">
        <v>24</v>
      </c>
      <c r="D554" s="132" t="s">
        <v>136</v>
      </c>
      <c r="E554" s="132" t="s">
        <v>3057</v>
      </c>
      <c r="F554" s="130">
        <v>117.83</v>
      </c>
      <c r="G554" s="130">
        <v>88</v>
      </c>
      <c r="H554" s="130">
        <v>87</v>
      </c>
      <c r="I554" s="130">
        <v>90</v>
      </c>
      <c r="J554" s="130">
        <v>80</v>
      </c>
    </row>
    <row r="555" spans="1:10" x14ac:dyDescent="0.3">
      <c r="A555" s="130">
        <v>554</v>
      </c>
      <c r="B555" s="132" t="s">
        <v>234</v>
      </c>
      <c r="C555" s="132" t="s">
        <v>31</v>
      </c>
      <c r="D555" s="132" t="s">
        <v>90</v>
      </c>
      <c r="E555" s="132" t="s">
        <v>3057</v>
      </c>
      <c r="F555" s="130">
        <v>117.74</v>
      </c>
      <c r="G555" s="130">
        <v>88</v>
      </c>
      <c r="H555" s="130">
        <v>89</v>
      </c>
      <c r="I555" s="130">
        <v>85</v>
      </c>
      <c r="J555" s="130">
        <v>90</v>
      </c>
    </row>
    <row r="556" spans="1:10" x14ac:dyDescent="0.3">
      <c r="A556" s="130">
        <v>555</v>
      </c>
      <c r="B556" s="132" t="s">
        <v>1734</v>
      </c>
      <c r="C556" s="132" t="s">
        <v>117</v>
      </c>
      <c r="D556" s="132" t="s">
        <v>203</v>
      </c>
      <c r="E556" s="132" t="s">
        <v>3072</v>
      </c>
      <c r="F556" s="130">
        <v>117.7</v>
      </c>
      <c r="G556" s="130">
        <v>88</v>
      </c>
      <c r="H556" s="130">
        <v>92</v>
      </c>
      <c r="I556" s="130">
        <v>97</v>
      </c>
      <c r="J556" s="130">
        <v>93</v>
      </c>
    </row>
    <row r="557" spans="1:10" x14ac:dyDescent="0.3">
      <c r="A557" s="130">
        <v>556</v>
      </c>
      <c r="B557" s="132" t="s">
        <v>3353</v>
      </c>
      <c r="C557" s="132" t="s">
        <v>44</v>
      </c>
      <c r="D557" s="132" t="s">
        <v>129</v>
      </c>
      <c r="E557" s="132" t="s">
        <v>3057</v>
      </c>
      <c r="F557" s="130">
        <v>117.62</v>
      </c>
      <c r="G557" s="130">
        <v>88</v>
      </c>
      <c r="H557" s="130">
        <v>83</v>
      </c>
      <c r="I557" s="130">
        <v>85</v>
      </c>
      <c r="J557" s="130">
        <v>98</v>
      </c>
    </row>
    <row r="558" spans="1:10" x14ac:dyDescent="0.3">
      <c r="A558" s="130">
        <v>557</v>
      </c>
      <c r="B558" s="132" t="s">
        <v>1707</v>
      </c>
      <c r="C558" s="132" t="s">
        <v>24</v>
      </c>
      <c r="D558" s="132" t="s">
        <v>71</v>
      </c>
      <c r="E558" s="132" t="s">
        <v>3057</v>
      </c>
      <c r="F558" s="130">
        <v>117.62</v>
      </c>
      <c r="G558" s="130">
        <v>88</v>
      </c>
      <c r="H558" s="130">
        <v>92</v>
      </c>
      <c r="I558" s="130">
        <v>94</v>
      </c>
      <c r="J558" s="130">
        <v>64</v>
      </c>
    </row>
    <row r="559" spans="1:10" x14ac:dyDescent="0.3">
      <c r="A559" s="130">
        <v>558</v>
      </c>
      <c r="B559" s="132" t="s">
        <v>817</v>
      </c>
      <c r="C559" s="132" t="s">
        <v>36</v>
      </c>
      <c r="D559" s="132" t="s">
        <v>86</v>
      </c>
      <c r="E559" s="132" t="s">
        <v>3072</v>
      </c>
      <c r="F559" s="130">
        <v>117.53</v>
      </c>
      <c r="G559" s="130">
        <v>88</v>
      </c>
      <c r="H559" s="130">
        <v>82</v>
      </c>
      <c r="I559" s="130">
        <v>92</v>
      </c>
      <c r="J559" s="130">
        <v>86</v>
      </c>
    </row>
    <row r="560" spans="1:10" x14ac:dyDescent="0.3">
      <c r="A560" s="130">
        <v>559</v>
      </c>
      <c r="B560" s="132" t="s">
        <v>1475</v>
      </c>
      <c r="C560" s="132" t="s">
        <v>48</v>
      </c>
      <c r="D560" s="132" t="s">
        <v>156</v>
      </c>
      <c r="E560" s="132" t="s">
        <v>3072</v>
      </c>
      <c r="F560" s="130">
        <v>117.52</v>
      </c>
      <c r="G560" s="130">
        <v>88</v>
      </c>
      <c r="H560" s="130">
        <v>93</v>
      </c>
      <c r="I560" s="130">
        <v>94</v>
      </c>
      <c r="J560" s="130">
        <v>93</v>
      </c>
    </row>
    <row r="561" spans="1:10" x14ac:dyDescent="0.3">
      <c r="A561" s="130">
        <v>560</v>
      </c>
      <c r="B561" s="132" t="s">
        <v>6410</v>
      </c>
      <c r="C561" s="132" t="s">
        <v>36</v>
      </c>
      <c r="D561" s="132" t="s">
        <v>170</v>
      </c>
      <c r="E561" s="132" t="s">
        <v>3057</v>
      </c>
      <c r="F561" s="130">
        <v>117.48</v>
      </c>
      <c r="G561" s="130">
        <v>88</v>
      </c>
      <c r="H561" s="130">
        <v>73</v>
      </c>
      <c r="I561" s="130">
        <v>1</v>
      </c>
      <c r="J561" s="130">
        <v>8</v>
      </c>
    </row>
    <row r="562" spans="1:10" x14ac:dyDescent="0.3">
      <c r="A562" s="130">
        <v>561</v>
      </c>
      <c r="B562" s="132" t="s">
        <v>56</v>
      </c>
      <c r="C562" s="132" t="s">
        <v>24</v>
      </c>
      <c r="D562" s="132" t="s">
        <v>57</v>
      </c>
      <c r="E562" s="132" t="s">
        <v>3072</v>
      </c>
      <c r="F562" s="130">
        <v>117.45</v>
      </c>
      <c r="G562" s="130">
        <v>88</v>
      </c>
      <c r="H562" s="130">
        <v>86</v>
      </c>
      <c r="I562" s="130">
        <v>92</v>
      </c>
      <c r="J562" s="130">
        <v>95</v>
      </c>
    </row>
    <row r="563" spans="1:10" x14ac:dyDescent="0.3">
      <c r="A563" s="130">
        <v>562</v>
      </c>
      <c r="B563" s="132" t="s">
        <v>1460</v>
      </c>
      <c r="C563" s="132" t="s">
        <v>28</v>
      </c>
      <c r="D563" s="132" t="s">
        <v>140</v>
      </c>
      <c r="E563" s="132" t="s">
        <v>3057</v>
      </c>
      <c r="F563" s="130">
        <v>117.4</v>
      </c>
      <c r="G563" s="130">
        <v>88</v>
      </c>
      <c r="H563" s="130">
        <v>78</v>
      </c>
      <c r="I563" s="130">
        <v>57</v>
      </c>
      <c r="J563" s="130">
        <v>80</v>
      </c>
    </row>
    <row r="564" spans="1:10" x14ac:dyDescent="0.3">
      <c r="A564" s="130">
        <v>563</v>
      </c>
      <c r="B564" s="132" t="s">
        <v>3246</v>
      </c>
      <c r="C564" s="132" t="s">
        <v>104</v>
      </c>
      <c r="D564" s="132" t="s">
        <v>419</v>
      </c>
      <c r="E564" s="132" t="s">
        <v>3072</v>
      </c>
      <c r="F564" s="130">
        <v>117.39</v>
      </c>
      <c r="G564" s="130">
        <v>88</v>
      </c>
      <c r="H564" s="130">
        <v>92</v>
      </c>
      <c r="I564" s="130">
        <v>82</v>
      </c>
      <c r="J564" s="130">
        <v>79</v>
      </c>
    </row>
    <row r="565" spans="1:10" x14ac:dyDescent="0.3">
      <c r="A565" s="130">
        <v>564</v>
      </c>
      <c r="B565" s="132" t="s">
        <v>3296</v>
      </c>
      <c r="C565" s="132" t="s">
        <v>44</v>
      </c>
      <c r="D565" s="132" t="s">
        <v>129</v>
      </c>
      <c r="E565" s="132" t="s">
        <v>3057</v>
      </c>
      <c r="F565" s="130">
        <v>117.38</v>
      </c>
      <c r="G565" s="130">
        <v>88</v>
      </c>
      <c r="H565" s="130">
        <v>88</v>
      </c>
      <c r="I565" s="130">
        <v>87</v>
      </c>
      <c r="J565" s="130">
        <v>63</v>
      </c>
    </row>
    <row r="566" spans="1:10" x14ac:dyDescent="0.3">
      <c r="A566" s="130">
        <v>565</v>
      </c>
      <c r="B566" s="132" t="s">
        <v>2391</v>
      </c>
      <c r="C566" s="132" t="s">
        <v>44</v>
      </c>
      <c r="D566" s="132" t="s">
        <v>113</v>
      </c>
      <c r="E566" s="132" t="s">
        <v>3057</v>
      </c>
      <c r="F566" s="130">
        <v>117.36</v>
      </c>
      <c r="G566" s="130">
        <v>88</v>
      </c>
      <c r="H566" s="130">
        <v>85</v>
      </c>
      <c r="I566" s="130">
        <v>70</v>
      </c>
      <c r="J566" s="130">
        <v>20</v>
      </c>
    </row>
    <row r="567" spans="1:10" x14ac:dyDescent="0.3">
      <c r="A567" s="130">
        <v>566</v>
      </c>
      <c r="B567" s="132" t="s">
        <v>3234</v>
      </c>
      <c r="C567" s="132" t="s">
        <v>44</v>
      </c>
      <c r="D567" s="132" t="s">
        <v>113</v>
      </c>
      <c r="E567" s="132" t="s">
        <v>3057</v>
      </c>
      <c r="F567" s="130">
        <v>117.24</v>
      </c>
      <c r="G567" s="130">
        <v>88</v>
      </c>
      <c r="H567" s="130">
        <v>93</v>
      </c>
      <c r="I567" s="130">
        <v>5</v>
      </c>
      <c r="J567" s="130">
        <v>1</v>
      </c>
    </row>
    <row r="568" spans="1:10" x14ac:dyDescent="0.3">
      <c r="A568" s="130">
        <v>567</v>
      </c>
      <c r="B568" s="132" t="s">
        <v>80</v>
      </c>
      <c r="C568" s="132" t="s">
        <v>36</v>
      </c>
      <c r="D568" s="132" t="s">
        <v>81</v>
      </c>
      <c r="E568" s="132" t="s">
        <v>3057</v>
      </c>
      <c r="F568" s="130">
        <v>117.2</v>
      </c>
      <c r="G568" s="130">
        <v>88</v>
      </c>
      <c r="H568" s="130">
        <v>87</v>
      </c>
      <c r="I568" s="130">
        <v>91</v>
      </c>
      <c r="J568" s="130">
        <v>87</v>
      </c>
    </row>
    <row r="569" spans="1:10" x14ac:dyDescent="0.3">
      <c r="A569" s="130">
        <v>568</v>
      </c>
      <c r="B569" s="132" t="s">
        <v>1927</v>
      </c>
      <c r="C569" s="132" t="s">
        <v>31</v>
      </c>
      <c r="D569" s="132" t="s">
        <v>3024</v>
      </c>
      <c r="E569" s="132" t="s">
        <v>3057</v>
      </c>
      <c r="F569" s="130">
        <v>117.19</v>
      </c>
      <c r="G569" s="130">
        <v>88</v>
      </c>
      <c r="H569" s="130">
        <v>80</v>
      </c>
      <c r="I569" s="130">
        <v>74</v>
      </c>
      <c r="J569" s="130">
        <v>72</v>
      </c>
    </row>
    <row r="570" spans="1:10" x14ac:dyDescent="0.3">
      <c r="A570" s="130">
        <v>569</v>
      </c>
      <c r="B570" s="132" t="s">
        <v>1424</v>
      </c>
      <c r="C570" s="132" t="s">
        <v>24</v>
      </c>
      <c r="D570" s="132" t="s">
        <v>23</v>
      </c>
      <c r="E570" s="132" t="s">
        <v>3057</v>
      </c>
      <c r="F570" s="130">
        <v>117.1</v>
      </c>
      <c r="G570" s="130">
        <v>88</v>
      </c>
      <c r="H570" s="130">
        <v>77</v>
      </c>
      <c r="I570" s="130">
        <v>80</v>
      </c>
      <c r="J570" s="130">
        <v>81</v>
      </c>
    </row>
    <row r="571" spans="1:10" x14ac:dyDescent="0.3">
      <c r="A571" s="130">
        <v>570</v>
      </c>
      <c r="B571" s="132" t="s">
        <v>1528</v>
      </c>
      <c r="C571" s="132" t="s">
        <v>31</v>
      </c>
      <c r="D571" s="132" t="s">
        <v>133</v>
      </c>
      <c r="E571" s="132" t="s">
        <v>3057</v>
      </c>
      <c r="F571" s="130">
        <v>117.07</v>
      </c>
      <c r="G571" s="130">
        <v>88</v>
      </c>
      <c r="H571" s="130">
        <v>94</v>
      </c>
      <c r="I571" s="130">
        <v>98</v>
      </c>
      <c r="J571" s="130">
        <v>93</v>
      </c>
    </row>
    <row r="572" spans="1:10" x14ac:dyDescent="0.3">
      <c r="A572" s="130">
        <v>571</v>
      </c>
      <c r="B572" s="132" t="s">
        <v>430</v>
      </c>
      <c r="C572" s="132" t="s">
        <v>248</v>
      </c>
      <c r="D572" s="132" t="s">
        <v>3031</v>
      </c>
      <c r="E572" s="132" t="s">
        <v>3072</v>
      </c>
      <c r="F572" s="130">
        <v>117.07</v>
      </c>
      <c r="G572" s="130">
        <v>88</v>
      </c>
      <c r="H572" s="130">
        <v>91</v>
      </c>
      <c r="I572" s="130">
        <v>94</v>
      </c>
      <c r="J572" s="130">
        <v>61</v>
      </c>
    </row>
    <row r="573" spans="1:10" x14ac:dyDescent="0.3">
      <c r="A573" s="130">
        <v>572</v>
      </c>
      <c r="B573" s="132" t="s">
        <v>2000</v>
      </c>
      <c r="C573" s="132" t="s">
        <v>67</v>
      </c>
      <c r="D573" s="132" t="s">
        <v>262</v>
      </c>
      <c r="E573" s="132" t="s">
        <v>3055</v>
      </c>
      <c r="F573" s="130">
        <v>117.07</v>
      </c>
      <c r="G573" s="130">
        <v>88</v>
      </c>
      <c r="H573" s="130">
        <v>94</v>
      </c>
      <c r="I573" s="130">
        <v>84</v>
      </c>
      <c r="J573" s="130">
        <v>18</v>
      </c>
    </row>
    <row r="574" spans="1:10" x14ac:dyDescent="0.3">
      <c r="A574" s="130">
        <v>573</v>
      </c>
      <c r="B574" s="132" t="s">
        <v>1896</v>
      </c>
      <c r="C574" s="132" t="s">
        <v>28</v>
      </c>
      <c r="D574" s="132" t="s">
        <v>3019</v>
      </c>
      <c r="E574" s="132" t="s">
        <v>3072</v>
      </c>
      <c r="F574" s="130">
        <v>117.04</v>
      </c>
      <c r="G574" s="130">
        <v>88</v>
      </c>
      <c r="H574" s="130">
        <v>88</v>
      </c>
      <c r="I574" s="130">
        <v>41</v>
      </c>
      <c r="J574" s="130">
        <v>39</v>
      </c>
    </row>
    <row r="575" spans="1:10" x14ac:dyDescent="0.3">
      <c r="A575" s="130">
        <v>574</v>
      </c>
      <c r="B575" s="132" t="s">
        <v>3409</v>
      </c>
      <c r="C575" s="132" t="s">
        <v>44</v>
      </c>
      <c r="D575" s="132" t="s">
        <v>1349</v>
      </c>
      <c r="E575" s="132" t="s">
        <v>3057</v>
      </c>
      <c r="F575" s="130">
        <v>117</v>
      </c>
      <c r="G575" s="130">
        <v>88</v>
      </c>
      <c r="H575" s="130">
        <v>88</v>
      </c>
      <c r="I575" s="130">
        <v>42</v>
      </c>
      <c r="J575" s="130">
        <v>29</v>
      </c>
    </row>
    <row r="576" spans="1:10" x14ac:dyDescent="0.3">
      <c r="A576" s="130">
        <v>575</v>
      </c>
      <c r="B576" s="132" t="s">
        <v>2248</v>
      </c>
      <c r="C576" s="132" t="s">
        <v>24</v>
      </c>
      <c r="D576" s="132" t="s">
        <v>136</v>
      </c>
      <c r="E576" s="132" t="s">
        <v>3057</v>
      </c>
      <c r="F576" s="130">
        <v>117</v>
      </c>
      <c r="G576" s="130">
        <v>88</v>
      </c>
      <c r="H576" s="130">
        <v>21</v>
      </c>
      <c r="I576" s="130">
        <v>12</v>
      </c>
      <c r="J576" s="130">
        <v>22</v>
      </c>
    </row>
    <row r="577" spans="1:10" x14ac:dyDescent="0.3">
      <c r="A577" s="130">
        <v>576</v>
      </c>
      <c r="B577" s="132" t="s">
        <v>3269</v>
      </c>
      <c r="C577" s="132" t="s">
        <v>28</v>
      </c>
      <c r="D577" s="132" t="s">
        <v>3029</v>
      </c>
      <c r="E577" s="132" t="s">
        <v>3057</v>
      </c>
      <c r="F577" s="130">
        <v>116.88</v>
      </c>
      <c r="G577" s="130">
        <v>88</v>
      </c>
      <c r="H577" s="130">
        <v>90</v>
      </c>
      <c r="I577" s="130">
        <v>95</v>
      </c>
      <c r="J577" s="130">
        <v>89</v>
      </c>
    </row>
    <row r="578" spans="1:10" x14ac:dyDescent="0.3">
      <c r="A578" s="130">
        <v>577</v>
      </c>
      <c r="B578" s="132" t="s">
        <v>1516</v>
      </c>
      <c r="C578" s="132" t="s">
        <v>117</v>
      </c>
      <c r="D578" s="132" t="s">
        <v>123</v>
      </c>
      <c r="E578" s="132" t="s">
        <v>3072</v>
      </c>
      <c r="F578" s="130">
        <v>116.86</v>
      </c>
      <c r="G578" s="130">
        <v>88</v>
      </c>
      <c r="H578" s="130">
        <v>84</v>
      </c>
      <c r="I578" s="130">
        <v>94</v>
      </c>
      <c r="J578" s="130">
        <v>98</v>
      </c>
    </row>
    <row r="579" spans="1:10" x14ac:dyDescent="0.3">
      <c r="A579" s="130">
        <v>578</v>
      </c>
      <c r="B579" s="132" t="s">
        <v>282</v>
      </c>
      <c r="C579" s="132" t="s">
        <v>24</v>
      </c>
      <c r="D579" s="132" t="s">
        <v>283</v>
      </c>
      <c r="E579" s="132" t="s">
        <v>3057</v>
      </c>
      <c r="F579" s="130">
        <v>116.81</v>
      </c>
      <c r="G579" s="130">
        <v>88</v>
      </c>
      <c r="H579" s="130">
        <v>82</v>
      </c>
      <c r="I579" s="130">
        <v>88</v>
      </c>
      <c r="J579" s="130">
        <v>89</v>
      </c>
    </row>
    <row r="580" spans="1:10" x14ac:dyDescent="0.3">
      <c r="A580" s="130">
        <v>579</v>
      </c>
      <c r="B580" s="132" t="s">
        <v>2203</v>
      </c>
      <c r="C580" s="132" t="s">
        <v>24</v>
      </c>
      <c r="D580" s="132" t="s">
        <v>71</v>
      </c>
      <c r="E580" s="132" t="s">
        <v>3057</v>
      </c>
      <c r="F580" s="130">
        <v>116.78</v>
      </c>
      <c r="G580" s="130">
        <v>88</v>
      </c>
      <c r="H580" s="130">
        <v>83</v>
      </c>
      <c r="I580" s="130">
        <v>89</v>
      </c>
      <c r="J580" s="130">
        <v>57</v>
      </c>
    </row>
    <row r="581" spans="1:10" x14ac:dyDescent="0.3">
      <c r="A581" s="130">
        <v>580</v>
      </c>
      <c r="B581" s="132" t="s">
        <v>3347</v>
      </c>
      <c r="C581" s="132" t="s">
        <v>24</v>
      </c>
      <c r="D581" s="132" t="s">
        <v>512</v>
      </c>
      <c r="E581" s="132" t="s">
        <v>3057</v>
      </c>
      <c r="F581" s="130">
        <v>116.72</v>
      </c>
      <c r="G581" s="130">
        <v>88</v>
      </c>
      <c r="H581" s="130">
        <v>89</v>
      </c>
      <c r="I581" s="130">
        <v>92</v>
      </c>
      <c r="J581" s="130">
        <v>76</v>
      </c>
    </row>
    <row r="582" spans="1:10" x14ac:dyDescent="0.3">
      <c r="A582" s="130">
        <v>581</v>
      </c>
      <c r="B582" s="132" t="s">
        <v>670</v>
      </c>
      <c r="C582" s="132" t="s">
        <v>104</v>
      </c>
      <c r="D582" s="132" t="s">
        <v>3022</v>
      </c>
      <c r="E582" s="132" t="s">
        <v>3057</v>
      </c>
      <c r="F582" s="130">
        <v>116.68</v>
      </c>
      <c r="G582" s="130">
        <v>88</v>
      </c>
      <c r="H582" s="130">
        <v>95</v>
      </c>
      <c r="I582" s="130">
        <v>86</v>
      </c>
      <c r="J582" s="130">
        <v>88</v>
      </c>
    </row>
    <row r="583" spans="1:10" x14ac:dyDescent="0.3">
      <c r="A583" s="130">
        <v>582</v>
      </c>
      <c r="B583" s="132" t="s">
        <v>237</v>
      </c>
      <c r="C583" s="132" t="s">
        <v>31</v>
      </c>
      <c r="D583" s="132" t="s">
        <v>133</v>
      </c>
      <c r="E583" s="132" t="s">
        <v>3057</v>
      </c>
      <c r="F583" s="130">
        <v>116.61</v>
      </c>
      <c r="G583" s="130">
        <v>88</v>
      </c>
      <c r="H583" s="130">
        <v>80</v>
      </c>
      <c r="I583" s="130">
        <v>90</v>
      </c>
      <c r="J583" s="130">
        <v>92</v>
      </c>
    </row>
    <row r="584" spans="1:10" x14ac:dyDescent="0.3">
      <c r="A584" s="130">
        <v>583</v>
      </c>
      <c r="B584" s="132" t="s">
        <v>1806</v>
      </c>
      <c r="C584" s="132" t="s">
        <v>104</v>
      </c>
      <c r="D584" s="132" t="s">
        <v>419</v>
      </c>
      <c r="E584" s="132" t="s">
        <v>3057</v>
      </c>
      <c r="F584" s="130">
        <v>116.59</v>
      </c>
      <c r="G584" s="130">
        <v>88</v>
      </c>
      <c r="H584" s="130">
        <v>90</v>
      </c>
      <c r="I584" s="130">
        <v>86</v>
      </c>
      <c r="J584" s="130">
        <v>80</v>
      </c>
    </row>
    <row r="585" spans="1:10" x14ac:dyDescent="0.3">
      <c r="A585" s="130">
        <v>584</v>
      </c>
      <c r="B585" s="132" t="s">
        <v>300</v>
      </c>
      <c r="C585" s="132" t="s">
        <v>31</v>
      </c>
      <c r="D585" s="132" t="s">
        <v>133</v>
      </c>
      <c r="E585" s="132" t="s">
        <v>3057</v>
      </c>
      <c r="F585" s="130">
        <v>116.56</v>
      </c>
      <c r="G585" s="130">
        <v>88</v>
      </c>
      <c r="H585" s="130">
        <v>85</v>
      </c>
      <c r="I585" s="130">
        <v>83</v>
      </c>
      <c r="J585" s="130">
        <v>75</v>
      </c>
    </row>
    <row r="586" spans="1:10" x14ac:dyDescent="0.3">
      <c r="A586" s="130">
        <v>585</v>
      </c>
      <c r="B586" s="132" t="s">
        <v>183</v>
      </c>
      <c r="C586" s="132" t="s">
        <v>24</v>
      </c>
      <c r="D586" s="132" t="s">
        <v>57</v>
      </c>
      <c r="E586" s="132" t="s">
        <v>3072</v>
      </c>
      <c r="F586" s="130">
        <v>116.55</v>
      </c>
      <c r="G586" s="130">
        <v>88</v>
      </c>
      <c r="H586" s="130">
        <v>86</v>
      </c>
      <c r="I586" s="130">
        <v>89</v>
      </c>
      <c r="J586" s="130">
        <v>89</v>
      </c>
    </row>
    <row r="587" spans="1:10" x14ac:dyDescent="0.3">
      <c r="A587" s="130">
        <v>586</v>
      </c>
      <c r="B587" s="132" t="s">
        <v>416</v>
      </c>
      <c r="C587" s="132" t="s">
        <v>31</v>
      </c>
      <c r="D587" s="132" t="s">
        <v>111</v>
      </c>
      <c r="E587" s="132" t="s">
        <v>3072</v>
      </c>
      <c r="F587" s="130">
        <v>116.52</v>
      </c>
      <c r="G587" s="130">
        <v>88</v>
      </c>
      <c r="H587" s="130">
        <v>84</v>
      </c>
      <c r="I587" s="130">
        <v>83</v>
      </c>
      <c r="J587" s="130">
        <v>72</v>
      </c>
    </row>
    <row r="588" spans="1:10" x14ac:dyDescent="0.3">
      <c r="A588" s="130">
        <v>587</v>
      </c>
      <c r="B588" s="132" t="s">
        <v>220</v>
      </c>
      <c r="C588" s="132" t="s">
        <v>104</v>
      </c>
      <c r="D588" s="132" t="s">
        <v>221</v>
      </c>
      <c r="E588" s="132" t="s">
        <v>3057</v>
      </c>
      <c r="F588" s="130">
        <v>116.5</v>
      </c>
      <c r="G588" s="130">
        <v>88</v>
      </c>
      <c r="H588" s="130">
        <v>88</v>
      </c>
      <c r="I588" s="130">
        <v>84</v>
      </c>
      <c r="J588" s="130">
        <v>68</v>
      </c>
    </row>
    <row r="589" spans="1:10" x14ac:dyDescent="0.3">
      <c r="A589" s="130">
        <v>588</v>
      </c>
      <c r="B589" s="132" t="s">
        <v>267</v>
      </c>
      <c r="C589" s="132" t="s">
        <v>24</v>
      </c>
      <c r="D589" s="132" t="s">
        <v>23</v>
      </c>
      <c r="E589" s="132" t="s">
        <v>3072</v>
      </c>
      <c r="F589" s="130">
        <v>116.5</v>
      </c>
      <c r="G589" s="130">
        <v>88</v>
      </c>
      <c r="H589" s="130">
        <v>81</v>
      </c>
      <c r="I589" s="130">
        <v>83</v>
      </c>
      <c r="J589" s="130">
        <v>70</v>
      </c>
    </row>
    <row r="590" spans="1:10" x14ac:dyDescent="0.3">
      <c r="A590" s="130">
        <v>589</v>
      </c>
      <c r="B590" s="132" t="s">
        <v>6411</v>
      </c>
      <c r="C590" s="132" t="s">
        <v>44</v>
      </c>
      <c r="D590" s="132" t="s">
        <v>113</v>
      </c>
      <c r="E590" s="132" t="s">
        <v>3057</v>
      </c>
      <c r="F590" s="130">
        <v>116.49</v>
      </c>
      <c r="G590" s="130">
        <v>88</v>
      </c>
      <c r="H590" s="130">
        <v>63</v>
      </c>
      <c r="I590" s="130">
        <v>23</v>
      </c>
      <c r="J590" s="130">
        <v>75</v>
      </c>
    </row>
    <row r="591" spans="1:10" x14ac:dyDescent="0.3">
      <c r="A591" s="130">
        <v>590</v>
      </c>
      <c r="B591" s="132" t="s">
        <v>358</v>
      </c>
      <c r="C591" s="132" t="s">
        <v>28</v>
      </c>
      <c r="D591" s="132" t="s">
        <v>140</v>
      </c>
      <c r="E591" s="132" t="s">
        <v>3072</v>
      </c>
      <c r="F591" s="130">
        <v>116.47</v>
      </c>
      <c r="G591" s="130">
        <v>88</v>
      </c>
      <c r="H591" s="130">
        <v>83</v>
      </c>
      <c r="I591" s="130">
        <v>82</v>
      </c>
      <c r="J591" s="130">
        <v>76</v>
      </c>
    </row>
    <row r="592" spans="1:10" x14ac:dyDescent="0.3">
      <c r="A592" s="130">
        <v>591</v>
      </c>
      <c r="B592" s="132" t="s">
        <v>1940</v>
      </c>
      <c r="C592" s="132" t="s">
        <v>36</v>
      </c>
      <c r="D592" s="132" t="s">
        <v>415</v>
      </c>
      <c r="E592" s="132" t="s">
        <v>3072</v>
      </c>
      <c r="F592" s="130">
        <v>116.47</v>
      </c>
      <c r="G592" s="130">
        <v>88</v>
      </c>
      <c r="H592" s="130">
        <v>88</v>
      </c>
      <c r="I592" s="130">
        <v>86</v>
      </c>
      <c r="J592" s="130">
        <v>82</v>
      </c>
    </row>
    <row r="593" spans="1:10" x14ac:dyDescent="0.3">
      <c r="A593" s="130">
        <v>592</v>
      </c>
      <c r="B593" s="132" t="s">
        <v>1686</v>
      </c>
      <c r="C593" s="132" t="s">
        <v>24</v>
      </c>
      <c r="D593" s="132" t="s">
        <v>231</v>
      </c>
      <c r="E593" s="132" t="s">
        <v>3057</v>
      </c>
      <c r="F593" s="130">
        <v>116.39</v>
      </c>
      <c r="G593" s="130">
        <v>87</v>
      </c>
      <c r="H593" s="130">
        <v>84</v>
      </c>
      <c r="I593" s="130">
        <v>93</v>
      </c>
      <c r="J593" s="130">
        <v>85</v>
      </c>
    </row>
    <row r="594" spans="1:10" x14ac:dyDescent="0.3">
      <c r="A594" s="130">
        <v>593</v>
      </c>
      <c r="B594" s="132" t="s">
        <v>3419</v>
      </c>
      <c r="C594" s="132" t="s">
        <v>48</v>
      </c>
      <c r="D594" s="132" t="s">
        <v>156</v>
      </c>
      <c r="E594" s="132" t="s">
        <v>3057</v>
      </c>
      <c r="F594" s="130">
        <v>116.35</v>
      </c>
      <c r="G594" s="130">
        <v>87</v>
      </c>
      <c r="H594" s="130">
        <v>77</v>
      </c>
      <c r="I594" s="130">
        <v>93</v>
      </c>
      <c r="J594" s="130">
        <v>81</v>
      </c>
    </row>
    <row r="595" spans="1:10" x14ac:dyDescent="0.3">
      <c r="A595" s="130">
        <v>594</v>
      </c>
      <c r="B595" s="132" t="s">
        <v>1496</v>
      </c>
      <c r="C595" s="132" t="s">
        <v>48</v>
      </c>
      <c r="D595" s="132" t="s">
        <v>47</v>
      </c>
      <c r="E595" s="132" t="s">
        <v>3057</v>
      </c>
      <c r="F595" s="130">
        <v>116.28</v>
      </c>
      <c r="G595" s="130">
        <v>87</v>
      </c>
      <c r="H595" s="130">
        <v>81</v>
      </c>
      <c r="I595" s="130">
        <v>89</v>
      </c>
      <c r="J595" s="130">
        <v>93</v>
      </c>
    </row>
    <row r="596" spans="1:10" x14ac:dyDescent="0.3">
      <c r="A596" s="130">
        <v>595</v>
      </c>
      <c r="B596" s="132" t="s">
        <v>3222</v>
      </c>
      <c r="C596" s="132" t="s">
        <v>44</v>
      </c>
      <c r="D596" s="132" t="s">
        <v>3049</v>
      </c>
      <c r="E596" s="132" t="s">
        <v>3057</v>
      </c>
      <c r="F596" s="130">
        <v>116.23</v>
      </c>
      <c r="G596" s="130">
        <v>87</v>
      </c>
      <c r="H596" s="130">
        <v>93</v>
      </c>
      <c r="I596" s="130">
        <v>38</v>
      </c>
      <c r="J596" s="130">
        <v>23</v>
      </c>
    </row>
    <row r="597" spans="1:10" x14ac:dyDescent="0.3">
      <c r="A597" s="130">
        <v>596</v>
      </c>
      <c r="B597" s="132" t="s">
        <v>434</v>
      </c>
      <c r="C597" s="132" t="s">
        <v>24</v>
      </c>
      <c r="D597" s="132" t="s">
        <v>57</v>
      </c>
      <c r="E597" s="132" t="s">
        <v>3072</v>
      </c>
      <c r="F597" s="130">
        <v>116.15</v>
      </c>
      <c r="G597" s="130">
        <v>87</v>
      </c>
      <c r="H597" s="130">
        <v>86</v>
      </c>
      <c r="I597" s="130">
        <v>90</v>
      </c>
      <c r="J597" s="130">
        <v>82</v>
      </c>
    </row>
    <row r="598" spans="1:10" x14ac:dyDescent="0.3">
      <c r="A598" s="130">
        <v>597</v>
      </c>
      <c r="B598" s="132" t="s">
        <v>270</v>
      </c>
      <c r="C598" s="132" t="s">
        <v>31</v>
      </c>
      <c r="D598" s="132" t="s">
        <v>61</v>
      </c>
      <c r="E598" s="132" t="s">
        <v>3072</v>
      </c>
      <c r="F598" s="130">
        <v>116.13</v>
      </c>
      <c r="G598" s="130">
        <v>87</v>
      </c>
      <c r="H598" s="130">
        <v>72</v>
      </c>
      <c r="I598" s="130">
        <v>88</v>
      </c>
      <c r="J598" s="130">
        <v>93</v>
      </c>
    </row>
    <row r="599" spans="1:10" x14ac:dyDescent="0.3">
      <c r="A599" s="130">
        <v>598</v>
      </c>
      <c r="B599" s="132" t="s">
        <v>407</v>
      </c>
      <c r="C599" s="132" t="s">
        <v>31</v>
      </c>
      <c r="D599" s="132" t="s">
        <v>3024</v>
      </c>
      <c r="E599" s="132" t="s">
        <v>3057</v>
      </c>
      <c r="F599" s="130">
        <v>116.01</v>
      </c>
      <c r="G599" s="130">
        <v>87</v>
      </c>
      <c r="H599" s="130">
        <v>86</v>
      </c>
      <c r="I599" s="130">
        <v>92</v>
      </c>
      <c r="J599" s="130">
        <v>80</v>
      </c>
    </row>
    <row r="600" spans="1:10" x14ac:dyDescent="0.3">
      <c r="A600" s="130">
        <v>599</v>
      </c>
      <c r="B600" s="132" t="s">
        <v>752</v>
      </c>
      <c r="C600" s="132" t="s">
        <v>28</v>
      </c>
      <c r="D600" s="132" t="s">
        <v>753</v>
      </c>
      <c r="E600" s="132" t="s">
        <v>3072</v>
      </c>
      <c r="F600" s="130">
        <v>115.96</v>
      </c>
      <c r="G600" s="130">
        <v>87</v>
      </c>
      <c r="H600" s="130">
        <v>87</v>
      </c>
      <c r="I600" s="130">
        <v>89</v>
      </c>
      <c r="J600" s="130">
        <v>92</v>
      </c>
    </row>
    <row r="601" spans="1:10" x14ac:dyDescent="0.3">
      <c r="A601" s="130">
        <v>600</v>
      </c>
      <c r="B601" s="132" t="s">
        <v>1462</v>
      </c>
      <c r="C601" s="132" t="s">
        <v>117</v>
      </c>
      <c r="D601" s="132" t="s">
        <v>589</v>
      </c>
      <c r="E601" s="132" t="s">
        <v>3072</v>
      </c>
      <c r="F601" s="130">
        <v>115.9</v>
      </c>
      <c r="G601" s="130">
        <v>87</v>
      </c>
      <c r="H601" s="130">
        <v>82</v>
      </c>
      <c r="I601" s="130">
        <v>91</v>
      </c>
      <c r="J601" s="130">
        <v>97</v>
      </c>
    </row>
    <row r="602" spans="1:10" x14ac:dyDescent="0.3">
      <c r="A602" s="130">
        <v>601</v>
      </c>
      <c r="B602" s="132" t="s">
        <v>664</v>
      </c>
      <c r="C602" s="132" t="s">
        <v>31</v>
      </c>
      <c r="D602" s="132" t="s">
        <v>3024</v>
      </c>
      <c r="E602" s="132" t="s">
        <v>3072</v>
      </c>
      <c r="F602" s="130">
        <v>115.88</v>
      </c>
      <c r="G602" s="130">
        <v>87</v>
      </c>
      <c r="H602" s="130">
        <v>83</v>
      </c>
      <c r="I602" s="130">
        <v>71</v>
      </c>
      <c r="J602" s="130">
        <v>83</v>
      </c>
    </row>
    <row r="603" spans="1:10" x14ac:dyDescent="0.3">
      <c r="A603" s="130">
        <v>602</v>
      </c>
      <c r="B603" s="132" t="s">
        <v>1621</v>
      </c>
      <c r="C603" s="132" t="s">
        <v>24</v>
      </c>
      <c r="D603" s="132" t="s">
        <v>57</v>
      </c>
      <c r="E603" s="132" t="s">
        <v>3072</v>
      </c>
      <c r="F603" s="130">
        <v>115.86</v>
      </c>
      <c r="G603" s="130">
        <v>87</v>
      </c>
      <c r="H603" s="130">
        <v>79</v>
      </c>
      <c r="I603" s="130">
        <v>76</v>
      </c>
      <c r="J603" s="130">
        <v>86</v>
      </c>
    </row>
    <row r="604" spans="1:10" x14ac:dyDescent="0.3">
      <c r="A604" s="130">
        <v>603</v>
      </c>
      <c r="B604" s="132" t="s">
        <v>2983</v>
      </c>
      <c r="C604" s="132" t="s">
        <v>48</v>
      </c>
      <c r="D604" s="132" t="s">
        <v>156</v>
      </c>
      <c r="E604" s="132" t="s">
        <v>3072</v>
      </c>
      <c r="F604" s="130">
        <v>115.86</v>
      </c>
      <c r="G604" s="130">
        <v>87</v>
      </c>
      <c r="H604" s="130">
        <v>91</v>
      </c>
      <c r="I604" s="130">
        <v>92</v>
      </c>
      <c r="J604" s="130">
        <v>89</v>
      </c>
    </row>
    <row r="605" spans="1:10" x14ac:dyDescent="0.3">
      <c r="A605" s="130">
        <v>604</v>
      </c>
      <c r="B605" s="132" t="s">
        <v>918</v>
      </c>
      <c r="C605" s="132" t="s">
        <v>67</v>
      </c>
      <c r="D605" s="132" t="s">
        <v>100</v>
      </c>
      <c r="E605" s="132" t="s">
        <v>3072</v>
      </c>
      <c r="F605" s="130">
        <v>115.85</v>
      </c>
      <c r="G605" s="130">
        <v>87</v>
      </c>
      <c r="H605" s="130">
        <v>87</v>
      </c>
      <c r="I605" s="130">
        <v>92</v>
      </c>
      <c r="J605" s="130">
        <v>80</v>
      </c>
    </row>
    <row r="606" spans="1:10" x14ac:dyDescent="0.3">
      <c r="A606" s="130">
        <v>605</v>
      </c>
      <c r="B606" s="132" t="s">
        <v>653</v>
      </c>
      <c r="C606" s="132" t="s">
        <v>28</v>
      </c>
      <c r="D606" s="132" t="s">
        <v>3019</v>
      </c>
      <c r="E606" s="132" t="s">
        <v>3072</v>
      </c>
      <c r="F606" s="130">
        <v>115.81</v>
      </c>
      <c r="G606" s="130">
        <v>87</v>
      </c>
      <c r="H606" s="130">
        <v>92</v>
      </c>
      <c r="I606" s="130">
        <v>49</v>
      </c>
      <c r="J606" s="130">
        <v>32</v>
      </c>
    </row>
    <row r="607" spans="1:10" x14ac:dyDescent="0.3">
      <c r="A607" s="130">
        <v>606</v>
      </c>
      <c r="B607" s="132" t="s">
        <v>3286</v>
      </c>
      <c r="C607" s="132" t="s">
        <v>44</v>
      </c>
      <c r="D607" s="132" t="s">
        <v>113</v>
      </c>
      <c r="E607" s="132" t="s">
        <v>3057</v>
      </c>
      <c r="F607" s="130">
        <v>115.75</v>
      </c>
      <c r="G607" s="130">
        <v>87</v>
      </c>
      <c r="H607" s="130">
        <v>79</v>
      </c>
      <c r="I607" s="130">
        <v>3</v>
      </c>
      <c r="J607" s="130">
        <v>0</v>
      </c>
    </row>
    <row r="608" spans="1:10" x14ac:dyDescent="0.3">
      <c r="A608" s="130">
        <v>607</v>
      </c>
      <c r="B608" s="132" t="s">
        <v>1546</v>
      </c>
      <c r="C608" s="132" t="s">
        <v>31</v>
      </c>
      <c r="D608" s="132" t="s">
        <v>111</v>
      </c>
      <c r="E608" s="132" t="s">
        <v>3072</v>
      </c>
      <c r="F608" s="130">
        <v>115.74</v>
      </c>
      <c r="G608" s="130">
        <v>87</v>
      </c>
      <c r="H608" s="130">
        <v>94</v>
      </c>
      <c r="I608" s="130">
        <v>97</v>
      </c>
      <c r="J608" s="130">
        <v>95</v>
      </c>
    </row>
    <row r="609" spans="1:10" x14ac:dyDescent="0.3">
      <c r="A609" s="130">
        <v>608</v>
      </c>
      <c r="B609" s="132" t="s">
        <v>6412</v>
      </c>
      <c r="C609" s="132" t="s">
        <v>104</v>
      </c>
      <c r="D609" s="132" t="s">
        <v>470</v>
      </c>
      <c r="E609" s="132" t="s">
        <v>3072</v>
      </c>
      <c r="F609" s="130">
        <v>115.73</v>
      </c>
      <c r="G609" s="130">
        <v>87</v>
      </c>
      <c r="H609" s="130">
        <v>42</v>
      </c>
      <c r="I609" s="130">
        <v>15</v>
      </c>
      <c r="J609" s="130">
        <v>3</v>
      </c>
    </row>
    <row r="610" spans="1:10" x14ac:dyDescent="0.3">
      <c r="A610" s="130">
        <v>609</v>
      </c>
      <c r="B610" s="132" t="s">
        <v>568</v>
      </c>
      <c r="C610" s="132" t="s">
        <v>24</v>
      </c>
      <c r="D610" s="132" t="s">
        <v>55</v>
      </c>
      <c r="E610" s="132" t="s">
        <v>3072</v>
      </c>
      <c r="F610" s="130">
        <v>115.64</v>
      </c>
      <c r="G610" s="130">
        <v>87</v>
      </c>
      <c r="H610" s="130">
        <v>87</v>
      </c>
      <c r="I610" s="130">
        <v>90</v>
      </c>
      <c r="J610" s="130">
        <v>92</v>
      </c>
    </row>
    <row r="611" spans="1:10" x14ac:dyDescent="0.3">
      <c r="A611" s="130">
        <v>610</v>
      </c>
      <c r="B611" s="132" t="s">
        <v>813</v>
      </c>
      <c r="C611" s="132" t="s">
        <v>31</v>
      </c>
      <c r="D611" s="132" t="s">
        <v>3024</v>
      </c>
      <c r="E611" s="132" t="s">
        <v>3072</v>
      </c>
      <c r="F611" s="130">
        <v>115.61</v>
      </c>
      <c r="G611" s="130">
        <v>87</v>
      </c>
      <c r="H611" s="130">
        <v>95</v>
      </c>
      <c r="I611" s="130">
        <v>95</v>
      </c>
      <c r="J611" s="130">
        <v>88</v>
      </c>
    </row>
    <row r="612" spans="1:10" x14ac:dyDescent="0.3">
      <c r="A612" s="130">
        <v>611</v>
      </c>
      <c r="B612" s="132" t="s">
        <v>3314</v>
      </c>
      <c r="C612" s="132" t="s">
        <v>31</v>
      </c>
      <c r="D612" s="132" t="s">
        <v>444</v>
      </c>
      <c r="E612" s="132" t="s">
        <v>3057</v>
      </c>
      <c r="F612" s="130">
        <v>115.57</v>
      </c>
      <c r="G612" s="130">
        <v>87</v>
      </c>
      <c r="H612" s="130">
        <v>87</v>
      </c>
      <c r="I612" s="130">
        <v>48</v>
      </c>
      <c r="J612" s="130">
        <v>9</v>
      </c>
    </row>
    <row r="613" spans="1:10" x14ac:dyDescent="0.3">
      <c r="A613" s="130">
        <v>612</v>
      </c>
      <c r="B613" s="132" t="s">
        <v>82</v>
      </c>
      <c r="C613" s="132" t="s">
        <v>24</v>
      </c>
      <c r="D613" s="132" t="s">
        <v>83</v>
      </c>
      <c r="E613" s="132" t="s">
        <v>3072</v>
      </c>
      <c r="F613" s="130">
        <v>115.56</v>
      </c>
      <c r="G613" s="130">
        <v>87</v>
      </c>
      <c r="H613" s="130">
        <v>88</v>
      </c>
      <c r="I613" s="130">
        <v>93</v>
      </c>
      <c r="J613" s="130">
        <v>86</v>
      </c>
    </row>
    <row r="614" spans="1:10" x14ac:dyDescent="0.3">
      <c r="A614" s="130">
        <v>613</v>
      </c>
      <c r="B614" s="132" t="s">
        <v>1554</v>
      </c>
      <c r="C614" s="132" t="s">
        <v>28</v>
      </c>
      <c r="D614" s="132" t="s">
        <v>3019</v>
      </c>
      <c r="E614" s="132" t="s">
        <v>3057</v>
      </c>
      <c r="F614" s="130">
        <v>115.56</v>
      </c>
      <c r="G614" s="130">
        <v>87</v>
      </c>
      <c r="H614" s="130">
        <v>94</v>
      </c>
      <c r="I614" s="130">
        <v>88</v>
      </c>
      <c r="J614" s="130">
        <v>77</v>
      </c>
    </row>
    <row r="615" spans="1:10" x14ac:dyDescent="0.3">
      <c r="A615" s="130">
        <v>614</v>
      </c>
      <c r="B615" s="132" t="s">
        <v>1607</v>
      </c>
      <c r="C615" s="132" t="s">
        <v>24</v>
      </c>
      <c r="D615" s="132" t="s">
        <v>23</v>
      </c>
      <c r="E615" s="132" t="s">
        <v>3072</v>
      </c>
      <c r="F615" s="130">
        <v>115.55</v>
      </c>
      <c r="G615" s="130">
        <v>87</v>
      </c>
      <c r="H615" s="130">
        <v>89</v>
      </c>
      <c r="I615" s="130">
        <v>67</v>
      </c>
      <c r="J615" s="130">
        <v>84</v>
      </c>
    </row>
    <row r="616" spans="1:10" x14ac:dyDescent="0.3">
      <c r="A616" s="130">
        <v>615</v>
      </c>
      <c r="B616" s="132" t="s">
        <v>1019</v>
      </c>
      <c r="C616" s="132" t="s">
        <v>36</v>
      </c>
      <c r="D616" s="132" t="s">
        <v>205</v>
      </c>
      <c r="E616" s="132" t="s">
        <v>3072</v>
      </c>
      <c r="F616" s="130">
        <v>115.51</v>
      </c>
      <c r="G616" s="130">
        <v>87</v>
      </c>
      <c r="H616" s="130">
        <v>86</v>
      </c>
      <c r="I616" s="130">
        <v>90</v>
      </c>
      <c r="J616" s="130">
        <v>71</v>
      </c>
    </row>
    <row r="617" spans="1:10" x14ac:dyDescent="0.3">
      <c r="A617" s="130">
        <v>616</v>
      </c>
      <c r="B617" s="132" t="s">
        <v>3264</v>
      </c>
      <c r="C617" s="132" t="s">
        <v>28</v>
      </c>
      <c r="D617" s="132" t="s">
        <v>3019</v>
      </c>
      <c r="E617" s="132" t="s">
        <v>3057</v>
      </c>
      <c r="F617" s="130">
        <v>115.51</v>
      </c>
      <c r="G617" s="130">
        <v>87</v>
      </c>
      <c r="H617" s="130">
        <v>90</v>
      </c>
      <c r="I617" s="130">
        <v>74</v>
      </c>
      <c r="J617" s="130">
        <v>32</v>
      </c>
    </row>
    <row r="618" spans="1:10" x14ac:dyDescent="0.3">
      <c r="A618" s="130">
        <v>617</v>
      </c>
      <c r="B618" s="132" t="s">
        <v>1936</v>
      </c>
      <c r="C618" s="132" t="s">
        <v>24</v>
      </c>
      <c r="D618" s="132" t="s">
        <v>57</v>
      </c>
      <c r="E618" s="132" t="s">
        <v>3072</v>
      </c>
      <c r="F618" s="130">
        <v>115.5</v>
      </c>
      <c r="G618" s="130">
        <v>87</v>
      </c>
      <c r="H618" s="130">
        <v>87</v>
      </c>
      <c r="I618" s="130">
        <v>84</v>
      </c>
      <c r="J618" s="130">
        <v>76</v>
      </c>
    </row>
    <row r="619" spans="1:10" x14ac:dyDescent="0.3">
      <c r="A619" s="130">
        <v>618</v>
      </c>
      <c r="B619" s="132" t="s">
        <v>2393</v>
      </c>
      <c r="C619" s="132" t="s">
        <v>31</v>
      </c>
      <c r="D619" s="132" t="s">
        <v>30</v>
      </c>
      <c r="E619" s="132" t="s">
        <v>3057</v>
      </c>
      <c r="F619" s="130">
        <v>115.5</v>
      </c>
      <c r="G619" s="130">
        <v>87</v>
      </c>
      <c r="H619" s="130">
        <v>55</v>
      </c>
      <c r="I619" s="130">
        <v>17</v>
      </c>
      <c r="J619" s="130">
        <v>25</v>
      </c>
    </row>
    <row r="620" spans="1:10" x14ac:dyDescent="0.3">
      <c r="A620" s="130">
        <v>619</v>
      </c>
      <c r="B620" s="132" t="s">
        <v>1510</v>
      </c>
      <c r="C620" s="132" t="s">
        <v>153</v>
      </c>
      <c r="D620" s="132" t="s">
        <v>3017</v>
      </c>
      <c r="E620" s="132" t="s">
        <v>3072</v>
      </c>
      <c r="F620" s="130">
        <v>115.5</v>
      </c>
      <c r="G620" s="130">
        <v>87</v>
      </c>
      <c r="H620" s="130">
        <v>81</v>
      </c>
      <c r="I620" s="130">
        <v>88</v>
      </c>
      <c r="J620" s="130">
        <v>79</v>
      </c>
    </row>
    <row r="621" spans="1:10" x14ac:dyDescent="0.3">
      <c r="A621" s="130">
        <v>620</v>
      </c>
      <c r="B621" s="132" t="s">
        <v>1580</v>
      </c>
      <c r="C621" s="132" t="s">
        <v>28</v>
      </c>
      <c r="D621" s="132" t="s">
        <v>3021</v>
      </c>
      <c r="E621" s="132" t="s">
        <v>3057</v>
      </c>
      <c r="F621" s="130">
        <v>115.48</v>
      </c>
      <c r="G621" s="130">
        <v>87</v>
      </c>
      <c r="H621" s="130">
        <v>91</v>
      </c>
      <c r="I621" s="130">
        <v>97</v>
      </c>
      <c r="J621" s="130">
        <v>98</v>
      </c>
    </row>
    <row r="622" spans="1:10" x14ac:dyDescent="0.3">
      <c r="A622" s="130">
        <v>621</v>
      </c>
      <c r="B622" s="132" t="s">
        <v>3351</v>
      </c>
      <c r="C622" s="132" t="s">
        <v>28</v>
      </c>
      <c r="D622" s="132" t="s">
        <v>724</v>
      </c>
      <c r="E622" s="132" t="s">
        <v>3057</v>
      </c>
      <c r="F622" s="130">
        <v>115.44</v>
      </c>
      <c r="G622" s="130">
        <v>87</v>
      </c>
      <c r="H622" s="130">
        <v>82</v>
      </c>
      <c r="I622" s="130">
        <v>32</v>
      </c>
      <c r="J622" s="130">
        <v>17</v>
      </c>
    </row>
    <row r="623" spans="1:10" x14ac:dyDescent="0.3">
      <c r="A623" s="130">
        <v>622</v>
      </c>
      <c r="B623" s="132" t="s">
        <v>3369</v>
      </c>
      <c r="C623" s="132" t="s">
        <v>36</v>
      </c>
      <c r="D623" s="132" t="s">
        <v>3025</v>
      </c>
      <c r="E623" s="132" t="s">
        <v>3057</v>
      </c>
      <c r="F623" s="130">
        <v>115.42</v>
      </c>
      <c r="G623" s="130">
        <v>87</v>
      </c>
      <c r="H623" s="130">
        <v>84</v>
      </c>
      <c r="I623" s="130">
        <v>54</v>
      </c>
      <c r="J623" s="130">
        <v>90</v>
      </c>
    </row>
    <row r="624" spans="1:10" x14ac:dyDescent="0.3">
      <c r="A624" s="130">
        <v>623</v>
      </c>
      <c r="B624" s="132" t="s">
        <v>1075</v>
      </c>
      <c r="C624" s="132" t="s">
        <v>36</v>
      </c>
      <c r="D624" s="132" t="s">
        <v>228</v>
      </c>
      <c r="E624" s="132" t="s">
        <v>3072</v>
      </c>
      <c r="F624" s="130">
        <v>115.36</v>
      </c>
      <c r="G624" s="130">
        <v>87</v>
      </c>
      <c r="H624" s="130">
        <v>76</v>
      </c>
      <c r="I624" s="130">
        <v>39</v>
      </c>
      <c r="J624" s="130">
        <v>41</v>
      </c>
    </row>
    <row r="625" spans="1:10" x14ac:dyDescent="0.3">
      <c r="A625" s="130">
        <v>624</v>
      </c>
      <c r="B625" s="132" t="s">
        <v>130</v>
      </c>
      <c r="C625" s="132" t="s">
        <v>31</v>
      </c>
      <c r="D625" s="132" t="s">
        <v>3024</v>
      </c>
      <c r="E625" s="132" t="s">
        <v>3057</v>
      </c>
      <c r="F625" s="130">
        <v>115.35</v>
      </c>
      <c r="G625" s="130">
        <v>87</v>
      </c>
      <c r="H625" s="130">
        <v>85</v>
      </c>
      <c r="I625" s="130">
        <v>95</v>
      </c>
      <c r="J625" s="130">
        <v>89</v>
      </c>
    </row>
    <row r="626" spans="1:10" x14ac:dyDescent="0.3">
      <c r="A626" s="130">
        <v>625</v>
      </c>
      <c r="B626" s="132" t="s">
        <v>981</v>
      </c>
      <c r="C626" s="132" t="s">
        <v>28</v>
      </c>
      <c r="D626" s="132" t="s">
        <v>185</v>
      </c>
      <c r="E626" s="132" t="s">
        <v>3057</v>
      </c>
      <c r="F626" s="130">
        <v>115.35</v>
      </c>
      <c r="G626" s="130">
        <v>87</v>
      </c>
      <c r="H626" s="130">
        <v>89</v>
      </c>
      <c r="I626" s="130">
        <v>78</v>
      </c>
      <c r="J626" s="130">
        <v>85</v>
      </c>
    </row>
    <row r="627" spans="1:10" x14ac:dyDescent="0.3">
      <c r="A627" s="130">
        <v>626</v>
      </c>
      <c r="B627" s="132" t="s">
        <v>253</v>
      </c>
      <c r="C627" s="132" t="s">
        <v>44</v>
      </c>
      <c r="D627" s="132" t="s">
        <v>146</v>
      </c>
      <c r="E627" s="132" t="s">
        <v>3057</v>
      </c>
      <c r="F627" s="130">
        <v>115.35</v>
      </c>
      <c r="G627" s="130">
        <v>87</v>
      </c>
      <c r="H627" s="130">
        <v>86</v>
      </c>
      <c r="I627" s="130">
        <v>73</v>
      </c>
      <c r="J627" s="130">
        <v>75</v>
      </c>
    </row>
    <row r="628" spans="1:10" x14ac:dyDescent="0.3">
      <c r="A628" s="130">
        <v>627</v>
      </c>
      <c r="B628" s="132" t="s">
        <v>3618</v>
      </c>
      <c r="C628" s="132" t="s">
        <v>36</v>
      </c>
      <c r="D628" s="132" t="s">
        <v>205</v>
      </c>
      <c r="E628" s="132" t="s">
        <v>3057</v>
      </c>
      <c r="F628" s="130">
        <v>115.28</v>
      </c>
      <c r="G628" s="130">
        <v>87</v>
      </c>
      <c r="H628" s="130">
        <v>29</v>
      </c>
      <c r="I628" s="130">
        <v>24</v>
      </c>
      <c r="J628" s="130">
        <v>92</v>
      </c>
    </row>
    <row r="629" spans="1:10" x14ac:dyDescent="0.3">
      <c r="A629" s="130">
        <v>628</v>
      </c>
      <c r="B629" s="132" t="s">
        <v>439</v>
      </c>
      <c r="C629" s="132" t="s">
        <v>36</v>
      </c>
      <c r="D629" s="132" t="s">
        <v>259</v>
      </c>
      <c r="E629" s="132" t="s">
        <v>3072</v>
      </c>
      <c r="F629" s="130">
        <v>115.24</v>
      </c>
      <c r="G629" s="130">
        <v>87</v>
      </c>
      <c r="H629" s="130">
        <v>87</v>
      </c>
      <c r="I629" s="130">
        <v>82</v>
      </c>
      <c r="J629" s="130">
        <v>86</v>
      </c>
    </row>
    <row r="630" spans="1:10" x14ac:dyDescent="0.3">
      <c r="A630" s="130">
        <v>629</v>
      </c>
      <c r="B630" s="132" t="s">
        <v>6413</v>
      </c>
      <c r="C630" s="132" t="s">
        <v>44</v>
      </c>
      <c r="D630" s="132" t="s">
        <v>113</v>
      </c>
      <c r="E630" s="132" t="s">
        <v>3057</v>
      </c>
      <c r="F630" s="130">
        <v>115.23</v>
      </c>
      <c r="G630" s="130">
        <v>87</v>
      </c>
      <c r="H630" s="130">
        <v>67</v>
      </c>
      <c r="I630" s="130">
        <v>8</v>
      </c>
      <c r="J630" s="130">
        <v>13</v>
      </c>
    </row>
    <row r="631" spans="1:10" x14ac:dyDescent="0.3">
      <c r="A631" s="130">
        <v>630</v>
      </c>
      <c r="B631" s="132" t="s">
        <v>2965</v>
      </c>
      <c r="C631" s="132" t="s">
        <v>44</v>
      </c>
      <c r="D631" s="132" t="s">
        <v>129</v>
      </c>
      <c r="E631" s="132" t="s">
        <v>3057</v>
      </c>
      <c r="F631" s="130">
        <v>115.17</v>
      </c>
      <c r="G631" s="130">
        <v>87</v>
      </c>
      <c r="H631" s="130">
        <v>96</v>
      </c>
      <c r="I631" s="130">
        <v>91</v>
      </c>
      <c r="J631" s="130">
        <v>97</v>
      </c>
    </row>
    <row r="632" spans="1:10" x14ac:dyDescent="0.3">
      <c r="A632" s="130">
        <v>631</v>
      </c>
      <c r="B632" s="132" t="s">
        <v>144</v>
      </c>
      <c r="C632" s="132" t="s">
        <v>104</v>
      </c>
      <c r="D632" s="132" t="s">
        <v>3038</v>
      </c>
      <c r="E632" s="132" t="s">
        <v>3072</v>
      </c>
      <c r="F632" s="130">
        <v>115.04</v>
      </c>
      <c r="G632" s="130">
        <v>87</v>
      </c>
      <c r="H632" s="130">
        <v>89</v>
      </c>
      <c r="I632" s="130">
        <v>93</v>
      </c>
      <c r="J632" s="130">
        <v>93</v>
      </c>
    </row>
    <row r="633" spans="1:10" x14ac:dyDescent="0.3">
      <c r="A633" s="130">
        <v>632</v>
      </c>
      <c r="B633" s="132" t="s">
        <v>3212</v>
      </c>
      <c r="C633" s="132" t="s">
        <v>28</v>
      </c>
      <c r="D633" s="132" t="s">
        <v>753</v>
      </c>
      <c r="E633" s="132" t="s">
        <v>3072</v>
      </c>
      <c r="F633" s="130">
        <v>115.02</v>
      </c>
      <c r="G633" s="130">
        <v>87</v>
      </c>
      <c r="H633" s="130">
        <v>94</v>
      </c>
      <c r="I633" s="130">
        <v>96</v>
      </c>
      <c r="J633" s="130">
        <v>91</v>
      </c>
    </row>
    <row r="634" spans="1:10" x14ac:dyDescent="0.3">
      <c r="A634" s="130">
        <v>633</v>
      </c>
      <c r="B634" s="132" t="s">
        <v>158</v>
      </c>
      <c r="C634" s="132" t="s">
        <v>24</v>
      </c>
      <c r="D634" s="132" t="s">
        <v>57</v>
      </c>
      <c r="E634" s="132" t="s">
        <v>3072</v>
      </c>
      <c r="F634" s="130">
        <v>115</v>
      </c>
      <c r="G634" s="130">
        <v>87</v>
      </c>
      <c r="H634" s="130">
        <v>85</v>
      </c>
      <c r="I634" s="130">
        <v>84</v>
      </c>
      <c r="J634" s="130">
        <v>86</v>
      </c>
    </row>
    <row r="635" spans="1:10" x14ac:dyDescent="0.3">
      <c r="A635" s="130">
        <v>634</v>
      </c>
      <c r="B635" s="132" t="s">
        <v>1216</v>
      </c>
      <c r="C635" s="132" t="s">
        <v>31</v>
      </c>
      <c r="D635" s="132" t="s">
        <v>444</v>
      </c>
      <c r="E635" s="132" t="s">
        <v>3072</v>
      </c>
      <c r="F635" s="130">
        <v>114.96</v>
      </c>
      <c r="G635" s="130">
        <v>87</v>
      </c>
      <c r="H635" s="130">
        <v>87</v>
      </c>
      <c r="I635" s="130">
        <v>46</v>
      </c>
      <c r="J635" s="130">
        <v>43</v>
      </c>
    </row>
    <row r="636" spans="1:10" x14ac:dyDescent="0.3">
      <c r="A636" s="130">
        <v>635</v>
      </c>
      <c r="B636" s="132" t="s">
        <v>2229</v>
      </c>
      <c r="C636" s="132" t="s">
        <v>28</v>
      </c>
      <c r="D636" s="132" t="s">
        <v>165</v>
      </c>
      <c r="E636" s="132" t="s">
        <v>3057</v>
      </c>
      <c r="F636" s="130">
        <v>114.94</v>
      </c>
      <c r="G636" s="130">
        <v>87</v>
      </c>
      <c r="H636" s="130">
        <v>86</v>
      </c>
      <c r="I636" s="130">
        <v>60</v>
      </c>
      <c r="J636" s="130">
        <v>38</v>
      </c>
    </row>
    <row r="637" spans="1:10" x14ac:dyDescent="0.3">
      <c r="A637" s="130">
        <v>636</v>
      </c>
      <c r="B637" s="132" t="s">
        <v>3397</v>
      </c>
      <c r="C637" s="132" t="s">
        <v>24</v>
      </c>
      <c r="D637" s="132" t="s">
        <v>512</v>
      </c>
      <c r="E637" s="132" t="s">
        <v>3057</v>
      </c>
      <c r="F637" s="130">
        <v>114.82</v>
      </c>
      <c r="G637" s="130">
        <v>87</v>
      </c>
      <c r="H637" s="130">
        <v>82</v>
      </c>
      <c r="I637" s="130">
        <v>56</v>
      </c>
      <c r="J637" s="130">
        <v>66</v>
      </c>
    </row>
    <row r="638" spans="1:10" x14ac:dyDescent="0.3">
      <c r="A638" s="130">
        <v>637</v>
      </c>
      <c r="B638" s="132" t="s">
        <v>191</v>
      </c>
      <c r="C638" s="132" t="s">
        <v>67</v>
      </c>
      <c r="D638" s="132" t="s">
        <v>864</v>
      </c>
      <c r="E638" s="132" t="s">
        <v>3057</v>
      </c>
      <c r="F638" s="130">
        <v>114.81</v>
      </c>
      <c r="G638" s="130">
        <v>87</v>
      </c>
      <c r="H638" s="130">
        <v>80</v>
      </c>
      <c r="I638" s="130">
        <v>82</v>
      </c>
      <c r="J638" s="130">
        <v>82</v>
      </c>
    </row>
    <row r="639" spans="1:10" x14ac:dyDescent="0.3">
      <c r="A639" s="130">
        <v>638</v>
      </c>
      <c r="B639" s="132" t="s">
        <v>3396</v>
      </c>
      <c r="C639" s="132" t="s">
        <v>31</v>
      </c>
      <c r="D639" s="132" t="s">
        <v>263</v>
      </c>
      <c r="E639" s="132" t="s">
        <v>3057</v>
      </c>
      <c r="F639" s="130">
        <v>114.77</v>
      </c>
      <c r="G639" s="130">
        <v>87</v>
      </c>
      <c r="H639" s="130">
        <v>77</v>
      </c>
      <c r="I639" s="130">
        <v>77</v>
      </c>
      <c r="J639" s="130">
        <v>33</v>
      </c>
    </row>
    <row r="640" spans="1:10" x14ac:dyDescent="0.3">
      <c r="A640" s="130">
        <v>639</v>
      </c>
      <c r="B640" s="132" t="s">
        <v>1944</v>
      </c>
      <c r="C640" s="132" t="s">
        <v>117</v>
      </c>
      <c r="D640" s="132" t="s">
        <v>203</v>
      </c>
      <c r="E640" s="132" t="s">
        <v>3072</v>
      </c>
      <c r="F640" s="130">
        <v>114.74</v>
      </c>
      <c r="G640" s="130">
        <v>87</v>
      </c>
      <c r="H640" s="130">
        <v>94</v>
      </c>
      <c r="I640" s="130">
        <v>94</v>
      </c>
      <c r="J640" s="130">
        <v>91</v>
      </c>
    </row>
    <row r="641" spans="1:10" x14ac:dyDescent="0.3">
      <c r="A641" s="130">
        <v>640</v>
      </c>
      <c r="B641" s="132" t="s">
        <v>1821</v>
      </c>
      <c r="C641" s="132" t="s">
        <v>31</v>
      </c>
      <c r="D641" s="132" t="s">
        <v>3024</v>
      </c>
      <c r="E641" s="132" t="s">
        <v>3072</v>
      </c>
      <c r="F641" s="130">
        <v>114.73</v>
      </c>
      <c r="G641" s="130">
        <v>87</v>
      </c>
      <c r="H641" s="130">
        <v>75</v>
      </c>
      <c r="I641" s="130">
        <v>78</v>
      </c>
      <c r="J641" s="130">
        <v>83</v>
      </c>
    </row>
    <row r="642" spans="1:10" x14ac:dyDescent="0.3">
      <c r="A642" s="130">
        <v>641</v>
      </c>
      <c r="B642" s="132" t="s">
        <v>3214</v>
      </c>
      <c r="C642" s="132" t="s">
        <v>31</v>
      </c>
      <c r="D642" s="132" t="s">
        <v>111</v>
      </c>
      <c r="E642" s="132" t="s">
        <v>3057</v>
      </c>
      <c r="F642" s="130">
        <v>114.65</v>
      </c>
      <c r="G642" s="130">
        <v>86</v>
      </c>
      <c r="H642" s="130">
        <v>93</v>
      </c>
      <c r="I642" s="130">
        <v>90</v>
      </c>
      <c r="J642" s="130">
        <v>93</v>
      </c>
    </row>
    <row r="643" spans="1:10" x14ac:dyDescent="0.3">
      <c r="A643" s="130">
        <v>642</v>
      </c>
      <c r="B643" s="132" t="s">
        <v>3262</v>
      </c>
      <c r="C643" s="132" t="s">
        <v>104</v>
      </c>
      <c r="D643" s="132" t="s">
        <v>154</v>
      </c>
      <c r="E643" s="132" t="s">
        <v>3057</v>
      </c>
      <c r="F643" s="130">
        <v>114.64</v>
      </c>
      <c r="G643" s="130">
        <v>86</v>
      </c>
      <c r="H643" s="130">
        <v>91</v>
      </c>
      <c r="I643" s="130">
        <v>97</v>
      </c>
      <c r="J643" s="130">
        <v>96</v>
      </c>
    </row>
    <row r="644" spans="1:10" x14ac:dyDescent="0.3">
      <c r="A644" s="130">
        <v>643</v>
      </c>
      <c r="B644" s="132" t="s">
        <v>384</v>
      </c>
      <c r="C644" s="132" t="s">
        <v>28</v>
      </c>
      <c r="D644" s="132" t="s">
        <v>165</v>
      </c>
      <c r="E644" s="132" t="s">
        <v>3072</v>
      </c>
      <c r="F644" s="130">
        <v>114.64</v>
      </c>
      <c r="G644" s="130">
        <v>86</v>
      </c>
      <c r="H644" s="130">
        <v>86</v>
      </c>
      <c r="I644" s="130">
        <v>62</v>
      </c>
      <c r="J644" s="130">
        <v>38</v>
      </c>
    </row>
    <row r="645" spans="1:10" x14ac:dyDescent="0.3">
      <c r="A645" s="130">
        <v>644</v>
      </c>
      <c r="B645" s="132" t="s">
        <v>1159</v>
      </c>
      <c r="C645" s="132" t="s">
        <v>36</v>
      </c>
      <c r="D645" s="132" t="s">
        <v>81</v>
      </c>
      <c r="E645" s="132" t="s">
        <v>3057</v>
      </c>
      <c r="F645" s="130">
        <v>114.63</v>
      </c>
      <c r="G645" s="130">
        <v>86</v>
      </c>
      <c r="H645" s="130">
        <v>90</v>
      </c>
      <c r="I645" s="130">
        <v>91</v>
      </c>
      <c r="J645" s="130">
        <v>80</v>
      </c>
    </row>
    <row r="646" spans="1:10" x14ac:dyDescent="0.3">
      <c r="A646" s="130">
        <v>645</v>
      </c>
      <c r="B646" s="132" t="s">
        <v>1463</v>
      </c>
      <c r="C646" s="132" t="s">
        <v>153</v>
      </c>
      <c r="D646" s="132" t="s">
        <v>3015</v>
      </c>
      <c r="E646" s="132" t="s">
        <v>3072</v>
      </c>
      <c r="F646" s="130">
        <v>114.61</v>
      </c>
      <c r="G646" s="130">
        <v>86</v>
      </c>
      <c r="H646" s="130">
        <v>90</v>
      </c>
      <c r="I646" s="130">
        <v>88</v>
      </c>
      <c r="J646" s="130">
        <v>79</v>
      </c>
    </row>
    <row r="647" spans="1:10" x14ac:dyDescent="0.3">
      <c r="A647" s="130">
        <v>646</v>
      </c>
      <c r="B647" s="132" t="s">
        <v>3308</v>
      </c>
      <c r="C647" s="132" t="s">
        <v>28</v>
      </c>
      <c r="D647" s="132" t="s">
        <v>3019</v>
      </c>
      <c r="E647" s="132" t="s">
        <v>3057</v>
      </c>
      <c r="F647" s="130">
        <v>114.56</v>
      </c>
      <c r="G647" s="130">
        <v>86</v>
      </c>
      <c r="H647" s="130">
        <v>88</v>
      </c>
      <c r="I647" s="130">
        <v>82</v>
      </c>
      <c r="J647" s="130">
        <v>57</v>
      </c>
    </row>
    <row r="648" spans="1:10" x14ac:dyDescent="0.3">
      <c r="A648" s="130">
        <v>647</v>
      </c>
      <c r="B648" s="132" t="s">
        <v>134</v>
      </c>
      <c r="C648" s="132" t="s">
        <v>24</v>
      </c>
      <c r="D648" s="132" t="s">
        <v>57</v>
      </c>
      <c r="E648" s="132" t="s">
        <v>3072</v>
      </c>
      <c r="F648" s="130">
        <v>114.55</v>
      </c>
      <c r="G648" s="130">
        <v>86</v>
      </c>
      <c r="H648" s="130">
        <v>80</v>
      </c>
      <c r="I648" s="130">
        <v>86</v>
      </c>
      <c r="J648" s="130">
        <v>85</v>
      </c>
    </row>
    <row r="649" spans="1:10" x14ac:dyDescent="0.3">
      <c r="A649" s="130">
        <v>648</v>
      </c>
      <c r="B649" s="132" t="s">
        <v>3183</v>
      </c>
      <c r="C649" s="132" t="s">
        <v>248</v>
      </c>
      <c r="D649" s="132" t="s">
        <v>3042</v>
      </c>
      <c r="E649" s="132" t="s">
        <v>3057</v>
      </c>
      <c r="F649" s="130">
        <v>114.54</v>
      </c>
      <c r="G649" s="130">
        <v>86</v>
      </c>
      <c r="H649" s="130">
        <v>95</v>
      </c>
      <c r="I649" s="130">
        <v>99</v>
      </c>
      <c r="J649" s="130">
        <v>96</v>
      </c>
    </row>
    <row r="650" spans="1:10" x14ac:dyDescent="0.3">
      <c r="A650" s="130">
        <v>649</v>
      </c>
      <c r="B650" s="132" t="s">
        <v>1684</v>
      </c>
      <c r="C650" s="132" t="s">
        <v>44</v>
      </c>
      <c r="D650" s="132" t="s">
        <v>113</v>
      </c>
      <c r="E650" s="132" t="s">
        <v>3057</v>
      </c>
      <c r="F650" s="130">
        <v>114.37</v>
      </c>
      <c r="G650" s="130">
        <v>86</v>
      </c>
      <c r="H650" s="130">
        <v>83</v>
      </c>
      <c r="I650" s="130">
        <v>69</v>
      </c>
      <c r="J650" s="130">
        <v>92</v>
      </c>
    </row>
    <row r="651" spans="1:10" x14ac:dyDescent="0.3">
      <c r="A651" s="130">
        <v>650</v>
      </c>
      <c r="B651" s="132" t="s">
        <v>3326</v>
      </c>
      <c r="C651" s="132" t="s">
        <v>67</v>
      </c>
      <c r="D651" s="132" t="s">
        <v>262</v>
      </c>
      <c r="E651" s="132" t="s">
        <v>3057</v>
      </c>
      <c r="F651" s="130">
        <v>114.32</v>
      </c>
      <c r="G651" s="130">
        <v>86</v>
      </c>
      <c r="H651" s="130">
        <v>91</v>
      </c>
      <c r="I651" s="130">
        <v>98</v>
      </c>
      <c r="J651" s="130">
        <v>95</v>
      </c>
    </row>
    <row r="652" spans="1:10" x14ac:dyDescent="0.3">
      <c r="A652" s="130">
        <v>651</v>
      </c>
      <c r="B652" s="132" t="s">
        <v>3445</v>
      </c>
      <c r="C652" s="132" t="s">
        <v>28</v>
      </c>
      <c r="D652" s="132" t="s">
        <v>140</v>
      </c>
      <c r="E652" s="132" t="s">
        <v>3072</v>
      </c>
      <c r="F652" s="130">
        <v>114.21</v>
      </c>
      <c r="G652" s="130">
        <v>86</v>
      </c>
      <c r="H652" s="130">
        <v>78</v>
      </c>
      <c r="I652" s="130">
        <v>86</v>
      </c>
      <c r="J652" s="130">
        <v>83</v>
      </c>
    </row>
    <row r="653" spans="1:10" x14ac:dyDescent="0.3">
      <c r="A653" s="130">
        <v>652</v>
      </c>
      <c r="B653" s="132" t="s">
        <v>678</v>
      </c>
      <c r="C653" s="132" t="s">
        <v>36</v>
      </c>
      <c r="D653" s="132" t="s">
        <v>580</v>
      </c>
      <c r="E653" s="132" t="s">
        <v>3072</v>
      </c>
      <c r="F653" s="130">
        <v>114.18</v>
      </c>
      <c r="G653" s="130">
        <v>86</v>
      </c>
      <c r="H653" s="130">
        <v>85</v>
      </c>
      <c r="I653" s="130">
        <v>49</v>
      </c>
      <c r="J653" s="130">
        <v>71</v>
      </c>
    </row>
    <row r="654" spans="1:10" x14ac:dyDescent="0.3">
      <c r="A654" s="130">
        <v>653</v>
      </c>
      <c r="B654" s="132" t="s">
        <v>6414</v>
      </c>
      <c r="C654" s="132" t="s">
        <v>44</v>
      </c>
      <c r="D654" s="132" t="s">
        <v>113</v>
      </c>
      <c r="E654" s="132" t="s">
        <v>3057</v>
      </c>
      <c r="F654" s="130">
        <v>114.15</v>
      </c>
      <c r="G654" s="130">
        <v>86</v>
      </c>
      <c r="H654" s="130">
        <v>76</v>
      </c>
      <c r="I654" s="130">
        <v>4</v>
      </c>
      <c r="J654" s="130">
        <v>5</v>
      </c>
    </row>
    <row r="655" spans="1:10" x14ac:dyDescent="0.3">
      <c r="A655" s="130">
        <v>654</v>
      </c>
      <c r="B655" s="132" t="s">
        <v>2243</v>
      </c>
      <c r="C655" s="132" t="s">
        <v>44</v>
      </c>
      <c r="D655" s="132" t="s">
        <v>129</v>
      </c>
      <c r="E655" s="132" t="s">
        <v>3057</v>
      </c>
      <c r="F655" s="130">
        <v>114.11</v>
      </c>
      <c r="G655" s="130">
        <v>86</v>
      </c>
      <c r="H655" s="130">
        <v>90</v>
      </c>
      <c r="I655" s="130">
        <v>61</v>
      </c>
      <c r="J655" s="130">
        <v>70</v>
      </c>
    </row>
    <row r="656" spans="1:10" x14ac:dyDescent="0.3">
      <c r="A656" s="130">
        <v>655</v>
      </c>
      <c r="B656" s="132" t="s">
        <v>3432</v>
      </c>
      <c r="C656" s="132" t="s">
        <v>44</v>
      </c>
      <c r="D656" s="132" t="s">
        <v>113</v>
      </c>
      <c r="E656" s="132" t="s">
        <v>3057</v>
      </c>
      <c r="F656" s="130">
        <v>114.06</v>
      </c>
      <c r="G656" s="130">
        <v>86</v>
      </c>
      <c r="H656" s="130">
        <v>53</v>
      </c>
      <c r="I656" s="130">
        <v>15</v>
      </c>
      <c r="J656" s="130">
        <v>12</v>
      </c>
    </row>
    <row r="657" spans="1:10" x14ac:dyDescent="0.3">
      <c r="A657" s="130">
        <v>656</v>
      </c>
      <c r="B657" s="132" t="s">
        <v>52</v>
      </c>
      <c r="C657" s="132" t="s">
        <v>36</v>
      </c>
      <c r="D657" s="132" t="s">
        <v>53</v>
      </c>
      <c r="E657" s="132" t="s">
        <v>3072</v>
      </c>
      <c r="F657" s="130">
        <v>114.02</v>
      </c>
      <c r="G657" s="130">
        <v>86</v>
      </c>
      <c r="H657" s="130">
        <v>95</v>
      </c>
      <c r="I657" s="130">
        <v>93</v>
      </c>
      <c r="J657" s="130">
        <v>97</v>
      </c>
    </row>
    <row r="658" spans="1:10" x14ac:dyDescent="0.3">
      <c r="A658" s="130">
        <v>657</v>
      </c>
      <c r="B658" s="132" t="s">
        <v>3341</v>
      </c>
      <c r="C658" s="132" t="s">
        <v>24</v>
      </c>
      <c r="D658" s="132" t="s">
        <v>512</v>
      </c>
      <c r="E658" s="132" t="s">
        <v>3057</v>
      </c>
      <c r="F658" s="130">
        <v>114.01</v>
      </c>
      <c r="G658" s="130">
        <v>86</v>
      </c>
      <c r="H658" s="130">
        <v>86</v>
      </c>
      <c r="I658" s="130">
        <v>62</v>
      </c>
      <c r="J658" s="130">
        <v>32</v>
      </c>
    </row>
    <row r="659" spans="1:10" x14ac:dyDescent="0.3">
      <c r="A659" s="130">
        <v>658</v>
      </c>
      <c r="B659" s="132" t="s">
        <v>834</v>
      </c>
      <c r="C659" s="132" t="s">
        <v>28</v>
      </c>
      <c r="D659" s="132" t="s">
        <v>165</v>
      </c>
      <c r="E659" s="132" t="s">
        <v>3072</v>
      </c>
      <c r="F659" s="130">
        <v>114.01</v>
      </c>
      <c r="G659" s="130">
        <v>86</v>
      </c>
      <c r="H659" s="130">
        <v>71</v>
      </c>
      <c r="I659" s="130">
        <v>59</v>
      </c>
      <c r="J659" s="130">
        <v>57</v>
      </c>
    </row>
    <row r="660" spans="1:10" x14ac:dyDescent="0.3">
      <c r="A660" s="130">
        <v>659</v>
      </c>
      <c r="B660" s="132" t="s">
        <v>1461</v>
      </c>
      <c r="C660" s="132" t="s">
        <v>24</v>
      </c>
      <c r="D660" s="132" t="s">
        <v>23</v>
      </c>
      <c r="E660" s="132" t="s">
        <v>3057</v>
      </c>
      <c r="F660" s="130">
        <v>113.76</v>
      </c>
      <c r="G660" s="130">
        <v>86</v>
      </c>
      <c r="H660" s="130">
        <v>90</v>
      </c>
      <c r="I660" s="130">
        <v>84</v>
      </c>
      <c r="J660" s="130">
        <v>93</v>
      </c>
    </row>
    <row r="661" spans="1:10" x14ac:dyDescent="0.3">
      <c r="A661" s="130">
        <v>660</v>
      </c>
      <c r="B661" s="132" t="s">
        <v>3434</v>
      </c>
      <c r="C661" s="132" t="s">
        <v>153</v>
      </c>
      <c r="D661" s="132" t="s">
        <v>1438</v>
      </c>
      <c r="E661" s="132" t="s">
        <v>3072</v>
      </c>
      <c r="F661" s="130">
        <v>113.74</v>
      </c>
      <c r="G661" s="130">
        <v>86</v>
      </c>
      <c r="H661" s="130">
        <v>76</v>
      </c>
      <c r="I661" s="130">
        <v>13</v>
      </c>
      <c r="J661" s="130">
        <v>80</v>
      </c>
    </row>
    <row r="662" spans="1:10" x14ac:dyDescent="0.3">
      <c r="A662" s="130">
        <v>661</v>
      </c>
      <c r="B662" s="132" t="s">
        <v>3290</v>
      </c>
      <c r="C662" s="132" t="s">
        <v>31</v>
      </c>
      <c r="D662" s="132" t="s">
        <v>226</v>
      </c>
      <c r="E662" s="132" t="s">
        <v>3055</v>
      </c>
      <c r="F662" s="130">
        <v>113.71</v>
      </c>
      <c r="G662" s="130">
        <v>86</v>
      </c>
      <c r="H662" s="130">
        <v>90</v>
      </c>
      <c r="I662" s="130">
        <v>48</v>
      </c>
      <c r="J662" s="130">
        <v>29</v>
      </c>
    </row>
    <row r="663" spans="1:10" x14ac:dyDescent="0.3">
      <c r="A663" s="130">
        <v>662</v>
      </c>
      <c r="B663" s="132" t="s">
        <v>3346</v>
      </c>
      <c r="C663" s="132" t="s">
        <v>44</v>
      </c>
      <c r="D663" s="132" t="s">
        <v>113</v>
      </c>
      <c r="E663" s="132" t="s">
        <v>3057</v>
      </c>
      <c r="F663" s="130">
        <v>113.69</v>
      </c>
      <c r="G663" s="130">
        <v>86</v>
      </c>
      <c r="H663" s="130">
        <v>87</v>
      </c>
      <c r="I663" s="130">
        <v>97</v>
      </c>
      <c r="J663" s="130">
        <v>95</v>
      </c>
    </row>
    <row r="664" spans="1:10" x14ac:dyDescent="0.3">
      <c r="A664" s="130">
        <v>663</v>
      </c>
      <c r="B664" s="132" t="s">
        <v>1610</v>
      </c>
      <c r="C664" s="132" t="s">
        <v>36</v>
      </c>
      <c r="D664" s="132" t="s">
        <v>279</v>
      </c>
      <c r="E664" s="132" t="s">
        <v>3057</v>
      </c>
      <c r="F664" s="130">
        <v>113.65</v>
      </c>
      <c r="G664" s="130">
        <v>86</v>
      </c>
      <c r="H664" s="130">
        <v>85</v>
      </c>
      <c r="I664" s="130">
        <v>88</v>
      </c>
      <c r="J664" s="130">
        <v>92</v>
      </c>
    </row>
    <row r="665" spans="1:10" x14ac:dyDescent="0.3">
      <c r="A665" s="130">
        <v>664</v>
      </c>
      <c r="B665" s="132" t="s">
        <v>3378</v>
      </c>
      <c r="C665" s="132" t="s">
        <v>28</v>
      </c>
      <c r="D665" s="132" t="s">
        <v>3019</v>
      </c>
      <c r="E665" s="132" t="s">
        <v>3057</v>
      </c>
      <c r="F665" s="130">
        <v>113.62</v>
      </c>
      <c r="G665" s="130">
        <v>86</v>
      </c>
      <c r="H665" s="130">
        <v>84</v>
      </c>
      <c r="I665" s="130">
        <v>75</v>
      </c>
      <c r="J665" s="130">
        <v>26</v>
      </c>
    </row>
    <row r="666" spans="1:10" x14ac:dyDescent="0.3">
      <c r="A666" s="130">
        <v>665</v>
      </c>
      <c r="B666" s="132" t="s">
        <v>3243</v>
      </c>
      <c r="C666" s="132" t="s">
        <v>36</v>
      </c>
      <c r="D666" s="132" t="s">
        <v>246</v>
      </c>
      <c r="E666" s="132" t="s">
        <v>3057</v>
      </c>
      <c r="F666" s="130">
        <v>113.6</v>
      </c>
      <c r="G666" s="130">
        <v>86</v>
      </c>
      <c r="H666" s="130">
        <v>90</v>
      </c>
      <c r="I666" s="130">
        <v>85</v>
      </c>
      <c r="J666" s="130">
        <v>22</v>
      </c>
    </row>
    <row r="667" spans="1:10" x14ac:dyDescent="0.3">
      <c r="A667" s="130">
        <v>666</v>
      </c>
      <c r="B667" s="132" t="s">
        <v>3476</v>
      </c>
      <c r="C667" s="132" t="s">
        <v>24</v>
      </c>
      <c r="D667" s="132" t="s">
        <v>231</v>
      </c>
      <c r="E667" s="132" t="s">
        <v>3057</v>
      </c>
      <c r="F667" s="130">
        <v>113.56</v>
      </c>
      <c r="G667" s="130">
        <v>86</v>
      </c>
      <c r="H667" s="130">
        <v>70</v>
      </c>
      <c r="I667" s="130">
        <v>67</v>
      </c>
      <c r="J667" s="130">
        <v>93</v>
      </c>
    </row>
    <row r="668" spans="1:10" x14ac:dyDescent="0.3">
      <c r="A668" s="130">
        <v>667</v>
      </c>
      <c r="B668" s="132" t="s">
        <v>442</v>
      </c>
      <c r="C668" s="132" t="s">
        <v>31</v>
      </c>
      <c r="D668" s="132" t="s">
        <v>61</v>
      </c>
      <c r="E668" s="132" t="s">
        <v>3057</v>
      </c>
      <c r="F668" s="130">
        <v>113.55</v>
      </c>
      <c r="G668" s="130">
        <v>86</v>
      </c>
      <c r="H668" s="130">
        <v>87</v>
      </c>
      <c r="I668" s="130">
        <v>84</v>
      </c>
      <c r="J668" s="130">
        <v>60</v>
      </c>
    </row>
    <row r="669" spans="1:10" x14ac:dyDescent="0.3">
      <c r="A669" s="130">
        <v>668</v>
      </c>
      <c r="B669" s="132" t="s">
        <v>232</v>
      </c>
      <c r="C669" s="132" t="s">
        <v>24</v>
      </c>
      <c r="D669" s="132" t="s">
        <v>33</v>
      </c>
      <c r="E669" s="132" t="s">
        <v>3072</v>
      </c>
      <c r="F669" s="130">
        <v>113.54</v>
      </c>
      <c r="G669" s="130">
        <v>86</v>
      </c>
      <c r="H669" s="130">
        <v>73</v>
      </c>
      <c r="I669" s="130">
        <v>90</v>
      </c>
      <c r="J669" s="130">
        <v>82</v>
      </c>
    </row>
    <row r="670" spans="1:10" x14ac:dyDescent="0.3">
      <c r="A670" s="130">
        <v>669</v>
      </c>
      <c r="B670" s="132" t="s">
        <v>3256</v>
      </c>
      <c r="C670" s="132" t="s">
        <v>48</v>
      </c>
      <c r="D670" s="132" t="s">
        <v>156</v>
      </c>
      <c r="E670" s="132" t="s">
        <v>3072</v>
      </c>
      <c r="F670" s="130">
        <v>113.5</v>
      </c>
      <c r="G670" s="130">
        <v>86</v>
      </c>
      <c r="H670" s="130">
        <v>91</v>
      </c>
      <c r="I670" s="130">
        <v>94</v>
      </c>
      <c r="J670" s="130">
        <v>99</v>
      </c>
    </row>
    <row r="671" spans="1:10" x14ac:dyDescent="0.3">
      <c r="A671" s="130">
        <v>670</v>
      </c>
      <c r="B671" s="132" t="s">
        <v>3617</v>
      </c>
      <c r="C671" s="132" t="s">
        <v>44</v>
      </c>
      <c r="D671" s="132" t="s">
        <v>129</v>
      </c>
      <c r="E671" s="132" t="s">
        <v>3057</v>
      </c>
      <c r="F671" s="130">
        <v>113.5</v>
      </c>
      <c r="G671" s="130">
        <v>86</v>
      </c>
      <c r="H671" s="130">
        <v>36</v>
      </c>
      <c r="I671" s="130">
        <v>39</v>
      </c>
      <c r="J671" s="130">
        <v>15</v>
      </c>
    </row>
    <row r="672" spans="1:10" x14ac:dyDescent="0.3">
      <c r="A672" s="130">
        <v>671</v>
      </c>
      <c r="B672" s="132" t="s">
        <v>1537</v>
      </c>
      <c r="C672" s="132" t="s">
        <v>28</v>
      </c>
      <c r="D672" s="132" t="s">
        <v>3019</v>
      </c>
      <c r="E672" s="132" t="s">
        <v>3072</v>
      </c>
      <c r="F672" s="130">
        <v>113.49</v>
      </c>
      <c r="G672" s="130">
        <v>86</v>
      </c>
      <c r="H672" s="130">
        <v>92</v>
      </c>
      <c r="I672" s="130">
        <v>73</v>
      </c>
      <c r="J672" s="130">
        <v>78</v>
      </c>
    </row>
    <row r="673" spans="1:10" x14ac:dyDescent="0.3">
      <c r="A673" s="130">
        <v>672</v>
      </c>
      <c r="B673" s="132" t="s">
        <v>1504</v>
      </c>
      <c r="C673" s="132" t="s">
        <v>153</v>
      </c>
      <c r="D673" s="132" t="s">
        <v>3017</v>
      </c>
      <c r="E673" s="132" t="s">
        <v>3241</v>
      </c>
      <c r="F673" s="130">
        <v>113.47</v>
      </c>
      <c r="G673" s="130">
        <v>86</v>
      </c>
      <c r="H673" s="130">
        <v>92</v>
      </c>
      <c r="I673" s="130">
        <v>84</v>
      </c>
      <c r="J673" s="130">
        <v>91</v>
      </c>
    </row>
    <row r="674" spans="1:10" x14ac:dyDescent="0.3">
      <c r="A674" s="130">
        <v>673</v>
      </c>
      <c r="B674" s="132" t="s">
        <v>1413</v>
      </c>
      <c r="C674" s="132" t="s">
        <v>31</v>
      </c>
      <c r="D674" s="132" t="s">
        <v>720</v>
      </c>
      <c r="E674" s="132" t="s">
        <v>3057</v>
      </c>
      <c r="F674" s="130">
        <v>113.44</v>
      </c>
      <c r="G674" s="130">
        <v>86</v>
      </c>
      <c r="H674" s="130">
        <v>88</v>
      </c>
      <c r="I674" s="130">
        <v>91</v>
      </c>
      <c r="J674" s="130">
        <v>68</v>
      </c>
    </row>
    <row r="675" spans="1:10" x14ac:dyDescent="0.3">
      <c r="A675" s="130">
        <v>674</v>
      </c>
      <c r="B675" s="132" t="s">
        <v>1506</v>
      </c>
      <c r="C675" s="132" t="s">
        <v>31</v>
      </c>
      <c r="D675" s="132" t="s">
        <v>3024</v>
      </c>
      <c r="E675" s="132" t="s">
        <v>3072</v>
      </c>
      <c r="F675" s="130">
        <v>113.43</v>
      </c>
      <c r="G675" s="130">
        <v>86</v>
      </c>
      <c r="H675" s="130">
        <v>91</v>
      </c>
      <c r="I675" s="130">
        <v>84</v>
      </c>
      <c r="J675" s="130">
        <v>71</v>
      </c>
    </row>
    <row r="676" spans="1:10" x14ac:dyDescent="0.3">
      <c r="A676" s="130">
        <v>675</v>
      </c>
      <c r="B676" s="132" t="s">
        <v>3424</v>
      </c>
      <c r="C676" s="132" t="s">
        <v>44</v>
      </c>
      <c r="D676" s="132" t="s">
        <v>129</v>
      </c>
      <c r="E676" s="132" t="s">
        <v>3057</v>
      </c>
      <c r="F676" s="130">
        <v>113.37</v>
      </c>
      <c r="G676" s="130">
        <v>86</v>
      </c>
      <c r="H676" s="130">
        <v>80</v>
      </c>
      <c r="I676" s="130">
        <v>65</v>
      </c>
      <c r="J676" s="130">
        <v>45</v>
      </c>
    </row>
    <row r="677" spans="1:10" x14ac:dyDescent="0.3">
      <c r="A677" s="130">
        <v>676</v>
      </c>
      <c r="B677" s="132" t="s">
        <v>3637</v>
      </c>
      <c r="C677" s="132" t="s">
        <v>44</v>
      </c>
      <c r="D677" s="132" t="s">
        <v>3049</v>
      </c>
      <c r="E677" s="132" t="s">
        <v>3057</v>
      </c>
      <c r="F677" s="130">
        <v>113.37</v>
      </c>
      <c r="G677" s="130">
        <v>86</v>
      </c>
      <c r="H677" s="130">
        <v>13</v>
      </c>
      <c r="I677" s="130">
        <v>20</v>
      </c>
      <c r="J677" s="130">
        <v>71</v>
      </c>
    </row>
    <row r="678" spans="1:10" x14ac:dyDescent="0.3">
      <c r="A678" s="130">
        <v>677</v>
      </c>
      <c r="B678" s="132" t="s">
        <v>1459</v>
      </c>
      <c r="C678" s="132" t="s">
        <v>31</v>
      </c>
      <c r="D678" s="132" t="s">
        <v>3024</v>
      </c>
      <c r="E678" s="132" t="s">
        <v>3057</v>
      </c>
      <c r="F678" s="130">
        <v>113.35</v>
      </c>
      <c r="G678" s="130">
        <v>86</v>
      </c>
      <c r="H678" s="130">
        <v>88</v>
      </c>
      <c r="I678" s="130">
        <v>84</v>
      </c>
      <c r="J678" s="130">
        <v>88</v>
      </c>
    </row>
    <row r="679" spans="1:10" x14ac:dyDescent="0.3">
      <c r="A679" s="130">
        <v>678</v>
      </c>
      <c r="B679" s="132" t="s">
        <v>2052</v>
      </c>
      <c r="C679" s="132" t="s">
        <v>31</v>
      </c>
      <c r="D679" s="132" t="s">
        <v>3024</v>
      </c>
      <c r="E679" s="132" t="s">
        <v>3072</v>
      </c>
      <c r="F679" s="130">
        <v>113.27</v>
      </c>
      <c r="G679" s="130">
        <v>86</v>
      </c>
      <c r="H679" s="130">
        <v>70</v>
      </c>
      <c r="I679" s="130">
        <v>16</v>
      </c>
      <c r="J679" s="130">
        <v>35</v>
      </c>
    </row>
    <row r="680" spans="1:10" x14ac:dyDescent="0.3">
      <c r="A680" s="130">
        <v>679</v>
      </c>
      <c r="B680" s="132" t="s">
        <v>331</v>
      </c>
      <c r="C680" s="132" t="s">
        <v>31</v>
      </c>
      <c r="D680" s="132" t="s">
        <v>3024</v>
      </c>
      <c r="E680" s="132" t="s">
        <v>3057</v>
      </c>
      <c r="F680" s="130">
        <v>113.24</v>
      </c>
      <c r="G680" s="130">
        <v>86</v>
      </c>
      <c r="H680" s="130">
        <v>84</v>
      </c>
      <c r="I680" s="130">
        <v>94</v>
      </c>
      <c r="J680" s="130">
        <v>84</v>
      </c>
    </row>
    <row r="681" spans="1:10" x14ac:dyDescent="0.3">
      <c r="A681" s="130">
        <v>680</v>
      </c>
      <c r="B681" s="132" t="s">
        <v>2323</v>
      </c>
      <c r="C681" s="132" t="s">
        <v>36</v>
      </c>
      <c r="D681" s="132" t="s">
        <v>390</v>
      </c>
      <c r="E681" s="132" t="s">
        <v>3057</v>
      </c>
      <c r="F681" s="130">
        <v>113.22</v>
      </c>
      <c r="G681" s="130">
        <v>86</v>
      </c>
      <c r="H681" s="130">
        <v>74</v>
      </c>
      <c r="I681" s="130">
        <v>64</v>
      </c>
      <c r="J681" s="130">
        <v>50</v>
      </c>
    </row>
    <row r="682" spans="1:10" x14ac:dyDescent="0.3">
      <c r="A682" s="130">
        <v>681</v>
      </c>
      <c r="B682" s="132" t="s">
        <v>3360</v>
      </c>
      <c r="C682" s="132" t="s">
        <v>36</v>
      </c>
      <c r="D682" s="132" t="s">
        <v>279</v>
      </c>
      <c r="E682" s="132" t="s">
        <v>3057</v>
      </c>
      <c r="F682" s="130">
        <v>113.13</v>
      </c>
      <c r="G682" s="130">
        <v>86</v>
      </c>
      <c r="H682" s="130">
        <v>81</v>
      </c>
      <c r="I682" s="130">
        <v>82</v>
      </c>
      <c r="J682" s="130">
        <v>70</v>
      </c>
    </row>
    <row r="683" spans="1:10" x14ac:dyDescent="0.3">
      <c r="A683" s="130">
        <v>682</v>
      </c>
      <c r="B683" s="132" t="s">
        <v>1276</v>
      </c>
      <c r="C683" s="132" t="s">
        <v>28</v>
      </c>
      <c r="D683" s="132" t="s">
        <v>734</v>
      </c>
      <c r="E683" s="132" t="s">
        <v>3072</v>
      </c>
      <c r="F683" s="130">
        <v>113.11</v>
      </c>
      <c r="G683" s="130">
        <v>86</v>
      </c>
      <c r="H683" s="130">
        <v>86</v>
      </c>
      <c r="I683" s="130">
        <v>82</v>
      </c>
      <c r="J683" s="130">
        <v>26</v>
      </c>
    </row>
    <row r="684" spans="1:10" x14ac:dyDescent="0.3">
      <c r="A684" s="130">
        <v>683</v>
      </c>
      <c r="B684" s="132" t="s">
        <v>2309</v>
      </c>
      <c r="C684" s="132" t="s">
        <v>104</v>
      </c>
      <c r="D684" s="132" t="s">
        <v>470</v>
      </c>
      <c r="E684" s="132" t="s">
        <v>3072</v>
      </c>
      <c r="F684" s="130">
        <v>113.05</v>
      </c>
      <c r="G684" s="130">
        <v>86</v>
      </c>
      <c r="H684" s="130">
        <v>94</v>
      </c>
      <c r="I684" s="130">
        <v>96</v>
      </c>
      <c r="J684" s="130">
        <v>61</v>
      </c>
    </row>
    <row r="685" spans="1:10" x14ac:dyDescent="0.3">
      <c r="A685" s="130">
        <v>684</v>
      </c>
      <c r="B685" s="132" t="s">
        <v>49</v>
      </c>
      <c r="C685" s="132" t="s">
        <v>24</v>
      </c>
      <c r="D685" s="132" t="s">
        <v>57</v>
      </c>
      <c r="E685" s="132" t="s">
        <v>3072</v>
      </c>
      <c r="F685" s="130">
        <v>113</v>
      </c>
      <c r="G685" s="130">
        <v>86</v>
      </c>
      <c r="H685" s="130">
        <v>92</v>
      </c>
      <c r="I685" s="130">
        <v>95</v>
      </c>
      <c r="J685" s="130">
        <v>92</v>
      </c>
    </row>
    <row r="686" spans="1:10" x14ac:dyDescent="0.3">
      <c r="A686" s="130">
        <v>685</v>
      </c>
      <c r="B686" s="132" t="s">
        <v>1583</v>
      </c>
      <c r="C686" s="132" t="s">
        <v>24</v>
      </c>
      <c r="D686" s="132" t="s">
        <v>510</v>
      </c>
      <c r="E686" s="132" t="s">
        <v>3072</v>
      </c>
      <c r="F686" s="130">
        <v>112.96</v>
      </c>
      <c r="G686" s="130">
        <v>86</v>
      </c>
      <c r="H686" s="130">
        <v>91</v>
      </c>
      <c r="I686" s="130">
        <v>78</v>
      </c>
      <c r="J686" s="130">
        <v>97</v>
      </c>
    </row>
    <row r="687" spans="1:10" x14ac:dyDescent="0.3">
      <c r="A687" s="130">
        <v>686</v>
      </c>
      <c r="B687" s="132" t="s">
        <v>2266</v>
      </c>
      <c r="C687" s="132" t="s">
        <v>36</v>
      </c>
      <c r="D687" s="132" t="s">
        <v>228</v>
      </c>
      <c r="E687" s="132" t="s">
        <v>3057</v>
      </c>
      <c r="F687" s="130">
        <v>112.94</v>
      </c>
      <c r="G687" s="130">
        <v>86</v>
      </c>
      <c r="H687" s="130">
        <v>81</v>
      </c>
      <c r="I687" s="130">
        <v>34</v>
      </c>
      <c r="J687" s="130">
        <v>57</v>
      </c>
    </row>
    <row r="688" spans="1:10" x14ac:dyDescent="0.3">
      <c r="A688" s="130">
        <v>687</v>
      </c>
      <c r="B688" s="132" t="s">
        <v>192</v>
      </c>
      <c r="C688" s="132" t="s">
        <v>24</v>
      </c>
      <c r="D688" s="132" t="s">
        <v>23</v>
      </c>
      <c r="E688" s="132" t="s">
        <v>3072</v>
      </c>
      <c r="F688" s="130">
        <v>112.94</v>
      </c>
      <c r="G688" s="130">
        <v>86</v>
      </c>
      <c r="H688" s="130">
        <v>86</v>
      </c>
      <c r="I688" s="130">
        <v>78</v>
      </c>
      <c r="J688" s="130">
        <v>74</v>
      </c>
    </row>
    <row r="689" spans="1:10" x14ac:dyDescent="0.3">
      <c r="A689" s="130">
        <v>688</v>
      </c>
      <c r="B689" s="132" t="s">
        <v>1907</v>
      </c>
      <c r="C689" s="132" t="s">
        <v>24</v>
      </c>
      <c r="D689" s="132" t="s">
        <v>23</v>
      </c>
      <c r="E689" s="132" t="s">
        <v>3072</v>
      </c>
      <c r="F689" s="130">
        <v>112.92</v>
      </c>
      <c r="G689" s="130">
        <v>86</v>
      </c>
      <c r="H689" s="130">
        <v>91</v>
      </c>
      <c r="I689" s="130">
        <v>86</v>
      </c>
      <c r="J689" s="130">
        <v>84</v>
      </c>
    </row>
    <row r="690" spans="1:10" x14ac:dyDescent="0.3">
      <c r="A690" s="130">
        <v>689</v>
      </c>
      <c r="B690" s="132" t="s">
        <v>3475</v>
      </c>
      <c r="C690" s="132" t="s">
        <v>24</v>
      </c>
      <c r="D690" s="132" t="s">
        <v>512</v>
      </c>
      <c r="E690" s="132" t="s">
        <v>3072</v>
      </c>
      <c r="F690" s="130">
        <v>112.87</v>
      </c>
      <c r="G690" s="130">
        <v>86</v>
      </c>
      <c r="H690" s="130">
        <v>81</v>
      </c>
      <c r="I690" s="130">
        <v>77</v>
      </c>
      <c r="J690" s="130">
        <v>47</v>
      </c>
    </row>
    <row r="691" spans="1:10" x14ac:dyDescent="0.3">
      <c r="A691" s="130">
        <v>690</v>
      </c>
      <c r="B691" s="132" t="s">
        <v>2987</v>
      </c>
      <c r="C691" s="132" t="s">
        <v>44</v>
      </c>
      <c r="D691" s="132" t="s">
        <v>113</v>
      </c>
      <c r="E691" s="132" t="s">
        <v>3057</v>
      </c>
      <c r="F691" s="130">
        <v>112.87</v>
      </c>
      <c r="G691" s="130">
        <v>86</v>
      </c>
      <c r="H691" s="130">
        <v>92</v>
      </c>
      <c r="I691" s="130">
        <v>62</v>
      </c>
      <c r="J691" s="130">
        <v>81</v>
      </c>
    </row>
    <row r="692" spans="1:10" x14ac:dyDescent="0.3">
      <c r="A692" s="130">
        <v>691</v>
      </c>
      <c r="B692" s="132" t="s">
        <v>241</v>
      </c>
      <c r="C692" s="132" t="s">
        <v>31</v>
      </c>
      <c r="D692" s="132" t="s">
        <v>720</v>
      </c>
      <c r="E692" s="132" t="s">
        <v>3057</v>
      </c>
      <c r="F692" s="130">
        <v>112.8</v>
      </c>
      <c r="G692" s="130">
        <v>85</v>
      </c>
      <c r="H692" s="130">
        <v>88</v>
      </c>
      <c r="I692" s="130">
        <v>97</v>
      </c>
      <c r="J692" s="130">
        <v>94</v>
      </c>
    </row>
    <row r="693" spans="1:10" x14ac:dyDescent="0.3">
      <c r="A693" s="130">
        <v>692</v>
      </c>
      <c r="B693" s="132" t="s">
        <v>1633</v>
      </c>
      <c r="C693" s="132" t="s">
        <v>36</v>
      </c>
      <c r="D693" s="132" t="s">
        <v>205</v>
      </c>
      <c r="E693" s="132" t="s">
        <v>3072</v>
      </c>
      <c r="F693" s="130">
        <v>112.78</v>
      </c>
      <c r="G693" s="130">
        <v>85</v>
      </c>
      <c r="H693" s="130">
        <v>87</v>
      </c>
      <c r="I693" s="130">
        <v>89</v>
      </c>
      <c r="J693" s="130">
        <v>88</v>
      </c>
    </row>
    <row r="694" spans="1:10" x14ac:dyDescent="0.3">
      <c r="A694" s="130">
        <v>693</v>
      </c>
      <c r="B694" s="132" t="s">
        <v>2353</v>
      </c>
      <c r="C694" s="132" t="s">
        <v>117</v>
      </c>
      <c r="D694" s="132" t="s">
        <v>203</v>
      </c>
      <c r="E694" s="132" t="s">
        <v>3057</v>
      </c>
      <c r="F694" s="130">
        <v>112.77</v>
      </c>
      <c r="G694" s="130">
        <v>85</v>
      </c>
      <c r="H694" s="130">
        <v>87</v>
      </c>
      <c r="I694" s="130">
        <v>93</v>
      </c>
      <c r="J694" s="130">
        <v>81</v>
      </c>
    </row>
    <row r="695" spans="1:10" x14ac:dyDescent="0.3">
      <c r="A695" s="130">
        <v>694</v>
      </c>
      <c r="B695" s="132" t="s">
        <v>1677</v>
      </c>
      <c r="C695" s="132" t="s">
        <v>28</v>
      </c>
      <c r="D695" s="132" t="s">
        <v>27</v>
      </c>
      <c r="E695" s="132" t="s">
        <v>3072</v>
      </c>
      <c r="F695" s="130">
        <v>112.77</v>
      </c>
      <c r="G695" s="130">
        <v>85</v>
      </c>
      <c r="H695" s="130">
        <v>82</v>
      </c>
      <c r="I695" s="130">
        <v>75</v>
      </c>
      <c r="J695" s="130">
        <v>75</v>
      </c>
    </row>
    <row r="696" spans="1:10" x14ac:dyDescent="0.3">
      <c r="A696" s="130">
        <v>695</v>
      </c>
      <c r="B696" s="132" t="s">
        <v>5470</v>
      </c>
      <c r="C696" s="132" t="s">
        <v>24</v>
      </c>
      <c r="D696" s="132" t="s">
        <v>119</v>
      </c>
      <c r="E696" s="132" t="s">
        <v>3057</v>
      </c>
      <c r="F696" s="130">
        <v>112.69</v>
      </c>
      <c r="G696" s="130">
        <v>85</v>
      </c>
      <c r="H696" s="130">
        <v>69</v>
      </c>
      <c r="I696" s="130">
        <v>30</v>
      </c>
      <c r="J696" s="130">
        <v>98</v>
      </c>
    </row>
    <row r="697" spans="1:10" x14ac:dyDescent="0.3">
      <c r="A697" s="130">
        <v>696</v>
      </c>
      <c r="B697" s="132" t="s">
        <v>1837</v>
      </c>
      <c r="C697" s="132" t="s">
        <v>24</v>
      </c>
      <c r="D697" s="132" t="s">
        <v>1402</v>
      </c>
      <c r="E697" s="132" t="s">
        <v>3072</v>
      </c>
      <c r="F697" s="130">
        <v>112.66</v>
      </c>
      <c r="G697" s="130">
        <v>85</v>
      </c>
      <c r="H697" s="130">
        <v>87</v>
      </c>
      <c r="I697" s="130">
        <v>92</v>
      </c>
      <c r="J697" s="130">
        <v>84</v>
      </c>
    </row>
    <row r="698" spans="1:10" x14ac:dyDescent="0.3">
      <c r="A698" s="130">
        <v>697</v>
      </c>
      <c r="B698" s="132" t="s">
        <v>427</v>
      </c>
      <c r="C698" s="132" t="s">
        <v>36</v>
      </c>
      <c r="D698" s="132" t="s">
        <v>53</v>
      </c>
      <c r="E698" s="132" t="s">
        <v>3057</v>
      </c>
      <c r="F698" s="130">
        <v>112.64</v>
      </c>
      <c r="G698" s="130">
        <v>85</v>
      </c>
      <c r="H698" s="130">
        <v>85</v>
      </c>
      <c r="I698" s="130">
        <v>88</v>
      </c>
      <c r="J698" s="130">
        <v>92</v>
      </c>
    </row>
    <row r="699" spans="1:10" x14ac:dyDescent="0.3">
      <c r="A699" s="130">
        <v>698</v>
      </c>
      <c r="B699" s="132" t="s">
        <v>2095</v>
      </c>
      <c r="C699" s="132" t="s">
        <v>44</v>
      </c>
      <c r="D699" s="132" t="s">
        <v>129</v>
      </c>
      <c r="E699" s="132" t="s">
        <v>3057</v>
      </c>
      <c r="F699" s="130">
        <v>112.54</v>
      </c>
      <c r="G699" s="130">
        <v>85</v>
      </c>
      <c r="H699" s="130">
        <v>64</v>
      </c>
      <c r="I699" s="130">
        <v>27</v>
      </c>
      <c r="J699" s="130">
        <v>90</v>
      </c>
    </row>
    <row r="700" spans="1:10" x14ac:dyDescent="0.3">
      <c r="A700" s="130">
        <v>699</v>
      </c>
      <c r="B700" s="132" t="s">
        <v>2020</v>
      </c>
      <c r="C700" s="132" t="s">
        <v>31</v>
      </c>
      <c r="D700" s="132" t="s">
        <v>3024</v>
      </c>
      <c r="E700" s="132" t="s">
        <v>3072</v>
      </c>
      <c r="F700" s="130">
        <v>112.52</v>
      </c>
      <c r="G700" s="130">
        <v>85</v>
      </c>
      <c r="H700" s="130">
        <v>90</v>
      </c>
      <c r="I700" s="130">
        <v>78</v>
      </c>
      <c r="J700" s="130">
        <v>44</v>
      </c>
    </row>
    <row r="701" spans="1:10" x14ac:dyDescent="0.3">
      <c r="A701" s="130">
        <v>700</v>
      </c>
      <c r="B701" s="132" t="s">
        <v>345</v>
      </c>
      <c r="C701" s="132" t="s">
        <v>24</v>
      </c>
      <c r="D701" s="132" t="s">
        <v>283</v>
      </c>
      <c r="E701" s="132" t="s">
        <v>3072</v>
      </c>
      <c r="F701" s="130">
        <v>112.51</v>
      </c>
      <c r="G701" s="130">
        <v>85</v>
      </c>
      <c r="H701" s="130">
        <v>70</v>
      </c>
      <c r="I701" s="130">
        <v>65</v>
      </c>
      <c r="J701" s="130">
        <v>89</v>
      </c>
    </row>
    <row r="702" spans="1:10" x14ac:dyDescent="0.3">
      <c r="A702" s="130">
        <v>701</v>
      </c>
      <c r="B702" s="132" t="s">
        <v>1721</v>
      </c>
      <c r="C702" s="132" t="s">
        <v>24</v>
      </c>
      <c r="D702" s="132" t="s">
        <v>94</v>
      </c>
      <c r="E702" s="132" t="s">
        <v>3057</v>
      </c>
      <c r="F702" s="130">
        <v>112.49</v>
      </c>
      <c r="G702" s="130">
        <v>85</v>
      </c>
      <c r="H702" s="130">
        <v>68</v>
      </c>
      <c r="I702" s="130">
        <v>71</v>
      </c>
      <c r="J702" s="130">
        <v>69</v>
      </c>
    </row>
    <row r="703" spans="1:10" x14ac:dyDescent="0.3">
      <c r="A703" s="130">
        <v>702</v>
      </c>
      <c r="B703" s="132" t="s">
        <v>3621</v>
      </c>
      <c r="C703" s="132" t="s">
        <v>153</v>
      </c>
      <c r="D703" s="132" t="s">
        <v>3017</v>
      </c>
      <c r="E703" s="132" t="s">
        <v>3057</v>
      </c>
      <c r="F703" s="130">
        <v>112.46</v>
      </c>
      <c r="G703" s="130">
        <v>85</v>
      </c>
      <c r="H703" s="130">
        <v>64</v>
      </c>
      <c r="I703" s="130">
        <v>94</v>
      </c>
      <c r="J703" s="130">
        <v>26</v>
      </c>
    </row>
    <row r="704" spans="1:10" x14ac:dyDescent="0.3">
      <c r="A704" s="130">
        <v>703</v>
      </c>
      <c r="B704" s="132" t="s">
        <v>882</v>
      </c>
      <c r="C704" s="132" t="s">
        <v>31</v>
      </c>
      <c r="D704" s="132" t="s">
        <v>61</v>
      </c>
      <c r="E704" s="132" t="s">
        <v>3057</v>
      </c>
      <c r="F704" s="130">
        <v>112.46</v>
      </c>
      <c r="G704" s="130">
        <v>85</v>
      </c>
      <c r="H704" s="130">
        <v>89</v>
      </c>
      <c r="I704" s="130">
        <v>89</v>
      </c>
      <c r="J704" s="130">
        <v>67</v>
      </c>
    </row>
    <row r="705" spans="1:10" x14ac:dyDescent="0.3">
      <c r="A705" s="130">
        <v>704</v>
      </c>
      <c r="B705" s="132" t="s">
        <v>26</v>
      </c>
      <c r="C705" s="132" t="s">
        <v>28</v>
      </c>
      <c r="D705" s="132" t="s">
        <v>27</v>
      </c>
      <c r="E705" s="132" t="s">
        <v>3057</v>
      </c>
      <c r="F705" s="130">
        <v>112.4</v>
      </c>
      <c r="G705" s="130">
        <v>85</v>
      </c>
      <c r="H705" s="130">
        <v>92</v>
      </c>
      <c r="I705" s="130">
        <v>90</v>
      </c>
      <c r="J705" s="130">
        <v>96</v>
      </c>
    </row>
    <row r="706" spans="1:10" x14ac:dyDescent="0.3">
      <c r="A706" s="130">
        <v>705</v>
      </c>
      <c r="B706" s="132" t="s">
        <v>209</v>
      </c>
      <c r="C706" s="132" t="s">
        <v>24</v>
      </c>
      <c r="D706" s="132" t="s">
        <v>55</v>
      </c>
      <c r="E706" s="132" t="s">
        <v>3072</v>
      </c>
      <c r="F706" s="130">
        <v>112.4</v>
      </c>
      <c r="G706" s="130">
        <v>85</v>
      </c>
      <c r="H706" s="130">
        <v>83</v>
      </c>
      <c r="I706" s="130">
        <v>90</v>
      </c>
      <c r="J706" s="130">
        <v>95</v>
      </c>
    </row>
    <row r="707" spans="1:10" x14ac:dyDescent="0.3">
      <c r="A707" s="130">
        <v>706</v>
      </c>
      <c r="B707" s="132" t="s">
        <v>199</v>
      </c>
      <c r="C707" s="132" t="s">
        <v>36</v>
      </c>
      <c r="D707" s="132" t="s">
        <v>35</v>
      </c>
      <c r="E707" s="132" t="s">
        <v>3072</v>
      </c>
      <c r="F707" s="130">
        <v>112.39</v>
      </c>
      <c r="G707" s="130">
        <v>85</v>
      </c>
      <c r="H707" s="130">
        <v>90</v>
      </c>
      <c r="I707" s="130">
        <v>88</v>
      </c>
      <c r="J707" s="130">
        <v>88</v>
      </c>
    </row>
    <row r="708" spans="1:10" x14ac:dyDescent="0.3">
      <c r="A708" s="130">
        <v>707</v>
      </c>
      <c r="B708" s="132" t="s">
        <v>2562</v>
      </c>
      <c r="C708" s="132" t="s">
        <v>48</v>
      </c>
      <c r="D708" s="132" t="s">
        <v>1304</v>
      </c>
      <c r="E708" s="132" t="s">
        <v>3057</v>
      </c>
      <c r="F708" s="130">
        <v>112.38</v>
      </c>
      <c r="G708" s="130">
        <v>85</v>
      </c>
      <c r="H708" s="130">
        <v>87</v>
      </c>
      <c r="I708" s="130">
        <v>32</v>
      </c>
      <c r="J708" s="130">
        <v>36</v>
      </c>
    </row>
    <row r="709" spans="1:10" x14ac:dyDescent="0.3">
      <c r="A709" s="130">
        <v>708</v>
      </c>
      <c r="B709" s="132" t="s">
        <v>3377</v>
      </c>
      <c r="C709" s="132" t="s">
        <v>67</v>
      </c>
      <c r="D709" s="132" t="s">
        <v>66</v>
      </c>
      <c r="E709" s="132" t="s">
        <v>3057</v>
      </c>
      <c r="F709" s="130">
        <v>112.37</v>
      </c>
      <c r="G709" s="130">
        <v>85</v>
      </c>
      <c r="H709" s="130">
        <v>82</v>
      </c>
      <c r="I709" s="130">
        <v>91</v>
      </c>
      <c r="J709" s="130">
        <v>96</v>
      </c>
    </row>
    <row r="710" spans="1:10" x14ac:dyDescent="0.3">
      <c r="A710" s="130">
        <v>709</v>
      </c>
      <c r="B710" s="132" t="s">
        <v>456</v>
      </c>
      <c r="C710" s="132" t="s">
        <v>67</v>
      </c>
      <c r="D710" s="132" t="s">
        <v>163</v>
      </c>
      <c r="E710" s="132" t="s">
        <v>3057</v>
      </c>
      <c r="F710" s="130">
        <v>112.34</v>
      </c>
      <c r="G710" s="130">
        <v>85</v>
      </c>
      <c r="H710" s="130">
        <v>88</v>
      </c>
      <c r="I710" s="130">
        <v>95</v>
      </c>
      <c r="J710" s="130">
        <v>90</v>
      </c>
    </row>
    <row r="711" spans="1:10" x14ac:dyDescent="0.3">
      <c r="A711" s="130">
        <v>710</v>
      </c>
      <c r="B711" s="132" t="s">
        <v>751</v>
      </c>
      <c r="C711" s="132" t="s">
        <v>28</v>
      </c>
      <c r="D711" s="132" t="s">
        <v>3020</v>
      </c>
      <c r="E711" s="132" t="s">
        <v>3072</v>
      </c>
      <c r="F711" s="130">
        <v>112.32</v>
      </c>
      <c r="G711" s="130">
        <v>85</v>
      </c>
      <c r="H711" s="130">
        <v>76</v>
      </c>
      <c r="I711" s="130">
        <v>94</v>
      </c>
      <c r="J711" s="130">
        <v>91</v>
      </c>
    </row>
    <row r="712" spans="1:10" x14ac:dyDescent="0.3">
      <c r="A712" s="130">
        <v>711</v>
      </c>
      <c r="B712" s="132" t="s">
        <v>314</v>
      </c>
      <c r="C712" s="132" t="s">
        <v>28</v>
      </c>
      <c r="D712" s="132" t="s">
        <v>165</v>
      </c>
      <c r="E712" s="132" t="s">
        <v>3072</v>
      </c>
      <c r="F712" s="130">
        <v>112.31</v>
      </c>
      <c r="G712" s="130">
        <v>85</v>
      </c>
      <c r="H712" s="130">
        <v>85</v>
      </c>
      <c r="I712" s="130">
        <v>64</v>
      </c>
      <c r="J712" s="130">
        <v>47</v>
      </c>
    </row>
    <row r="713" spans="1:10" x14ac:dyDescent="0.3">
      <c r="A713" s="130">
        <v>712</v>
      </c>
      <c r="B713" s="132" t="s">
        <v>216</v>
      </c>
      <c r="C713" s="132" t="s">
        <v>67</v>
      </c>
      <c r="D713" s="132" t="s">
        <v>864</v>
      </c>
      <c r="E713" s="132" t="s">
        <v>3057</v>
      </c>
      <c r="F713" s="130">
        <v>112.29</v>
      </c>
      <c r="G713" s="130">
        <v>85</v>
      </c>
      <c r="H713" s="130">
        <v>78</v>
      </c>
      <c r="I713" s="130">
        <v>76</v>
      </c>
      <c r="J713" s="130">
        <v>81</v>
      </c>
    </row>
    <row r="714" spans="1:10" x14ac:dyDescent="0.3">
      <c r="A714" s="130">
        <v>713</v>
      </c>
      <c r="B714" s="132" t="s">
        <v>1491</v>
      </c>
      <c r="C714" s="132" t="s">
        <v>31</v>
      </c>
      <c r="D714" s="132" t="s">
        <v>263</v>
      </c>
      <c r="E714" s="132" t="s">
        <v>3057</v>
      </c>
      <c r="F714" s="130">
        <v>112.27</v>
      </c>
      <c r="G714" s="130">
        <v>85</v>
      </c>
      <c r="H714" s="130">
        <v>86</v>
      </c>
      <c r="I714" s="130">
        <v>91</v>
      </c>
      <c r="J714" s="130">
        <v>78</v>
      </c>
    </row>
    <row r="715" spans="1:10" x14ac:dyDescent="0.3">
      <c r="A715" s="130">
        <v>714</v>
      </c>
      <c r="B715" s="132" t="s">
        <v>1997</v>
      </c>
      <c r="C715" s="132" t="s">
        <v>117</v>
      </c>
      <c r="D715" s="132" t="s">
        <v>589</v>
      </c>
      <c r="E715" s="132" t="s">
        <v>3072</v>
      </c>
      <c r="F715" s="130">
        <v>112.26</v>
      </c>
      <c r="G715" s="130">
        <v>85</v>
      </c>
      <c r="H715" s="130">
        <v>90</v>
      </c>
      <c r="I715" s="130">
        <v>92</v>
      </c>
      <c r="J715" s="130">
        <v>67</v>
      </c>
    </row>
    <row r="716" spans="1:10" x14ac:dyDescent="0.3">
      <c r="A716" s="130">
        <v>715</v>
      </c>
      <c r="B716" s="132" t="s">
        <v>3327</v>
      </c>
      <c r="C716" s="132" t="s">
        <v>24</v>
      </c>
      <c r="D716" s="132" t="s">
        <v>119</v>
      </c>
      <c r="E716" s="132" t="s">
        <v>3072</v>
      </c>
      <c r="F716" s="130">
        <v>112.24</v>
      </c>
      <c r="G716" s="130">
        <v>85</v>
      </c>
      <c r="H716" s="130">
        <v>85</v>
      </c>
      <c r="I716" s="130">
        <v>89</v>
      </c>
      <c r="J716" s="130">
        <v>51</v>
      </c>
    </row>
    <row r="717" spans="1:10" x14ac:dyDescent="0.3">
      <c r="A717" s="130">
        <v>716</v>
      </c>
      <c r="B717" s="132" t="s">
        <v>6415</v>
      </c>
      <c r="C717" s="132" t="s">
        <v>67</v>
      </c>
      <c r="D717" s="132" t="s">
        <v>163</v>
      </c>
      <c r="E717" s="132" t="s">
        <v>3072</v>
      </c>
      <c r="F717" s="130">
        <v>112.18</v>
      </c>
      <c r="G717" s="130">
        <v>85</v>
      </c>
      <c r="H717" s="130">
        <v>34</v>
      </c>
      <c r="I717" s="130">
        <v>35</v>
      </c>
      <c r="J717" s="130">
        <v>38</v>
      </c>
    </row>
    <row r="718" spans="1:10" x14ac:dyDescent="0.3">
      <c r="A718" s="130">
        <v>717</v>
      </c>
      <c r="B718" s="132" t="s">
        <v>346</v>
      </c>
      <c r="C718" s="132" t="s">
        <v>24</v>
      </c>
      <c r="D718" s="132" t="s">
        <v>39</v>
      </c>
      <c r="E718" s="132" t="s">
        <v>3072</v>
      </c>
      <c r="F718" s="130">
        <v>112.17</v>
      </c>
      <c r="G718" s="130">
        <v>85</v>
      </c>
      <c r="H718" s="130">
        <v>82</v>
      </c>
      <c r="I718" s="130">
        <v>88</v>
      </c>
      <c r="J718" s="130">
        <v>77</v>
      </c>
    </row>
    <row r="719" spans="1:10" x14ac:dyDescent="0.3">
      <c r="A719" s="130">
        <v>718</v>
      </c>
      <c r="B719" s="132" t="s">
        <v>218</v>
      </c>
      <c r="C719" s="132" t="s">
        <v>24</v>
      </c>
      <c r="D719" s="132" t="s">
        <v>71</v>
      </c>
      <c r="E719" s="132" t="s">
        <v>3072</v>
      </c>
      <c r="F719" s="130">
        <v>112.16</v>
      </c>
      <c r="G719" s="130">
        <v>85</v>
      </c>
      <c r="H719" s="130">
        <v>78</v>
      </c>
      <c r="I719" s="130">
        <v>87</v>
      </c>
      <c r="J719" s="130">
        <v>90</v>
      </c>
    </row>
    <row r="720" spans="1:10" x14ac:dyDescent="0.3">
      <c r="A720" s="130">
        <v>719</v>
      </c>
      <c r="B720" s="132" t="s">
        <v>466</v>
      </c>
      <c r="C720" s="132" t="s">
        <v>31</v>
      </c>
      <c r="D720" s="132" t="s">
        <v>90</v>
      </c>
      <c r="E720" s="132" t="s">
        <v>3057</v>
      </c>
      <c r="F720" s="130">
        <v>112.16</v>
      </c>
      <c r="G720" s="130">
        <v>85</v>
      </c>
      <c r="H720" s="130">
        <v>91</v>
      </c>
      <c r="I720" s="130">
        <v>94</v>
      </c>
      <c r="J720" s="130">
        <v>79</v>
      </c>
    </row>
    <row r="721" spans="1:10" x14ac:dyDescent="0.3">
      <c r="A721" s="130">
        <v>720</v>
      </c>
      <c r="B721" s="132" t="s">
        <v>2157</v>
      </c>
      <c r="C721" s="132" t="s">
        <v>31</v>
      </c>
      <c r="D721" s="132" t="s">
        <v>3016</v>
      </c>
      <c r="E721" s="132" t="s">
        <v>3072</v>
      </c>
      <c r="F721" s="130">
        <v>112.08</v>
      </c>
      <c r="G721" s="130">
        <v>85</v>
      </c>
      <c r="H721" s="130">
        <v>78</v>
      </c>
      <c r="I721" s="130">
        <v>25</v>
      </c>
      <c r="J721" s="130">
        <v>41</v>
      </c>
    </row>
    <row r="722" spans="1:10" x14ac:dyDescent="0.3">
      <c r="A722" s="130">
        <v>721</v>
      </c>
      <c r="B722" s="132" t="s">
        <v>174</v>
      </c>
      <c r="C722" s="132" t="s">
        <v>48</v>
      </c>
      <c r="D722" s="132" t="s">
        <v>156</v>
      </c>
      <c r="E722" s="132" t="s">
        <v>3072</v>
      </c>
      <c r="F722" s="130">
        <v>112.01</v>
      </c>
      <c r="G722" s="130">
        <v>85</v>
      </c>
      <c r="H722" s="130">
        <v>79</v>
      </c>
      <c r="I722" s="130">
        <v>77</v>
      </c>
      <c r="J722" s="130">
        <v>77</v>
      </c>
    </row>
    <row r="723" spans="1:10" x14ac:dyDescent="0.3">
      <c r="A723" s="130">
        <v>722</v>
      </c>
      <c r="B723" s="132" t="s">
        <v>3658</v>
      </c>
      <c r="C723" s="132" t="s">
        <v>44</v>
      </c>
      <c r="D723" s="132" t="s">
        <v>113</v>
      </c>
      <c r="E723" s="132" t="s">
        <v>3057</v>
      </c>
      <c r="F723" s="130">
        <v>111.84</v>
      </c>
      <c r="G723" s="130">
        <v>85</v>
      </c>
      <c r="H723" s="130">
        <v>32</v>
      </c>
      <c r="I723" s="130">
        <v>21</v>
      </c>
      <c r="J723" s="130">
        <v>32</v>
      </c>
    </row>
    <row r="724" spans="1:10" x14ac:dyDescent="0.3">
      <c r="A724" s="130">
        <v>723</v>
      </c>
      <c r="B724" s="132" t="s">
        <v>2480</v>
      </c>
      <c r="C724" s="132" t="s">
        <v>48</v>
      </c>
      <c r="D724" s="132" t="s">
        <v>1201</v>
      </c>
      <c r="E724" s="132" t="s">
        <v>3072</v>
      </c>
      <c r="F724" s="130">
        <v>111.8</v>
      </c>
      <c r="G724" s="130">
        <v>85</v>
      </c>
      <c r="H724" s="130">
        <v>84</v>
      </c>
      <c r="I724" s="130">
        <v>97</v>
      </c>
      <c r="J724" s="130">
        <v>45</v>
      </c>
    </row>
    <row r="725" spans="1:10" x14ac:dyDescent="0.3">
      <c r="A725" s="130">
        <v>724</v>
      </c>
      <c r="B725" s="132" t="s">
        <v>1243</v>
      </c>
      <c r="C725" s="132" t="s">
        <v>67</v>
      </c>
      <c r="D725" s="132" t="s">
        <v>100</v>
      </c>
      <c r="E725" s="132" t="s">
        <v>3072</v>
      </c>
      <c r="F725" s="130">
        <v>111.76</v>
      </c>
      <c r="G725" s="130">
        <v>85</v>
      </c>
      <c r="H725" s="130">
        <v>79</v>
      </c>
      <c r="I725" s="130">
        <v>88</v>
      </c>
      <c r="J725" s="130">
        <v>59</v>
      </c>
    </row>
    <row r="726" spans="1:10" x14ac:dyDescent="0.3">
      <c r="A726" s="130">
        <v>725</v>
      </c>
      <c r="B726" s="132" t="s">
        <v>647</v>
      </c>
      <c r="C726" s="132" t="s">
        <v>67</v>
      </c>
      <c r="D726" s="132" t="s">
        <v>262</v>
      </c>
      <c r="E726" s="132" t="s">
        <v>3072</v>
      </c>
      <c r="F726" s="130">
        <v>111.69</v>
      </c>
      <c r="G726" s="130">
        <v>85</v>
      </c>
      <c r="H726" s="130">
        <v>87</v>
      </c>
      <c r="I726" s="130">
        <v>95</v>
      </c>
      <c r="J726" s="130">
        <v>85</v>
      </c>
    </row>
    <row r="727" spans="1:10" x14ac:dyDescent="0.3">
      <c r="A727" s="130">
        <v>726</v>
      </c>
      <c r="B727" s="132" t="s">
        <v>3380</v>
      </c>
      <c r="C727" s="132" t="s">
        <v>153</v>
      </c>
      <c r="D727" s="132" t="s">
        <v>3034</v>
      </c>
      <c r="E727" s="132" t="s">
        <v>3072</v>
      </c>
      <c r="F727" s="130">
        <v>111.68</v>
      </c>
      <c r="G727" s="130">
        <v>85</v>
      </c>
      <c r="H727" s="130">
        <v>86</v>
      </c>
      <c r="I727" s="130">
        <v>88</v>
      </c>
      <c r="J727" s="130">
        <v>61</v>
      </c>
    </row>
    <row r="728" spans="1:10" x14ac:dyDescent="0.3">
      <c r="A728" s="130">
        <v>727</v>
      </c>
      <c r="B728" s="132" t="s">
        <v>827</v>
      </c>
      <c r="C728" s="132" t="s">
        <v>31</v>
      </c>
      <c r="D728" s="132" t="s">
        <v>3024</v>
      </c>
      <c r="E728" s="132" t="s">
        <v>3072</v>
      </c>
      <c r="F728" s="130">
        <v>111.68</v>
      </c>
      <c r="G728" s="130">
        <v>85</v>
      </c>
      <c r="H728" s="130">
        <v>81</v>
      </c>
      <c r="I728" s="130">
        <v>88</v>
      </c>
      <c r="J728" s="130">
        <v>88</v>
      </c>
    </row>
    <row r="729" spans="1:10" x14ac:dyDescent="0.3">
      <c r="A729" s="130">
        <v>728</v>
      </c>
      <c r="B729" s="132" t="s">
        <v>3253</v>
      </c>
      <c r="C729" s="132" t="s">
        <v>28</v>
      </c>
      <c r="D729" s="132" t="s">
        <v>753</v>
      </c>
      <c r="E729" s="132" t="s">
        <v>3072</v>
      </c>
      <c r="F729" s="130">
        <v>111.67</v>
      </c>
      <c r="G729" s="130">
        <v>85</v>
      </c>
      <c r="H729" s="130">
        <v>91</v>
      </c>
      <c r="I729" s="130">
        <v>53</v>
      </c>
      <c r="J729" s="130">
        <v>89</v>
      </c>
    </row>
    <row r="730" spans="1:10" x14ac:dyDescent="0.3">
      <c r="A730" s="130">
        <v>729</v>
      </c>
      <c r="B730" s="132" t="s">
        <v>3463</v>
      </c>
      <c r="C730" s="132" t="s">
        <v>48</v>
      </c>
      <c r="D730" s="132" t="s">
        <v>1560</v>
      </c>
      <c r="E730" s="132" t="s">
        <v>3072</v>
      </c>
      <c r="F730" s="130">
        <v>111.66</v>
      </c>
      <c r="G730" s="130">
        <v>85</v>
      </c>
      <c r="H730" s="130">
        <v>73</v>
      </c>
      <c r="I730" s="130">
        <v>68</v>
      </c>
      <c r="J730" s="130">
        <v>84</v>
      </c>
    </row>
    <row r="731" spans="1:10" x14ac:dyDescent="0.3">
      <c r="A731" s="130">
        <v>730</v>
      </c>
      <c r="B731" s="132" t="s">
        <v>2975</v>
      </c>
      <c r="C731" s="132" t="s">
        <v>44</v>
      </c>
      <c r="D731" s="132" t="s">
        <v>3049</v>
      </c>
      <c r="E731" s="132" t="s">
        <v>3057</v>
      </c>
      <c r="F731" s="130">
        <v>111.54</v>
      </c>
      <c r="G731" s="130">
        <v>85</v>
      </c>
      <c r="H731" s="130">
        <v>91</v>
      </c>
      <c r="I731" s="130">
        <v>72</v>
      </c>
      <c r="J731" s="130">
        <v>74</v>
      </c>
    </row>
    <row r="732" spans="1:10" x14ac:dyDescent="0.3">
      <c r="A732" s="130">
        <v>731</v>
      </c>
      <c r="B732" s="132" t="s">
        <v>3386</v>
      </c>
      <c r="C732" s="132" t="s">
        <v>31</v>
      </c>
      <c r="D732" s="132" t="s">
        <v>111</v>
      </c>
      <c r="E732" s="132" t="s">
        <v>3057</v>
      </c>
      <c r="F732" s="130">
        <v>111.49</v>
      </c>
      <c r="G732" s="130">
        <v>85</v>
      </c>
      <c r="H732" s="130">
        <v>78</v>
      </c>
      <c r="I732" s="130">
        <v>92</v>
      </c>
      <c r="J732" s="130">
        <v>99</v>
      </c>
    </row>
    <row r="733" spans="1:10" x14ac:dyDescent="0.3">
      <c r="A733" s="130">
        <v>732</v>
      </c>
      <c r="B733" s="132" t="s">
        <v>1704</v>
      </c>
      <c r="C733" s="132" t="s">
        <v>48</v>
      </c>
      <c r="D733" s="132" t="s">
        <v>156</v>
      </c>
      <c r="E733" s="132" t="s">
        <v>3057</v>
      </c>
      <c r="F733" s="130">
        <v>111.44</v>
      </c>
      <c r="G733" s="130">
        <v>85</v>
      </c>
      <c r="H733" s="130">
        <v>91</v>
      </c>
      <c r="I733" s="130">
        <v>86</v>
      </c>
      <c r="J733" s="130">
        <v>84</v>
      </c>
    </row>
    <row r="734" spans="1:10" x14ac:dyDescent="0.3">
      <c r="A734" s="130">
        <v>733</v>
      </c>
      <c r="B734" s="132" t="s">
        <v>3206</v>
      </c>
      <c r="C734" s="132" t="s">
        <v>44</v>
      </c>
      <c r="D734" s="132" t="s">
        <v>113</v>
      </c>
      <c r="E734" s="132" t="s">
        <v>3057</v>
      </c>
      <c r="F734" s="130">
        <v>111.39</v>
      </c>
      <c r="G734" s="130">
        <v>85</v>
      </c>
      <c r="H734" s="130">
        <v>95</v>
      </c>
      <c r="I734" s="130">
        <v>77</v>
      </c>
      <c r="J734" s="130">
        <v>99</v>
      </c>
    </row>
    <row r="735" spans="1:10" x14ac:dyDescent="0.3">
      <c r="A735" s="130">
        <v>734</v>
      </c>
      <c r="B735" s="132" t="s">
        <v>621</v>
      </c>
      <c r="C735" s="132" t="s">
        <v>28</v>
      </c>
      <c r="D735" s="132" t="s">
        <v>27</v>
      </c>
      <c r="E735" s="132" t="s">
        <v>3072</v>
      </c>
      <c r="F735" s="130">
        <v>111.37</v>
      </c>
      <c r="G735" s="130">
        <v>85</v>
      </c>
      <c r="H735" s="130">
        <v>76</v>
      </c>
      <c r="I735" s="130">
        <v>77</v>
      </c>
      <c r="J735" s="130">
        <v>79</v>
      </c>
    </row>
    <row r="736" spans="1:10" x14ac:dyDescent="0.3">
      <c r="A736" s="130">
        <v>735</v>
      </c>
      <c r="B736" s="132" t="s">
        <v>1779</v>
      </c>
      <c r="C736" s="132" t="s">
        <v>36</v>
      </c>
      <c r="D736" s="132" t="s">
        <v>35</v>
      </c>
      <c r="E736" s="132" t="s">
        <v>3072</v>
      </c>
      <c r="F736" s="130">
        <v>111.33</v>
      </c>
      <c r="G736" s="130">
        <v>85</v>
      </c>
      <c r="H736" s="130">
        <v>92</v>
      </c>
      <c r="I736" s="130">
        <v>94</v>
      </c>
      <c r="J736" s="130">
        <v>94</v>
      </c>
    </row>
    <row r="737" spans="1:10" x14ac:dyDescent="0.3">
      <c r="A737" s="130">
        <v>736</v>
      </c>
      <c r="B737" s="132" t="s">
        <v>815</v>
      </c>
      <c r="C737" s="132" t="s">
        <v>36</v>
      </c>
      <c r="D737" s="132" t="s">
        <v>250</v>
      </c>
      <c r="E737" s="132" t="s">
        <v>3072</v>
      </c>
      <c r="F737" s="130">
        <v>111.31</v>
      </c>
      <c r="G737" s="130">
        <v>85</v>
      </c>
      <c r="H737" s="130">
        <v>82</v>
      </c>
      <c r="I737" s="130">
        <v>90</v>
      </c>
      <c r="J737" s="130">
        <v>52</v>
      </c>
    </row>
    <row r="738" spans="1:10" x14ac:dyDescent="0.3">
      <c r="A738" s="130">
        <v>737</v>
      </c>
      <c r="B738" s="132" t="s">
        <v>3349</v>
      </c>
      <c r="C738" s="132" t="s">
        <v>28</v>
      </c>
      <c r="D738" s="132" t="s">
        <v>140</v>
      </c>
      <c r="E738" s="132" t="s">
        <v>3072</v>
      </c>
      <c r="F738" s="130">
        <v>111.27</v>
      </c>
      <c r="G738" s="130">
        <v>85</v>
      </c>
      <c r="H738" s="130">
        <v>86</v>
      </c>
      <c r="I738" s="130">
        <v>92</v>
      </c>
      <c r="J738" s="130">
        <v>70</v>
      </c>
    </row>
    <row r="739" spans="1:10" x14ac:dyDescent="0.3">
      <c r="A739" s="130">
        <v>738</v>
      </c>
      <c r="B739" s="132" t="s">
        <v>2303</v>
      </c>
      <c r="C739" s="132" t="s">
        <v>24</v>
      </c>
      <c r="D739" s="132" t="s">
        <v>23</v>
      </c>
      <c r="E739" s="132" t="s">
        <v>3072</v>
      </c>
      <c r="F739" s="130">
        <v>111.25</v>
      </c>
      <c r="G739" s="130">
        <v>85</v>
      </c>
      <c r="H739" s="130">
        <v>66</v>
      </c>
      <c r="I739" s="130">
        <v>72</v>
      </c>
      <c r="J739" s="130">
        <v>54</v>
      </c>
    </row>
    <row r="740" spans="1:10" x14ac:dyDescent="0.3">
      <c r="A740" s="130">
        <v>739</v>
      </c>
      <c r="B740" s="132" t="s">
        <v>3646</v>
      </c>
      <c r="C740" s="132" t="s">
        <v>44</v>
      </c>
      <c r="D740" s="132" t="s">
        <v>113</v>
      </c>
      <c r="E740" s="132" t="s">
        <v>3057</v>
      </c>
      <c r="F740" s="130">
        <v>111.24</v>
      </c>
      <c r="G740" s="130">
        <v>85</v>
      </c>
      <c r="H740" s="130">
        <v>30</v>
      </c>
      <c r="I740" s="130">
        <v>70</v>
      </c>
      <c r="J740" s="130">
        <v>9</v>
      </c>
    </row>
    <row r="741" spans="1:10" x14ac:dyDescent="0.3">
      <c r="A741" s="130">
        <v>740</v>
      </c>
      <c r="B741" s="132" t="s">
        <v>1952</v>
      </c>
      <c r="C741" s="132" t="s">
        <v>117</v>
      </c>
      <c r="D741" s="132" t="s">
        <v>1380</v>
      </c>
      <c r="E741" s="132" t="s">
        <v>3072</v>
      </c>
      <c r="F741" s="130">
        <v>111.18</v>
      </c>
      <c r="G741" s="130">
        <v>84</v>
      </c>
      <c r="H741" s="130">
        <v>85</v>
      </c>
      <c r="I741" s="130">
        <v>87</v>
      </c>
      <c r="J741" s="130">
        <v>62</v>
      </c>
    </row>
    <row r="742" spans="1:10" x14ac:dyDescent="0.3">
      <c r="A742" s="130">
        <v>741</v>
      </c>
      <c r="B742" s="132" t="s">
        <v>64</v>
      </c>
      <c r="C742" s="132" t="s">
        <v>48</v>
      </c>
      <c r="D742" s="132" t="s">
        <v>47</v>
      </c>
      <c r="E742" s="132" t="s">
        <v>3072</v>
      </c>
      <c r="F742" s="130">
        <v>111.18</v>
      </c>
      <c r="G742" s="130">
        <v>84</v>
      </c>
      <c r="H742" s="130">
        <v>94</v>
      </c>
      <c r="I742" s="130">
        <v>92</v>
      </c>
      <c r="J742" s="130">
        <v>88</v>
      </c>
    </row>
    <row r="743" spans="1:10" x14ac:dyDescent="0.3">
      <c r="A743" s="130">
        <v>742</v>
      </c>
      <c r="B743" s="132" t="s">
        <v>867</v>
      </c>
      <c r="C743" s="132" t="s">
        <v>117</v>
      </c>
      <c r="D743" s="132" t="s">
        <v>589</v>
      </c>
      <c r="E743" s="132" t="s">
        <v>3072</v>
      </c>
      <c r="F743" s="130">
        <v>111.12</v>
      </c>
      <c r="G743" s="130">
        <v>84</v>
      </c>
      <c r="H743" s="130">
        <v>76</v>
      </c>
      <c r="I743" s="130">
        <v>87</v>
      </c>
      <c r="J743" s="130">
        <v>90</v>
      </c>
    </row>
    <row r="744" spans="1:10" x14ac:dyDescent="0.3">
      <c r="A744" s="130">
        <v>743</v>
      </c>
      <c r="B744" s="132" t="s">
        <v>3413</v>
      </c>
      <c r="C744" s="132" t="s">
        <v>24</v>
      </c>
      <c r="D744" s="132" t="s">
        <v>143</v>
      </c>
      <c r="E744" s="132" t="s">
        <v>3072</v>
      </c>
      <c r="F744" s="130">
        <v>111.08</v>
      </c>
      <c r="G744" s="130">
        <v>84</v>
      </c>
      <c r="H744" s="130">
        <v>78</v>
      </c>
      <c r="I744" s="130">
        <v>62</v>
      </c>
      <c r="J744" s="130">
        <v>85</v>
      </c>
    </row>
    <row r="745" spans="1:10" x14ac:dyDescent="0.3">
      <c r="A745" s="130">
        <v>744</v>
      </c>
      <c r="B745" s="132" t="s">
        <v>3456</v>
      </c>
      <c r="C745" s="132" t="s">
        <v>28</v>
      </c>
      <c r="D745" s="132" t="s">
        <v>165</v>
      </c>
      <c r="E745" s="132" t="s">
        <v>3072</v>
      </c>
      <c r="F745" s="130">
        <v>111.03</v>
      </c>
      <c r="G745" s="130">
        <v>84</v>
      </c>
      <c r="H745" s="130">
        <v>69</v>
      </c>
      <c r="I745" s="130">
        <v>16</v>
      </c>
      <c r="J745" s="130">
        <v>9</v>
      </c>
    </row>
    <row r="746" spans="1:10" x14ac:dyDescent="0.3">
      <c r="A746" s="130">
        <v>745</v>
      </c>
      <c r="B746" s="132" t="s">
        <v>1749</v>
      </c>
      <c r="C746" s="132" t="s">
        <v>28</v>
      </c>
      <c r="D746" s="132" t="s">
        <v>27</v>
      </c>
      <c r="E746" s="132" t="s">
        <v>3072</v>
      </c>
      <c r="F746" s="130">
        <v>111.02</v>
      </c>
      <c r="G746" s="130">
        <v>84</v>
      </c>
      <c r="H746" s="130">
        <v>78</v>
      </c>
      <c r="I746" s="130">
        <v>79</v>
      </c>
      <c r="J746" s="130">
        <v>59</v>
      </c>
    </row>
    <row r="747" spans="1:10" x14ac:dyDescent="0.3">
      <c r="A747" s="130">
        <v>746</v>
      </c>
      <c r="B747" s="132" t="s">
        <v>1663</v>
      </c>
      <c r="C747" s="132" t="s">
        <v>28</v>
      </c>
      <c r="D747" s="132" t="s">
        <v>3019</v>
      </c>
      <c r="E747" s="132" t="s">
        <v>3057</v>
      </c>
      <c r="F747" s="130">
        <v>110.92</v>
      </c>
      <c r="G747" s="130">
        <v>84</v>
      </c>
      <c r="H747" s="130">
        <v>86</v>
      </c>
      <c r="I747" s="130">
        <v>80</v>
      </c>
      <c r="J747" s="130">
        <v>45</v>
      </c>
    </row>
    <row r="748" spans="1:10" x14ac:dyDescent="0.3">
      <c r="A748" s="130">
        <v>747</v>
      </c>
      <c r="B748" s="132" t="s">
        <v>1551</v>
      </c>
      <c r="C748" s="132" t="s">
        <v>117</v>
      </c>
      <c r="D748" s="132" t="s">
        <v>123</v>
      </c>
      <c r="E748" s="132" t="s">
        <v>3072</v>
      </c>
      <c r="F748" s="130">
        <v>110.89</v>
      </c>
      <c r="G748" s="130">
        <v>84</v>
      </c>
      <c r="H748" s="130">
        <v>83</v>
      </c>
      <c r="I748" s="130">
        <v>96</v>
      </c>
      <c r="J748" s="130">
        <v>90</v>
      </c>
    </row>
    <row r="749" spans="1:10" x14ac:dyDescent="0.3">
      <c r="A749" s="130">
        <v>748</v>
      </c>
      <c r="B749" s="132" t="s">
        <v>2012</v>
      </c>
      <c r="C749" s="132" t="s">
        <v>31</v>
      </c>
      <c r="D749" s="132" t="s">
        <v>3024</v>
      </c>
      <c r="E749" s="132" t="s">
        <v>3057</v>
      </c>
      <c r="F749" s="130">
        <v>110.86</v>
      </c>
      <c r="G749" s="130">
        <v>84</v>
      </c>
      <c r="H749" s="130">
        <v>74</v>
      </c>
      <c r="I749" s="130">
        <v>75</v>
      </c>
      <c r="J749" s="130">
        <v>24</v>
      </c>
    </row>
    <row r="750" spans="1:10" x14ac:dyDescent="0.3">
      <c r="A750" s="130">
        <v>749</v>
      </c>
      <c r="B750" s="132" t="s">
        <v>6416</v>
      </c>
      <c r="C750" s="132" t="s">
        <v>31</v>
      </c>
      <c r="D750" s="132" t="s">
        <v>444</v>
      </c>
      <c r="E750" s="132" t="s">
        <v>3057</v>
      </c>
      <c r="F750" s="130">
        <v>110.8</v>
      </c>
      <c r="G750" s="130">
        <v>84</v>
      </c>
      <c r="H750" s="130">
        <v>62</v>
      </c>
      <c r="I750" s="130">
        <v>31</v>
      </c>
      <c r="J750" s="130">
        <v>22</v>
      </c>
    </row>
    <row r="751" spans="1:10" x14ac:dyDescent="0.3">
      <c r="A751" s="130">
        <v>750</v>
      </c>
      <c r="B751" s="132" t="s">
        <v>1897</v>
      </c>
      <c r="C751" s="132" t="s">
        <v>31</v>
      </c>
      <c r="D751" s="132" t="s">
        <v>111</v>
      </c>
      <c r="E751" s="132" t="s">
        <v>3057</v>
      </c>
      <c r="F751" s="130">
        <v>110.78</v>
      </c>
      <c r="G751" s="130">
        <v>84</v>
      </c>
      <c r="H751" s="130">
        <v>62</v>
      </c>
      <c r="I751" s="130">
        <v>41</v>
      </c>
      <c r="J751" s="130">
        <v>58</v>
      </c>
    </row>
    <row r="752" spans="1:10" x14ac:dyDescent="0.3">
      <c r="A752" s="130">
        <v>751</v>
      </c>
      <c r="B752" s="132" t="s">
        <v>3427</v>
      </c>
      <c r="C752" s="132" t="s">
        <v>31</v>
      </c>
      <c r="D752" s="132" t="s">
        <v>305</v>
      </c>
      <c r="E752" s="132" t="s">
        <v>3057</v>
      </c>
      <c r="F752" s="130">
        <v>110.78</v>
      </c>
      <c r="G752" s="130">
        <v>84</v>
      </c>
      <c r="H752" s="130">
        <v>79</v>
      </c>
      <c r="I752" s="130">
        <v>61</v>
      </c>
      <c r="J752" s="130">
        <v>19</v>
      </c>
    </row>
    <row r="753" spans="1:10" x14ac:dyDescent="0.3">
      <c r="A753" s="130">
        <v>752</v>
      </c>
      <c r="B753" s="132" t="s">
        <v>3292</v>
      </c>
      <c r="C753" s="132" t="s">
        <v>117</v>
      </c>
      <c r="D753" s="132" t="s">
        <v>203</v>
      </c>
      <c r="E753" s="132" t="s">
        <v>3072</v>
      </c>
      <c r="F753" s="130">
        <v>110.75</v>
      </c>
      <c r="G753" s="130">
        <v>84</v>
      </c>
      <c r="H753" s="130">
        <v>89</v>
      </c>
      <c r="I753" s="130">
        <v>91</v>
      </c>
      <c r="J753" s="130">
        <v>95</v>
      </c>
    </row>
    <row r="754" spans="1:10" x14ac:dyDescent="0.3">
      <c r="A754" s="130">
        <v>753</v>
      </c>
      <c r="B754" s="132" t="s">
        <v>1867</v>
      </c>
      <c r="C754" s="132" t="s">
        <v>24</v>
      </c>
      <c r="D754" s="132" t="s">
        <v>149</v>
      </c>
      <c r="E754" s="132" t="s">
        <v>3057</v>
      </c>
      <c r="F754" s="130">
        <v>110.74</v>
      </c>
      <c r="G754" s="130">
        <v>84</v>
      </c>
      <c r="H754" s="130">
        <v>79</v>
      </c>
      <c r="I754" s="130">
        <v>81</v>
      </c>
      <c r="J754" s="130">
        <v>76</v>
      </c>
    </row>
    <row r="755" spans="1:10" x14ac:dyDescent="0.3">
      <c r="A755" s="130">
        <v>754</v>
      </c>
      <c r="B755" s="132" t="s">
        <v>1268</v>
      </c>
      <c r="C755" s="132" t="s">
        <v>28</v>
      </c>
      <c r="D755" s="132" t="s">
        <v>3018</v>
      </c>
      <c r="E755" s="132" t="s">
        <v>3072</v>
      </c>
      <c r="F755" s="130">
        <v>110.73</v>
      </c>
      <c r="G755" s="130">
        <v>84</v>
      </c>
      <c r="H755" s="130">
        <v>80</v>
      </c>
      <c r="I755" s="130">
        <v>87</v>
      </c>
      <c r="J755" s="130">
        <v>50</v>
      </c>
    </row>
    <row r="756" spans="1:10" x14ac:dyDescent="0.3">
      <c r="A756" s="130">
        <v>755</v>
      </c>
      <c r="B756" s="132" t="s">
        <v>1482</v>
      </c>
      <c r="C756" s="132" t="s">
        <v>31</v>
      </c>
      <c r="D756" s="132" t="s">
        <v>111</v>
      </c>
      <c r="E756" s="132" t="s">
        <v>3072</v>
      </c>
      <c r="F756" s="130">
        <v>110.67</v>
      </c>
      <c r="G756" s="130">
        <v>84</v>
      </c>
      <c r="H756" s="130">
        <v>92</v>
      </c>
      <c r="I756" s="130">
        <v>92</v>
      </c>
      <c r="J756" s="130">
        <v>92</v>
      </c>
    </row>
    <row r="757" spans="1:10" x14ac:dyDescent="0.3">
      <c r="A757" s="130">
        <v>756</v>
      </c>
      <c r="B757" s="132" t="s">
        <v>1569</v>
      </c>
      <c r="C757" s="132" t="s">
        <v>24</v>
      </c>
      <c r="D757" s="132" t="s">
        <v>906</v>
      </c>
      <c r="E757" s="132" t="s">
        <v>3072</v>
      </c>
      <c r="F757" s="130">
        <v>110.66</v>
      </c>
      <c r="G757" s="130">
        <v>84</v>
      </c>
      <c r="H757" s="130">
        <v>89</v>
      </c>
      <c r="I757" s="130">
        <v>94</v>
      </c>
      <c r="J757" s="130">
        <v>71</v>
      </c>
    </row>
    <row r="758" spans="1:10" x14ac:dyDescent="0.3">
      <c r="A758" s="130">
        <v>757</v>
      </c>
      <c r="B758" s="132" t="s">
        <v>1595</v>
      </c>
      <c r="C758" s="132" t="s">
        <v>28</v>
      </c>
      <c r="D758" s="132" t="s">
        <v>27</v>
      </c>
      <c r="E758" s="132" t="s">
        <v>3072</v>
      </c>
      <c r="F758" s="130">
        <v>110.65</v>
      </c>
      <c r="G758" s="130">
        <v>84</v>
      </c>
      <c r="H758" s="130">
        <v>84</v>
      </c>
      <c r="I758" s="130">
        <v>84</v>
      </c>
      <c r="J758" s="130">
        <v>65</v>
      </c>
    </row>
    <row r="759" spans="1:10" x14ac:dyDescent="0.3">
      <c r="A759" s="130">
        <v>758</v>
      </c>
      <c r="B759" s="132" t="s">
        <v>2465</v>
      </c>
      <c r="C759" s="132" t="s">
        <v>104</v>
      </c>
      <c r="D759" s="132" t="s">
        <v>330</v>
      </c>
      <c r="E759" s="132" t="s">
        <v>3072</v>
      </c>
      <c r="F759" s="130">
        <v>110.62</v>
      </c>
      <c r="G759" s="130">
        <v>84</v>
      </c>
      <c r="H759" s="130">
        <v>72</v>
      </c>
      <c r="I759" s="130">
        <v>27</v>
      </c>
      <c r="J759" s="130">
        <v>30</v>
      </c>
    </row>
    <row r="760" spans="1:10" x14ac:dyDescent="0.3">
      <c r="A760" s="130">
        <v>759</v>
      </c>
      <c r="B760" s="132" t="s">
        <v>926</v>
      </c>
      <c r="C760" s="132" t="s">
        <v>31</v>
      </c>
      <c r="D760" s="132" t="s">
        <v>90</v>
      </c>
      <c r="E760" s="132" t="s">
        <v>3057</v>
      </c>
      <c r="F760" s="130">
        <v>110.6</v>
      </c>
      <c r="G760" s="130">
        <v>84</v>
      </c>
      <c r="H760" s="130">
        <v>82</v>
      </c>
      <c r="I760" s="130">
        <v>82</v>
      </c>
      <c r="J760" s="130">
        <v>40</v>
      </c>
    </row>
    <row r="761" spans="1:10" x14ac:dyDescent="0.3">
      <c r="A761" s="130">
        <v>760</v>
      </c>
      <c r="B761" s="132" t="s">
        <v>6417</v>
      </c>
      <c r="C761" s="132" t="s">
        <v>31</v>
      </c>
      <c r="D761" s="132" t="s">
        <v>133</v>
      </c>
      <c r="E761" s="132" t="s">
        <v>3057</v>
      </c>
      <c r="F761" s="130">
        <v>110.58</v>
      </c>
      <c r="G761" s="130">
        <v>84</v>
      </c>
      <c r="H761" s="130">
        <v>33</v>
      </c>
      <c r="I761" s="130">
        <v>50</v>
      </c>
      <c r="J761" s="130">
        <v>12</v>
      </c>
    </row>
    <row r="762" spans="1:10" x14ac:dyDescent="0.3">
      <c r="A762" s="130">
        <v>761</v>
      </c>
      <c r="B762" s="132" t="s">
        <v>2093</v>
      </c>
      <c r="C762" s="132" t="s">
        <v>24</v>
      </c>
      <c r="D762" s="132" t="s">
        <v>521</v>
      </c>
      <c r="E762" s="132" t="s">
        <v>3072</v>
      </c>
      <c r="F762" s="130">
        <v>110.57</v>
      </c>
      <c r="G762" s="130">
        <v>84</v>
      </c>
      <c r="H762" s="130">
        <v>83</v>
      </c>
      <c r="I762" s="130">
        <v>84</v>
      </c>
      <c r="J762" s="130">
        <v>67</v>
      </c>
    </row>
    <row r="763" spans="1:10" x14ac:dyDescent="0.3">
      <c r="A763" s="130">
        <v>762</v>
      </c>
      <c r="B763" s="132" t="s">
        <v>1855</v>
      </c>
      <c r="C763" s="132" t="s">
        <v>44</v>
      </c>
      <c r="D763" s="132" t="s">
        <v>3049</v>
      </c>
      <c r="E763" s="132" t="s">
        <v>3072</v>
      </c>
      <c r="F763" s="130">
        <v>110.56</v>
      </c>
      <c r="G763" s="130">
        <v>84</v>
      </c>
      <c r="H763" s="130">
        <v>87</v>
      </c>
      <c r="I763" s="130">
        <v>81</v>
      </c>
      <c r="J763" s="130">
        <v>85</v>
      </c>
    </row>
    <row r="764" spans="1:10" x14ac:dyDescent="0.3">
      <c r="A764" s="130">
        <v>763</v>
      </c>
      <c r="B764" s="132" t="s">
        <v>3379</v>
      </c>
      <c r="C764" s="132" t="s">
        <v>28</v>
      </c>
      <c r="D764" s="132" t="s">
        <v>753</v>
      </c>
      <c r="E764" s="132" t="s">
        <v>3072</v>
      </c>
      <c r="F764" s="130">
        <v>110.55</v>
      </c>
      <c r="G764" s="130">
        <v>84</v>
      </c>
      <c r="H764" s="130">
        <v>81</v>
      </c>
      <c r="I764" s="130">
        <v>83</v>
      </c>
      <c r="J764" s="130">
        <v>87</v>
      </c>
    </row>
    <row r="765" spans="1:10" x14ac:dyDescent="0.3">
      <c r="A765" s="130">
        <v>764</v>
      </c>
      <c r="B765" s="132" t="s">
        <v>1440</v>
      </c>
      <c r="C765" s="132" t="s">
        <v>24</v>
      </c>
      <c r="D765" s="132" t="s">
        <v>55</v>
      </c>
      <c r="E765" s="132" t="s">
        <v>3072</v>
      </c>
      <c r="F765" s="130">
        <v>110.54</v>
      </c>
      <c r="G765" s="130">
        <v>84</v>
      </c>
      <c r="H765" s="130">
        <v>76</v>
      </c>
      <c r="I765" s="130">
        <v>85</v>
      </c>
      <c r="J765" s="130">
        <v>95</v>
      </c>
    </row>
    <row r="766" spans="1:10" x14ac:dyDescent="0.3">
      <c r="A766" s="130">
        <v>765</v>
      </c>
      <c r="B766" s="132" t="s">
        <v>400</v>
      </c>
      <c r="C766" s="132" t="s">
        <v>67</v>
      </c>
      <c r="D766" s="132" t="s">
        <v>100</v>
      </c>
      <c r="E766" s="132" t="s">
        <v>3057</v>
      </c>
      <c r="F766" s="130">
        <v>110.53</v>
      </c>
      <c r="G766" s="130">
        <v>84</v>
      </c>
      <c r="H766" s="130">
        <v>67</v>
      </c>
      <c r="I766" s="130">
        <v>73</v>
      </c>
      <c r="J766" s="130">
        <v>82</v>
      </c>
    </row>
    <row r="767" spans="1:10" x14ac:dyDescent="0.3">
      <c r="A767" s="130">
        <v>766</v>
      </c>
      <c r="B767" s="132" t="s">
        <v>3383</v>
      </c>
      <c r="C767" s="132" t="s">
        <v>104</v>
      </c>
      <c r="D767" s="132" t="s">
        <v>330</v>
      </c>
      <c r="E767" s="132" t="s">
        <v>3057</v>
      </c>
      <c r="F767" s="130">
        <v>110.52</v>
      </c>
      <c r="G767" s="130">
        <v>84</v>
      </c>
      <c r="H767" s="130">
        <v>76</v>
      </c>
      <c r="I767" s="130">
        <v>35</v>
      </c>
      <c r="J767" s="130">
        <v>11</v>
      </c>
    </row>
    <row r="768" spans="1:10" x14ac:dyDescent="0.3">
      <c r="A768" s="130">
        <v>767</v>
      </c>
      <c r="B768" s="132" t="s">
        <v>1316</v>
      </c>
      <c r="C768" s="132" t="s">
        <v>24</v>
      </c>
      <c r="D768" s="132" t="s">
        <v>83</v>
      </c>
      <c r="E768" s="132" t="s">
        <v>3057</v>
      </c>
      <c r="F768" s="130">
        <v>110.46</v>
      </c>
      <c r="G768" s="130">
        <v>84</v>
      </c>
      <c r="H768" s="130">
        <v>79</v>
      </c>
      <c r="I768" s="130">
        <v>81</v>
      </c>
      <c r="J768" s="130">
        <v>79</v>
      </c>
    </row>
    <row r="769" spans="1:10" x14ac:dyDescent="0.3">
      <c r="A769" s="130">
        <v>768</v>
      </c>
      <c r="B769" s="132" t="s">
        <v>3459</v>
      </c>
      <c r="C769" s="132" t="s">
        <v>31</v>
      </c>
      <c r="D769" s="132" t="s">
        <v>90</v>
      </c>
      <c r="E769" s="132" t="s">
        <v>3057</v>
      </c>
      <c r="F769" s="130">
        <v>110.41</v>
      </c>
      <c r="G769" s="130">
        <v>84</v>
      </c>
      <c r="H769" s="130">
        <v>66</v>
      </c>
      <c r="I769" s="130">
        <v>21</v>
      </c>
      <c r="J769" s="130">
        <v>7</v>
      </c>
    </row>
    <row r="770" spans="1:10" x14ac:dyDescent="0.3">
      <c r="A770" s="130">
        <v>769</v>
      </c>
      <c r="B770" s="132" t="s">
        <v>6418</v>
      </c>
      <c r="C770" s="132" t="s">
        <v>44</v>
      </c>
      <c r="D770" s="132" t="s">
        <v>113</v>
      </c>
      <c r="E770" s="132" t="s">
        <v>3057</v>
      </c>
      <c r="F770" s="130">
        <v>110.35</v>
      </c>
      <c r="G770" s="130">
        <v>84</v>
      </c>
      <c r="H770" s="130">
        <v>91</v>
      </c>
      <c r="I770" s="130">
        <v>9</v>
      </c>
      <c r="J770" s="130">
        <v>11</v>
      </c>
    </row>
    <row r="771" spans="1:10" x14ac:dyDescent="0.3">
      <c r="A771" s="130">
        <v>770</v>
      </c>
      <c r="B771" s="132" t="s">
        <v>3211</v>
      </c>
      <c r="C771" s="132" t="s">
        <v>44</v>
      </c>
      <c r="D771" s="132" t="s">
        <v>113</v>
      </c>
      <c r="E771" s="132" t="s">
        <v>3057</v>
      </c>
      <c r="F771" s="130">
        <v>110.34</v>
      </c>
      <c r="G771" s="130">
        <v>84</v>
      </c>
      <c r="H771" s="130">
        <v>93</v>
      </c>
      <c r="I771" s="130">
        <v>96</v>
      </c>
      <c r="J771" s="130">
        <v>25</v>
      </c>
    </row>
    <row r="772" spans="1:10" x14ac:dyDescent="0.3">
      <c r="A772" s="130">
        <v>771</v>
      </c>
      <c r="B772" s="132" t="s">
        <v>3400</v>
      </c>
      <c r="C772" s="132" t="s">
        <v>153</v>
      </c>
      <c r="D772" s="132" t="s">
        <v>3015</v>
      </c>
      <c r="E772" s="132" t="s">
        <v>3072</v>
      </c>
      <c r="F772" s="130">
        <v>110.27</v>
      </c>
      <c r="G772" s="130">
        <v>84</v>
      </c>
      <c r="H772" s="130">
        <v>82</v>
      </c>
      <c r="I772" s="130">
        <v>84</v>
      </c>
      <c r="J772" s="130">
        <v>74</v>
      </c>
    </row>
    <row r="773" spans="1:10" x14ac:dyDescent="0.3">
      <c r="A773" s="130">
        <v>772</v>
      </c>
      <c r="B773" s="132" t="s">
        <v>423</v>
      </c>
      <c r="C773" s="132" t="s">
        <v>153</v>
      </c>
      <c r="D773" s="132" t="s">
        <v>3034</v>
      </c>
      <c r="E773" s="132" t="s">
        <v>3072</v>
      </c>
      <c r="F773" s="130">
        <v>110.27</v>
      </c>
      <c r="G773" s="130">
        <v>84</v>
      </c>
      <c r="H773" s="130">
        <v>88</v>
      </c>
      <c r="I773" s="130">
        <v>75</v>
      </c>
      <c r="J773" s="130">
        <v>63</v>
      </c>
    </row>
    <row r="774" spans="1:10" x14ac:dyDescent="0.3">
      <c r="A774" s="130">
        <v>773</v>
      </c>
      <c r="B774" s="132" t="s">
        <v>2476</v>
      </c>
      <c r="C774" s="132" t="s">
        <v>31</v>
      </c>
      <c r="D774" s="132" t="s">
        <v>444</v>
      </c>
      <c r="E774" s="132" t="s">
        <v>3057</v>
      </c>
      <c r="F774" s="130">
        <v>110.25</v>
      </c>
      <c r="G774" s="130">
        <v>84</v>
      </c>
      <c r="H774" s="130">
        <v>48</v>
      </c>
      <c r="I774" s="130">
        <v>51</v>
      </c>
      <c r="J774" s="130">
        <v>7</v>
      </c>
    </row>
    <row r="775" spans="1:10" x14ac:dyDescent="0.3">
      <c r="A775" s="130">
        <v>774</v>
      </c>
      <c r="B775" s="132" t="s">
        <v>214</v>
      </c>
      <c r="C775" s="132" t="s">
        <v>104</v>
      </c>
      <c r="D775" s="132" t="s">
        <v>3022</v>
      </c>
      <c r="E775" s="132" t="s">
        <v>3057</v>
      </c>
      <c r="F775" s="130">
        <v>110.22</v>
      </c>
      <c r="G775" s="130">
        <v>84</v>
      </c>
      <c r="H775" s="130">
        <v>92</v>
      </c>
      <c r="I775" s="130">
        <v>90</v>
      </c>
      <c r="J775" s="130">
        <v>97</v>
      </c>
    </row>
    <row r="776" spans="1:10" x14ac:dyDescent="0.3">
      <c r="A776" s="130">
        <v>775</v>
      </c>
      <c r="B776" s="132" t="s">
        <v>1465</v>
      </c>
      <c r="C776" s="132" t="s">
        <v>153</v>
      </c>
      <c r="D776" s="132" t="s">
        <v>3017</v>
      </c>
      <c r="E776" s="132" t="s">
        <v>3072</v>
      </c>
      <c r="F776" s="130">
        <v>110.16</v>
      </c>
      <c r="G776" s="130">
        <v>84</v>
      </c>
      <c r="H776" s="130">
        <v>90</v>
      </c>
      <c r="I776" s="130">
        <v>89</v>
      </c>
      <c r="J776" s="130">
        <v>81</v>
      </c>
    </row>
    <row r="777" spans="1:10" x14ac:dyDescent="0.3">
      <c r="A777" s="130">
        <v>776</v>
      </c>
      <c r="B777" s="132" t="s">
        <v>937</v>
      </c>
      <c r="C777" s="132" t="s">
        <v>36</v>
      </c>
      <c r="D777" s="132" t="s">
        <v>228</v>
      </c>
      <c r="E777" s="132" t="s">
        <v>3072</v>
      </c>
      <c r="F777" s="130">
        <v>110.15</v>
      </c>
      <c r="G777" s="130">
        <v>84</v>
      </c>
      <c r="H777" s="130">
        <v>82</v>
      </c>
      <c r="I777" s="130">
        <v>33</v>
      </c>
      <c r="J777" s="130">
        <v>35</v>
      </c>
    </row>
    <row r="778" spans="1:10" x14ac:dyDescent="0.3">
      <c r="A778" s="130">
        <v>777</v>
      </c>
      <c r="B778" s="132" t="s">
        <v>1827</v>
      </c>
      <c r="C778" s="132" t="s">
        <v>28</v>
      </c>
      <c r="D778" s="132" t="s">
        <v>3040</v>
      </c>
      <c r="E778" s="132" t="s">
        <v>3072</v>
      </c>
      <c r="F778" s="130">
        <v>110.15</v>
      </c>
      <c r="G778" s="130">
        <v>84</v>
      </c>
      <c r="H778" s="130">
        <v>82</v>
      </c>
      <c r="I778" s="130">
        <v>92</v>
      </c>
      <c r="J778" s="130">
        <v>96</v>
      </c>
    </row>
    <row r="779" spans="1:10" x14ac:dyDescent="0.3">
      <c r="A779" s="130">
        <v>778</v>
      </c>
      <c r="B779" s="132" t="s">
        <v>762</v>
      </c>
      <c r="C779" s="132" t="s">
        <v>28</v>
      </c>
      <c r="D779" s="132" t="s">
        <v>3019</v>
      </c>
      <c r="E779" s="132" t="s">
        <v>3072</v>
      </c>
      <c r="F779" s="130">
        <v>110.11</v>
      </c>
      <c r="G779" s="130">
        <v>84</v>
      </c>
      <c r="H779" s="130">
        <v>28</v>
      </c>
      <c r="I779" s="130">
        <v>77</v>
      </c>
      <c r="J779" s="130">
        <v>62</v>
      </c>
    </row>
    <row r="780" spans="1:10" x14ac:dyDescent="0.3">
      <c r="A780" s="130">
        <v>779</v>
      </c>
      <c r="B780" s="132" t="s">
        <v>2192</v>
      </c>
      <c r="C780" s="132" t="s">
        <v>44</v>
      </c>
      <c r="D780" s="132" t="s">
        <v>3049</v>
      </c>
      <c r="E780" s="132" t="s">
        <v>3057</v>
      </c>
      <c r="F780" s="130">
        <v>110.07</v>
      </c>
      <c r="G780" s="130">
        <v>84</v>
      </c>
      <c r="H780" s="130">
        <v>93</v>
      </c>
      <c r="I780" s="130">
        <v>68</v>
      </c>
      <c r="J780" s="130">
        <v>95</v>
      </c>
    </row>
    <row r="781" spans="1:10" x14ac:dyDescent="0.3">
      <c r="A781" s="130">
        <v>780</v>
      </c>
      <c r="B781" s="132" t="s">
        <v>1750</v>
      </c>
      <c r="C781" s="132" t="s">
        <v>36</v>
      </c>
      <c r="D781" s="132" t="s">
        <v>3025</v>
      </c>
      <c r="E781" s="132" t="s">
        <v>3072</v>
      </c>
      <c r="F781" s="130">
        <v>110.06</v>
      </c>
      <c r="G781" s="130">
        <v>84</v>
      </c>
      <c r="H781" s="130">
        <v>82</v>
      </c>
      <c r="I781" s="130">
        <v>79</v>
      </c>
      <c r="J781" s="130">
        <v>70</v>
      </c>
    </row>
    <row r="782" spans="1:10" x14ac:dyDescent="0.3">
      <c r="A782" s="130">
        <v>781</v>
      </c>
      <c r="B782" s="132" t="s">
        <v>3322</v>
      </c>
      <c r="C782" s="132" t="s">
        <v>24</v>
      </c>
      <c r="D782" s="132" t="s">
        <v>143</v>
      </c>
      <c r="E782" s="132" t="s">
        <v>3057</v>
      </c>
      <c r="F782" s="130">
        <v>110.05</v>
      </c>
      <c r="G782" s="130">
        <v>84</v>
      </c>
      <c r="H782" s="130">
        <v>89</v>
      </c>
      <c r="I782" s="130">
        <v>59</v>
      </c>
      <c r="J782" s="130">
        <v>37</v>
      </c>
    </row>
    <row r="783" spans="1:10" x14ac:dyDescent="0.3">
      <c r="A783" s="130">
        <v>782</v>
      </c>
      <c r="B783" s="132" t="s">
        <v>293</v>
      </c>
      <c r="C783" s="132" t="s">
        <v>67</v>
      </c>
      <c r="D783" s="132" t="s">
        <v>100</v>
      </c>
      <c r="E783" s="132" t="s">
        <v>3057</v>
      </c>
      <c r="F783" s="130">
        <v>110.02</v>
      </c>
      <c r="G783" s="130">
        <v>84</v>
      </c>
      <c r="H783" s="130">
        <v>74</v>
      </c>
      <c r="I783" s="130">
        <v>33</v>
      </c>
      <c r="J783" s="130">
        <v>89</v>
      </c>
    </row>
    <row r="784" spans="1:10" x14ac:dyDescent="0.3">
      <c r="A784" s="130">
        <v>783</v>
      </c>
      <c r="B784" s="132" t="s">
        <v>3638</v>
      </c>
      <c r="C784" s="132" t="s">
        <v>44</v>
      </c>
      <c r="D784" s="132" t="s">
        <v>113</v>
      </c>
      <c r="E784" s="132" t="s">
        <v>3057</v>
      </c>
      <c r="F784" s="130">
        <v>110.01</v>
      </c>
      <c r="G784" s="130">
        <v>84</v>
      </c>
      <c r="H784" s="130">
        <v>32</v>
      </c>
      <c r="I784" s="130">
        <v>10</v>
      </c>
      <c r="J784" s="130">
        <v>15</v>
      </c>
    </row>
    <row r="785" spans="1:10" x14ac:dyDescent="0.3">
      <c r="A785" s="130">
        <v>784</v>
      </c>
      <c r="B785" s="132" t="s">
        <v>2154</v>
      </c>
      <c r="C785" s="132" t="s">
        <v>24</v>
      </c>
      <c r="D785" s="132" t="s">
        <v>55</v>
      </c>
      <c r="E785" s="132" t="s">
        <v>3072</v>
      </c>
      <c r="F785" s="130">
        <v>110.01</v>
      </c>
      <c r="G785" s="130">
        <v>84</v>
      </c>
      <c r="H785" s="130">
        <v>82</v>
      </c>
      <c r="I785" s="130">
        <v>43</v>
      </c>
      <c r="J785" s="130">
        <v>50</v>
      </c>
    </row>
    <row r="786" spans="1:10" x14ac:dyDescent="0.3">
      <c r="A786" s="130">
        <v>785</v>
      </c>
      <c r="B786" s="132" t="s">
        <v>421</v>
      </c>
      <c r="C786" s="132" t="s">
        <v>28</v>
      </c>
      <c r="D786" s="132" t="s">
        <v>3023</v>
      </c>
      <c r="E786" s="132" t="s">
        <v>3072</v>
      </c>
      <c r="F786" s="130">
        <v>109.97</v>
      </c>
      <c r="G786" s="130">
        <v>84</v>
      </c>
      <c r="H786" s="130">
        <v>86</v>
      </c>
      <c r="I786" s="130">
        <v>85</v>
      </c>
      <c r="J786" s="130">
        <v>72</v>
      </c>
    </row>
    <row r="787" spans="1:10" x14ac:dyDescent="0.3">
      <c r="A787" s="130">
        <v>786</v>
      </c>
      <c r="B787" s="132" t="s">
        <v>3437</v>
      </c>
      <c r="C787" s="132" t="s">
        <v>44</v>
      </c>
      <c r="D787" s="132" t="s">
        <v>129</v>
      </c>
      <c r="E787" s="132" t="s">
        <v>3057</v>
      </c>
      <c r="F787" s="130">
        <v>109.9</v>
      </c>
      <c r="G787" s="130">
        <v>84</v>
      </c>
      <c r="H787" s="130">
        <v>83</v>
      </c>
      <c r="I787" s="130">
        <v>95</v>
      </c>
      <c r="J787" s="130">
        <v>33</v>
      </c>
    </row>
    <row r="788" spans="1:10" x14ac:dyDescent="0.3">
      <c r="A788" s="130">
        <v>787</v>
      </c>
      <c r="B788" s="132" t="s">
        <v>1728</v>
      </c>
      <c r="C788" s="132" t="s">
        <v>28</v>
      </c>
      <c r="D788" s="132" t="s">
        <v>27</v>
      </c>
      <c r="E788" s="132" t="s">
        <v>3072</v>
      </c>
      <c r="F788" s="130">
        <v>109.9</v>
      </c>
      <c r="G788" s="130">
        <v>84</v>
      </c>
      <c r="H788" s="130">
        <v>79</v>
      </c>
      <c r="I788" s="130">
        <v>29</v>
      </c>
      <c r="J788" s="130">
        <v>50</v>
      </c>
    </row>
    <row r="789" spans="1:10" x14ac:dyDescent="0.3">
      <c r="A789" s="130">
        <v>788</v>
      </c>
      <c r="B789" s="132" t="s">
        <v>1565</v>
      </c>
      <c r="C789" s="132" t="s">
        <v>104</v>
      </c>
      <c r="D789" s="132" t="s">
        <v>330</v>
      </c>
      <c r="E789" s="132" t="s">
        <v>3057</v>
      </c>
      <c r="F789" s="130">
        <v>109.89</v>
      </c>
      <c r="G789" s="130">
        <v>84</v>
      </c>
      <c r="H789" s="130">
        <v>70</v>
      </c>
      <c r="I789" s="130">
        <v>74</v>
      </c>
      <c r="J789" s="130">
        <v>72</v>
      </c>
    </row>
    <row r="790" spans="1:10" x14ac:dyDescent="0.3">
      <c r="A790" s="130">
        <v>789</v>
      </c>
      <c r="B790" s="132" t="s">
        <v>1471</v>
      </c>
      <c r="C790" s="132" t="s">
        <v>153</v>
      </c>
      <c r="D790" s="132" t="s">
        <v>3017</v>
      </c>
      <c r="E790" s="132" t="s">
        <v>3241</v>
      </c>
      <c r="F790" s="130">
        <v>109.87</v>
      </c>
      <c r="G790" s="130">
        <v>83</v>
      </c>
      <c r="H790" s="130">
        <v>89</v>
      </c>
      <c r="I790" s="130">
        <v>62</v>
      </c>
      <c r="J790" s="130">
        <v>68</v>
      </c>
    </row>
    <row r="791" spans="1:10" x14ac:dyDescent="0.3">
      <c r="A791" s="130">
        <v>790</v>
      </c>
      <c r="B791" s="132" t="s">
        <v>603</v>
      </c>
      <c r="C791" s="132" t="s">
        <v>24</v>
      </c>
      <c r="D791" s="132" t="s">
        <v>55</v>
      </c>
      <c r="E791" s="132" t="s">
        <v>3072</v>
      </c>
      <c r="F791" s="130">
        <v>109.85</v>
      </c>
      <c r="G791" s="130">
        <v>83</v>
      </c>
      <c r="H791" s="130">
        <v>87</v>
      </c>
      <c r="I791" s="130">
        <v>89</v>
      </c>
      <c r="J791" s="130">
        <v>88</v>
      </c>
    </row>
    <row r="792" spans="1:10" x14ac:dyDescent="0.3">
      <c r="A792" s="130">
        <v>791</v>
      </c>
      <c r="B792" s="132" t="s">
        <v>866</v>
      </c>
      <c r="C792" s="132" t="s">
        <v>31</v>
      </c>
      <c r="D792" s="132" t="s">
        <v>111</v>
      </c>
      <c r="E792" s="132" t="s">
        <v>3072</v>
      </c>
      <c r="F792" s="130">
        <v>109.81</v>
      </c>
      <c r="G792" s="130">
        <v>83</v>
      </c>
      <c r="H792" s="130">
        <v>74</v>
      </c>
      <c r="I792" s="130">
        <v>82</v>
      </c>
      <c r="J792" s="130">
        <v>63</v>
      </c>
    </row>
    <row r="793" spans="1:10" x14ac:dyDescent="0.3">
      <c r="A793" s="130">
        <v>792</v>
      </c>
      <c r="B793" s="132" t="s">
        <v>2940</v>
      </c>
      <c r="C793" s="132" t="s">
        <v>28</v>
      </c>
      <c r="D793" s="132" t="s">
        <v>27</v>
      </c>
      <c r="E793" s="132" t="s">
        <v>3057</v>
      </c>
      <c r="F793" s="130">
        <v>109.8</v>
      </c>
      <c r="G793" s="130">
        <v>83</v>
      </c>
      <c r="H793" s="130">
        <v>74</v>
      </c>
      <c r="I793" s="130">
        <v>81</v>
      </c>
      <c r="J793" s="130">
        <v>90</v>
      </c>
    </row>
    <row r="794" spans="1:10" x14ac:dyDescent="0.3">
      <c r="A794" s="130">
        <v>793</v>
      </c>
      <c r="B794" s="132" t="s">
        <v>3307</v>
      </c>
      <c r="C794" s="132" t="s">
        <v>24</v>
      </c>
      <c r="D794" s="132" t="s">
        <v>149</v>
      </c>
      <c r="E794" s="132" t="s">
        <v>3057</v>
      </c>
      <c r="F794" s="130">
        <v>109.8</v>
      </c>
      <c r="G794" s="130">
        <v>83</v>
      </c>
      <c r="H794" s="130">
        <v>89</v>
      </c>
      <c r="I794" s="130">
        <v>78</v>
      </c>
      <c r="J794" s="130">
        <v>87</v>
      </c>
    </row>
    <row r="795" spans="1:10" x14ac:dyDescent="0.3">
      <c r="A795" s="130">
        <v>794</v>
      </c>
      <c r="B795" s="132" t="s">
        <v>2165</v>
      </c>
      <c r="C795" s="132" t="s">
        <v>36</v>
      </c>
      <c r="D795" s="132" t="s">
        <v>170</v>
      </c>
      <c r="E795" s="132" t="s">
        <v>3057</v>
      </c>
      <c r="F795" s="130">
        <v>109.76</v>
      </c>
      <c r="G795" s="130">
        <v>83</v>
      </c>
      <c r="H795" s="130">
        <v>84</v>
      </c>
      <c r="I795" s="130">
        <v>67</v>
      </c>
      <c r="J795" s="130">
        <v>71</v>
      </c>
    </row>
    <row r="796" spans="1:10" x14ac:dyDescent="0.3">
      <c r="A796" s="130">
        <v>795</v>
      </c>
      <c r="B796" s="132" t="s">
        <v>3510</v>
      </c>
      <c r="C796" s="132" t="s">
        <v>153</v>
      </c>
      <c r="D796" s="132" t="s">
        <v>3010</v>
      </c>
      <c r="E796" s="132" t="s">
        <v>3072</v>
      </c>
      <c r="F796" s="130">
        <v>109.74</v>
      </c>
      <c r="G796" s="130">
        <v>83</v>
      </c>
      <c r="H796" s="130">
        <v>59</v>
      </c>
      <c r="I796" s="130">
        <v>60</v>
      </c>
      <c r="J796" s="130">
        <v>87</v>
      </c>
    </row>
    <row r="797" spans="1:10" x14ac:dyDescent="0.3">
      <c r="A797" s="130">
        <v>796</v>
      </c>
      <c r="B797" s="132" t="s">
        <v>999</v>
      </c>
      <c r="C797" s="132" t="s">
        <v>24</v>
      </c>
      <c r="D797" s="132" t="s">
        <v>33</v>
      </c>
      <c r="E797" s="132" t="s">
        <v>3072</v>
      </c>
      <c r="F797" s="130">
        <v>109.72</v>
      </c>
      <c r="G797" s="130">
        <v>83</v>
      </c>
      <c r="H797" s="130">
        <v>83</v>
      </c>
      <c r="I797" s="130">
        <v>55</v>
      </c>
      <c r="J797" s="130">
        <v>38</v>
      </c>
    </row>
    <row r="798" spans="1:10" x14ac:dyDescent="0.3">
      <c r="A798" s="130">
        <v>797</v>
      </c>
      <c r="B798" s="132" t="s">
        <v>3213</v>
      </c>
      <c r="C798" s="132" t="s">
        <v>28</v>
      </c>
      <c r="D798" s="132" t="s">
        <v>3019</v>
      </c>
      <c r="E798" s="132" t="s">
        <v>3072</v>
      </c>
      <c r="F798" s="130">
        <v>109.7</v>
      </c>
      <c r="G798" s="130">
        <v>83</v>
      </c>
      <c r="H798" s="130">
        <v>94</v>
      </c>
      <c r="I798" s="130">
        <v>25</v>
      </c>
      <c r="J798" s="130">
        <v>26</v>
      </c>
    </row>
    <row r="799" spans="1:10" x14ac:dyDescent="0.3">
      <c r="A799" s="130">
        <v>798</v>
      </c>
      <c r="B799" s="132" t="s">
        <v>3291</v>
      </c>
      <c r="C799" s="132" t="s">
        <v>28</v>
      </c>
      <c r="D799" s="132" t="s">
        <v>3019</v>
      </c>
      <c r="E799" s="132" t="s">
        <v>3057</v>
      </c>
      <c r="F799" s="130">
        <v>109.63</v>
      </c>
      <c r="G799" s="130">
        <v>83</v>
      </c>
      <c r="H799" s="130">
        <v>89</v>
      </c>
      <c r="I799" s="130">
        <v>79</v>
      </c>
      <c r="J799" s="130">
        <v>63</v>
      </c>
    </row>
    <row r="800" spans="1:10" x14ac:dyDescent="0.3">
      <c r="A800" s="130">
        <v>799</v>
      </c>
      <c r="B800" s="132" t="s">
        <v>3305</v>
      </c>
      <c r="C800" s="132" t="s">
        <v>31</v>
      </c>
      <c r="D800" s="132" t="s">
        <v>226</v>
      </c>
      <c r="E800" s="132" t="s">
        <v>3057</v>
      </c>
      <c r="F800" s="130">
        <v>109.61</v>
      </c>
      <c r="G800" s="130">
        <v>83</v>
      </c>
      <c r="H800" s="130">
        <v>87</v>
      </c>
      <c r="I800" s="130">
        <v>90</v>
      </c>
      <c r="J800" s="130">
        <v>75</v>
      </c>
    </row>
    <row r="801" spans="1:10" x14ac:dyDescent="0.3">
      <c r="A801" s="130">
        <v>800</v>
      </c>
      <c r="B801" s="132" t="s">
        <v>1648</v>
      </c>
      <c r="C801" s="132" t="s">
        <v>48</v>
      </c>
      <c r="D801" s="132" t="s">
        <v>156</v>
      </c>
      <c r="E801" s="132" t="s">
        <v>3057</v>
      </c>
      <c r="F801" s="130">
        <v>109.6</v>
      </c>
      <c r="G801" s="130">
        <v>83</v>
      </c>
      <c r="H801" s="130">
        <v>89</v>
      </c>
      <c r="I801" s="130">
        <v>94</v>
      </c>
      <c r="J801" s="130">
        <v>91</v>
      </c>
    </row>
    <row r="802" spans="1:10" x14ac:dyDescent="0.3">
      <c r="A802" s="130">
        <v>801</v>
      </c>
      <c r="B802" s="132" t="s">
        <v>3225</v>
      </c>
      <c r="C802" s="132" t="s">
        <v>24</v>
      </c>
      <c r="D802" s="132" t="s">
        <v>39</v>
      </c>
      <c r="E802" s="132" t="s">
        <v>3057</v>
      </c>
      <c r="F802" s="130">
        <v>109.56</v>
      </c>
      <c r="G802" s="130">
        <v>83</v>
      </c>
      <c r="H802" s="130">
        <v>93</v>
      </c>
      <c r="I802" s="130">
        <v>96</v>
      </c>
      <c r="J802" s="130">
        <v>87</v>
      </c>
    </row>
    <row r="803" spans="1:10" x14ac:dyDescent="0.3">
      <c r="A803" s="130">
        <v>802</v>
      </c>
      <c r="B803" s="132" t="s">
        <v>159</v>
      </c>
      <c r="C803" s="132" t="s">
        <v>24</v>
      </c>
      <c r="D803" s="132" t="s">
        <v>71</v>
      </c>
      <c r="E803" s="132" t="s">
        <v>3072</v>
      </c>
      <c r="F803" s="130">
        <v>109.56</v>
      </c>
      <c r="G803" s="130">
        <v>83</v>
      </c>
      <c r="H803" s="130">
        <v>78</v>
      </c>
      <c r="I803" s="130">
        <v>72</v>
      </c>
      <c r="J803" s="130">
        <v>86</v>
      </c>
    </row>
    <row r="804" spans="1:10" x14ac:dyDescent="0.3">
      <c r="A804" s="130">
        <v>803</v>
      </c>
      <c r="B804" s="132" t="s">
        <v>3316</v>
      </c>
      <c r="C804" s="132" t="s">
        <v>28</v>
      </c>
      <c r="D804" s="132" t="s">
        <v>165</v>
      </c>
      <c r="E804" s="132" t="s">
        <v>3057</v>
      </c>
      <c r="F804" s="130">
        <v>109.55</v>
      </c>
      <c r="G804" s="130">
        <v>83</v>
      </c>
      <c r="H804" s="130">
        <v>84</v>
      </c>
      <c r="I804" s="130">
        <v>98</v>
      </c>
      <c r="J804" s="130">
        <v>98</v>
      </c>
    </row>
    <row r="805" spans="1:10" x14ac:dyDescent="0.3">
      <c r="A805" s="130">
        <v>804</v>
      </c>
      <c r="B805" s="132" t="s">
        <v>3199</v>
      </c>
      <c r="C805" s="132" t="s">
        <v>44</v>
      </c>
      <c r="D805" s="132" t="s">
        <v>3200</v>
      </c>
      <c r="E805" s="132" t="s">
        <v>3057</v>
      </c>
      <c r="F805" s="130">
        <v>109.52</v>
      </c>
      <c r="G805" s="130">
        <v>83</v>
      </c>
      <c r="H805" s="130">
        <v>97</v>
      </c>
      <c r="I805" s="130">
        <v>99</v>
      </c>
      <c r="J805" s="130">
        <v>99</v>
      </c>
    </row>
    <row r="806" spans="1:10" x14ac:dyDescent="0.3">
      <c r="A806" s="130">
        <v>805</v>
      </c>
      <c r="B806" s="132" t="s">
        <v>362</v>
      </c>
      <c r="C806" s="132" t="s">
        <v>31</v>
      </c>
      <c r="D806" s="132" t="s">
        <v>111</v>
      </c>
      <c r="E806" s="132" t="s">
        <v>3072</v>
      </c>
      <c r="F806" s="130">
        <v>109.51</v>
      </c>
      <c r="G806" s="130">
        <v>83</v>
      </c>
      <c r="H806" s="130">
        <v>79</v>
      </c>
      <c r="I806" s="130">
        <v>48</v>
      </c>
      <c r="J806" s="130">
        <v>61</v>
      </c>
    </row>
    <row r="807" spans="1:10" x14ac:dyDescent="0.3">
      <c r="A807" s="130">
        <v>806</v>
      </c>
      <c r="B807" s="132" t="s">
        <v>1588</v>
      </c>
      <c r="C807" s="132" t="s">
        <v>153</v>
      </c>
      <c r="D807" s="132" t="s">
        <v>3035</v>
      </c>
      <c r="E807" s="132" t="s">
        <v>3072</v>
      </c>
      <c r="F807" s="130">
        <v>109.48</v>
      </c>
      <c r="G807" s="130">
        <v>83</v>
      </c>
      <c r="H807" s="130">
        <v>87</v>
      </c>
      <c r="I807" s="130">
        <v>94</v>
      </c>
      <c r="J807" s="130">
        <v>64</v>
      </c>
    </row>
    <row r="808" spans="1:10" x14ac:dyDescent="0.3">
      <c r="A808" s="130">
        <v>807</v>
      </c>
      <c r="B808" s="132" t="s">
        <v>3250</v>
      </c>
      <c r="C808" s="132" t="s">
        <v>28</v>
      </c>
      <c r="D808" s="132" t="s">
        <v>713</v>
      </c>
      <c r="E808" s="132" t="s">
        <v>3057</v>
      </c>
      <c r="F808" s="130">
        <v>109.47</v>
      </c>
      <c r="G808" s="130">
        <v>83</v>
      </c>
      <c r="H808" s="130">
        <v>91</v>
      </c>
      <c r="I808" s="130">
        <v>77</v>
      </c>
      <c r="J808" s="130">
        <v>34</v>
      </c>
    </row>
    <row r="809" spans="1:10" x14ac:dyDescent="0.3">
      <c r="A809" s="130">
        <v>808</v>
      </c>
      <c r="B809" s="132" t="s">
        <v>1488</v>
      </c>
      <c r="C809" s="132" t="s">
        <v>117</v>
      </c>
      <c r="D809" s="132" t="s">
        <v>224</v>
      </c>
      <c r="E809" s="132" t="s">
        <v>3072</v>
      </c>
      <c r="F809" s="130">
        <v>109.46</v>
      </c>
      <c r="G809" s="130">
        <v>83</v>
      </c>
      <c r="H809" s="130">
        <v>81</v>
      </c>
      <c r="I809" s="130">
        <v>91</v>
      </c>
      <c r="J809" s="130">
        <v>98</v>
      </c>
    </row>
    <row r="810" spans="1:10" x14ac:dyDescent="0.3">
      <c r="A810" s="130">
        <v>809</v>
      </c>
      <c r="B810" s="132" t="s">
        <v>290</v>
      </c>
      <c r="C810" s="132" t="s">
        <v>31</v>
      </c>
      <c r="D810" s="132" t="s">
        <v>3024</v>
      </c>
      <c r="E810" s="132" t="s">
        <v>3072</v>
      </c>
      <c r="F810" s="130">
        <v>109.46</v>
      </c>
      <c r="G810" s="130">
        <v>83</v>
      </c>
      <c r="H810" s="130">
        <v>64</v>
      </c>
      <c r="I810" s="130">
        <v>40</v>
      </c>
      <c r="J810" s="130">
        <v>73</v>
      </c>
    </row>
    <row r="811" spans="1:10" x14ac:dyDescent="0.3">
      <c r="A811" s="130">
        <v>810</v>
      </c>
      <c r="B811" s="132" t="s">
        <v>6419</v>
      </c>
      <c r="C811" s="132" t="s">
        <v>24</v>
      </c>
      <c r="D811" s="132" t="s">
        <v>83</v>
      </c>
      <c r="E811" s="132" t="s">
        <v>3055</v>
      </c>
      <c r="F811" s="130">
        <v>109.45</v>
      </c>
      <c r="G811" s="130">
        <v>83</v>
      </c>
      <c r="H811" s="130">
        <v>25</v>
      </c>
      <c r="I811" s="130">
        <v>20</v>
      </c>
      <c r="J811" s="130">
        <v>10</v>
      </c>
    </row>
    <row r="812" spans="1:10" x14ac:dyDescent="0.3">
      <c r="A812" s="130">
        <v>811</v>
      </c>
      <c r="B812" s="132" t="s">
        <v>3315</v>
      </c>
      <c r="C812" s="132" t="s">
        <v>67</v>
      </c>
      <c r="D812" s="132" t="s">
        <v>517</v>
      </c>
      <c r="E812" s="132" t="s">
        <v>3072</v>
      </c>
      <c r="F812" s="130">
        <v>109.44</v>
      </c>
      <c r="G812" s="130">
        <v>83</v>
      </c>
      <c r="H812" s="130">
        <v>85</v>
      </c>
      <c r="I812" s="130">
        <v>56</v>
      </c>
      <c r="J812" s="130">
        <v>56</v>
      </c>
    </row>
    <row r="813" spans="1:10" x14ac:dyDescent="0.3">
      <c r="A813" s="130">
        <v>812</v>
      </c>
      <c r="B813" s="132" t="s">
        <v>3257</v>
      </c>
      <c r="C813" s="132" t="s">
        <v>28</v>
      </c>
      <c r="D813" s="132" t="s">
        <v>3019</v>
      </c>
      <c r="E813" s="132" t="s">
        <v>3057</v>
      </c>
      <c r="F813" s="130">
        <v>109.43</v>
      </c>
      <c r="G813" s="130">
        <v>83</v>
      </c>
      <c r="H813" s="130">
        <v>92</v>
      </c>
      <c r="I813" s="130">
        <v>51</v>
      </c>
      <c r="J813" s="130">
        <v>31</v>
      </c>
    </row>
    <row r="814" spans="1:10" x14ac:dyDescent="0.3">
      <c r="A814" s="130">
        <v>813</v>
      </c>
      <c r="B814" s="132" t="s">
        <v>2991</v>
      </c>
      <c r="C814" s="132" t="s">
        <v>44</v>
      </c>
      <c r="D814" s="132" t="s">
        <v>129</v>
      </c>
      <c r="E814" s="132" t="s">
        <v>3057</v>
      </c>
      <c r="F814" s="130">
        <v>109.42</v>
      </c>
      <c r="G814" s="130">
        <v>83</v>
      </c>
      <c r="H814" s="130">
        <v>89</v>
      </c>
      <c r="I814" s="130">
        <v>93</v>
      </c>
      <c r="J814" s="130">
        <v>98</v>
      </c>
    </row>
    <row r="815" spans="1:10" x14ac:dyDescent="0.3">
      <c r="A815" s="130">
        <v>814</v>
      </c>
      <c r="B815" s="132" t="s">
        <v>2253</v>
      </c>
      <c r="C815" s="132" t="s">
        <v>36</v>
      </c>
      <c r="D815" s="132" t="s">
        <v>35</v>
      </c>
      <c r="E815" s="132" t="s">
        <v>3057</v>
      </c>
      <c r="F815" s="130">
        <v>109.4</v>
      </c>
      <c r="G815" s="130">
        <v>83</v>
      </c>
      <c r="H815" s="130">
        <v>68</v>
      </c>
      <c r="I815" s="130">
        <v>78</v>
      </c>
      <c r="J815" s="130">
        <v>61</v>
      </c>
    </row>
    <row r="816" spans="1:10" x14ac:dyDescent="0.3">
      <c r="A816" s="130">
        <v>815</v>
      </c>
      <c r="B816" s="132" t="s">
        <v>1872</v>
      </c>
      <c r="C816" s="132" t="s">
        <v>104</v>
      </c>
      <c r="D816" s="132" t="s">
        <v>330</v>
      </c>
      <c r="E816" s="132" t="s">
        <v>3057</v>
      </c>
      <c r="F816" s="130">
        <v>109.35</v>
      </c>
      <c r="G816" s="130">
        <v>83</v>
      </c>
      <c r="H816" s="130">
        <v>91</v>
      </c>
      <c r="I816" s="130">
        <v>51</v>
      </c>
      <c r="J816" s="130">
        <v>89</v>
      </c>
    </row>
    <row r="817" spans="1:10" x14ac:dyDescent="0.3">
      <c r="A817" s="130">
        <v>816</v>
      </c>
      <c r="B817" s="132" t="s">
        <v>285</v>
      </c>
      <c r="C817" s="132" t="s">
        <v>31</v>
      </c>
      <c r="D817" s="132" t="s">
        <v>90</v>
      </c>
      <c r="E817" s="132" t="s">
        <v>3057</v>
      </c>
      <c r="F817" s="130">
        <v>109.33</v>
      </c>
      <c r="G817" s="130">
        <v>83</v>
      </c>
      <c r="H817" s="130">
        <v>63</v>
      </c>
      <c r="I817" s="130">
        <v>77</v>
      </c>
      <c r="J817" s="130">
        <v>81</v>
      </c>
    </row>
    <row r="818" spans="1:10" x14ac:dyDescent="0.3">
      <c r="A818" s="130">
        <v>817</v>
      </c>
      <c r="B818" s="132" t="s">
        <v>244</v>
      </c>
      <c r="C818" s="132" t="s">
        <v>31</v>
      </c>
      <c r="D818" s="132" t="s">
        <v>720</v>
      </c>
      <c r="E818" s="132" t="s">
        <v>3057</v>
      </c>
      <c r="F818" s="130">
        <v>109.31</v>
      </c>
      <c r="G818" s="130">
        <v>83</v>
      </c>
      <c r="H818" s="130">
        <v>83</v>
      </c>
      <c r="I818" s="130">
        <v>90</v>
      </c>
      <c r="J818" s="130">
        <v>82</v>
      </c>
    </row>
    <row r="819" spans="1:10" x14ac:dyDescent="0.3">
      <c r="A819" s="130">
        <v>818</v>
      </c>
      <c r="B819" s="132" t="s">
        <v>1045</v>
      </c>
      <c r="C819" s="132" t="s">
        <v>44</v>
      </c>
      <c r="D819" s="132" t="s">
        <v>113</v>
      </c>
      <c r="E819" s="132" t="s">
        <v>3057</v>
      </c>
      <c r="F819" s="130">
        <v>109.31</v>
      </c>
      <c r="G819" s="130">
        <v>83</v>
      </c>
      <c r="H819" s="130">
        <v>83</v>
      </c>
      <c r="I819" s="130">
        <v>71</v>
      </c>
      <c r="J819" s="130">
        <v>64</v>
      </c>
    </row>
    <row r="820" spans="1:10" x14ac:dyDescent="0.3">
      <c r="A820" s="130">
        <v>819</v>
      </c>
      <c r="B820" s="132" t="s">
        <v>3474</v>
      </c>
      <c r="C820" s="132" t="s">
        <v>24</v>
      </c>
      <c r="D820" s="132" t="s">
        <v>411</v>
      </c>
      <c r="E820" s="132" t="s">
        <v>3057</v>
      </c>
      <c r="F820" s="130">
        <v>109.3</v>
      </c>
      <c r="G820" s="130">
        <v>83</v>
      </c>
      <c r="H820" s="130">
        <v>85</v>
      </c>
      <c r="I820" s="130">
        <v>64</v>
      </c>
      <c r="J820" s="130">
        <v>73</v>
      </c>
    </row>
    <row r="821" spans="1:10" x14ac:dyDescent="0.3">
      <c r="A821" s="130">
        <v>820</v>
      </c>
      <c r="B821" s="132" t="s">
        <v>364</v>
      </c>
      <c r="C821" s="132" t="s">
        <v>24</v>
      </c>
      <c r="D821" s="132" t="s">
        <v>180</v>
      </c>
      <c r="E821" s="132" t="s">
        <v>3072</v>
      </c>
      <c r="F821" s="130">
        <v>109.3</v>
      </c>
      <c r="G821" s="130">
        <v>83</v>
      </c>
      <c r="H821" s="130">
        <v>81</v>
      </c>
      <c r="I821" s="130">
        <v>79</v>
      </c>
      <c r="J821" s="130">
        <v>79</v>
      </c>
    </row>
    <row r="822" spans="1:10" x14ac:dyDescent="0.3">
      <c r="A822" s="130">
        <v>821</v>
      </c>
      <c r="B822" s="132" t="s">
        <v>6420</v>
      </c>
      <c r="C822" s="132" t="s">
        <v>44</v>
      </c>
      <c r="D822" s="132" t="s">
        <v>113</v>
      </c>
      <c r="E822" s="132" t="s">
        <v>3057</v>
      </c>
      <c r="F822" s="130">
        <v>109.26</v>
      </c>
      <c r="G822" s="130">
        <v>83</v>
      </c>
      <c r="H822" s="130">
        <v>12</v>
      </c>
      <c r="I822" s="130">
        <v>35</v>
      </c>
      <c r="J822" s="130">
        <v>25</v>
      </c>
    </row>
    <row r="823" spans="1:10" x14ac:dyDescent="0.3">
      <c r="A823" s="130">
        <v>822</v>
      </c>
      <c r="B823" s="132" t="s">
        <v>311</v>
      </c>
      <c r="C823" s="132" t="s">
        <v>31</v>
      </c>
      <c r="D823" s="132" t="s">
        <v>3016</v>
      </c>
      <c r="E823" s="132" t="s">
        <v>3057</v>
      </c>
      <c r="F823" s="130">
        <v>109.25</v>
      </c>
      <c r="G823" s="130">
        <v>83</v>
      </c>
      <c r="H823" s="130">
        <v>80</v>
      </c>
      <c r="I823" s="130">
        <v>95</v>
      </c>
      <c r="J823" s="130">
        <v>85</v>
      </c>
    </row>
    <row r="824" spans="1:10" x14ac:dyDescent="0.3">
      <c r="A824" s="130">
        <v>823</v>
      </c>
      <c r="B824" s="132" t="s">
        <v>658</v>
      </c>
      <c r="C824" s="132" t="s">
        <v>24</v>
      </c>
      <c r="D824" s="132" t="s">
        <v>57</v>
      </c>
      <c r="E824" s="132" t="s">
        <v>3072</v>
      </c>
      <c r="F824" s="130">
        <v>109.25</v>
      </c>
      <c r="G824" s="130">
        <v>83</v>
      </c>
      <c r="H824" s="130">
        <v>86</v>
      </c>
      <c r="I824" s="130">
        <v>92</v>
      </c>
      <c r="J824" s="130">
        <v>88</v>
      </c>
    </row>
    <row r="825" spans="1:10" x14ac:dyDescent="0.3">
      <c r="A825" s="130">
        <v>824</v>
      </c>
      <c r="B825" s="132" t="s">
        <v>3421</v>
      </c>
      <c r="C825" s="132" t="s">
        <v>36</v>
      </c>
      <c r="D825" s="132" t="s">
        <v>81</v>
      </c>
      <c r="E825" s="132" t="s">
        <v>3057</v>
      </c>
      <c r="F825" s="130">
        <v>109.23</v>
      </c>
      <c r="G825" s="130">
        <v>83</v>
      </c>
      <c r="H825" s="130">
        <v>91</v>
      </c>
      <c r="I825" s="130">
        <v>57</v>
      </c>
      <c r="J825" s="130">
        <v>38</v>
      </c>
    </row>
    <row r="826" spans="1:10" x14ac:dyDescent="0.3">
      <c r="A826" s="130">
        <v>825</v>
      </c>
      <c r="B826" s="132" t="s">
        <v>3385</v>
      </c>
      <c r="C826" s="132" t="s">
        <v>24</v>
      </c>
      <c r="D826" s="132" t="s">
        <v>512</v>
      </c>
      <c r="E826" s="132" t="s">
        <v>3072</v>
      </c>
      <c r="F826" s="130">
        <v>109.22</v>
      </c>
      <c r="G826" s="130">
        <v>83</v>
      </c>
      <c r="H826" s="130">
        <v>81</v>
      </c>
      <c r="I826" s="130">
        <v>43</v>
      </c>
      <c r="J826" s="130">
        <v>37</v>
      </c>
    </row>
    <row r="827" spans="1:10" x14ac:dyDescent="0.3">
      <c r="A827" s="130">
        <v>826</v>
      </c>
      <c r="B827" s="132" t="s">
        <v>344</v>
      </c>
      <c r="C827" s="132" t="s">
        <v>24</v>
      </c>
      <c r="D827" s="132" t="s">
        <v>57</v>
      </c>
      <c r="E827" s="132" t="s">
        <v>3072</v>
      </c>
      <c r="F827" s="130">
        <v>109.22</v>
      </c>
      <c r="G827" s="130">
        <v>83</v>
      </c>
      <c r="H827" s="130">
        <v>85</v>
      </c>
      <c r="I827" s="130">
        <v>89</v>
      </c>
      <c r="J827" s="130">
        <v>82</v>
      </c>
    </row>
    <row r="828" spans="1:10" x14ac:dyDescent="0.3">
      <c r="A828" s="130">
        <v>827</v>
      </c>
      <c r="B828" s="132" t="s">
        <v>3603</v>
      </c>
      <c r="C828" s="132" t="s">
        <v>44</v>
      </c>
      <c r="D828" s="132" t="s">
        <v>146</v>
      </c>
      <c r="E828" s="132" t="s">
        <v>3057</v>
      </c>
      <c r="F828" s="130">
        <v>109.21</v>
      </c>
      <c r="G828" s="130">
        <v>83</v>
      </c>
      <c r="H828" s="130">
        <v>52</v>
      </c>
      <c r="I828" s="130">
        <v>22</v>
      </c>
      <c r="J828" s="130">
        <v>5</v>
      </c>
    </row>
    <row r="829" spans="1:10" x14ac:dyDescent="0.3">
      <c r="A829" s="130">
        <v>828</v>
      </c>
      <c r="B829" s="132" t="s">
        <v>3367</v>
      </c>
      <c r="C829" s="132" t="s">
        <v>44</v>
      </c>
      <c r="D829" s="132" t="s">
        <v>113</v>
      </c>
      <c r="E829" s="132" t="s">
        <v>3057</v>
      </c>
      <c r="F829" s="130">
        <v>109.19</v>
      </c>
      <c r="G829" s="130">
        <v>83</v>
      </c>
      <c r="H829" s="130">
        <v>81</v>
      </c>
      <c r="I829" s="130">
        <v>93</v>
      </c>
      <c r="J829" s="130">
        <v>97</v>
      </c>
    </row>
    <row r="830" spans="1:10" x14ac:dyDescent="0.3">
      <c r="A830" s="130">
        <v>829</v>
      </c>
      <c r="B830" s="132" t="s">
        <v>2057</v>
      </c>
      <c r="C830" s="132" t="s">
        <v>44</v>
      </c>
      <c r="D830" s="132" t="s">
        <v>113</v>
      </c>
      <c r="E830" s="132" t="s">
        <v>3057</v>
      </c>
      <c r="F830" s="130">
        <v>109.18</v>
      </c>
      <c r="G830" s="130">
        <v>83</v>
      </c>
      <c r="H830" s="130">
        <v>86</v>
      </c>
      <c r="I830" s="130">
        <v>24</v>
      </c>
      <c r="J830" s="130">
        <v>63</v>
      </c>
    </row>
    <row r="831" spans="1:10" x14ac:dyDescent="0.3">
      <c r="A831" s="130">
        <v>830</v>
      </c>
      <c r="B831" s="132" t="s">
        <v>1902</v>
      </c>
      <c r="C831" s="132" t="s">
        <v>44</v>
      </c>
      <c r="D831" s="132" t="s">
        <v>129</v>
      </c>
      <c r="E831" s="132" t="s">
        <v>3072</v>
      </c>
      <c r="F831" s="130">
        <v>109.18</v>
      </c>
      <c r="G831" s="130">
        <v>83</v>
      </c>
      <c r="H831" s="130">
        <v>89</v>
      </c>
      <c r="I831" s="130">
        <v>82</v>
      </c>
      <c r="J831" s="130">
        <v>78</v>
      </c>
    </row>
    <row r="832" spans="1:10" x14ac:dyDescent="0.3">
      <c r="A832" s="130">
        <v>831</v>
      </c>
      <c r="B832" s="132" t="s">
        <v>1841</v>
      </c>
      <c r="C832" s="132" t="s">
        <v>24</v>
      </c>
      <c r="D832" s="132" t="s">
        <v>512</v>
      </c>
      <c r="E832" s="132" t="s">
        <v>3072</v>
      </c>
      <c r="F832" s="130">
        <v>109.16</v>
      </c>
      <c r="G832" s="130">
        <v>83</v>
      </c>
      <c r="H832" s="130">
        <v>88</v>
      </c>
      <c r="I832" s="130">
        <v>86</v>
      </c>
      <c r="J832" s="130">
        <v>92</v>
      </c>
    </row>
    <row r="833" spans="1:10" x14ac:dyDescent="0.3">
      <c r="A833" s="130">
        <v>832</v>
      </c>
      <c r="B833" s="132" t="s">
        <v>616</v>
      </c>
      <c r="C833" s="132" t="s">
        <v>36</v>
      </c>
      <c r="D833" s="132" t="s">
        <v>3025</v>
      </c>
      <c r="E833" s="132" t="s">
        <v>3072</v>
      </c>
      <c r="F833" s="130">
        <v>109.16</v>
      </c>
      <c r="G833" s="130">
        <v>83</v>
      </c>
      <c r="H833" s="130">
        <v>80</v>
      </c>
      <c r="I833" s="130">
        <v>67</v>
      </c>
      <c r="J833" s="130">
        <v>88</v>
      </c>
    </row>
    <row r="834" spans="1:10" x14ac:dyDescent="0.3">
      <c r="A834" s="130">
        <v>833</v>
      </c>
      <c r="B834" s="132" t="s">
        <v>1160</v>
      </c>
      <c r="C834" s="132" t="s">
        <v>44</v>
      </c>
      <c r="D834" s="132" t="s">
        <v>113</v>
      </c>
      <c r="E834" s="132" t="s">
        <v>3057</v>
      </c>
      <c r="F834" s="130">
        <v>109.15</v>
      </c>
      <c r="G834" s="130">
        <v>83</v>
      </c>
      <c r="H834" s="130">
        <v>79</v>
      </c>
      <c r="I834" s="130">
        <v>66</v>
      </c>
      <c r="J834" s="130">
        <v>65</v>
      </c>
    </row>
    <row r="835" spans="1:10" x14ac:dyDescent="0.3">
      <c r="A835" s="130">
        <v>834</v>
      </c>
      <c r="B835" s="132" t="s">
        <v>900</v>
      </c>
      <c r="C835" s="132" t="s">
        <v>31</v>
      </c>
      <c r="D835" s="132" t="s">
        <v>90</v>
      </c>
      <c r="E835" s="132" t="s">
        <v>3072</v>
      </c>
      <c r="F835" s="130">
        <v>109.11</v>
      </c>
      <c r="G835" s="130">
        <v>83</v>
      </c>
      <c r="H835" s="130">
        <v>76</v>
      </c>
      <c r="I835" s="130">
        <v>91</v>
      </c>
      <c r="J835" s="130">
        <v>83</v>
      </c>
    </row>
    <row r="836" spans="1:10" x14ac:dyDescent="0.3">
      <c r="A836" s="130">
        <v>835</v>
      </c>
      <c r="B836" s="132" t="s">
        <v>297</v>
      </c>
      <c r="C836" s="132" t="s">
        <v>67</v>
      </c>
      <c r="D836" s="132" t="s">
        <v>100</v>
      </c>
      <c r="E836" s="132" t="s">
        <v>3057</v>
      </c>
      <c r="F836" s="130">
        <v>109.08</v>
      </c>
      <c r="G836" s="130">
        <v>83</v>
      </c>
      <c r="H836" s="130">
        <v>74</v>
      </c>
      <c r="I836" s="130">
        <v>31</v>
      </c>
      <c r="J836" s="130">
        <v>88</v>
      </c>
    </row>
    <row r="837" spans="1:10" x14ac:dyDescent="0.3">
      <c r="A837" s="130">
        <v>836</v>
      </c>
      <c r="B837" s="132" t="s">
        <v>584</v>
      </c>
      <c r="C837" s="132" t="s">
        <v>36</v>
      </c>
      <c r="D837" s="132" t="s">
        <v>585</v>
      </c>
      <c r="E837" s="132" t="s">
        <v>3072</v>
      </c>
      <c r="F837" s="130">
        <v>109.07</v>
      </c>
      <c r="G837" s="130">
        <v>83</v>
      </c>
      <c r="H837" s="130">
        <v>83</v>
      </c>
      <c r="I837" s="130">
        <v>75</v>
      </c>
      <c r="J837" s="130">
        <v>88</v>
      </c>
    </row>
    <row r="838" spans="1:10" x14ac:dyDescent="0.3">
      <c r="A838" s="130">
        <v>837</v>
      </c>
      <c r="B838" s="132" t="s">
        <v>6421</v>
      </c>
      <c r="C838" s="132" t="s">
        <v>67</v>
      </c>
      <c r="D838" s="132" t="s">
        <v>100</v>
      </c>
      <c r="E838" s="132" t="s">
        <v>3057</v>
      </c>
      <c r="F838" s="130">
        <v>109.05</v>
      </c>
      <c r="G838" s="130">
        <v>83</v>
      </c>
      <c r="H838" s="130">
        <v>95</v>
      </c>
      <c r="I838" s="130">
        <v>95</v>
      </c>
      <c r="J838" s="130">
        <v>98</v>
      </c>
    </row>
    <row r="839" spans="1:10" x14ac:dyDescent="0.3">
      <c r="A839" s="130">
        <v>838</v>
      </c>
      <c r="B839" s="132" t="s">
        <v>3664</v>
      </c>
      <c r="C839" s="132" t="s">
        <v>44</v>
      </c>
      <c r="D839" s="132" t="s">
        <v>113</v>
      </c>
      <c r="E839" s="132" t="s">
        <v>3057</v>
      </c>
      <c r="F839" s="130">
        <v>109.01</v>
      </c>
      <c r="G839" s="130">
        <v>82</v>
      </c>
      <c r="H839" s="130">
        <v>87</v>
      </c>
      <c r="I839" s="130">
        <v>41</v>
      </c>
      <c r="J839" s="130">
        <v>28</v>
      </c>
    </row>
    <row r="840" spans="1:10" x14ac:dyDescent="0.3">
      <c r="A840" s="130">
        <v>839</v>
      </c>
      <c r="B840" s="132" t="s">
        <v>3301</v>
      </c>
      <c r="C840" s="132" t="s">
        <v>44</v>
      </c>
      <c r="D840" s="132" t="s">
        <v>212</v>
      </c>
      <c r="E840" s="132" t="s">
        <v>3057</v>
      </c>
      <c r="F840" s="130">
        <v>109.01</v>
      </c>
      <c r="G840" s="130">
        <v>82</v>
      </c>
      <c r="H840" s="130">
        <v>90</v>
      </c>
      <c r="I840" s="130">
        <v>72</v>
      </c>
      <c r="J840" s="130">
        <v>53</v>
      </c>
    </row>
    <row r="841" spans="1:10" x14ac:dyDescent="0.3">
      <c r="A841" s="130">
        <v>840</v>
      </c>
      <c r="B841" s="132" t="s">
        <v>3496</v>
      </c>
      <c r="C841" s="132" t="s">
        <v>44</v>
      </c>
      <c r="D841" s="132" t="s">
        <v>43</v>
      </c>
      <c r="E841" s="132" t="s">
        <v>3057</v>
      </c>
      <c r="F841" s="130">
        <v>109.01</v>
      </c>
      <c r="G841" s="130">
        <v>82</v>
      </c>
      <c r="H841" s="130">
        <v>85</v>
      </c>
      <c r="I841" s="130">
        <v>19</v>
      </c>
      <c r="J841" s="130">
        <v>34</v>
      </c>
    </row>
    <row r="842" spans="1:10" x14ac:dyDescent="0.3">
      <c r="A842" s="130">
        <v>841</v>
      </c>
      <c r="B842" s="132" t="s">
        <v>3389</v>
      </c>
      <c r="C842" s="132" t="s">
        <v>28</v>
      </c>
      <c r="D842" s="132" t="s">
        <v>140</v>
      </c>
      <c r="E842" s="132" t="s">
        <v>3072</v>
      </c>
      <c r="F842" s="130">
        <v>108.99</v>
      </c>
      <c r="G842" s="130">
        <v>82</v>
      </c>
      <c r="H842" s="130">
        <v>80</v>
      </c>
      <c r="I842" s="130">
        <v>80</v>
      </c>
      <c r="J842" s="130">
        <v>76</v>
      </c>
    </row>
    <row r="843" spans="1:10" x14ac:dyDescent="0.3">
      <c r="A843" s="130">
        <v>842</v>
      </c>
      <c r="B843" s="132" t="s">
        <v>1679</v>
      </c>
      <c r="C843" s="132" t="s">
        <v>36</v>
      </c>
      <c r="D843" s="132" t="s">
        <v>170</v>
      </c>
      <c r="E843" s="132" t="s">
        <v>3072</v>
      </c>
      <c r="F843" s="130">
        <v>108.97</v>
      </c>
      <c r="G843" s="130">
        <v>82</v>
      </c>
      <c r="H843" s="130">
        <v>80</v>
      </c>
      <c r="I843" s="130">
        <v>84</v>
      </c>
      <c r="J843" s="130">
        <v>87</v>
      </c>
    </row>
    <row r="844" spans="1:10" x14ac:dyDescent="0.3">
      <c r="A844" s="130">
        <v>843</v>
      </c>
      <c r="B844" s="132" t="s">
        <v>1763</v>
      </c>
      <c r="C844" s="132" t="s">
        <v>28</v>
      </c>
      <c r="D844" s="132" t="s">
        <v>753</v>
      </c>
      <c r="E844" s="132" t="s">
        <v>3072</v>
      </c>
      <c r="F844" s="130">
        <v>108.96</v>
      </c>
      <c r="G844" s="130">
        <v>82</v>
      </c>
      <c r="H844" s="130">
        <v>84</v>
      </c>
      <c r="I844" s="130">
        <v>88</v>
      </c>
      <c r="J844" s="130">
        <v>81</v>
      </c>
    </row>
    <row r="845" spans="1:10" x14ac:dyDescent="0.3">
      <c r="A845" s="130">
        <v>844</v>
      </c>
      <c r="B845" s="132" t="s">
        <v>377</v>
      </c>
      <c r="C845" s="132" t="s">
        <v>24</v>
      </c>
      <c r="D845" s="132" t="s">
        <v>83</v>
      </c>
      <c r="E845" s="132" t="s">
        <v>3072</v>
      </c>
      <c r="F845" s="130">
        <v>108.95</v>
      </c>
      <c r="G845" s="130">
        <v>82</v>
      </c>
      <c r="H845" s="130">
        <v>74</v>
      </c>
      <c r="I845" s="130">
        <v>79</v>
      </c>
      <c r="J845" s="130">
        <v>61</v>
      </c>
    </row>
    <row r="846" spans="1:10" x14ac:dyDescent="0.3">
      <c r="A846" s="130">
        <v>845</v>
      </c>
      <c r="B846" s="132" t="s">
        <v>1034</v>
      </c>
      <c r="C846" s="132" t="s">
        <v>36</v>
      </c>
      <c r="D846" s="132" t="s">
        <v>205</v>
      </c>
      <c r="E846" s="132" t="s">
        <v>3057</v>
      </c>
      <c r="F846" s="130">
        <v>108.94</v>
      </c>
      <c r="G846" s="130">
        <v>82</v>
      </c>
      <c r="H846" s="130">
        <v>75</v>
      </c>
      <c r="I846" s="130">
        <v>72</v>
      </c>
      <c r="J846" s="130">
        <v>61</v>
      </c>
    </row>
    <row r="847" spans="1:10" x14ac:dyDescent="0.3">
      <c r="A847" s="130">
        <v>846</v>
      </c>
      <c r="B847" s="132" t="s">
        <v>186</v>
      </c>
      <c r="C847" s="132" t="s">
        <v>31</v>
      </c>
      <c r="D847" s="132" t="s">
        <v>3016</v>
      </c>
      <c r="E847" s="132" t="s">
        <v>3057</v>
      </c>
      <c r="F847" s="130">
        <v>108.92</v>
      </c>
      <c r="G847" s="130">
        <v>82</v>
      </c>
      <c r="H847" s="130">
        <v>86</v>
      </c>
      <c r="I847" s="130">
        <v>93</v>
      </c>
      <c r="J847" s="130">
        <v>82</v>
      </c>
    </row>
    <row r="848" spans="1:10" x14ac:dyDescent="0.3">
      <c r="A848" s="130">
        <v>847</v>
      </c>
      <c r="B848" s="132" t="s">
        <v>3455</v>
      </c>
      <c r="C848" s="132" t="s">
        <v>28</v>
      </c>
      <c r="D848" s="132" t="s">
        <v>713</v>
      </c>
      <c r="E848" s="132" t="s">
        <v>3057</v>
      </c>
      <c r="F848" s="130">
        <v>108.91</v>
      </c>
      <c r="G848" s="130">
        <v>82</v>
      </c>
      <c r="H848" s="130">
        <v>72</v>
      </c>
      <c r="I848" s="130">
        <v>70</v>
      </c>
      <c r="J848" s="130">
        <v>41</v>
      </c>
    </row>
    <row r="849" spans="1:10" x14ac:dyDescent="0.3">
      <c r="A849" s="130">
        <v>848</v>
      </c>
      <c r="B849" s="132" t="s">
        <v>339</v>
      </c>
      <c r="C849" s="132" t="s">
        <v>48</v>
      </c>
      <c r="D849" s="132" t="s">
        <v>340</v>
      </c>
      <c r="E849" s="132" t="s">
        <v>3072</v>
      </c>
      <c r="F849" s="130">
        <v>108.89</v>
      </c>
      <c r="G849" s="130">
        <v>82</v>
      </c>
      <c r="H849" s="130">
        <v>82</v>
      </c>
      <c r="I849" s="130">
        <v>84</v>
      </c>
      <c r="J849" s="130">
        <v>73</v>
      </c>
    </row>
    <row r="850" spans="1:10" x14ac:dyDescent="0.3">
      <c r="A850" s="130">
        <v>849</v>
      </c>
      <c r="B850" s="132" t="s">
        <v>3273</v>
      </c>
      <c r="C850" s="132" t="s">
        <v>153</v>
      </c>
      <c r="D850" s="132" t="s">
        <v>731</v>
      </c>
      <c r="E850" s="132" t="s">
        <v>3072</v>
      </c>
      <c r="F850" s="130">
        <v>108.86</v>
      </c>
      <c r="G850" s="130">
        <v>82</v>
      </c>
      <c r="H850" s="130">
        <v>90</v>
      </c>
      <c r="I850" s="130">
        <v>90</v>
      </c>
      <c r="J850" s="130">
        <v>77</v>
      </c>
    </row>
    <row r="851" spans="1:10" x14ac:dyDescent="0.3">
      <c r="A851" s="130">
        <v>850</v>
      </c>
      <c r="B851" s="132" t="s">
        <v>3336</v>
      </c>
      <c r="C851" s="132" t="s">
        <v>24</v>
      </c>
      <c r="D851" s="132" t="s">
        <v>71</v>
      </c>
      <c r="E851" s="132" t="s">
        <v>3057</v>
      </c>
      <c r="F851" s="130">
        <v>108.83</v>
      </c>
      <c r="G851" s="130">
        <v>82</v>
      </c>
      <c r="H851" s="130">
        <v>82</v>
      </c>
      <c r="I851" s="130">
        <v>97</v>
      </c>
      <c r="J851" s="130">
        <v>99</v>
      </c>
    </row>
    <row r="852" spans="1:10" x14ac:dyDescent="0.3">
      <c r="A852" s="130">
        <v>851</v>
      </c>
      <c r="B852" s="132" t="s">
        <v>3443</v>
      </c>
      <c r="C852" s="132" t="s">
        <v>48</v>
      </c>
      <c r="D852" s="132" t="s">
        <v>357</v>
      </c>
      <c r="E852" s="132" t="s">
        <v>3057</v>
      </c>
      <c r="F852" s="130">
        <v>108.82</v>
      </c>
      <c r="G852" s="130">
        <v>82</v>
      </c>
      <c r="H852" s="130">
        <v>74</v>
      </c>
      <c r="I852" s="130">
        <v>92</v>
      </c>
      <c r="J852" s="130">
        <v>13</v>
      </c>
    </row>
    <row r="853" spans="1:10" x14ac:dyDescent="0.3">
      <c r="A853" s="130">
        <v>852</v>
      </c>
      <c r="B853" s="132" t="s">
        <v>3460</v>
      </c>
      <c r="C853" s="132" t="s">
        <v>36</v>
      </c>
      <c r="D853" s="132" t="s">
        <v>246</v>
      </c>
      <c r="E853" s="132" t="s">
        <v>3057</v>
      </c>
      <c r="F853" s="130">
        <v>108.79</v>
      </c>
      <c r="G853" s="130">
        <v>82</v>
      </c>
      <c r="H853" s="130">
        <v>80</v>
      </c>
      <c r="I853" s="130">
        <v>74</v>
      </c>
      <c r="J853" s="130">
        <v>44</v>
      </c>
    </row>
    <row r="854" spans="1:10" x14ac:dyDescent="0.3">
      <c r="A854" s="130">
        <v>853</v>
      </c>
      <c r="B854" s="132" t="s">
        <v>3671</v>
      </c>
      <c r="C854" s="132" t="s">
        <v>31</v>
      </c>
      <c r="D854" s="132" t="s">
        <v>90</v>
      </c>
      <c r="E854" s="132" t="s">
        <v>3057</v>
      </c>
      <c r="F854" s="130">
        <v>108.76</v>
      </c>
      <c r="G854" s="130">
        <v>82</v>
      </c>
      <c r="H854" s="130">
        <v>76</v>
      </c>
      <c r="I854" s="130">
        <v>76</v>
      </c>
      <c r="J854" s="130">
        <v>56</v>
      </c>
    </row>
    <row r="855" spans="1:10" x14ac:dyDescent="0.3">
      <c r="A855" s="130">
        <v>854</v>
      </c>
      <c r="B855" s="132" t="s">
        <v>404</v>
      </c>
      <c r="C855" s="132" t="s">
        <v>36</v>
      </c>
      <c r="D855" s="132" t="s">
        <v>279</v>
      </c>
      <c r="E855" s="132" t="s">
        <v>3057</v>
      </c>
      <c r="F855" s="130">
        <v>108.72</v>
      </c>
      <c r="G855" s="130">
        <v>82</v>
      </c>
      <c r="H855" s="130">
        <v>80</v>
      </c>
      <c r="I855" s="130">
        <v>82</v>
      </c>
      <c r="J855" s="130">
        <v>82</v>
      </c>
    </row>
    <row r="856" spans="1:10" x14ac:dyDescent="0.3">
      <c r="A856" s="130">
        <v>855</v>
      </c>
      <c r="B856" s="132" t="s">
        <v>6422</v>
      </c>
      <c r="C856" s="132" t="s">
        <v>31</v>
      </c>
      <c r="D856" s="132" t="s">
        <v>3024</v>
      </c>
      <c r="E856" s="132" t="s">
        <v>3057</v>
      </c>
      <c r="F856" s="130">
        <v>108.71</v>
      </c>
      <c r="G856" s="130">
        <v>82</v>
      </c>
      <c r="H856" s="130">
        <v>67</v>
      </c>
      <c r="I856" s="130">
        <v>21</v>
      </c>
      <c r="J856" s="130">
        <v>29</v>
      </c>
    </row>
    <row r="857" spans="1:10" x14ac:dyDescent="0.3">
      <c r="A857" s="130">
        <v>856</v>
      </c>
      <c r="B857" s="132" t="s">
        <v>3192</v>
      </c>
      <c r="C857" s="132" t="s">
        <v>24</v>
      </c>
      <c r="D857" s="132" t="s">
        <v>512</v>
      </c>
      <c r="E857" s="132" t="s">
        <v>3057</v>
      </c>
      <c r="F857" s="130">
        <v>108.67</v>
      </c>
      <c r="G857" s="130">
        <v>82</v>
      </c>
      <c r="H857" s="130">
        <v>94</v>
      </c>
      <c r="I857" s="130">
        <v>94</v>
      </c>
      <c r="J857" s="130">
        <v>53</v>
      </c>
    </row>
    <row r="858" spans="1:10" x14ac:dyDescent="0.3">
      <c r="A858" s="130">
        <v>857</v>
      </c>
      <c r="B858" s="132" t="s">
        <v>286</v>
      </c>
      <c r="C858" s="132" t="s">
        <v>28</v>
      </c>
      <c r="D858" s="132" t="s">
        <v>165</v>
      </c>
      <c r="E858" s="132" t="s">
        <v>3072</v>
      </c>
      <c r="F858" s="130">
        <v>108.61</v>
      </c>
      <c r="G858" s="130">
        <v>82</v>
      </c>
      <c r="H858" s="130">
        <v>78</v>
      </c>
      <c r="I858" s="130">
        <v>37</v>
      </c>
      <c r="J858" s="130">
        <v>47</v>
      </c>
    </row>
    <row r="859" spans="1:10" x14ac:dyDescent="0.3">
      <c r="A859" s="130">
        <v>858</v>
      </c>
      <c r="B859" s="132" t="s">
        <v>142</v>
      </c>
      <c r="C859" s="132" t="s">
        <v>24</v>
      </c>
      <c r="D859" s="132" t="s">
        <v>143</v>
      </c>
      <c r="E859" s="132" t="s">
        <v>3057</v>
      </c>
      <c r="F859" s="130">
        <v>108.56</v>
      </c>
      <c r="G859" s="130">
        <v>82</v>
      </c>
      <c r="H859" s="130">
        <v>80</v>
      </c>
      <c r="I859" s="130">
        <v>85</v>
      </c>
      <c r="J859" s="130">
        <v>83</v>
      </c>
    </row>
    <row r="860" spans="1:10" x14ac:dyDescent="0.3">
      <c r="A860" s="130">
        <v>859</v>
      </c>
      <c r="B860" s="132" t="s">
        <v>59</v>
      </c>
      <c r="C860" s="132" t="s">
        <v>48</v>
      </c>
      <c r="D860" s="132" t="s">
        <v>47</v>
      </c>
      <c r="E860" s="132" t="s">
        <v>3072</v>
      </c>
      <c r="F860" s="130">
        <v>108.48</v>
      </c>
      <c r="G860" s="130">
        <v>82</v>
      </c>
      <c r="H860" s="130">
        <v>83</v>
      </c>
      <c r="I860" s="130">
        <v>85</v>
      </c>
      <c r="J860" s="130">
        <v>83</v>
      </c>
    </row>
    <row r="861" spans="1:10" x14ac:dyDescent="0.3">
      <c r="A861" s="130">
        <v>860</v>
      </c>
      <c r="B861" s="132" t="s">
        <v>3359</v>
      </c>
      <c r="C861" s="132" t="s">
        <v>28</v>
      </c>
      <c r="D861" s="132" t="s">
        <v>140</v>
      </c>
      <c r="E861" s="132" t="s">
        <v>3072</v>
      </c>
      <c r="F861" s="130">
        <v>108.47</v>
      </c>
      <c r="G861" s="130">
        <v>82</v>
      </c>
      <c r="H861" s="130">
        <v>84</v>
      </c>
      <c r="I861" s="130">
        <v>83</v>
      </c>
      <c r="J861" s="130">
        <v>76</v>
      </c>
    </row>
    <row r="862" spans="1:10" x14ac:dyDescent="0.3">
      <c r="A862" s="130">
        <v>861</v>
      </c>
      <c r="B862" s="132" t="s">
        <v>912</v>
      </c>
      <c r="C862" s="132" t="s">
        <v>28</v>
      </c>
      <c r="D862" s="132" t="s">
        <v>3018</v>
      </c>
      <c r="E862" s="132" t="s">
        <v>3072</v>
      </c>
      <c r="F862" s="130">
        <v>108.46</v>
      </c>
      <c r="G862" s="130">
        <v>82</v>
      </c>
      <c r="H862" s="130">
        <v>72</v>
      </c>
      <c r="I862" s="130">
        <v>78</v>
      </c>
      <c r="J862" s="130">
        <v>43</v>
      </c>
    </row>
    <row r="863" spans="1:10" x14ac:dyDescent="0.3">
      <c r="A863" s="130">
        <v>862</v>
      </c>
      <c r="B863" s="132" t="s">
        <v>1771</v>
      </c>
      <c r="C863" s="132" t="s">
        <v>36</v>
      </c>
      <c r="D863" s="132" t="s">
        <v>35</v>
      </c>
      <c r="E863" s="132" t="s">
        <v>3072</v>
      </c>
      <c r="F863" s="130">
        <v>108.46</v>
      </c>
      <c r="G863" s="130">
        <v>82</v>
      </c>
      <c r="H863" s="130">
        <v>89</v>
      </c>
      <c r="I863" s="130">
        <v>86</v>
      </c>
      <c r="J863" s="130">
        <v>90</v>
      </c>
    </row>
    <row r="864" spans="1:10" x14ac:dyDescent="0.3">
      <c r="A864" s="130">
        <v>863</v>
      </c>
      <c r="B864" s="132" t="s">
        <v>22</v>
      </c>
      <c r="C864" s="132" t="s">
        <v>24</v>
      </c>
      <c r="D864" s="132" t="s">
        <v>23</v>
      </c>
      <c r="E864" s="132" t="s">
        <v>3072</v>
      </c>
      <c r="F864" s="130">
        <v>108.31</v>
      </c>
      <c r="G864" s="130">
        <v>82</v>
      </c>
      <c r="H864" s="130">
        <v>87</v>
      </c>
      <c r="I864" s="130">
        <v>86</v>
      </c>
      <c r="J864" s="130">
        <v>94</v>
      </c>
    </row>
    <row r="865" spans="1:10" x14ac:dyDescent="0.3">
      <c r="A865" s="130">
        <v>864</v>
      </c>
      <c r="B865" s="132" t="s">
        <v>1868</v>
      </c>
      <c r="C865" s="132" t="s">
        <v>36</v>
      </c>
      <c r="D865" s="132" t="s">
        <v>205</v>
      </c>
      <c r="E865" s="132" t="s">
        <v>3072</v>
      </c>
      <c r="F865" s="130">
        <v>108.31</v>
      </c>
      <c r="G865" s="130">
        <v>82</v>
      </c>
      <c r="H865" s="130">
        <v>66</v>
      </c>
      <c r="I865" s="130">
        <v>53</v>
      </c>
      <c r="J865" s="130">
        <v>88</v>
      </c>
    </row>
    <row r="866" spans="1:10" x14ac:dyDescent="0.3">
      <c r="A866" s="130">
        <v>865</v>
      </c>
      <c r="B866" s="132" t="s">
        <v>3152</v>
      </c>
      <c r="C866" s="132" t="s">
        <v>31</v>
      </c>
      <c r="D866" s="132" t="s">
        <v>3016</v>
      </c>
      <c r="E866" s="132" t="s">
        <v>3057</v>
      </c>
      <c r="F866" s="130">
        <v>108.29</v>
      </c>
      <c r="G866" s="130">
        <v>82</v>
      </c>
      <c r="H866" s="130">
        <v>97</v>
      </c>
      <c r="I866" s="130">
        <v>98</v>
      </c>
      <c r="J866" s="130">
        <v>99</v>
      </c>
    </row>
    <row r="867" spans="1:10" x14ac:dyDescent="0.3">
      <c r="A867" s="130">
        <v>866</v>
      </c>
      <c r="B867" s="132" t="s">
        <v>296</v>
      </c>
      <c r="C867" s="132" t="s">
        <v>36</v>
      </c>
      <c r="D867" s="132" t="s">
        <v>35</v>
      </c>
      <c r="E867" s="132" t="s">
        <v>3072</v>
      </c>
      <c r="F867" s="130">
        <v>108.28</v>
      </c>
      <c r="G867" s="130">
        <v>82</v>
      </c>
      <c r="H867" s="130">
        <v>83</v>
      </c>
      <c r="I867" s="130">
        <v>85</v>
      </c>
      <c r="J867" s="130">
        <v>88</v>
      </c>
    </row>
    <row r="868" spans="1:10" x14ac:dyDescent="0.3">
      <c r="A868" s="130">
        <v>867</v>
      </c>
      <c r="B868" s="132" t="s">
        <v>3528</v>
      </c>
      <c r="C868" s="132" t="s">
        <v>24</v>
      </c>
      <c r="D868" s="132" t="s">
        <v>71</v>
      </c>
      <c r="E868" s="132" t="s">
        <v>3055</v>
      </c>
      <c r="F868" s="130">
        <v>108.27</v>
      </c>
      <c r="G868" s="130">
        <v>82</v>
      </c>
      <c r="H868" s="130">
        <v>68</v>
      </c>
      <c r="I868" s="130">
        <v>30</v>
      </c>
      <c r="J868" s="130">
        <v>45</v>
      </c>
    </row>
    <row r="869" spans="1:10" x14ac:dyDescent="0.3">
      <c r="A869" s="130">
        <v>868</v>
      </c>
      <c r="B869" s="132" t="s">
        <v>3343</v>
      </c>
      <c r="C869" s="132" t="s">
        <v>28</v>
      </c>
      <c r="D869" s="132" t="s">
        <v>3019</v>
      </c>
      <c r="E869" s="132" t="s">
        <v>3072</v>
      </c>
      <c r="F869" s="130">
        <v>108.27</v>
      </c>
      <c r="G869" s="130">
        <v>82</v>
      </c>
      <c r="H869" s="130">
        <v>82</v>
      </c>
      <c r="I869" s="130">
        <v>59</v>
      </c>
      <c r="J869" s="130">
        <v>27</v>
      </c>
    </row>
    <row r="870" spans="1:10" x14ac:dyDescent="0.3">
      <c r="A870" s="130">
        <v>869</v>
      </c>
      <c r="B870" s="132" t="s">
        <v>971</v>
      </c>
      <c r="C870" s="132" t="s">
        <v>67</v>
      </c>
      <c r="D870" s="132" t="s">
        <v>829</v>
      </c>
      <c r="E870" s="132" t="s">
        <v>3072</v>
      </c>
      <c r="F870" s="130">
        <v>108.25</v>
      </c>
      <c r="G870" s="130">
        <v>82</v>
      </c>
      <c r="H870" s="130">
        <v>84</v>
      </c>
      <c r="I870" s="130">
        <v>90</v>
      </c>
      <c r="J870" s="130">
        <v>70</v>
      </c>
    </row>
    <row r="871" spans="1:10" x14ac:dyDescent="0.3">
      <c r="A871" s="130">
        <v>870</v>
      </c>
      <c r="B871" s="132" t="s">
        <v>1405</v>
      </c>
      <c r="C871" s="132" t="s">
        <v>28</v>
      </c>
      <c r="D871" s="132" t="s">
        <v>3019</v>
      </c>
      <c r="E871" s="132" t="s">
        <v>3057</v>
      </c>
      <c r="F871" s="130">
        <v>108.24</v>
      </c>
      <c r="G871" s="130">
        <v>82</v>
      </c>
      <c r="H871" s="130">
        <v>85</v>
      </c>
      <c r="I871" s="130">
        <v>75</v>
      </c>
      <c r="J871" s="130">
        <v>52</v>
      </c>
    </row>
    <row r="872" spans="1:10" x14ac:dyDescent="0.3">
      <c r="A872" s="130">
        <v>871</v>
      </c>
      <c r="B872" s="132" t="s">
        <v>181</v>
      </c>
      <c r="C872" s="132" t="s">
        <v>31</v>
      </c>
      <c r="D872" s="132" t="s">
        <v>3016</v>
      </c>
      <c r="E872" s="132" t="s">
        <v>3057</v>
      </c>
      <c r="F872" s="130">
        <v>108.18</v>
      </c>
      <c r="G872" s="130">
        <v>82</v>
      </c>
      <c r="H872" s="130">
        <v>82</v>
      </c>
      <c r="I872" s="130">
        <v>82</v>
      </c>
      <c r="J872" s="130">
        <v>86</v>
      </c>
    </row>
    <row r="873" spans="1:10" x14ac:dyDescent="0.3">
      <c r="A873" s="130">
        <v>872</v>
      </c>
      <c r="B873" s="132" t="s">
        <v>3408</v>
      </c>
      <c r="C873" s="132" t="s">
        <v>31</v>
      </c>
      <c r="D873" s="132" t="s">
        <v>111</v>
      </c>
      <c r="E873" s="132" t="s">
        <v>3057</v>
      </c>
      <c r="F873" s="130">
        <v>108.14</v>
      </c>
      <c r="G873" s="130">
        <v>82</v>
      </c>
      <c r="H873" s="130">
        <v>75</v>
      </c>
      <c r="I873" s="130">
        <v>76</v>
      </c>
      <c r="J873" s="130">
        <v>70</v>
      </c>
    </row>
    <row r="874" spans="1:10" x14ac:dyDescent="0.3">
      <c r="A874" s="130">
        <v>873</v>
      </c>
      <c r="B874" s="132" t="s">
        <v>3451</v>
      </c>
      <c r="C874" s="132" t="s">
        <v>24</v>
      </c>
      <c r="D874" s="132" t="s">
        <v>512</v>
      </c>
      <c r="E874" s="132" t="s">
        <v>3072</v>
      </c>
      <c r="F874" s="130">
        <v>108.12</v>
      </c>
      <c r="G874" s="130">
        <v>82</v>
      </c>
      <c r="H874" s="130">
        <v>80</v>
      </c>
      <c r="I874" s="130">
        <v>38</v>
      </c>
      <c r="J874" s="130">
        <v>41</v>
      </c>
    </row>
    <row r="875" spans="1:10" x14ac:dyDescent="0.3">
      <c r="A875" s="130">
        <v>874</v>
      </c>
      <c r="B875" s="132" t="s">
        <v>2133</v>
      </c>
      <c r="C875" s="132" t="s">
        <v>117</v>
      </c>
      <c r="D875" s="132" t="s">
        <v>203</v>
      </c>
      <c r="E875" s="132" t="s">
        <v>3072</v>
      </c>
      <c r="F875" s="130">
        <v>108.11</v>
      </c>
      <c r="G875" s="130">
        <v>82</v>
      </c>
      <c r="H875" s="130">
        <v>81</v>
      </c>
      <c r="I875" s="130">
        <v>77</v>
      </c>
      <c r="J875" s="130">
        <v>69</v>
      </c>
    </row>
    <row r="876" spans="1:10" x14ac:dyDescent="0.3">
      <c r="A876" s="130">
        <v>875</v>
      </c>
      <c r="B876" s="132" t="s">
        <v>6423</v>
      </c>
      <c r="C876" s="132" t="s">
        <v>44</v>
      </c>
      <c r="D876" s="132" t="s">
        <v>113</v>
      </c>
      <c r="E876" s="132" t="s">
        <v>3057</v>
      </c>
      <c r="F876" s="130">
        <v>108.07</v>
      </c>
      <c r="G876" s="130">
        <v>82</v>
      </c>
      <c r="H876" s="130">
        <v>12</v>
      </c>
      <c r="I876" s="130">
        <v>7</v>
      </c>
      <c r="J876" s="130">
        <v>4</v>
      </c>
    </row>
    <row r="877" spans="1:10" x14ac:dyDescent="0.3">
      <c r="A877" s="130">
        <v>876</v>
      </c>
      <c r="B877" s="132" t="s">
        <v>3354</v>
      </c>
      <c r="C877" s="132" t="s">
        <v>31</v>
      </c>
      <c r="D877" s="132" t="s">
        <v>61</v>
      </c>
      <c r="E877" s="132" t="s">
        <v>3057</v>
      </c>
      <c r="F877" s="130">
        <v>108.03</v>
      </c>
      <c r="G877" s="130">
        <v>82</v>
      </c>
      <c r="H877" s="130">
        <v>85</v>
      </c>
      <c r="I877" s="130">
        <v>62</v>
      </c>
      <c r="J877" s="130">
        <v>73</v>
      </c>
    </row>
    <row r="878" spans="1:10" x14ac:dyDescent="0.3">
      <c r="A878" s="130">
        <v>877</v>
      </c>
      <c r="B878" s="132" t="s">
        <v>1732</v>
      </c>
      <c r="C878" s="132" t="s">
        <v>24</v>
      </c>
      <c r="D878" s="132" t="s">
        <v>55</v>
      </c>
      <c r="E878" s="132" t="s">
        <v>3057</v>
      </c>
      <c r="F878" s="130">
        <v>108.03</v>
      </c>
      <c r="G878" s="130">
        <v>82</v>
      </c>
      <c r="H878" s="130">
        <v>71</v>
      </c>
      <c r="I878" s="130">
        <v>65</v>
      </c>
      <c r="J878" s="130">
        <v>91</v>
      </c>
    </row>
    <row r="879" spans="1:10" x14ac:dyDescent="0.3">
      <c r="A879" s="130">
        <v>878</v>
      </c>
      <c r="B879" s="132" t="s">
        <v>3480</v>
      </c>
      <c r="C879" s="132" t="s">
        <v>44</v>
      </c>
      <c r="D879" s="132" t="s">
        <v>113</v>
      </c>
      <c r="E879" s="132" t="s">
        <v>3057</v>
      </c>
      <c r="F879" s="130">
        <v>108</v>
      </c>
      <c r="G879" s="130">
        <v>82</v>
      </c>
      <c r="H879" s="130">
        <v>57</v>
      </c>
      <c r="I879" s="130">
        <v>13</v>
      </c>
      <c r="J879" s="130">
        <v>30</v>
      </c>
    </row>
    <row r="880" spans="1:10" x14ac:dyDescent="0.3">
      <c r="A880" s="130">
        <v>879</v>
      </c>
      <c r="B880" s="132" t="s">
        <v>824</v>
      </c>
      <c r="C880" s="132" t="s">
        <v>28</v>
      </c>
      <c r="D880" s="132" t="s">
        <v>3019</v>
      </c>
      <c r="E880" s="132" t="s">
        <v>3057</v>
      </c>
      <c r="F880" s="130">
        <v>107.99</v>
      </c>
      <c r="G880" s="130">
        <v>82</v>
      </c>
      <c r="H880" s="130">
        <v>84</v>
      </c>
      <c r="I880" s="130">
        <v>50</v>
      </c>
      <c r="J880" s="130">
        <v>21</v>
      </c>
    </row>
    <row r="881" spans="1:10" x14ac:dyDescent="0.3">
      <c r="A881" s="130">
        <v>880</v>
      </c>
      <c r="B881" s="132" t="s">
        <v>3381</v>
      </c>
      <c r="C881" s="132" t="s">
        <v>28</v>
      </c>
      <c r="D881" s="132" t="s">
        <v>753</v>
      </c>
      <c r="E881" s="132" t="s">
        <v>3055</v>
      </c>
      <c r="F881" s="130">
        <v>107.98</v>
      </c>
      <c r="G881" s="130">
        <v>82</v>
      </c>
      <c r="H881" s="130">
        <v>66</v>
      </c>
      <c r="I881" s="130">
        <v>59</v>
      </c>
      <c r="J881" s="130">
        <v>33</v>
      </c>
    </row>
    <row r="882" spans="1:10" x14ac:dyDescent="0.3">
      <c r="A882" s="130">
        <v>881</v>
      </c>
      <c r="B882" s="132" t="s">
        <v>2398</v>
      </c>
      <c r="C882" s="132" t="s">
        <v>153</v>
      </c>
      <c r="D882" s="132" t="s">
        <v>3027</v>
      </c>
      <c r="E882" s="132" t="s">
        <v>3072</v>
      </c>
      <c r="F882" s="130">
        <v>107.96</v>
      </c>
      <c r="G882" s="130">
        <v>82</v>
      </c>
      <c r="H882" s="130">
        <v>83</v>
      </c>
      <c r="I882" s="130">
        <v>85</v>
      </c>
      <c r="J882" s="130">
        <v>24</v>
      </c>
    </row>
    <row r="883" spans="1:10" x14ac:dyDescent="0.3">
      <c r="A883" s="130">
        <v>882</v>
      </c>
      <c r="B883" s="132" t="s">
        <v>3623</v>
      </c>
      <c r="C883" s="132" t="s">
        <v>24</v>
      </c>
      <c r="D883" s="132" t="s">
        <v>521</v>
      </c>
      <c r="E883" s="132" t="s">
        <v>3057</v>
      </c>
      <c r="F883" s="130">
        <v>107.95</v>
      </c>
      <c r="G883" s="130">
        <v>82</v>
      </c>
      <c r="H883" s="130">
        <v>59</v>
      </c>
      <c r="I883" s="130">
        <v>61</v>
      </c>
      <c r="J883" s="130">
        <v>63</v>
      </c>
    </row>
    <row r="884" spans="1:10" x14ac:dyDescent="0.3">
      <c r="A884" s="130">
        <v>883</v>
      </c>
      <c r="B884" s="132" t="s">
        <v>787</v>
      </c>
      <c r="C884" s="132" t="s">
        <v>28</v>
      </c>
      <c r="D884" s="132" t="s">
        <v>165</v>
      </c>
      <c r="E884" s="132" t="s">
        <v>3057</v>
      </c>
      <c r="F884" s="130">
        <v>107.95</v>
      </c>
      <c r="G884" s="130">
        <v>82</v>
      </c>
      <c r="H884" s="130">
        <v>71</v>
      </c>
      <c r="I884" s="130">
        <v>45</v>
      </c>
      <c r="J884" s="130">
        <v>54</v>
      </c>
    </row>
    <row r="885" spans="1:10" x14ac:dyDescent="0.3">
      <c r="A885" s="130">
        <v>884</v>
      </c>
      <c r="B885" s="132" t="s">
        <v>3414</v>
      </c>
      <c r="C885" s="132" t="s">
        <v>44</v>
      </c>
      <c r="D885" s="132" t="s">
        <v>3049</v>
      </c>
      <c r="E885" s="132" t="s">
        <v>3057</v>
      </c>
      <c r="F885" s="130">
        <v>107.94</v>
      </c>
      <c r="G885" s="130">
        <v>82</v>
      </c>
      <c r="H885" s="130">
        <v>76</v>
      </c>
      <c r="I885" s="130">
        <v>43</v>
      </c>
      <c r="J885" s="130">
        <v>82</v>
      </c>
    </row>
    <row r="886" spans="1:10" x14ac:dyDescent="0.3">
      <c r="A886" s="130">
        <v>885</v>
      </c>
      <c r="B886" s="132" t="s">
        <v>150</v>
      </c>
      <c r="C886" s="132" t="s">
        <v>28</v>
      </c>
      <c r="D886" s="132" t="s">
        <v>3019</v>
      </c>
      <c r="E886" s="132" t="s">
        <v>3072</v>
      </c>
      <c r="F886" s="130">
        <v>107.94</v>
      </c>
      <c r="G886" s="130">
        <v>82</v>
      </c>
      <c r="H886" s="130">
        <v>85</v>
      </c>
      <c r="I886" s="130">
        <v>88</v>
      </c>
      <c r="J886" s="130">
        <v>74</v>
      </c>
    </row>
    <row r="887" spans="1:10" x14ac:dyDescent="0.3">
      <c r="A887" s="130">
        <v>886</v>
      </c>
      <c r="B887" s="132" t="s">
        <v>3313</v>
      </c>
      <c r="C887" s="132" t="s">
        <v>104</v>
      </c>
      <c r="D887" s="132" t="s">
        <v>470</v>
      </c>
      <c r="E887" s="132" t="s">
        <v>3057</v>
      </c>
      <c r="F887" s="130">
        <v>107.93</v>
      </c>
      <c r="G887" s="130">
        <v>82</v>
      </c>
      <c r="H887" s="130">
        <v>87</v>
      </c>
      <c r="I887" s="130">
        <v>92</v>
      </c>
      <c r="J887" s="130">
        <v>92</v>
      </c>
    </row>
    <row r="888" spans="1:10" x14ac:dyDescent="0.3">
      <c r="A888" s="130">
        <v>887</v>
      </c>
      <c r="B888" s="132" t="s">
        <v>3425</v>
      </c>
      <c r="C888" s="132" t="s">
        <v>44</v>
      </c>
      <c r="D888" s="132" t="s">
        <v>113</v>
      </c>
      <c r="E888" s="132" t="s">
        <v>3057</v>
      </c>
      <c r="F888" s="130">
        <v>107.9</v>
      </c>
      <c r="G888" s="130">
        <v>82</v>
      </c>
      <c r="H888" s="130">
        <v>53</v>
      </c>
      <c r="I888" s="130">
        <v>13</v>
      </c>
      <c r="J888" s="130">
        <v>7</v>
      </c>
    </row>
    <row r="889" spans="1:10" x14ac:dyDescent="0.3">
      <c r="A889" s="130">
        <v>888</v>
      </c>
      <c r="B889" s="132" t="s">
        <v>1573</v>
      </c>
      <c r="C889" s="132" t="s">
        <v>28</v>
      </c>
      <c r="D889" s="132" t="s">
        <v>3019</v>
      </c>
      <c r="E889" s="132" t="s">
        <v>3072</v>
      </c>
      <c r="F889" s="130">
        <v>107.88</v>
      </c>
      <c r="G889" s="130">
        <v>81</v>
      </c>
      <c r="H889" s="130">
        <v>80</v>
      </c>
      <c r="I889" s="130">
        <v>82</v>
      </c>
      <c r="J889" s="130">
        <v>61</v>
      </c>
    </row>
    <row r="890" spans="1:10" x14ac:dyDescent="0.3">
      <c r="A890" s="130">
        <v>889</v>
      </c>
      <c r="B890" s="132" t="s">
        <v>2387</v>
      </c>
      <c r="C890" s="132" t="s">
        <v>36</v>
      </c>
      <c r="D890" s="132" t="s">
        <v>228</v>
      </c>
      <c r="E890" s="132" t="s">
        <v>3072</v>
      </c>
      <c r="F890" s="130">
        <v>107.87</v>
      </c>
      <c r="G890" s="130">
        <v>81</v>
      </c>
      <c r="H890" s="130">
        <v>72</v>
      </c>
      <c r="I890" s="130">
        <v>20</v>
      </c>
      <c r="J890" s="130">
        <v>15</v>
      </c>
    </row>
    <row r="891" spans="1:10" x14ac:dyDescent="0.3">
      <c r="A891" s="130">
        <v>890</v>
      </c>
      <c r="B891" s="132" t="s">
        <v>1092</v>
      </c>
      <c r="C891" s="132" t="s">
        <v>36</v>
      </c>
      <c r="D891" s="132" t="s">
        <v>1093</v>
      </c>
      <c r="E891" s="132" t="s">
        <v>3072</v>
      </c>
      <c r="F891" s="130">
        <v>107.85</v>
      </c>
      <c r="G891" s="130">
        <v>81</v>
      </c>
      <c r="H891" s="130">
        <v>49</v>
      </c>
      <c r="I891" s="130">
        <v>27</v>
      </c>
      <c r="J891" s="130">
        <v>26</v>
      </c>
    </row>
    <row r="892" spans="1:10" x14ac:dyDescent="0.3">
      <c r="A892" s="130">
        <v>891</v>
      </c>
      <c r="B892" s="132" t="s">
        <v>1437</v>
      </c>
      <c r="C892" s="132" t="s">
        <v>36</v>
      </c>
      <c r="D892" s="132" t="s">
        <v>35</v>
      </c>
      <c r="E892" s="132" t="s">
        <v>3072</v>
      </c>
      <c r="F892" s="130">
        <v>107.84</v>
      </c>
      <c r="G892" s="130">
        <v>81</v>
      </c>
      <c r="H892" s="130">
        <v>86</v>
      </c>
      <c r="I892" s="130">
        <v>86</v>
      </c>
      <c r="J892" s="130">
        <v>93</v>
      </c>
    </row>
    <row r="893" spans="1:10" x14ac:dyDescent="0.3">
      <c r="A893" s="130">
        <v>892</v>
      </c>
      <c r="B893" s="132" t="s">
        <v>1530</v>
      </c>
      <c r="C893" s="132" t="s">
        <v>24</v>
      </c>
      <c r="D893" s="132" t="s">
        <v>94</v>
      </c>
      <c r="E893" s="132" t="s">
        <v>3072</v>
      </c>
      <c r="F893" s="130">
        <v>107.83</v>
      </c>
      <c r="G893" s="130">
        <v>81</v>
      </c>
      <c r="H893" s="130">
        <v>77</v>
      </c>
      <c r="I893" s="130">
        <v>86</v>
      </c>
      <c r="J893" s="130">
        <v>79</v>
      </c>
    </row>
    <row r="894" spans="1:10" x14ac:dyDescent="0.3">
      <c r="A894" s="130">
        <v>893</v>
      </c>
      <c r="B894" s="132" t="s">
        <v>1288</v>
      </c>
      <c r="C894" s="132" t="s">
        <v>28</v>
      </c>
      <c r="D894" s="132" t="s">
        <v>3018</v>
      </c>
      <c r="E894" s="132" t="s">
        <v>3072</v>
      </c>
      <c r="F894" s="130">
        <v>107.8</v>
      </c>
      <c r="G894" s="130">
        <v>81</v>
      </c>
      <c r="H894" s="130">
        <v>72</v>
      </c>
      <c r="I894" s="130">
        <v>56</v>
      </c>
      <c r="J894" s="130">
        <v>32</v>
      </c>
    </row>
    <row r="895" spans="1:10" x14ac:dyDescent="0.3">
      <c r="A895" s="130">
        <v>894</v>
      </c>
      <c r="B895" s="132" t="s">
        <v>2331</v>
      </c>
      <c r="C895" s="132" t="s">
        <v>31</v>
      </c>
      <c r="D895" s="132" t="s">
        <v>3016</v>
      </c>
      <c r="E895" s="132" t="s">
        <v>3072</v>
      </c>
      <c r="F895" s="130">
        <v>107.79</v>
      </c>
      <c r="G895" s="130">
        <v>81</v>
      </c>
      <c r="H895" s="130">
        <v>82</v>
      </c>
      <c r="I895" s="130">
        <v>79</v>
      </c>
      <c r="J895" s="130">
        <v>51</v>
      </c>
    </row>
    <row r="896" spans="1:10" x14ac:dyDescent="0.3">
      <c r="A896" s="130">
        <v>895</v>
      </c>
      <c r="B896" s="132" t="s">
        <v>3440</v>
      </c>
      <c r="C896" s="132" t="s">
        <v>28</v>
      </c>
      <c r="D896" s="132" t="s">
        <v>3019</v>
      </c>
      <c r="E896" s="132" t="s">
        <v>3057</v>
      </c>
      <c r="F896" s="130">
        <v>107.79</v>
      </c>
      <c r="G896" s="130">
        <v>81</v>
      </c>
      <c r="H896" s="130">
        <v>78</v>
      </c>
      <c r="I896" s="130">
        <v>62</v>
      </c>
      <c r="J896" s="130">
        <v>73</v>
      </c>
    </row>
    <row r="897" spans="1:10" x14ac:dyDescent="0.3">
      <c r="A897" s="130">
        <v>896</v>
      </c>
      <c r="B897" s="132" t="s">
        <v>3393</v>
      </c>
      <c r="C897" s="132" t="s">
        <v>44</v>
      </c>
      <c r="D897" s="132" t="s">
        <v>129</v>
      </c>
      <c r="E897" s="132" t="s">
        <v>3057</v>
      </c>
      <c r="F897" s="130">
        <v>107.76</v>
      </c>
      <c r="G897" s="130">
        <v>81</v>
      </c>
      <c r="H897" s="130">
        <v>79</v>
      </c>
      <c r="I897" s="130">
        <v>86</v>
      </c>
      <c r="J897" s="130">
        <v>8</v>
      </c>
    </row>
    <row r="898" spans="1:10" x14ac:dyDescent="0.3">
      <c r="A898" s="130">
        <v>897</v>
      </c>
      <c r="B898" s="132" t="s">
        <v>124</v>
      </c>
      <c r="C898" s="132" t="s">
        <v>31</v>
      </c>
      <c r="D898" s="132" t="s">
        <v>3024</v>
      </c>
      <c r="E898" s="132" t="s">
        <v>3057</v>
      </c>
      <c r="F898" s="130">
        <v>107.74</v>
      </c>
      <c r="G898" s="130">
        <v>81</v>
      </c>
      <c r="H898" s="130">
        <v>83</v>
      </c>
      <c r="I898" s="130">
        <v>84</v>
      </c>
      <c r="J898" s="130">
        <v>78</v>
      </c>
    </row>
    <row r="899" spans="1:10" x14ac:dyDescent="0.3">
      <c r="A899" s="130">
        <v>898</v>
      </c>
      <c r="B899" s="132" t="s">
        <v>3454</v>
      </c>
      <c r="C899" s="132" t="s">
        <v>24</v>
      </c>
      <c r="D899" s="132" t="s">
        <v>57</v>
      </c>
      <c r="E899" s="132" t="s">
        <v>3072</v>
      </c>
      <c r="F899" s="130">
        <v>107.71</v>
      </c>
      <c r="G899" s="130">
        <v>81</v>
      </c>
      <c r="H899" s="130">
        <v>75</v>
      </c>
      <c r="I899" s="130">
        <v>81</v>
      </c>
      <c r="J899" s="130">
        <v>82</v>
      </c>
    </row>
    <row r="900" spans="1:10" x14ac:dyDescent="0.3">
      <c r="A900" s="130">
        <v>899</v>
      </c>
      <c r="B900" s="132" t="s">
        <v>1096</v>
      </c>
      <c r="C900" s="132" t="s">
        <v>44</v>
      </c>
      <c r="D900" s="132" t="s">
        <v>129</v>
      </c>
      <c r="E900" s="132" t="s">
        <v>3072</v>
      </c>
      <c r="F900" s="130">
        <v>107.69</v>
      </c>
      <c r="G900" s="130">
        <v>81</v>
      </c>
      <c r="H900" s="130">
        <v>79</v>
      </c>
      <c r="I900" s="130">
        <v>81</v>
      </c>
      <c r="J900" s="130">
        <v>72</v>
      </c>
    </row>
    <row r="901" spans="1:10" x14ac:dyDescent="0.3">
      <c r="A901" s="130">
        <v>900</v>
      </c>
      <c r="B901" s="132" t="s">
        <v>6424</v>
      </c>
      <c r="C901" s="132" t="s">
        <v>44</v>
      </c>
      <c r="D901" s="132" t="s">
        <v>113</v>
      </c>
      <c r="E901" s="132" t="s">
        <v>3057</v>
      </c>
      <c r="F901" s="130">
        <v>107.65</v>
      </c>
      <c r="G901" s="130">
        <v>81</v>
      </c>
      <c r="H901" s="130">
        <v>95</v>
      </c>
      <c r="I901" s="130">
        <v>13</v>
      </c>
      <c r="J901" s="130">
        <v>87</v>
      </c>
    </row>
    <row r="902" spans="1:10" x14ac:dyDescent="0.3">
      <c r="A902" s="130">
        <v>901</v>
      </c>
      <c r="B902" s="132" t="s">
        <v>3473</v>
      </c>
      <c r="C902" s="132" t="s">
        <v>24</v>
      </c>
      <c r="D902" s="132" t="s">
        <v>512</v>
      </c>
      <c r="E902" s="132" t="s">
        <v>3072</v>
      </c>
      <c r="F902" s="130">
        <v>107.63</v>
      </c>
      <c r="G902" s="130">
        <v>81</v>
      </c>
      <c r="H902" s="130">
        <v>65</v>
      </c>
      <c r="I902" s="130">
        <v>51</v>
      </c>
      <c r="J902" s="130">
        <v>66</v>
      </c>
    </row>
    <row r="903" spans="1:10" x14ac:dyDescent="0.3">
      <c r="A903" s="130">
        <v>902</v>
      </c>
      <c r="B903" s="132" t="s">
        <v>3300</v>
      </c>
      <c r="C903" s="132" t="s">
        <v>28</v>
      </c>
      <c r="D903" s="132" t="s">
        <v>3019</v>
      </c>
      <c r="E903" s="132" t="s">
        <v>3057</v>
      </c>
      <c r="F903" s="130">
        <v>107.63</v>
      </c>
      <c r="G903" s="130">
        <v>81</v>
      </c>
      <c r="H903" s="130">
        <v>90</v>
      </c>
      <c r="I903" s="130">
        <v>91</v>
      </c>
      <c r="J903" s="130">
        <v>30</v>
      </c>
    </row>
    <row r="904" spans="1:10" x14ac:dyDescent="0.3">
      <c r="A904" s="130">
        <v>903</v>
      </c>
      <c r="B904" s="132" t="s">
        <v>663</v>
      </c>
      <c r="C904" s="132" t="s">
        <v>117</v>
      </c>
      <c r="D904" s="132" t="s">
        <v>589</v>
      </c>
      <c r="E904" s="132" t="s">
        <v>3072</v>
      </c>
      <c r="F904" s="130">
        <v>107.61</v>
      </c>
      <c r="G904" s="130">
        <v>81</v>
      </c>
      <c r="H904" s="130">
        <v>38</v>
      </c>
      <c r="I904" s="130">
        <v>67</v>
      </c>
      <c r="J904" s="130">
        <v>82</v>
      </c>
    </row>
    <row r="905" spans="1:10" x14ac:dyDescent="0.3">
      <c r="A905" s="130">
        <v>904</v>
      </c>
      <c r="B905" s="132" t="s">
        <v>155</v>
      </c>
      <c r="C905" s="132" t="s">
        <v>48</v>
      </c>
      <c r="D905" s="132" t="s">
        <v>156</v>
      </c>
      <c r="E905" s="132" t="s">
        <v>3072</v>
      </c>
      <c r="F905" s="130">
        <v>107.59</v>
      </c>
      <c r="G905" s="130">
        <v>81</v>
      </c>
      <c r="H905" s="130">
        <v>80</v>
      </c>
      <c r="I905" s="130">
        <v>75</v>
      </c>
      <c r="J905" s="130">
        <v>83</v>
      </c>
    </row>
    <row r="906" spans="1:10" x14ac:dyDescent="0.3">
      <c r="A906" s="130">
        <v>905</v>
      </c>
      <c r="B906" s="132" t="s">
        <v>2984</v>
      </c>
      <c r="C906" s="132" t="s">
        <v>24</v>
      </c>
      <c r="D906" s="132" t="s">
        <v>23</v>
      </c>
      <c r="E906" s="132" t="s">
        <v>3072</v>
      </c>
      <c r="F906" s="130">
        <v>107.57</v>
      </c>
      <c r="G906" s="130">
        <v>81</v>
      </c>
      <c r="H906" s="130">
        <v>79</v>
      </c>
      <c r="I906" s="130">
        <v>91</v>
      </c>
      <c r="J906" s="130">
        <v>76</v>
      </c>
    </row>
    <row r="907" spans="1:10" x14ac:dyDescent="0.3">
      <c r="A907" s="130">
        <v>906</v>
      </c>
      <c r="B907" s="132" t="s">
        <v>207</v>
      </c>
      <c r="C907" s="132" t="s">
        <v>153</v>
      </c>
      <c r="D907" s="132" t="s">
        <v>3015</v>
      </c>
      <c r="E907" s="132" t="s">
        <v>3072</v>
      </c>
      <c r="F907" s="130">
        <v>107.53</v>
      </c>
      <c r="G907" s="130">
        <v>81</v>
      </c>
      <c r="H907" s="130">
        <v>85</v>
      </c>
      <c r="I907" s="130">
        <v>91</v>
      </c>
      <c r="J907" s="130">
        <v>86</v>
      </c>
    </row>
    <row r="908" spans="1:10" x14ac:dyDescent="0.3">
      <c r="A908" s="130">
        <v>907</v>
      </c>
      <c r="B908" s="132" t="s">
        <v>258</v>
      </c>
      <c r="C908" s="132" t="s">
        <v>36</v>
      </c>
      <c r="D908" s="132" t="s">
        <v>259</v>
      </c>
      <c r="E908" s="132" t="s">
        <v>3057</v>
      </c>
      <c r="F908" s="130">
        <v>107.53</v>
      </c>
      <c r="G908" s="130">
        <v>81</v>
      </c>
      <c r="H908" s="130">
        <v>83</v>
      </c>
      <c r="I908" s="130">
        <v>79</v>
      </c>
      <c r="J908" s="130">
        <v>87</v>
      </c>
    </row>
    <row r="909" spans="1:10" x14ac:dyDescent="0.3">
      <c r="A909" s="130">
        <v>908</v>
      </c>
      <c r="B909" s="132" t="s">
        <v>405</v>
      </c>
      <c r="C909" s="132" t="s">
        <v>31</v>
      </c>
      <c r="D909" s="132" t="s">
        <v>226</v>
      </c>
      <c r="E909" s="132" t="s">
        <v>3072</v>
      </c>
      <c r="F909" s="130">
        <v>107.52</v>
      </c>
      <c r="G909" s="130">
        <v>81</v>
      </c>
      <c r="H909" s="130">
        <v>76</v>
      </c>
      <c r="I909" s="130">
        <v>79</v>
      </c>
      <c r="J909" s="130">
        <v>78</v>
      </c>
    </row>
    <row r="910" spans="1:10" x14ac:dyDescent="0.3">
      <c r="A910" s="130">
        <v>909</v>
      </c>
      <c r="B910" s="132" t="s">
        <v>2427</v>
      </c>
      <c r="C910" s="132" t="s">
        <v>36</v>
      </c>
      <c r="D910" s="132" t="s">
        <v>279</v>
      </c>
      <c r="E910" s="132" t="s">
        <v>3072</v>
      </c>
      <c r="F910" s="130">
        <v>107.51</v>
      </c>
      <c r="G910" s="130">
        <v>81</v>
      </c>
      <c r="H910" s="130">
        <v>55</v>
      </c>
      <c r="I910" s="130">
        <v>20</v>
      </c>
      <c r="J910" s="130">
        <v>8</v>
      </c>
    </row>
    <row r="911" spans="1:10" x14ac:dyDescent="0.3">
      <c r="A911" s="130">
        <v>910</v>
      </c>
      <c r="B911" s="132" t="s">
        <v>62</v>
      </c>
      <c r="C911" s="132" t="s">
        <v>24</v>
      </c>
      <c r="D911" s="132" t="s">
        <v>39</v>
      </c>
      <c r="E911" s="132" t="s">
        <v>3072</v>
      </c>
      <c r="F911" s="130">
        <v>107.45</v>
      </c>
      <c r="G911" s="130">
        <v>81</v>
      </c>
      <c r="H911" s="130">
        <v>84</v>
      </c>
      <c r="I911" s="130">
        <v>84</v>
      </c>
      <c r="J911" s="130">
        <v>83</v>
      </c>
    </row>
    <row r="912" spans="1:10" x14ac:dyDescent="0.3">
      <c r="A912" s="130">
        <v>911</v>
      </c>
      <c r="B912" s="132" t="s">
        <v>1992</v>
      </c>
      <c r="C912" s="132" t="s">
        <v>36</v>
      </c>
      <c r="D912" s="132" t="s">
        <v>246</v>
      </c>
      <c r="E912" s="132" t="s">
        <v>3057</v>
      </c>
      <c r="F912" s="130">
        <v>107.42</v>
      </c>
      <c r="G912" s="130">
        <v>81</v>
      </c>
      <c r="H912" s="130">
        <v>86</v>
      </c>
      <c r="I912" s="130">
        <v>76</v>
      </c>
      <c r="J912" s="130">
        <v>68</v>
      </c>
    </row>
    <row r="913" spans="1:10" x14ac:dyDescent="0.3">
      <c r="A913" s="130">
        <v>912</v>
      </c>
      <c r="B913" s="132" t="s">
        <v>215</v>
      </c>
      <c r="C913" s="132" t="s">
        <v>28</v>
      </c>
      <c r="D913" s="132" t="s">
        <v>3019</v>
      </c>
      <c r="E913" s="132" t="s">
        <v>3057</v>
      </c>
      <c r="F913" s="130">
        <v>107.41</v>
      </c>
      <c r="G913" s="130">
        <v>81</v>
      </c>
      <c r="H913" s="130">
        <v>80</v>
      </c>
      <c r="I913" s="130">
        <v>96</v>
      </c>
      <c r="J913" s="130">
        <v>95</v>
      </c>
    </row>
    <row r="914" spans="1:10" x14ac:dyDescent="0.3">
      <c r="A914" s="130">
        <v>913</v>
      </c>
      <c r="B914" s="132" t="s">
        <v>1725</v>
      </c>
      <c r="C914" s="132" t="s">
        <v>28</v>
      </c>
      <c r="D914" s="132" t="s">
        <v>27</v>
      </c>
      <c r="E914" s="132" t="s">
        <v>3072</v>
      </c>
      <c r="F914" s="130">
        <v>107.4</v>
      </c>
      <c r="G914" s="130">
        <v>81</v>
      </c>
      <c r="H914" s="130">
        <v>84</v>
      </c>
      <c r="I914" s="130">
        <v>91</v>
      </c>
      <c r="J914" s="130">
        <v>75</v>
      </c>
    </row>
    <row r="915" spans="1:10" x14ac:dyDescent="0.3">
      <c r="A915" s="130">
        <v>914</v>
      </c>
      <c r="B915" s="132" t="s">
        <v>1801</v>
      </c>
      <c r="C915" s="132" t="s">
        <v>28</v>
      </c>
      <c r="D915" s="132" t="s">
        <v>165</v>
      </c>
      <c r="E915" s="132" t="s">
        <v>3072</v>
      </c>
      <c r="F915" s="130">
        <v>107.38</v>
      </c>
      <c r="G915" s="130">
        <v>81</v>
      </c>
      <c r="H915" s="130">
        <v>71</v>
      </c>
      <c r="I915" s="130">
        <v>34</v>
      </c>
      <c r="J915" s="130">
        <v>81</v>
      </c>
    </row>
    <row r="916" spans="1:10" x14ac:dyDescent="0.3">
      <c r="A916" s="130">
        <v>915</v>
      </c>
      <c r="B916" s="132" t="s">
        <v>3484</v>
      </c>
      <c r="C916" s="132" t="s">
        <v>28</v>
      </c>
      <c r="D916" s="132" t="s">
        <v>140</v>
      </c>
      <c r="E916" s="132" t="s">
        <v>3057</v>
      </c>
      <c r="F916" s="130">
        <v>107.38</v>
      </c>
      <c r="G916" s="130">
        <v>81</v>
      </c>
      <c r="H916" s="130">
        <v>74</v>
      </c>
      <c r="I916" s="130">
        <v>71</v>
      </c>
      <c r="J916" s="130">
        <v>62</v>
      </c>
    </row>
    <row r="917" spans="1:10" x14ac:dyDescent="0.3">
      <c r="A917" s="130">
        <v>916</v>
      </c>
      <c r="B917" s="132" t="s">
        <v>833</v>
      </c>
      <c r="C917" s="132" t="s">
        <v>31</v>
      </c>
      <c r="D917" s="132" t="s">
        <v>61</v>
      </c>
      <c r="E917" s="132" t="s">
        <v>3057</v>
      </c>
      <c r="F917" s="130">
        <v>107.37</v>
      </c>
      <c r="G917" s="130">
        <v>81</v>
      </c>
      <c r="H917" s="130">
        <v>93</v>
      </c>
      <c r="I917" s="130">
        <v>95</v>
      </c>
      <c r="J917" s="130">
        <v>80</v>
      </c>
    </row>
    <row r="918" spans="1:10" x14ac:dyDescent="0.3">
      <c r="A918" s="130">
        <v>917</v>
      </c>
      <c r="B918" s="132" t="s">
        <v>1928</v>
      </c>
      <c r="C918" s="132" t="s">
        <v>36</v>
      </c>
      <c r="D918" s="132" t="s">
        <v>580</v>
      </c>
      <c r="E918" s="132" t="s">
        <v>3072</v>
      </c>
      <c r="F918" s="130">
        <v>107.27</v>
      </c>
      <c r="G918" s="130">
        <v>81</v>
      </c>
      <c r="H918" s="130">
        <v>70</v>
      </c>
      <c r="I918" s="130">
        <v>24</v>
      </c>
      <c r="J918" s="130">
        <v>40</v>
      </c>
    </row>
    <row r="919" spans="1:10" x14ac:dyDescent="0.3">
      <c r="A919" s="130">
        <v>918</v>
      </c>
      <c r="B919" s="132" t="s">
        <v>332</v>
      </c>
      <c r="C919" s="132" t="s">
        <v>67</v>
      </c>
      <c r="D919" s="132" t="s">
        <v>262</v>
      </c>
      <c r="E919" s="132" t="s">
        <v>3072</v>
      </c>
      <c r="F919" s="130">
        <v>107.18</v>
      </c>
      <c r="G919" s="130">
        <v>81</v>
      </c>
      <c r="H919" s="130">
        <v>83</v>
      </c>
      <c r="I919" s="130">
        <v>94</v>
      </c>
      <c r="J919" s="130">
        <v>74</v>
      </c>
    </row>
    <row r="920" spans="1:10" x14ac:dyDescent="0.3">
      <c r="A920" s="130">
        <v>919</v>
      </c>
      <c r="B920" s="132" t="s">
        <v>399</v>
      </c>
      <c r="C920" s="132" t="s">
        <v>28</v>
      </c>
      <c r="D920" s="132" t="s">
        <v>3029</v>
      </c>
      <c r="E920" s="132" t="s">
        <v>3072</v>
      </c>
      <c r="F920" s="130">
        <v>107.18</v>
      </c>
      <c r="G920" s="130">
        <v>81</v>
      </c>
      <c r="H920" s="130">
        <v>73</v>
      </c>
      <c r="I920" s="130">
        <v>69</v>
      </c>
      <c r="J920" s="130">
        <v>53</v>
      </c>
    </row>
    <row r="921" spans="1:10" x14ac:dyDescent="0.3">
      <c r="A921" s="130">
        <v>920</v>
      </c>
      <c r="B921" s="132" t="s">
        <v>6425</v>
      </c>
      <c r="C921" s="132" t="s">
        <v>44</v>
      </c>
      <c r="D921" s="132" t="s">
        <v>113</v>
      </c>
      <c r="E921" s="132" t="s">
        <v>3057</v>
      </c>
      <c r="F921" s="130">
        <v>107.17</v>
      </c>
      <c r="G921" s="130">
        <v>81</v>
      </c>
      <c r="H921" s="130">
        <v>16</v>
      </c>
      <c r="I921" s="130">
        <v>10</v>
      </c>
      <c r="J921" s="130">
        <v>18</v>
      </c>
    </row>
    <row r="922" spans="1:10" x14ac:dyDescent="0.3">
      <c r="A922" s="130">
        <v>921</v>
      </c>
      <c r="B922" s="132" t="s">
        <v>2026</v>
      </c>
      <c r="C922" s="132" t="s">
        <v>67</v>
      </c>
      <c r="D922" s="132" t="s">
        <v>262</v>
      </c>
      <c r="E922" s="132" t="s">
        <v>3057</v>
      </c>
      <c r="F922" s="130">
        <v>107.16</v>
      </c>
      <c r="G922" s="130">
        <v>81</v>
      </c>
      <c r="H922" s="130">
        <v>91</v>
      </c>
      <c r="I922" s="130">
        <v>94</v>
      </c>
      <c r="J922" s="130">
        <v>90</v>
      </c>
    </row>
    <row r="923" spans="1:10" x14ac:dyDescent="0.3">
      <c r="A923" s="130">
        <v>922</v>
      </c>
      <c r="B923" s="132" t="s">
        <v>1620</v>
      </c>
      <c r="C923" s="132" t="s">
        <v>28</v>
      </c>
      <c r="D923" s="132" t="s">
        <v>3019</v>
      </c>
      <c r="E923" s="132" t="s">
        <v>3072</v>
      </c>
      <c r="F923" s="130">
        <v>107.11</v>
      </c>
      <c r="G923" s="130">
        <v>81</v>
      </c>
      <c r="H923" s="130">
        <v>83</v>
      </c>
      <c r="I923" s="130">
        <v>88</v>
      </c>
      <c r="J923" s="130">
        <v>77</v>
      </c>
    </row>
    <row r="924" spans="1:10" x14ac:dyDescent="0.3">
      <c r="A924" s="130">
        <v>923</v>
      </c>
      <c r="B924" s="132" t="s">
        <v>949</v>
      </c>
      <c r="C924" s="132" t="s">
        <v>36</v>
      </c>
      <c r="D924" s="132" t="s">
        <v>397</v>
      </c>
      <c r="E924" s="132" t="s">
        <v>3072</v>
      </c>
      <c r="F924" s="130">
        <v>107.1</v>
      </c>
      <c r="G924" s="130">
        <v>81</v>
      </c>
      <c r="H924" s="130">
        <v>81</v>
      </c>
      <c r="I924" s="130">
        <v>91</v>
      </c>
      <c r="J924" s="130">
        <v>78</v>
      </c>
    </row>
    <row r="925" spans="1:10" x14ac:dyDescent="0.3">
      <c r="A925" s="130">
        <v>924</v>
      </c>
      <c r="B925" s="132" t="s">
        <v>1052</v>
      </c>
      <c r="C925" s="132" t="s">
        <v>44</v>
      </c>
      <c r="D925" s="132" t="s">
        <v>146</v>
      </c>
      <c r="E925" s="132" t="s">
        <v>3057</v>
      </c>
      <c r="F925" s="130">
        <v>107.09</v>
      </c>
      <c r="G925" s="130">
        <v>81</v>
      </c>
      <c r="H925" s="130">
        <v>54</v>
      </c>
      <c r="I925" s="130">
        <v>36</v>
      </c>
      <c r="J925" s="130">
        <v>32</v>
      </c>
    </row>
    <row r="926" spans="1:10" x14ac:dyDescent="0.3">
      <c r="A926" s="130">
        <v>925</v>
      </c>
      <c r="B926" s="132" t="s">
        <v>976</v>
      </c>
      <c r="C926" s="132" t="s">
        <v>31</v>
      </c>
      <c r="D926" s="132" t="s">
        <v>3016</v>
      </c>
      <c r="E926" s="132" t="s">
        <v>3057</v>
      </c>
      <c r="F926" s="130">
        <v>107.09</v>
      </c>
      <c r="G926" s="130">
        <v>81</v>
      </c>
      <c r="H926" s="130">
        <v>77</v>
      </c>
      <c r="I926" s="130">
        <v>80</v>
      </c>
      <c r="J926" s="130">
        <v>68</v>
      </c>
    </row>
    <row r="927" spans="1:10" x14ac:dyDescent="0.3">
      <c r="A927" s="130">
        <v>926</v>
      </c>
      <c r="B927" s="132" t="s">
        <v>1415</v>
      </c>
      <c r="C927" s="132" t="s">
        <v>153</v>
      </c>
      <c r="D927" s="132" t="s">
        <v>3039</v>
      </c>
      <c r="E927" s="132" t="s">
        <v>3072</v>
      </c>
      <c r="F927" s="130">
        <v>107.06</v>
      </c>
      <c r="G927" s="130">
        <v>81</v>
      </c>
      <c r="H927" s="130">
        <v>87</v>
      </c>
      <c r="I927" s="130">
        <v>82</v>
      </c>
      <c r="J927" s="130">
        <v>40</v>
      </c>
    </row>
    <row r="928" spans="1:10" x14ac:dyDescent="0.3">
      <c r="A928" s="130">
        <v>927</v>
      </c>
      <c r="B928" s="132" t="s">
        <v>595</v>
      </c>
      <c r="C928" s="132" t="s">
        <v>36</v>
      </c>
      <c r="D928" s="132" t="s">
        <v>228</v>
      </c>
      <c r="E928" s="132" t="s">
        <v>3072</v>
      </c>
      <c r="F928" s="130">
        <v>107.05</v>
      </c>
      <c r="G928" s="130">
        <v>81</v>
      </c>
      <c r="H928" s="130">
        <v>81</v>
      </c>
      <c r="I928" s="130">
        <v>92</v>
      </c>
      <c r="J928" s="130">
        <v>75</v>
      </c>
    </row>
    <row r="929" spans="1:10" x14ac:dyDescent="0.3">
      <c r="A929" s="130">
        <v>928</v>
      </c>
      <c r="B929" s="132" t="s">
        <v>832</v>
      </c>
      <c r="C929" s="132" t="s">
        <v>28</v>
      </c>
      <c r="D929" s="132" t="s">
        <v>27</v>
      </c>
      <c r="E929" s="132" t="s">
        <v>3057</v>
      </c>
      <c r="F929" s="130">
        <v>107.04</v>
      </c>
      <c r="G929" s="130">
        <v>81</v>
      </c>
      <c r="H929" s="130">
        <v>85</v>
      </c>
      <c r="I929" s="130">
        <v>92</v>
      </c>
      <c r="J929" s="130">
        <v>88</v>
      </c>
    </row>
    <row r="930" spans="1:10" x14ac:dyDescent="0.3">
      <c r="A930" s="130">
        <v>929</v>
      </c>
      <c r="B930" s="132" t="s">
        <v>360</v>
      </c>
      <c r="C930" s="132" t="s">
        <v>28</v>
      </c>
      <c r="D930" s="132" t="s">
        <v>3029</v>
      </c>
      <c r="E930" s="132" t="s">
        <v>3072</v>
      </c>
      <c r="F930" s="130">
        <v>106.97</v>
      </c>
      <c r="G930" s="130">
        <v>81</v>
      </c>
      <c r="H930" s="130">
        <v>76</v>
      </c>
      <c r="I930" s="130">
        <v>60</v>
      </c>
      <c r="J930" s="130">
        <v>48</v>
      </c>
    </row>
    <row r="931" spans="1:10" x14ac:dyDescent="0.3">
      <c r="A931" s="130">
        <v>930</v>
      </c>
      <c r="B931" s="132" t="s">
        <v>639</v>
      </c>
      <c r="C931" s="132" t="s">
        <v>117</v>
      </c>
      <c r="D931" s="132" t="s">
        <v>224</v>
      </c>
      <c r="E931" s="132" t="s">
        <v>3057</v>
      </c>
      <c r="F931" s="130">
        <v>106.96</v>
      </c>
      <c r="G931" s="130">
        <v>81</v>
      </c>
      <c r="H931" s="130">
        <v>84</v>
      </c>
      <c r="I931" s="130">
        <v>97</v>
      </c>
      <c r="J931" s="130">
        <v>99</v>
      </c>
    </row>
    <row r="932" spans="1:10" x14ac:dyDescent="0.3">
      <c r="A932" s="130">
        <v>931</v>
      </c>
      <c r="B932" s="132" t="s">
        <v>794</v>
      </c>
      <c r="C932" s="132" t="s">
        <v>36</v>
      </c>
      <c r="D932" s="132" t="s">
        <v>3025</v>
      </c>
      <c r="E932" s="132" t="s">
        <v>3072</v>
      </c>
      <c r="F932" s="130">
        <v>106.93</v>
      </c>
      <c r="G932" s="130">
        <v>81</v>
      </c>
      <c r="H932" s="130">
        <v>49</v>
      </c>
      <c r="I932" s="130">
        <v>28</v>
      </c>
      <c r="J932" s="130">
        <v>41</v>
      </c>
    </row>
    <row r="933" spans="1:10" x14ac:dyDescent="0.3">
      <c r="A933" s="130">
        <v>932</v>
      </c>
      <c r="B933" s="132" t="s">
        <v>249</v>
      </c>
      <c r="C933" s="132" t="s">
        <v>36</v>
      </c>
      <c r="D933" s="132" t="s">
        <v>53</v>
      </c>
      <c r="E933" s="132" t="s">
        <v>3057</v>
      </c>
      <c r="F933" s="130">
        <v>106.91</v>
      </c>
      <c r="G933" s="130">
        <v>81</v>
      </c>
      <c r="H933" s="130">
        <v>92</v>
      </c>
      <c r="I933" s="130">
        <v>91</v>
      </c>
      <c r="J933" s="130">
        <v>72</v>
      </c>
    </row>
    <row r="934" spans="1:10" x14ac:dyDescent="0.3">
      <c r="A934" s="130">
        <v>933</v>
      </c>
      <c r="B934" s="132" t="s">
        <v>3229</v>
      </c>
      <c r="C934" s="132" t="s">
        <v>104</v>
      </c>
      <c r="D934" s="132" t="s">
        <v>470</v>
      </c>
      <c r="E934" s="132" t="s">
        <v>3072</v>
      </c>
      <c r="F934" s="130">
        <v>106.89</v>
      </c>
      <c r="G934" s="130">
        <v>81</v>
      </c>
      <c r="H934" s="130">
        <v>92</v>
      </c>
      <c r="I934" s="130">
        <v>63</v>
      </c>
      <c r="J934" s="130">
        <v>93</v>
      </c>
    </row>
    <row r="935" spans="1:10" x14ac:dyDescent="0.3">
      <c r="A935" s="130">
        <v>934</v>
      </c>
      <c r="B935" s="132" t="s">
        <v>3487</v>
      </c>
      <c r="C935" s="132" t="s">
        <v>28</v>
      </c>
      <c r="D935" s="132" t="s">
        <v>3029</v>
      </c>
      <c r="E935" s="132" t="s">
        <v>3057</v>
      </c>
      <c r="F935" s="130">
        <v>106.88</v>
      </c>
      <c r="G935" s="130">
        <v>81</v>
      </c>
      <c r="H935" s="130">
        <v>73</v>
      </c>
      <c r="I935" s="130">
        <v>35</v>
      </c>
      <c r="J935" s="130">
        <v>72</v>
      </c>
    </row>
    <row r="936" spans="1:10" x14ac:dyDescent="0.3">
      <c r="A936" s="130">
        <v>935</v>
      </c>
      <c r="B936" s="132" t="s">
        <v>3263</v>
      </c>
      <c r="C936" s="132" t="s">
        <v>28</v>
      </c>
      <c r="D936" s="132" t="s">
        <v>713</v>
      </c>
      <c r="E936" s="132" t="s">
        <v>3057</v>
      </c>
      <c r="F936" s="130">
        <v>106.86</v>
      </c>
      <c r="G936" s="130">
        <v>81</v>
      </c>
      <c r="H936" s="130">
        <v>89</v>
      </c>
      <c r="I936" s="130">
        <v>91</v>
      </c>
      <c r="J936" s="130">
        <v>87</v>
      </c>
    </row>
    <row r="937" spans="1:10" x14ac:dyDescent="0.3">
      <c r="A937" s="130">
        <v>936</v>
      </c>
      <c r="B937" s="132" t="s">
        <v>2986</v>
      </c>
      <c r="C937" s="132" t="s">
        <v>36</v>
      </c>
      <c r="D937" s="132" t="s">
        <v>35</v>
      </c>
      <c r="E937" s="132" t="s">
        <v>3072</v>
      </c>
      <c r="F937" s="130">
        <v>106.84</v>
      </c>
      <c r="G937" s="130">
        <v>80</v>
      </c>
      <c r="H937" s="130">
        <v>95</v>
      </c>
      <c r="I937" s="130">
        <v>98</v>
      </c>
      <c r="J937" s="130">
        <v>98</v>
      </c>
    </row>
    <row r="938" spans="1:10" x14ac:dyDescent="0.3">
      <c r="A938" s="130">
        <v>937</v>
      </c>
      <c r="B938" s="132" t="s">
        <v>219</v>
      </c>
      <c r="C938" s="132" t="s">
        <v>24</v>
      </c>
      <c r="D938" s="132" t="s">
        <v>39</v>
      </c>
      <c r="E938" s="132" t="s">
        <v>3057</v>
      </c>
      <c r="F938" s="130">
        <v>106.84</v>
      </c>
      <c r="G938" s="130">
        <v>80</v>
      </c>
      <c r="H938" s="130">
        <v>76</v>
      </c>
      <c r="I938" s="130">
        <v>80</v>
      </c>
      <c r="J938" s="130">
        <v>72</v>
      </c>
    </row>
    <row r="939" spans="1:10" x14ac:dyDescent="0.3">
      <c r="A939" s="130">
        <v>938</v>
      </c>
      <c r="B939" s="132" t="s">
        <v>1856</v>
      </c>
      <c r="C939" s="132" t="s">
        <v>24</v>
      </c>
      <c r="D939" s="132" t="s">
        <v>57</v>
      </c>
      <c r="E939" s="132" t="s">
        <v>3072</v>
      </c>
      <c r="F939" s="130">
        <v>106.84</v>
      </c>
      <c r="G939" s="130">
        <v>80</v>
      </c>
      <c r="H939" s="130">
        <v>84</v>
      </c>
      <c r="I939" s="130">
        <v>84</v>
      </c>
      <c r="J939" s="130">
        <v>80</v>
      </c>
    </row>
    <row r="940" spans="1:10" x14ac:dyDescent="0.3">
      <c r="A940" s="130">
        <v>939</v>
      </c>
      <c r="B940" s="132" t="s">
        <v>79</v>
      </c>
      <c r="C940" s="132" t="s">
        <v>36</v>
      </c>
      <c r="D940" s="132" t="s">
        <v>35</v>
      </c>
      <c r="E940" s="132" t="s">
        <v>3072</v>
      </c>
      <c r="F940" s="130">
        <v>106.82</v>
      </c>
      <c r="G940" s="130">
        <v>80</v>
      </c>
      <c r="H940" s="130">
        <v>93</v>
      </c>
      <c r="I940" s="130">
        <v>90</v>
      </c>
      <c r="J940" s="130">
        <v>91</v>
      </c>
    </row>
    <row r="941" spans="1:10" x14ac:dyDescent="0.3">
      <c r="A941" s="130">
        <v>940</v>
      </c>
      <c r="B941" s="132" t="s">
        <v>1522</v>
      </c>
      <c r="C941" s="132" t="s">
        <v>153</v>
      </c>
      <c r="D941" s="132" t="s">
        <v>3034</v>
      </c>
      <c r="E941" s="132" t="s">
        <v>3072</v>
      </c>
      <c r="F941" s="130">
        <v>106.78</v>
      </c>
      <c r="G941" s="130">
        <v>80</v>
      </c>
      <c r="H941" s="130">
        <v>87</v>
      </c>
      <c r="I941" s="130">
        <v>92</v>
      </c>
      <c r="J941" s="130">
        <v>88</v>
      </c>
    </row>
    <row r="942" spans="1:10" x14ac:dyDescent="0.3">
      <c r="A942" s="130">
        <v>941</v>
      </c>
      <c r="B942" s="132" t="s">
        <v>6426</v>
      </c>
      <c r="C942" s="132" t="s">
        <v>44</v>
      </c>
      <c r="D942" s="132" t="s">
        <v>113</v>
      </c>
      <c r="E942" s="132" t="s">
        <v>3057</v>
      </c>
      <c r="F942" s="130">
        <v>106.72</v>
      </c>
      <c r="G942" s="130">
        <v>80</v>
      </c>
      <c r="H942" s="130">
        <v>29</v>
      </c>
      <c r="I942" s="130">
        <v>24</v>
      </c>
      <c r="J942" s="130">
        <v>3</v>
      </c>
    </row>
    <row r="943" spans="1:10" x14ac:dyDescent="0.3">
      <c r="A943" s="130">
        <v>942</v>
      </c>
      <c r="B943" s="132" t="s">
        <v>1189</v>
      </c>
      <c r="C943" s="132" t="s">
        <v>36</v>
      </c>
      <c r="D943" s="132" t="s">
        <v>279</v>
      </c>
      <c r="E943" s="132" t="s">
        <v>3072</v>
      </c>
      <c r="F943" s="130">
        <v>106.72</v>
      </c>
      <c r="G943" s="130">
        <v>80</v>
      </c>
      <c r="H943" s="130">
        <v>82</v>
      </c>
      <c r="I943" s="130">
        <v>21</v>
      </c>
      <c r="J943" s="130">
        <v>46</v>
      </c>
    </row>
    <row r="944" spans="1:10" x14ac:dyDescent="0.3">
      <c r="A944" s="130">
        <v>943</v>
      </c>
      <c r="B944" s="132" t="s">
        <v>2004</v>
      </c>
      <c r="C944" s="132" t="s">
        <v>36</v>
      </c>
      <c r="D944" s="132" t="s">
        <v>35</v>
      </c>
      <c r="E944" s="132" t="s">
        <v>3072</v>
      </c>
      <c r="F944" s="130">
        <v>106.72</v>
      </c>
      <c r="G944" s="130">
        <v>80</v>
      </c>
      <c r="H944" s="130">
        <v>88</v>
      </c>
      <c r="I944" s="130">
        <v>87</v>
      </c>
      <c r="J944" s="130">
        <v>92</v>
      </c>
    </row>
    <row r="945" spans="1:10" x14ac:dyDescent="0.3">
      <c r="A945" s="130">
        <v>944</v>
      </c>
      <c r="B945" s="132" t="s">
        <v>1950</v>
      </c>
      <c r="C945" s="132" t="s">
        <v>31</v>
      </c>
      <c r="D945" s="132" t="s">
        <v>305</v>
      </c>
      <c r="E945" s="132" t="s">
        <v>3072</v>
      </c>
      <c r="F945" s="130">
        <v>106.71</v>
      </c>
      <c r="G945" s="130">
        <v>80</v>
      </c>
      <c r="H945" s="130">
        <v>80</v>
      </c>
      <c r="I945" s="130">
        <v>93</v>
      </c>
      <c r="J945" s="130">
        <v>86</v>
      </c>
    </row>
    <row r="946" spans="1:10" x14ac:dyDescent="0.3">
      <c r="A946" s="130">
        <v>945</v>
      </c>
      <c r="B946" s="132" t="s">
        <v>5245</v>
      </c>
      <c r="C946" s="132" t="s">
        <v>24</v>
      </c>
      <c r="D946" s="132" t="s">
        <v>83</v>
      </c>
      <c r="E946" s="132" t="s">
        <v>3057</v>
      </c>
      <c r="F946" s="130">
        <v>106.69</v>
      </c>
      <c r="G946" s="130">
        <v>80</v>
      </c>
      <c r="H946" s="130">
        <v>71</v>
      </c>
      <c r="I946" s="130">
        <v>89</v>
      </c>
      <c r="J946" s="130">
        <v>72</v>
      </c>
    </row>
    <row r="947" spans="1:10" x14ac:dyDescent="0.3">
      <c r="A947" s="130">
        <v>946</v>
      </c>
      <c r="B947" s="132" t="s">
        <v>760</v>
      </c>
      <c r="C947" s="132" t="s">
        <v>36</v>
      </c>
      <c r="D947" s="132" t="s">
        <v>259</v>
      </c>
      <c r="E947" s="132" t="s">
        <v>3072</v>
      </c>
      <c r="F947" s="130">
        <v>106.68</v>
      </c>
      <c r="G947" s="130">
        <v>80</v>
      </c>
      <c r="H947" s="130">
        <v>83</v>
      </c>
      <c r="I947" s="130">
        <v>82</v>
      </c>
      <c r="J947" s="130">
        <v>72</v>
      </c>
    </row>
    <row r="948" spans="1:10" x14ac:dyDescent="0.3">
      <c r="A948" s="130">
        <v>947</v>
      </c>
      <c r="B948" s="132" t="s">
        <v>745</v>
      </c>
      <c r="C948" s="132" t="s">
        <v>28</v>
      </c>
      <c r="D948" s="132" t="s">
        <v>3020</v>
      </c>
      <c r="E948" s="132" t="s">
        <v>3057</v>
      </c>
      <c r="F948" s="130">
        <v>106.68</v>
      </c>
      <c r="G948" s="130">
        <v>80</v>
      </c>
      <c r="H948" s="130">
        <v>85</v>
      </c>
      <c r="I948" s="130">
        <v>70</v>
      </c>
      <c r="J948" s="130">
        <v>28</v>
      </c>
    </row>
    <row r="949" spans="1:10" x14ac:dyDescent="0.3">
      <c r="A949" s="130">
        <v>948</v>
      </c>
      <c r="B949" s="132" t="s">
        <v>3661</v>
      </c>
      <c r="C949" s="132" t="s">
        <v>36</v>
      </c>
      <c r="D949" s="132" t="s">
        <v>371</v>
      </c>
      <c r="E949" s="132" t="s">
        <v>3057</v>
      </c>
      <c r="F949" s="130">
        <v>106.68</v>
      </c>
      <c r="G949" s="130">
        <v>80</v>
      </c>
      <c r="H949" s="130">
        <v>40</v>
      </c>
      <c r="I949" s="130">
        <v>68</v>
      </c>
      <c r="J949" s="130">
        <v>51</v>
      </c>
    </row>
    <row r="950" spans="1:10" x14ac:dyDescent="0.3">
      <c r="A950" s="130">
        <v>949</v>
      </c>
      <c r="B950" s="132" t="s">
        <v>840</v>
      </c>
      <c r="C950" s="132" t="s">
        <v>28</v>
      </c>
      <c r="D950" s="132" t="s">
        <v>3019</v>
      </c>
      <c r="E950" s="132" t="s">
        <v>3072</v>
      </c>
      <c r="F950" s="130">
        <v>106.64</v>
      </c>
      <c r="G950" s="130">
        <v>80</v>
      </c>
      <c r="H950" s="130">
        <v>80</v>
      </c>
      <c r="I950" s="130">
        <v>83</v>
      </c>
      <c r="J950" s="130">
        <v>77</v>
      </c>
    </row>
    <row r="951" spans="1:10" x14ac:dyDescent="0.3">
      <c r="A951" s="130">
        <v>950</v>
      </c>
      <c r="B951" s="132" t="s">
        <v>6427</v>
      </c>
      <c r="C951" s="132" t="s">
        <v>248</v>
      </c>
      <c r="D951" s="132" t="s">
        <v>3044</v>
      </c>
      <c r="E951" s="132" t="s">
        <v>3057</v>
      </c>
      <c r="F951" s="130">
        <v>106.64</v>
      </c>
      <c r="G951" s="130">
        <v>80</v>
      </c>
      <c r="H951" s="130">
        <v>8</v>
      </c>
      <c r="I951" s="130">
        <v>1</v>
      </c>
      <c r="J951" s="130">
        <v>3</v>
      </c>
    </row>
    <row r="952" spans="1:10" x14ac:dyDescent="0.3">
      <c r="A952" s="130">
        <v>951</v>
      </c>
      <c r="B952" s="132" t="s">
        <v>2186</v>
      </c>
      <c r="C952" s="132" t="s">
        <v>153</v>
      </c>
      <c r="D952" s="132" t="s">
        <v>3039</v>
      </c>
      <c r="E952" s="132" t="s">
        <v>3072</v>
      </c>
      <c r="F952" s="130">
        <v>106.63</v>
      </c>
      <c r="G952" s="130">
        <v>80</v>
      </c>
      <c r="H952" s="130">
        <v>93</v>
      </c>
      <c r="I952" s="130">
        <v>80</v>
      </c>
      <c r="J952" s="130">
        <v>47</v>
      </c>
    </row>
    <row r="953" spans="1:10" x14ac:dyDescent="0.3">
      <c r="A953" s="130">
        <v>952</v>
      </c>
      <c r="B953" s="132" t="s">
        <v>3513</v>
      </c>
      <c r="C953" s="132" t="s">
        <v>24</v>
      </c>
      <c r="D953" s="132" t="s">
        <v>512</v>
      </c>
      <c r="E953" s="132" t="s">
        <v>3072</v>
      </c>
      <c r="F953" s="130">
        <v>106.61</v>
      </c>
      <c r="G953" s="130">
        <v>80</v>
      </c>
      <c r="H953" s="130">
        <v>68</v>
      </c>
      <c r="I953" s="130">
        <v>46</v>
      </c>
      <c r="J953" s="130">
        <v>46</v>
      </c>
    </row>
    <row r="954" spans="1:10" x14ac:dyDescent="0.3">
      <c r="A954" s="130">
        <v>953</v>
      </c>
      <c r="B954" s="132" t="s">
        <v>1628</v>
      </c>
      <c r="C954" s="132" t="s">
        <v>24</v>
      </c>
      <c r="D954" s="132" t="s">
        <v>94</v>
      </c>
      <c r="E954" s="132" t="s">
        <v>3057</v>
      </c>
      <c r="F954" s="130">
        <v>106.56</v>
      </c>
      <c r="G954" s="130">
        <v>80</v>
      </c>
      <c r="H954" s="130">
        <v>57</v>
      </c>
      <c r="I954" s="130">
        <v>75</v>
      </c>
      <c r="J954" s="130">
        <v>80</v>
      </c>
    </row>
    <row r="955" spans="1:10" x14ac:dyDescent="0.3">
      <c r="A955" s="130">
        <v>954</v>
      </c>
      <c r="B955" s="132" t="s">
        <v>637</v>
      </c>
      <c r="C955" s="132" t="s">
        <v>31</v>
      </c>
      <c r="D955" s="132" t="s">
        <v>90</v>
      </c>
      <c r="E955" s="132" t="s">
        <v>3057</v>
      </c>
      <c r="F955" s="130">
        <v>106.55</v>
      </c>
      <c r="G955" s="130">
        <v>80</v>
      </c>
      <c r="H955" s="130">
        <v>78</v>
      </c>
      <c r="I955" s="130">
        <v>61</v>
      </c>
      <c r="J955" s="130">
        <v>70</v>
      </c>
    </row>
    <row r="956" spans="1:10" x14ac:dyDescent="0.3">
      <c r="A956" s="130">
        <v>955</v>
      </c>
      <c r="B956" s="132" t="s">
        <v>3444</v>
      </c>
      <c r="C956" s="132" t="s">
        <v>28</v>
      </c>
      <c r="D956" s="132" t="s">
        <v>140</v>
      </c>
      <c r="E956" s="132" t="s">
        <v>3072</v>
      </c>
      <c r="F956" s="130">
        <v>106.53</v>
      </c>
      <c r="G956" s="130">
        <v>80</v>
      </c>
      <c r="H956" s="130">
        <v>77</v>
      </c>
      <c r="I956" s="130">
        <v>77</v>
      </c>
      <c r="J956" s="130">
        <v>80</v>
      </c>
    </row>
    <row r="957" spans="1:10" x14ac:dyDescent="0.3">
      <c r="A957" s="130">
        <v>956</v>
      </c>
      <c r="B957" s="132" t="s">
        <v>465</v>
      </c>
      <c r="C957" s="132" t="s">
        <v>44</v>
      </c>
      <c r="D957" s="132" t="s">
        <v>3049</v>
      </c>
      <c r="E957" s="132" t="s">
        <v>3057</v>
      </c>
      <c r="F957" s="130">
        <v>106.51</v>
      </c>
      <c r="G957" s="130">
        <v>80</v>
      </c>
      <c r="H957" s="130">
        <v>79</v>
      </c>
      <c r="I957" s="130">
        <v>34</v>
      </c>
      <c r="J957" s="130">
        <v>77</v>
      </c>
    </row>
    <row r="958" spans="1:10" x14ac:dyDescent="0.3">
      <c r="A958" s="130">
        <v>957</v>
      </c>
      <c r="B958" s="132" t="s">
        <v>3461</v>
      </c>
      <c r="C958" s="132" t="s">
        <v>24</v>
      </c>
      <c r="D958" s="132" t="s">
        <v>906</v>
      </c>
      <c r="E958" s="132" t="s">
        <v>3072</v>
      </c>
      <c r="F958" s="130">
        <v>106.5</v>
      </c>
      <c r="G958" s="130">
        <v>80</v>
      </c>
      <c r="H958" s="130">
        <v>69</v>
      </c>
      <c r="I958" s="130">
        <v>59</v>
      </c>
      <c r="J958" s="130">
        <v>36</v>
      </c>
    </row>
    <row r="959" spans="1:10" x14ac:dyDescent="0.3">
      <c r="A959" s="130">
        <v>958</v>
      </c>
      <c r="B959" s="132" t="s">
        <v>233</v>
      </c>
      <c r="C959" s="132" t="s">
        <v>28</v>
      </c>
      <c r="D959" s="132" t="s">
        <v>3019</v>
      </c>
      <c r="E959" s="132" t="s">
        <v>3072</v>
      </c>
      <c r="F959" s="130">
        <v>106.5</v>
      </c>
      <c r="G959" s="130">
        <v>80</v>
      </c>
      <c r="H959" s="130">
        <v>63</v>
      </c>
      <c r="I959" s="130">
        <v>36</v>
      </c>
      <c r="J959" s="130">
        <v>63</v>
      </c>
    </row>
    <row r="960" spans="1:10" x14ac:dyDescent="0.3">
      <c r="A960" s="130">
        <v>959</v>
      </c>
      <c r="B960" s="132" t="s">
        <v>2225</v>
      </c>
      <c r="C960" s="132" t="s">
        <v>28</v>
      </c>
      <c r="D960" s="132" t="s">
        <v>3018</v>
      </c>
      <c r="E960" s="132" t="s">
        <v>3072</v>
      </c>
      <c r="F960" s="130">
        <v>106.49</v>
      </c>
      <c r="G960" s="130">
        <v>80</v>
      </c>
      <c r="H960" s="130">
        <v>86</v>
      </c>
      <c r="I960" s="130">
        <v>86</v>
      </c>
      <c r="J960" s="130">
        <v>28</v>
      </c>
    </row>
    <row r="961" spans="1:10" x14ac:dyDescent="0.3">
      <c r="A961" s="130">
        <v>960</v>
      </c>
      <c r="B961" s="132" t="s">
        <v>211</v>
      </c>
      <c r="C961" s="132" t="s">
        <v>44</v>
      </c>
      <c r="D961" s="132" t="s">
        <v>212</v>
      </c>
      <c r="E961" s="132" t="s">
        <v>3072</v>
      </c>
      <c r="F961" s="130">
        <v>106.49</v>
      </c>
      <c r="G961" s="130">
        <v>80</v>
      </c>
      <c r="H961" s="130">
        <v>86</v>
      </c>
      <c r="I961" s="130">
        <v>71</v>
      </c>
      <c r="J961" s="130">
        <v>82</v>
      </c>
    </row>
    <row r="962" spans="1:10" x14ac:dyDescent="0.3">
      <c r="A962" s="130">
        <v>961</v>
      </c>
      <c r="B962" s="132" t="s">
        <v>3302</v>
      </c>
      <c r="C962" s="132" t="s">
        <v>44</v>
      </c>
      <c r="D962" s="132" t="s">
        <v>113</v>
      </c>
      <c r="E962" s="132" t="s">
        <v>3057</v>
      </c>
      <c r="F962" s="130">
        <v>106.47</v>
      </c>
      <c r="G962" s="130">
        <v>80</v>
      </c>
      <c r="H962" s="130">
        <v>88</v>
      </c>
      <c r="I962" s="130">
        <v>33</v>
      </c>
      <c r="J962" s="130">
        <v>16</v>
      </c>
    </row>
    <row r="963" spans="1:10" x14ac:dyDescent="0.3">
      <c r="A963" s="130">
        <v>962</v>
      </c>
      <c r="B963" s="132" t="s">
        <v>3295</v>
      </c>
      <c r="C963" s="132" t="s">
        <v>44</v>
      </c>
      <c r="D963" s="132" t="s">
        <v>43</v>
      </c>
      <c r="E963" s="132" t="s">
        <v>3057</v>
      </c>
      <c r="F963" s="130">
        <v>106.45</v>
      </c>
      <c r="G963" s="130">
        <v>80</v>
      </c>
      <c r="H963" s="130">
        <v>86</v>
      </c>
      <c r="I963" s="130">
        <v>31</v>
      </c>
      <c r="J963" s="130">
        <v>17</v>
      </c>
    </row>
    <row r="964" spans="1:10" x14ac:dyDescent="0.3">
      <c r="A964" s="130">
        <v>963</v>
      </c>
      <c r="B964" s="132" t="s">
        <v>2029</v>
      </c>
      <c r="C964" s="132" t="s">
        <v>28</v>
      </c>
      <c r="D964" s="132" t="s">
        <v>3018</v>
      </c>
      <c r="E964" s="132" t="s">
        <v>3072</v>
      </c>
      <c r="F964" s="130">
        <v>106.45</v>
      </c>
      <c r="G964" s="130">
        <v>80</v>
      </c>
      <c r="H964" s="130">
        <v>72</v>
      </c>
      <c r="I964" s="130">
        <v>28</v>
      </c>
      <c r="J964" s="130">
        <v>39</v>
      </c>
    </row>
    <row r="965" spans="1:10" x14ac:dyDescent="0.3">
      <c r="A965" s="130">
        <v>964</v>
      </c>
      <c r="B965" s="132" t="s">
        <v>2439</v>
      </c>
      <c r="C965" s="132" t="s">
        <v>248</v>
      </c>
      <c r="D965" s="132" t="s">
        <v>3046</v>
      </c>
      <c r="E965" s="132" t="s">
        <v>3072</v>
      </c>
      <c r="F965" s="130">
        <v>106.41</v>
      </c>
      <c r="G965" s="130">
        <v>80</v>
      </c>
      <c r="H965" s="130">
        <v>82</v>
      </c>
      <c r="I965" s="130">
        <v>87</v>
      </c>
      <c r="J965" s="130">
        <v>49</v>
      </c>
    </row>
    <row r="966" spans="1:10" x14ac:dyDescent="0.3">
      <c r="A966" s="130">
        <v>965</v>
      </c>
      <c r="B966" s="132" t="s">
        <v>3358</v>
      </c>
      <c r="C966" s="132" t="s">
        <v>117</v>
      </c>
      <c r="D966" s="132" t="s">
        <v>203</v>
      </c>
      <c r="E966" s="132" t="s">
        <v>3072</v>
      </c>
      <c r="F966" s="130">
        <v>106.4</v>
      </c>
      <c r="G966" s="130">
        <v>80</v>
      </c>
      <c r="H966" s="130">
        <v>87</v>
      </c>
      <c r="I966" s="130">
        <v>81</v>
      </c>
      <c r="J966" s="130">
        <v>85</v>
      </c>
    </row>
    <row r="967" spans="1:10" x14ac:dyDescent="0.3">
      <c r="A967" s="130">
        <v>966</v>
      </c>
      <c r="B967" s="132" t="s">
        <v>326</v>
      </c>
      <c r="C967" s="132" t="s">
        <v>31</v>
      </c>
      <c r="D967" s="132" t="s">
        <v>111</v>
      </c>
      <c r="E967" s="132" t="s">
        <v>3072</v>
      </c>
      <c r="F967" s="130">
        <v>106.4</v>
      </c>
      <c r="G967" s="130">
        <v>80</v>
      </c>
      <c r="H967" s="130">
        <v>87</v>
      </c>
      <c r="I967" s="130">
        <v>91</v>
      </c>
      <c r="J967" s="130">
        <v>59</v>
      </c>
    </row>
    <row r="968" spans="1:10" x14ac:dyDescent="0.3">
      <c r="A968" s="130">
        <v>967</v>
      </c>
      <c r="B968" s="132" t="s">
        <v>699</v>
      </c>
      <c r="C968" s="132" t="s">
        <v>28</v>
      </c>
      <c r="D968" s="132" t="s">
        <v>140</v>
      </c>
      <c r="E968" s="132" t="s">
        <v>3072</v>
      </c>
      <c r="F968" s="130">
        <v>106.39</v>
      </c>
      <c r="G968" s="130">
        <v>80</v>
      </c>
      <c r="H968" s="130">
        <v>77</v>
      </c>
      <c r="I968" s="130">
        <v>81</v>
      </c>
      <c r="J968" s="130">
        <v>78</v>
      </c>
    </row>
    <row r="969" spans="1:10" x14ac:dyDescent="0.3">
      <c r="A969" s="130">
        <v>968</v>
      </c>
      <c r="B969" s="132" t="s">
        <v>772</v>
      </c>
      <c r="C969" s="132" t="s">
        <v>28</v>
      </c>
      <c r="D969" s="132" t="s">
        <v>27</v>
      </c>
      <c r="E969" s="132" t="s">
        <v>3072</v>
      </c>
      <c r="F969" s="130">
        <v>106.39</v>
      </c>
      <c r="G969" s="130">
        <v>80</v>
      </c>
      <c r="H969" s="130">
        <v>72</v>
      </c>
      <c r="I969" s="130">
        <v>60</v>
      </c>
      <c r="J969" s="130">
        <v>59</v>
      </c>
    </row>
    <row r="970" spans="1:10" x14ac:dyDescent="0.3">
      <c r="A970" s="130">
        <v>969</v>
      </c>
      <c r="B970" s="132" t="s">
        <v>148</v>
      </c>
      <c r="C970" s="132" t="s">
        <v>24</v>
      </c>
      <c r="D970" s="132" t="s">
        <v>149</v>
      </c>
      <c r="E970" s="132" t="s">
        <v>3057</v>
      </c>
      <c r="F970" s="130">
        <v>106.39</v>
      </c>
      <c r="G970" s="130">
        <v>80</v>
      </c>
      <c r="H970" s="130">
        <v>80</v>
      </c>
      <c r="I970" s="130">
        <v>87</v>
      </c>
      <c r="J970" s="130">
        <v>72</v>
      </c>
    </row>
    <row r="971" spans="1:10" x14ac:dyDescent="0.3">
      <c r="A971" s="130">
        <v>970</v>
      </c>
      <c r="B971" s="132" t="s">
        <v>3357</v>
      </c>
      <c r="C971" s="132" t="s">
        <v>24</v>
      </c>
      <c r="D971" s="132" t="s">
        <v>521</v>
      </c>
      <c r="E971" s="132" t="s">
        <v>3072</v>
      </c>
      <c r="F971" s="130">
        <v>106.35</v>
      </c>
      <c r="G971" s="130">
        <v>80</v>
      </c>
      <c r="H971" s="130">
        <v>84</v>
      </c>
      <c r="I971" s="130">
        <v>86</v>
      </c>
      <c r="J971" s="130">
        <v>69</v>
      </c>
    </row>
    <row r="972" spans="1:10" x14ac:dyDescent="0.3">
      <c r="A972" s="130">
        <v>971</v>
      </c>
      <c r="B972" s="132" t="s">
        <v>1600</v>
      </c>
      <c r="C972" s="132" t="s">
        <v>24</v>
      </c>
      <c r="D972" s="132" t="s">
        <v>512</v>
      </c>
      <c r="E972" s="132" t="s">
        <v>3072</v>
      </c>
      <c r="F972" s="130">
        <v>106.34</v>
      </c>
      <c r="G972" s="130">
        <v>80</v>
      </c>
      <c r="H972" s="130">
        <v>84</v>
      </c>
      <c r="I972" s="130">
        <v>81</v>
      </c>
      <c r="J972" s="130">
        <v>81</v>
      </c>
    </row>
    <row r="973" spans="1:10" x14ac:dyDescent="0.3">
      <c r="A973" s="130">
        <v>972</v>
      </c>
      <c r="B973" s="132" t="s">
        <v>2373</v>
      </c>
      <c r="C973" s="132" t="s">
        <v>44</v>
      </c>
      <c r="D973" s="132" t="s">
        <v>291</v>
      </c>
      <c r="E973" s="132" t="s">
        <v>3072</v>
      </c>
      <c r="F973" s="130">
        <v>106.31</v>
      </c>
      <c r="G973" s="130">
        <v>80</v>
      </c>
      <c r="H973" s="130">
        <v>50</v>
      </c>
      <c r="I973" s="130">
        <v>8</v>
      </c>
      <c r="J973" s="130">
        <v>40</v>
      </c>
    </row>
    <row r="974" spans="1:10" x14ac:dyDescent="0.3">
      <c r="A974" s="130">
        <v>973</v>
      </c>
      <c r="B974" s="132" t="s">
        <v>3477</v>
      </c>
      <c r="C974" s="132" t="s">
        <v>67</v>
      </c>
      <c r="D974" s="132" t="s">
        <v>262</v>
      </c>
      <c r="E974" s="132" t="s">
        <v>3057</v>
      </c>
      <c r="F974" s="130">
        <v>106.3</v>
      </c>
      <c r="G974" s="130">
        <v>80</v>
      </c>
      <c r="H974" s="130">
        <v>66</v>
      </c>
      <c r="I974" s="130">
        <v>14</v>
      </c>
      <c r="J974" s="130">
        <v>34</v>
      </c>
    </row>
    <row r="975" spans="1:10" x14ac:dyDescent="0.3">
      <c r="A975" s="130">
        <v>974</v>
      </c>
      <c r="B975" s="132" t="s">
        <v>3345</v>
      </c>
      <c r="C975" s="132" t="s">
        <v>44</v>
      </c>
      <c r="D975" s="132" t="s">
        <v>113</v>
      </c>
      <c r="E975" s="132" t="s">
        <v>3057</v>
      </c>
      <c r="F975" s="130">
        <v>106.27</v>
      </c>
      <c r="G975" s="130">
        <v>80</v>
      </c>
      <c r="H975" s="130">
        <v>91</v>
      </c>
      <c r="I975" s="130">
        <v>12</v>
      </c>
      <c r="J975" s="130">
        <v>89</v>
      </c>
    </row>
    <row r="976" spans="1:10" x14ac:dyDescent="0.3">
      <c r="A976" s="130">
        <v>975</v>
      </c>
      <c r="B976" s="132" t="s">
        <v>6428</v>
      </c>
      <c r="C976" s="132" t="s">
        <v>117</v>
      </c>
      <c r="D976" s="132" t="s">
        <v>224</v>
      </c>
      <c r="E976" s="132" t="s">
        <v>3072</v>
      </c>
      <c r="F976" s="130">
        <v>106.2</v>
      </c>
      <c r="G976" s="130">
        <v>80</v>
      </c>
      <c r="H976" s="130">
        <v>77</v>
      </c>
      <c r="I976" s="130">
        <v>81</v>
      </c>
      <c r="J976" s="130">
        <v>97</v>
      </c>
    </row>
    <row r="977" spans="1:10" x14ac:dyDescent="0.3">
      <c r="A977" s="130">
        <v>976</v>
      </c>
      <c r="B977" s="132" t="s">
        <v>6429</v>
      </c>
      <c r="C977" s="132" t="s">
        <v>67</v>
      </c>
      <c r="D977" s="132" t="s">
        <v>100</v>
      </c>
      <c r="E977" s="132" t="s">
        <v>3072</v>
      </c>
      <c r="F977" s="130">
        <v>106.16</v>
      </c>
      <c r="G977" s="130">
        <v>80</v>
      </c>
      <c r="H977" s="130">
        <v>31</v>
      </c>
      <c r="I977" s="130">
        <v>28</v>
      </c>
      <c r="J977" s="130">
        <v>75</v>
      </c>
    </row>
    <row r="978" spans="1:10" x14ac:dyDescent="0.3">
      <c r="A978" s="130">
        <v>977</v>
      </c>
      <c r="B978" s="132" t="s">
        <v>3274</v>
      </c>
      <c r="C978" s="132" t="s">
        <v>28</v>
      </c>
      <c r="D978" s="132" t="s">
        <v>3019</v>
      </c>
      <c r="E978" s="132" t="s">
        <v>3057</v>
      </c>
      <c r="F978" s="130">
        <v>106.14</v>
      </c>
      <c r="G978" s="130">
        <v>80</v>
      </c>
      <c r="H978" s="130">
        <v>89</v>
      </c>
      <c r="I978" s="130">
        <v>81</v>
      </c>
      <c r="J978" s="130">
        <v>44</v>
      </c>
    </row>
    <row r="979" spans="1:10" x14ac:dyDescent="0.3">
      <c r="A979" s="130">
        <v>978</v>
      </c>
      <c r="B979" s="132" t="s">
        <v>1611</v>
      </c>
      <c r="C979" s="132" t="s">
        <v>24</v>
      </c>
      <c r="D979" s="132" t="s">
        <v>94</v>
      </c>
      <c r="E979" s="132" t="s">
        <v>3072</v>
      </c>
      <c r="F979" s="130">
        <v>106.13</v>
      </c>
      <c r="G979" s="130">
        <v>80</v>
      </c>
      <c r="H979" s="130">
        <v>90</v>
      </c>
      <c r="I979" s="130">
        <v>96</v>
      </c>
      <c r="J979" s="130">
        <v>85</v>
      </c>
    </row>
    <row r="980" spans="1:10" x14ac:dyDescent="0.3">
      <c r="A980" s="130">
        <v>979</v>
      </c>
      <c r="B980" s="132" t="s">
        <v>1604</v>
      </c>
      <c r="C980" s="132" t="s">
        <v>24</v>
      </c>
      <c r="D980" s="132" t="s">
        <v>512</v>
      </c>
      <c r="E980" s="132" t="s">
        <v>3072</v>
      </c>
      <c r="F980" s="130">
        <v>106.12</v>
      </c>
      <c r="G980" s="130">
        <v>80</v>
      </c>
      <c r="H980" s="130">
        <v>72</v>
      </c>
      <c r="I980" s="130">
        <v>57</v>
      </c>
      <c r="J980" s="130">
        <v>76</v>
      </c>
    </row>
    <row r="981" spans="1:10" x14ac:dyDescent="0.3">
      <c r="A981" s="130">
        <v>980</v>
      </c>
      <c r="B981" s="132" t="s">
        <v>1540</v>
      </c>
      <c r="C981" s="132" t="s">
        <v>24</v>
      </c>
      <c r="D981" s="132" t="s">
        <v>512</v>
      </c>
      <c r="E981" s="132" t="s">
        <v>3072</v>
      </c>
      <c r="F981" s="130">
        <v>106.12</v>
      </c>
      <c r="G981" s="130">
        <v>80</v>
      </c>
      <c r="H981" s="130">
        <v>82</v>
      </c>
      <c r="I981" s="130">
        <v>85</v>
      </c>
      <c r="J981" s="130">
        <v>83</v>
      </c>
    </row>
    <row r="982" spans="1:10" x14ac:dyDescent="0.3">
      <c r="A982" s="130">
        <v>981</v>
      </c>
      <c r="B982" s="132" t="s">
        <v>3411</v>
      </c>
      <c r="C982" s="132" t="s">
        <v>67</v>
      </c>
      <c r="D982" s="132" t="s">
        <v>517</v>
      </c>
      <c r="E982" s="132" t="s">
        <v>3072</v>
      </c>
      <c r="F982" s="130">
        <v>106.11</v>
      </c>
      <c r="G982" s="130">
        <v>80</v>
      </c>
      <c r="H982" s="130">
        <v>79</v>
      </c>
      <c r="I982" s="130">
        <v>81</v>
      </c>
      <c r="J982" s="130">
        <v>85</v>
      </c>
    </row>
    <row r="983" spans="1:10" x14ac:dyDescent="0.3">
      <c r="A983" s="130">
        <v>982</v>
      </c>
      <c r="B983" s="132" t="s">
        <v>3001</v>
      </c>
      <c r="C983" s="132" t="s">
        <v>31</v>
      </c>
      <c r="D983" s="132" t="s">
        <v>90</v>
      </c>
      <c r="E983" s="132" t="s">
        <v>3057</v>
      </c>
      <c r="F983" s="130">
        <v>106.1</v>
      </c>
      <c r="G983" s="130">
        <v>80</v>
      </c>
      <c r="H983" s="130">
        <v>85</v>
      </c>
      <c r="I983" s="130">
        <v>27</v>
      </c>
      <c r="J983" s="130">
        <v>91</v>
      </c>
    </row>
    <row r="984" spans="1:10" x14ac:dyDescent="0.3">
      <c r="A984" s="130">
        <v>983</v>
      </c>
      <c r="B984" s="132" t="s">
        <v>287</v>
      </c>
      <c r="C984" s="132" t="s">
        <v>28</v>
      </c>
      <c r="D984" s="132" t="s">
        <v>97</v>
      </c>
      <c r="E984" s="132" t="s">
        <v>3072</v>
      </c>
      <c r="F984" s="130">
        <v>106.08</v>
      </c>
      <c r="G984" s="130">
        <v>80</v>
      </c>
      <c r="H984" s="130">
        <v>72</v>
      </c>
      <c r="I984" s="130">
        <v>64</v>
      </c>
      <c r="J984" s="130">
        <v>69</v>
      </c>
    </row>
    <row r="985" spans="1:10" x14ac:dyDescent="0.3">
      <c r="A985" s="130">
        <v>984</v>
      </c>
      <c r="B985" s="132" t="s">
        <v>3405</v>
      </c>
      <c r="C985" s="132" t="s">
        <v>48</v>
      </c>
      <c r="D985" s="132" t="s">
        <v>1651</v>
      </c>
      <c r="E985" s="132" t="s">
        <v>3072</v>
      </c>
      <c r="F985" s="130">
        <v>106.06</v>
      </c>
      <c r="G985" s="130">
        <v>80</v>
      </c>
      <c r="H985" s="130">
        <v>73</v>
      </c>
      <c r="I985" s="130">
        <v>92</v>
      </c>
      <c r="J985" s="130">
        <v>46</v>
      </c>
    </row>
    <row r="986" spans="1:10" x14ac:dyDescent="0.3">
      <c r="A986" s="130">
        <v>985</v>
      </c>
      <c r="B986" s="132" t="s">
        <v>2175</v>
      </c>
      <c r="C986" s="132" t="s">
        <v>24</v>
      </c>
      <c r="D986" s="132" t="s">
        <v>283</v>
      </c>
      <c r="E986" s="132" t="s">
        <v>3072</v>
      </c>
      <c r="F986" s="130">
        <v>106.05</v>
      </c>
      <c r="G986" s="130">
        <v>80</v>
      </c>
      <c r="H986" s="130">
        <v>76</v>
      </c>
      <c r="I986" s="130">
        <v>85</v>
      </c>
      <c r="J986" s="130">
        <v>69</v>
      </c>
    </row>
    <row r="987" spans="1:10" x14ac:dyDescent="0.3">
      <c r="A987" s="130">
        <v>986</v>
      </c>
      <c r="B987" s="132" t="s">
        <v>3164</v>
      </c>
      <c r="C987" s="132" t="s">
        <v>31</v>
      </c>
      <c r="D987" s="132" t="s">
        <v>111</v>
      </c>
      <c r="E987" s="132" t="s">
        <v>3057</v>
      </c>
      <c r="F987" s="130">
        <v>106.02</v>
      </c>
      <c r="G987" s="130">
        <v>79</v>
      </c>
      <c r="H987" s="130">
        <v>95</v>
      </c>
      <c r="I987" s="130">
        <v>94</v>
      </c>
      <c r="J987" s="130">
        <v>7</v>
      </c>
    </row>
    <row r="988" spans="1:10" x14ac:dyDescent="0.3">
      <c r="A988" s="130">
        <v>987</v>
      </c>
      <c r="B988" s="132" t="s">
        <v>3232</v>
      </c>
      <c r="C988" s="132" t="s">
        <v>31</v>
      </c>
      <c r="D988" s="132" t="s">
        <v>111</v>
      </c>
      <c r="E988" s="132" t="s">
        <v>3057</v>
      </c>
      <c r="F988" s="130">
        <v>106.01</v>
      </c>
      <c r="G988" s="130">
        <v>79</v>
      </c>
      <c r="H988" s="130">
        <v>86</v>
      </c>
      <c r="I988" s="130">
        <v>3</v>
      </c>
      <c r="J988" s="130">
        <v>9</v>
      </c>
    </row>
    <row r="989" spans="1:10" x14ac:dyDescent="0.3">
      <c r="A989" s="130">
        <v>988</v>
      </c>
      <c r="B989" s="132" t="s">
        <v>420</v>
      </c>
      <c r="C989" s="132" t="s">
        <v>44</v>
      </c>
      <c r="D989" s="132" t="s">
        <v>291</v>
      </c>
      <c r="E989" s="132" t="s">
        <v>3072</v>
      </c>
      <c r="F989" s="130">
        <v>105.99</v>
      </c>
      <c r="G989" s="130">
        <v>79</v>
      </c>
      <c r="H989" s="130">
        <v>56</v>
      </c>
      <c r="I989" s="130">
        <v>53</v>
      </c>
      <c r="J989" s="130">
        <v>66</v>
      </c>
    </row>
    <row r="990" spans="1:10" x14ac:dyDescent="0.3">
      <c r="A990" s="130">
        <v>989</v>
      </c>
      <c r="B990" s="132" t="s">
        <v>669</v>
      </c>
      <c r="C990" s="132" t="s">
        <v>24</v>
      </c>
      <c r="D990" s="132" t="s">
        <v>39</v>
      </c>
      <c r="E990" s="132" t="s">
        <v>3072</v>
      </c>
      <c r="F990" s="130">
        <v>105.98</v>
      </c>
      <c r="G990" s="130">
        <v>79</v>
      </c>
      <c r="H990" s="130">
        <v>75</v>
      </c>
      <c r="I990" s="130">
        <v>87</v>
      </c>
      <c r="J990" s="130">
        <v>84</v>
      </c>
    </row>
    <row r="991" spans="1:10" x14ac:dyDescent="0.3">
      <c r="A991" s="130">
        <v>990</v>
      </c>
      <c r="B991" s="132" t="s">
        <v>268</v>
      </c>
      <c r="C991" s="132" t="s">
        <v>28</v>
      </c>
      <c r="D991" s="132" t="s">
        <v>3020</v>
      </c>
      <c r="E991" s="132" t="s">
        <v>3072</v>
      </c>
      <c r="F991" s="130">
        <v>105.96</v>
      </c>
      <c r="G991" s="130">
        <v>79</v>
      </c>
      <c r="H991" s="130">
        <v>75</v>
      </c>
      <c r="I991" s="130">
        <v>74</v>
      </c>
      <c r="J991" s="130">
        <v>78</v>
      </c>
    </row>
    <row r="992" spans="1:10" x14ac:dyDescent="0.3">
      <c r="A992" s="130">
        <v>991</v>
      </c>
      <c r="B992" s="132" t="s">
        <v>1553</v>
      </c>
      <c r="C992" s="132" t="s">
        <v>117</v>
      </c>
      <c r="D992" s="132" t="s">
        <v>589</v>
      </c>
      <c r="E992" s="132" t="s">
        <v>3072</v>
      </c>
      <c r="F992" s="130">
        <v>105.91</v>
      </c>
      <c r="G992" s="130">
        <v>79</v>
      </c>
      <c r="H992" s="130">
        <v>56</v>
      </c>
      <c r="I992" s="130">
        <v>76</v>
      </c>
      <c r="J992" s="130">
        <v>88</v>
      </c>
    </row>
    <row r="993" spans="1:10" x14ac:dyDescent="0.3">
      <c r="A993" s="130">
        <v>992</v>
      </c>
      <c r="B993" s="132" t="s">
        <v>137</v>
      </c>
      <c r="C993" s="132" t="s">
        <v>31</v>
      </c>
      <c r="D993" s="132" t="s">
        <v>61</v>
      </c>
      <c r="E993" s="132" t="s">
        <v>3057</v>
      </c>
      <c r="F993" s="130">
        <v>105.83</v>
      </c>
      <c r="G993" s="130">
        <v>79</v>
      </c>
      <c r="H993" s="130">
        <v>80</v>
      </c>
      <c r="I993" s="130">
        <v>81</v>
      </c>
      <c r="J993" s="130">
        <v>78</v>
      </c>
    </row>
    <row r="994" spans="1:10" x14ac:dyDescent="0.3">
      <c r="A994" s="130">
        <v>993</v>
      </c>
      <c r="B994" s="132" t="s">
        <v>2087</v>
      </c>
      <c r="C994" s="132" t="s">
        <v>24</v>
      </c>
      <c r="D994" s="132" t="s">
        <v>83</v>
      </c>
      <c r="E994" s="132" t="s">
        <v>3072</v>
      </c>
      <c r="F994" s="130">
        <v>105.81</v>
      </c>
      <c r="G994" s="130">
        <v>79</v>
      </c>
      <c r="H994" s="130">
        <v>82</v>
      </c>
      <c r="I994" s="130">
        <v>90</v>
      </c>
      <c r="J994" s="130">
        <v>89</v>
      </c>
    </row>
    <row r="995" spans="1:10" x14ac:dyDescent="0.3">
      <c r="A995" s="130">
        <v>994</v>
      </c>
      <c r="B995" s="132" t="s">
        <v>3388</v>
      </c>
      <c r="C995" s="132" t="s">
        <v>28</v>
      </c>
      <c r="D995" s="132" t="s">
        <v>165</v>
      </c>
      <c r="E995" s="132" t="s">
        <v>3057</v>
      </c>
      <c r="F995" s="130">
        <v>105.81</v>
      </c>
      <c r="G995" s="130">
        <v>79</v>
      </c>
      <c r="H995" s="130">
        <v>79</v>
      </c>
      <c r="I995" s="130">
        <v>68</v>
      </c>
      <c r="J995" s="130">
        <v>91</v>
      </c>
    </row>
    <row r="996" spans="1:10" x14ac:dyDescent="0.3">
      <c r="A996" s="130">
        <v>995</v>
      </c>
      <c r="B996" s="132" t="s">
        <v>814</v>
      </c>
      <c r="C996" s="132" t="s">
        <v>24</v>
      </c>
      <c r="D996" s="132" t="s">
        <v>149</v>
      </c>
      <c r="E996" s="132" t="s">
        <v>3072</v>
      </c>
      <c r="F996" s="130">
        <v>105.79</v>
      </c>
      <c r="G996" s="130">
        <v>79</v>
      </c>
      <c r="H996" s="130">
        <v>73</v>
      </c>
      <c r="I996" s="130">
        <v>62</v>
      </c>
      <c r="J996" s="130">
        <v>80</v>
      </c>
    </row>
    <row r="997" spans="1:10" x14ac:dyDescent="0.3">
      <c r="A997" s="130">
        <v>996</v>
      </c>
      <c r="B997" s="132" t="s">
        <v>2376</v>
      </c>
      <c r="C997" s="132" t="s">
        <v>31</v>
      </c>
      <c r="D997" s="132" t="s">
        <v>3024</v>
      </c>
      <c r="E997" s="132" t="s">
        <v>3072</v>
      </c>
      <c r="F997" s="130">
        <v>105.77</v>
      </c>
      <c r="G997" s="130">
        <v>79</v>
      </c>
      <c r="H997" s="130">
        <v>65</v>
      </c>
      <c r="I997" s="130">
        <v>56</v>
      </c>
      <c r="J997" s="130">
        <v>8</v>
      </c>
    </row>
    <row r="998" spans="1:10" x14ac:dyDescent="0.3">
      <c r="A998" s="130">
        <v>997</v>
      </c>
      <c r="B998" s="132" t="s">
        <v>3417</v>
      </c>
      <c r="C998" s="132" t="s">
        <v>28</v>
      </c>
      <c r="D998" s="132" t="s">
        <v>3019</v>
      </c>
      <c r="E998" s="132" t="s">
        <v>3057</v>
      </c>
      <c r="F998" s="130">
        <v>105.76</v>
      </c>
      <c r="G998" s="130">
        <v>79</v>
      </c>
      <c r="H998" s="130">
        <v>81</v>
      </c>
      <c r="I998" s="130">
        <v>33</v>
      </c>
      <c r="J998" s="130">
        <v>42</v>
      </c>
    </row>
    <row r="999" spans="1:10" x14ac:dyDescent="0.3">
      <c r="A999" s="130">
        <v>998</v>
      </c>
      <c r="B999" s="132" t="s">
        <v>6430</v>
      </c>
      <c r="C999" s="132" t="s">
        <v>36</v>
      </c>
      <c r="D999" s="132" t="s">
        <v>81</v>
      </c>
      <c r="E999" s="132" t="s">
        <v>3057</v>
      </c>
      <c r="F999" s="130">
        <v>105.76</v>
      </c>
      <c r="G999" s="130">
        <v>79</v>
      </c>
      <c r="H999" s="130">
        <v>87</v>
      </c>
      <c r="I999" s="130">
        <v>84</v>
      </c>
      <c r="J999" s="130">
        <v>77</v>
      </c>
    </row>
    <row r="1000" spans="1:10" x14ac:dyDescent="0.3">
      <c r="A1000" s="130">
        <v>999</v>
      </c>
      <c r="B1000" s="132" t="s">
        <v>3392</v>
      </c>
      <c r="C1000" s="132" t="s">
        <v>36</v>
      </c>
      <c r="D1000" s="132" t="s">
        <v>415</v>
      </c>
      <c r="E1000" s="132" t="s">
        <v>3057</v>
      </c>
      <c r="F1000" s="130">
        <v>105.73</v>
      </c>
      <c r="G1000" s="130">
        <v>79</v>
      </c>
      <c r="H1000" s="130">
        <v>84</v>
      </c>
      <c r="I1000" s="130">
        <v>67</v>
      </c>
      <c r="J1000" s="130">
        <v>74</v>
      </c>
    </row>
    <row r="1001" spans="1:10" x14ac:dyDescent="0.3">
      <c r="A1001" s="130">
        <v>1000</v>
      </c>
      <c r="B1001" s="132" t="s">
        <v>1520</v>
      </c>
      <c r="C1001" s="132" t="s">
        <v>36</v>
      </c>
      <c r="D1001" s="132" t="s">
        <v>107</v>
      </c>
      <c r="E1001" s="132" t="s">
        <v>3057</v>
      </c>
      <c r="F1001" s="130">
        <v>105.71</v>
      </c>
      <c r="G1001" s="130">
        <v>79</v>
      </c>
      <c r="H1001" s="130">
        <v>73</v>
      </c>
      <c r="I1001" s="130">
        <v>69</v>
      </c>
      <c r="J1001" s="130">
        <v>84</v>
      </c>
    </row>
    <row r="1002" spans="1:10" x14ac:dyDescent="0.3">
      <c r="A1002" s="130">
        <v>1001</v>
      </c>
      <c r="B1002" s="132" t="s">
        <v>2211</v>
      </c>
      <c r="C1002" s="132" t="s">
        <v>31</v>
      </c>
      <c r="D1002" s="132" t="s">
        <v>3024</v>
      </c>
      <c r="E1002" s="132" t="s">
        <v>3057</v>
      </c>
      <c r="F1002" s="130">
        <v>105.69</v>
      </c>
      <c r="G1002" s="130">
        <v>79</v>
      </c>
      <c r="H1002" s="130">
        <v>85</v>
      </c>
      <c r="I1002" s="130">
        <v>96</v>
      </c>
      <c r="J1002" s="130">
        <v>92</v>
      </c>
    </row>
    <row r="1003" spans="1:10" x14ac:dyDescent="0.3">
      <c r="A1003" s="130">
        <v>1002</v>
      </c>
      <c r="B1003" s="132" t="s">
        <v>3299</v>
      </c>
      <c r="C1003" s="132" t="s">
        <v>117</v>
      </c>
      <c r="D1003" s="132" t="s">
        <v>589</v>
      </c>
      <c r="E1003" s="132" t="s">
        <v>3072</v>
      </c>
      <c r="F1003" s="130">
        <v>105.68</v>
      </c>
      <c r="G1003" s="130">
        <v>79</v>
      </c>
      <c r="H1003" s="130">
        <v>88</v>
      </c>
      <c r="I1003" s="130">
        <v>80</v>
      </c>
      <c r="J1003" s="130">
        <v>79</v>
      </c>
    </row>
    <row r="1004" spans="1:10" x14ac:dyDescent="0.3">
      <c r="A1004" s="130">
        <v>1003</v>
      </c>
      <c r="B1004" s="132" t="s">
        <v>3498</v>
      </c>
      <c r="C1004" s="132" t="s">
        <v>44</v>
      </c>
      <c r="D1004" s="132" t="s">
        <v>3049</v>
      </c>
      <c r="E1004" s="132" t="s">
        <v>3057</v>
      </c>
      <c r="F1004" s="130">
        <v>105.64</v>
      </c>
      <c r="G1004" s="130">
        <v>79</v>
      </c>
      <c r="H1004" s="130">
        <v>76</v>
      </c>
      <c r="I1004" s="130">
        <v>10</v>
      </c>
      <c r="J1004" s="130">
        <v>5</v>
      </c>
    </row>
    <row r="1005" spans="1:10" x14ac:dyDescent="0.3">
      <c r="A1005" s="130">
        <v>1004</v>
      </c>
      <c r="B1005" s="132" t="s">
        <v>1859</v>
      </c>
      <c r="C1005" s="132" t="s">
        <v>44</v>
      </c>
      <c r="D1005" s="132" t="s">
        <v>3049</v>
      </c>
      <c r="E1005" s="132" t="s">
        <v>3072</v>
      </c>
      <c r="F1005" s="130">
        <v>105.64</v>
      </c>
      <c r="G1005" s="130">
        <v>79</v>
      </c>
      <c r="H1005" s="130">
        <v>57</v>
      </c>
      <c r="I1005" s="130">
        <v>29</v>
      </c>
      <c r="J1005" s="130">
        <v>73</v>
      </c>
    </row>
    <row r="1006" spans="1:10" x14ac:dyDescent="0.3">
      <c r="A1006" s="130">
        <v>1005</v>
      </c>
      <c r="B1006" s="132" t="s">
        <v>477</v>
      </c>
      <c r="C1006" s="132" t="s">
        <v>31</v>
      </c>
      <c r="D1006" s="132" t="s">
        <v>3024</v>
      </c>
      <c r="E1006" s="132" t="s">
        <v>3057</v>
      </c>
      <c r="F1006" s="130">
        <v>105.63</v>
      </c>
      <c r="G1006" s="130">
        <v>79</v>
      </c>
      <c r="H1006" s="130">
        <v>89</v>
      </c>
      <c r="I1006" s="130">
        <v>83</v>
      </c>
      <c r="J1006" s="130">
        <v>82</v>
      </c>
    </row>
    <row r="1007" spans="1:10" x14ac:dyDescent="0.3">
      <c r="A1007" s="130">
        <v>1006</v>
      </c>
      <c r="B1007" s="132" t="s">
        <v>3267</v>
      </c>
      <c r="C1007" s="132" t="s">
        <v>48</v>
      </c>
      <c r="D1007" s="132" t="s">
        <v>1201</v>
      </c>
      <c r="E1007" s="132" t="s">
        <v>3055</v>
      </c>
      <c r="F1007" s="130">
        <v>105.63</v>
      </c>
      <c r="G1007" s="130">
        <v>79</v>
      </c>
      <c r="H1007" s="130">
        <v>81</v>
      </c>
      <c r="I1007" s="130">
        <v>25</v>
      </c>
      <c r="J1007" s="130">
        <v>16</v>
      </c>
    </row>
    <row r="1008" spans="1:10" x14ac:dyDescent="0.3">
      <c r="A1008" s="130">
        <v>1007</v>
      </c>
      <c r="B1008" s="132" t="s">
        <v>198</v>
      </c>
      <c r="C1008" s="132" t="s">
        <v>28</v>
      </c>
      <c r="D1008" s="132" t="s">
        <v>3020</v>
      </c>
      <c r="E1008" s="132" t="s">
        <v>3072</v>
      </c>
      <c r="F1008" s="130">
        <v>105.63</v>
      </c>
      <c r="G1008" s="130">
        <v>79</v>
      </c>
      <c r="H1008" s="130">
        <v>72</v>
      </c>
      <c r="I1008" s="130">
        <v>91</v>
      </c>
      <c r="J1008" s="130">
        <v>88</v>
      </c>
    </row>
    <row r="1009" spans="1:10" x14ac:dyDescent="0.3">
      <c r="A1009" s="130">
        <v>1008</v>
      </c>
      <c r="B1009" s="132" t="s">
        <v>2569</v>
      </c>
      <c r="C1009" s="132" t="s">
        <v>28</v>
      </c>
      <c r="D1009" s="132" t="s">
        <v>140</v>
      </c>
      <c r="E1009" s="132" t="s">
        <v>3072</v>
      </c>
      <c r="F1009" s="130">
        <v>105.62</v>
      </c>
      <c r="G1009" s="130">
        <v>79</v>
      </c>
      <c r="H1009" s="130">
        <v>79</v>
      </c>
      <c r="I1009" s="130">
        <v>66</v>
      </c>
      <c r="J1009" s="130">
        <v>59</v>
      </c>
    </row>
    <row r="1010" spans="1:10" x14ac:dyDescent="0.3">
      <c r="A1010" s="130">
        <v>1009</v>
      </c>
      <c r="B1010" s="132" t="s">
        <v>1533</v>
      </c>
      <c r="C1010" s="132" t="s">
        <v>44</v>
      </c>
      <c r="D1010" s="132" t="s">
        <v>113</v>
      </c>
      <c r="E1010" s="132" t="s">
        <v>3057</v>
      </c>
      <c r="F1010" s="130">
        <v>105.62</v>
      </c>
      <c r="G1010" s="130">
        <v>79</v>
      </c>
      <c r="H1010" s="130">
        <v>89</v>
      </c>
      <c r="I1010" s="130">
        <v>91</v>
      </c>
      <c r="J1010" s="130">
        <v>65</v>
      </c>
    </row>
    <row r="1011" spans="1:10" x14ac:dyDescent="0.3">
      <c r="A1011" s="130">
        <v>1010</v>
      </c>
      <c r="B1011" s="132" t="s">
        <v>98</v>
      </c>
      <c r="C1011" s="132" t="s">
        <v>36</v>
      </c>
      <c r="D1011" s="132" t="s">
        <v>86</v>
      </c>
      <c r="E1011" s="132" t="s">
        <v>3072</v>
      </c>
      <c r="F1011" s="130">
        <v>105.61</v>
      </c>
      <c r="G1011" s="130">
        <v>79</v>
      </c>
      <c r="H1011" s="130">
        <v>79</v>
      </c>
      <c r="I1011" s="130">
        <v>93</v>
      </c>
      <c r="J1011" s="130">
        <v>89</v>
      </c>
    </row>
    <row r="1012" spans="1:10" x14ac:dyDescent="0.3">
      <c r="A1012" s="130">
        <v>1011</v>
      </c>
      <c r="B1012" s="132" t="s">
        <v>571</v>
      </c>
      <c r="C1012" s="132" t="s">
        <v>28</v>
      </c>
      <c r="D1012" s="132" t="s">
        <v>3021</v>
      </c>
      <c r="E1012" s="132" t="s">
        <v>3072</v>
      </c>
      <c r="F1012" s="130">
        <v>105.61</v>
      </c>
      <c r="G1012" s="130">
        <v>79</v>
      </c>
      <c r="H1012" s="130">
        <v>76</v>
      </c>
      <c r="I1012" s="130">
        <v>86</v>
      </c>
      <c r="J1012" s="130">
        <v>89</v>
      </c>
    </row>
    <row r="1013" spans="1:10" x14ac:dyDescent="0.3">
      <c r="A1013" s="130">
        <v>1012</v>
      </c>
      <c r="B1013" s="132" t="s">
        <v>804</v>
      </c>
      <c r="C1013" s="132" t="s">
        <v>36</v>
      </c>
      <c r="D1013" s="132" t="s">
        <v>86</v>
      </c>
      <c r="E1013" s="132" t="s">
        <v>3072</v>
      </c>
      <c r="F1013" s="130">
        <v>105.6</v>
      </c>
      <c r="G1013" s="130">
        <v>79</v>
      </c>
      <c r="H1013" s="130">
        <v>51</v>
      </c>
      <c r="I1013" s="130">
        <v>22</v>
      </c>
      <c r="J1013" s="130">
        <v>31</v>
      </c>
    </row>
    <row r="1014" spans="1:10" x14ac:dyDescent="0.3">
      <c r="A1014" s="130">
        <v>1013</v>
      </c>
      <c r="B1014" s="132" t="s">
        <v>1317</v>
      </c>
      <c r="C1014" s="132" t="s">
        <v>31</v>
      </c>
      <c r="D1014" s="132" t="s">
        <v>444</v>
      </c>
      <c r="E1014" s="132" t="s">
        <v>3072</v>
      </c>
      <c r="F1014" s="130">
        <v>105.6</v>
      </c>
      <c r="G1014" s="130">
        <v>79</v>
      </c>
      <c r="H1014" s="130">
        <v>65</v>
      </c>
      <c r="I1014" s="130">
        <v>71</v>
      </c>
      <c r="J1014" s="130">
        <v>29</v>
      </c>
    </row>
    <row r="1015" spans="1:10" x14ac:dyDescent="0.3">
      <c r="A1015" s="130">
        <v>1014</v>
      </c>
      <c r="B1015" s="132" t="s">
        <v>115</v>
      </c>
      <c r="C1015" s="132" t="s">
        <v>117</v>
      </c>
      <c r="D1015" s="132" t="s">
        <v>116</v>
      </c>
      <c r="E1015" s="132" t="s">
        <v>3072</v>
      </c>
      <c r="F1015" s="130">
        <v>105.59</v>
      </c>
      <c r="G1015" s="130">
        <v>79</v>
      </c>
      <c r="H1015" s="130">
        <v>95</v>
      </c>
      <c r="I1015" s="130">
        <v>97</v>
      </c>
      <c r="J1015" s="130">
        <v>94</v>
      </c>
    </row>
    <row r="1016" spans="1:10" x14ac:dyDescent="0.3">
      <c r="A1016" s="130">
        <v>1015</v>
      </c>
      <c r="B1016" s="132" t="s">
        <v>1123</v>
      </c>
      <c r="C1016" s="132" t="s">
        <v>24</v>
      </c>
      <c r="D1016" s="132" t="s">
        <v>172</v>
      </c>
      <c r="E1016" s="132" t="s">
        <v>3072</v>
      </c>
      <c r="F1016" s="130">
        <v>105.58</v>
      </c>
      <c r="G1016" s="130">
        <v>79</v>
      </c>
      <c r="H1016" s="130">
        <v>70</v>
      </c>
      <c r="I1016" s="130">
        <v>77</v>
      </c>
      <c r="J1016" s="130">
        <v>49</v>
      </c>
    </row>
    <row r="1017" spans="1:10" x14ac:dyDescent="0.3">
      <c r="A1017" s="130">
        <v>1016</v>
      </c>
      <c r="B1017" s="132" t="s">
        <v>1639</v>
      </c>
      <c r="C1017" s="132" t="s">
        <v>44</v>
      </c>
      <c r="D1017" s="132" t="s">
        <v>113</v>
      </c>
      <c r="E1017" s="132" t="s">
        <v>3057</v>
      </c>
      <c r="F1017" s="130">
        <v>105.54</v>
      </c>
      <c r="G1017" s="130">
        <v>79</v>
      </c>
      <c r="H1017" s="130">
        <v>29</v>
      </c>
      <c r="I1017" s="130">
        <v>26</v>
      </c>
      <c r="J1017" s="130">
        <v>89</v>
      </c>
    </row>
    <row r="1018" spans="1:10" x14ac:dyDescent="0.3">
      <c r="A1018" s="130">
        <v>1017</v>
      </c>
      <c r="B1018" s="132" t="s">
        <v>169</v>
      </c>
      <c r="C1018" s="132" t="s">
        <v>36</v>
      </c>
      <c r="D1018" s="132" t="s">
        <v>170</v>
      </c>
      <c r="E1018" s="132" t="s">
        <v>3072</v>
      </c>
      <c r="F1018" s="130">
        <v>105.53</v>
      </c>
      <c r="G1018" s="130">
        <v>79</v>
      </c>
      <c r="H1018" s="130">
        <v>92</v>
      </c>
      <c r="I1018" s="130">
        <v>83</v>
      </c>
      <c r="J1018" s="130">
        <v>96</v>
      </c>
    </row>
    <row r="1019" spans="1:10" x14ac:dyDescent="0.3">
      <c r="A1019" s="130">
        <v>1018</v>
      </c>
      <c r="B1019" s="132" t="s">
        <v>424</v>
      </c>
      <c r="C1019" s="132" t="s">
        <v>31</v>
      </c>
      <c r="D1019" s="132" t="s">
        <v>718</v>
      </c>
      <c r="E1019" s="132" t="s">
        <v>3057</v>
      </c>
      <c r="F1019" s="130">
        <v>105.46</v>
      </c>
      <c r="G1019" s="130">
        <v>79</v>
      </c>
      <c r="H1019" s="130">
        <v>75</v>
      </c>
      <c r="I1019" s="130">
        <v>64</v>
      </c>
      <c r="J1019" s="130">
        <v>45</v>
      </c>
    </row>
    <row r="1020" spans="1:10" x14ac:dyDescent="0.3">
      <c r="A1020" s="130">
        <v>1019</v>
      </c>
      <c r="B1020" s="132" t="s">
        <v>1500</v>
      </c>
      <c r="C1020" s="132" t="s">
        <v>117</v>
      </c>
      <c r="D1020" s="132" t="s">
        <v>224</v>
      </c>
      <c r="E1020" s="132" t="s">
        <v>3072</v>
      </c>
      <c r="F1020" s="130">
        <v>105.45</v>
      </c>
      <c r="G1020" s="130">
        <v>79</v>
      </c>
      <c r="H1020" s="130">
        <v>50</v>
      </c>
      <c r="I1020" s="130">
        <v>92</v>
      </c>
      <c r="J1020" s="130">
        <v>76</v>
      </c>
    </row>
    <row r="1021" spans="1:10" x14ac:dyDescent="0.3">
      <c r="A1021" s="130">
        <v>1020</v>
      </c>
      <c r="B1021" s="132" t="s">
        <v>2111</v>
      </c>
      <c r="C1021" s="132" t="s">
        <v>67</v>
      </c>
      <c r="D1021" s="132" t="s">
        <v>100</v>
      </c>
      <c r="E1021" s="132" t="s">
        <v>3057</v>
      </c>
      <c r="F1021" s="130">
        <v>105.45</v>
      </c>
      <c r="G1021" s="130">
        <v>79</v>
      </c>
      <c r="H1021" s="130">
        <v>84</v>
      </c>
      <c r="I1021" s="130">
        <v>88</v>
      </c>
      <c r="J1021" s="130">
        <v>68</v>
      </c>
    </row>
    <row r="1022" spans="1:10" x14ac:dyDescent="0.3">
      <c r="A1022" s="130">
        <v>1021</v>
      </c>
      <c r="B1022" s="132" t="s">
        <v>2981</v>
      </c>
      <c r="C1022" s="132" t="s">
        <v>28</v>
      </c>
      <c r="D1022" s="132" t="s">
        <v>140</v>
      </c>
      <c r="E1022" s="132" t="s">
        <v>3057</v>
      </c>
      <c r="F1022" s="130">
        <v>105.44</v>
      </c>
      <c r="G1022" s="130">
        <v>79</v>
      </c>
      <c r="H1022" s="130">
        <v>88</v>
      </c>
      <c r="I1022" s="130">
        <v>88</v>
      </c>
      <c r="J1022" s="130">
        <v>86</v>
      </c>
    </row>
    <row r="1023" spans="1:10" x14ac:dyDescent="0.3">
      <c r="A1023" s="130">
        <v>1022</v>
      </c>
      <c r="B1023" s="132" t="s">
        <v>1905</v>
      </c>
      <c r="C1023" s="132" t="s">
        <v>36</v>
      </c>
      <c r="D1023" s="132" t="s">
        <v>250</v>
      </c>
      <c r="E1023" s="132" t="s">
        <v>3057</v>
      </c>
      <c r="F1023" s="130">
        <v>105.44</v>
      </c>
      <c r="G1023" s="130">
        <v>79</v>
      </c>
      <c r="H1023" s="130">
        <v>68</v>
      </c>
      <c r="I1023" s="130">
        <v>81</v>
      </c>
      <c r="J1023" s="130">
        <v>93</v>
      </c>
    </row>
    <row r="1024" spans="1:10" x14ac:dyDescent="0.3">
      <c r="A1024" s="130">
        <v>1023</v>
      </c>
      <c r="B1024" s="132" t="s">
        <v>92</v>
      </c>
      <c r="C1024" s="132" t="s">
        <v>24</v>
      </c>
      <c r="D1024" s="132" t="s">
        <v>57</v>
      </c>
      <c r="E1024" s="132" t="s">
        <v>3072</v>
      </c>
      <c r="F1024" s="130">
        <v>105.4</v>
      </c>
      <c r="G1024" s="130">
        <v>79</v>
      </c>
      <c r="H1024" s="130">
        <v>80</v>
      </c>
      <c r="I1024" s="130">
        <v>80</v>
      </c>
      <c r="J1024" s="130">
        <v>90</v>
      </c>
    </row>
    <row r="1025" spans="1:10" x14ac:dyDescent="0.3">
      <c r="A1025" s="130">
        <v>1024</v>
      </c>
      <c r="B1025" s="132" t="s">
        <v>3372</v>
      </c>
      <c r="C1025" s="132" t="s">
        <v>28</v>
      </c>
      <c r="D1025" s="132" t="s">
        <v>3019</v>
      </c>
      <c r="E1025" s="132" t="s">
        <v>3057</v>
      </c>
      <c r="F1025" s="130">
        <v>105.35</v>
      </c>
      <c r="G1025" s="130">
        <v>79</v>
      </c>
      <c r="H1025" s="130">
        <v>79</v>
      </c>
      <c r="I1025" s="130">
        <v>83</v>
      </c>
      <c r="J1025" s="130">
        <v>59</v>
      </c>
    </row>
    <row r="1026" spans="1:10" x14ac:dyDescent="0.3">
      <c r="A1026" s="130">
        <v>1025</v>
      </c>
      <c r="B1026" s="132" t="s">
        <v>917</v>
      </c>
      <c r="C1026" s="132" t="s">
        <v>31</v>
      </c>
      <c r="D1026" s="132" t="s">
        <v>133</v>
      </c>
      <c r="E1026" s="132" t="s">
        <v>3057</v>
      </c>
      <c r="F1026" s="130">
        <v>105.35</v>
      </c>
      <c r="G1026" s="130">
        <v>79</v>
      </c>
      <c r="H1026" s="130">
        <v>81</v>
      </c>
      <c r="I1026" s="130">
        <v>88</v>
      </c>
      <c r="J1026" s="130">
        <v>84</v>
      </c>
    </row>
    <row r="1027" spans="1:10" x14ac:dyDescent="0.3">
      <c r="A1027" s="130">
        <v>1026</v>
      </c>
      <c r="B1027" s="132" t="s">
        <v>848</v>
      </c>
      <c r="C1027" s="132" t="s">
        <v>31</v>
      </c>
      <c r="D1027" s="132" t="s">
        <v>3016</v>
      </c>
      <c r="E1027" s="132" t="s">
        <v>3057</v>
      </c>
      <c r="F1027" s="130">
        <v>105.28</v>
      </c>
      <c r="G1027" s="130">
        <v>79</v>
      </c>
      <c r="H1027" s="130">
        <v>62</v>
      </c>
      <c r="I1027" s="130">
        <v>43</v>
      </c>
      <c r="J1027" s="130">
        <v>79</v>
      </c>
    </row>
    <row r="1028" spans="1:10" x14ac:dyDescent="0.3">
      <c r="A1028" s="130">
        <v>1027</v>
      </c>
      <c r="B1028" s="132" t="s">
        <v>3624</v>
      </c>
      <c r="C1028" s="132" t="s">
        <v>44</v>
      </c>
      <c r="D1028" s="132" t="s">
        <v>113</v>
      </c>
      <c r="E1028" s="132" t="s">
        <v>3057</v>
      </c>
      <c r="F1028" s="130">
        <v>105.27</v>
      </c>
      <c r="G1028" s="130">
        <v>79</v>
      </c>
      <c r="H1028" s="130">
        <v>53</v>
      </c>
      <c r="I1028" s="130">
        <v>19</v>
      </c>
      <c r="J1028" s="130">
        <v>7</v>
      </c>
    </row>
    <row r="1029" spans="1:10" x14ac:dyDescent="0.3">
      <c r="A1029" s="130">
        <v>1028</v>
      </c>
      <c r="B1029" s="132" t="s">
        <v>309</v>
      </c>
      <c r="C1029" s="132" t="s">
        <v>67</v>
      </c>
      <c r="D1029" s="132" t="s">
        <v>100</v>
      </c>
      <c r="E1029" s="132" t="s">
        <v>3057</v>
      </c>
      <c r="F1029" s="130">
        <v>105.22</v>
      </c>
      <c r="G1029" s="130">
        <v>79</v>
      </c>
      <c r="H1029" s="130">
        <v>82</v>
      </c>
      <c r="I1029" s="130">
        <v>89</v>
      </c>
      <c r="J1029" s="130">
        <v>84</v>
      </c>
    </row>
    <row r="1030" spans="1:10" x14ac:dyDescent="0.3">
      <c r="A1030" s="130">
        <v>1029</v>
      </c>
      <c r="B1030" s="132" t="s">
        <v>1713</v>
      </c>
      <c r="C1030" s="132" t="s">
        <v>28</v>
      </c>
      <c r="D1030" s="132" t="s">
        <v>3019</v>
      </c>
      <c r="E1030" s="132" t="s">
        <v>3072</v>
      </c>
      <c r="F1030" s="130">
        <v>105.21</v>
      </c>
      <c r="G1030" s="130">
        <v>79</v>
      </c>
      <c r="H1030" s="130">
        <v>84</v>
      </c>
      <c r="I1030" s="130">
        <v>67</v>
      </c>
      <c r="J1030" s="130">
        <v>39</v>
      </c>
    </row>
    <row r="1031" spans="1:10" x14ac:dyDescent="0.3">
      <c r="A1031" s="130">
        <v>1030</v>
      </c>
      <c r="B1031" s="132" t="s">
        <v>306</v>
      </c>
      <c r="C1031" s="132" t="s">
        <v>28</v>
      </c>
      <c r="D1031" s="132" t="s">
        <v>165</v>
      </c>
      <c r="E1031" s="132" t="s">
        <v>3057</v>
      </c>
      <c r="F1031" s="130">
        <v>105.19</v>
      </c>
      <c r="G1031" s="130">
        <v>79</v>
      </c>
      <c r="H1031" s="130">
        <v>58</v>
      </c>
      <c r="I1031" s="130">
        <v>80</v>
      </c>
      <c r="J1031" s="130">
        <v>95</v>
      </c>
    </row>
    <row r="1032" spans="1:10" x14ac:dyDescent="0.3">
      <c r="A1032" s="130">
        <v>1031</v>
      </c>
      <c r="B1032" s="132" t="s">
        <v>3453</v>
      </c>
      <c r="C1032" s="132" t="s">
        <v>28</v>
      </c>
      <c r="D1032" s="132" t="s">
        <v>140</v>
      </c>
      <c r="E1032" s="132" t="s">
        <v>3072</v>
      </c>
      <c r="F1032" s="130">
        <v>105.17</v>
      </c>
      <c r="G1032" s="130">
        <v>79</v>
      </c>
      <c r="H1032" s="130">
        <v>77</v>
      </c>
      <c r="I1032" s="130">
        <v>65</v>
      </c>
      <c r="J1032" s="130">
        <v>59</v>
      </c>
    </row>
    <row r="1033" spans="1:10" x14ac:dyDescent="0.3">
      <c r="A1033" s="130">
        <v>1032</v>
      </c>
      <c r="B1033" s="132" t="s">
        <v>1627</v>
      </c>
      <c r="C1033" s="132" t="s">
        <v>28</v>
      </c>
      <c r="D1033" s="132" t="s">
        <v>3019</v>
      </c>
      <c r="E1033" s="132" t="s">
        <v>3057</v>
      </c>
      <c r="F1033" s="130">
        <v>105.17</v>
      </c>
      <c r="G1033" s="130">
        <v>79</v>
      </c>
      <c r="H1033" s="130">
        <v>80</v>
      </c>
      <c r="I1033" s="130">
        <v>74</v>
      </c>
      <c r="J1033" s="130">
        <v>47</v>
      </c>
    </row>
    <row r="1034" spans="1:10" x14ac:dyDescent="0.3">
      <c r="A1034" s="130">
        <v>1033</v>
      </c>
      <c r="B1034" s="132" t="s">
        <v>1852</v>
      </c>
      <c r="C1034" s="132" t="s">
        <v>117</v>
      </c>
      <c r="D1034" s="132" t="s">
        <v>203</v>
      </c>
      <c r="E1034" s="132" t="s">
        <v>3072</v>
      </c>
      <c r="F1034" s="130">
        <v>105.15</v>
      </c>
      <c r="G1034" s="130">
        <v>79</v>
      </c>
      <c r="H1034" s="130">
        <v>78</v>
      </c>
      <c r="I1034" s="130">
        <v>81</v>
      </c>
      <c r="J1034" s="130">
        <v>82</v>
      </c>
    </row>
    <row r="1035" spans="1:10" x14ac:dyDescent="0.3">
      <c r="A1035" s="130">
        <v>1034</v>
      </c>
      <c r="B1035" s="132" t="s">
        <v>3328</v>
      </c>
      <c r="C1035" s="132" t="s">
        <v>24</v>
      </c>
      <c r="D1035" s="132" t="s">
        <v>449</v>
      </c>
      <c r="E1035" s="132" t="s">
        <v>3057</v>
      </c>
      <c r="F1035" s="130">
        <v>105.15</v>
      </c>
      <c r="G1035" s="130">
        <v>79</v>
      </c>
      <c r="H1035" s="130">
        <v>85</v>
      </c>
      <c r="I1035" s="130">
        <v>90</v>
      </c>
      <c r="J1035" s="130">
        <v>94</v>
      </c>
    </row>
    <row r="1036" spans="1:10" x14ac:dyDescent="0.3">
      <c r="A1036" s="130">
        <v>1035</v>
      </c>
      <c r="B1036" s="132" t="s">
        <v>1989</v>
      </c>
      <c r="C1036" s="132" t="s">
        <v>44</v>
      </c>
      <c r="D1036" s="132" t="s">
        <v>129</v>
      </c>
      <c r="E1036" s="132" t="s">
        <v>3057</v>
      </c>
      <c r="F1036" s="130">
        <v>105.14</v>
      </c>
      <c r="G1036" s="130">
        <v>78</v>
      </c>
      <c r="H1036" s="130">
        <v>81</v>
      </c>
      <c r="I1036" s="130">
        <v>53</v>
      </c>
      <c r="J1036" s="130">
        <v>50</v>
      </c>
    </row>
    <row r="1037" spans="1:10" x14ac:dyDescent="0.3">
      <c r="A1037" s="130">
        <v>1036</v>
      </c>
      <c r="B1037" s="132" t="s">
        <v>3288</v>
      </c>
      <c r="C1037" s="132" t="s">
        <v>28</v>
      </c>
      <c r="D1037" s="132" t="s">
        <v>140</v>
      </c>
      <c r="E1037" s="132" t="s">
        <v>3057</v>
      </c>
      <c r="F1037" s="130">
        <v>105.14</v>
      </c>
      <c r="G1037" s="130">
        <v>78</v>
      </c>
      <c r="H1037" s="130">
        <v>89</v>
      </c>
      <c r="I1037" s="130">
        <v>86</v>
      </c>
      <c r="J1037" s="130">
        <v>81</v>
      </c>
    </row>
    <row r="1038" spans="1:10" x14ac:dyDescent="0.3">
      <c r="A1038" s="130">
        <v>1037</v>
      </c>
      <c r="B1038" s="132" t="s">
        <v>625</v>
      </c>
      <c r="C1038" s="132" t="s">
        <v>44</v>
      </c>
      <c r="D1038" s="132" t="s">
        <v>291</v>
      </c>
      <c r="E1038" s="132" t="s">
        <v>3057</v>
      </c>
      <c r="F1038" s="130">
        <v>105.13</v>
      </c>
      <c r="G1038" s="130">
        <v>78</v>
      </c>
      <c r="H1038" s="130">
        <v>66</v>
      </c>
      <c r="I1038" s="130">
        <v>74</v>
      </c>
      <c r="J1038" s="130">
        <v>77</v>
      </c>
    </row>
    <row r="1039" spans="1:10" x14ac:dyDescent="0.3">
      <c r="A1039" s="130">
        <v>1038</v>
      </c>
      <c r="B1039" s="132" t="s">
        <v>1838</v>
      </c>
      <c r="C1039" s="132" t="s">
        <v>31</v>
      </c>
      <c r="D1039" s="132" t="s">
        <v>90</v>
      </c>
      <c r="E1039" s="132" t="s">
        <v>3057</v>
      </c>
      <c r="F1039" s="130">
        <v>105.13</v>
      </c>
      <c r="G1039" s="130">
        <v>78</v>
      </c>
      <c r="H1039" s="130">
        <v>85</v>
      </c>
      <c r="I1039" s="130">
        <v>94</v>
      </c>
      <c r="J1039" s="130">
        <v>71</v>
      </c>
    </row>
    <row r="1040" spans="1:10" x14ac:dyDescent="0.3">
      <c r="A1040" s="130">
        <v>1039</v>
      </c>
      <c r="B1040" s="132" t="s">
        <v>3626</v>
      </c>
      <c r="C1040" s="132" t="s">
        <v>31</v>
      </c>
      <c r="D1040" s="132" t="s">
        <v>226</v>
      </c>
      <c r="E1040" s="132" t="s">
        <v>3072</v>
      </c>
      <c r="F1040" s="130">
        <v>105.12</v>
      </c>
      <c r="G1040" s="130">
        <v>78</v>
      </c>
      <c r="H1040" s="130">
        <v>53</v>
      </c>
      <c r="I1040" s="130">
        <v>65</v>
      </c>
      <c r="J1040" s="130">
        <v>58</v>
      </c>
    </row>
    <row r="1041" spans="1:10" x14ac:dyDescent="0.3">
      <c r="A1041" s="130">
        <v>1040</v>
      </c>
      <c r="B1041" s="132" t="s">
        <v>2089</v>
      </c>
      <c r="C1041" s="132" t="s">
        <v>117</v>
      </c>
      <c r="D1041" s="132" t="s">
        <v>281</v>
      </c>
      <c r="E1041" s="132" t="s">
        <v>3072</v>
      </c>
      <c r="F1041" s="130">
        <v>105.12</v>
      </c>
      <c r="G1041" s="130">
        <v>78</v>
      </c>
      <c r="H1041" s="130">
        <v>75</v>
      </c>
      <c r="I1041" s="130">
        <v>31</v>
      </c>
      <c r="J1041" s="130">
        <v>92</v>
      </c>
    </row>
    <row r="1042" spans="1:10" x14ac:dyDescent="0.3">
      <c r="A1042" s="130">
        <v>1041</v>
      </c>
      <c r="B1042" s="132" t="s">
        <v>6431</v>
      </c>
      <c r="C1042" s="132" t="s">
        <v>36</v>
      </c>
      <c r="D1042" s="132" t="s">
        <v>228</v>
      </c>
      <c r="E1042" s="132" t="s">
        <v>3057</v>
      </c>
      <c r="F1042" s="130">
        <v>105.1</v>
      </c>
      <c r="G1042" s="130">
        <v>78</v>
      </c>
      <c r="H1042" s="130">
        <v>56</v>
      </c>
      <c r="I1042" s="130">
        <v>10</v>
      </c>
      <c r="J1042" s="130">
        <v>9</v>
      </c>
    </row>
    <row r="1043" spans="1:10" x14ac:dyDescent="0.3">
      <c r="A1043" s="130">
        <v>1042</v>
      </c>
      <c r="B1043" s="132" t="s">
        <v>457</v>
      </c>
      <c r="C1043" s="132" t="s">
        <v>44</v>
      </c>
      <c r="D1043" s="132" t="s">
        <v>3049</v>
      </c>
      <c r="E1043" s="132" t="s">
        <v>3072</v>
      </c>
      <c r="F1043" s="130">
        <v>105.1</v>
      </c>
      <c r="G1043" s="130">
        <v>78</v>
      </c>
      <c r="H1043" s="130">
        <v>69</v>
      </c>
      <c r="I1043" s="130">
        <v>79</v>
      </c>
      <c r="J1043" s="130">
        <v>93</v>
      </c>
    </row>
    <row r="1044" spans="1:10" x14ac:dyDescent="0.3">
      <c r="A1044" s="130">
        <v>1043</v>
      </c>
      <c r="B1044" s="132" t="s">
        <v>987</v>
      </c>
      <c r="C1044" s="132" t="s">
        <v>31</v>
      </c>
      <c r="D1044" s="132" t="s">
        <v>3016</v>
      </c>
      <c r="E1044" s="132" t="s">
        <v>3057</v>
      </c>
      <c r="F1044" s="130">
        <v>105.09</v>
      </c>
      <c r="G1044" s="130">
        <v>78</v>
      </c>
      <c r="H1044" s="130">
        <v>41</v>
      </c>
      <c r="I1044" s="130">
        <v>30</v>
      </c>
      <c r="J1044" s="130">
        <v>51</v>
      </c>
    </row>
    <row r="1045" spans="1:10" x14ac:dyDescent="0.3">
      <c r="A1045" s="130">
        <v>1044</v>
      </c>
      <c r="B1045" s="132" t="s">
        <v>1881</v>
      </c>
      <c r="C1045" s="132" t="s">
        <v>31</v>
      </c>
      <c r="D1045" s="132" t="s">
        <v>3016</v>
      </c>
      <c r="E1045" s="132" t="s">
        <v>3057</v>
      </c>
      <c r="F1045" s="130">
        <v>105.08</v>
      </c>
      <c r="G1045" s="130">
        <v>78</v>
      </c>
      <c r="H1045" s="130">
        <v>92</v>
      </c>
      <c r="I1045" s="130">
        <v>97</v>
      </c>
      <c r="J1045" s="130">
        <v>83</v>
      </c>
    </row>
    <row r="1046" spans="1:10" x14ac:dyDescent="0.3">
      <c r="A1046" s="130">
        <v>1045</v>
      </c>
      <c r="B1046" s="132" t="s">
        <v>310</v>
      </c>
      <c r="C1046" s="132" t="s">
        <v>31</v>
      </c>
      <c r="D1046" s="132" t="s">
        <v>111</v>
      </c>
      <c r="E1046" s="132" t="s">
        <v>3072</v>
      </c>
      <c r="F1046" s="130">
        <v>105.06</v>
      </c>
      <c r="G1046" s="130">
        <v>78</v>
      </c>
      <c r="H1046" s="130">
        <v>78</v>
      </c>
      <c r="I1046" s="130">
        <v>81</v>
      </c>
      <c r="J1046" s="130">
        <v>71</v>
      </c>
    </row>
    <row r="1047" spans="1:10" x14ac:dyDescent="0.3">
      <c r="A1047" s="130">
        <v>1046</v>
      </c>
      <c r="B1047" s="132" t="s">
        <v>779</v>
      </c>
      <c r="C1047" s="132" t="s">
        <v>44</v>
      </c>
      <c r="D1047" s="132" t="s">
        <v>366</v>
      </c>
      <c r="E1047" s="132" t="s">
        <v>3072</v>
      </c>
      <c r="F1047" s="130">
        <v>105.06</v>
      </c>
      <c r="G1047" s="130">
        <v>78</v>
      </c>
      <c r="H1047" s="130">
        <v>79</v>
      </c>
      <c r="I1047" s="130">
        <v>88</v>
      </c>
      <c r="J1047" s="130">
        <v>66</v>
      </c>
    </row>
    <row r="1048" spans="1:10" x14ac:dyDescent="0.3">
      <c r="A1048" s="130">
        <v>1047</v>
      </c>
      <c r="B1048" s="132" t="s">
        <v>3654</v>
      </c>
      <c r="C1048" s="132" t="s">
        <v>31</v>
      </c>
      <c r="D1048" s="132" t="s">
        <v>3024</v>
      </c>
      <c r="E1048" s="132" t="s">
        <v>3057</v>
      </c>
      <c r="F1048" s="130">
        <v>105.05</v>
      </c>
      <c r="G1048" s="130">
        <v>78</v>
      </c>
      <c r="H1048" s="130">
        <v>20</v>
      </c>
      <c r="I1048" s="130">
        <v>22</v>
      </c>
      <c r="J1048" s="130">
        <v>21</v>
      </c>
    </row>
    <row r="1049" spans="1:10" x14ac:dyDescent="0.3">
      <c r="A1049" s="130">
        <v>1048</v>
      </c>
      <c r="B1049" s="132" t="s">
        <v>844</v>
      </c>
      <c r="C1049" s="132" t="s">
        <v>67</v>
      </c>
      <c r="D1049" s="132" t="s">
        <v>100</v>
      </c>
      <c r="E1049" s="132" t="s">
        <v>3072</v>
      </c>
      <c r="F1049" s="130">
        <v>105.05</v>
      </c>
      <c r="G1049" s="130">
        <v>78</v>
      </c>
      <c r="H1049" s="130">
        <v>82</v>
      </c>
      <c r="I1049" s="130">
        <v>74</v>
      </c>
      <c r="J1049" s="130">
        <v>52</v>
      </c>
    </row>
    <row r="1050" spans="1:10" x14ac:dyDescent="0.3">
      <c r="A1050" s="130">
        <v>1049</v>
      </c>
      <c r="B1050" s="132" t="s">
        <v>307</v>
      </c>
      <c r="C1050" s="132" t="s">
        <v>67</v>
      </c>
      <c r="D1050" s="132" t="s">
        <v>100</v>
      </c>
      <c r="E1050" s="132" t="s">
        <v>3057</v>
      </c>
      <c r="F1050" s="130">
        <v>105.04</v>
      </c>
      <c r="G1050" s="130">
        <v>78</v>
      </c>
      <c r="H1050" s="130">
        <v>81</v>
      </c>
      <c r="I1050" s="130">
        <v>88</v>
      </c>
      <c r="J1050" s="130">
        <v>84</v>
      </c>
    </row>
    <row r="1051" spans="1:10" x14ac:dyDescent="0.3">
      <c r="A1051" s="130">
        <v>1050</v>
      </c>
      <c r="B1051" s="132" t="s">
        <v>2249</v>
      </c>
      <c r="C1051" s="132" t="s">
        <v>36</v>
      </c>
      <c r="D1051" s="132" t="s">
        <v>35</v>
      </c>
      <c r="E1051" s="132" t="s">
        <v>3072</v>
      </c>
      <c r="F1051" s="130">
        <v>105.04</v>
      </c>
      <c r="G1051" s="130">
        <v>78</v>
      </c>
      <c r="H1051" s="130">
        <v>52</v>
      </c>
      <c r="I1051" s="130">
        <v>49</v>
      </c>
      <c r="J1051" s="130">
        <v>61</v>
      </c>
    </row>
    <row r="1052" spans="1:10" x14ac:dyDescent="0.3">
      <c r="A1052" s="130">
        <v>1051</v>
      </c>
      <c r="B1052" s="132" t="s">
        <v>1499</v>
      </c>
      <c r="C1052" s="132" t="s">
        <v>28</v>
      </c>
      <c r="D1052" s="132" t="s">
        <v>753</v>
      </c>
      <c r="E1052" s="132" t="s">
        <v>3072</v>
      </c>
      <c r="F1052" s="130">
        <v>105.02</v>
      </c>
      <c r="G1052" s="130">
        <v>78</v>
      </c>
      <c r="H1052" s="130">
        <v>81</v>
      </c>
      <c r="I1052" s="130">
        <v>83</v>
      </c>
      <c r="J1052" s="130">
        <v>86</v>
      </c>
    </row>
    <row r="1053" spans="1:10" x14ac:dyDescent="0.3">
      <c r="A1053" s="130">
        <v>1052</v>
      </c>
      <c r="B1053" s="132" t="s">
        <v>2450</v>
      </c>
      <c r="C1053" s="132" t="s">
        <v>67</v>
      </c>
      <c r="D1053" s="132" t="s">
        <v>262</v>
      </c>
      <c r="E1053" s="132" t="s">
        <v>3057</v>
      </c>
      <c r="F1053" s="130">
        <v>105.02</v>
      </c>
      <c r="G1053" s="130">
        <v>78</v>
      </c>
      <c r="H1053" s="130">
        <v>69</v>
      </c>
      <c r="I1053" s="130">
        <v>93</v>
      </c>
      <c r="J1053" s="130">
        <v>73</v>
      </c>
    </row>
    <row r="1054" spans="1:10" x14ac:dyDescent="0.3">
      <c r="A1054" s="130">
        <v>1053</v>
      </c>
      <c r="B1054" s="132" t="s">
        <v>6432</v>
      </c>
      <c r="C1054" s="132" t="s">
        <v>44</v>
      </c>
      <c r="D1054" s="132" t="s">
        <v>113</v>
      </c>
      <c r="E1054" s="132" t="s">
        <v>3057</v>
      </c>
      <c r="F1054" s="130">
        <v>105.02</v>
      </c>
      <c r="G1054" s="130">
        <v>78</v>
      </c>
      <c r="H1054" s="130">
        <v>56</v>
      </c>
      <c r="I1054" s="130">
        <v>69</v>
      </c>
      <c r="J1054" s="130">
        <v>94</v>
      </c>
    </row>
    <row r="1055" spans="1:10" x14ac:dyDescent="0.3">
      <c r="A1055" s="130">
        <v>1054</v>
      </c>
      <c r="B1055" s="132" t="s">
        <v>1529</v>
      </c>
      <c r="C1055" s="132" t="s">
        <v>31</v>
      </c>
      <c r="D1055" s="132" t="s">
        <v>61</v>
      </c>
      <c r="E1055" s="132" t="s">
        <v>3072</v>
      </c>
      <c r="F1055" s="130">
        <v>105.01</v>
      </c>
      <c r="G1055" s="130">
        <v>78</v>
      </c>
      <c r="H1055" s="130">
        <v>86</v>
      </c>
      <c r="I1055" s="130">
        <v>98</v>
      </c>
      <c r="J1055" s="130">
        <v>99</v>
      </c>
    </row>
    <row r="1056" spans="1:10" x14ac:dyDescent="0.3">
      <c r="A1056" s="130">
        <v>1055</v>
      </c>
      <c r="B1056" s="132" t="s">
        <v>3216</v>
      </c>
      <c r="C1056" s="132" t="s">
        <v>48</v>
      </c>
      <c r="D1056" s="132" t="s">
        <v>850</v>
      </c>
      <c r="E1056" s="132" t="s">
        <v>3057</v>
      </c>
      <c r="F1056" s="130">
        <v>105.01</v>
      </c>
      <c r="G1056" s="130">
        <v>78</v>
      </c>
      <c r="H1056" s="130">
        <v>83</v>
      </c>
      <c r="I1056" s="130">
        <v>84</v>
      </c>
      <c r="J1056" s="130">
        <v>95</v>
      </c>
    </row>
    <row r="1057" spans="1:10" x14ac:dyDescent="0.3">
      <c r="A1057" s="130">
        <v>1056</v>
      </c>
      <c r="B1057" s="132" t="s">
        <v>3238</v>
      </c>
      <c r="C1057" s="132" t="s">
        <v>36</v>
      </c>
      <c r="D1057" s="132" t="s">
        <v>81</v>
      </c>
      <c r="E1057" s="132" t="s">
        <v>3057</v>
      </c>
      <c r="F1057" s="130">
        <v>104.99</v>
      </c>
      <c r="G1057" s="130">
        <v>78</v>
      </c>
      <c r="H1057" s="130">
        <v>91</v>
      </c>
      <c r="I1057" s="130">
        <v>93</v>
      </c>
      <c r="J1057" s="130">
        <v>98</v>
      </c>
    </row>
    <row r="1058" spans="1:10" x14ac:dyDescent="0.3">
      <c r="A1058" s="130">
        <v>1057</v>
      </c>
      <c r="B1058" s="132" t="s">
        <v>3483</v>
      </c>
      <c r="C1058" s="132" t="s">
        <v>117</v>
      </c>
      <c r="D1058" s="132" t="s">
        <v>224</v>
      </c>
      <c r="E1058" s="132" t="s">
        <v>3072</v>
      </c>
      <c r="F1058" s="130">
        <v>104.95</v>
      </c>
      <c r="G1058" s="130">
        <v>78</v>
      </c>
      <c r="H1058" s="130">
        <v>74</v>
      </c>
      <c r="I1058" s="130">
        <v>96</v>
      </c>
      <c r="J1058" s="130">
        <v>52</v>
      </c>
    </row>
    <row r="1059" spans="1:10" x14ac:dyDescent="0.3">
      <c r="A1059" s="130">
        <v>1058</v>
      </c>
      <c r="B1059" s="132" t="s">
        <v>2943</v>
      </c>
      <c r="C1059" s="132" t="s">
        <v>153</v>
      </c>
      <c r="D1059" s="132" t="s">
        <v>3015</v>
      </c>
      <c r="E1059" s="132" t="s">
        <v>3072</v>
      </c>
      <c r="F1059" s="130">
        <v>104.93</v>
      </c>
      <c r="G1059" s="130">
        <v>78</v>
      </c>
      <c r="H1059" s="130">
        <v>90</v>
      </c>
      <c r="I1059" s="130">
        <v>34</v>
      </c>
      <c r="J1059" s="130">
        <v>23</v>
      </c>
    </row>
    <row r="1060" spans="1:10" x14ac:dyDescent="0.3">
      <c r="A1060" s="130">
        <v>1059</v>
      </c>
      <c r="B1060" s="132" t="s">
        <v>1119</v>
      </c>
      <c r="C1060" s="132" t="s">
        <v>44</v>
      </c>
      <c r="D1060" s="132" t="s">
        <v>129</v>
      </c>
      <c r="E1060" s="132" t="s">
        <v>3072</v>
      </c>
      <c r="F1060" s="130">
        <v>104.93</v>
      </c>
      <c r="G1060" s="130">
        <v>78</v>
      </c>
      <c r="H1060" s="130">
        <v>73</v>
      </c>
      <c r="I1060" s="130">
        <v>76</v>
      </c>
      <c r="J1060" s="130">
        <v>78</v>
      </c>
    </row>
    <row r="1061" spans="1:10" x14ac:dyDescent="0.3">
      <c r="A1061" s="130">
        <v>1060</v>
      </c>
      <c r="B1061" s="132" t="s">
        <v>3350</v>
      </c>
      <c r="C1061" s="132" t="s">
        <v>28</v>
      </c>
      <c r="D1061" s="132" t="s">
        <v>3019</v>
      </c>
      <c r="E1061" s="132" t="s">
        <v>3057</v>
      </c>
      <c r="F1061" s="130">
        <v>104.92</v>
      </c>
      <c r="G1061" s="130">
        <v>78</v>
      </c>
      <c r="H1061" s="130">
        <v>85</v>
      </c>
      <c r="I1061" s="130">
        <v>44</v>
      </c>
      <c r="J1061" s="130">
        <v>56</v>
      </c>
    </row>
    <row r="1062" spans="1:10" x14ac:dyDescent="0.3">
      <c r="A1062" s="130">
        <v>1061</v>
      </c>
      <c r="B1062" s="132" t="s">
        <v>782</v>
      </c>
      <c r="C1062" s="132" t="s">
        <v>28</v>
      </c>
      <c r="D1062" s="132" t="s">
        <v>97</v>
      </c>
      <c r="E1062" s="132" t="s">
        <v>3368</v>
      </c>
      <c r="F1062" s="130">
        <v>104.91</v>
      </c>
      <c r="G1062" s="130">
        <v>78</v>
      </c>
      <c r="H1062" s="130">
        <v>86</v>
      </c>
      <c r="I1062" s="130">
        <v>93</v>
      </c>
      <c r="J1062" s="130">
        <v>82</v>
      </c>
    </row>
    <row r="1063" spans="1:10" x14ac:dyDescent="0.3">
      <c r="A1063" s="130">
        <v>1062</v>
      </c>
      <c r="B1063" s="132" t="s">
        <v>6433</v>
      </c>
      <c r="C1063" s="132" t="s">
        <v>36</v>
      </c>
      <c r="D1063" s="132" t="s">
        <v>3025</v>
      </c>
      <c r="E1063" s="132" t="s">
        <v>3057</v>
      </c>
      <c r="F1063" s="130">
        <v>104.9</v>
      </c>
      <c r="G1063" s="130">
        <v>78</v>
      </c>
      <c r="H1063" s="130">
        <v>38</v>
      </c>
      <c r="I1063" s="130">
        <v>20</v>
      </c>
      <c r="J1063" s="130">
        <v>34</v>
      </c>
    </row>
    <row r="1064" spans="1:10" x14ac:dyDescent="0.3">
      <c r="A1064" s="130">
        <v>1063</v>
      </c>
      <c r="B1064" s="132" t="s">
        <v>1022</v>
      </c>
      <c r="C1064" s="132" t="s">
        <v>28</v>
      </c>
      <c r="D1064" s="132" t="s">
        <v>3019</v>
      </c>
      <c r="E1064" s="132" t="s">
        <v>3072</v>
      </c>
      <c r="F1064" s="130">
        <v>104.87</v>
      </c>
      <c r="G1064" s="130">
        <v>78</v>
      </c>
      <c r="H1064" s="130">
        <v>79</v>
      </c>
      <c r="I1064" s="130">
        <v>54</v>
      </c>
      <c r="J1064" s="130">
        <v>16</v>
      </c>
    </row>
    <row r="1065" spans="1:10" x14ac:dyDescent="0.3">
      <c r="A1065" s="130">
        <v>1064</v>
      </c>
      <c r="B1065" s="132" t="s">
        <v>6434</v>
      </c>
      <c r="C1065" s="132" t="s">
        <v>44</v>
      </c>
      <c r="D1065" s="132" t="s">
        <v>129</v>
      </c>
      <c r="E1065" s="132" t="s">
        <v>3057</v>
      </c>
      <c r="F1065" s="130">
        <v>104.87</v>
      </c>
      <c r="G1065" s="130">
        <v>78</v>
      </c>
      <c r="H1065" s="130">
        <v>83</v>
      </c>
      <c r="I1065" s="130">
        <v>68</v>
      </c>
      <c r="J1065" s="130">
        <v>17</v>
      </c>
    </row>
    <row r="1066" spans="1:10" x14ac:dyDescent="0.3">
      <c r="A1066" s="130">
        <v>1065</v>
      </c>
      <c r="B1066" s="132" t="s">
        <v>6435</v>
      </c>
      <c r="C1066" s="132" t="s">
        <v>44</v>
      </c>
      <c r="D1066" s="132" t="s">
        <v>113</v>
      </c>
      <c r="E1066" s="132" t="s">
        <v>3057</v>
      </c>
      <c r="F1066" s="130">
        <v>104.84</v>
      </c>
      <c r="G1066" s="130">
        <v>78</v>
      </c>
      <c r="H1066" s="130">
        <v>15</v>
      </c>
      <c r="I1066" s="130">
        <v>5</v>
      </c>
      <c r="J1066" s="130">
        <v>16</v>
      </c>
    </row>
    <row r="1067" spans="1:10" x14ac:dyDescent="0.3">
      <c r="A1067" s="130">
        <v>1066</v>
      </c>
      <c r="B1067" s="132" t="s">
        <v>1903</v>
      </c>
      <c r="C1067" s="132" t="s">
        <v>28</v>
      </c>
      <c r="D1067" s="132" t="s">
        <v>3019</v>
      </c>
      <c r="E1067" s="132" t="s">
        <v>3072</v>
      </c>
      <c r="F1067" s="130">
        <v>104.82</v>
      </c>
      <c r="G1067" s="130">
        <v>78</v>
      </c>
      <c r="H1067" s="130">
        <v>44</v>
      </c>
      <c r="I1067" s="130">
        <v>74</v>
      </c>
      <c r="J1067" s="130">
        <v>95</v>
      </c>
    </row>
    <row r="1068" spans="1:10" x14ac:dyDescent="0.3">
      <c r="A1068" s="130">
        <v>1067</v>
      </c>
      <c r="B1068" s="132" t="s">
        <v>1915</v>
      </c>
      <c r="C1068" s="132" t="s">
        <v>28</v>
      </c>
      <c r="D1068" s="132" t="s">
        <v>3019</v>
      </c>
      <c r="E1068" s="132" t="s">
        <v>3057</v>
      </c>
      <c r="F1068" s="130">
        <v>104.78</v>
      </c>
      <c r="G1068" s="130">
        <v>78</v>
      </c>
      <c r="H1068" s="130">
        <v>65</v>
      </c>
      <c r="I1068" s="130">
        <v>49</v>
      </c>
      <c r="J1068" s="130">
        <v>24</v>
      </c>
    </row>
    <row r="1069" spans="1:10" x14ac:dyDescent="0.3">
      <c r="A1069" s="130">
        <v>1068</v>
      </c>
      <c r="B1069" s="132" t="s">
        <v>1698</v>
      </c>
      <c r="C1069" s="132" t="s">
        <v>28</v>
      </c>
      <c r="D1069" s="132" t="s">
        <v>3019</v>
      </c>
      <c r="E1069" s="132" t="s">
        <v>3057</v>
      </c>
      <c r="F1069" s="130">
        <v>104.77</v>
      </c>
      <c r="G1069" s="130">
        <v>78</v>
      </c>
      <c r="H1069" s="130">
        <v>74</v>
      </c>
      <c r="I1069" s="130">
        <v>86</v>
      </c>
      <c r="J1069" s="130">
        <v>83</v>
      </c>
    </row>
    <row r="1070" spans="1:10" x14ac:dyDescent="0.3">
      <c r="A1070" s="130">
        <v>1069</v>
      </c>
      <c r="B1070" s="132" t="s">
        <v>3505</v>
      </c>
      <c r="C1070" s="132" t="s">
        <v>28</v>
      </c>
      <c r="D1070" s="132" t="s">
        <v>27</v>
      </c>
      <c r="E1070" s="132" t="s">
        <v>3057</v>
      </c>
      <c r="F1070" s="130">
        <v>104.75</v>
      </c>
      <c r="G1070" s="130">
        <v>78</v>
      </c>
      <c r="H1070" s="130">
        <v>49</v>
      </c>
      <c r="I1070" s="130">
        <v>48</v>
      </c>
      <c r="J1070" s="130">
        <v>87</v>
      </c>
    </row>
    <row r="1071" spans="1:10" x14ac:dyDescent="0.3">
      <c r="A1071" s="130">
        <v>1070</v>
      </c>
      <c r="B1071" s="132" t="s">
        <v>1033</v>
      </c>
      <c r="C1071" s="132" t="s">
        <v>44</v>
      </c>
      <c r="D1071" s="132" t="s">
        <v>212</v>
      </c>
      <c r="E1071" s="132" t="s">
        <v>3072</v>
      </c>
      <c r="F1071" s="130">
        <v>104.75</v>
      </c>
      <c r="G1071" s="130">
        <v>78</v>
      </c>
      <c r="H1071" s="130">
        <v>61</v>
      </c>
      <c r="I1071" s="130">
        <v>42</v>
      </c>
      <c r="J1071" s="130">
        <v>78</v>
      </c>
    </row>
    <row r="1072" spans="1:10" x14ac:dyDescent="0.3">
      <c r="A1072" s="130">
        <v>1071</v>
      </c>
      <c r="B1072" s="132" t="s">
        <v>2367</v>
      </c>
      <c r="C1072" s="132" t="s">
        <v>36</v>
      </c>
      <c r="D1072" s="132" t="s">
        <v>205</v>
      </c>
      <c r="E1072" s="132" t="s">
        <v>3072</v>
      </c>
      <c r="F1072" s="130">
        <v>104.73</v>
      </c>
      <c r="G1072" s="130">
        <v>78</v>
      </c>
      <c r="H1072" s="130">
        <v>60</v>
      </c>
      <c r="I1072" s="130">
        <v>61</v>
      </c>
      <c r="J1072" s="130">
        <v>39</v>
      </c>
    </row>
    <row r="1073" spans="1:10" x14ac:dyDescent="0.3">
      <c r="A1073" s="130">
        <v>1072</v>
      </c>
      <c r="B1073" s="132" t="s">
        <v>1177</v>
      </c>
      <c r="C1073" s="132" t="s">
        <v>44</v>
      </c>
      <c r="D1073" s="132" t="s">
        <v>711</v>
      </c>
      <c r="E1073" s="132" t="s">
        <v>3072</v>
      </c>
      <c r="F1073" s="130">
        <v>104.72</v>
      </c>
      <c r="G1073" s="130">
        <v>78</v>
      </c>
      <c r="H1073" s="130">
        <v>65</v>
      </c>
      <c r="I1073" s="130">
        <v>44</v>
      </c>
      <c r="J1073" s="130">
        <v>63</v>
      </c>
    </row>
    <row r="1074" spans="1:10" x14ac:dyDescent="0.3">
      <c r="A1074" s="130">
        <v>1073</v>
      </c>
      <c r="B1074" s="132" t="s">
        <v>898</v>
      </c>
      <c r="C1074" s="132" t="s">
        <v>24</v>
      </c>
      <c r="D1074" s="132" t="s">
        <v>33</v>
      </c>
      <c r="E1074" s="132" t="s">
        <v>3072</v>
      </c>
      <c r="F1074" s="130">
        <v>104.71</v>
      </c>
      <c r="G1074" s="130">
        <v>78</v>
      </c>
      <c r="H1074" s="130">
        <v>78</v>
      </c>
      <c r="I1074" s="130">
        <v>82</v>
      </c>
      <c r="J1074" s="130">
        <v>75</v>
      </c>
    </row>
    <row r="1075" spans="1:10" x14ac:dyDescent="0.3">
      <c r="A1075" s="130">
        <v>1074</v>
      </c>
      <c r="B1075" s="132" t="s">
        <v>3276</v>
      </c>
      <c r="C1075" s="132" t="s">
        <v>44</v>
      </c>
      <c r="D1075" s="132" t="s">
        <v>113</v>
      </c>
      <c r="E1075" s="132" t="s">
        <v>3057</v>
      </c>
      <c r="F1075" s="130">
        <v>104.71</v>
      </c>
      <c r="G1075" s="130">
        <v>78</v>
      </c>
      <c r="H1075" s="130">
        <v>89</v>
      </c>
      <c r="I1075" s="130">
        <v>26</v>
      </c>
      <c r="J1075" s="130">
        <v>19</v>
      </c>
    </row>
    <row r="1076" spans="1:10" x14ac:dyDescent="0.3">
      <c r="A1076" s="130">
        <v>1075</v>
      </c>
      <c r="B1076" s="132" t="s">
        <v>1891</v>
      </c>
      <c r="C1076" s="132" t="s">
        <v>67</v>
      </c>
      <c r="D1076" s="132" t="s">
        <v>262</v>
      </c>
      <c r="E1076" s="132" t="s">
        <v>3072</v>
      </c>
      <c r="F1076" s="130">
        <v>104.71</v>
      </c>
      <c r="G1076" s="130">
        <v>78</v>
      </c>
      <c r="H1076" s="130">
        <v>79</v>
      </c>
      <c r="I1076" s="130">
        <v>74</v>
      </c>
      <c r="J1076" s="130">
        <v>94</v>
      </c>
    </row>
    <row r="1077" spans="1:10" x14ac:dyDescent="0.3">
      <c r="A1077" s="130">
        <v>1076</v>
      </c>
      <c r="B1077" s="132" t="s">
        <v>93</v>
      </c>
      <c r="C1077" s="132" t="s">
        <v>24</v>
      </c>
      <c r="D1077" s="132" t="s">
        <v>510</v>
      </c>
      <c r="E1077" s="132" t="s">
        <v>3072</v>
      </c>
      <c r="F1077" s="130">
        <v>104.67</v>
      </c>
      <c r="G1077" s="130">
        <v>78</v>
      </c>
      <c r="H1077" s="130">
        <v>80</v>
      </c>
      <c r="I1077" s="130">
        <v>81</v>
      </c>
      <c r="J1077" s="130">
        <v>73</v>
      </c>
    </row>
    <row r="1078" spans="1:10" x14ac:dyDescent="0.3">
      <c r="A1078" s="130">
        <v>1077</v>
      </c>
      <c r="B1078" s="132" t="s">
        <v>3423</v>
      </c>
      <c r="C1078" s="132" t="s">
        <v>28</v>
      </c>
      <c r="D1078" s="132" t="s">
        <v>140</v>
      </c>
      <c r="E1078" s="132" t="s">
        <v>3072</v>
      </c>
      <c r="F1078" s="130">
        <v>104.65</v>
      </c>
      <c r="G1078" s="130">
        <v>78</v>
      </c>
      <c r="H1078" s="130">
        <v>80</v>
      </c>
      <c r="I1078" s="130">
        <v>73</v>
      </c>
      <c r="J1078" s="130">
        <v>72</v>
      </c>
    </row>
    <row r="1079" spans="1:10" x14ac:dyDescent="0.3">
      <c r="A1079" s="130">
        <v>1078</v>
      </c>
      <c r="B1079" s="132" t="s">
        <v>3228</v>
      </c>
      <c r="C1079" s="132" t="s">
        <v>36</v>
      </c>
      <c r="D1079" s="132" t="s">
        <v>53</v>
      </c>
      <c r="E1079" s="132" t="s">
        <v>3072</v>
      </c>
      <c r="F1079" s="130">
        <v>104.61</v>
      </c>
      <c r="G1079" s="130">
        <v>78</v>
      </c>
      <c r="H1079" s="130">
        <v>92</v>
      </c>
      <c r="I1079" s="130">
        <v>80</v>
      </c>
      <c r="J1079" s="130">
        <v>91</v>
      </c>
    </row>
    <row r="1080" spans="1:10" x14ac:dyDescent="0.3">
      <c r="A1080" s="130">
        <v>1079</v>
      </c>
      <c r="B1080" s="132" t="s">
        <v>3499</v>
      </c>
      <c r="C1080" s="132" t="s">
        <v>67</v>
      </c>
      <c r="D1080" s="132" t="s">
        <v>829</v>
      </c>
      <c r="E1080" s="132" t="s">
        <v>3057</v>
      </c>
      <c r="F1080" s="130">
        <v>104.59</v>
      </c>
      <c r="G1080" s="130">
        <v>78</v>
      </c>
      <c r="H1080" s="130">
        <v>74</v>
      </c>
      <c r="I1080" s="130">
        <v>5</v>
      </c>
      <c r="J1080" s="130">
        <v>15</v>
      </c>
    </row>
    <row r="1081" spans="1:10" x14ac:dyDescent="0.3">
      <c r="A1081" s="130">
        <v>1080</v>
      </c>
      <c r="B1081" s="132" t="s">
        <v>871</v>
      </c>
      <c r="C1081" s="132" t="s">
        <v>31</v>
      </c>
      <c r="D1081" s="132" t="s">
        <v>90</v>
      </c>
      <c r="E1081" s="132" t="s">
        <v>3057</v>
      </c>
      <c r="F1081" s="130">
        <v>104.57</v>
      </c>
      <c r="G1081" s="130">
        <v>78</v>
      </c>
      <c r="H1081" s="130">
        <v>88</v>
      </c>
      <c r="I1081" s="130">
        <v>90</v>
      </c>
      <c r="J1081" s="130">
        <v>64</v>
      </c>
    </row>
    <row r="1082" spans="1:10" x14ac:dyDescent="0.3">
      <c r="A1082" s="130">
        <v>1081</v>
      </c>
      <c r="B1082" s="132" t="s">
        <v>1818</v>
      </c>
      <c r="C1082" s="132" t="s">
        <v>31</v>
      </c>
      <c r="D1082" s="132" t="s">
        <v>3024</v>
      </c>
      <c r="E1082" s="132" t="s">
        <v>3057</v>
      </c>
      <c r="F1082" s="130">
        <v>104.55</v>
      </c>
      <c r="G1082" s="130">
        <v>78</v>
      </c>
      <c r="H1082" s="130">
        <v>63</v>
      </c>
      <c r="I1082" s="130">
        <v>62</v>
      </c>
      <c r="J1082" s="130">
        <v>68</v>
      </c>
    </row>
    <row r="1083" spans="1:10" x14ac:dyDescent="0.3">
      <c r="A1083" s="130">
        <v>1082</v>
      </c>
      <c r="B1083" s="132" t="s">
        <v>3230</v>
      </c>
      <c r="C1083" s="132" t="s">
        <v>67</v>
      </c>
      <c r="D1083" s="132" t="s">
        <v>66</v>
      </c>
      <c r="E1083" s="132" t="s">
        <v>3057</v>
      </c>
      <c r="F1083" s="130">
        <v>104.53</v>
      </c>
      <c r="G1083" s="130">
        <v>78</v>
      </c>
      <c r="H1083" s="130">
        <v>93</v>
      </c>
      <c r="I1083" s="130">
        <v>92</v>
      </c>
      <c r="J1083" s="130">
        <v>93</v>
      </c>
    </row>
    <row r="1084" spans="1:10" x14ac:dyDescent="0.3">
      <c r="A1084" s="130">
        <v>1083</v>
      </c>
      <c r="B1084" s="132" t="s">
        <v>788</v>
      </c>
      <c r="C1084" s="132" t="s">
        <v>28</v>
      </c>
      <c r="D1084" s="132" t="s">
        <v>3020</v>
      </c>
      <c r="E1084" s="132" t="s">
        <v>3072</v>
      </c>
      <c r="F1084" s="130">
        <v>104.5</v>
      </c>
      <c r="G1084" s="130">
        <v>77</v>
      </c>
      <c r="H1084" s="130">
        <v>88</v>
      </c>
      <c r="I1084" s="130">
        <v>89</v>
      </c>
      <c r="J1084" s="130">
        <v>89</v>
      </c>
    </row>
    <row r="1085" spans="1:10" x14ac:dyDescent="0.3">
      <c r="A1085" s="130">
        <v>1084</v>
      </c>
      <c r="B1085" s="132" t="s">
        <v>3522</v>
      </c>
      <c r="C1085" s="132" t="s">
        <v>31</v>
      </c>
      <c r="D1085" s="132" t="s">
        <v>30</v>
      </c>
      <c r="E1085" s="132" t="s">
        <v>3057</v>
      </c>
      <c r="F1085" s="130">
        <v>104.5</v>
      </c>
      <c r="G1085" s="130">
        <v>77</v>
      </c>
      <c r="H1085" s="130">
        <v>56</v>
      </c>
      <c r="I1085" s="130">
        <v>50</v>
      </c>
      <c r="J1085" s="130">
        <v>78</v>
      </c>
    </row>
    <row r="1086" spans="1:10" x14ac:dyDescent="0.3">
      <c r="A1086" s="130">
        <v>1085</v>
      </c>
      <c r="B1086" s="132" t="s">
        <v>863</v>
      </c>
      <c r="C1086" s="132" t="s">
        <v>28</v>
      </c>
      <c r="D1086" s="132" t="s">
        <v>140</v>
      </c>
      <c r="E1086" s="132" t="s">
        <v>3072</v>
      </c>
      <c r="F1086" s="130">
        <v>104.5</v>
      </c>
      <c r="G1086" s="130">
        <v>77</v>
      </c>
      <c r="H1086" s="130">
        <v>86</v>
      </c>
      <c r="I1086" s="130">
        <v>73</v>
      </c>
      <c r="J1086" s="130">
        <v>52</v>
      </c>
    </row>
    <row r="1087" spans="1:10" x14ac:dyDescent="0.3">
      <c r="A1087" s="130">
        <v>1086</v>
      </c>
      <c r="B1087" s="132" t="s">
        <v>3465</v>
      </c>
      <c r="C1087" s="132" t="s">
        <v>67</v>
      </c>
      <c r="D1087" s="132" t="s">
        <v>262</v>
      </c>
      <c r="E1087" s="132" t="s">
        <v>3072</v>
      </c>
      <c r="F1087" s="130">
        <v>104.5</v>
      </c>
      <c r="G1087" s="130">
        <v>77</v>
      </c>
      <c r="H1087" s="130">
        <v>75</v>
      </c>
      <c r="I1087" s="130">
        <v>73</v>
      </c>
      <c r="J1087" s="130">
        <v>18</v>
      </c>
    </row>
    <row r="1088" spans="1:10" x14ac:dyDescent="0.3">
      <c r="A1088" s="130">
        <v>1087</v>
      </c>
      <c r="B1088" s="132" t="s">
        <v>2556</v>
      </c>
      <c r="C1088" s="132" t="s">
        <v>24</v>
      </c>
      <c r="D1088" s="132" t="s">
        <v>149</v>
      </c>
      <c r="E1088" s="132" t="s">
        <v>3057</v>
      </c>
      <c r="F1088" s="130">
        <v>104.48</v>
      </c>
      <c r="G1088" s="130">
        <v>77</v>
      </c>
      <c r="H1088" s="130">
        <v>83</v>
      </c>
      <c r="I1088" s="130">
        <v>94</v>
      </c>
      <c r="J1088" s="130">
        <v>73</v>
      </c>
    </row>
    <row r="1089" spans="1:10" x14ac:dyDescent="0.3">
      <c r="A1089" s="130">
        <v>1088</v>
      </c>
      <c r="B1089" s="132" t="s">
        <v>3323</v>
      </c>
      <c r="C1089" s="132" t="s">
        <v>44</v>
      </c>
      <c r="D1089" s="132" t="s">
        <v>113</v>
      </c>
      <c r="E1089" s="132" t="s">
        <v>3057</v>
      </c>
      <c r="F1089" s="130">
        <v>104.47</v>
      </c>
      <c r="G1089" s="130">
        <v>77</v>
      </c>
      <c r="H1089" s="130">
        <v>92</v>
      </c>
      <c r="I1089" s="130">
        <v>49</v>
      </c>
      <c r="J1089" s="130">
        <v>78</v>
      </c>
    </row>
    <row r="1090" spans="1:10" x14ac:dyDescent="0.3">
      <c r="A1090" s="130">
        <v>1089</v>
      </c>
      <c r="B1090" s="132" t="s">
        <v>1113</v>
      </c>
      <c r="C1090" s="132" t="s">
        <v>44</v>
      </c>
      <c r="D1090" s="132" t="s">
        <v>212</v>
      </c>
      <c r="E1090" s="132" t="s">
        <v>3057</v>
      </c>
      <c r="F1090" s="130">
        <v>104.4</v>
      </c>
      <c r="G1090" s="130">
        <v>77</v>
      </c>
      <c r="H1090" s="130">
        <v>81</v>
      </c>
      <c r="I1090" s="130">
        <v>82</v>
      </c>
      <c r="J1090" s="130">
        <v>68</v>
      </c>
    </row>
    <row r="1091" spans="1:10" x14ac:dyDescent="0.3">
      <c r="A1091" s="130">
        <v>1090</v>
      </c>
      <c r="B1091" s="132" t="s">
        <v>1062</v>
      </c>
      <c r="C1091" s="132" t="s">
        <v>36</v>
      </c>
      <c r="D1091" s="132" t="s">
        <v>415</v>
      </c>
      <c r="E1091" s="132" t="s">
        <v>3072</v>
      </c>
      <c r="F1091" s="130">
        <v>104.38</v>
      </c>
      <c r="G1091" s="130">
        <v>77</v>
      </c>
      <c r="H1091" s="130">
        <v>52</v>
      </c>
      <c r="I1091" s="130">
        <v>66</v>
      </c>
      <c r="J1091" s="130">
        <v>37</v>
      </c>
    </row>
    <row r="1092" spans="1:10" x14ac:dyDescent="0.3">
      <c r="A1092" s="130">
        <v>1091</v>
      </c>
      <c r="B1092" s="132" t="s">
        <v>878</v>
      </c>
      <c r="C1092" s="132" t="s">
        <v>117</v>
      </c>
      <c r="D1092" s="132" t="s">
        <v>281</v>
      </c>
      <c r="E1092" s="132" t="s">
        <v>3072</v>
      </c>
      <c r="F1092" s="130">
        <v>104.36</v>
      </c>
      <c r="G1092" s="130">
        <v>77</v>
      </c>
      <c r="H1092" s="130">
        <v>73</v>
      </c>
      <c r="I1092" s="130">
        <v>91</v>
      </c>
      <c r="J1092" s="130">
        <v>83</v>
      </c>
    </row>
    <row r="1093" spans="1:10" x14ac:dyDescent="0.3">
      <c r="A1093" s="130">
        <v>1092</v>
      </c>
      <c r="B1093" s="132" t="s">
        <v>1172</v>
      </c>
      <c r="C1093" s="132" t="s">
        <v>104</v>
      </c>
      <c r="D1093" s="132" t="s">
        <v>3022</v>
      </c>
      <c r="E1093" s="132" t="s">
        <v>3072</v>
      </c>
      <c r="F1093" s="130">
        <v>104.34</v>
      </c>
      <c r="G1093" s="130">
        <v>77</v>
      </c>
      <c r="H1093" s="130">
        <v>81</v>
      </c>
      <c r="I1093" s="130">
        <v>78</v>
      </c>
      <c r="J1093" s="130">
        <v>84</v>
      </c>
    </row>
    <row r="1094" spans="1:10" x14ac:dyDescent="0.3">
      <c r="A1094" s="130">
        <v>1093</v>
      </c>
      <c r="B1094" s="132" t="s">
        <v>767</v>
      </c>
      <c r="C1094" s="132" t="s">
        <v>24</v>
      </c>
      <c r="D1094" s="132" t="s">
        <v>231</v>
      </c>
      <c r="E1094" s="132" t="s">
        <v>3072</v>
      </c>
      <c r="F1094" s="130">
        <v>104.29</v>
      </c>
      <c r="G1094" s="130">
        <v>77</v>
      </c>
      <c r="H1094" s="130">
        <v>74</v>
      </c>
      <c r="I1094" s="130">
        <v>55</v>
      </c>
      <c r="J1094" s="130">
        <v>84</v>
      </c>
    </row>
    <row r="1095" spans="1:10" x14ac:dyDescent="0.3">
      <c r="A1095" s="130">
        <v>1094</v>
      </c>
      <c r="B1095" s="132" t="s">
        <v>1890</v>
      </c>
      <c r="C1095" s="132" t="s">
        <v>28</v>
      </c>
      <c r="D1095" s="132" t="s">
        <v>3019</v>
      </c>
      <c r="E1095" s="132" t="s">
        <v>3072</v>
      </c>
      <c r="F1095" s="130">
        <v>104.29</v>
      </c>
      <c r="G1095" s="130">
        <v>77</v>
      </c>
      <c r="H1095" s="130">
        <v>41</v>
      </c>
      <c r="I1095" s="130">
        <v>26</v>
      </c>
      <c r="J1095" s="130">
        <v>68</v>
      </c>
    </row>
    <row r="1096" spans="1:10" x14ac:dyDescent="0.3">
      <c r="A1096" s="130">
        <v>1095</v>
      </c>
      <c r="B1096" s="132" t="s">
        <v>3500</v>
      </c>
      <c r="C1096" s="132" t="s">
        <v>36</v>
      </c>
      <c r="D1096" s="132" t="s">
        <v>246</v>
      </c>
      <c r="E1096" s="132" t="s">
        <v>3057</v>
      </c>
      <c r="F1096" s="130">
        <v>104.27</v>
      </c>
      <c r="G1096" s="130">
        <v>77</v>
      </c>
      <c r="H1096" s="130">
        <v>71</v>
      </c>
      <c r="I1096" s="130">
        <v>96</v>
      </c>
      <c r="J1096" s="130">
        <v>95</v>
      </c>
    </row>
    <row r="1097" spans="1:10" x14ac:dyDescent="0.3">
      <c r="A1097" s="130">
        <v>1096</v>
      </c>
      <c r="B1097" s="132" t="s">
        <v>2055</v>
      </c>
      <c r="C1097" s="132" t="s">
        <v>36</v>
      </c>
      <c r="D1097" s="132" t="s">
        <v>35</v>
      </c>
      <c r="E1097" s="132" t="s">
        <v>3072</v>
      </c>
      <c r="F1097" s="130">
        <v>104.26</v>
      </c>
      <c r="G1097" s="130">
        <v>77</v>
      </c>
      <c r="H1097" s="130">
        <v>87</v>
      </c>
      <c r="I1097" s="130">
        <v>91</v>
      </c>
      <c r="J1097" s="130">
        <v>96</v>
      </c>
    </row>
    <row r="1098" spans="1:10" x14ac:dyDescent="0.3">
      <c r="A1098" s="130">
        <v>1097</v>
      </c>
      <c r="B1098" s="132" t="s">
        <v>1493</v>
      </c>
      <c r="C1098" s="132" t="s">
        <v>28</v>
      </c>
      <c r="D1098" s="132" t="s">
        <v>165</v>
      </c>
      <c r="E1098" s="132" t="s">
        <v>3072</v>
      </c>
      <c r="F1098" s="130">
        <v>104.25</v>
      </c>
      <c r="G1098" s="130">
        <v>77</v>
      </c>
      <c r="H1098" s="130">
        <v>87</v>
      </c>
      <c r="I1098" s="130">
        <v>85</v>
      </c>
      <c r="J1098" s="130">
        <v>91</v>
      </c>
    </row>
    <row r="1099" spans="1:10" x14ac:dyDescent="0.3">
      <c r="A1099" s="130">
        <v>1098</v>
      </c>
      <c r="B1099" s="132" t="s">
        <v>252</v>
      </c>
      <c r="C1099" s="132" t="s">
        <v>24</v>
      </c>
      <c r="D1099" s="132" t="s">
        <v>172</v>
      </c>
      <c r="E1099" s="132" t="s">
        <v>3072</v>
      </c>
      <c r="F1099" s="130">
        <v>104.22</v>
      </c>
      <c r="G1099" s="130">
        <v>77</v>
      </c>
      <c r="H1099" s="130">
        <v>77</v>
      </c>
      <c r="I1099" s="130">
        <v>83</v>
      </c>
      <c r="J1099" s="130">
        <v>68</v>
      </c>
    </row>
    <row r="1100" spans="1:10" x14ac:dyDescent="0.3">
      <c r="A1100" s="130">
        <v>1099</v>
      </c>
      <c r="B1100" s="132" t="s">
        <v>3335</v>
      </c>
      <c r="C1100" s="132" t="s">
        <v>31</v>
      </c>
      <c r="D1100" s="132" t="s">
        <v>444</v>
      </c>
      <c r="E1100" s="132" t="s">
        <v>3057</v>
      </c>
      <c r="F1100" s="130">
        <v>104.21</v>
      </c>
      <c r="G1100" s="130">
        <v>77</v>
      </c>
      <c r="H1100" s="130">
        <v>88</v>
      </c>
      <c r="I1100" s="130">
        <v>71</v>
      </c>
      <c r="J1100" s="130">
        <v>94</v>
      </c>
    </row>
    <row r="1101" spans="1:10" x14ac:dyDescent="0.3">
      <c r="A1101" s="130">
        <v>1100</v>
      </c>
      <c r="B1101" s="132" t="s">
        <v>1535</v>
      </c>
      <c r="C1101" s="132" t="s">
        <v>31</v>
      </c>
      <c r="D1101" s="132" t="s">
        <v>3016</v>
      </c>
      <c r="E1101" s="132" t="s">
        <v>3072</v>
      </c>
      <c r="F1101" s="130">
        <v>104.21</v>
      </c>
      <c r="G1101" s="130">
        <v>77</v>
      </c>
      <c r="H1101" s="130">
        <v>84</v>
      </c>
      <c r="I1101" s="130">
        <v>87</v>
      </c>
      <c r="J1101" s="130">
        <v>83</v>
      </c>
    </row>
    <row r="1102" spans="1:10" x14ac:dyDescent="0.3">
      <c r="A1102" s="130">
        <v>1101</v>
      </c>
      <c r="B1102" s="132" t="s">
        <v>624</v>
      </c>
      <c r="C1102" s="132" t="s">
        <v>24</v>
      </c>
      <c r="D1102" s="132" t="s">
        <v>83</v>
      </c>
      <c r="E1102" s="132" t="s">
        <v>3072</v>
      </c>
      <c r="F1102" s="130">
        <v>104.21</v>
      </c>
      <c r="G1102" s="130">
        <v>77</v>
      </c>
      <c r="H1102" s="130">
        <v>75</v>
      </c>
      <c r="I1102" s="130">
        <v>86</v>
      </c>
      <c r="J1102" s="130">
        <v>86</v>
      </c>
    </row>
    <row r="1103" spans="1:10" x14ac:dyDescent="0.3">
      <c r="A1103" s="130">
        <v>1102</v>
      </c>
      <c r="B1103" s="132" t="s">
        <v>2318</v>
      </c>
      <c r="C1103" s="132" t="s">
        <v>44</v>
      </c>
      <c r="D1103" s="132" t="s">
        <v>43</v>
      </c>
      <c r="E1103" s="132" t="s">
        <v>3057</v>
      </c>
      <c r="F1103" s="130">
        <v>104.19</v>
      </c>
      <c r="G1103" s="130">
        <v>77</v>
      </c>
      <c r="H1103" s="130">
        <v>72</v>
      </c>
      <c r="I1103" s="130">
        <v>45</v>
      </c>
      <c r="J1103" s="130">
        <v>22</v>
      </c>
    </row>
    <row r="1104" spans="1:10" x14ac:dyDescent="0.3">
      <c r="A1104" s="130">
        <v>1103</v>
      </c>
      <c r="B1104" s="132" t="s">
        <v>1592</v>
      </c>
      <c r="C1104" s="132" t="s">
        <v>31</v>
      </c>
      <c r="D1104" s="132" t="s">
        <v>718</v>
      </c>
      <c r="E1104" s="132" t="s">
        <v>3057</v>
      </c>
      <c r="F1104" s="130">
        <v>104.18</v>
      </c>
      <c r="G1104" s="130">
        <v>77</v>
      </c>
      <c r="H1104" s="130">
        <v>74</v>
      </c>
      <c r="I1104" s="130">
        <v>76</v>
      </c>
      <c r="J1104" s="130">
        <v>67</v>
      </c>
    </row>
    <row r="1105" spans="1:10" x14ac:dyDescent="0.3">
      <c r="A1105" s="130">
        <v>1104</v>
      </c>
      <c r="B1105" s="132" t="s">
        <v>609</v>
      </c>
      <c r="C1105" s="132" t="s">
        <v>31</v>
      </c>
      <c r="D1105" s="132" t="s">
        <v>3024</v>
      </c>
      <c r="E1105" s="132" t="s">
        <v>3057</v>
      </c>
      <c r="F1105" s="130">
        <v>104.18</v>
      </c>
      <c r="G1105" s="130">
        <v>77</v>
      </c>
      <c r="H1105" s="130">
        <v>91</v>
      </c>
      <c r="I1105" s="130">
        <v>70</v>
      </c>
      <c r="J1105" s="130">
        <v>95</v>
      </c>
    </row>
    <row r="1106" spans="1:10" x14ac:dyDescent="0.3">
      <c r="A1106" s="130">
        <v>1105</v>
      </c>
      <c r="B1106" s="132" t="s">
        <v>6436</v>
      </c>
      <c r="C1106" s="132" t="s">
        <v>44</v>
      </c>
      <c r="D1106" s="132" t="s">
        <v>212</v>
      </c>
      <c r="E1106" s="132" t="s">
        <v>3072</v>
      </c>
      <c r="F1106" s="130">
        <v>104.17</v>
      </c>
      <c r="G1106" s="130">
        <v>77</v>
      </c>
      <c r="H1106" s="130">
        <v>34</v>
      </c>
      <c r="I1106" s="130">
        <v>16</v>
      </c>
      <c r="J1106" s="130">
        <v>30</v>
      </c>
    </row>
    <row r="1107" spans="1:10" x14ac:dyDescent="0.3">
      <c r="A1107" s="130">
        <v>1106</v>
      </c>
      <c r="B1107" s="132" t="s">
        <v>2945</v>
      </c>
      <c r="C1107" s="132" t="s">
        <v>24</v>
      </c>
      <c r="D1107" s="132" t="s">
        <v>23</v>
      </c>
      <c r="E1107" s="132" t="s">
        <v>3057</v>
      </c>
      <c r="F1107" s="130">
        <v>104.14</v>
      </c>
      <c r="G1107" s="130">
        <v>77</v>
      </c>
      <c r="H1107" s="130">
        <v>77</v>
      </c>
      <c r="I1107" s="130">
        <v>63</v>
      </c>
      <c r="J1107" s="130">
        <v>83</v>
      </c>
    </row>
    <row r="1108" spans="1:10" x14ac:dyDescent="0.3">
      <c r="A1108" s="130">
        <v>1107</v>
      </c>
      <c r="B1108" s="132" t="s">
        <v>447</v>
      </c>
      <c r="C1108" s="132" t="s">
        <v>24</v>
      </c>
      <c r="D1108" s="132" t="s">
        <v>57</v>
      </c>
      <c r="E1108" s="132" t="s">
        <v>3072</v>
      </c>
      <c r="F1108" s="130">
        <v>104.12</v>
      </c>
      <c r="G1108" s="130">
        <v>77</v>
      </c>
      <c r="H1108" s="130">
        <v>41</v>
      </c>
      <c r="I1108" s="130">
        <v>54</v>
      </c>
      <c r="J1108" s="130">
        <v>80</v>
      </c>
    </row>
    <row r="1109" spans="1:10" x14ac:dyDescent="0.3">
      <c r="A1109" s="130">
        <v>1108</v>
      </c>
      <c r="B1109" s="132" t="s">
        <v>3619</v>
      </c>
      <c r="C1109" s="132" t="s">
        <v>31</v>
      </c>
      <c r="D1109" s="132" t="s">
        <v>111</v>
      </c>
      <c r="E1109" s="132" t="s">
        <v>3057</v>
      </c>
      <c r="F1109" s="130">
        <v>104.12</v>
      </c>
      <c r="G1109" s="130">
        <v>77</v>
      </c>
      <c r="H1109" s="130">
        <v>55</v>
      </c>
      <c r="I1109" s="130">
        <v>78</v>
      </c>
      <c r="J1109" s="130">
        <v>50</v>
      </c>
    </row>
    <row r="1110" spans="1:10" x14ac:dyDescent="0.3">
      <c r="A1110" s="130">
        <v>1109</v>
      </c>
      <c r="B1110" s="132" t="s">
        <v>161</v>
      </c>
      <c r="C1110" s="132" t="s">
        <v>36</v>
      </c>
      <c r="D1110" s="132" t="s">
        <v>53</v>
      </c>
      <c r="E1110" s="132" t="s">
        <v>3072</v>
      </c>
      <c r="F1110" s="130">
        <v>104.12</v>
      </c>
      <c r="G1110" s="130">
        <v>77</v>
      </c>
      <c r="H1110" s="130">
        <v>91</v>
      </c>
      <c r="I1110" s="130">
        <v>84</v>
      </c>
      <c r="J1110" s="130">
        <v>96</v>
      </c>
    </row>
    <row r="1111" spans="1:10" x14ac:dyDescent="0.3">
      <c r="A1111" s="130">
        <v>1110</v>
      </c>
      <c r="B1111" s="132" t="s">
        <v>820</v>
      </c>
      <c r="C1111" s="132" t="s">
        <v>153</v>
      </c>
      <c r="D1111" s="132" t="s">
        <v>189</v>
      </c>
      <c r="E1111" s="132" t="s">
        <v>3057</v>
      </c>
      <c r="F1111" s="130">
        <v>104.11</v>
      </c>
      <c r="G1111" s="130">
        <v>77</v>
      </c>
      <c r="H1111" s="130">
        <v>70</v>
      </c>
      <c r="I1111" s="130">
        <v>61</v>
      </c>
      <c r="J1111" s="130">
        <v>66</v>
      </c>
    </row>
    <row r="1112" spans="1:10" x14ac:dyDescent="0.3">
      <c r="A1112" s="130">
        <v>1111</v>
      </c>
      <c r="B1112" s="132" t="s">
        <v>2390</v>
      </c>
      <c r="C1112" s="132" t="s">
        <v>44</v>
      </c>
      <c r="D1112" s="132" t="s">
        <v>113</v>
      </c>
      <c r="E1112" s="132" t="s">
        <v>3057</v>
      </c>
      <c r="F1112" s="130">
        <v>104.07</v>
      </c>
      <c r="G1112" s="130">
        <v>77</v>
      </c>
      <c r="H1112" s="130">
        <v>88</v>
      </c>
      <c r="I1112" s="130">
        <v>18</v>
      </c>
      <c r="J1112" s="130">
        <v>21</v>
      </c>
    </row>
    <row r="1113" spans="1:10" x14ac:dyDescent="0.3">
      <c r="A1113" s="130">
        <v>1112</v>
      </c>
      <c r="B1113" s="132" t="s">
        <v>3640</v>
      </c>
      <c r="C1113" s="132" t="s">
        <v>24</v>
      </c>
      <c r="D1113" s="132" t="s">
        <v>39</v>
      </c>
      <c r="E1113" s="132" t="s">
        <v>3057</v>
      </c>
      <c r="F1113" s="130">
        <v>104.05</v>
      </c>
      <c r="G1113" s="130">
        <v>77</v>
      </c>
      <c r="H1113" s="130">
        <v>65</v>
      </c>
      <c r="I1113" s="130">
        <v>65</v>
      </c>
      <c r="J1113" s="130">
        <v>84</v>
      </c>
    </row>
    <row r="1114" spans="1:10" x14ac:dyDescent="0.3">
      <c r="A1114" s="130">
        <v>1113</v>
      </c>
      <c r="B1114" s="132" t="s">
        <v>6437</v>
      </c>
      <c r="C1114" s="132" t="s">
        <v>36</v>
      </c>
      <c r="D1114" s="132" t="s">
        <v>279</v>
      </c>
      <c r="E1114" s="132" t="s">
        <v>3057</v>
      </c>
      <c r="F1114" s="130">
        <v>104.05</v>
      </c>
      <c r="G1114" s="130">
        <v>77</v>
      </c>
      <c r="H1114" s="130">
        <v>51</v>
      </c>
      <c r="I1114" s="130">
        <v>54</v>
      </c>
      <c r="J1114" s="130">
        <v>45</v>
      </c>
    </row>
    <row r="1115" spans="1:10" x14ac:dyDescent="0.3">
      <c r="A1115" s="130">
        <v>1114</v>
      </c>
      <c r="B1115" s="132" t="s">
        <v>6438</v>
      </c>
      <c r="C1115" s="132" t="s">
        <v>24</v>
      </c>
      <c r="D1115" s="132" t="s">
        <v>33</v>
      </c>
      <c r="E1115" s="132" t="s">
        <v>3057</v>
      </c>
      <c r="F1115" s="130">
        <v>104.04</v>
      </c>
      <c r="G1115" s="130">
        <v>77</v>
      </c>
      <c r="H1115" s="130">
        <v>70</v>
      </c>
      <c r="I1115" s="130">
        <v>73</v>
      </c>
      <c r="J1115" s="130">
        <v>91</v>
      </c>
    </row>
    <row r="1116" spans="1:10" x14ac:dyDescent="0.3">
      <c r="A1116" s="130">
        <v>1115</v>
      </c>
      <c r="B1116" s="132" t="s">
        <v>452</v>
      </c>
      <c r="C1116" s="132" t="s">
        <v>31</v>
      </c>
      <c r="D1116" s="132" t="s">
        <v>3016</v>
      </c>
      <c r="E1116" s="132" t="s">
        <v>3057</v>
      </c>
      <c r="F1116" s="130">
        <v>104.03</v>
      </c>
      <c r="G1116" s="130">
        <v>77</v>
      </c>
      <c r="H1116" s="130">
        <v>76</v>
      </c>
      <c r="I1116" s="130">
        <v>78</v>
      </c>
      <c r="J1116" s="130">
        <v>65</v>
      </c>
    </row>
    <row r="1117" spans="1:10" x14ac:dyDescent="0.3">
      <c r="A1117" s="130">
        <v>1116</v>
      </c>
      <c r="B1117" s="132" t="s">
        <v>3325</v>
      </c>
      <c r="C1117" s="132" t="s">
        <v>24</v>
      </c>
      <c r="D1117" s="132" t="s">
        <v>23</v>
      </c>
      <c r="E1117" s="132" t="s">
        <v>3055</v>
      </c>
      <c r="F1117" s="130">
        <v>104</v>
      </c>
      <c r="G1117" s="130">
        <v>77</v>
      </c>
      <c r="H1117" s="130">
        <v>86</v>
      </c>
      <c r="I1117" s="130">
        <v>80</v>
      </c>
      <c r="J1117" s="130">
        <v>74</v>
      </c>
    </row>
    <row r="1118" spans="1:10" x14ac:dyDescent="0.3">
      <c r="A1118" s="130">
        <v>1117</v>
      </c>
      <c r="B1118" s="132" t="s">
        <v>6439</v>
      </c>
      <c r="C1118" s="132" t="s">
        <v>44</v>
      </c>
      <c r="D1118" s="132" t="s">
        <v>113</v>
      </c>
      <c r="E1118" s="132" t="s">
        <v>3057</v>
      </c>
      <c r="F1118" s="130">
        <v>103.98</v>
      </c>
      <c r="G1118" s="130">
        <v>77</v>
      </c>
      <c r="H1118" s="130">
        <v>78</v>
      </c>
      <c r="I1118" s="130">
        <v>20</v>
      </c>
      <c r="J1118" s="130">
        <v>57</v>
      </c>
    </row>
    <row r="1119" spans="1:10" x14ac:dyDescent="0.3">
      <c r="A1119" s="130">
        <v>1118</v>
      </c>
      <c r="B1119" s="132" t="s">
        <v>566</v>
      </c>
      <c r="C1119" s="132" t="s">
        <v>36</v>
      </c>
      <c r="D1119" s="132" t="s">
        <v>371</v>
      </c>
      <c r="E1119" s="132" t="s">
        <v>3072</v>
      </c>
      <c r="F1119" s="130">
        <v>103.97</v>
      </c>
      <c r="G1119" s="130">
        <v>77</v>
      </c>
      <c r="H1119" s="130">
        <v>63</v>
      </c>
      <c r="I1119" s="130">
        <v>73</v>
      </c>
      <c r="J1119" s="130">
        <v>92</v>
      </c>
    </row>
    <row r="1120" spans="1:10" x14ac:dyDescent="0.3">
      <c r="A1120" s="130">
        <v>1119</v>
      </c>
      <c r="B1120" s="132" t="s">
        <v>304</v>
      </c>
      <c r="C1120" s="132" t="s">
        <v>31</v>
      </c>
      <c r="D1120" s="132" t="s">
        <v>305</v>
      </c>
      <c r="E1120" s="132" t="s">
        <v>3072</v>
      </c>
      <c r="F1120" s="130">
        <v>103.97</v>
      </c>
      <c r="G1120" s="130">
        <v>77</v>
      </c>
      <c r="H1120" s="130">
        <v>39</v>
      </c>
      <c r="I1120" s="130">
        <v>48</v>
      </c>
      <c r="J1120" s="130">
        <v>82</v>
      </c>
    </row>
    <row r="1121" spans="1:10" x14ac:dyDescent="0.3">
      <c r="A1121" s="130">
        <v>1120</v>
      </c>
      <c r="B1121" s="132" t="s">
        <v>969</v>
      </c>
      <c r="C1121" s="132" t="s">
        <v>36</v>
      </c>
      <c r="D1121" s="132" t="s">
        <v>279</v>
      </c>
      <c r="E1121" s="132" t="s">
        <v>3057</v>
      </c>
      <c r="F1121" s="130">
        <v>103.94</v>
      </c>
      <c r="G1121" s="130">
        <v>77</v>
      </c>
      <c r="H1121" s="130">
        <v>84</v>
      </c>
      <c r="I1121" s="130">
        <v>88</v>
      </c>
      <c r="J1121" s="130">
        <v>78</v>
      </c>
    </row>
    <row r="1122" spans="1:10" x14ac:dyDescent="0.3">
      <c r="A1122" s="130">
        <v>1121</v>
      </c>
      <c r="B1122" s="132" t="s">
        <v>3418</v>
      </c>
      <c r="C1122" s="132" t="s">
        <v>36</v>
      </c>
      <c r="D1122" s="132" t="s">
        <v>194</v>
      </c>
      <c r="E1122" s="132" t="s">
        <v>3072</v>
      </c>
      <c r="F1122" s="130">
        <v>103.94</v>
      </c>
      <c r="G1122" s="130">
        <v>77</v>
      </c>
      <c r="H1122" s="130">
        <v>74</v>
      </c>
      <c r="I1122" s="130">
        <v>63</v>
      </c>
      <c r="J1122" s="130">
        <v>72</v>
      </c>
    </row>
    <row r="1123" spans="1:10" x14ac:dyDescent="0.3">
      <c r="A1123" s="130">
        <v>1122</v>
      </c>
      <c r="B1123" s="132" t="s">
        <v>1987</v>
      </c>
      <c r="C1123" s="132" t="s">
        <v>44</v>
      </c>
      <c r="D1123" s="132" t="s">
        <v>291</v>
      </c>
      <c r="E1123" s="132" t="s">
        <v>3057</v>
      </c>
      <c r="F1123" s="130">
        <v>103.92</v>
      </c>
      <c r="G1123" s="130">
        <v>77</v>
      </c>
      <c r="H1123" s="130">
        <v>69</v>
      </c>
      <c r="I1123" s="130">
        <v>37</v>
      </c>
      <c r="J1123" s="130">
        <v>54</v>
      </c>
    </row>
    <row r="1124" spans="1:10" x14ac:dyDescent="0.3">
      <c r="A1124" s="130">
        <v>1123</v>
      </c>
      <c r="B1124" s="132" t="s">
        <v>1295</v>
      </c>
      <c r="C1124" s="132" t="s">
        <v>44</v>
      </c>
      <c r="D1124" s="132" t="s">
        <v>113</v>
      </c>
      <c r="E1124" s="132" t="s">
        <v>3057</v>
      </c>
      <c r="F1124" s="130">
        <v>103.9</v>
      </c>
      <c r="G1124" s="130">
        <v>77</v>
      </c>
      <c r="H1124" s="130">
        <v>35</v>
      </c>
      <c r="I1124" s="130">
        <v>16</v>
      </c>
      <c r="J1124" s="130">
        <v>32</v>
      </c>
    </row>
    <row r="1125" spans="1:10" x14ac:dyDescent="0.3">
      <c r="A1125" s="130">
        <v>1124</v>
      </c>
      <c r="B1125" s="132" t="s">
        <v>1426</v>
      </c>
      <c r="C1125" s="132" t="s">
        <v>24</v>
      </c>
      <c r="D1125" s="132" t="s">
        <v>23</v>
      </c>
      <c r="E1125" s="132" t="s">
        <v>3057</v>
      </c>
      <c r="F1125" s="130">
        <v>103.9</v>
      </c>
      <c r="G1125" s="130">
        <v>77</v>
      </c>
      <c r="H1125" s="130">
        <v>83</v>
      </c>
      <c r="I1125" s="130">
        <v>86</v>
      </c>
      <c r="J1125" s="130">
        <v>88</v>
      </c>
    </row>
    <row r="1126" spans="1:10" x14ac:dyDescent="0.3">
      <c r="A1126" s="130">
        <v>1125</v>
      </c>
      <c r="B1126" s="132" t="s">
        <v>6440</v>
      </c>
      <c r="C1126" s="132" t="s">
        <v>24</v>
      </c>
      <c r="D1126" s="132" t="s">
        <v>83</v>
      </c>
      <c r="E1126" s="132" t="s">
        <v>3057</v>
      </c>
      <c r="F1126" s="130">
        <v>103.89</v>
      </c>
      <c r="G1126" s="130">
        <v>77</v>
      </c>
      <c r="H1126" s="130">
        <v>24</v>
      </c>
      <c r="I1126" s="130">
        <v>81</v>
      </c>
      <c r="J1126" s="130">
        <v>42</v>
      </c>
    </row>
    <row r="1127" spans="1:10" x14ac:dyDescent="0.3">
      <c r="A1127" s="130">
        <v>1126</v>
      </c>
      <c r="B1127" s="132" t="s">
        <v>3668</v>
      </c>
      <c r="C1127" s="132" t="s">
        <v>28</v>
      </c>
      <c r="D1127" s="132" t="s">
        <v>140</v>
      </c>
      <c r="E1127" s="132" t="s">
        <v>3057</v>
      </c>
      <c r="F1127" s="130">
        <v>103.89</v>
      </c>
      <c r="G1127" s="130">
        <v>77</v>
      </c>
      <c r="H1127" s="130">
        <v>78</v>
      </c>
      <c r="I1127" s="130">
        <v>72</v>
      </c>
      <c r="J1127" s="130">
        <v>79</v>
      </c>
    </row>
    <row r="1128" spans="1:10" x14ac:dyDescent="0.3">
      <c r="A1128" s="130">
        <v>1127</v>
      </c>
      <c r="B1128" s="132" t="s">
        <v>1095</v>
      </c>
      <c r="C1128" s="132" t="s">
        <v>28</v>
      </c>
      <c r="D1128" s="132" t="s">
        <v>3021</v>
      </c>
      <c r="E1128" s="132" t="s">
        <v>3072</v>
      </c>
      <c r="F1128" s="130">
        <v>103.88</v>
      </c>
      <c r="G1128" s="130">
        <v>77</v>
      </c>
      <c r="H1128" s="130">
        <v>74</v>
      </c>
      <c r="I1128" s="130">
        <v>71</v>
      </c>
      <c r="J1128" s="130">
        <v>49</v>
      </c>
    </row>
    <row r="1129" spans="1:10" x14ac:dyDescent="0.3">
      <c r="A1129" s="130">
        <v>1128</v>
      </c>
      <c r="B1129" s="132" t="s">
        <v>6441</v>
      </c>
      <c r="C1129" s="132" t="s">
        <v>44</v>
      </c>
      <c r="D1129" s="132" t="s">
        <v>113</v>
      </c>
      <c r="E1129" s="132" t="s">
        <v>3057</v>
      </c>
      <c r="F1129" s="130">
        <v>103.86</v>
      </c>
      <c r="G1129" s="130">
        <v>77</v>
      </c>
      <c r="H1129" s="130">
        <v>90</v>
      </c>
      <c r="I1129" s="130">
        <v>76</v>
      </c>
      <c r="J1129" s="130">
        <v>14</v>
      </c>
    </row>
    <row r="1130" spans="1:10" x14ac:dyDescent="0.3">
      <c r="A1130" s="130">
        <v>1129</v>
      </c>
      <c r="B1130" s="132" t="s">
        <v>1252</v>
      </c>
      <c r="C1130" s="132" t="s">
        <v>24</v>
      </c>
      <c r="D1130" s="132" t="s">
        <v>510</v>
      </c>
      <c r="E1130" s="132" t="s">
        <v>3072</v>
      </c>
      <c r="F1130" s="130">
        <v>103.84</v>
      </c>
      <c r="G1130" s="130">
        <v>77</v>
      </c>
      <c r="H1130" s="130">
        <v>62</v>
      </c>
      <c r="I1130" s="130">
        <v>29</v>
      </c>
      <c r="J1130" s="130">
        <v>68</v>
      </c>
    </row>
    <row r="1131" spans="1:10" x14ac:dyDescent="0.3">
      <c r="A1131" s="130">
        <v>1130</v>
      </c>
      <c r="B1131" s="132" t="s">
        <v>1762</v>
      </c>
      <c r="C1131" s="132" t="s">
        <v>44</v>
      </c>
      <c r="D1131" s="132" t="s">
        <v>291</v>
      </c>
      <c r="E1131" s="132" t="s">
        <v>3057</v>
      </c>
      <c r="F1131" s="130">
        <v>103.83</v>
      </c>
      <c r="G1131" s="130">
        <v>77</v>
      </c>
      <c r="H1131" s="130">
        <v>57</v>
      </c>
      <c r="I1131" s="130">
        <v>39</v>
      </c>
      <c r="J1131" s="130">
        <v>85</v>
      </c>
    </row>
    <row r="1132" spans="1:10" x14ac:dyDescent="0.3">
      <c r="A1132" s="130">
        <v>1131</v>
      </c>
      <c r="B1132" s="132" t="s">
        <v>3428</v>
      </c>
      <c r="C1132" s="132" t="s">
        <v>28</v>
      </c>
      <c r="D1132" s="132" t="s">
        <v>3019</v>
      </c>
      <c r="E1132" s="132" t="s">
        <v>3057</v>
      </c>
      <c r="F1132" s="130">
        <v>103.8</v>
      </c>
      <c r="G1132" s="130">
        <v>77</v>
      </c>
      <c r="H1132" s="130">
        <v>81</v>
      </c>
      <c r="I1132" s="130">
        <v>63</v>
      </c>
      <c r="J1132" s="130">
        <v>48</v>
      </c>
    </row>
    <row r="1133" spans="1:10" x14ac:dyDescent="0.3">
      <c r="A1133" s="130">
        <v>1132</v>
      </c>
      <c r="B1133" s="132" t="s">
        <v>201</v>
      </c>
      <c r="C1133" s="132" t="s">
        <v>44</v>
      </c>
      <c r="D1133" s="132" t="s">
        <v>146</v>
      </c>
      <c r="E1133" s="132" t="s">
        <v>3072</v>
      </c>
      <c r="F1133" s="130">
        <v>103.77</v>
      </c>
      <c r="G1133" s="130">
        <v>77</v>
      </c>
      <c r="H1133" s="130">
        <v>38</v>
      </c>
      <c r="I1133" s="130">
        <v>89</v>
      </c>
      <c r="J1133" s="130">
        <v>96</v>
      </c>
    </row>
    <row r="1134" spans="1:10" x14ac:dyDescent="0.3">
      <c r="A1134" s="130">
        <v>1133</v>
      </c>
      <c r="B1134" s="132" t="s">
        <v>1933</v>
      </c>
      <c r="C1134" s="132" t="s">
        <v>28</v>
      </c>
      <c r="D1134" s="132" t="s">
        <v>165</v>
      </c>
      <c r="E1134" s="132" t="s">
        <v>3072</v>
      </c>
      <c r="F1134" s="130">
        <v>103.76</v>
      </c>
      <c r="G1134" s="130">
        <v>77</v>
      </c>
      <c r="H1134" s="130">
        <v>84</v>
      </c>
      <c r="I1134" s="130">
        <v>67</v>
      </c>
      <c r="J1134" s="130">
        <v>68</v>
      </c>
    </row>
    <row r="1135" spans="1:10" x14ac:dyDescent="0.3">
      <c r="A1135" s="130">
        <v>1134</v>
      </c>
      <c r="B1135" s="132" t="s">
        <v>3653</v>
      </c>
      <c r="C1135" s="132" t="s">
        <v>28</v>
      </c>
      <c r="D1135" s="132" t="s">
        <v>165</v>
      </c>
      <c r="E1135" s="132" t="s">
        <v>3057</v>
      </c>
      <c r="F1135" s="130">
        <v>103.75</v>
      </c>
      <c r="G1135" s="130">
        <v>76</v>
      </c>
      <c r="H1135" s="130">
        <v>39</v>
      </c>
      <c r="I1135" s="130">
        <v>48</v>
      </c>
      <c r="J1135" s="130">
        <v>42</v>
      </c>
    </row>
    <row r="1136" spans="1:10" x14ac:dyDescent="0.3">
      <c r="A1136" s="130">
        <v>1135</v>
      </c>
      <c r="B1136" s="132" t="s">
        <v>4373</v>
      </c>
      <c r="C1136" s="132" t="s">
        <v>48</v>
      </c>
      <c r="D1136" s="132" t="s">
        <v>518</v>
      </c>
      <c r="E1136" s="132" t="s">
        <v>3057</v>
      </c>
      <c r="F1136" s="130">
        <v>103.74</v>
      </c>
      <c r="G1136" s="130">
        <v>76</v>
      </c>
      <c r="H1136" s="130">
        <v>75</v>
      </c>
      <c r="I1136" s="130">
        <v>58</v>
      </c>
      <c r="J1136" s="130">
        <v>37</v>
      </c>
    </row>
    <row r="1137" spans="1:10" x14ac:dyDescent="0.3">
      <c r="A1137" s="130">
        <v>1136</v>
      </c>
      <c r="B1137" s="132" t="s">
        <v>1864</v>
      </c>
      <c r="C1137" s="132" t="s">
        <v>28</v>
      </c>
      <c r="D1137" s="132" t="s">
        <v>140</v>
      </c>
      <c r="E1137" s="132" t="s">
        <v>3072</v>
      </c>
      <c r="F1137" s="130">
        <v>103.72</v>
      </c>
      <c r="G1137" s="130">
        <v>76</v>
      </c>
      <c r="H1137" s="130">
        <v>79</v>
      </c>
      <c r="I1137" s="130">
        <v>70</v>
      </c>
      <c r="J1137" s="130">
        <v>57</v>
      </c>
    </row>
    <row r="1138" spans="1:10" x14ac:dyDescent="0.3">
      <c r="A1138" s="130">
        <v>1137</v>
      </c>
      <c r="B1138" s="132" t="s">
        <v>1401</v>
      </c>
      <c r="C1138" s="132" t="s">
        <v>248</v>
      </c>
      <c r="D1138" s="132" t="s">
        <v>3042</v>
      </c>
      <c r="E1138" s="132" t="s">
        <v>3072</v>
      </c>
      <c r="F1138" s="130">
        <v>103.72</v>
      </c>
      <c r="G1138" s="130">
        <v>76</v>
      </c>
      <c r="H1138" s="130">
        <v>74</v>
      </c>
      <c r="I1138" s="130">
        <v>85</v>
      </c>
      <c r="J1138" s="130">
        <v>85</v>
      </c>
    </row>
    <row r="1139" spans="1:10" x14ac:dyDescent="0.3">
      <c r="A1139" s="130">
        <v>1138</v>
      </c>
      <c r="B1139" s="132" t="s">
        <v>1558</v>
      </c>
      <c r="C1139" s="132" t="s">
        <v>153</v>
      </c>
      <c r="D1139" s="132" t="s">
        <v>3030</v>
      </c>
      <c r="E1139" s="132" t="s">
        <v>3072</v>
      </c>
      <c r="F1139" s="130">
        <v>103.7</v>
      </c>
      <c r="G1139" s="130">
        <v>76</v>
      </c>
      <c r="H1139" s="130">
        <v>79</v>
      </c>
      <c r="I1139" s="130">
        <v>65</v>
      </c>
      <c r="J1139" s="130">
        <v>42</v>
      </c>
    </row>
    <row r="1140" spans="1:10" x14ac:dyDescent="0.3">
      <c r="A1140" s="130">
        <v>1139</v>
      </c>
      <c r="B1140" s="132" t="s">
        <v>920</v>
      </c>
      <c r="C1140" s="132" t="s">
        <v>24</v>
      </c>
      <c r="D1140" s="132" t="s">
        <v>57</v>
      </c>
      <c r="E1140" s="132" t="s">
        <v>3072</v>
      </c>
      <c r="F1140" s="130">
        <v>103.7</v>
      </c>
      <c r="G1140" s="130">
        <v>76</v>
      </c>
      <c r="H1140" s="130">
        <v>61</v>
      </c>
      <c r="I1140" s="130">
        <v>50</v>
      </c>
      <c r="J1140" s="130">
        <v>44</v>
      </c>
    </row>
    <row r="1141" spans="1:10" x14ac:dyDescent="0.3">
      <c r="A1141" s="130">
        <v>1140</v>
      </c>
      <c r="B1141" s="132" t="s">
        <v>622</v>
      </c>
      <c r="C1141" s="132" t="s">
        <v>24</v>
      </c>
      <c r="D1141" s="132" t="s">
        <v>283</v>
      </c>
      <c r="E1141" s="132" t="s">
        <v>3072</v>
      </c>
      <c r="F1141" s="130">
        <v>103.65</v>
      </c>
      <c r="G1141" s="130">
        <v>76</v>
      </c>
      <c r="H1141" s="130">
        <v>75</v>
      </c>
      <c r="I1141" s="130">
        <v>75</v>
      </c>
      <c r="J1141" s="130">
        <v>85</v>
      </c>
    </row>
    <row r="1142" spans="1:10" x14ac:dyDescent="0.3">
      <c r="A1142" s="130">
        <v>1141</v>
      </c>
      <c r="B1142" s="132" t="s">
        <v>3670</v>
      </c>
      <c r="C1142" s="132" t="s">
        <v>28</v>
      </c>
      <c r="D1142" s="132" t="s">
        <v>165</v>
      </c>
      <c r="E1142" s="132" t="s">
        <v>3057</v>
      </c>
      <c r="F1142" s="130">
        <v>103.63</v>
      </c>
      <c r="G1142" s="130">
        <v>76</v>
      </c>
      <c r="H1142" s="130">
        <v>81</v>
      </c>
      <c r="I1142" s="130">
        <v>89</v>
      </c>
      <c r="J1142" s="130">
        <v>72</v>
      </c>
    </row>
    <row r="1143" spans="1:10" x14ac:dyDescent="0.3">
      <c r="A1143" s="130">
        <v>1142</v>
      </c>
      <c r="B1143" s="132" t="s">
        <v>292</v>
      </c>
      <c r="C1143" s="132" t="s">
        <v>24</v>
      </c>
      <c r="D1143" s="132" t="s">
        <v>119</v>
      </c>
      <c r="E1143" s="132" t="s">
        <v>3072</v>
      </c>
      <c r="F1143" s="130">
        <v>103.62</v>
      </c>
      <c r="G1143" s="130">
        <v>76</v>
      </c>
      <c r="H1143" s="130">
        <v>61</v>
      </c>
      <c r="I1143" s="130">
        <v>50</v>
      </c>
      <c r="J1143" s="130">
        <v>52</v>
      </c>
    </row>
    <row r="1144" spans="1:10" x14ac:dyDescent="0.3">
      <c r="A1144" s="130">
        <v>1143</v>
      </c>
      <c r="B1144" s="132" t="s">
        <v>3441</v>
      </c>
      <c r="C1144" s="132" t="s">
        <v>28</v>
      </c>
      <c r="D1144" s="132" t="s">
        <v>3019</v>
      </c>
      <c r="E1144" s="132" t="s">
        <v>3057</v>
      </c>
      <c r="F1144" s="130">
        <v>103.62</v>
      </c>
      <c r="G1144" s="130">
        <v>76</v>
      </c>
      <c r="H1144" s="130">
        <v>79</v>
      </c>
      <c r="I1144" s="130">
        <v>69</v>
      </c>
      <c r="J1144" s="130">
        <v>70</v>
      </c>
    </row>
    <row r="1145" spans="1:10" x14ac:dyDescent="0.3">
      <c r="A1145" s="130">
        <v>1144</v>
      </c>
      <c r="B1145" s="132" t="s">
        <v>3467</v>
      </c>
      <c r="C1145" s="132" t="s">
        <v>28</v>
      </c>
      <c r="D1145" s="132" t="s">
        <v>140</v>
      </c>
      <c r="E1145" s="132" t="s">
        <v>3072</v>
      </c>
      <c r="F1145" s="130">
        <v>103.61</v>
      </c>
      <c r="G1145" s="130">
        <v>76</v>
      </c>
      <c r="H1145" s="130">
        <v>76</v>
      </c>
      <c r="I1145" s="130">
        <v>78</v>
      </c>
      <c r="J1145" s="130">
        <v>77</v>
      </c>
    </row>
    <row r="1146" spans="1:10" x14ac:dyDescent="0.3">
      <c r="A1146" s="130">
        <v>1145</v>
      </c>
      <c r="B1146" s="132" t="s">
        <v>6442</v>
      </c>
      <c r="C1146" s="132" t="s">
        <v>44</v>
      </c>
      <c r="D1146" s="132" t="s">
        <v>113</v>
      </c>
      <c r="E1146" s="132" t="s">
        <v>3057</v>
      </c>
      <c r="F1146" s="130">
        <v>103.6</v>
      </c>
      <c r="G1146" s="130">
        <v>76</v>
      </c>
      <c r="H1146" s="130">
        <v>24</v>
      </c>
      <c r="I1146" s="130">
        <v>7</v>
      </c>
      <c r="J1146" s="130">
        <v>14</v>
      </c>
    </row>
    <row r="1147" spans="1:10" x14ac:dyDescent="0.3">
      <c r="A1147" s="130">
        <v>1146</v>
      </c>
      <c r="B1147" s="132" t="s">
        <v>1169</v>
      </c>
      <c r="C1147" s="132" t="s">
        <v>44</v>
      </c>
      <c r="D1147" s="132" t="s">
        <v>113</v>
      </c>
      <c r="E1147" s="132" t="s">
        <v>3057</v>
      </c>
      <c r="F1147" s="130">
        <v>103.59</v>
      </c>
      <c r="G1147" s="130">
        <v>76</v>
      </c>
      <c r="H1147" s="130">
        <v>78</v>
      </c>
      <c r="I1147" s="130">
        <v>67</v>
      </c>
      <c r="J1147" s="130">
        <v>83</v>
      </c>
    </row>
    <row r="1148" spans="1:10" x14ac:dyDescent="0.3">
      <c r="A1148" s="130">
        <v>1147</v>
      </c>
      <c r="B1148" s="132" t="s">
        <v>6443</v>
      </c>
      <c r="C1148" s="132" t="s">
        <v>28</v>
      </c>
      <c r="D1148" s="132" t="s">
        <v>140</v>
      </c>
      <c r="E1148" s="132" t="s">
        <v>3072</v>
      </c>
      <c r="F1148" s="130">
        <v>103.59</v>
      </c>
      <c r="G1148" s="130">
        <v>76</v>
      </c>
      <c r="H1148" s="130">
        <v>81</v>
      </c>
      <c r="I1148" s="130">
        <v>75</v>
      </c>
      <c r="J1148" s="130">
        <v>76</v>
      </c>
    </row>
    <row r="1149" spans="1:10" x14ac:dyDescent="0.3">
      <c r="A1149" s="130">
        <v>1148</v>
      </c>
      <c r="B1149" s="132" t="s">
        <v>2073</v>
      </c>
      <c r="C1149" s="132" t="s">
        <v>28</v>
      </c>
      <c r="D1149" s="132" t="s">
        <v>140</v>
      </c>
      <c r="E1149" s="132" t="s">
        <v>3072</v>
      </c>
      <c r="F1149" s="130">
        <v>103.59</v>
      </c>
      <c r="G1149" s="130">
        <v>76</v>
      </c>
      <c r="H1149" s="130">
        <v>73</v>
      </c>
      <c r="I1149" s="130">
        <v>60</v>
      </c>
      <c r="J1149" s="130">
        <v>64</v>
      </c>
    </row>
    <row r="1150" spans="1:10" x14ac:dyDescent="0.3">
      <c r="A1150" s="130">
        <v>1149</v>
      </c>
      <c r="B1150" s="132" t="s">
        <v>179</v>
      </c>
      <c r="C1150" s="132" t="s">
        <v>24</v>
      </c>
      <c r="D1150" s="132" t="s">
        <v>180</v>
      </c>
      <c r="E1150" s="132" t="s">
        <v>3072</v>
      </c>
      <c r="F1150" s="130">
        <v>103.59</v>
      </c>
      <c r="G1150" s="130">
        <v>76</v>
      </c>
      <c r="H1150" s="130">
        <v>50</v>
      </c>
      <c r="I1150" s="130">
        <v>44</v>
      </c>
      <c r="J1150" s="130">
        <v>36</v>
      </c>
    </row>
    <row r="1151" spans="1:10" x14ac:dyDescent="0.3">
      <c r="A1151" s="130">
        <v>1150</v>
      </c>
      <c r="B1151" s="132" t="s">
        <v>934</v>
      </c>
      <c r="C1151" s="132" t="s">
        <v>24</v>
      </c>
      <c r="D1151" s="132" t="s">
        <v>94</v>
      </c>
      <c r="E1151" s="132" t="s">
        <v>3057</v>
      </c>
      <c r="F1151" s="130">
        <v>103.59</v>
      </c>
      <c r="G1151" s="130">
        <v>76</v>
      </c>
      <c r="H1151" s="130">
        <v>33</v>
      </c>
      <c r="I1151" s="130">
        <v>31</v>
      </c>
      <c r="J1151" s="130">
        <v>35</v>
      </c>
    </row>
    <row r="1152" spans="1:10" x14ac:dyDescent="0.3">
      <c r="A1152" s="130">
        <v>1151</v>
      </c>
      <c r="B1152" s="132" t="s">
        <v>1179</v>
      </c>
      <c r="C1152" s="132" t="s">
        <v>28</v>
      </c>
      <c r="D1152" s="132" t="s">
        <v>3020</v>
      </c>
      <c r="E1152" s="132" t="s">
        <v>3072</v>
      </c>
      <c r="F1152" s="130">
        <v>103.58</v>
      </c>
      <c r="G1152" s="130">
        <v>76</v>
      </c>
      <c r="H1152" s="130">
        <v>76</v>
      </c>
      <c r="I1152" s="130">
        <v>60</v>
      </c>
      <c r="J1152" s="130">
        <v>28</v>
      </c>
    </row>
    <row r="1153" spans="1:10" x14ac:dyDescent="0.3">
      <c r="A1153" s="130">
        <v>1152</v>
      </c>
      <c r="B1153" s="132" t="s">
        <v>665</v>
      </c>
      <c r="C1153" s="132" t="s">
        <v>28</v>
      </c>
      <c r="D1153" s="132" t="s">
        <v>726</v>
      </c>
      <c r="E1153" s="132" t="s">
        <v>3072</v>
      </c>
      <c r="F1153" s="130">
        <v>103.56</v>
      </c>
      <c r="G1153" s="130">
        <v>76</v>
      </c>
      <c r="H1153" s="130">
        <v>83</v>
      </c>
      <c r="I1153" s="130">
        <v>89</v>
      </c>
      <c r="J1153" s="130">
        <v>64</v>
      </c>
    </row>
    <row r="1154" spans="1:10" x14ac:dyDescent="0.3">
      <c r="A1154" s="130">
        <v>1153</v>
      </c>
      <c r="B1154" s="132" t="s">
        <v>3527</v>
      </c>
      <c r="C1154" s="132" t="s">
        <v>24</v>
      </c>
      <c r="D1154" s="132" t="s">
        <v>149</v>
      </c>
      <c r="E1154" s="132" t="s">
        <v>3072</v>
      </c>
      <c r="F1154" s="130">
        <v>103.54</v>
      </c>
      <c r="G1154" s="130">
        <v>76</v>
      </c>
      <c r="H1154" s="130">
        <v>58</v>
      </c>
      <c r="I1154" s="130">
        <v>68</v>
      </c>
      <c r="J1154" s="130">
        <v>94</v>
      </c>
    </row>
    <row r="1155" spans="1:10" x14ac:dyDescent="0.3">
      <c r="A1155" s="130">
        <v>1154</v>
      </c>
      <c r="B1155" s="132" t="s">
        <v>661</v>
      </c>
      <c r="C1155" s="132" t="s">
        <v>24</v>
      </c>
      <c r="D1155" s="132" t="s">
        <v>57</v>
      </c>
      <c r="E1155" s="132" t="s">
        <v>3072</v>
      </c>
      <c r="F1155" s="130">
        <v>103.53</v>
      </c>
      <c r="G1155" s="130">
        <v>76</v>
      </c>
      <c r="H1155" s="130">
        <v>77</v>
      </c>
      <c r="I1155" s="130">
        <v>86</v>
      </c>
      <c r="J1155" s="130">
        <v>88</v>
      </c>
    </row>
    <row r="1156" spans="1:10" x14ac:dyDescent="0.3">
      <c r="A1156" s="130">
        <v>1155</v>
      </c>
      <c r="B1156" s="132" t="s">
        <v>6444</v>
      </c>
      <c r="C1156" s="132" t="s">
        <v>28</v>
      </c>
      <c r="D1156" s="132" t="s">
        <v>165</v>
      </c>
      <c r="E1156" s="132" t="s">
        <v>3057</v>
      </c>
      <c r="F1156" s="130">
        <v>103.5</v>
      </c>
      <c r="G1156" s="130">
        <v>76</v>
      </c>
      <c r="H1156" s="130">
        <v>95</v>
      </c>
      <c r="I1156" s="130">
        <v>19</v>
      </c>
      <c r="J1156" s="130">
        <v>14</v>
      </c>
    </row>
    <row r="1157" spans="1:10" x14ac:dyDescent="0.3">
      <c r="A1157" s="130">
        <v>1156</v>
      </c>
      <c r="B1157" s="132" t="s">
        <v>6445</v>
      </c>
      <c r="C1157" s="132" t="s">
        <v>24</v>
      </c>
      <c r="D1157" s="132" t="s">
        <v>55</v>
      </c>
      <c r="E1157" s="132" t="s">
        <v>3057</v>
      </c>
      <c r="F1157" s="130">
        <v>103.48</v>
      </c>
      <c r="G1157" s="130">
        <v>76</v>
      </c>
      <c r="H1157" s="130">
        <v>48</v>
      </c>
      <c r="I1157" s="130">
        <v>34</v>
      </c>
      <c r="J1157" s="130">
        <v>86</v>
      </c>
    </row>
    <row r="1158" spans="1:10" x14ac:dyDescent="0.3">
      <c r="A1158" s="130">
        <v>1157</v>
      </c>
      <c r="B1158" s="132" t="s">
        <v>6446</v>
      </c>
      <c r="C1158" s="132" t="s">
        <v>44</v>
      </c>
      <c r="D1158" s="132" t="s">
        <v>113</v>
      </c>
      <c r="E1158" s="132" t="s">
        <v>3057</v>
      </c>
      <c r="F1158" s="130">
        <v>103.47</v>
      </c>
      <c r="G1158" s="130">
        <v>76</v>
      </c>
      <c r="H1158" s="130">
        <v>29</v>
      </c>
      <c r="I1158" s="130">
        <v>10</v>
      </c>
      <c r="J1158" s="130">
        <v>2</v>
      </c>
    </row>
    <row r="1159" spans="1:10" x14ac:dyDescent="0.3">
      <c r="A1159" s="130">
        <v>1158</v>
      </c>
      <c r="B1159" s="132" t="s">
        <v>4088</v>
      </c>
      <c r="C1159" s="132" t="s">
        <v>24</v>
      </c>
      <c r="D1159" s="132" t="s">
        <v>231</v>
      </c>
      <c r="E1159" s="132" t="s">
        <v>3057</v>
      </c>
      <c r="F1159" s="130">
        <v>103.47</v>
      </c>
      <c r="G1159" s="130">
        <v>76</v>
      </c>
      <c r="H1159" s="130">
        <v>50</v>
      </c>
      <c r="I1159" s="130">
        <v>29</v>
      </c>
      <c r="J1159" s="130">
        <v>28</v>
      </c>
    </row>
    <row r="1160" spans="1:10" x14ac:dyDescent="0.3">
      <c r="A1160" s="130">
        <v>1159</v>
      </c>
      <c r="B1160" s="132" t="s">
        <v>235</v>
      </c>
      <c r="C1160" s="132" t="s">
        <v>44</v>
      </c>
      <c r="D1160" s="132" t="s">
        <v>101</v>
      </c>
      <c r="E1160" s="132" t="s">
        <v>3072</v>
      </c>
      <c r="F1160" s="130">
        <v>103.43</v>
      </c>
      <c r="G1160" s="130">
        <v>76</v>
      </c>
      <c r="H1160" s="130">
        <v>79</v>
      </c>
      <c r="I1160" s="130">
        <v>84</v>
      </c>
      <c r="J1160" s="130">
        <v>76</v>
      </c>
    </row>
    <row r="1161" spans="1:10" x14ac:dyDescent="0.3">
      <c r="A1161" s="130">
        <v>1160</v>
      </c>
      <c r="B1161" s="132" t="s">
        <v>1692</v>
      </c>
      <c r="C1161" s="132" t="s">
        <v>44</v>
      </c>
      <c r="D1161" s="132" t="s">
        <v>714</v>
      </c>
      <c r="E1161" s="132" t="s">
        <v>3057</v>
      </c>
      <c r="F1161" s="130">
        <v>103.39</v>
      </c>
      <c r="G1161" s="130">
        <v>76</v>
      </c>
      <c r="H1161" s="130">
        <v>87</v>
      </c>
      <c r="I1161" s="130">
        <v>97</v>
      </c>
      <c r="J1161" s="130">
        <v>96</v>
      </c>
    </row>
    <row r="1162" spans="1:10" x14ac:dyDescent="0.3">
      <c r="A1162" s="130">
        <v>1161</v>
      </c>
      <c r="B1162" s="132" t="s">
        <v>1051</v>
      </c>
      <c r="C1162" s="132" t="s">
        <v>28</v>
      </c>
      <c r="D1162" s="132" t="s">
        <v>3019</v>
      </c>
      <c r="E1162" s="132" t="s">
        <v>3072</v>
      </c>
      <c r="F1162" s="130">
        <v>103.37</v>
      </c>
      <c r="G1162" s="130">
        <v>76</v>
      </c>
      <c r="H1162" s="130">
        <v>38</v>
      </c>
      <c r="I1162" s="130">
        <v>64</v>
      </c>
      <c r="J1162" s="130">
        <v>43</v>
      </c>
    </row>
    <row r="1163" spans="1:10" x14ac:dyDescent="0.3">
      <c r="A1163" s="130">
        <v>1162</v>
      </c>
      <c r="B1163" s="132" t="s">
        <v>2149</v>
      </c>
      <c r="C1163" s="132" t="s">
        <v>28</v>
      </c>
      <c r="D1163" s="132" t="s">
        <v>140</v>
      </c>
      <c r="E1163" s="132" t="s">
        <v>3072</v>
      </c>
      <c r="F1163" s="130">
        <v>103.37</v>
      </c>
      <c r="G1163" s="130">
        <v>76</v>
      </c>
      <c r="H1163" s="130">
        <v>83</v>
      </c>
      <c r="I1163" s="130">
        <v>91</v>
      </c>
      <c r="J1163" s="130">
        <v>90</v>
      </c>
    </row>
    <row r="1164" spans="1:10" x14ac:dyDescent="0.3">
      <c r="A1164" s="130">
        <v>1163</v>
      </c>
      <c r="B1164" s="132" t="s">
        <v>3446</v>
      </c>
      <c r="C1164" s="132" t="s">
        <v>28</v>
      </c>
      <c r="D1164" s="132" t="s">
        <v>140</v>
      </c>
      <c r="E1164" s="132" t="s">
        <v>3072</v>
      </c>
      <c r="F1164" s="130">
        <v>103.36</v>
      </c>
      <c r="G1164" s="130">
        <v>76</v>
      </c>
      <c r="H1164" s="130">
        <v>81</v>
      </c>
      <c r="I1164" s="130">
        <v>86</v>
      </c>
      <c r="J1164" s="130">
        <v>77</v>
      </c>
    </row>
    <row r="1165" spans="1:10" x14ac:dyDescent="0.3">
      <c r="A1165" s="130">
        <v>1164</v>
      </c>
      <c r="B1165" s="132" t="s">
        <v>1406</v>
      </c>
      <c r="C1165" s="132" t="s">
        <v>28</v>
      </c>
      <c r="D1165" s="132" t="s">
        <v>3019</v>
      </c>
      <c r="E1165" s="132" t="s">
        <v>3057</v>
      </c>
      <c r="F1165" s="130">
        <v>103.36</v>
      </c>
      <c r="G1165" s="130">
        <v>76</v>
      </c>
      <c r="H1165" s="130">
        <v>76</v>
      </c>
      <c r="I1165" s="130">
        <v>54</v>
      </c>
      <c r="J1165" s="130">
        <v>25</v>
      </c>
    </row>
    <row r="1166" spans="1:10" x14ac:dyDescent="0.3">
      <c r="A1166" s="130">
        <v>1165</v>
      </c>
      <c r="B1166" s="132" t="s">
        <v>3452</v>
      </c>
      <c r="C1166" s="132" t="s">
        <v>28</v>
      </c>
      <c r="D1166" s="132" t="s">
        <v>3019</v>
      </c>
      <c r="E1166" s="132" t="s">
        <v>3057</v>
      </c>
      <c r="F1166" s="130">
        <v>103.35</v>
      </c>
      <c r="G1166" s="130">
        <v>76</v>
      </c>
      <c r="H1166" s="130">
        <v>77</v>
      </c>
      <c r="I1166" s="130">
        <v>29</v>
      </c>
      <c r="J1166" s="130">
        <v>21</v>
      </c>
    </row>
    <row r="1167" spans="1:10" x14ac:dyDescent="0.3">
      <c r="A1167" s="130">
        <v>1166</v>
      </c>
      <c r="B1167" s="132" t="s">
        <v>3649</v>
      </c>
      <c r="C1167" s="132" t="s">
        <v>28</v>
      </c>
      <c r="D1167" s="132" t="s">
        <v>3019</v>
      </c>
      <c r="E1167" s="132" t="s">
        <v>3057</v>
      </c>
      <c r="F1167" s="130">
        <v>103.3</v>
      </c>
      <c r="G1167" s="130">
        <v>76</v>
      </c>
      <c r="H1167" s="130">
        <v>42</v>
      </c>
      <c r="I1167" s="130">
        <v>32</v>
      </c>
      <c r="J1167" s="130">
        <v>69</v>
      </c>
    </row>
    <row r="1168" spans="1:10" x14ac:dyDescent="0.3">
      <c r="A1168" s="130">
        <v>1167</v>
      </c>
      <c r="B1168" s="132" t="s">
        <v>3303</v>
      </c>
      <c r="C1168" s="132" t="s">
        <v>153</v>
      </c>
      <c r="D1168" s="132" t="s">
        <v>3028</v>
      </c>
      <c r="E1168" s="132" t="s">
        <v>3072</v>
      </c>
      <c r="F1168" s="130">
        <v>103.29</v>
      </c>
      <c r="G1168" s="130">
        <v>76</v>
      </c>
      <c r="H1168" s="130">
        <v>88</v>
      </c>
      <c r="I1168" s="130">
        <v>77</v>
      </c>
      <c r="J1168" s="130">
        <v>70</v>
      </c>
    </row>
    <row r="1169" spans="1:10" x14ac:dyDescent="0.3">
      <c r="A1169" s="130">
        <v>1168</v>
      </c>
      <c r="B1169" s="132" t="s">
        <v>6447</v>
      </c>
      <c r="C1169" s="132" t="s">
        <v>44</v>
      </c>
      <c r="D1169" s="132" t="s">
        <v>113</v>
      </c>
      <c r="E1169" s="132" t="s">
        <v>3057</v>
      </c>
      <c r="F1169" s="130">
        <v>103.25</v>
      </c>
      <c r="G1169" s="130">
        <v>76</v>
      </c>
      <c r="H1169" s="130">
        <v>73</v>
      </c>
      <c r="I1169" s="130">
        <v>16</v>
      </c>
      <c r="J1169" s="130">
        <v>10</v>
      </c>
    </row>
    <row r="1170" spans="1:10" x14ac:dyDescent="0.3">
      <c r="A1170" s="130">
        <v>1169</v>
      </c>
      <c r="B1170" s="132" t="s">
        <v>328</v>
      </c>
      <c r="C1170" s="132" t="s">
        <v>36</v>
      </c>
      <c r="D1170" s="132" t="s">
        <v>194</v>
      </c>
      <c r="E1170" s="132" t="s">
        <v>3072</v>
      </c>
      <c r="F1170" s="130">
        <v>103.23</v>
      </c>
      <c r="G1170" s="130">
        <v>76</v>
      </c>
      <c r="H1170" s="130">
        <v>78</v>
      </c>
      <c r="I1170" s="130">
        <v>56</v>
      </c>
      <c r="J1170" s="130">
        <v>72</v>
      </c>
    </row>
    <row r="1171" spans="1:10" x14ac:dyDescent="0.3">
      <c r="A1171" s="130">
        <v>1170</v>
      </c>
      <c r="B1171" s="132" t="s">
        <v>1839</v>
      </c>
      <c r="C1171" s="132" t="s">
        <v>28</v>
      </c>
      <c r="D1171" s="132" t="s">
        <v>140</v>
      </c>
      <c r="E1171" s="132" t="s">
        <v>3072</v>
      </c>
      <c r="F1171" s="130">
        <v>103.22</v>
      </c>
      <c r="G1171" s="130">
        <v>76</v>
      </c>
      <c r="H1171" s="130">
        <v>76</v>
      </c>
      <c r="I1171" s="130">
        <v>81</v>
      </c>
      <c r="J1171" s="130">
        <v>75</v>
      </c>
    </row>
    <row r="1172" spans="1:10" x14ac:dyDescent="0.3">
      <c r="A1172" s="130">
        <v>1171</v>
      </c>
      <c r="B1172" s="132" t="s">
        <v>1724</v>
      </c>
      <c r="C1172" s="132" t="s">
        <v>24</v>
      </c>
      <c r="D1172" s="132" t="s">
        <v>83</v>
      </c>
      <c r="E1172" s="132" t="s">
        <v>3057</v>
      </c>
      <c r="F1172" s="130">
        <v>103.22</v>
      </c>
      <c r="G1172" s="130">
        <v>76</v>
      </c>
      <c r="H1172" s="130">
        <v>89</v>
      </c>
      <c r="I1172" s="130">
        <v>96</v>
      </c>
      <c r="J1172" s="130">
        <v>88</v>
      </c>
    </row>
    <row r="1173" spans="1:10" x14ac:dyDescent="0.3">
      <c r="A1173" s="130">
        <v>1172</v>
      </c>
      <c r="B1173" s="132" t="s">
        <v>3333</v>
      </c>
      <c r="C1173" s="132" t="s">
        <v>117</v>
      </c>
      <c r="D1173" s="132" t="s">
        <v>116</v>
      </c>
      <c r="E1173" s="132" t="s">
        <v>3057</v>
      </c>
      <c r="F1173" s="130">
        <v>103.21</v>
      </c>
      <c r="G1173" s="130">
        <v>76</v>
      </c>
      <c r="H1173" s="130">
        <v>93</v>
      </c>
      <c r="I1173" s="130">
        <v>89</v>
      </c>
      <c r="J1173" s="130">
        <v>64</v>
      </c>
    </row>
    <row r="1174" spans="1:10" x14ac:dyDescent="0.3">
      <c r="A1174" s="130">
        <v>1173</v>
      </c>
      <c r="B1174" s="132" t="s">
        <v>1612</v>
      </c>
      <c r="C1174" s="132" t="s">
        <v>28</v>
      </c>
      <c r="D1174" s="132" t="s">
        <v>753</v>
      </c>
      <c r="E1174" s="132" t="s">
        <v>3072</v>
      </c>
      <c r="F1174" s="130">
        <v>103.16</v>
      </c>
      <c r="G1174" s="130">
        <v>76</v>
      </c>
      <c r="H1174" s="130">
        <v>85</v>
      </c>
      <c r="I1174" s="130">
        <v>59</v>
      </c>
      <c r="J1174" s="130">
        <v>56</v>
      </c>
    </row>
    <row r="1175" spans="1:10" x14ac:dyDescent="0.3">
      <c r="A1175" s="130">
        <v>1174</v>
      </c>
      <c r="B1175" s="132" t="s">
        <v>184</v>
      </c>
      <c r="C1175" s="132" t="s">
        <v>28</v>
      </c>
      <c r="D1175" s="132" t="s">
        <v>185</v>
      </c>
      <c r="E1175" s="132" t="s">
        <v>3072</v>
      </c>
      <c r="F1175" s="130">
        <v>103.15</v>
      </c>
      <c r="G1175" s="130">
        <v>76</v>
      </c>
      <c r="H1175" s="130">
        <v>71</v>
      </c>
      <c r="I1175" s="130">
        <v>83</v>
      </c>
      <c r="J1175" s="130">
        <v>83</v>
      </c>
    </row>
    <row r="1176" spans="1:10" x14ac:dyDescent="0.3">
      <c r="A1176" s="130">
        <v>1175</v>
      </c>
      <c r="B1176" s="132" t="s">
        <v>1562</v>
      </c>
      <c r="C1176" s="132" t="s">
        <v>24</v>
      </c>
      <c r="D1176" s="132" t="s">
        <v>55</v>
      </c>
      <c r="E1176" s="132" t="s">
        <v>3072</v>
      </c>
      <c r="F1176" s="130">
        <v>103.07</v>
      </c>
      <c r="G1176" s="130">
        <v>76</v>
      </c>
      <c r="H1176" s="130">
        <v>60</v>
      </c>
      <c r="I1176" s="130">
        <v>85</v>
      </c>
      <c r="J1176" s="130">
        <v>76</v>
      </c>
    </row>
    <row r="1177" spans="1:10" x14ac:dyDescent="0.3">
      <c r="A1177" s="130">
        <v>1176</v>
      </c>
      <c r="B1177" s="132" t="s">
        <v>3283</v>
      </c>
      <c r="C1177" s="132" t="s">
        <v>28</v>
      </c>
      <c r="D1177" s="132" t="s">
        <v>165</v>
      </c>
      <c r="E1177" s="132" t="s">
        <v>3057</v>
      </c>
      <c r="F1177" s="130">
        <v>103.03</v>
      </c>
      <c r="G1177" s="130">
        <v>76</v>
      </c>
      <c r="H1177" s="130">
        <v>90</v>
      </c>
      <c r="I1177" s="130">
        <v>15</v>
      </c>
      <c r="J1177" s="130">
        <v>7</v>
      </c>
    </row>
    <row r="1178" spans="1:10" x14ac:dyDescent="0.3">
      <c r="A1178" s="130">
        <v>1177</v>
      </c>
      <c r="B1178" s="132" t="s">
        <v>272</v>
      </c>
      <c r="C1178" s="132" t="s">
        <v>153</v>
      </c>
      <c r="D1178" s="132" t="s">
        <v>3035</v>
      </c>
      <c r="E1178" s="132" t="s">
        <v>3072</v>
      </c>
      <c r="F1178" s="130">
        <v>103.03</v>
      </c>
      <c r="G1178" s="130">
        <v>76</v>
      </c>
      <c r="H1178" s="130">
        <v>76</v>
      </c>
      <c r="I1178" s="130">
        <v>84</v>
      </c>
      <c r="J1178" s="130">
        <v>80</v>
      </c>
    </row>
    <row r="1179" spans="1:10" x14ac:dyDescent="0.3">
      <c r="A1179" s="130">
        <v>1178</v>
      </c>
      <c r="B1179" s="132" t="s">
        <v>3317</v>
      </c>
      <c r="C1179" s="132" t="s">
        <v>24</v>
      </c>
      <c r="D1179" s="132" t="s">
        <v>119</v>
      </c>
      <c r="E1179" s="132" t="s">
        <v>3072</v>
      </c>
      <c r="F1179" s="130">
        <v>103.01</v>
      </c>
      <c r="G1179" s="130">
        <v>76</v>
      </c>
      <c r="H1179" s="130">
        <v>82</v>
      </c>
      <c r="I1179" s="130">
        <v>95</v>
      </c>
      <c r="J1179" s="130">
        <v>97</v>
      </c>
    </row>
    <row r="1180" spans="1:10" x14ac:dyDescent="0.3">
      <c r="A1180" s="130">
        <v>1179</v>
      </c>
      <c r="B1180" s="132" t="s">
        <v>3525</v>
      </c>
      <c r="C1180" s="132" t="s">
        <v>28</v>
      </c>
      <c r="D1180" s="132" t="s">
        <v>3019</v>
      </c>
      <c r="E1180" s="132" t="s">
        <v>3057</v>
      </c>
      <c r="F1180" s="130">
        <v>102.99</v>
      </c>
      <c r="G1180" s="130">
        <v>76</v>
      </c>
      <c r="H1180" s="130">
        <v>72</v>
      </c>
      <c r="I1180" s="130">
        <v>58</v>
      </c>
      <c r="J1180" s="130">
        <v>32</v>
      </c>
    </row>
    <row r="1181" spans="1:10" x14ac:dyDescent="0.3">
      <c r="A1181" s="130">
        <v>1180</v>
      </c>
      <c r="B1181" s="132" t="s">
        <v>1673</v>
      </c>
      <c r="C1181" s="132" t="s">
        <v>24</v>
      </c>
      <c r="D1181" s="132" t="s">
        <v>149</v>
      </c>
      <c r="E1181" s="132" t="s">
        <v>3072</v>
      </c>
      <c r="F1181" s="130">
        <v>102.99</v>
      </c>
      <c r="G1181" s="130">
        <v>76</v>
      </c>
      <c r="H1181" s="130">
        <v>79</v>
      </c>
      <c r="I1181" s="130">
        <v>83</v>
      </c>
      <c r="J1181" s="130">
        <v>73</v>
      </c>
    </row>
    <row r="1182" spans="1:10" x14ac:dyDescent="0.3">
      <c r="A1182" s="130">
        <v>1181</v>
      </c>
      <c r="B1182" s="132" t="s">
        <v>1709</v>
      </c>
      <c r="C1182" s="132" t="s">
        <v>153</v>
      </c>
      <c r="D1182" s="132" t="s">
        <v>735</v>
      </c>
      <c r="E1182" s="132" t="s">
        <v>3072</v>
      </c>
      <c r="F1182" s="130">
        <v>102.99</v>
      </c>
      <c r="G1182" s="130">
        <v>76</v>
      </c>
      <c r="H1182" s="130">
        <v>80</v>
      </c>
      <c r="I1182" s="130">
        <v>73</v>
      </c>
      <c r="J1182" s="130">
        <v>56</v>
      </c>
    </row>
    <row r="1183" spans="1:10" x14ac:dyDescent="0.3">
      <c r="A1183" s="130">
        <v>1182</v>
      </c>
      <c r="B1183" s="132" t="s">
        <v>736</v>
      </c>
      <c r="C1183" s="132" t="s">
        <v>31</v>
      </c>
      <c r="D1183" s="132" t="s">
        <v>111</v>
      </c>
      <c r="E1183" s="132" t="s">
        <v>3072</v>
      </c>
      <c r="F1183" s="130">
        <v>102.98</v>
      </c>
      <c r="G1183" s="130">
        <v>76</v>
      </c>
      <c r="H1183" s="130">
        <v>74</v>
      </c>
      <c r="I1183" s="130">
        <v>64</v>
      </c>
      <c r="J1183" s="130">
        <v>49</v>
      </c>
    </row>
    <row r="1184" spans="1:10" x14ac:dyDescent="0.3">
      <c r="A1184" s="130">
        <v>1183</v>
      </c>
      <c r="B1184" s="132" t="s">
        <v>3503</v>
      </c>
      <c r="C1184" s="132" t="s">
        <v>28</v>
      </c>
      <c r="D1184" s="132" t="s">
        <v>140</v>
      </c>
      <c r="E1184" s="132" t="s">
        <v>3072</v>
      </c>
      <c r="F1184" s="130">
        <v>102.96</v>
      </c>
      <c r="G1184" s="130">
        <v>75</v>
      </c>
      <c r="H1184" s="130">
        <v>70</v>
      </c>
      <c r="I1184" s="130">
        <v>75</v>
      </c>
      <c r="J1184" s="130">
        <v>69</v>
      </c>
    </row>
    <row r="1185" spans="1:10" x14ac:dyDescent="0.3">
      <c r="A1185" s="130">
        <v>1184</v>
      </c>
      <c r="B1185" s="132" t="s">
        <v>1358</v>
      </c>
      <c r="C1185" s="132" t="s">
        <v>67</v>
      </c>
      <c r="D1185" s="132" t="s">
        <v>163</v>
      </c>
      <c r="E1185" s="132" t="s">
        <v>3072</v>
      </c>
      <c r="F1185" s="130">
        <v>102.94</v>
      </c>
      <c r="G1185" s="130">
        <v>75</v>
      </c>
      <c r="H1185" s="130">
        <v>44</v>
      </c>
      <c r="I1185" s="130">
        <v>62</v>
      </c>
      <c r="J1185" s="130">
        <v>29</v>
      </c>
    </row>
    <row r="1186" spans="1:10" x14ac:dyDescent="0.3">
      <c r="A1186" s="130">
        <v>1185</v>
      </c>
      <c r="B1186" s="132" t="s">
        <v>1025</v>
      </c>
      <c r="C1186" s="132" t="s">
        <v>44</v>
      </c>
      <c r="D1186" s="132" t="s">
        <v>212</v>
      </c>
      <c r="E1186" s="132" t="s">
        <v>3072</v>
      </c>
      <c r="F1186" s="130">
        <v>102.93</v>
      </c>
      <c r="G1186" s="130">
        <v>75</v>
      </c>
      <c r="H1186" s="130">
        <v>74</v>
      </c>
      <c r="I1186" s="130">
        <v>59</v>
      </c>
      <c r="J1186" s="130">
        <v>64</v>
      </c>
    </row>
    <row r="1187" spans="1:10" x14ac:dyDescent="0.3">
      <c r="A1187" s="130">
        <v>1186</v>
      </c>
      <c r="B1187" s="132" t="s">
        <v>576</v>
      </c>
      <c r="C1187" s="132" t="s">
        <v>48</v>
      </c>
      <c r="D1187" s="132" t="s">
        <v>577</v>
      </c>
      <c r="E1187" s="132" t="s">
        <v>3057</v>
      </c>
      <c r="F1187" s="130">
        <v>102.89</v>
      </c>
      <c r="G1187" s="130">
        <v>75</v>
      </c>
      <c r="H1187" s="130">
        <v>84</v>
      </c>
      <c r="I1187" s="130">
        <v>90</v>
      </c>
      <c r="J1187" s="130">
        <v>87</v>
      </c>
    </row>
    <row r="1188" spans="1:10" x14ac:dyDescent="0.3">
      <c r="A1188" s="130">
        <v>1187</v>
      </c>
      <c r="B1188" s="132" t="s">
        <v>3472</v>
      </c>
      <c r="C1188" s="132" t="s">
        <v>117</v>
      </c>
      <c r="D1188" s="132" t="s">
        <v>123</v>
      </c>
      <c r="E1188" s="132" t="s">
        <v>3055</v>
      </c>
      <c r="F1188" s="130">
        <v>102.86</v>
      </c>
      <c r="G1188" s="130">
        <v>75</v>
      </c>
      <c r="H1188" s="130">
        <v>72</v>
      </c>
      <c r="I1188" s="130">
        <v>90</v>
      </c>
      <c r="J1188" s="130">
        <v>48</v>
      </c>
    </row>
    <row r="1189" spans="1:10" x14ac:dyDescent="0.3">
      <c r="A1189" s="130">
        <v>1188</v>
      </c>
      <c r="B1189" s="132" t="s">
        <v>775</v>
      </c>
      <c r="C1189" s="132" t="s">
        <v>44</v>
      </c>
      <c r="D1189" s="132" t="s">
        <v>113</v>
      </c>
      <c r="E1189" s="132" t="s">
        <v>3057</v>
      </c>
      <c r="F1189" s="130">
        <v>102.86</v>
      </c>
      <c r="G1189" s="130">
        <v>75</v>
      </c>
      <c r="H1189" s="130">
        <v>85</v>
      </c>
      <c r="I1189" s="130">
        <v>75</v>
      </c>
      <c r="J1189" s="130">
        <v>77</v>
      </c>
    </row>
    <row r="1190" spans="1:10" x14ac:dyDescent="0.3">
      <c r="A1190" s="130">
        <v>1189</v>
      </c>
      <c r="B1190" s="132" t="s">
        <v>3420</v>
      </c>
      <c r="C1190" s="132" t="s">
        <v>36</v>
      </c>
      <c r="D1190" s="132" t="s">
        <v>371</v>
      </c>
      <c r="E1190" s="132" t="s">
        <v>3057</v>
      </c>
      <c r="F1190" s="130">
        <v>102.85</v>
      </c>
      <c r="G1190" s="130">
        <v>75</v>
      </c>
      <c r="H1190" s="130">
        <v>73</v>
      </c>
      <c r="I1190" s="130">
        <v>47</v>
      </c>
      <c r="J1190" s="130">
        <v>29</v>
      </c>
    </row>
    <row r="1191" spans="1:10" x14ac:dyDescent="0.3">
      <c r="A1191" s="130">
        <v>1190</v>
      </c>
      <c r="B1191" s="132" t="s">
        <v>679</v>
      </c>
      <c r="C1191" s="132" t="s">
        <v>31</v>
      </c>
      <c r="D1191" s="132" t="s">
        <v>90</v>
      </c>
      <c r="E1191" s="132" t="s">
        <v>3057</v>
      </c>
      <c r="F1191" s="130">
        <v>102.84</v>
      </c>
      <c r="G1191" s="130">
        <v>75</v>
      </c>
      <c r="H1191" s="130">
        <v>82</v>
      </c>
      <c r="I1191" s="130">
        <v>88</v>
      </c>
      <c r="J1191" s="130">
        <v>89</v>
      </c>
    </row>
    <row r="1192" spans="1:10" x14ac:dyDescent="0.3">
      <c r="A1192" s="130">
        <v>1191</v>
      </c>
      <c r="B1192" s="132" t="s">
        <v>6448</v>
      </c>
      <c r="C1192" s="132" t="s">
        <v>28</v>
      </c>
      <c r="D1192" s="132" t="s">
        <v>140</v>
      </c>
      <c r="E1192" s="132" t="s">
        <v>3072</v>
      </c>
      <c r="F1192" s="130">
        <v>102.81</v>
      </c>
      <c r="G1192" s="130">
        <v>75</v>
      </c>
      <c r="H1192" s="130">
        <v>73</v>
      </c>
      <c r="I1192" s="130">
        <v>73</v>
      </c>
      <c r="J1192" s="130">
        <v>71</v>
      </c>
    </row>
    <row r="1193" spans="1:10" x14ac:dyDescent="0.3">
      <c r="A1193" s="130">
        <v>1192</v>
      </c>
      <c r="B1193" s="132" t="s">
        <v>1081</v>
      </c>
      <c r="C1193" s="132" t="s">
        <v>104</v>
      </c>
      <c r="D1193" s="132" t="s">
        <v>103</v>
      </c>
      <c r="E1193" s="132" t="s">
        <v>3072</v>
      </c>
      <c r="F1193" s="130">
        <v>102.81</v>
      </c>
      <c r="G1193" s="130">
        <v>75</v>
      </c>
      <c r="H1193" s="130">
        <v>79</v>
      </c>
      <c r="I1193" s="130">
        <v>66</v>
      </c>
      <c r="J1193" s="130">
        <v>73</v>
      </c>
    </row>
    <row r="1194" spans="1:10" x14ac:dyDescent="0.3">
      <c r="A1194" s="130">
        <v>1193</v>
      </c>
      <c r="B1194" s="132" t="s">
        <v>348</v>
      </c>
      <c r="C1194" s="132" t="s">
        <v>28</v>
      </c>
      <c r="D1194" s="132" t="s">
        <v>165</v>
      </c>
      <c r="E1194" s="132" t="s">
        <v>3072</v>
      </c>
      <c r="F1194" s="130">
        <v>102.8</v>
      </c>
      <c r="G1194" s="130">
        <v>75</v>
      </c>
      <c r="H1194" s="130">
        <v>64</v>
      </c>
      <c r="I1194" s="130">
        <v>71</v>
      </c>
      <c r="J1194" s="130">
        <v>76</v>
      </c>
    </row>
    <row r="1195" spans="1:10" x14ac:dyDescent="0.3">
      <c r="A1195" s="130">
        <v>1194</v>
      </c>
      <c r="B1195" s="132" t="s">
        <v>1432</v>
      </c>
      <c r="C1195" s="132" t="s">
        <v>28</v>
      </c>
      <c r="D1195" s="132" t="s">
        <v>3023</v>
      </c>
      <c r="E1195" s="132" t="s">
        <v>3072</v>
      </c>
      <c r="F1195" s="130">
        <v>102.8</v>
      </c>
      <c r="G1195" s="130">
        <v>75</v>
      </c>
      <c r="H1195" s="130">
        <v>84</v>
      </c>
      <c r="I1195" s="130">
        <v>87</v>
      </c>
      <c r="J1195" s="130">
        <v>84</v>
      </c>
    </row>
    <row r="1196" spans="1:10" x14ac:dyDescent="0.3">
      <c r="A1196" s="130">
        <v>1195</v>
      </c>
      <c r="B1196" s="132" t="s">
        <v>1783</v>
      </c>
      <c r="C1196" s="132" t="s">
        <v>153</v>
      </c>
      <c r="D1196" s="132" t="s">
        <v>189</v>
      </c>
      <c r="E1196" s="132" t="s">
        <v>3072</v>
      </c>
      <c r="F1196" s="130">
        <v>102.76</v>
      </c>
      <c r="G1196" s="130">
        <v>75</v>
      </c>
      <c r="H1196" s="130">
        <v>71</v>
      </c>
      <c r="I1196" s="130">
        <v>55</v>
      </c>
      <c r="J1196" s="130">
        <v>40</v>
      </c>
    </row>
    <row r="1197" spans="1:10" x14ac:dyDescent="0.3">
      <c r="A1197" s="130">
        <v>1196</v>
      </c>
      <c r="B1197" s="132" t="s">
        <v>1180</v>
      </c>
      <c r="C1197" s="132" t="s">
        <v>104</v>
      </c>
      <c r="D1197" s="132" t="s">
        <v>330</v>
      </c>
      <c r="E1197" s="132" t="s">
        <v>3072</v>
      </c>
      <c r="F1197" s="130">
        <v>102.76</v>
      </c>
      <c r="G1197" s="130">
        <v>75</v>
      </c>
      <c r="H1197" s="130">
        <v>57</v>
      </c>
      <c r="I1197" s="130">
        <v>51</v>
      </c>
      <c r="J1197" s="130">
        <v>54</v>
      </c>
    </row>
    <row r="1198" spans="1:10" x14ac:dyDescent="0.3">
      <c r="A1198" s="130">
        <v>1197</v>
      </c>
      <c r="B1198" s="132" t="s">
        <v>1241</v>
      </c>
      <c r="C1198" s="132" t="s">
        <v>44</v>
      </c>
      <c r="D1198" s="132" t="s">
        <v>3043</v>
      </c>
      <c r="E1198" s="132" t="s">
        <v>3072</v>
      </c>
      <c r="F1198" s="130">
        <v>102.73</v>
      </c>
      <c r="G1198" s="130">
        <v>75</v>
      </c>
      <c r="H1198" s="130">
        <v>69</v>
      </c>
      <c r="I1198" s="130">
        <v>64</v>
      </c>
      <c r="J1198" s="130">
        <v>59</v>
      </c>
    </row>
    <row r="1199" spans="1:10" x14ac:dyDescent="0.3">
      <c r="A1199" s="130">
        <v>1198</v>
      </c>
      <c r="B1199" s="132" t="s">
        <v>1828</v>
      </c>
      <c r="C1199" s="132" t="s">
        <v>28</v>
      </c>
      <c r="D1199" s="132" t="s">
        <v>3019</v>
      </c>
      <c r="E1199" s="132" t="s">
        <v>3072</v>
      </c>
      <c r="F1199" s="130">
        <v>102.72</v>
      </c>
      <c r="G1199" s="130">
        <v>75</v>
      </c>
      <c r="H1199" s="130">
        <v>75</v>
      </c>
      <c r="I1199" s="130">
        <v>39</v>
      </c>
      <c r="J1199" s="130">
        <v>27</v>
      </c>
    </row>
    <row r="1200" spans="1:10" x14ac:dyDescent="0.3">
      <c r="A1200" s="130">
        <v>1199</v>
      </c>
      <c r="B1200" s="132" t="s">
        <v>887</v>
      </c>
      <c r="C1200" s="132" t="s">
        <v>24</v>
      </c>
      <c r="D1200" s="132" t="s">
        <v>180</v>
      </c>
      <c r="E1200" s="132" t="s">
        <v>3057</v>
      </c>
      <c r="F1200" s="130">
        <v>102.71</v>
      </c>
      <c r="G1200" s="130">
        <v>75</v>
      </c>
      <c r="H1200" s="130">
        <v>63</v>
      </c>
      <c r="I1200" s="130">
        <v>59</v>
      </c>
      <c r="J1200" s="130">
        <v>47</v>
      </c>
    </row>
    <row r="1201" spans="1:10" x14ac:dyDescent="0.3">
      <c r="A1201" s="130">
        <v>1200</v>
      </c>
      <c r="B1201" s="132" t="s">
        <v>365</v>
      </c>
      <c r="C1201" s="132" t="s">
        <v>44</v>
      </c>
      <c r="D1201" s="132" t="s">
        <v>366</v>
      </c>
      <c r="E1201" s="132" t="s">
        <v>3072</v>
      </c>
      <c r="F1201" s="130">
        <v>102.69</v>
      </c>
      <c r="G1201" s="130">
        <v>75</v>
      </c>
      <c r="H1201" s="130">
        <v>51</v>
      </c>
      <c r="I1201" s="130">
        <v>62</v>
      </c>
      <c r="J1201" s="130">
        <v>56</v>
      </c>
    </row>
    <row r="1202" spans="1:10" x14ac:dyDescent="0.3">
      <c r="A1202" s="130">
        <v>1201</v>
      </c>
      <c r="B1202" s="132" t="s">
        <v>2312</v>
      </c>
      <c r="C1202" s="132" t="s">
        <v>31</v>
      </c>
      <c r="D1202" s="132" t="s">
        <v>3016</v>
      </c>
      <c r="E1202" s="132" t="s">
        <v>3072</v>
      </c>
      <c r="F1202" s="130">
        <v>102.69</v>
      </c>
      <c r="G1202" s="130">
        <v>75</v>
      </c>
      <c r="H1202" s="130">
        <v>83</v>
      </c>
      <c r="I1202" s="130">
        <v>72</v>
      </c>
      <c r="J1202" s="130">
        <v>11</v>
      </c>
    </row>
    <row r="1203" spans="1:10" x14ac:dyDescent="0.3">
      <c r="A1203" s="130">
        <v>1202</v>
      </c>
      <c r="B1203" s="132" t="s">
        <v>3486</v>
      </c>
      <c r="C1203" s="132" t="s">
        <v>28</v>
      </c>
      <c r="D1203" s="132" t="s">
        <v>140</v>
      </c>
      <c r="E1203" s="132" t="s">
        <v>3072</v>
      </c>
      <c r="F1203" s="130">
        <v>102.65</v>
      </c>
      <c r="G1203" s="130">
        <v>75</v>
      </c>
      <c r="H1203" s="130">
        <v>73</v>
      </c>
      <c r="I1203" s="130">
        <v>79</v>
      </c>
      <c r="J1203" s="130">
        <v>75</v>
      </c>
    </row>
    <row r="1204" spans="1:10" x14ac:dyDescent="0.3">
      <c r="A1204" s="130">
        <v>1203</v>
      </c>
      <c r="B1204" s="132" t="s">
        <v>425</v>
      </c>
      <c r="C1204" s="132" t="s">
        <v>24</v>
      </c>
      <c r="D1204" s="132" t="s">
        <v>42</v>
      </c>
      <c r="E1204" s="132" t="s">
        <v>3057</v>
      </c>
      <c r="F1204" s="130">
        <v>102.64</v>
      </c>
      <c r="G1204" s="130">
        <v>75</v>
      </c>
      <c r="H1204" s="130">
        <v>44</v>
      </c>
      <c r="I1204" s="130">
        <v>55</v>
      </c>
      <c r="J1204" s="130">
        <v>69</v>
      </c>
    </row>
    <row r="1205" spans="1:10" x14ac:dyDescent="0.3">
      <c r="A1205" s="130">
        <v>1204</v>
      </c>
      <c r="B1205" s="132" t="s">
        <v>3429</v>
      </c>
      <c r="C1205" s="132" t="s">
        <v>28</v>
      </c>
      <c r="D1205" s="132" t="s">
        <v>3019</v>
      </c>
      <c r="E1205" s="132" t="s">
        <v>3057</v>
      </c>
      <c r="F1205" s="130">
        <v>102.63</v>
      </c>
      <c r="G1205" s="130">
        <v>75</v>
      </c>
      <c r="H1205" s="130">
        <v>78</v>
      </c>
      <c r="I1205" s="130">
        <v>73</v>
      </c>
      <c r="J1205" s="130">
        <v>62</v>
      </c>
    </row>
    <row r="1206" spans="1:10" x14ac:dyDescent="0.3">
      <c r="A1206" s="130">
        <v>1205</v>
      </c>
      <c r="B1206" s="132" t="s">
        <v>1700</v>
      </c>
      <c r="C1206" s="132" t="s">
        <v>104</v>
      </c>
      <c r="D1206" s="132" t="s">
        <v>470</v>
      </c>
      <c r="E1206" s="132" t="s">
        <v>3057</v>
      </c>
      <c r="F1206" s="130">
        <v>102.62</v>
      </c>
      <c r="G1206" s="130">
        <v>75</v>
      </c>
      <c r="H1206" s="130">
        <v>77</v>
      </c>
      <c r="I1206" s="130">
        <v>90</v>
      </c>
      <c r="J1206" s="130">
        <v>87</v>
      </c>
    </row>
    <row r="1207" spans="1:10" x14ac:dyDescent="0.3">
      <c r="A1207" s="130">
        <v>1206</v>
      </c>
      <c r="B1207" s="132" t="s">
        <v>6449</v>
      </c>
      <c r="C1207" s="132" t="s">
        <v>67</v>
      </c>
      <c r="D1207" s="132" t="s">
        <v>517</v>
      </c>
      <c r="E1207" s="132" t="s">
        <v>3057</v>
      </c>
      <c r="F1207" s="130">
        <v>102.62</v>
      </c>
      <c r="G1207" s="130">
        <v>75</v>
      </c>
      <c r="H1207" s="130">
        <v>13</v>
      </c>
      <c r="I1207" s="130">
        <v>17</v>
      </c>
      <c r="J1207" s="130">
        <v>19</v>
      </c>
    </row>
    <row r="1208" spans="1:10" x14ac:dyDescent="0.3">
      <c r="A1208" s="130">
        <v>1207</v>
      </c>
      <c r="B1208" s="132" t="s">
        <v>1985</v>
      </c>
      <c r="C1208" s="132" t="s">
        <v>28</v>
      </c>
      <c r="D1208" s="132" t="s">
        <v>140</v>
      </c>
      <c r="E1208" s="132" t="s">
        <v>3072</v>
      </c>
      <c r="F1208" s="130">
        <v>102.6</v>
      </c>
      <c r="G1208" s="130">
        <v>75</v>
      </c>
      <c r="H1208" s="130">
        <v>67</v>
      </c>
      <c r="I1208" s="130">
        <v>78</v>
      </c>
      <c r="J1208" s="130">
        <v>64</v>
      </c>
    </row>
    <row r="1209" spans="1:10" x14ac:dyDescent="0.3">
      <c r="A1209" s="130">
        <v>1208</v>
      </c>
      <c r="B1209" s="132" t="s">
        <v>3449</v>
      </c>
      <c r="C1209" s="132" t="s">
        <v>28</v>
      </c>
      <c r="D1209" s="132" t="s">
        <v>140</v>
      </c>
      <c r="E1209" s="132" t="s">
        <v>3072</v>
      </c>
      <c r="F1209" s="130">
        <v>102.6</v>
      </c>
      <c r="G1209" s="130">
        <v>75</v>
      </c>
      <c r="H1209" s="130">
        <v>77</v>
      </c>
      <c r="I1209" s="130">
        <v>82</v>
      </c>
      <c r="J1209" s="130">
        <v>77</v>
      </c>
    </row>
    <row r="1210" spans="1:10" x14ac:dyDescent="0.3">
      <c r="A1210" s="130">
        <v>1209</v>
      </c>
      <c r="B1210" s="132" t="s">
        <v>2170</v>
      </c>
      <c r="C1210" s="132" t="s">
        <v>31</v>
      </c>
      <c r="D1210" s="132" t="s">
        <v>3024</v>
      </c>
      <c r="E1210" s="132" t="s">
        <v>3057</v>
      </c>
      <c r="F1210" s="130">
        <v>102.59</v>
      </c>
      <c r="G1210" s="130">
        <v>75</v>
      </c>
      <c r="H1210" s="130">
        <v>82</v>
      </c>
      <c r="I1210" s="130">
        <v>90</v>
      </c>
      <c r="J1210" s="130">
        <v>77</v>
      </c>
    </row>
    <row r="1211" spans="1:10" x14ac:dyDescent="0.3">
      <c r="A1211" s="130">
        <v>1210</v>
      </c>
      <c r="B1211" s="132" t="s">
        <v>672</v>
      </c>
      <c r="C1211" s="132" t="s">
        <v>31</v>
      </c>
      <c r="D1211" s="132" t="s">
        <v>3016</v>
      </c>
      <c r="E1211" s="132" t="s">
        <v>3057</v>
      </c>
      <c r="F1211" s="130">
        <v>102.57</v>
      </c>
      <c r="G1211" s="130">
        <v>75</v>
      </c>
      <c r="H1211" s="130">
        <v>92</v>
      </c>
      <c r="I1211" s="130">
        <v>95</v>
      </c>
      <c r="J1211" s="130">
        <v>81</v>
      </c>
    </row>
    <row r="1212" spans="1:10" x14ac:dyDescent="0.3">
      <c r="A1212" s="130">
        <v>1211</v>
      </c>
      <c r="B1212" s="132" t="s">
        <v>1630</v>
      </c>
      <c r="C1212" s="132" t="s">
        <v>48</v>
      </c>
      <c r="D1212" s="132" t="s">
        <v>156</v>
      </c>
      <c r="E1212" s="132" t="s">
        <v>3072</v>
      </c>
      <c r="F1212" s="130">
        <v>102.56</v>
      </c>
      <c r="G1212" s="130">
        <v>75</v>
      </c>
      <c r="H1212" s="130">
        <v>73</v>
      </c>
      <c r="I1212" s="130">
        <v>73</v>
      </c>
      <c r="J1212" s="130">
        <v>53</v>
      </c>
    </row>
    <row r="1213" spans="1:10" x14ac:dyDescent="0.3">
      <c r="A1213" s="130">
        <v>1212</v>
      </c>
      <c r="B1213" s="132" t="s">
        <v>213</v>
      </c>
      <c r="C1213" s="132" t="s">
        <v>28</v>
      </c>
      <c r="D1213" s="132" t="s">
        <v>3018</v>
      </c>
      <c r="E1213" s="132" t="s">
        <v>3072</v>
      </c>
      <c r="F1213" s="130">
        <v>102.53</v>
      </c>
      <c r="G1213" s="130">
        <v>75</v>
      </c>
      <c r="H1213" s="130">
        <v>55</v>
      </c>
      <c r="I1213" s="130">
        <v>75</v>
      </c>
      <c r="J1213" s="130">
        <v>86</v>
      </c>
    </row>
    <row r="1214" spans="1:10" x14ac:dyDescent="0.3">
      <c r="A1214" s="130">
        <v>1213</v>
      </c>
      <c r="B1214" s="132" t="s">
        <v>683</v>
      </c>
      <c r="C1214" s="132" t="s">
        <v>31</v>
      </c>
      <c r="D1214" s="132" t="s">
        <v>111</v>
      </c>
      <c r="E1214" s="132" t="s">
        <v>3057</v>
      </c>
      <c r="F1214" s="130">
        <v>102.53</v>
      </c>
      <c r="G1214" s="130">
        <v>75</v>
      </c>
      <c r="H1214" s="130">
        <v>69</v>
      </c>
      <c r="I1214" s="130">
        <v>83</v>
      </c>
      <c r="J1214" s="130">
        <v>77</v>
      </c>
    </row>
    <row r="1215" spans="1:10" x14ac:dyDescent="0.3">
      <c r="A1215" s="130">
        <v>1214</v>
      </c>
      <c r="B1215" s="132" t="s">
        <v>6450</v>
      </c>
      <c r="C1215" s="132" t="s">
        <v>44</v>
      </c>
      <c r="D1215" s="132" t="s">
        <v>113</v>
      </c>
      <c r="E1215" s="132" t="s">
        <v>3057</v>
      </c>
      <c r="F1215" s="130">
        <v>102.51</v>
      </c>
      <c r="G1215" s="130">
        <v>75</v>
      </c>
      <c r="H1215" s="130">
        <v>69</v>
      </c>
      <c r="I1215" s="130">
        <v>13</v>
      </c>
      <c r="J1215" s="130">
        <v>13</v>
      </c>
    </row>
    <row r="1216" spans="1:10" x14ac:dyDescent="0.3">
      <c r="A1216" s="130">
        <v>1215</v>
      </c>
      <c r="B1216" s="132" t="s">
        <v>2023</v>
      </c>
      <c r="C1216" s="132" t="s">
        <v>31</v>
      </c>
      <c r="D1216" s="132" t="s">
        <v>226</v>
      </c>
      <c r="E1216" s="132" t="s">
        <v>3057</v>
      </c>
      <c r="F1216" s="130">
        <v>102.49</v>
      </c>
      <c r="G1216" s="130">
        <v>75</v>
      </c>
      <c r="H1216" s="130">
        <v>71</v>
      </c>
      <c r="I1216" s="130">
        <v>82</v>
      </c>
      <c r="J1216" s="130">
        <v>84</v>
      </c>
    </row>
    <row r="1217" spans="1:10" x14ac:dyDescent="0.3">
      <c r="A1217" s="130">
        <v>1216</v>
      </c>
      <c r="B1217" s="132" t="s">
        <v>3422</v>
      </c>
      <c r="C1217" s="132" t="s">
        <v>24</v>
      </c>
      <c r="D1217" s="132" t="s">
        <v>449</v>
      </c>
      <c r="E1217" s="132" t="s">
        <v>3072</v>
      </c>
      <c r="F1217" s="130">
        <v>102.49</v>
      </c>
      <c r="G1217" s="130">
        <v>75</v>
      </c>
      <c r="H1217" s="130">
        <v>72</v>
      </c>
      <c r="I1217" s="130">
        <v>52</v>
      </c>
      <c r="J1217" s="130">
        <v>95</v>
      </c>
    </row>
    <row r="1218" spans="1:10" x14ac:dyDescent="0.3">
      <c r="A1218" s="130">
        <v>1217</v>
      </c>
      <c r="B1218" s="132" t="s">
        <v>656</v>
      </c>
      <c r="C1218" s="132" t="s">
        <v>31</v>
      </c>
      <c r="D1218" s="132" t="s">
        <v>111</v>
      </c>
      <c r="E1218" s="132" t="s">
        <v>3072</v>
      </c>
      <c r="F1218" s="130">
        <v>102.48</v>
      </c>
      <c r="G1218" s="130">
        <v>75</v>
      </c>
      <c r="H1218" s="130">
        <v>72</v>
      </c>
      <c r="I1218" s="130">
        <v>73</v>
      </c>
      <c r="J1218" s="130">
        <v>81</v>
      </c>
    </row>
    <row r="1219" spans="1:10" x14ac:dyDescent="0.3">
      <c r="A1219" s="130">
        <v>1218</v>
      </c>
      <c r="B1219" s="132" t="s">
        <v>6451</v>
      </c>
      <c r="C1219" s="132" t="s">
        <v>31</v>
      </c>
      <c r="D1219" s="132" t="s">
        <v>3024</v>
      </c>
      <c r="E1219" s="132" t="s">
        <v>3057</v>
      </c>
      <c r="F1219" s="130">
        <v>102.48</v>
      </c>
      <c r="G1219" s="130">
        <v>75</v>
      </c>
      <c r="H1219" s="130">
        <v>31</v>
      </c>
      <c r="I1219" s="130">
        <v>38</v>
      </c>
      <c r="J1219" s="130">
        <v>70</v>
      </c>
    </row>
    <row r="1220" spans="1:10" x14ac:dyDescent="0.3">
      <c r="A1220" s="130">
        <v>1219</v>
      </c>
      <c r="B1220" s="132" t="s">
        <v>1834</v>
      </c>
      <c r="C1220" s="132" t="s">
        <v>24</v>
      </c>
      <c r="D1220" s="132" t="s">
        <v>119</v>
      </c>
      <c r="E1220" s="132" t="s">
        <v>3057</v>
      </c>
      <c r="F1220" s="130">
        <v>102.48</v>
      </c>
      <c r="G1220" s="130">
        <v>75</v>
      </c>
      <c r="H1220" s="130">
        <v>81</v>
      </c>
      <c r="I1220" s="130">
        <v>86</v>
      </c>
      <c r="J1220" s="130">
        <v>80</v>
      </c>
    </row>
    <row r="1221" spans="1:10" x14ac:dyDescent="0.3">
      <c r="A1221" s="130">
        <v>1220</v>
      </c>
      <c r="B1221" s="132" t="s">
        <v>3390</v>
      </c>
      <c r="C1221" s="132" t="s">
        <v>44</v>
      </c>
      <c r="D1221" s="132" t="s">
        <v>113</v>
      </c>
      <c r="E1221" s="132" t="s">
        <v>3057</v>
      </c>
      <c r="F1221" s="130">
        <v>102.47</v>
      </c>
      <c r="G1221" s="130">
        <v>75</v>
      </c>
      <c r="H1221" s="130">
        <v>74</v>
      </c>
      <c r="I1221" s="130">
        <v>60</v>
      </c>
      <c r="J1221" s="130">
        <v>94</v>
      </c>
    </row>
    <row r="1222" spans="1:10" x14ac:dyDescent="0.3">
      <c r="A1222" s="130">
        <v>1221</v>
      </c>
      <c r="B1222" s="132" t="s">
        <v>3466</v>
      </c>
      <c r="C1222" s="132" t="s">
        <v>36</v>
      </c>
      <c r="D1222" s="132" t="s">
        <v>371</v>
      </c>
      <c r="E1222" s="132" t="s">
        <v>3072</v>
      </c>
      <c r="F1222" s="130">
        <v>102.47</v>
      </c>
      <c r="G1222" s="130">
        <v>75</v>
      </c>
      <c r="H1222" s="130">
        <v>69</v>
      </c>
      <c r="I1222" s="130">
        <v>89</v>
      </c>
      <c r="J1222" s="130">
        <v>93</v>
      </c>
    </row>
    <row r="1223" spans="1:10" x14ac:dyDescent="0.3">
      <c r="A1223" s="130">
        <v>1222</v>
      </c>
      <c r="B1223" s="132" t="s">
        <v>636</v>
      </c>
      <c r="C1223" s="132" t="s">
        <v>28</v>
      </c>
      <c r="D1223" s="132" t="s">
        <v>1077</v>
      </c>
      <c r="E1223" s="132" t="s">
        <v>3072</v>
      </c>
      <c r="F1223" s="130">
        <v>102.46</v>
      </c>
      <c r="G1223" s="130">
        <v>75</v>
      </c>
      <c r="H1223" s="130">
        <v>76</v>
      </c>
      <c r="I1223" s="130">
        <v>67</v>
      </c>
      <c r="J1223" s="130">
        <v>66</v>
      </c>
    </row>
    <row r="1224" spans="1:10" x14ac:dyDescent="0.3">
      <c r="A1224" s="130">
        <v>1223</v>
      </c>
      <c r="B1224" s="132" t="s">
        <v>1705</v>
      </c>
      <c r="C1224" s="132" t="s">
        <v>24</v>
      </c>
      <c r="D1224" s="132" t="s">
        <v>33</v>
      </c>
      <c r="E1224" s="132" t="s">
        <v>3057</v>
      </c>
      <c r="F1224" s="130">
        <v>102.42</v>
      </c>
      <c r="G1224" s="130">
        <v>75</v>
      </c>
      <c r="H1224" s="130">
        <v>67</v>
      </c>
      <c r="I1224" s="130">
        <v>85</v>
      </c>
      <c r="J1224" s="130">
        <v>81</v>
      </c>
    </row>
    <row r="1225" spans="1:10" x14ac:dyDescent="0.3">
      <c r="A1225" s="130">
        <v>1224</v>
      </c>
      <c r="B1225" s="132" t="s">
        <v>1576</v>
      </c>
      <c r="C1225" s="132" t="s">
        <v>28</v>
      </c>
      <c r="D1225" s="132" t="s">
        <v>713</v>
      </c>
      <c r="E1225" s="132" t="s">
        <v>3057</v>
      </c>
      <c r="F1225" s="130">
        <v>102.41</v>
      </c>
      <c r="G1225" s="130">
        <v>75</v>
      </c>
      <c r="H1225" s="130">
        <v>85</v>
      </c>
      <c r="I1225" s="130">
        <v>70</v>
      </c>
      <c r="J1225" s="130">
        <v>45</v>
      </c>
    </row>
    <row r="1226" spans="1:10" x14ac:dyDescent="0.3">
      <c r="A1226" s="130">
        <v>1225</v>
      </c>
      <c r="B1226" s="132" t="s">
        <v>6452</v>
      </c>
      <c r="C1226" s="132" t="s">
        <v>44</v>
      </c>
      <c r="D1226" s="132" t="s">
        <v>113</v>
      </c>
      <c r="E1226" s="132" t="s">
        <v>3057</v>
      </c>
      <c r="F1226" s="130">
        <v>102.39</v>
      </c>
      <c r="G1226" s="130">
        <v>75</v>
      </c>
      <c r="H1226" s="130">
        <v>34</v>
      </c>
      <c r="I1226" s="130">
        <v>8</v>
      </c>
      <c r="J1226" s="130">
        <v>39</v>
      </c>
    </row>
    <row r="1227" spans="1:10" x14ac:dyDescent="0.3">
      <c r="A1227" s="130">
        <v>1226</v>
      </c>
      <c r="B1227" s="132" t="s">
        <v>1480</v>
      </c>
      <c r="C1227" s="132" t="s">
        <v>28</v>
      </c>
      <c r="D1227" s="132" t="s">
        <v>140</v>
      </c>
      <c r="E1227" s="132" t="s">
        <v>3072</v>
      </c>
      <c r="F1227" s="130">
        <v>102.35</v>
      </c>
      <c r="G1227" s="130">
        <v>75</v>
      </c>
      <c r="H1227" s="130">
        <v>73</v>
      </c>
      <c r="I1227" s="130">
        <v>79</v>
      </c>
      <c r="J1227" s="130">
        <v>75</v>
      </c>
    </row>
    <row r="1228" spans="1:10" x14ac:dyDescent="0.3">
      <c r="A1228" s="130">
        <v>1227</v>
      </c>
      <c r="B1228" s="132" t="s">
        <v>6453</v>
      </c>
      <c r="C1228" s="132" t="s">
        <v>24</v>
      </c>
      <c r="D1228" s="132" t="s">
        <v>83</v>
      </c>
      <c r="E1228" s="132" t="s">
        <v>3057</v>
      </c>
      <c r="F1228" s="130">
        <v>102.32</v>
      </c>
      <c r="G1228" s="130">
        <v>75</v>
      </c>
      <c r="H1228" s="130">
        <v>57</v>
      </c>
      <c r="I1228" s="130">
        <v>80</v>
      </c>
      <c r="J1228" s="130">
        <v>93</v>
      </c>
    </row>
    <row r="1229" spans="1:10" x14ac:dyDescent="0.3">
      <c r="A1229" s="130">
        <v>1228</v>
      </c>
      <c r="B1229" s="132" t="s">
        <v>3482</v>
      </c>
      <c r="C1229" s="132" t="s">
        <v>28</v>
      </c>
      <c r="D1229" s="132" t="s">
        <v>140</v>
      </c>
      <c r="E1229" s="132" t="s">
        <v>3072</v>
      </c>
      <c r="F1229" s="130">
        <v>102.31</v>
      </c>
      <c r="G1229" s="130">
        <v>75</v>
      </c>
      <c r="H1229" s="130">
        <v>74</v>
      </c>
      <c r="I1229" s="130">
        <v>79</v>
      </c>
      <c r="J1229" s="130">
        <v>74</v>
      </c>
    </row>
    <row r="1230" spans="1:10" x14ac:dyDescent="0.3">
      <c r="A1230" s="130">
        <v>1229</v>
      </c>
      <c r="B1230" s="132" t="s">
        <v>321</v>
      </c>
      <c r="C1230" s="132" t="s">
        <v>28</v>
      </c>
      <c r="D1230" s="132" t="s">
        <v>140</v>
      </c>
      <c r="E1230" s="132" t="s">
        <v>3072</v>
      </c>
      <c r="F1230" s="130">
        <v>102.3</v>
      </c>
      <c r="G1230" s="130">
        <v>75</v>
      </c>
      <c r="H1230" s="130">
        <v>71</v>
      </c>
      <c r="I1230" s="130">
        <v>71</v>
      </c>
      <c r="J1230" s="130">
        <v>70</v>
      </c>
    </row>
    <row r="1231" spans="1:10" x14ac:dyDescent="0.3">
      <c r="A1231" s="130">
        <v>1230</v>
      </c>
      <c r="B1231" s="132" t="s">
        <v>768</v>
      </c>
      <c r="C1231" s="132" t="s">
        <v>44</v>
      </c>
      <c r="D1231" s="132" t="s">
        <v>146</v>
      </c>
      <c r="E1231" s="132" t="s">
        <v>3072</v>
      </c>
      <c r="F1231" s="130">
        <v>102.3</v>
      </c>
      <c r="G1231" s="130">
        <v>75</v>
      </c>
      <c r="H1231" s="130">
        <v>40</v>
      </c>
      <c r="I1231" s="130">
        <v>70</v>
      </c>
      <c r="J1231" s="130">
        <v>91</v>
      </c>
    </row>
    <row r="1232" spans="1:10" x14ac:dyDescent="0.3">
      <c r="A1232" s="130">
        <v>1231</v>
      </c>
      <c r="B1232" s="132" t="s">
        <v>3365</v>
      </c>
      <c r="C1232" s="132" t="s">
        <v>104</v>
      </c>
      <c r="D1232" s="132" t="s">
        <v>461</v>
      </c>
      <c r="E1232" s="132" t="s">
        <v>3057</v>
      </c>
      <c r="F1232" s="130">
        <v>102.28</v>
      </c>
      <c r="G1232" s="130">
        <v>74</v>
      </c>
      <c r="H1232" s="130">
        <v>82</v>
      </c>
      <c r="I1232" s="130">
        <v>66</v>
      </c>
      <c r="J1232" s="130">
        <v>56</v>
      </c>
    </row>
    <row r="1233" spans="1:10" x14ac:dyDescent="0.3">
      <c r="A1233" s="130">
        <v>1232</v>
      </c>
      <c r="B1233" s="132" t="s">
        <v>406</v>
      </c>
      <c r="C1233" s="132" t="s">
        <v>28</v>
      </c>
      <c r="D1233" s="132" t="s">
        <v>3021</v>
      </c>
      <c r="E1233" s="132" t="s">
        <v>3072</v>
      </c>
      <c r="F1233" s="130">
        <v>102.28</v>
      </c>
      <c r="G1233" s="130">
        <v>74</v>
      </c>
      <c r="H1233" s="130">
        <v>67</v>
      </c>
      <c r="I1233" s="130">
        <v>64</v>
      </c>
      <c r="J1233" s="130">
        <v>54</v>
      </c>
    </row>
    <row r="1234" spans="1:10" x14ac:dyDescent="0.3">
      <c r="A1234" s="130">
        <v>1233</v>
      </c>
      <c r="B1234" s="132" t="s">
        <v>412</v>
      </c>
      <c r="C1234" s="132" t="s">
        <v>24</v>
      </c>
      <c r="D1234" s="132" t="s">
        <v>180</v>
      </c>
      <c r="E1234" s="132" t="s">
        <v>3072</v>
      </c>
      <c r="F1234" s="130">
        <v>102.28</v>
      </c>
      <c r="G1234" s="130">
        <v>74</v>
      </c>
      <c r="H1234" s="130">
        <v>72</v>
      </c>
      <c r="I1234" s="130">
        <v>69</v>
      </c>
      <c r="J1234" s="130">
        <v>74</v>
      </c>
    </row>
    <row r="1235" spans="1:10" x14ac:dyDescent="0.3">
      <c r="A1235" s="130">
        <v>1234</v>
      </c>
      <c r="B1235" s="132" t="s">
        <v>50</v>
      </c>
      <c r="C1235" s="132" t="s">
        <v>28</v>
      </c>
      <c r="D1235" s="132" t="s">
        <v>709</v>
      </c>
      <c r="E1235" s="132" t="s">
        <v>3072</v>
      </c>
      <c r="F1235" s="130">
        <v>102.27</v>
      </c>
      <c r="G1235" s="130">
        <v>74</v>
      </c>
      <c r="H1235" s="130">
        <v>71</v>
      </c>
      <c r="I1235" s="130">
        <v>79</v>
      </c>
      <c r="J1235" s="130">
        <v>58</v>
      </c>
    </row>
    <row r="1236" spans="1:10" x14ac:dyDescent="0.3">
      <c r="A1236" s="130">
        <v>1235</v>
      </c>
      <c r="B1236" s="132" t="s">
        <v>3374</v>
      </c>
      <c r="C1236" s="132" t="s">
        <v>117</v>
      </c>
      <c r="D1236" s="132" t="s">
        <v>224</v>
      </c>
      <c r="E1236" s="132" t="s">
        <v>3057</v>
      </c>
      <c r="F1236" s="130">
        <v>102.27</v>
      </c>
      <c r="G1236" s="130">
        <v>74</v>
      </c>
      <c r="H1236" s="130">
        <v>74</v>
      </c>
      <c r="I1236" s="130">
        <v>75</v>
      </c>
      <c r="J1236" s="130">
        <v>28</v>
      </c>
    </row>
    <row r="1237" spans="1:10" x14ac:dyDescent="0.3">
      <c r="A1237" s="130">
        <v>1236</v>
      </c>
      <c r="B1237" s="132" t="s">
        <v>3458</v>
      </c>
      <c r="C1237" s="132" t="s">
        <v>44</v>
      </c>
      <c r="D1237" s="132" t="s">
        <v>43</v>
      </c>
      <c r="E1237" s="132" t="s">
        <v>3057</v>
      </c>
      <c r="F1237" s="130">
        <v>102.27</v>
      </c>
      <c r="G1237" s="130">
        <v>74</v>
      </c>
      <c r="H1237" s="130">
        <v>73</v>
      </c>
      <c r="I1237" s="130">
        <v>95</v>
      </c>
      <c r="J1237" s="130">
        <v>26</v>
      </c>
    </row>
    <row r="1238" spans="1:10" x14ac:dyDescent="0.3">
      <c r="A1238" s="130">
        <v>1237</v>
      </c>
      <c r="B1238" s="132" t="s">
        <v>1285</v>
      </c>
      <c r="C1238" s="132" t="s">
        <v>36</v>
      </c>
      <c r="D1238" s="132" t="s">
        <v>228</v>
      </c>
      <c r="E1238" s="132" t="s">
        <v>3057</v>
      </c>
      <c r="F1238" s="130">
        <v>102.26</v>
      </c>
      <c r="G1238" s="130">
        <v>74</v>
      </c>
      <c r="H1238" s="130">
        <v>54</v>
      </c>
      <c r="I1238" s="130">
        <v>33</v>
      </c>
      <c r="J1238" s="130">
        <v>38</v>
      </c>
    </row>
    <row r="1239" spans="1:10" x14ac:dyDescent="0.3">
      <c r="A1239" s="130">
        <v>1238</v>
      </c>
      <c r="B1239" s="132" t="s">
        <v>6454</v>
      </c>
      <c r="C1239" s="132" t="s">
        <v>28</v>
      </c>
      <c r="D1239" s="132" t="s">
        <v>140</v>
      </c>
      <c r="E1239" s="132" t="s">
        <v>3072</v>
      </c>
      <c r="F1239" s="130">
        <v>102.26</v>
      </c>
      <c r="G1239" s="130">
        <v>74</v>
      </c>
      <c r="H1239" s="130">
        <v>72</v>
      </c>
      <c r="I1239" s="130">
        <v>50</v>
      </c>
      <c r="J1239" s="130">
        <v>50</v>
      </c>
    </row>
    <row r="1240" spans="1:10" x14ac:dyDescent="0.3">
      <c r="A1240" s="130">
        <v>1239</v>
      </c>
      <c r="B1240" s="132" t="s">
        <v>6455</v>
      </c>
      <c r="C1240" s="132" t="s">
        <v>36</v>
      </c>
      <c r="D1240" s="132" t="s">
        <v>3025</v>
      </c>
      <c r="E1240" s="132" t="s">
        <v>3057</v>
      </c>
      <c r="F1240" s="130">
        <v>102.24</v>
      </c>
      <c r="G1240" s="130">
        <v>74</v>
      </c>
      <c r="H1240" s="130">
        <v>2</v>
      </c>
      <c r="I1240" s="130">
        <v>0</v>
      </c>
      <c r="J1240" s="130">
        <v>8</v>
      </c>
    </row>
    <row r="1241" spans="1:10" x14ac:dyDescent="0.3">
      <c r="A1241" s="130">
        <v>1240</v>
      </c>
      <c r="B1241" s="132" t="s">
        <v>6456</v>
      </c>
      <c r="C1241" s="132" t="s">
        <v>44</v>
      </c>
      <c r="D1241" s="132" t="s">
        <v>1349</v>
      </c>
      <c r="E1241" s="132" t="s">
        <v>3057</v>
      </c>
      <c r="F1241" s="130">
        <v>102.23</v>
      </c>
      <c r="G1241" s="130">
        <v>74</v>
      </c>
      <c r="H1241" s="130">
        <v>77</v>
      </c>
      <c r="I1241" s="130">
        <v>91</v>
      </c>
      <c r="J1241" s="130">
        <v>94</v>
      </c>
    </row>
    <row r="1242" spans="1:10" x14ac:dyDescent="0.3">
      <c r="A1242" s="130">
        <v>1241</v>
      </c>
      <c r="B1242" s="132" t="s">
        <v>2238</v>
      </c>
      <c r="C1242" s="132" t="s">
        <v>31</v>
      </c>
      <c r="D1242" s="132" t="s">
        <v>111</v>
      </c>
      <c r="E1242" s="132" t="s">
        <v>3072</v>
      </c>
      <c r="F1242" s="130">
        <v>102.2</v>
      </c>
      <c r="G1242" s="130">
        <v>74</v>
      </c>
      <c r="H1242" s="130">
        <v>54</v>
      </c>
      <c r="I1242" s="130">
        <v>33</v>
      </c>
      <c r="J1242" s="130">
        <v>17</v>
      </c>
    </row>
    <row r="1243" spans="1:10" x14ac:dyDescent="0.3">
      <c r="A1243" s="130">
        <v>1242</v>
      </c>
      <c r="B1243" s="132" t="s">
        <v>3470</v>
      </c>
      <c r="C1243" s="132" t="s">
        <v>28</v>
      </c>
      <c r="D1243" s="132" t="s">
        <v>3021</v>
      </c>
      <c r="E1243" s="132" t="s">
        <v>3057</v>
      </c>
      <c r="F1243" s="130">
        <v>102.2</v>
      </c>
      <c r="G1243" s="130">
        <v>74</v>
      </c>
      <c r="H1243" s="130">
        <v>76</v>
      </c>
      <c r="I1243" s="130">
        <v>58</v>
      </c>
      <c r="J1243" s="130">
        <v>44</v>
      </c>
    </row>
    <row r="1244" spans="1:10" x14ac:dyDescent="0.3">
      <c r="A1244" s="130">
        <v>1243</v>
      </c>
      <c r="B1244" s="132" t="s">
        <v>3642</v>
      </c>
      <c r="C1244" s="132" t="s">
        <v>44</v>
      </c>
      <c r="D1244" s="132" t="s">
        <v>113</v>
      </c>
      <c r="E1244" s="132" t="s">
        <v>3057</v>
      </c>
      <c r="F1244" s="130">
        <v>102.17</v>
      </c>
      <c r="G1244" s="130">
        <v>74</v>
      </c>
      <c r="H1244" s="130">
        <v>36</v>
      </c>
      <c r="I1244" s="130">
        <v>22</v>
      </c>
      <c r="J1244" s="130">
        <v>10</v>
      </c>
    </row>
    <row r="1245" spans="1:10" x14ac:dyDescent="0.3">
      <c r="A1245" s="130">
        <v>1244</v>
      </c>
      <c r="B1245" s="132" t="s">
        <v>68</v>
      </c>
      <c r="C1245" s="132" t="s">
        <v>31</v>
      </c>
      <c r="D1245" s="132" t="s">
        <v>3024</v>
      </c>
      <c r="E1245" s="132" t="s">
        <v>3057</v>
      </c>
      <c r="F1245" s="130">
        <v>102.16</v>
      </c>
      <c r="G1245" s="130">
        <v>74</v>
      </c>
      <c r="H1245" s="130">
        <v>30</v>
      </c>
      <c r="I1245" s="130">
        <v>69</v>
      </c>
      <c r="J1245" s="130">
        <v>88</v>
      </c>
    </row>
    <row r="1246" spans="1:10" x14ac:dyDescent="0.3">
      <c r="A1246" s="130">
        <v>1245</v>
      </c>
      <c r="B1246" s="132" t="s">
        <v>6457</v>
      </c>
      <c r="C1246" s="132" t="s">
        <v>28</v>
      </c>
      <c r="D1246" s="132" t="s">
        <v>140</v>
      </c>
      <c r="E1246" s="132" t="s">
        <v>3055</v>
      </c>
      <c r="F1246" s="130">
        <v>102.16</v>
      </c>
      <c r="G1246" s="130">
        <v>74</v>
      </c>
      <c r="H1246" s="130">
        <v>69</v>
      </c>
      <c r="I1246" s="130">
        <v>50</v>
      </c>
      <c r="J1246" s="130">
        <v>43</v>
      </c>
    </row>
    <row r="1247" spans="1:10" x14ac:dyDescent="0.3">
      <c r="A1247" s="130">
        <v>1246</v>
      </c>
      <c r="B1247" s="132" t="s">
        <v>780</v>
      </c>
      <c r="C1247" s="132" t="s">
        <v>28</v>
      </c>
      <c r="D1247" s="132" t="s">
        <v>3019</v>
      </c>
      <c r="E1247" s="132" t="s">
        <v>3072</v>
      </c>
      <c r="F1247" s="130">
        <v>102.15</v>
      </c>
      <c r="G1247" s="130">
        <v>74</v>
      </c>
      <c r="H1247" s="130">
        <v>77</v>
      </c>
      <c r="I1247" s="130">
        <v>53</v>
      </c>
      <c r="J1247" s="130">
        <v>25</v>
      </c>
    </row>
    <row r="1248" spans="1:10" x14ac:dyDescent="0.3">
      <c r="A1248" s="130">
        <v>1247</v>
      </c>
      <c r="B1248" s="132" t="s">
        <v>2106</v>
      </c>
      <c r="C1248" s="132" t="s">
        <v>48</v>
      </c>
      <c r="D1248" s="132" t="s">
        <v>850</v>
      </c>
      <c r="E1248" s="132" t="s">
        <v>3072</v>
      </c>
      <c r="F1248" s="130">
        <v>102.14</v>
      </c>
      <c r="G1248" s="130">
        <v>74</v>
      </c>
      <c r="H1248" s="130">
        <v>69</v>
      </c>
      <c r="I1248" s="130">
        <v>85</v>
      </c>
      <c r="J1248" s="130">
        <v>76</v>
      </c>
    </row>
    <row r="1249" spans="1:10" x14ac:dyDescent="0.3">
      <c r="A1249" s="130">
        <v>1248</v>
      </c>
      <c r="B1249" s="132" t="s">
        <v>3435</v>
      </c>
      <c r="C1249" s="132" t="s">
        <v>28</v>
      </c>
      <c r="D1249" s="132" t="s">
        <v>140</v>
      </c>
      <c r="E1249" s="132" t="s">
        <v>3072</v>
      </c>
      <c r="F1249" s="130">
        <v>102.09</v>
      </c>
      <c r="G1249" s="130">
        <v>74</v>
      </c>
      <c r="H1249" s="130">
        <v>78</v>
      </c>
      <c r="I1249" s="130">
        <v>73</v>
      </c>
      <c r="J1249" s="130">
        <v>76</v>
      </c>
    </row>
    <row r="1250" spans="1:10" x14ac:dyDescent="0.3">
      <c r="A1250" s="130">
        <v>1249</v>
      </c>
      <c r="B1250" s="132" t="s">
        <v>598</v>
      </c>
      <c r="C1250" s="132" t="s">
        <v>36</v>
      </c>
      <c r="D1250" s="132" t="s">
        <v>81</v>
      </c>
      <c r="E1250" s="132" t="s">
        <v>3057</v>
      </c>
      <c r="F1250" s="130">
        <v>102.05</v>
      </c>
      <c r="G1250" s="130">
        <v>74</v>
      </c>
      <c r="H1250" s="130">
        <v>76</v>
      </c>
      <c r="I1250" s="130">
        <v>38</v>
      </c>
      <c r="J1250" s="130">
        <v>91</v>
      </c>
    </row>
    <row r="1251" spans="1:10" x14ac:dyDescent="0.3">
      <c r="A1251" s="130">
        <v>1250</v>
      </c>
      <c r="B1251" s="132" t="s">
        <v>1744</v>
      </c>
      <c r="C1251" s="132" t="s">
        <v>248</v>
      </c>
      <c r="D1251" s="132" t="s">
        <v>3047</v>
      </c>
      <c r="E1251" s="132" t="s">
        <v>3057</v>
      </c>
      <c r="F1251" s="130">
        <v>102.04</v>
      </c>
      <c r="G1251" s="130">
        <v>74</v>
      </c>
      <c r="H1251" s="130">
        <v>71</v>
      </c>
      <c r="I1251" s="130">
        <v>83</v>
      </c>
      <c r="J1251" s="130">
        <v>82</v>
      </c>
    </row>
    <row r="1252" spans="1:10" x14ac:dyDescent="0.3">
      <c r="A1252" s="130">
        <v>1251</v>
      </c>
      <c r="B1252" s="132" t="s">
        <v>468</v>
      </c>
      <c r="C1252" s="132" t="s">
        <v>36</v>
      </c>
      <c r="D1252" s="132" t="s">
        <v>205</v>
      </c>
      <c r="E1252" s="132" t="s">
        <v>3072</v>
      </c>
      <c r="F1252" s="130">
        <v>102.04</v>
      </c>
      <c r="G1252" s="130">
        <v>74</v>
      </c>
      <c r="H1252" s="130">
        <v>81</v>
      </c>
      <c r="I1252" s="130">
        <v>75</v>
      </c>
      <c r="J1252" s="130">
        <v>77</v>
      </c>
    </row>
    <row r="1253" spans="1:10" x14ac:dyDescent="0.3">
      <c r="A1253" s="130">
        <v>1252</v>
      </c>
      <c r="B1253" s="132" t="s">
        <v>1153</v>
      </c>
      <c r="C1253" s="132" t="s">
        <v>67</v>
      </c>
      <c r="D1253" s="132" t="s">
        <v>66</v>
      </c>
      <c r="E1253" s="132" t="s">
        <v>3072</v>
      </c>
      <c r="F1253" s="130">
        <v>102.03</v>
      </c>
      <c r="G1253" s="130">
        <v>74</v>
      </c>
      <c r="H1253" s="130">
        <v>68</v>
      </c>
      <c r="I1253" s="130">
        <v>86</v>
      </c>
      <c r="J1253" s="130">
        <v>12</v>
      </c>
    </row>
    <row r="1254" spans="1:10" x14ac:dyDescent="0.3">
      <c r="A1254" s="130">
        <v>1253</v>
      </c>
      <c r="B1254" s="132" t="s">
        <v>3659</v>
      </c>
      <c r="C1254" s="132" t="s">
        <v>28</v>
      </c>
      <c r="D1254" s="132" t="s">
        <v>713</v>
      </c>
      <c r="E1254" s="132" t="s">
        <v>3057</v>
      </c>
      <c r="F1254" s="130">
        <v>102.03</v>
      </c>
      <c r="G1254" s="130">
        <v>74</v>
      </c>
      <c r="H1254" s="130">
        <v>60</v>
      </c>
      <c r="I1254" s="130">
        <v>58</v>
      </c>
      <c r="J1254" s="130">
        <v>68</v>
      </c>
    </row>
    <row r="1255" spans="1:10" x14ac:dyDescent="0.3">
      <c r="A1255" s="130">
        <v>1254</v>
      </c>
      <c r="B1255" s="132" t="s">
        <v>2021</v>
      </c>
      <c r="C1255" s="132" t="s">
        <v>36</v>
      </c>
      <c r="D1255" s="132" t="s">
        <v>371</v>
      </c>
      <c r="E1255" s="132" t="s">
        <v>3072</v>
      </c>
      <c r="F1255" s="130">
        <v>102.01</v>
      </c>
      <c r="G1255" s="130">
        <v>74</v>
      </c>
      <c r="H1255" s="130">
        <v>27</v>
      </c>
      <c r="I1255" s="130">
        <v>29</v>
      </c>
      <c r="J1255" s="130">
        <v>27</v>
      </c>
    </row>
    <row r="1256" spans="1:10" x14ac:dyDescent="0.3">
      <c r="A1256" s="130">
        <v>1255</v>
      </c>
      <c r="B1256" s="132" t="s">
        <v>3398</v>
      </c>
      <c r="C1256" s="132" t="s">
        <v>44</v>
      </c>
      <c r="D1256" s="132" t="s">
        <v>3049</v>
      </c>
      <c r="E1256" s="132" t="s">
        <v>3057</v>
      </c>
      <c r="F1256" s="130">
        <v>102.01</v>
      </c>
      <c r="G1256" s="130">
        <v>74</v>
      </c>
      <c r="H1256" s="130">
        <v>82</v>
      </c>
      <c r="I1256" s="130">
        <v>95</v>
      </c>
      <c r="J1256" s="130">
        <v>98</v>
      </c>
    </row>
    <row r="1257" spans="1:10" x14ac:dyDescent="0.3">
      <c r="A1257" s="130">
        <v>1256</v>
      </c>
      <c r="B1257" s="132" t="s">
        <v>2449</v>
      </c>
      <c r="C1257" s="132" t="s">
        <v>28</v>
      </c>
      <c r="D1257" s="132" t="s">
        <v>165</v>
      </c>
      <c r="E1257" s="132" t="s">
        <v>3057</v>
      </c>
      <c r="F1257" s="130">
        <v>101.97</v>
      </c>
      <c r="G1257" s="130">
        <v>74</v>
      </c>
      <c r="H1257" s="130">
        <v>71</v>
      </c>
      <c r="I1257" s="130">
        <v>89</v>
      </c>
      <c r="J1257" s="130">
        <v>54</v>
      </c>
    </row>
    <row r="1258" spans="1:10" x14ac:dyDescent="0.3">
      <c r="A1258" s="130">
        <v>1257</v>
      </c>
      <c r="B1258" s="132" t="s">
        <v>2414</v>
      </c>
      <c r="C1258" s="132" t="s">
        <v>44</v>
      </c>
      <c r="D1258" s="132" t="s">
        <v>146</v>
      </c>
      <c r="E1258" s="132" t="s">
        <v>3057</v>
      </c>
      <c r="F1258" s="130">
        <v>101.96</v>
      </c>
      <c r="G1258" s="130">
        <v>74</v>
      </c>
      <c r="H1258" s="130">
        <v>68</v>
      </c>
      <c r="I1258" s="130">
        <v>18</v>
      </c>
      <c r="J1258" s="130">
        <v>30</v>
      </c>
    </row>
    <row r="1259" spans="1:10" x14ac:dyDescent="0.3">
      <c r="A1259" s="130">
        <v>1258</v>
      </c>
      <c r="B1259" s="132" t="s">
        <v>790</v>
      </c>
      <c r="C1259" s="132" t="s">
        <v>24</v>
      </c>
      <c r="D1259" s="132" t="s">
        <v>136</v>
      </c>
      <c r="E1259" s="132" t="s">
        <v>3072</v>
      </c>
      <c r="F1259" s="130">
        <v>101.96</v>
      </c>
      <c r="G1259" s="130">
        <v>74</v>
      </c>
      <c r="H1259" s="130">
        <v>31</v>
      </c>
      <c r="I1259" s="130">
        <v>20</v>
      </c>
      <c r="J1259" s="130">
        <v>43</v>
      </c>
    </row>
    <row r="1260" spans="1:10" x14ac:dyDescent="0.3">
      <c r="A1260" s="130">
        <v>1259</v>
      </c>
      <c r="B1260" s="132" t="s">
        <v>433</v>
      </c>
      <c r="C1260" s="132" t="s">
        <v>31</v>
      </c>
      <c r="D1260" s="132" t="s">
        <v>305</v>
      </c>
      <c r="E1260" s="132" t="s">
        <v>3057</v>
      </c>
      <c r="F1260" s="130">
        <v>101.95</v>
      </c>
      <c r="G1260" s="130">
        <v>74</v>
      </c>
      <c r="H1260" s="130">
        <v>35</v>
      </c>
      <c r="I1260" s="130">
        <v>25</v>
      </c>
      <c r="J1260" s="130">
        <v>46</v>
      </c>
    </row>
    <row r="1261" spans="1:10" x14ac:dyDescent="0.3">
      <c r="A1261" s="130">
        <v>1260</v>
      </c>
      <c r="B1261" s="132" t="s">
        <v>1346</v>
      </c>
      <c r="C1261" s="132" t="s">
        <v>44</v>
      </c>
      <c r="D1261" s="132" t="s">
        <v>3043</v>
      </c>
      <c r="E1261" s="132" t="s">
        <v>3072</v>
      </c>
      <c r="F1261" s="130">
        <v>101.91</v>
      </c>
      <c r="G1261" s="130">
        <v>74</v>
      </c>
      <c r="H1261" s="130">
        <v>66</v>
      </c>
      <c r="I1261" s="130">
        <v>47</v>
      </c>
      <c r="J1261" s="130">
        <v>61</v>
      </c>
    </row>
    <row r="1262" spans="1:10" x14ac:dyDescent="0.3">
      <c r="A1262" s="130">
        <v>1261</v>
      </c>
      <c r="B1262" s="132" t="s">
        <v>826</v>
      </c>
      <c r="C1262" s="132" t="s">
        <v>36</v>
      </c>
      <c r="D1262" s="132" t="s">
        <v>246</v>
      </c>
      <c r="E1262" s="132" t="s">
        <v>3072</v>
      </c>
      <c r="F1262" s="130">
        <v>101.91</v>
      </c>
      <c r="G1262" s="130">
        <v>74</v>
      </c>
      <c r="H1262" s="130">
        <v>85</v>
      </c>
      <c r="I1262" s="130">
        <v>79</v>
      </c>
      <c r="J1262" s="130">
        <v>78</v>
      </c>
    </row>
    <row r="1263" spans="1:10" x14ac:dyDescent="0.3">
      <c r="A1263" s="130">
        <v>1262</v>
      </c>
      <c r="B1263" s="132" t="s">
        <v>789</v>
      </c>
      <c r="C1263" s="132" t="s">
        <v>44</v>
      </c>
      <c r="D1263" s="132" t="s">
        <v>43</v>
      </c>
      <c r="E1263" s="132" t="s">
        <v>3057</v>
      </c>
      <c r="F1263" s="130">
        <v>101.91</v>
      </c>
      <c r="G1263" s="130">
        <v>74</v>
      </c>
      <c r="H1263" s="130">
        <v>64</v>
      </c>
      <c r="I1263" s="130">
        <v>49</v>
      </c>
      <c r="J1263" s="130">
        <v>79</v>
      </c>
    </row>
    <row r="1264" spans="1:10" x14ac:dyDescent="0.3">
      <c r="A1264" s="130">
        <v>1263</v>
      </c>
      <c r="B1264" s="132" t="s">
        <v>6458</v>
      </c>
      <c r="C1264" s="132" t="s">
        <v>44</v>
      </c>
      <c r="D1264" s="132" t="s">
        <v>113</v>
      </c>
      <c r="E1264" s="132" t="s">
        <v>3057</v>
      </c>
      <c r="F1264" s="130">
        <v>101.91</v>
      </c>
      <c r="G1264" s="130">
        <v>74</v>
      </c>
      <c r="H1264" s="130">
        <v>80</v>
      </c>
      <c r="I1264" s="130">
        <v>17</v>
      </c>
      <c r="J1264" s="130">
        <v>71</v>
      </c>
    </row>
    <row r="1265" spans="1:10" x14ac:dyDescent="0.3">
      <c r="A1265" s="130">
        <v>1264</v>
      </c>
      <c r="B1265" s="132" t="s">
        <v>3426</v>
      </c>
      <c r="C1265" s="132" t="s">
        <v>48</v>
      </c>
      <c r="D1265" s="132" t="s">
        <v>850</v>
      </c>
      <c r="E1265" s="132" t="s">
        <v>3072</v>
      </c>
      <c r="F1265" s="130">
        <v>101.86</v>
      </c>
      <c r="G1265" s="130">
        <v>74</v>
      </c>
      <c r="H1265" s="130">
        <v>80</v>
      </c>
      <c r="I1265" s="130">
        <v>72</v>
      </c>
      <c r="J1265" s="130">
        <v>52</v>
      </c>
    </row>
    <row r="1266" spans="1:10" x14ac:dyDescent="0.3">
      <c r="A1266" s="130">
        <v>1265</v>
      </c>
      <c r="B1266" s="132" t="s">
        <v>432</v>
      </c>
      <c r="C1266" s="132" t="s">
        <v>48</v>
      </c>
      <c r="D1266" s="132" t="s">
        <v>156</v>
      </c>
      <c r="E1266" s="132" t="s">
        <v>3072</v>
      </c>
      <c r="F1266" s="130">
        <v>101.85</v>
      </c>
      <c r="G1266" s="130">
        <v>74</v>
      </c>
      <c r="H1266" s="130">
        <v>78</v>
      </c>
      <c r="I1266" s="130">
        <v>79</v>
      </c>
      <c r="J1266" s="130">
        <v>81</v>
      </c>
    </row>
    <row r="1267" spans="1:10" x14ac:dyDescent="0.3">
      <c r="A1267" s="130">
        <v>1266</v>
      </c>
      <c r="B1267" s="132" t="s">
        <v>759</v>
      </c>
      <c r="C1267" s="132" t="s">
        <v>28</v>
      </c>
      <c r="D1267" s="132" t="s">
        <v>97</v>
      </c>
      <c r="E1267" s="132" t="s">
        <v>3057</v>
      </c>
      <c r="F1267" s="130">
        <v>101.84</v>
      </c>
      <c r="G1267" s="130">
        <v>74</v>
      </c>
      <c r="H1267" s="130">
        <v>82</v>
      </c>
      <c r="I1267" s="130">
        <v>90</v>
      </c>
      <c r="J1267" s="130">
        <v>50</v>
      </c>
    </row>
    <row r="1268" spans="1:10" x14ac:dyDescent="0.3">
      <c r="A1268" s="130">
        <v>1267</v>
      </c>
      <c r="B1268" s="132" t="s">
        <v>1669</v>
      </c>
      <c r="C1268" s="132" t="s">
        <v>28</v>
      </c>
      <c r="D1268" s="132" t="s">
        <v>3019</v>
      </c>
      <c r="E1268" s="132" t="s">
        <v>3072</v>
      </c>
      <c r="F1268" s="130">
        <v>101.82</v>
      </c>
      <c r="G1268" s="130">
        <v>74</v>
      </c>
      <c r="H1268" s="130">
        <v>85</v>
      </c>
      <c r="I1268" s="130">
        <v>74</v>
      </c>
      <c r="J1268" s="130">
        <v>45</v>
      </c>
    </row>
    <row r="1269" spans="1:10" x14ac:dyDescent="0.3">
      <c r="A1269" s="130">
        <v>1268</v>
      </c>
      <c r="B1269" s="132" t="s">
        <v>1202</v>
      </c>
      <c r="C1269" s="132" t="s">
        <v>44</v>
      </c>
      <c r="D1269" s="132" t="s">
        <v>129</v>
      </c>
      <c r="E1269" s="132" t="s">
        <v>3057</v>
      </c>
      <c r="F1269" s="130">
        <v>101.8</v>
      </c>
      <c r="G1269" s="130">
        <v>74</v>
      </c>
      <c r="H1269" s="130">
        <v>33</v>
      </c>
      <c r="I1269" s="130">
        <v>19</v>
      </c>
      <c r="J1269" s="130">
        <v>29</v>
      </c>
    </row>
    <row r="1270" spans="1:10" x14ac:dyDescent="0.3">
      <c r="A1270" s="130">
        <v>1269</v>
      </c>
      <c r="B1270" s="132" t="s">
        <v>947</v>
      </c>
      <c r="C1270" s="132" t="s">
        <v>153</v>
      </c>
      <c r="D1270" s="132" t="s">
        <v>3039</v>
      </c>
      <c r="E1270" s="132" t="s">
        <v>3057</v>
      </c>
      <c r="F1270" s="130">
        <v>101.76</v>
      </c>
      <c r="G1270" s="130">
        <v>74</v>
      </c>
      <c r="H1270" s="130">
        <v>82</v>
      </c>
      <c r="I1270" s="130">
        <v>65</v>
      </c>
      <c r="J1270" s="130">
        <v>37</v>
      </c>
    </row>
    <row r="1271" spans="1:10" x14ac:dyDescent="0.3">
      <c r="A1271" s="130">
        <v>1270</v>
      </c>
      <c r="B1271" s="132" t="s">
        <v>2397</v>
      </c>
      <c r="C1271" s="132" t="s">
        <v>24</v>
      </c>
      <c r="D1271" s="132" t="s">
        <v>512</v>
      </c>
      <c r="E1271" s="132" t="s">
        <v>3057</v>
      </c>
      <c r="F1271" s="130">
        <v>101.73</v>
      </c>
      <c r="G1271" s="130">
        <v>74</v>
      </c>
      <c r="H1271" s="130">
        <v>63</v>
      </c>
      <c r="I1271" s="130">
        <v>62</v>
      </c>
      <c r="J1271" s="130">
        <v>37</v>
      </c>
    </row>
    <row r="1272" spans="1:10" x14ac:dyDescent="0.3">
      <c r="A1272" s="130">
        <v>1271</v>
      </c>
      <c r="B1272" s="132" t="s">
        <v>3220</v>
      </c>
      <c r="C1272" s="132" t="s">
        <v>44</v>
      </c>
      <c r="D1272" s="132" t="s">
        <v>146</v>
      </c>
      <c r="E1272" s="132" t="s">
        <v>3057</v>
      </c>
      <c r="F1272" s="130">
        <v>101.71</v>
      </c>
      <c r="G1272" s="130">
        <v>74</v>
      </c>
      <c r="H1272" s="130">
        <v>94</v>
      </c>
      <c r="I1272" s="130">
        <v>87</v>
      </c>
      <c r="J1272" s="130">
        <v>93</v>
      </c>
    </row>
    <row r="1273" spans="1:10" x14ac:dyDescent="0.3">
      <c r="A1273" s="130">
        <v>1272</v>
      </c>
      <c r="B1273" s="132" t="s">
        <v>615</v>
      </c>
      <c r="C1273" s="132" t="s">
        <v>36</v>
      </c>
      <c r="D1273" s="132" t="s">
        <v>371</v>
      </c>
      <c r="E1273" s="132" t="s">
        <v>3057</v>
      </c>
      <c r="F1273" s="130">
        <v>101.7</v>
      </c>
      <c r="G1273" s="130">
        <v>74</v>
      </c>
      <c r="H1273" s="130">
        <v>62</v>
      </c>
      <c r="I1273" s="130">
        <v>67</v>
      </c>
      <c r="J1273" s="130">
        <v>80</v>
      </c>
    </row>
    <row r="1274" spans="1:10" x14ac:dyDescent="0.3">
      <c r="A1274" s="130">
        <v>1273</v>
      </c>
      <c r="B1274" s="132" t="s">
        <v>2529</v>
      </c>
      <c r="C1274" s="132" t="s">
        <v>104</v>
      </c>
      <c r="D1274" s="132" t="s">
        <v>154</v>
      </c>
      <c r="E1274" s="132" t="s">
        <v>3072</v>
      </c>
      <c r="F1274" s="130">
        <v>101.68</v>
      </c>
      <c r="G1274" s="130">
        <v>74</v>
      </c>
      <c r="H1274" s="130">
        <v>67</v>
      </c>
      <c r="I1274" s="130">
        <v>62</v>
      </c>
      <c r="J1274" s="130">
        <v>31</v>
      </c>
    </row>
    <row r="1275" spans="1:10" x14ac:dyDescent="0.3">
      <c r="A1275" s="130">
        <v>1274</v>
      </c>
      <c r="B1275" s="132" t="s">
        <v>3376</v>
      </c>
      <c r="C1275" s="132" t="s">
        <v>28</v>
      </c>
      <c r="D1275" s="132" t="s">
        <v>3019</v>
      </c>
      <c r="E1275" s="132" t="s">
        <v>3057</v>
      </c>
      <c r="F1275" s="130">
        <v>101.68</v>
      </c>
      <c r="G1275" s="130">
        <v>74</v>
      </c>
      <c r="H1275" s="130">
        <v>81</v>
      </c>
      <c r="I1275" s="130">
        <v>83</v>
      </c>
      <c r="J1275" s="130">
        <v>22</v>
      </c>
    </row>
    <row r="1276" spans="1:10" x14ac:dyDescent="0.3">
      <c r="A1276" s="130">
        <v>1275</v>
      </c>
      <c r="B1276" s="132" t="s">
        <v>802</v>
      </c>
      <c r="C1276" s="132" t="s">
        <v>36</v>
      </c>
      <c r="D1276" s="132" t="s">
        <v>371</v>
      </c>
      <c r="E1276" s="132" t="s">
        <v>3072</v>
      </c>
      <c r="F1276" s="130">
        <v>101.62</v>
      </c>
      <c r="G1276" s="130">
        <v>74</v>
      </c>
      <c r="H1276" s="130">
        <v>75</v>
      </c>
      <c r="I1276" s="130">
        <v>85</v>
      </c>
      <c r="J1276" s="130">
        <v>78</v>
      </c>
    </row>
    <row r="1277" spans="1:10" x14ac:dyDescent="0.3">
      <c r="A1277" s="130">
        <v>1276</v>
      </c>
      <c r="B1277" s="132" t="s">
        <v>1617</v>
      </c>
      <c r="C1277" s="132" t="s">
        <v>36</v>
      </c>
      <c r="D1277" s="132" t="s">
        <v>107</v>
      </c>
      <c r="E1277" s="132" t="s">
        <v>3072</v>
      </c>
      <c r="F1277" s="130">
        <v>101.6</v>
      </c>
      <c r="G1277" s="130">
        <v>74</v>
      </c>
      <c r="H1277" s="130">
        <v>53</v>
      </c>
      <c r="I1277" s="130">
        <v>80</v>
      </c>
      <c r="J1277" s="130">
        <v>67</v>
      </c>
    </row>
    <row r="1278" spans="1:10" x14ac:dyDescent="0.3">
      <c r="A1278" s="130">
        <v>1277</v>
      </c>
      <c r="B1278" s="132" t="s">
        <v>961</v>
      </c>
      <c r="C1278" s="132" t="s">
        <v>28</v>
      </c>
      <c r="D1278" s="132" t="s">
        <v>165</v>
      </c>
      <c r="E1278" s="132" t="s">
        <v>3072</v>
      </c>
      <c r="F1278" s="130">
        <v>101.59</v>
      </c>
      <c r="G1278" s="130">
        <v>74</v>
      </c>
      <c r="H1278" s="130">
        <v>63</v>
      </c>
      <c r="I1278" s="130">
        <v>32</v>
      </c>
      <c r="J1278" s="130">
        <v>26</v>
      </c>
    </row>
    <row r="1279" spans="1:10" x14ac:dyDescent="0.3">
      <c r="A1279" s="130">
        <v>1278</v>
      </c>
      <c r="B1279" s="132" t="s">
        <v>6459</v>
      </c>
      <c r="C1279" s="132" t="s">
        <v>31</v>
      </c>
      <c r="D1279" s="132" t="s">
        <v>444</v>
      </c>
      <c r="E1279" s="132" t="s">
        <v>3057</v>
      </c>
      <c r="F1279" s="130">
        <v>101.58</v>
      </c>
      <c r="G1279" s="130">
        <v>74</v>
      </c>
      <c r="H1279" s="130">
        <v>75</v>
      </c>
      <c r="I1279" s="130">
        <v>74</v>
      </c>
      <c r="J1279" s="130">
        <v>70</v>
      </c>
    </row>
    <row r="1280" spans="1:10" x14ac:dyDescent="0.3">
      <c r="A1280" s="130">
        <v>1279</v>
      </c>
      <c r="B1280" s="132" t="s">
        <v>54</v>
      </c>
      <c r="C1280" s="132" t="s">
        <v>24</v>
      </c>
      <c r="D1280" s="132" t="s">
        <v>55</v>
      </c>
      <c r="E1280" s="132" t="s">
        <v>3072</v>
      </c>
      <c r="F1280" s="130">
        <v>101.58</v>
      </c>
      <c r="G1280" s="130">
        <v>74</v>
      </c>
      <c r="H1280" s="130">
        <v>76</v>
      </c>
      <c r="I1280" s="130">
        <v>73</v>
      </c>
      <c r="J1280" s="130">
        <v>93</v>
      </c>
    </row>
    <row r="1281" spans="1:10" x14ac:dyDescent="0.3">
      <c r="A1281" s="130">
        <v>1280</v>
      </c>
      <c r="B1281" s="132" t="s">
        <v>1072</v>
      </c>
      <c r="C1281" s="132" t="s">
        <v>28</v>
      </c>
      <c r="D1281" s="132" t="s">
        <v>3018</v>
      </c>
      <c r="E1281" s="132" t="s">
        <v>3072</v>
      </c>
      <c r="F1281" s="130">
        <v>101.57</v>
      </c>
      <c r="G1281" s="130">
        <v>74</v>
      </c>
      <c r="H1281" s="130">
        <v>64</v>
      </c>
      <c r="I1281" s="130">
        <v>76</v>
      </c>
      <c r="J1281" s="130">
        <v>52</v>
      </c>
    </row>
    <row r="1282" spans="1:10" x14ac:dyDescent="0.3">
      <c r="A1282" s="130">
        <v>1281</v>
      </c>
      <c r="B1282" s="132" t="s">
        <v>649</v>
      </c>
      <c r="C1282" s="132" t="s">
        <v>31</v>
      </c>
      <c r="D1282" s="132" t="s">
        <v>3016</v>
      </c>
      <c r="E1282" s="132" t="s">
        <v>3057</v>
      </c>
      <c r="F1282" s="130">
        <v>101.56</v>
      </c>
      <c r="G1282" s="130">
        <v>73</v>
      </c>
      <c r="H1282" s="130">
        <v>67</v>
      </c>
      <c r="I1282" s="130">
        <v>83</v>
      </c>
      <c r="J1282" s="130">
        <v>87</v>
      </c>
    </row>
    <row r="1283" spans="1:10" x14ac:dyDescent="0.3">
      <c r="A1283" s="130">
        <v>1282</v>
      </c>
      <c r="B1283" s="132" t="s">
        <v>3399</v>
      </c>
      <c r="C1283" s="132" t="s">
        <v>67</v>
      </c>
      <c r="D1283" s="132" t="s">
        <v>163</v>
      </c>
      <c r="E1283" s="132" t="s">
        <v>3057</v>
      </c>
      <c r="F1283" s="130">
        <v>101.55</v>
      </c>
      <c r="G1283" s="130">
        <v>73</v>
      </c>
      <c r="H1283" s="130">
        <v>77</v>
      </c>
      <c r="I1283" s="130">
        <v>46</v>
      </c>
      <c r="J1283" s="130">
        <v>98</v>
      </c>
    </row>
    <row r="1284" spans="1:10" x14ac:dyDescent="0.3">
      <c r="A1284" s="130">
        <v>1283</v>
      </c>
      <c r="B1284" s="132" t="s">
        <v>6460</v>
      </c>
      <c r="C1284" s="132" t="s">
        <v>28</v>
      </c>
      <c r="D1284" s="132" t="s">
        <v>140</v>
      </c>
      <c r="E1284" s="132" t="s">
        <v>3072</v>
      </c>
      <c r="F1284" s="130">
        <v>101.54</v>
      </c>
      <c r="G1284" s="130">
        <v>73</v>
      </c>
      <c r="H1284" s="130">
        <v>75</v>
      </c>
      <c r="I1284" s="130">
        <v>79</v>
      </c>
      <c r="J1284" s="130">
        <v>75</v>
      </c>
    </row>
    <row r="1285" spans="1:10" x14ac:dyDescent="0.3">
      <c r="A1285" s="130">
        <v>1284</v>
      </c>
      <c r="B1285" s="132" t="s">
        <v>3609</v>
      </c>
      <c r="C1285" s="132" t="s">
        <v>44</v>
      </c>
      <c r="D1285" s="132" t="s">
        <v>129</v>
      </c>
      <c r="E1285" s="132" t="s">
        <v>3057</v>
      </c>
      <c r="F1285" s="130">
        <v>101.53</v>
      </c>
      <c r="G1285" s="130">
        <v>73</v>
      </c>
      <c r="H1285" s="130">
        <v>24</v>
      </c>
      <c r="I1285" s="130">
        <v>1</v>
      </c>
      <c r="J1285" s="130">
        <v>16</v>
      </c>
    </row>
    <row r="1286" spans="1:10" x14ac:dyDescent="0.3">
      <c r="A1286" s="130">
        <v>1285</v>
      </c>
      <c r="B1286" s="132" t="s">
        <v>1601</v>
      </c>
      <c r="C1286" s="132" t="s">
        <v>36</v>
      </c>
      <c r="D1286" s="132" t="s">
        <v>107</v>
      </c>
      <c r="E1286" s="132" t="s">
        <v>3057</v>
      </c>
      <c r="F1286" s="130">
        <v>101.53</v>
      </c>
      <c r="G1286" s="130">
        <v>73</v>
      </c>
      <c r="H1286" s="130">
        <v>61</v>
      </c>
      <c r="I1286" s="130">
        <v>79</v>
      </c>
      <c r="J1286" s="130">
        <v>85</v>
      </c>
    </row>
    <row r="1287" spans="1:10" x14ac:dyDescent="0.3">
      <c r="A1287" s="130">
        <v>1286</v>
      </c>
      <c r="B1287" s="132" t="s">
        <v>2301</v>
      </c>
      <c r="C1287" s="132" t="s">
        <v>31</v>
      </c>
      <c r="D1287" s="132" t="s">
        <v>720</v>
      </c>
      <c r="E1287" s="132" t="s">
        <v>3057</v>
      </c>
      <c r="F1287" s="130">
        <v>101.52</v>
      </c>
      <c r="G1287" s="130">
        <v>73</v>
      </c>
      <c r="H1287" s="130">
        <v>86</v>
      </c>
      <c r="I1287" s="130">
        <v>80</v>
      </c>
      <c r="J1287" s="130">
        <v>45</v>
      </c>
    </row>
    <row r="1288" spans="1:10" x14ac:dyDescent="0.3">
      <c r="A1288" s="130">
        <v>1287</v>
      </c>
      <c r="B1288" s="132" t="s">
        <v>6461</v>
      </c>
      <c r="C1288" s="132" t="s">
        <v>48</v>
      </c>
      <c r="D1288" s="132" t="s">
        <v>577</v>
      </c>
      <c r="E1288" s="132" t="s">
        <v>3057</v>
      </c>
      <c r="F1288" s="130">
        <v>101.5</v>
      </c>
      <c r="G1288" s="130">
        <v>73</v>
      </c>
      <c r="H1288" s="130">
        <v>84</v>
      </c>
      <c r="I1288" s="130">
        <v>42</v>
      </c>
      <c r="J1288" s="130">
        <v>29</v>
      </c>
    </row>
    <row r="1289" spans="1:10" x14ac:dyDescent="0.3">
      <c r="A1289" s="130">
        <v>1288</v>
      </c>
      <c r="B1289" s="132" t="s">
        <v>3660</v>
      </c>
      <c r="C1289" s="132" t="s">
        <v>44</v>
      </c>
      <c r="D1289" s="132" t="s">
        <v>113</v>
      </c>
      <c r="E1289" s="132" t="s">
        <v>3057</v>
      </c>
      <c r="F1289" s="130">
        <v>101.5</v>
      </c>
      <c r="G1289" s="130">
        <v>73</v>
      </c>
      <c r="H1289" s="130">
        <v>79</v>
      </c>
      <c r="I1289" s="130">
        <v>63</v>
      </c>
      <c r="J1289" s="130">
        <v>79</v>
      </c>
    </row>
    <row r="1290" spans="1:10" x14ac:dyDescent="0.3">
      <c r="A1290" s="130">
        <v>1289</v>
      </c>
      <c r="B1290" s="132" t="s">
        <v>3439</v>
      </c>
      <c r="C1290" s="132" t="s">
        <v>36</v>
      </c>
      <c r="D1290" s="132" t="s">
        <v>205</v>
      </c>
      <c r="E1290" s="132" t="s">
        <v>3057</v>
      </c>
      <c r="F1290" s="130">
        <v>101.48</v>
      </c>
      <c r="G1290" s="130">
        <v>73</v>
      </c>
      <c r="H1290" s="130">
        <v>75</v>
      </c>
      <c r="I1290" s="130">
        <v>49</v>
      </c>
      <c r="J1290" s="130">
        <v>49</v>
      </c>
    </row>
    <row r="1291" spans="1:10" x14ac:dyDescent="0.3">
      <c r="A1291" s="130">
        <v>1290</v>
      </c>
      <c r="B1291" s="132" t="s">
        <v>438</v>
      </c>
      <c r="C1291" s="132" t="s">
        <v>36</v>
      </c>
      <c r="D1291" s="132" t="s">
        <v>194</v>
      </c>
      <c r="E1291" s="132" t="s">
        <v>3072</v>
      </c>
      <c r="F1291" s="130">
        <v>101.48</v>
      </c>
      <c r="G1291" s="130">
        <v>73</v>
      </c>
      <c r="H1291" s="130">
        <v>70</v>
      </c>
      <c r="I1291" s="130">
        <v>51</v>
      </c>
      <c r="J1291" s="130">
        <v>80</v>
      </c>
    </row>
    <row r="1292" spans="1:10" x14ac:dyDescent="0.3">
      <c r="A1292" s="130">
        <v>1291</v>
      </c>
      <c r="B1292" s="132" t="s">
        <v>32</v>
      </c>
      <c r="C1292" s="132" t="s">
        <v>24</v>
      </c>
      <c r="D1292" s="132" t="s">
        <v>33</v>
      </c>
      <c r="E1292" s="132" t="s">
        <v>3072</v>
      </c>
      <c r="F1292" s="130">
        <v>101.47</v>
      </c>
      <c r="G1292" s="130">
        <v>73</v>
      </c>
      <c r="H1292" s="130">
        <v>41</v>
      </c>
      <c r="I1292" s="130">
        <v>24</v>
      </c>
      <c r="J1292" s="130">
        <v>74</v>
      </c>
    </row>
    <row r="1293" spans="1:10" x14ac:dyDescent="0.3">
      <c r="A1293" s="130">
        <v>1292</v>
      </c>
      <c r="B1293" s="132" t="s">
        <v>3669</v>
      </c>
      <c r="C1293" s="132" t="s">
        <v>104</v>
      </c>
      <c r="D1293" s="132" t="s">
        <v>461</v>
      </c>
      <c r="E1293" s="132" t="s">
        <v>3057</v>
      </c>
      <c r="F1293" s="130">
        <v>101.44</v>
      </c>
      <c r="G1293" s="130">
        <v>73</v>
      </c>
      <c r="H1293" s="130">
        <v>83</v>
      </c>
      <c r="I1293" s="130">
        <v>41</v>
      </c>
      <c r="J1293" s="130">
        <v>25</v>
      </c>
    </row>
    <row r="1294" spans="1:10" x14ac:dyDescent="0.3">
      <c r="A1294" s="130">
        <v>1293</v>
      </c>
      <c r="B1294" s="132" t="s">
        <v>3468</v>
      </c>
      <c r="C1294" s="132" t="s">
        <v>28</v>
      </c>
      <c r="D1294" s="132" t="s">
        <v>140</v>
      </c>
      <c r="E1294" s="132" t="s">
        <v>3072</v>
      </c>
      <c r="F1294" s="130">
        <v>101.43</v>
      </c>
      <c r="G1294" s="130">
        <v>73</v>
      </c>
      <c r="H1294" s="130">
        <v>83</v>
      </c>
      <c r="I1294" s="130">
        <v>87</v>
      </c>
      <c r="J1294" s="130">
        <v>82</v>
      </c>
    </row>
    <row r="1295" spans="1:10" x14ac:dyDescent="0.3">
      <c r="A1295" s="130">
        <v>1294</v>
      </c>
      <c r="B1295" s="132" t="s">
        <v>761</v>
      </c>
      <c r="C1295" s="132" t="s">
        <v>24</v>
      </c>
      <c r="D1295" s="132" t="s">
        <v>83</v>
      </c>
      <c r="E1295" s="132" t="s">
        <v>3072</v>
      </c>
      <c r="F1295" s="130">
        <v>101.42</v>
      </c>
      <c r="G1295" s="130">
        <v>73</v>
      </c>
      <c r="H1295" s="130">
        <v>54</v>
      </c>
      <c r="I1295" s="130">
        <v>75</v>
      </c>
      <c r="J1295" s="130">
        <v>78</v>
      </c>
    </row>
    <row r="1296" spans="1:10" x14ac:dyDescent="0.3">
      <c r="A1296" s="130">
        <v>1295</v>
      </c>
      <c r="B1296" s="132" t="s">
        <v>2116</v>
      </c>
      <c r="C1296" s="132" t="s">
        <v>28</v>
      </c>
      <c r="D1296" s="132" t="s">
        <v>3019</v>
      </c>
      <c r="E1296" s="132" t="s">
        <v>3055</v>
      </c>
      <c r="F1296" s="130">
        <v>101.42</v>
      </c>
      <c r="G1296" s="130">
        <v>73</v>
      </c>
      <c r="H1296" s="130">
        <v>77</v>
      </c>
      <c r="I1296" s="130">
        <v>59</v>
      </c>
      <c r="J1296" s="130">
        <v>25</v>
      </c>
    </row>
    <row r="1297" spans="1:10" x14ac:dyDescent="0.3">
      <c r="A1297" s="130">
        <v>1296</v>
      </c>
      <c r="B1297" s="132" t="s">
        <v>112</v>
      </c>
      <c r="C1297" s="132" t="s">
        <v>44</v>
      </c>
      <c r="D1297" s="132" t="s">
        <v>113</v>
      </c>
      <c r="E1297" s="132" t="s">
        <v>3057</v>
      </c>
      <c r="F1297" s="130">
        <v>101.38</v>
      </c>
      <c r="G1297" s="130">
        <v>73</v>
      </c>
      <c r="H1297" s="130">
        <v>59</v>
      </c>
      <c r="I1297" s="130">
        <v>73</v>
      </c>
      <c r="J1297" s="130">
        <v>98</v>
      </c>
    </row>
    <row r="1298" spans="1:10" x14ac:dyDescent="0.3">
      <c r="A1298" s="130">
        <v>1297</v>
      </c>
      <c r="B1298" s="132" t="s">
        <v>6462</v>
      </c>
      <c r="C1298" s="132" t="s">
        <v>28</v>
      </c>
      <c r="D1298" s="132" t="s">
        <v>3019</v>
      </c>
      <c r="E1298" s="132" t="s">
        <v>3057</v>
      </c>
      <c r="F1298" s="130">
        <v>101.37</v>
      </c>
      <c r="G1298" s="130">
        <v>73</v>
      </c>
      <c r="H1298" s="130">
        <v>62</v>
      </c>
      <c r="I1298" s="130">
        <v>72</v>
      </c>
      <c r="J1298" s="130">
        <v>43</v>
      </c>
    </row>
    <row r="1299" spans="1:10" x14ac:dyDescent="0.3">
      <c r="A1299" s="130">
        <v>1298</v>
      </c>
      <c r="B1299" s="132" t="s">
        <v>6463</v>
      </c>
      <c r="C1299" s="132" t="s">
        <v>44</v>
      </c>
      <c r="D1299" s="132" t="s">
        <v>113</v>
      </c>
      <c r="E1299" s="132" t="s">
        <v>3057</v>
      </c>
      <c r="F1299" s="130">
        <v>101.35</v>
      </c>
      <c r="G1299" s="130">
        <v>73</v>
      </c>
      <c r="H1299" s="130">
        <v>39</v>
      </c>
      <c r="I1299" s="130">
        <v>14</v>
      </c>
      <c r="J1299" s="130">
        <v>16</v>
      </c>
    </row>
    <row r="1300" spans="1:10" x14ac:dyDescent="0.3">
      <c r="A1300" s="130">
        <v>1299</v>
      </c>
      <c r="B1300" s="132" t="s">
        <v>2216</v>
      </c>
      <c r="C1300" s="132" t="s">
        <v>24</v>
      </c>
      <c r="D1300" s="132" t="s">
        <v>119</v>
      </c>
      <c r="E1300" s="132" t="s">
        <v>3072</v>
      </c>
      <c r="F1300" s="130">
        <v>101.34</v>
      </c>
      <c r="G1300" s="130">
        <v>73</v>
      </c>
      <c r="H1300" s="130">
        <v>73</v>
      </c>
      <c r="I1300" s="130">
        <v>77</v>
      </c>
      <c r="J1300" s="130">
        <v>53</v>
      </c>
    </row>
    <row r="1301" spans="1:10" x14ac:dyDescent="0.3">
      <c r="A1301" s="130">
        <v>1300</v>
      </c>
      <c r="B1301" s="132" t="s">
        <v>1568</v>
      </c>
      <c r="C1301" s="132" t="s">
        <v>104</v>
      </c>
      <c r="D1301" s="132" t="s">
        <v>154</v>
      </c>
      <c r="E1301" s="132" t="s">
        <v>3072</v>
      </c>
      <c r="F1301" s="130">
        <v>101.33</v>
      </c>
      <c r="G1301" s="130">
        <v>73</v>
      </c>
      <c r="H1301" s="130">
        <v>62</v>
      </c>
      <c r="I1301" s="130">
        <v>86</v>
      </c>
      <c r="J1301" s="130">
        <v>91</v>
      </c>
    </row>
    <row r="1302" spans="1:10" x14ac:dyDescent="0.3">
      <c r="A1302" s="130">
        <v>1301</v>
      </c>
      <c r="B1302" s="132" t="s">
        <v>1826</v>
      </c>
      <c r="C1302" s="132" t="s">
        <v>28</v>
      </c>
      <c r="D1302" s="132" t="s">
        <v>3019</v>
      </c>
      <c r="E1302" s="132" t="s">
        <v>3072</v>
      </c>
      <c r="F1302" s="130">
        <v>101.32</v>
      </c>
      <c r="G1302" s="130">
        <v>73</v>
      </c>
      <c r="H1302" s="130">
        <v>69</v>
      </c>
      <c r="I1302" s="130">
        <v>31</v>
      </c>
      <c r="J1302" s="130">
        <v>34</v>
      </c>
    </row>
    <row r="1303" spans="1:10" x14ac:dyDescent="0.3">
      <c r="A1303" s="130">
        <v>1302</v>
      </c>
      <c r="B1303" s="132" t="s">
        <v>1350</v>
      </c>
      <c r="C1303" s="132" t="s">
        <v>44</v>
      </c>
      <c r="D1303" s="132" t="s">
        <v>129</v>
      </c>
      <c r="E1303" s="132" t="s">
        <v>3057</v>
      </c>
      <c r="F1303" s="130">
        <v>101.31</v>
      </c>
      <c r="G1303" s="130">
        <v>73</v>
      </c>
      <c r="H1303" s="130">
        <v>44</v>
      </c>
      <c r="I1303" s="130">
        <v>39</v>
      </c>
      <c r="J1303" s="130">
        <v>36</v>
      </c>
    </row>
    <row r="1304" spans="1:10" x14ac:dyDescent="0.3">
      <c r="A1304" s="130">
        <v>1303</v>
      </c>
      <c r="B1304" s="132" t="s">
        <v>1383</v>
      </c>
      <c r="C1304" s="132" t="s">
        <v>44</v>
      </c>
      <c r="D1304" s="132" t="s">
        <v>146</v>
      </c>
      <c r="E1304" s="132" t="s">
        <v>3057</v>
      </c>
      <c r="F1304" s="130">
        <v>101.31</v>
      </c>
      <c r="G1304" s="130">
        <v>73</v>
      </c>
      <c r="H1304" s="130">
        <v>65</v>
      </c>
      <c r="I1304" s="130">
        <v>16</v>
      </c>
      <c r="J1304" s="130">
        <v>13</v>
      </c>
    </row>
    <row r="1305" spans="1:10" x14ac:dyDescent="0.3">
      <c r="A1305" s="130">
        <v>1304</v>
      </c>
      <c r="B1305" s="132" t="s">
        <v>1846</v>
      </c>
      <c r="C1305" s="132" t="s">
        <v>36</v>
      </c>
      <c r="D1305" s="132" t="s">
        <v>279</v>
      </c>
      <c r="E1305" s="132" t="s">
        <v>3072</v>
      </c>
      <c r="F1305" s="130">
        <v>101.31</v>
      </c>
      <c r="G1305" s="130">
        <v>73</v>
      </c>
      <c r="H1305" s="130">
        <v>48</v>
      </c>
      <c r="I1305" s="130">
        <v>68</v>
      </c>
      <c r="J1305" s="130">
        <v>54</v>
      </c>
    </row>
    <row r="1306" spans="1:10" x14ac:dyDescent="0.3">
      <c r="A1306" s="130">
        <v>1305</v>
      </c>
      <c r="B1306" s="132" t="s">
        <v>171</v>
      </c>
      <c r="C1306" s="132" t="s">
        <v>24</v>
      </c>
      <c r="D1306" s="132" t="s">
        <v>172</v>
      </c>
      <c r="E1306" s="132" t="s">
        <v>3072</v>
      </c>
      <c r="F1306" s="130">
        <v>101.3</v>
      </c>
      <c r="G1306" s="130">
        <v>73</v>
      </c>
      <c r="H1306" s="130">
        <v>65</v>
      </c>
      <c r="I1306" s="130">
        <v>85</v>
      </c>
      <c r="J1306" s="130">
        <v>91</v>
      </c>
    </row>
    <row r="1307" spans="1:10" x14ac:dyDescent="0.3">
      <c r="A1307" s="130">
        <v>1306</v>
      </c>
      <c r="B1307" s="132" t="s">
        <v>6464</v>
      </c>
      <c r="C1307" s="132" t="s">
        <v>67</v>
      </c>
      <c r="D1307" s="132" t="s">
        <v>864</v>
      </c>
      <c r="E1307" s="132" t="s">
        <v>3057</v>
      </c>
      <c r="F1307" s="130">
        <v>101.3</v>
      </c>
      <c r="G1307" s="130">
        <v>73</v>
      </c>
      <c r="H1307" s="130">
        <v>67</v>
      </c>
      <c r="I1307" s="130">
        <v>49</v>
      </c>
      <c r="J1307" s="130">
        <v>51</v>
      </c>
    </row>
    <row r="1308" spans="1:10" x14ac:dyDescent="0.3">
      <c r="A1308" s="130">
        <v>1307</v>
      </c>
      <c r="B1308" s="132" t="s">
        <v>336</v>
      </c>
      <c r="C1308" s="132" t="s">
        <v>24</v>
      </c>
      <c r="D1308" s="132" t="s">
        <v>57</v>
      </c>
      <c r="E1308" s="132" t="s">
        <v>3072</v>
      </c>
      <c r="F1308" s="130">
        <v>101.3</v>
      </c>
      <c r="G1308" s="130">
        <v>73</v>
      </c>
      <c r="H1308" s="130">
        <v>37</v>
      </c>
      <c r="I1308" s="130">
        <v>27</v>
      </c>
      <c r="J1308" s="130">
        <v>73</v>
      </c>
    </row>
    <row r="1309" spans="1:10" x14ac:dyDescent="0.3">
      <c r="A1309" s="130">
        <v>1308</v>
      </c>
      <c r="B1309" s="132" t="s">
        <v>3176</v>
      </c>
      <c r="C1309" s="132" t="s">
        <v>24</v>
      </c>
      <c r="D1309" s="132" t="s">
        <v>94</v>
      </c>
      <c r="E1309" s="132" t="s">
        <v>3057</v>
      </c>
      <c r="F1309" s="130">
        <v>101.27</v>
      </c>
      <c r="G1309" s="130">
        <v>73</v>
      </c>
      <c r="H1309" s="130">
        <v>92</v>
      </c>
      <c r="I1309" s="130">
        <v>53</v>
      </c>
      <c r="J1309" s="130">
        <v>17</v>
      </c>
    </row>
    <row r="1310" spans="1:10" x14ac:dyDescent="0.3">
      <c r="A1310" s="130">
        <v>1309</v>
      </c>
      <c r="B1310" s="132" t="s">
        <v>6465</v>
      </c>
      <c r="C1310" s="132" t="s">
        <v>31</v>
      </c>
      <c r="D1310" s="132" t="s">
        <v>444</v>
      </c>
      <c r="E1310" s="132" t="s">
        <v>3057</v>
      </c>
      <c r="F1310" s="130">
        <v>101.26</v>
      </c>
      <c r="G1310" s="130">
        <v>73</v>
      </c>
      <c r="H1310" s="130">
        <v>15</v>
      </c>
      <c r="I1310" s="130">
        <v>8</v>
      </c>
      <c r="J1310" s="130">
        <v>8</v>
      </c>
    </row>
    <row r="1311" spans="1:10" x14ac:dyDescent="0.3">
      <c r="A1311" s="130">
        <v>1310</v>
      </c>
      <c r="B1311" s="132" t="s">
        <v>6466</v>
      </c>
      <c r="C1311" s="132" t="s">
        <v>248</v>
      </c>
      <c r="D1311" s="132" t="s">
        <v>3036</v>
      </c>
      <c r="E1311" s="132" t="s">
        <v>3057</v>
      </c>
      <c r="F1311" s="130">
        <v>101.25</v>
      </c>
      <c r="G1311" s="130">
        <v>73</v>
      </c>
      <c r="H1311" s="130">
        <v>85</v>
      </c>
      <c r="I1311" s="130">
        <v>90</v>
      </c>
      <c r="J1311" s="130">
        <v>83</v>
      </c>
    </row>
    <row r="1312" spans="1:10" x14ac:dyDescent="0.3">
      <c r="A1312" s="130">
        <v>1311</v>
      </c>
      <c r="B1312" s="132" t="s">
        <v>3464</v>
      </c>
      <c r="C1312" s="132" t="s">
        <v>67</v>
      </c>
      <c r="D1312" s="132" t="s">
        <v>517</v>
      </c>
      <c r="E1312" s="132" t="s">
        <v>3057</v>
      </c>
      <c r="F1312" s="130">
        <v>101.25</v>
      </c>
      <c r="G1312" s="130">
        <v>73</v>
      </c>
      <c r="H1312" s="130">
        <v>75</v>
      </c>
      <c r="I1312" s="130">
        <v>90</v>
      </c>
      <c r="J1312" s="130">
        <v>75</v>
      </c>
    </row>
    <row r="1313" spans="1:10" x14ac:dyDescent="0.3">
      <c r="A1313" s="130">
        <v>1312</v>
      </c>
      <c r="B1313" s="132" t="s">
        <v>2140</v>
      </c>
      <c r="C1313" s="132" t="s">
        <v>67</v>
      </c>
      <c r="D1313" s="132" t="s">
        <v>262</v>
      </c>
      <c r="E1313" s="132" t="s">
        <v>3057</v>
      </c>
      <c r="F1313" s="130">
        <v>101.24</v>
      </c>
      <c r="G1313" s="130">
        <v>73</v>
      </c>
      <c r="H1313" s="130">
        <v>77</v>
      </c>
      <c r="I1313" s="130">
        <v>72</v>
      </c>
      <c r="J1313" s="130">
        <v>81</v>
      </c>
    </row>
    <row r="1314" spans="1:10" x14ac:dyDescent="0.3">
      <c r="A1314" s="130">
        <v>1313</v>
      </c>
      <c r="B1314" s="132" t="s">
        <v>178</v>
      </c>
      <c r="C1314" s="132" t="s">
        <v>36</v>
      </c>
      <c r="D1314" s="132" t="s">
        <v>86</v>
      </c>
      <c r="E1314" s="132" t="s">
        <v>3072</v>
      </c>
      <c r="F1314" s="130">
        <v>101.22</v>
      </c>
      <c r="G1314" s="130">
        <v>73</v>
      </c>
      <c r="H1314" s="130">
        <v>64</v>
      </c>
      <c r="I1314" s="130">
        <v>85</v>
      </c>
      <c r="J1314" s="130">
        <v>82</v>
      </c>
    </row>
    <row r="1315" spans="1:10" x14ac:dyDescent="0.3">
      <c r="A1315" s="130">
        <v>1314</v>
      </c>
      <c r="B1315" s="132" t="s">
        <v>1904</v>
      </c>
      <c r="C1315" s="132" t="s">
        <v>28</v>
      </c>
      <c r="D1315" s="132" t="s">
        <v>3019</v>
      </c>
      <c r="E1315" s="132" t="s">
        <v>3057</v>
      </c>
      <c r="F1315" s="130">
        <v>101.2</v>
      </c>
      <c r="G1315" s="130">
        <v>73</v>
      </c>
      <c r="H1315" s="130">
        <v>76</v>
      </c>
      <c r="I1315" s="130">
        <v>65</v>
      </c>
      <c r="J1315" s="130">
        <v>49</v>
      </c>
    </row>
    <row r="1316" spans="1:10" x14ac:dyDescent="0.3">
      <c r="A1316" s="130">
        <v>1315</v>
      </c>
      <c r="B1316" s="132" t="s">
        <v>3173</v>
      </c>
      <c r="C1316" s="132" t="s">
        <v>24</v>
      </c>
      <c r="D1316" s="132" t="s">
        <v>283</v>
      </c>
      <c r="E1316" s="132" t="s">
        <v>3057</v>
      </c>
      <c r="F1316" s="130">
        <v>101.19</v>
      </c>
      <c r="G1316" s="130">
        <v>73</v>
      </c>
      <c r="H1316" s="130">
        <v>96</v>
      </c>
      <c r="I1316" s="130">
        <v>93</v>
      </c>
      <c r="J1316" s="130">
        <v>44</v>
      </c>
    </row>
    <row r="1317" spans="1:10" x14ac:dyDescent="0.3">
      <c r="A1317" s="130">
        <v>1316</v>
      </c>
      <c r="B1317" s="132" t="s">
        <v>3297</v>
      </c>
      <c r="C1317" s="132" t="s">
        <v>24</v>
      </c>
      <c r="D1317" s="132" t="s">
        <v>149</v>
      </c>
      <c r="E1317" s="132" t="s">
        <v>3072</v>
      </c>
      <c r="F1317" s="130">
        <v>101.18</v>
      </c>
      <c r="G1317" s="130">
        <v>73</v>
      </c>
      <c r="H1317" s="130">
        <v>88</v>
      </c>
      <c r="I1317" s="130">
        <v>84</v>
      </c>
      <c r="J1317" s="130">
        <v>56</v>
      </c>
    </row>
    <row r="1318" spans="1:10" x14ac:dyDescent="0.3">
      <c r="A1318" s="130">
        <v>1317</v>
      </c>
      <c r="B1318" s="132" t="s">
        <v>110</v>
      </c>
      <c r="C1318" s="132" t="s">
        <v>31</v>
      </c>
      <c r="D1318" s="132" t="s">
        <v>111</v>
      </c>
      <c r="E1318" s="132" t="s">
        <v>3072</v>
      </c>
      <c r="F1318" s="130">
        <v>101.16</v>
      </c>
      <c r="G1318" s="130">
        <v>73</v>
      </c>
      <c r="H1318" s="130">
        <v>85</v>
      </c>
      <c r="I1318" s="130">
        <v>85</v>
      </c>
      <c r="J1318" s="130">
        <v>83</v>
      </c>
    </row>
    <row r="1319" spans="1:10" x14ac:dyDescent="0.3">
      <c r="A1319" s="130">
        <v>1318</v>
      </c>
      <c r="B1319" s="132" t="s">
        <v>1690</v>
      </c>
      <c r="C1319" s="132" t="s">
        <v>24</v>
      </c>
      <c r="D1319" s="132" t="s">
        <v>411</v>
      </c>
      <c r="E1319" s="132" t="s">
        <v>3072</v>
      </c>
      <c r="F1319" s="130">
        <v>101.12</v>
      </c>
      <c r="G1319" s="130">
        <v>73</v>
      </c>
      <c r="H1319" s="130">
        <v>66</v>
      </c>
      <c r="I1319" s="130">
        <v>49</v>
      </c>
      <c r="J1319" s="130">
        <v>39</v>
      </c>
    </row>
    <row r="1320" spans="1:10" x14ac:dyDescent="0.3">
      <c r="A1320" s="130">
        <v>1319</v>
      </c>
      <c r="B1320" s="132" t="s">
        <v>1758</v>
      </c>
      <c r="C1320" s="132" t="s">
        <v>28</v>
      </c>
      <c r="D1320" s="132" t="s">
        <v>3019</v>
      </c>
      <c r="E1320" s="132" t="s">
        <v>3057</v>
      </c>
      <c r="F1320" s="130">
        <v>101.12</v>
      </c>
      <c r="G1320" s="130">
        <v>73</v>
      </c>
      <c r="H1320" s="130">
        <v>78</v>
      </c>
      <c r="I1320" s="130">
        <v>57</v>
      </c>
      <c r="J1320" s="130">
        <v>27</v>
      </c>
    </row>
    <row r="1321" spans="1:10" x14ac:dyDescent="0.3">
      <c r="A1321" s="130">
        <v>1320</v>
      </c>
      <c r="B1321" s="132" t="s">
        <v>1853</v>
      </c>
      <c r="C1321" s="132" t="s">
        <v>28</v>
      </c>
      <c r="D1321" s="132" t="s">
        <v>3019</v>
      </c>
      <c r="E1321" s="132" t="s">
        <v>3057</v>
      </c>
      <c r="F1321" s="130">
        <v>101.1</v>
      </c>
      <c r="G1321" s="130">
        <v>73</v>
      </c>
      <c r="H1321" s="130">
        <v>77</v>
      </c>
      <c r="I1321" s="130">
        <v>70</v>
      </c>
      <c r="J1321" s="130">
        <v>24</v>
      </c>
    </row>
    <row r="1322" spans="1:10" x14ac:dyDescent="0.3">
      <c r="A1322" s="130">
        <v>1321</v>
      </c>
      <c r="B1322" s="132" t="s">
        <v>361</v>
      </c>
      <c r="C1322" s="132" t="s">
        <v>28</v>
      </c>
      <c r="D1322" s="132" t="s">
        <v>27</v>
      </c>
      <c r="E1322" s="132" t="s">
        <v>3057</v>
      </c>
      <c r="F1322" s="130">
        <v>101</v>
      </c>
      <c r="G1322" s="130">
        <v>73</v>
      </c>
      <c r="H1322" s="130">
        <v>46</v>
      </c>
      <c r="I1322" s="130">
        <v>56</v>
      </c>
      <c r="J1322" s="130">
        <v>69</v>
      </c>
    </row>
    <row r="1323" spans="1:10" x14ac:dyDescent="0.3">
      <c r="A1323" s="130">
        <v>1322</v>
      </c>
      <c r="B1323" s="132" t="s">
        <v>1748</v>
      </c>
      <c r="C1323" s="132" t="s">
        <v>104</v>
      </c>
      <c r="D1323" s="132" t="s">
        <v>330</v>
      </c>
      <c r="E1323" s="132" t="s">
        <v>3057</v>
      </c>
      <c r="F1323" s="130">
        <v>100.99</v>
      </c>
      <c r="G1323" s="130">
        <v>73</v>
      </c>
      <c r="H1323" s="130">
        <v>78</v>
      </c>
      <c r="I1323" s="130">
        <v>92</v>
      </c>
      <c r="J1323" s="130">
        <v>95</v>
      </c>
    </row>
    <row r="1324" spans="1:10" x14ac:dyDescent="0.3">
      <c r="A1324" s="130">
        <v>1323</v>
      </c>
      <c r="B1324" s="132" t="s">
        <v>398</v>
      </c>
      <c r="C1324" s="132" t="s">
        <v>28</v>
      </c>
      <c r="D1324" s="132" t="s">
        <v>140</v>
      </c>
      <c r="E1324" s="132" t="s">
        <v>3072</v>
      </c>
      <c r="F1324" s="130">
        <v>100.98</v>
      </c>
      <c r="G1324" s="130">
        <v>73</v>
      </c>
      <c r="H1324" s="130">
        <v>75</v>
      </c>
      <c r="I1324" s="130">
        <v>68</v>
      </c>
      <c r="J1324" s="130">
        <v>50</v>
      </c>
    </row>
    <row r="1325" spans="1:10" x14ac:dyDescent="0.3">
      <c r="A1325" s="130">
        <v>1324</v>
      </c>
      <c r="B1325" s="132" t="s">
        <v>3404</v>
      </c>
      <c r="C1325" s="132" t="s">
        <v>28</v>
      </c>
      <c r="D1325" s="132" t="s">
        <v>3019</v>
      </c>
      <c r="E1325" s="132" t="s">
        <v>3057</v>
      </c>
      <c r="F1325" s="130">
        <v>100.97</v>
      </c>
      <c r="G1325" s="130">
        <v>73</v>
      </c>
      <c r="H1325" s="130">
        <v>78</v>
      </c>
      <c r="I1325" s="130">
        <v>54</v>
      </c>
      <c r="J1325" s="130">
        <v>44</v>
      </c>
    </row>
    <row r="1326" spans="1:10" x14ac:dyDescent="0.3">
      <c r="A1326" s="130">
        <v>1325</v>
      </c>
      <c r="B1326" s="132" t="s">
        <v>6467</v>
      </c>
      <c r="C1326" s="132" t="s">
        <v>44</v>
      </c>
      <c r="D1326" s="132" t="s">
        <v>113</v>
      </c>
      <c r="E1326" s="132" t="s">
        <v>3057</v>
      </c>
      <c r="F1326" s="130">
        <v>100.97</v>
      </c>
      <c r="G1326" s="130">
        <v>73</v>
      </c>
      <c r="H1326" s="130">
        <v>63</v>
      </c>
      <c r="I1326" s="130">
        <v>14</v>
      </c>
      <c r="J1326" s="130">
        <v>1</v>
      </c>
    </row>
    <row r="1327" spans="1:10" x14ac:dyDescent="0.3">
      <c r="A1327" s="130">
        <v>1326</v>
      </c>
      <c r="B1327" s="132" t="s">
        <v>3662</v>
      </c>
      <c r="C1327" s="132" t="s">
        <v>44</v>
      </c>
      <c r="D1327" s="132" t="s">
        <v>113</v>
      </c>
      <c r="E1327" s="132" t="s">
        <v>3057</v>
      </c>
      <c r="F1327" s="130">
        <v>100.97</v>
      </c>
      <c r="G1327" s="130">
        <v>73</v>
      </c>
      <c r="H1327" s="130">
        <v>12</v>
      </c>
      <c r="I1327" s="130">
        <v>7</v>
      </c>
      <c r="J1327" s="130">
        <v>4</v>
      </c>
    </row>
    <row r="1328" spans="1:10" x14ac:dyDescent="0.3">
      <c r="A1328" s="130">
        <v>1327</v>
      </c>
      <c r="B1328" s="132" t="s">
        <v>1403</v>
      </c>
      <c r="C1328" s="132" t="s">
        <v>248</v>
      </c>
      <c r="D1328" s="132" t="s">
        <v>3036</v>
      </c>
      <c r="E1328" s="132" t="s">
        <v>3072</v>
      </c>
      <c r="F1328" s="130">
        <v>100.95</v>
      </c>
      <c r="G1328" s="130">
        <v>73</v>
      </c>
      <c r="H1328" s="130">
        <v>78</v>
      </c>
      <c r="I1328" s="130">
        <v>56</v>
      </c>
      <c r="J1328" s="130">
        <v>96</v>
      </c>
    </row>
    <row r="1329" spans="1:10" x14ac:dyDescent="0.3">
      <c r="A1329" s="130">
        <v>1328</v>
      </c>
      <c r="B1329" s="132" t="s">
        <v>2306</v>
      </c>
      <c r="C1329" s="132" t="s">
        <v>104</v>
      </c>
      <c r="D1329" s="132" t="s">
        <v>103</v>
      </c>
      <c r="E1329" s="132" t="s">
        <v>3057</v>
      </c>
      <c r="F1329" s="130">
        <v>100.95</v>
      </c>
      <c r="G1329" s="130">
        <v>73</v>
      </c>
      <c r="H1329" s="130">
        <v>60</v>
      </c>
      <c r="I1329" s="130">
        <v>23</v>
      </c>
      <c r="J1329" s="130">
        <v>24</v>
      </c>
    </row>
    <row r="1330" spans="1:10" x14ac:dyDescent="0.3">
      <c r="A1330" s="130">
        <v>1329</v>
      </c>
      <c r="B1330" s="132" t="s">
        <v>1013</v>
      </c>
      <c r="C1330" s="132" t="s">
        <v>24</v>
      </c>
      <c r="D1330" s="132" t="s">
        <v>83</v>
      </c>
      <c r="E1330" s="132" t="s">
        <v>3072</v>
      </c>
      <c r="F1330" s="130">
        <v>100.94</v>
      </c>
      <c r="G1330" s="130">
        <v>73</v>
      </c>
      <c r="H1330" s="130">
        <v>59</v>
      </c>
      <c r="I1330" s="130">
        <v>78</v>
      </c>
      <c r="J1330" s="130">
        <v>55</v>
      </c>
    </row>
    <row r="1331" spans="1:10" x14ac:dyDescent="0.3">
      <c r="A1331" s="130">
        <v>1330</v>
      </c>
      <c r="B1331" s="132" t="s">
        <v>1934</v>
      </c>
      <c r="C1331" s="132" t="s">
        <v>24</v>
      </c>
      <c r="D1331" s="132" t="s">
        <v>57</v>
      </c>
      <c r="E1331" s="132" t="s">
        <v>3072</v>
      </c>
      <c r="F1331" s="130">
        <v>100.93</v>
      </c>
      <c r="G1331" s="130">
        <v>72</v>
      </c>
      <c r="H1331" s="130">
        <v>71</v>
      </c>
      <c r="I1331" s="130">
        <v>80</v>
      </c>
      <c r="J1331" s="130">
        <v>63</v>
      </c>
    </row>
    <row r="1332" spans="1:10" x14ac:dyDescent="0.3">
      <c r="A1332" s="130">
        <v>1331</v>
      </c>
      <c r="B1332" s="132" t="s">
        <v>1947</v>
      </c>
      <c r="C1332" s="132" t="s">
        <v>153</v>
      </c>
      <c r="D1332" s="132" t="s">
        <v>189</v>
      </c>
      <c r="E1332" s="132" t="s">
        <v>3072</v>
      </c>
      <c r="F1332" s="130">
        <v>100.93</v>
      </c>
      <c r="G1332" s="130">
        <v>72</v>
      </c>
      <c r="H1332" s="130">
        <v>58</v>
      </c>
      <c r="I1332" s="130">
        <v>31</v>
      </c>
      <c r="J1332" s="130">
        <v>23</v>
      </c>
    </row>
    <row r="1333" spans="1:10" x14ac:dyDescent="0.3">
      <c r="A1333" s="130">
        <v>1332</v>
      </c>
      <c r="B1333" s="132" t="s">
        <v>1689</v>
      </c>
      <c r="C1333" s="132" t="s">
        <v>28</v>
      </c>
      <c r="D1333" s="132" t="s">
        <v>140</v>
      </c>
      <c r="E1333" s="132" t="s">
        <v>3072</v>
      </c>
      <c r="F1333" s="130">
        <v>100.93</v>
      </c>
      <c r="G1333" s="130">
        <v>72</v>
      </c>
      <c r="H1333" s="130">
        <v>68</v>
      </c>
      <c r="I1333" s="130">
        <v>45</v>
      </c>
      <c r="J1333" s="130">
        <v>49</v>
      </c>
    </row>
    <row r="1334" spans="1:10" x14ac:dyDescent="0.3">
      <c r="A1334" s="130">
        <v>1333</v>
      </c>
      <c r="B1334" s="132" t="s">
        <v>1514</v>
      </c>
      <c r="C1334" s="132" t="s">
        <v>104</v>
      </c>
      <c r="D1334" s="132" t="s">
        <v>103</v>
      </c>
      <c r="E1334" s="132" t="s">
        <v>3057</v>
      </c>
      <c r="F1334" s="130">
        <v>100.91</v>
      </c>
      <c r="G1334" s="130">
        <v>72</v>
      </c>
      <c r="H1334" s="130">
        <v>75</v>
      </c>
      <c r="I1334" s="130">
        <v>88</v>
      </c>
      <c r="J1334" s="130">
        <v>89</v>
      </c>
    </row>
    <row r="1335" spans="1:10" x14ac:dyDescent="0.3">
      <c r="A1335" s="130">
        <v>1334</v>
      </c>
      <c r="B1335" s="132" t="s">
        <v>3344</v>
      </c>
      <c r="C1335" s="132" t="s">
        <v>153</v>
      </c>
      <c r="D1335" s="132" t="s">
        <v>3028</v>
      </c>
      <c r="E1335" s="132" t="s">
        <v>3057</v>
      </c>
      <c r="F1335" s="130">
        <v>100.91</v>
      </c>
      <c r="G1335" s="130">
        <v>72</v>
      </c>
      <c r="H1335" s="130">
        <v>90</v>
      </c>
      <c r="I1335" s="130">
        <v>87</v>
      </c>
      <c r="J1335" s="130">
        <v>80</v>
      </c>
    </row>
    <row r="1336" spans="1:10" x14ac:dyDescent="0.3">
      <c r="A1336" s="130">
        <v>1335</v>
      </c>
      <c r="B1336" s="132" t="s">
        <v>380</v>
      </c>
      <c r="C1336" s="132" t="s">
        <v>31</v>
      </c>
      <c r="D1336" s="132" t="s">
        <v>90</v>
      </c>
      <c r="E1336" s="132" t="s">
        <v>3057</v>
      </c>
      <c r="F1336" s="130">
        <v>100.9</v>
      </c>
      <c r="G1336" s="130">
        <v>72</v>
      </c>
      <c r="H1336" s="130">
        <v>50</v>
      </c>
      <c r="I1336" s="130">
        <v>48</v>
      </c>
      <c r="J1336" s="130">
        <v>60</v>
      </c>
    </row>
    <row r="1337" spans="1:10" x14ac:dyDescent="0.3">
      <c r="A1337" s="130">
        <v>1336</v>
      </c>
      <c r="B1337" s="132" t="s">
        <v>2179</v>
      </c>
      <c r="C1337" s="132" t="s">
        <v>44</v>
      </c>
      <c r="D1337" s="132" t="s">
        <v>113</v>
      </c>
      <c r="E1337" s="132" t="s">
        <v>3057</v>
      </c>
      <c r="F1337" s="130">
        <v>100.9</v>
      </c>
      <c r="G1337" s="130">
        <v>72</v>
      </c>
      <c r="H1337" s="130">
        <v>28</v>
      </c>
      <c r="I1337" s="130">
        <v>8</v>
      </c>
      <c r="J1337" s="130">
        <v>93</v>
      </c>
    </row>
    <row r="1338" spans="1:10" x14ac:dyDescent="0.3">
      <c r="A1338" s="130">
        <v>1337</v>
      </c>
      <c r="B1338" s="132" t="s">
        <v>1433</v>
      </c>
      <c r="C1338" s="132" t="s">
        <v>36</v>
      </c>
      <c r="D1338" s="132" t="s">
        <v>35</v>
      </c>
      <c r="E1338" s="132" t="s">
        <v>3072</v>
      </c>
      <c r="F1338" s="130">
        <v>100.89</v>
      </c>
      <c r="G1338" s="130">
        <v>72</v>
      </c>
      <c r="H1338" s="130">
        <v>93</v>
      </c>
      <c r="I1338" s="130">
        <v>91</v>
      </c>
      <c r="J1338" s="130">
        <v>94</v>
      </c>
    </row>
    <row r="1339" spans="1:10" x14ac:dyDescent="0.3">
      <c r="A1339" s="130">
        <v>1338</v>
      </c>
      <c r="B1339" s="132" t="s">
        <v>2264</v>
      </c>
      <c r="C1339" s="132" t="s">
        <v>31</v>
      </c>
      <c r="D1339" s="132" t="s">
        <v>718</v>
      </c>
      <c r="E1339" s="132" t="s">
        <v>3072</v>
      </c>
      <c r="F1339" s="130">
        <v>100.88</v>
      </c>
      <c r="G1339" s="130">
        <v>72</v>
      </c>
      <c r="H1339" s="130">
        <v>38</v>
      </c>
      <c r="I1339" s="130">
        <v>34</v>
      </c>
      <c r="J1339" s="130">
        <v>29</v>
      </c>
    </row>
    <row r="1340" spans="1:10" x14ac:dyDescent="0.3">
      <c r="A1340" s="130">
        <v>1339</v>
      </c>
      <c r="B1340" s="132" t="s">
        <v>3478</v>
      </c>
      <c r="C1340" s="132" t="s">
        <v>36</v>
      </c>
      <c r="D1340" s="132" t="s">
        <v>35</v>
      </c>
      <c r="E1340" s="132" t="s">
        <v>3057</v>
      </c>
      <c r="F1340" s="130">
        <v>100.82</v>
      </c>
      <c r="G1340" s="130">
        <v>72</v>
      </c>
      <c r="H1340" s="130">
        <v>66</v>
      </c>
      <c r="I1340" s="130">
        <v>84</v>
      </c>
      <c r="J1340" s="130">
        <v>69</v>
      </c>
    </row>
    <row r="1341" spans="1:10" x14ac:dyDescent="0.3">
      <c r="A1341" s="130">
        <v>1340</v>
      </c>
      <c r="B1341" s="132" t="s">
        <v>2963</v>
      </c>
      <c r="C1341" s="132" t="s">
        <v>153</v>
      </c>
      <c r="D1341" s="132" t="s">
        <v>735</v>
      </c>
      <c r="E1341" s="132" t="s">
        <v>3072</v>
      </c>
      <c r="F1341" s="130">
        <v>100.8</v>
      </c>
      <c r="G1341" s="130">
        <v>72</v>
      </c>
      <c r="H1341" s="130">
        <v>80</v>
      </c>
      <c r="I1341" s="130">
        <v>66</v>
      </c>
      <c r="J1341" s="130">
        <v>38</v>
      </c>
    </row>
    <row r="1342" spans="1:10" x14ac:dyDescent="0.3">
      <c r="A1342" s="130">
        <v>1341</v>
      </c>
      <c r="B1342" s="132" t="s">
        <v>3648</v>
      </c>
      <c r="C1342" s="132" t="s">
        <v>28</v>
      </c>
      <c r="D1342" s="132" t="s">
        <v>140</v>
      </c>
      <c r="E1342" s="132" t="s">
        <v>3057</v>
      </c>
      <c r="F1342" s="130">
        <v>100.78</v>
      </c>
      <c r="G1342" s="130">
        <v>72</v>
      </c>
      <c r="H1342" s="130">
        <v>65</v>
      </c>
      <c r="I1342" s="130">
        <v>77</v>
      </c>
      <c r="J1342" s="130">
        <v>52</v>
      </c>
    </row>
    <row r="1343" spans="1:10" x14ac:dyDescent="0.3">
      <c r="A1343" s="130">
        <v>1342</v>
      </c>
      <c r="B1343" s="132" t="s">
        <v>771</v>
      </c>
      <c r="C1343" s="132" t="s">
        <v>44</v>
      </c>
      <c r="D1343" s="132" t="s">
        <v>113</v>
      </c>
      <c r="E1343" s="132" t="s">
        <v>3057</v>
      </c>
      <c r="F1343" s="130">
        <v>100.78</v>
      </c>
      <c r="G1343" s="130">
        <v>72</v>
      </c>
      <c r="H1343" s="130">
        <v>78</v>
      </c>
      <c r="I1343" s="130">
        <v>92</v>
      </c>
      <c r="J1343" s="130">
        <v>41</v>
      </c>
    </row>
    <row r="1344" spans="1:10" x14ac:dyDescent="0.3">
      <c r="A1344" s="130">
        <v>1343</v>
      </c>
      <c r="B1344" s="132" t="s">
        <v>2064</v>
      </c>
      <c r="C1344" s="132" t="s">
        <v>36</v>
      </c>
      <c r="D1344" s="132" t="s">
        <v>585</v>
      </c>
      <c r="E1344" s="132" t="s">
        <v>3072</v>
      </c>
      <c r="F1344" s="130">
        <v>100.76</v>
      </c>
      <c r="G1344" s="130">
        <v>72</v>
      </c>
      <c r="H1344" s="130">
        <v>73</v>
      </c>
      <c r="I1344" s="130">
        <v>27</v>
      </c>
      <c r="J1344" s="130">
        <v>52</v>
      </c>
    </row>
    <row r="1345" spans="1:10" x14ac:dyDescent="0.3">
      <c r="A1345" s="130">
        <v>1344</v>
      </c>
      <c r="B1345" s="132" t="s">
        <v>6468</v>
      </c>
      <c r="C1345" s="132" t="s">
        <v>44</v>
      </c>
      <c r="D1345" s="132" t="s">
        <v>113</v>
      </c>
      <c r="E1345" s="132" t="s">
        <v>3057</v>
      </c>
      <c r="F1345" s="130">
        <v>100.74</v>
      </c>
      <c r="G1345" s="130">
        <v>72</v>
      </c>
      <c r="H1345" s="130">
        <v>5</v>
      </c>
      <c r="I1345" s="130">
        <v>1</v>
      </c>
      <c r="J1345" s="130">
        <v>2</v>
      </c>
    </row>
    <row r="1346" spans="1:10" x14ac:dyDescent="0.3">
      <c r="A1346" s="130">
        <v>1345</v>
      </c>
      <c r="B1346" s="132" t="s">
        <v>1729</v>
      </c>
      <c r="C1346" s="132" t="s">
        <v>28</v>
      </c>
      <c r="D1346" s="132" t="s">
        <v>140</v>
      </c>
      <c r="E1346" s="132" t="s">
        <v>3057</v>
      </c>
      <c r="F1346" s="130">
        <v>100.74</v>
      </c>
      <c r="G1346" s="130">
        <v>72</v>
      </c>
      <c r="H1346" s="130">
        <v>66</v>
      </c>
      <c r="I1346" s="130">
        <v>63</v>
      </c>
      <c r="J1346" s="130">
        <v>69</v>
      </c>
    </row>
    <row r="1347" spans="1:10" x14ac:dyDescent="0.3">
      <c r="A1347" s="130">
        <v>1346</v>
      </c>
      <c r="B1347" s="132" t="s">
        <v>3280</v>
      </c>
      <c r="C1347" s="132" t="s">
        <v>24</v>
      </c>
      <c r="D1347" s="132" t="s">
        <v>57</v>
      </c>
      <c r="E1347" s="132" t="s">
        <v>3057</v>
      </c>
      <c r="F1347" s="130">
        <v>100.71</v>
      </c>
      <c r="G1347" s="130">
        <v>72</v>
      </c>
      <c r="H1347" s="130">
        <v>89</v>
      </c>
      <c r="I1347" s="130">
        <v>89</v>
      </c>
      <c r="J1347" s="130">
        <v>94</v>
      </c>
    </row>
    <row r="1348" spans="1:10" x14ac:dyDescent="0.3">
      <c r="A1348" s="130">
        <v>1347</v>
      </c>
      <c r="B1348" s="132" t="s">
        <v>2328</v>
      </c>
      <c r="C1348" s="132" t="s">
        <v>24</v>
      </c>
      <c r="D1348" s="132" t="s">
        <v>83</v>
      </c>
      <c r="E1348" s="132" t="s">
        <v>3072</v>
      </c>
      <c r="F1348" s="130">
        <v>100.7</v>
      </c>
      <c r="G1348" s="130">
        <v>72</v>
      </c>
      <c r="H1348" s="130">
        <v>69</v>
      </c>
      <c r="I1348" s="130">
        <v>59</v>
      </c>
      <c r="J1348" s="130">
        <v>20</v>
      </c>
    </row>
    <row r="1349" spans="1:10" x14ac:dyDescent="0.3">
      <c r="A1349" s="130">
        <v>1348</v>
      </c>
      <c r="B1349" s="132" t="s">
        <v>3363</v>
      </c>
      <c r="C1349" s="132" t="s">
        <v>28</v>
      </c>
      <c r="D1349" s="132" t="s">
        <v>3019</v>
      </c>
      <c r="E1349" s="132" t="s">
        <v>3057</v>
      </c>
      <c r="F1349" s="130">
        <v>100.67</v>
      </c>
      <c r="G1349" s="130">
        <v>72</v>
      </c>
      <c r="H1349" s="130">
        <v>79</v>
      </c>
      <c r="I1349" s="130">
        <v>85</v>
      </c>
      <c r="J1349" s="130">
        <v>67</v>
      </c>
    </row>
    <row r="1350" spans="1:10" x14ac:dyDescent="0.3">
      <c r="A1350" s="130">
        <v>1349</v>
      </c>
      <c r="B1350" s="132" t="s">
        <v>2970</v>
      </c>
      <c r="C1350" s="132" t="s">
        <v>44</v>
      </c>
      <c r="D1350" s="132" t="s">
        <v>113</v>
      </c>
      <c r="E1350" s="132" t="s">
        <v>3057</v>
      </c>
      <c r="F1350" s="130">
        <v>100.63</v>
      </c>
      <c r="G1350" s="130">
        <v>72</v>
      </c>
      <c r="H1350" s="130">
        <v>85</v>
      </c>
      <c r="I1350" s="130">
        <v>70</v>
      </c>
      <c r="J1350" s="130">
        <v>51</v>
      </c>
    </row>
    <row r="1351" spans="1:10" x14ac:dyDescent="0.3">
      <c r="A1351" s="130">
        <v>1350</v>
      </c>
      <c r="B1351" s="132" t="s">
        <v>301</v>
      </c>
      <c r="C1351" s="132" t="s">
        <v>28</v>
      </c>
      <c r="D1351" s="132" t="s">
        <v>3020</v>
      </c>
      <c r="E1351" s="132" t="s">
        <v>3072</v>
      </c>
      <c r="F1351" s="130">
        <v>100.61</v>
      </c>
      <c r="G1351" s="130">
        <v>72</v>
      </c>
      <c r="H1351" s="130">
        <v>66</v>
      </c>
      <c r="I1351" s="130">
        <v>59</v>
      </c>
      <c r="J1351" s="130">
        <v>44</v>
      </c>
    </row>
    <row r="1352" spans="1:10" x14ac:dyDescent="0.3">
      <c r="A1352" s="130">
        <v>1351</v>
      </c>
      <c r="B1352" s="132" t="s">
        <v>2498</v>
      </c>
      <c r="C1352" s="132" t="s">
        <v>28</v>
      </c>
      <c r="D1352" s="132" t="s">
        <v>3018</v>
      </c>
      <c r="E1352" s="132" t="s">
        <v>3072</v>
      </c>
      <c r="F1352" s="130">
        <v>100.61</v>
      </c>
      <c r="G1352" s="130">
        <v>72</v>
      </c>
      <c r="H1352" s="130">
        <v>48</v>
      </c>
      <c r="I1352" s="130">
        <v>64</v>
      </c>
      <c r="J1352" s="130">
        <v>21</v>
      </c>
    </row>
    <row r="1353" spans="1:10" x14ac:dyDescent="0.3">
      <c r="A1353" s="130">
        <v>1352</v>
      </c>
      <c r="B1353" s="132" t="s">
        <v>6469</v>
      </c>
      <c r="C1353" s="132" t="s">
        <v>28</v>
      </c>
      <c r="D1353" s="132" t="s">
        <v>140</v>
      </c>
      <c r="E1353" s="132" t="s">
        <v>3072</v>
      </c>
      <c r="F1353" s="130">
        <v>100.6</v>
      </c>
      <c r="G1353" s="130">
        <v>72</v>
      </c>
      <c r="H1353" s="130">
        <v>72</v>
      </c>
      <c r="I1353" s="130">
        <v>69</v>
      </c>
      <c r="J1353" s="130">
        <v>68</v>
      </c>
    </row>
    <row r="1354" spans="1:10" x14ac:dyDescent="0.3">
      <c r="A1354" s="130">
        <v>1353</v>
      </c>
      <c r="B1354" s="132" t="s">
        <v>1577</v>
      </c>
      <c r="C1354" s="132" t="s">
        <v>24</v>
      </c>
      <c r="D1354" s="132" t="s">
        <v>1578</v>
      </c>
      <c r="E1354" s="132" t="s">
        <v>3072</v>
      </c>
      <c r="F1354" s="130">
        <v>100.57</v>
      </c>
      <c r="G1354" s="130">
        <v>72</v>
      </c>
      <c r="H1354" s="130">
        <v>78</v>
      </c>
      <c r="I1354" s="130">
        <v>76</v>
      </c>
      <c r="J1354" s="130">
        <v>85</v>
      </c>
    </row>
    <row r="1355" spans="1:10" x14ac:dyDescent="0.3">
      <c r="A1355" s="130">
        <v>1354</v>
      </c>
      <c r="B1355" s="132" t="s">
        <v>1579</v>
      </c>
      <c r="C1355" s="132" t="s">
        <v>36</v>
      </c>
      <c r="D1355" s="132" t="s">
        <v>580</v>
      </c>
      <c r="E1355" s="132" t="s">
        <v>3072</v>
      </c>
      <c r="F1355" s="130">
        <v>100.55</v>
      </c>
      <c r="G1355" s="130">
        <v>72</v>
      </c>
      <c r="H1355" s="130">
        <v>78</v>
      </c>
      <c r="I1355" s="130">
        <v>43</v>
      </c>
      <c r="J1355" s="130">
        <v>74</v>
      </c>
    </row>
    <row r="1356" spans="1:10" x14ac:dyDescent="0.3">
      <c r="A1356" s="130">
        <v>1355</v>
      </c>
      <c r="B1356" s="132" t="s">
        <v>3371</v>
      </c>
      <c r="C1356" s="132" t="s">
        <v>31</v>
      </c>
      <c r="D1356" s="132" t="s">
        <v>90</v>
      </c>
      <c r="E1356" s="132" t="s">
        <v>3057</v>
      </c>
      <c r="F1356" s="130">
        <v>100.54</v>
      </c>
      <c r="G1356" s="130">
        <v>72</v>
      </c>
      <c r="H1356" s="130">
        <v>81</v>
      </c>
      <c r="I1356" s="130">
        <v>46</v>
      </c>
      <c r="J1356" s="130">
        <v>29</v>
      </c>
    </row>
    <row r="1357" spans="1:10" x14ac:dyDescent="0.3">
      <c r="A1357" s="130">
        <v>1356</v>
      </c>
      <c r="B1357" s="132" t="s">
        <v>2162</v>
      </c>
      <c r="C1357" s="132" t="s">
        <v>28</v>
      </c>
      <c r="D1357" s="132" t="s">
        <v>140</v>
      </c>
      <c r="E1357" s="132" t="s">
        <v>3072</v>
      </c>
      <c r="F1357" s="130">
        <v>100.54</v>
      </c>
      <c r="G1357" s="130">
        <v>72</v>
      </c>
      <c r="H1357" s="130">
        <v>62</v>
      </c>
      <c r="I1357" s="130">
        <v>47</v>
      </c>
      <c r="J1357" s="130">
        <v>74</v>
      </c>
    </row>
    <row r="1358" spans="1:10" x14ac:dyDescent="0.3">
      <c r="A1358" s="130">
        <v>1357</v>
      </c>
      <c r="B1358" s="132" t="s">
        <v>3514</v>
      </c>
      <c r="C1358" s="132" t="s">
        <v>24</v>
      </c>
      <c r="D1358" s="132" t="s">
        <v>149</v>
      </c>
      <c r="E1358" s="132" t="s">
        <v>3057</v>
      </c>
      <c r="F1358" s="130">
        <v>100.53</v>
      </c>
      <c r="G1358" s="130">
        <v>72</v>
      </c>
      <c r="H1358" s="130">
        <v>66</v>
      </c>
      <c r="I1358" s="130">
        <v>47</v>
      </c>
      <c r="J1358" s="130">
        <v>10</v>
      </c>
    </row>
    <row r="1359" spans="1:10" x14ac:dyDescent="0.3">
      <c r="A1359" s="130">
        <v>1358</v>
      </c>
      <c r="B1359" s="132" t="s">
        <v>3615</v>
      </c>
      <c r="C1359" s="132" t="s">
        <v>44</v>
      </c>
      <c r="D1359" s="132" t="s">
        <v>113</v>
      </c>
      <c r="E1359" s="132" t="s">
        <v>3057</v>
      </c>
      <c r="F1359" s="130">
        <v>100.52</v>
      </c>
      <c r="G1359" s="130">
        <v>72</v>
      </c>
      <c r="H1359" s="130">
        <v>8</v>
      </c>
      <c r="I1359" s="130">
        <v>4</v>
      </c>
      <c r="J1359" s="130">
        <v>5</v>
      </c>
    </row>
    <row r="1360" spans="1:10" x14ac:dyDescent="0.3">
      <c r="A1360" s="130">
        <v>1359</v>
      </c>
      <c r="B1360" s="132" t="s">
        <v>3620</v>
      </c>
      <c r="C1360" s="132" t="s">
        <v>28</v>
      </c>
      <c r="D1360" s="132" t="s">
        <v>3037</v>
      </c>
      <c r="E1360" s="132" t="s">
        <v>3072</v>
      </c>
      <c r="F1360" s="130">
        <v>100.51</v>
      </c>
      <c r="G1360" s="130">
        <v>72</v>
      </c>
      <c r="H1360" s="130">
        <v>55</v>
      </c>
      <c r="I1360" s="130">
        <v>38</v>
      </c>
      <c r="J1360" s="130">
        <v>84</v>
      </c>
    </row>
    <row r="1361" spans="1:10" x14ac:dyDescent="0.3">
      <c r="A1361" s="130">
        <v>1360</v>
      </c>
      <c r="B1361" s="132" t="s">
        <v>2257</v>
      </c>
      <c r="C1361" s="132" t="s">
        <v>31</v>
      </c>
      <c r="D1361" s="132" t="s">
        <v>90</v>
      </c>
      <c r="E1361" s="132" t="s">
        <v>3057</v>
      </c>
      <c r="F1361" s="130">
        <v>100.51</v>
      </c>
      <c r="G1361" s="130">
        <v>72</v>
      </c>
      <c r="H1361" s="130">
        <v>53</v>
      </c>
      <c r="I1361" s="130">
        <v>60</v>
      </c>
      <c r="J1361" s="130">
        <v>34</v>
      </c>
    </row>
    <row r="1362" spans="1:10" x14ac:dyDescent="0.3">
      <c r="A1362" s="130">
        <v>1361</v>
      </c>
      <c r="B1362" s="132" t="s">
        <v>2298</v>
      </c>
      <c r="C1362" s="132" t="s">
        <v>31</v>
      </c>
      <c r="D1362" s="132" t="s">
        <v>516</v>
      </c>
      <c r="E1362" s="132" t="s">
        <v>3057</v>
      </c>
      <c r="F1362" s="130">
        <v>100.5</v>
      </c>
      <c r="G1362" s="130">
        <v>72</v>
      </c>
      <c r="H1362" s="130">
        <v>21</v>
      </c>
      <c r="I1362" s="130">
        <v>13</v>
      </c>
      <c r="J1362" s="130">
        <v>8</v>
      </c>
    </row>
    <row r="1363" spans="1:10" x14ac:dyDescent="0.3">
      <c r="A1363" s="130">
        <v>1362</v>
      </c>
      <c r="B1363" s="132" t="s">
        <v>1121</v>
      </c>
      <c r="C1363" s="132" t="s">
        <v>44</v>
      </c>
      <c r="D1363" s="132" t="s">
        <v>129</v>
      </c>
      <c r="E1363" s="132" t="s">
        <v>3072</v>
      </c>
      <c r="F1363" s="130">
        <v>100.5</v>
      </c>
      <c r="G1363" s="130">
        <v>72</v>
      </c>
      <c r="H1363" s="130">
        <v>30</v>
      </c>
      <c r="I1363" s="130">
        <v>30</v>
      </c>
      <c r="J1363" s="130">
        <v>36</v>
      </c>
    </row>
    <row r="1364" spans="1:10" x14ac:dyDescent="0.3">
      <c r="A1364" s="130">
        <v>1363</v>
      </c>
      <c r="B1364" s="132" t="s">
        <v>803</v>
      </c>
      <c r="C1364" s="132" t="s">
        <v>31</v>
      </c>
      <c r="D1364" s="132" t="s">
        <v>3016</v>
      </c>
      <c r="E1364" s="132" t="s">
        <v>3072</v>
      </c>
      <c r="F1364" s="130">
        <v>100.49</v>
      </c>
      <c r="G1364" s="130">
        <v>72</v>
      </c>
      <c r="H1364" s="130">
        <v>50</v>
      </c>
      <c r="I1364" s="130">
        <v>56</v>
      </c>
      <c r="J1364" s="130">
        <v>70</v>
      </c>
    </row>
    <row r="1365" spans="1:10" x14ac:dyDescent="0.3">
      <c r="A1365" s="130">
        <v>1364</v>
      </c>
      <c r="B1365" s="132" t="s">
        <v>3202</v>
      </c>
      <c r="C1365" s="132" t="s">
        <v>24</v>
      </c>
      <c r="D1365" s="132" t="s">
        <v>119</v>
      </c>
      <c r="E1365" s="132" t="s">
        <v>3055</v>
      </c>
      <c r="F1365" s="130">
        <v>100.48</v>
      </c>
      <c r="G1365" s="130">
        <v>72</v>
      </c>
      <c r="H1365" s="130">
        <v>91</v>
      </c>
      <c r="I1365" s="130">
        <v>74</v>
      </c>
      <c r="J1365" s="130">
        <v>91</v>
      </c>
    </row>
    <row r="1366" spans="1:10" x14ac:dyDescent="0.3">
      <c r="A1366" s="130">
        <v>1365</v>
      </c>
      <c r="B1366" s="132" t="s">
        <v>3407</v>
      </c>
      <c r="C1366" s="132" t="s">
        <v>28</v>
      </c>
      <c r="D1366" s="132" t="s">
        <v>3037</v>
      </c>
      <c r="E1366" s="132" t="s">
        <v>3057</v>
      </c>
      <c r="F1366" s="130">
        <v>100.47</v>
      </c>
      <c r="G1366" s="130">
        <v>72</v>
      </c>
      <c r="H1366" s="130">
        <v>83</v>
      </c>
      <c r="I1366" s="130">
        <v>41</v>
      </c>
      <c r="J1366" s="130">
        <v>18</v>
      </c>
    </row>
    <row r="1367" spans="1:10" x14ac:dyDescent="0.3">
      <c r="A1367" s="130">
        <v>1366</v>
      </c>
      <c r="B1367" s="132" t="s">
        <v>3643</v>
      </c>
      <c r="C1367" s="132" t="s">
        <v>44</v>
      </c>
      <c r="D1367" s="132" t="s">
        <v>113</v>
      </c>
      <c r="E1367" s="132" t="s">
        <v>3057</v>
      </c>
      <c r="F1367" s="130">
        <v>100.47</v>
      </c>
      <c r="G1367" s="130">
        <v>72</v>
      </c>
      <c r="H1367" s="130">
        <v>21</v>
      </c>
      <c r="I1367" s="130">
        <v>6</v>
      </c>
      <c r="J1367" s="130">
        <v>23</v>
      </c>
    </row>
    <row r="1368" spans="1:10" x14ac:dyDescent="0.3">
      <c r="A1368" s="130">
        <v>1367</v>
      </c>
      <c r="B1368" s="132" t="s">
        <v>1923</v>
      </c>
      <c r="C1368" s="132" t="s">
        <v>28</v>
      </c>
      <c r="D1368" s="132" t="s">
        <v>3019</v>
      </c>
      <c r="E1368" s="132" t="s">
        <v>3057</v>
      </c>
      <c r="F1368" s="130">
        <v>100.46</v>
      </c>
      <c r="G1368" s="130">
        <v>72</v>
      </c>
      <c r="H1368" s="130">
        <v>68</v>
      </c>
      <c r="I1368" s="130">
        <v>33</v>
      </c>
      <c r="J1368" s="130">
        <v>26</v>
      </c>
    </row>
    <row r="1369" spans="1:10" x14ac:dyDescent="0.3">
      <c r="A1369" s="130">
        <v>1368</v>
      </c>
      <c r="B1369" s="132" t="s">
        <v>1626</v>
      </c>
      <c r="C1369" s="132" t="s">
        <v>104</v>
      </c>
      <c r="D1369" s="132" t="s">
        <v>330</v>
      </c>
      <c r="E1369" s="132" t="s">
        <v>3057</v>
      </c>
      <c r="F1369" s="130">
        <v>100.46</v>
      </c>
      <c r="G1369" s="130">
        <v>72</v>
      </c>
      <c r="H1369" s="130">
        <v>54</v>
      </c>
      <c r="I1369" s="130">
        <v>66</v>
      </c>
      <c r="J1369" s="130">
        <v>70</v>
      </c>
    </row>
    <row r="1370" spans="1:10" x14ac:dyDescent="0.3">
      <c r="A1370" s="130">
        <v>1369</v>
      </c>
      <c r="B1370" s="132" t="s">
        <v>1618</v>
      </c>
      <c r="C1370" s="132" t="s">
        <v>28</v>
      </c>
      <c r="D1370" s="132" t="s">
        <v>3021</v>
      </c>
      <c r="E1370" s="132" t="s">
        <v>3072</v>
      </c>
      <c r="F1370" s="130">
        <v>100.46</v>
      </c>
      <c r="G1370" s="130">
        <v>72</v>
      </c>
      <c r="H1370" s="130">
        <v>66</v>
      </c>
      <c r="I1370" s="130">
        <v>36</v>
      </c>
      <c r="J1370" s="130">
        <v>29</v>
      </c>
    </row>
    <row r="1371" spans="1:10" x14ac:dyDescent="0.3">
      <c r="A1371" s="130">
        <v>1370</v>
      </c>
      <c r="B1371" s="132" t="s">
        <v>6470</v>
      </c>
      <c r="C1371" s="132" t="s">
        <v>44</v>
      </c>
      <c r="D1371" s="132" t="s">
        <v>129</v>
      </c>
      <c r="E1371" s="132" t="s">
        <v>3057</v>
      </c>
      <c r="F1371" s="130">
        <v>100.45</v>
      </c>
      <c r="G1371" s="130">
        <v>72</v>
      </c>
      <c r="H1371" s="130">
        <v>29</v>
      </c>
      <c r="I1371" s="130">
        <v>1</v>
      </c>
      <c r="J1371" s="130">
        <v>6</v>
      </c>
    </row>
    <row r="1372" spans="1:10" x14ac:dyDescent="0.3">
      <c r="A1372" s="130">
        <v>1371</v>
      </c>
      <c r="B1372" s="132" t="s">
        <v>2038</v>
      </c>
      <c r="C1372" s="132" t="s">
        <v>28</v>
      </c>
      <c r="D1372" s="132" t="s">
        <v>140</v>
      </c>
      <c r="E1372" s="132" t="s">
        <v>3072</v>
      </c>
      <c r="F1372" s="130">
        <v>100.41</v>
      </c>
      <c r="G1372" s="130">
        <v>72</v>
      </c>
      <c r="H1372" s="130">
        <v>72</v>
      </c>
      <c r="I1372" s="130">
        <v>76</v>
      </c>
      <c r="J1372" s="130">
        <v>65</v>
      </c>
    </row>
    <row r="1373" spans="1:10" x14ac:dyDescent="0.3">
      <c r="A1373" s="130">
        <v>1372</v>
      </c>
      <c r="B1373" s="132" t="s">
        <v>3191</v>
      </c>
      <c r="C1373" s="132" t="s">
        <v>36</v>
      </c>
      <c r="D1373" s="132" t="s">
        <v>53</v>
      </c>
      <c r="E1373" s="132" t="s">
        <v>3057</v>
      </c>
      <c r="F1373" s="130">
        <v>100.4</v>
      </c>
      <c r="G1373" s="130">
        <v>72</v>
      </c>
      <c r="H1373" s="130">
        <v>94</v>
      </c>
      <c r="I1373" s="130">
        <v>91</v>
      </c>
      <c r="J1373" s="130">
        <v>61</v>
      </c>
    </row>
    <row r="1374" spans="1:10" x14ac:dyDescent="0.3">
      <c r="A1374" s="130">
        <v>1373</v>
      </c>
      <c r="B1374" s="132" t="s">
        <v>2067</v>
      </c>
      <c r="C1374" s="132" t="s">
        <v>28</v>
      </c>
      <c r="D1374" s="132" t="s">
        <v>3023</v>
      </c>
      <c r="E1374" s="132" t="s">
        <v>3057</v>
      </c>
      <c r="F1374" s="130">
        <v>100.38</v>
      </c>
      <c r="G1374" s="130">
        <v>72</v>
      </c>
      <c r="H1374" s="130">
        <v>24</v>
      </c>
      <c r="I1374" s="130">
        <v>20</v>
      </c>
      <c r="J1374" s="130">
        <v>24</v>
      </c>
    </row>
    <row r="1375" spans="1:10" x14ac:dyDescent="0.3">
      <c r="A1375" s="130">
        <v>1374</v>
      </c>
      <c r="B1375" s="132" t="s">
        <v>2462</v>
      </c>
      <c r="C1375" s="132" t="s">
        <v>31</v>
      </c>
      <c r="D1375" s="132" t="s">
        <v>3016</v>
      </c>
      <c r="E1375" s="132" t="s">
        <v>3057</v>
      </c>
      <c r="F1375" s="130">
        <v>100.38</v>
      </c>
      <c r="G1375" s="130">
        <v>72</v>
      </c>
      <c r="H1375" s="130">
        <v>36</v>
      </c>
      <c r="I1375" s="130">
        <v>27</v>
      </c>
      <c r="J1375" s="130">
        <v>6</v>
      </c>
    </row>
    <row r="1376" spans="1:10" x14ac:dyDescent="0.3">
      <c r="A1376" s="130">
        <v>1375</v>
      </c>
      <c r="B1376" s="132" t="s">
        <v>6388</v>
      </c>
      <c r="C1376" s="132" t="s">
        <v>44</v>
      </c>
      <c r="D1376" s="132" t="s">
        <v>113</v>
      </c>
      <c r="E1376" s="132" t="s">
        <v>3057</v>
      </c>
      <c r="F1376" s="130">
        <v>100.35</v>
      </c>
      <c r="G1376" s="130">
        <v>72</v>
      </c>
      <c r="H1376" s="130">
        <v>18</v>
      </c>
      <c r="I1376" s="130">
        <v>13</v>
      </c>
      <c r="J1376" s="130">
        <v>30</v>
      </c>
    </row>
    <row r="1377" spans="1:10" x14ac:dyDescent="0.3">
      <c r="A1377" s="130">
        <v>1376</v>
      </c>
      <c r="B1377" s="132" t="s">
        <v>3502</v>
      </c>
      <c r="C1377" s="132" t="s">
        <v>153</v>
      </c>
      <c r="D1377" s="132" t="s">
        <v>731</v>
      </c>
      <c r="E1377" s="132" t="s">
        <v>3057</v>
      </c>
      <c r="F1377" s="130">
        <v>100.33</v>
      </c>
      <c r="G1377" s="130">
        <v>72</v>
      </c>
      <c r="H1377" s="130">
        <v>70</v>
      </c>
      <c r="I1377" s="130">
        <v>71</v>
      </c>
      <c r="J1377" s="130">
        <v>70</v>
      </c>
    </row>
    <row r="1378" spans="1:10" x14ac:dyDescent="0.3">
      <c r="A1378" s="130">
        <v>1377</v>
      </c>
      <c r="B1378" s="132" t="s">
        <v>3282</v>
      </c>
      <c r="C1378" s="132" t="s">
        <v>28</v>
      </c>
      <c r="D1378" s="132" t="s">
        <v>3019</v>
      </c>
      <c r="E1378" s="132" t="s">
        <v>3057</v>
      </c>
      <c r="F1378" s="130">
        <v>100.28</v>
      </c>
      <c r="G1378" s="130">
        <v>72</v>
      </c>
      <c r="H1378" s="130">
        <v>90</v>
      </c>
      <c r="I1378" s="130">
        <v>83</v>
      </c>
      <c r="J1378" s="130">
        <v>22</v>
      </c>
    </row>
    <row r="1379" spans="1:10" x14ac:dyDescent="0.3">
      <c r="A1379" s="130">
        <v>1378</v>
      </c>
      <c r="B1379" s="132" t="s">
        <v>797</v>
      </c>
      <c r="C1379" s="132" t="s">
        <v>28</v>
      </c>
      <c r="D1379" s="132" t="s">
        <v>165</v>
      </c>
      <c r="E1379" s="132" t="s">
        <v>3072</v>
      </c>
      <c r="F1379" s="130">
        <v>100.28</v>
      </c>
      <c r="G1379" s="130">
        <v>72</v>
      </c>
      <c r="H1379" s="130">
        <v>70</v>
      </c>
      <c r="I1379" s="130">
        <v>77</v>
      </c>
      <c r="J1379" s="130">
        <v>75</v>
      </c>
    </row>
    <row r="1380" spans="1:10" x14ac:dyDescent="0.3">
      <c r="A1380" s="130">
        <v>1379</v>
      </c>
      <c r="B1380" s="132" t="s">
        <v>3382</v>
      </c>
      <c r="C1380" s="132" t="s">
        <v>28</v>
      </c>
      <c r="D1380" s="132" t="s">
        <v>3019</v>
      </c>
      <c r="E1380" s="132" t="s">
        <v>3057</v>
      </c>
      <c r="F1380" s="130">
        <v>100.28</v>
      </c>
      <c r="G1380" s="130">
        <v>72</v>
      </c>
      <c r="H1380" s="130">
        <v>82</v>
      </c>
      <c r="I1380" s="130">
        <v>44</v>
      </c>
      <c r="J1380" s="130">
        <v>25</v>
      </c>
    </row>
    <row r="1381" spans="1:10" x14ac:dyDescent="0.3">
      <c r="A1381" s="130">
        <v>1380</v>
      </c>
      <c r="B1381" s="132" t="s">
        <v>3641</v>
      </c>
      <c r="C1381" s="132" t="s">
        <v>248</v>
      </c>
      <c r="D1381" s="132" t="s">
        <v>3044</v>
      </c>
      <c r="E1381" s="132" t="s">
        <v>3055</v>
      </c>
      <c r="F1381" s="130">
        <v>100.26</v>
      </c>
      <c r="G1381" s="130">
        <v>71</v>
      </c>
      <c r="H1381" s="130">
        <v>37</v>
      </c>
      <c r="I1381" s="130">
        <v>18</v>
      </c>
      <c r="J1381" s="130">
        <v>54</v>
      </c>
    </row>
    <row r="1382" spans="1:10" x14ac:dyDescent="0.3">
      <c r="A1382" s="130">
        <v>1381</v>
      </c>
      <c r="B1382" s="132" t="s">
        <v>2024</v>
      </c>
      <c r="C1382" s="132" t="s">
        <v>24</v>
      </c>
      <c r="D1382" s="132" t="s">
        <v>283</v>
      </c>
      <c r="E1382" s="132" t="s">
        <v>3057</v>
      </c>
      <c r="F1382" s="130">
        <v>100.25</v>
      </c>
      <c r="G1382" s="130">
        <v>71</v>
      </c>
      <c r="H1382" s="130">
        <v>37</v>
      </c>
      <c r="I1382" s="130">
        <v>57</v>
      </c>
      <c r="J1382" s="130">
        <v>69</v>
      </c>
    </row>
    <row r="1383" spans="1:10" x14ac:dyDescent="0.3">
      <c r="A1383" s="130">
        <v>1382</v>
      </c>
      <c r="B1383" s="132" t="s">
        <v>46</v>
      </c>
      <c r="C1383" s="132" t="s">
        <v>48</v>
      </c>
      <c r="D1383" s="132" t="s">
        <v>47</v>
      </c>
      <c r="E1383" s="132" t="s">
        <v>3072</v>
      </c>
      <c r="F1383" s="130">
        <v>100.24</v>
      </c>
      <c r="G1383" s="130">
        <v>71</v>
      </c>
      <c r="H1383" s="130">
        <v>68</v>
      </c>
      <c r="I1383" s="130">
        <v>76</v>
      </c>
      <c r="J1383" s="130">
        <v>82</v>
      </c>
    </row>
    <row r="1384" spans="1:10" x14ac:dyDescent="0.3">
      <c r="A1384" s="130">
        <v>1383</v>
      </c>
      <c r="B1384" s="132" t="s">
        <v>975</v>
      </c>
      <c r="C1384" s="132" t="s">
        <v>67</v>
      </c>
      <c r="D1384" s="132" t="s">
        <v>163</v>
      </c>
      <c r="E1384" s="132" t="s">
        <v>3057</v>
      </c>
      <c r="F1384" s="130">
        <v>100.24</v>
      </c>
      <c r="G1384" s="130">
        <v>71</v>
      </c>
      <c r="H1384" s="130">
        <v>72</v>
      </c>
      <c r="I1384" s="130">
        <v>77</v>
      </c>
      <c r="J1384" s="130">
        <v>82</v>
      </c>
    </row>
    <row r="1385" spans="1:10" x14ac:dyDescent="0.3">
      <c r="A1385" s="130">
        <v>1384</v>
      </c>
      <c r="B1385" s="132" t="s">
        <v>3448</v>
      </c>
      <c r="C1385" s="132" t="s">
        <v>28</v>
      </c>
      <c r="D1385" s="132" t="s">
        <v>140</v>
      </c>
      <c r="E1385" s="132" t="s">
        <v>3072</v>
      </c>
      <c r="F1385" s="130">
        <v>100.23</v>
      </c>
      <c r="G1385" s="130">
        <v>71</v>
      </c>
      <c r="H1385" s="130">
        <v>77</v>
      </c>
      <c r="I1385" s="130">
        <v>62</v>
      </c>
      <c r="J1385" s="130">
        <v>69</v>
      </c>
    </row>
    <row r="1386" spans="1:10" x14ac:dyDescent="0.3">
      <c r="A1386" s="130">
        <v>1385</v>
      </c>
      <c r="B1386" s="132" t="s">
        <v>2185</v>
      </c>
      <c r="C1386" s="132" t="s">
        <v>48</v>
      </c>
      <c r="D1386" s="132" t="s">
        <v>340</v>
      </c>
      <c r="E1386" s="132" t="s">
        <v>3072</v>
      </c>
      <c r="F1386" s="130">
        <v>100.23</v>
      </c>
      <c r="G1386" s="130">
        <v>71</v>
      </c>
      <c r="H1386" s="130">
        <v>79</v>
      </c>
      <c r="I1386" s="130">
        <v>70</v>
      </c>
      <c r="J1386" s="130">
        <v>46</v>
      </c>
    </row>
    <row r="1387" spans="1:10" x14ac:dyDescent="0.3">
      <c r="A1387" s="130">
        <v>1386</v>
      </c>
      <c r="B1387" s="132" t="s">
        <v>6471</v>
      </c>
      <c r="C1387" s="132" t="s">
        <v>31</v>
      </c>
      <c r="D1387" s="132" t="s">
        <v>3024</v>
      </c>
      <c r="E1387" s="132" t="s">
        <v>3057</v>
      </c>
      <c r="F1387" s="130">
        <v>100.23</v>
      </c>
      <c r="G1387" s="130">
        <v>71</v>
      </c>
      <c r="H1387" s="130">
        <v>42</v>
      </c>
      <c r="I1387" s="130">
        <v>18</v>
      </c>
      <c r="J1387" s="130">
        <v>99</v>
      </c>
    </row>
    <row r="1388" spans="1:10" x14ac:dyDescent="0.3">
      <c r="A1388" s="130">
        <v>1387</v>
      </c>
      <c r="B1388" s="132" t="s">
        <v>3375</v>
      </c>
      <c r="C1388" s="132" t="s">
        <v>28</v>
      </c>
      <c r="D1388" s="132" t="s">
        <v>3019</v>
      </c>
      <c r="E1388" s="132" t="s">
        <v>3057</v>
      </c>
      <c r="F1388" s="130">
        <v>100.22</v>
      </c>
      <c r="G1388" s="130">
        <v>71</v>
      </c>
      <c r="H1388" s="130">
        <v>80</v>
      </c>
      <c r="I1388" s="130">
        <v>61</v>
      </c>
      <c r="J1388" s="130">
        <v>26</v>
      </c>
    </row>
    <row r="1389" spans="1:10" x14ac:dyDescent="0.3">
      <c r="A1389" s="130">
        <v>1388</v>
      </c>
      <c r="B1389" s="132" t="s">
        <v>3000</v>
      </c>
      <c r="C1389" s="132" t="s">
        <v>44</v>
      </c>
      <c r="D1389" s="132" t="s">
        <v>113</v>
      </c>
      <c r="E1389" s="132" t="s">
        <v>3057</v>
      </c>
      <c r="F1389" s="130">
        <v>100.21</v>
      </c>
      <c r="G1389" s="130">
        <v>71</v>
      </c>
      <c r="H1389" s="130">
        <v>88</v>
      </c>
      <c r="I1389" s="130">
        <v>31</v>
      </c>
      <c r="J1389" s="130">
        <v>88</v>
      </c>
    </row>
    <row r="1390" spans="1:10" x14ac:dyDescent="0.3">
      <c r="A1390" s="130">
        <v>1389</v>
      </c>
      <c r="B1390" s="132" t="s">
        <v>1027</v>
      </c>
      <c r="C1390" s="132" t="s">
        <v>44</v>
      </c>
      <c r="D1390" s="132" t="s">
        <v>711</v>
      </c>
      <c r="E1390" s="132" t="s">
        <v>3057</v>
      </c>
      <c r="F1390" s="130">
        <v>100.19</v>
      </c>
      <c r="G1390" s="130">
        <v>71</v>
      </c>
      <c r="H1390" s="130">
        <v>76</v>
      </c>
      <c r="I1390" s="130">
        <v>79</v>
      </c>
      <c r="J1390" s="130">
        <v>71</v>
      </c>
    </row>
    <row r="1391" spans="1:10" x14ac:dyDescent="0.3">
      <c r="A1391" s="130">
        <v>1390</v>
      </c>
      <c r="B1391" s="132" t="s">
        <v>318</v>
      </c>
      <c r="C1391" s="132" t="s">
        <v>28</v>
      </c>
      <c r="D1391" s="132" t="s">
        <v>3018</v>
      </c>
      <c r="E1391" s="132" t="s">
        <v>3072</v>
      </c>
      <c r="F1391" s="130">
        <v>100.19</v>
      </c>
      <c r="G1391" s="130">
        <v>71</v>
      </c>
      <c r="H1391" s="130">
        <v>75</v>
      </c>
      <c r="I1391" s="130">
        <v>81</v>
      </c>
      <c r="J1391" s="130">
        <v>67</v>
      </c>
    </row>
    <row r="1392" spans="1:10" x14ac:dyDescent="0.3">
      <c r="A1392" s="130">
        <v>1391</v>
      </c>
      <c r="B1392" s="132" t="s">
        <v>1756</v>
      </c>
      <c r="C1392" s="132" t="s">
        <v>24</v>
      </c>
      <c r="D1392" s="132" t="s">
        <v>94</v>
      </c>
      <c r="E1392" s="132" t="s">
        <v>3072</v>
      </c>
      <c r="F1392" s="130">
        <v>100.17</v>
      </c>
      <c r="G1392" s="130">
        <v>71</v>
      </c>
      <c r="H1392" s="130">
        <v>73</v>
      </c>
      <c r="I1392" s="130">
        <v>59</v>
      </c>
      <c r="J1392" s="130">
        <v>64</v>
      </c>
    </row>
    <row r="1393" spans="1:10" x14ac:dyDescent="0.3">
      <c r="A1393" s="130">
        <v>1392</v>
      </c>
      <c r="B1393" s="132" t="s">
        <v>2110</v>
      </c>
      <c r="C1393" s="132" t="s">
        <v>104</v>
      </c>
      <c r="D1393" s="132" t="s">
        <v>470</v>
      </c>
      <c r="E1393" s="132" t="s">
        <v>3072</v>
      </c>
      <c r="F1393" s="130">
        <v>100.17</v>
      </c>
      <c r="G1393" s="130">
        <v>71</v>
      </c>
      <c r="H1393" s="130">
        <v>76</v>
      </c>
      <c r="I1393" s="130">
        <v>65</v>
      </c>
      <c r="J1393" s="130">
        <v>41</v>
      </c>
    </row>
    <row r="1394" spans="1:10" x14ac:dyDescent="0.3">
      <c r="A1394" s="130">
        <v>1393</v>
      </c>
      <c r="B1394" s="132" t="s">
        <v>3485</v>
      </c>
      <c r="C1394" s="132" t="s">
        <v>28</v>
      </c>
      <c r="D1394" s="132" t="s">
        <v>140</v>
      </c>
      <c r="E1394" s="132" t="s">
        <v>3072</v>
      </c>
      <c r="F1394" s="130">
        <v>100.16</v>
      </c>
      <c r="G1394" s="130">
        <v>71</v>
      </c>
      <c r="H1394" s="130">
        <v>73</v>
      </c>
      <c r="I1394" s="130">
        <v>80</v>
      </c>
      <c r="J1394" s="130">
        <v>75</v>
      </c>
    </row>
    <row r="1395" spans="1:10" x14ac:dyDescent="0.3">
      <c r="A1395" s="130">
        <v>1394</v>
      </c>
      <c r="B1395" s="132" t="s">
        <v>3667</v>
      </c>
      <c r="C1395" s="132" t="s">
        <v>28</v>
      </c>
      <c r="D1395" s="132" t="s">
        <v>140</v>
      </c>
      <c r="E1395" s="132" t="s">
        <v>3072</v>
      </c>
      <c r="F1395" s="130">
        <v>100.14</v>
      </c>
      <c r="G1395" s="130">
        <v>71</v>
      </c>
      <c r="H1395" s="130">
        <v>75</v>
      </c>
      <c r="I1395" s="130">
        <v>72</v>
      </c>
      <c r="J1395" s="130">
        <v>76</v>
      </c>
    </row>
    <row r="1396" spans="1:10" x14ac:dyDescent="0.3">
      <c r="A1396" s="130">
        <v>1395</v>
      </c>
      <c r="B1396" s="132" t="s">
        <v>3391</v>
      </c>
      <c r="C1396" s="132" t="s">
        <v>28</v>
      </c>
      <c r="D1396" s="132" t="s">
        <v>3019</v>
      </c>
      <c r="E1396" s="132" t="s">
        <v>3057</v>
      </c>
      <c r="F1396" s="130">
        <v>100.11</v>
      </c>
      <c r="G1396" s="130">
        <v>71</v>
      </c>
      <c r="H1396" s="130">
        <v>79</v>
      </c>
      <c r="I1396" s="130">
        <v>87</v>
      </c>
      <c r="J1396" s="130">
        <v>55</v>
      </c>
    </row>
    <row r="1397" spans="1:10" x14ac:dyDescent="0.3">
      <c r="A1397" s="130">
        <v>1396</v>
      </c>
      <c r="B1397" s="132" t="s">
        <v>6472</v>
      </c>
      <c r="C1397" s="132" t="s">
        <v>28</v>
      </c>
      <c r="D1397" s="132" t="s">
        <v>3019</v>
      </c>
      <c r="E1397" s="132" t="s">
        <v>3057</v>
      </c>
      <c r="F1397" s="130">
        <v>100.1</v>
      </c>
      <c r="G1397" s="130">
        <v>71</v>
      </c>
      <c r="H1397" s="130">
        <v>51</v>
      </c>
      <c r="I1397" s="130">
        <v>38</v>
      </c>
      <c r="J1397" s="130">
        <v>82</v>
      </c>
    </row>
    <row r="1398" spans="1:10" x14ac:dyDescent="0.3">
      <c r="A1398" s="130">
        <v>1397</v>
      </c>
      <c r="B1398" s="132" t="s">
        <v>131</v>
      </c>
      <c r="C1398" s="132" t="s">
        <v>31</v>
      </c>
      <c r="D1398" s="132" t="s">
        <v>111</v>
      </c>
      <c r="E1398" s="132" t="s">
        <v>3072</v>
      </c>
      <c r="F1398" s="130">
        <v>100.07</v>
      </c>
      <c r="G1398" s="130">
        <v>71</v>
      </c>
      <c r="H1398" s="130">
        <v>81</v>
      </c>
      <c r="I1398" s="130">
        <v>64</v>
      </c>
      <c r="J1398" s="130">
        <v>85</v>
      </c>
    </row>
    <row r="1399" spans="1:10" x14ac:dyDescent="0.3">
      <c r="A1399" s="130">
        <v>1398</v>
      </c>
      <c r="B1399" s="132" t="s">
        <v>6473</v>
      </c>
      <c r="C1399" s="132" t="s">
        <v>44</v>
      </c>
      <c r="D1399" s="132" t="s">
        <v>113</v>
      </c>
      <c r="E1399" s="132" t="s">
        <v>3057</v>
      </c>
      <c r="F1399" s="130">
        <v>100.07</v>
      </c>
      <c r="G1399" s="130">
        <v>71</v>
      </c>
      <c r="H1399" s="130">
        <v>20</v>
      </c>
      <c r="I1399" s="130">
        <v>24</v>
      </c>
      <c r="J1399" s="130">
        <v>9</v>
      </c>
    </row>
    <row r="1400" spans="1:10" x14ac:dyDescent="0.3">
      <c r="A1400" s="130">
        <v>1399</v>
      </c>
      <c r="B1400" s="132" t="s">
        <v>3235</v>
      </c>
      <c r="C1400" s="132" t="s">
        <v>28</v>
      </c>
      <c r="D1400" s="132" t="s">
        <v>165</v>
      </c>
      <c r="E1400" s="132" t="s">
        <v>3057</v>
      </c>
      <c r="F1400" s="130">
        <v>100.06</v>
      </c>
      <c r="G1400" s="130">
        <v>71</v>
      </c>
      <c r="H1400" s="130">
        <v>92</v>
      </c>
      <c r="I1400" s="130">
        <v>89</v>
      </c>
      <c r="J1400" s="130">
        <v>86</v>
      </c>
    </row>
    <row r="1401" spans="1:10" x14ac:dyDescent="0.3">
      <c r="A1401" s="130">
        <v>1400</v>
      </c>
      <c r="B1401" s="132" t="s">
        <v>3438</v>
      </c>
      <c r="C1401" s="132" t="s">
        <v>28</v>
      </c>
      <c r="D1401" s="132" t="s">
        <v>140</v>
      </c>
      <c r="E1401" s="132" t="s">
        <v>3072</v>
      </c>
      <c r="F1401" s="130">
        <v>100.04</v>
      </c>
      <c r="G1401" s="130">
        <v>71</v>
      </c>
      <c r="H1401" s="130">
        <v>73</v>
      </c>
      <c r="I1401" s="130">
        <v>56</v>
      </c>
      <c r="J1401" s="130">
        <v>75</v>
      </c>
    </row>
    <row r="1402" spans="1:10" x14ac:dyDescent="0.3">
      <c r="A1402" s="130">
        <v>1401</v>
      </c>
      <c r="B1402" s="132" t="s">
        <v>3512</v>
      </c>
      <c r="C1402" s="132" t="s">
        <v>28</v>
      </c>
      <c r="D1402" s="132" t="s">
        <v>3037</v>
      </c>
      <c r="E1402" s="132" t="s">
        <v>3072</v>
      </c>
      <c r="F1402" s="130">
        <v>100.03</v>
      </c>
      <c r="G1402" s="130">
        <v>71</v>
      </c>
      <c r="H1402" s="130">
        <v>68</v>
      </c>
      <c r="I1402" s="130">
        <v>66</v>
      </c>
      <c r="J1402" s="130">
        <v>59</v>
      </c>
    </row>
    <row r="1403" spans="1:10" x14ac:dyDescent="0.3">
      <c r="A1403" s="130">
        <v>1402</v>
      </c>
      <c r="B1403" s="132" t="s">
        <v>3471</v>
      </c>
      <c r="C1403" s="132" t="s">
        <v>28</v>
      </c>
      <c r="D1403" s="132" t="s">
        <v>140</v>
      </c>
      <c r="E1403" s="132" t="s">
        <v>3072</v>
      </c>
      <c r="F1403" s="130">
        <v>100</v>
      </c>
      <c r="G1403" s="130">
        <v>71</v>
      </c>
      <c r="H1403" s="130">
        <v>73</v>
      </c>
      <c r="I1403" s="130">
        <v>54</v>
      </c>
      <c r="J1403" s="130">
        <v>52</v>
      </c>
    </row>
    <row r="1404" spans="1:10" x14ac:dyDescent="0.3">
      <c r="A1404" s="130">
        <v>1403</v>
      </c>
      <c r="B1404" s="132" t="s">
        <v>496</v>
      </c>
      <c r="C1404" s="132" t="s">
        <v>3516</v>
      </c>
      <c r="D1404" s="132" t="s">
        <v>3516</v>
      </c>
      <c r="E1404" s="132" t="s">
        <v>3516</v>
      </c>
      <c r="F1404" s="130">
        <v>100</v>
      </c>
      <c r="G1404" s="130">
        <v>71</v>
      </c>
      <c r="H1404" s="130">
        <v>68</v>
      </c>
      <c r="I1404" s="130">
        <v>76</v>
      </c>
      <c r="J1404" s="130">
        <v>71</v>
      </c>
    </row>
    <row r="1405" spans="1:10" x14ac:dyDescent="0.3">
      <c r="A1405" s="130">
        <v>1404</v>
      </c>
      <c r="B1405" s="132" t="s">
        <v>6474</v>
      </c>
      <c r="C1405" s="132" t="s">
        <v>28</v>
      </c>
      <c r="D1405" s="132" t="s">
        <v>140</v>
      </c>
      <c r="E1405" s="132" t="s">
        <v>3072</v>
      </c>
      <c r="F1405" s="130">
        <v>99.97</v>
      </c>
      <c r="G1405" s="130">
        <v>71</v>
      </c>
      <c r="H1405" s="130">
        <v>74</v>
      </c>
      <c r="I1405" s="130">
        <v>74</v>
      </c>
      <c r="J1405" s="130">
        <v>64</v>
      </c>
    </row>
    <row r="1406" spans="1:10" x14ac:dyDescent="0.3">
      <c r="A1406" s="130">
        <v>1405</v>
      </c>
      <c r="B1406" s="132" t="s">
        <v>994</v>
      </c>
      <c r="C1406" s="132" t="s">
        <v>28</v>
      </c>
      <c r="D1406" s="132" t="s">
        <v>3018</v>
      </c>
      <c r="E1406" s="132" t="s">
        <v>3072</v>
      </c>
      <c r="F1406" s="130">
        <v>99.97</v>
      </c>
      <c r="G1406" s="130">
        <v>71</v>
      </c>
      <c r="H1406" s="130">
        <v>56</v>
      </c>
      <c r="I1406" s="130">
        <v>58</v>
      </c>
      <c r="J1406" s="130">
        <v>50</v>
      </c>
    </row>
    <row r="1407" spans="1:10" x14ac:dyDescent="0.3">
      <c r="A1407" s="130">
        <v>1406</v>
      </c>
      <c r="B1407" s="132" t="s">
        <v>3501</v>
      </c>
      <c r="C1407" s="132" t="s">
        <v>24</v>
      </c>
      <c r="D1407" s="132" t="s">
        <v>512</v>
      </c>
      <c r="E1407" s="132" t="s">
        <v>3072</v>
      </c>
      <c r="F1407" s="130">
        <v>99.97</v>
      </c>
      <c r="G1407" s="130">
        <v>71</v>
      </c>
      <c r="H1407" s="130">
        <v>71</v>
      </c>
      <c r="I1407" s="130">
        <v>52</v>
      </c>
      <c r="J1407" s="130">
        <v>76</v>
      </c>
    </row>
    <row r="1408" spans="1:10" x14ac:dyDescent="0.3">
      <c r="A1408" s="130">
        <v>1407</v>
      </c>
      <c r="B1408" s="132" t="s">
        <v>3268</v>
      </c>
      <c r="C1408" s="132" t="s">
        <v>36</v>
      </c>
      <c r="D1408" s="132" t="s">
        <v>415</v>
      </c>
      <c r="E1408" s="132" t="s">
        <v>3057</v>
      </c>
      <c r="F1408" s="130">
        <v>99.96</v>
      </c>
      <c r="G1408" s="130">
        <v>71</v>
      </c>
      <c r="H1408" s="130">
        <v>93</v>
      </c>
      <c r="I1408" s="130">
        <v>29</v>
      </c>
      <c r="J1408" s="130">
        <v>98</v>
      </c>
    </row>
    <row r="1409" spans="1:10" x14ac:dyDescent="0.3">
      <c r="A1409" s="130">
        <v>1408</v>
      </c>
      <c r="B1409" s="132" t="s">
        <v>1935</v>
      </c>
      <c r="C1409" s="132" t="s">
        <v>44</v>
      </c>
      <c r="D1409" s="132" t="s">
        <v>146</v>
      </c>
      <c r="E1409" s="132" t="s">
        <v>3072</v>
      </c>
      <c r="F1409" s="130">
        <v>99.96</v>
      </c>
      <c r="G1409" s="130">
        <v>71</v>
      </c>
      <c r="H1409" s="130">
        <v>31</v>
      </c>
      <c r="I1409" s="130">
        <v>30</v>
      </c>
      <c r="J1409" s="130">
        <v>42</v>
      </c>
    </row>
    <row r="1410" spans="1:10" x14ac:dyDescent="0.3">
      <c r="A1410" s="130">
        <v>1409</v>
      </c>
      <c r="B1410" s="132" t="s">
        <v>3410</v>
      </c>
      <c r="C1410" s="132" t="s">
        <v>28</v>
      </c>
      <c r="D1410" s="132" t="s">
        <v>3019</v>
      </c>
      <c r="E1410" s="132" t="s">
        <v>3057</v>
      </c>
      <c r="F1410" s="130">
        <v>99.96</v>
      </c>
      <c r="G1410" s="130">
        <v>71</v>
      </c>
      <c r="H1410" s="130">
        <v>75</v>
      </c>
      <c r="I1410" s="130">
        <v>47</v>
      </c>
      <c r="J1410" s="130">
        <v>28</v>
      </c>
    </row>
    <row r="1411" spans="1:10" x14ac:dyDescent="0.3">
      <c r="A1411" s="130">
        <v>1410</v>
      </c>
      <c r="B1411" s="132" t="s">
        <v>1598</v>
      </c>
      <c r="C1411" s="132" t="s">
        <v>24</v>
      </c>
      <c r="D1411" s="132" t="s">
        <v>411</v>
      </c>
      <c r="E1411" s="132" t="s">
        <v>3057</v>
      </c>
      <c r="F1411" s="130">
        <v>99.95</v>
      </c>
      <c r="G1411" s="130">
        <v>71</v>
      </c>
      <c r="H1411" s="130">
        <v>88</v>
      </c>
      <c r="I1411" s="130">
        <v>89</v>
      </c>
      <c r="J1411" s="130">
        <v>92</v>
      </c>
    </row>
    <row r="1412" spans="1:10" x14ac:dyDescent="0.3">
      <c r="A1412" s="130">
        <v>1411</v>
      </c>
      <c r="B1412" s="132" t="s">
        <v>3177</v>
      </c>
      <c r="C1412" s="132" t="s">
        <v>44</v>
      </c>
      <c r="D1412" s="132" t="s">
        <v>3049</v>
      </c>
      <c r="E1412" s="132" t="s">
        <v>3057</v>
      </c>
      <c r="F1412" s="130">
        <v>99.93</v>
      </c>
      <c r="G1412" s="130">
        <v>71</v>
      </c>
      <c r="H1412" s="130">
        <v>94</v>
      </c>
      <c r="I1412" s="130">
        <v>85</v>
      </c>
      <c r="J1412" s="130">
        <v>40</v>
      </c>
    </row>
    <row r="1413" spans="1:10" x14ac:dyDescent="0.3">
      <c r="A1413" s="130">
        <v>1412</v>
      </c>
      <c r="B1413" s="132" t="s">
        <v>822</v>
      </c>
      <c r="C1413" s="132" t="s">
        <v>24</v>
      </c>
      <c r="D1413" s="132" t="s">
        <v>57</v>
      </c>
      <c r="E1413" s="132" t="s">
        <v>3072</v>
      </c>
      <c r="F1413" s="130">
        <v>99.93</v>
      </c>
      <c r="G1413" s="130">
        <v>71</v>
      </c>
      <c r="H1413" s="130">
        <v>69</v>
      </c>
      <c r="I1413" s="130">
        <v>75</v>
      </c>
      <c r="J1413" s="130">
        <v>66</v>
      </c>
    </row>
    <row r="1414" spans="1:10" x14ac:dyDescent="0.3">
      <c r="A1414" s="130">
        <v>1413</v>
      </c>
      <c r="B1414" s="132" t="s">
        <v>1090</v>
      </c>
      <c r="C1414" s="132" t="s">
        <v>24</v>
      </c>
      <c r="D1414" s="132" t="s">
        <v>172</v>
      </c>
      <c r="E1414" s="132" t="s">
        <v>3072</v>
      </c>
      <c r="F1414" s="130">
        <v>99.91</v>
      </c>
      <c r="G1414" s="130">
        <v>71</v>
      </c>
      <c r="H1414" s="130">
        <v>55</v>
      </c>
      <c r="I1414" s="130">
        <v>53</v>
      </c>
      <c r="J1414" s="130">
        <v>51</v>
      </c>
    </row>
    <row r="1415" spans="1:10" x14ac:dyDescent="0.3">
      <c r="A1415" s="130">
        <v>1414</v>
      </c>
      <c r="B1415" s="132" t="s">
        <v>2018</v>
      </c>
      <c r="C1415" s="132" t="s">
        <v>28</v>
      </c>
      <c r="D1415" s="132" t="s">
        <v>185</v>
      </c>
      <c r="E1415" s="132" t="s">
        <v>3057</v>
      </c>
      <c r="F1415" s="130">
        <v>99.89</v>
      </c>
      <c r="G1415" s="130">
        <v>71</v>
      </c>
      <c r="H1415" s="130">
        <v>80</v>
      </c>
      <c r="I1415" s="130">
        <v>78</v>
      </c>
      <c r="J1415" s="130">
        <v>86</v>
      </c>
    </row>
    <row r="1416" spans="1:10" x14ac:dyDescent="0.3">
      <c r="A1416" s="130">
        <v>1415</v>
      </c>
      <c r="B1416" s="132" t="s">
        <v>448</v>
      </c>
      <c r="C1416" s="132" t="s">
        <v>48</v>
      </c>
      <c r="D1416" s="132" t="s">
        <v>357</v>
      </c>
      <c r="E1416" s="132" t="s">
        <v>3072</v>
      </c>
      <c r="F1416" s="130">
        <v>99.88</v>
      </c>
      <c r="G1416" s="130">
        <v>71</v>
      </c>
      <c r="H1416" s="130">
        <v>66</v>
      </c>
      <c r="I1416" s="130">
        <v>60</v>
      </c>
      <c r="J1416" s="130">
        <v>84</v>
      </c>
    </row>
    <row r="1417" spans="1:10" x14ac:dyDescent="0.3">
      <c r="A1417" s="130">
        <v>1416</v>
      </c>
      <c r="B1417" s="132" t="s">
        <v>3665</v>
      </c>
      <c r="C1417" s="132" t="s">
        <v>117</v>
      </c>
      <c r="D1417" s="132" t="s">
        <v>224</v>
      </c>
      <c r="E1417" s="132" t="s">
        <v>3072</v>
      </c>
      <c r="F1417" s="130">
        <v>99.88</v>
      </c>
      <c r="G1417" s="130">
        <v>71</v>
      </c>
      <c r="H1417" s="130">
        <v>70</v>
      </c>
      <c r="I1417" s="130">
        <v>98</v>
      </c>
      <c r="J1417" s="130">
        <v>95</v>
      </c>
    </row>
    <row r="1418" spans="1:10" x14ac:dyDescent="0.3">
      <c r="A1418" s="130">
        <v>1417</v>
      </c>
      <c r="B1418" s="132" t="s">
        <v>924</v>
      </c>
      <c r="C1418" s="132" t="s">
        <v>44</v>
      </c>
      <c r="D1418" s="132" t="s">
        <v>43</v>
      </c>
      <c r="E1418" s="132" t="s">
        <v>3072</v>
      </c>
      <c r="F1418" s="130">
        <v>99.87</v>
      </c>
      <c r="G1418" s="130">
        <v>71</v>
      </c>
      <c r="H1418" s="130">
        <v>46</v>
      </c>
      <c r="I1418" s="130">
        <v>44</v>
      </c>
      <c r="J1418" s="130">
        <v>54</v>
      </c>
    </row>
    <row r="1419" spans="1:10" x14ac:dyDescent="0.3">
      <c r="A1419" s="130">
        <v>1418</v>
      </c>
      <c r="B1419" s="132" t="s">
        <v>894</v>
      </c>
      <c r="C1419" s="132" t="s">
        <v>36</v>
      </c>
      <c r="D1419" s="132" t="s">
        <v>250</v>
      </c>
      <c r="E1419" s="132" t="s">
        <v>3072</v>
      </c>
      <c r="F1419" s="130">
        <v>99.87</v>
      </c>
      <c r="G1419" s="130">
        <v>71</v>
      </c>
      <c r="H1419" s="130">
        <v>76</v>
      </c>
      <c r="I1419" s="130">
        <v>86</v>
      </c>
      <c r="J1419" s="130">
        <v>77</v>
      </c>
    </row>
    <row r="1420" spans="1:10" x14ac:dyDescent="0.3">
      <c r="A1420" s="130">
        <v>1419</v>
      </c>
      <c r="B1420" s="132" t="s">
        <v>3447</v>
      </c>
      <c r="C1420" s="132" t="s">
        <v>28</v>
      </c>
      <c r="D1420" s="132" t="s">
        <v>140</v>
      </c>
      <c r="E1420" s="132" t="s">
        <v>3055</v>
      </c>
      <c r="F1420" s="130">
        <v>99.86</v>
      </c>
      <c r="G1420" s="130">
        <v>71</v>
      </c>
      <c r="H1420" s="130">
        <v>77</v>
      </c>
      <c r="I1420" s="130">
        <v>68</v>
      </c>
      <c r="J1420" s="130">
        <v>72</v>
      </c>
    </row>
    <row r="1421" spans="1:10" x14ac:dyDescent="0.3">
      <c r="A1421" s="130">
        <v>1420</v>
      </c>
      <c r="B1421" s="132" t="s">
        <v>3663</v>
      </c>
      <c r="C1421" s="132" t="s">
        <v>28</v>
      </c>
      <c r="D1421" s="132" t="s">
        <v>140</v>
      </c>
      <c r="E1421" s="132" t="s">
        <v>3072</v>
      </c>
      <c r="F1421" s="130">
        <v>99.86</v>
      </c>
      <c r="G1421" s="130">
        <v>71</v>
      </c>
      <c r="H1421" s="130">
        <v>62</v>
      </c>
      <c r="I1421" s="130">
        <v>62</v>
      </c>
      <c r="J1421" s="130">
        <v>69</v>
      </c>
    </row>
    <row r="1422" spans="1:10" x14ac:dyDescent="0.3">
      <c r="A1422" s="130">
        <v>1421</v>
      </c>
      <c r="B1422" s="132" t="s">
        <v>3442</v>
      </c>
      <c r="C1422" s="132" t="s">
        <v>28</v>
      </c>
      <c r="D1422" s="132" t="s">
        <v>3019</v>
      </c>
      <c r="E1422" s="132" t="s">
        <v>3057</v>
      </c>
      <c r="F1422" s="130">
        <v>99.86</v>
      </c>
      <c r="G1422" s="130">
        <v>71</v>
      </c>
      <c r="H1422" s="130">
        <v>73</v>
      </c>
      <c r="I1422" s="130">
        <v>75</v>
      </c>
      <c r="J1422" s="130">
        <v>67</v>
      </c>
    </row>
    <row r="1423" spans="1:10" x14ac:dyDescent="0.3">
      <c r="A1423" s="130">
        <v>1422</v>
      </c>
      <c r="B1423" s="132" t="s">
        <v>3403</v>
      </c>
      <c r="C1423" s="132" t="s">
        <v>48</v>
      </c>
      <c r="D1423" s="132" t="s">
        <v>1651</v>
      </c>
      <c r="E1423" s="132" t="s">
        <v>3055</v>
      </c>
      <c r="F1423" s="130">
        <v>99.82</v>
      </c>
      <c r="G1423" s="130">
        <v>71</v>
      </c>
      <c r="H1423" s="130">
        <v>76</v>
      </c>
      <c r="I1423" s="130">
        <v>70</v>
      </c>
      <c r="J1423" s="130">
        <v>97</v>
      </c>
    </row>
    <row r="1424" spans="1:10" x14ac:dyDescent="0.3">
      <c r="A1424" s="130">
        <v>1423</v>
      </c>
      <c r="B1424" s="132" t="s">
        <v>1865</v>
      </c>
      <c r="C1424" s="132" t="s">
        <v>28</v>
      </c>
      <c r="D1424" s="132" t="s">
        <v>713</v>
      </c>
      <c r="E1424" s="132" t="s">
        <v>3072</v>
      </c>
      <c r="F1424" s="130">
        <v>99.81</v>
      </c>
      <c r="G1424" s="130">
        <v>71</v>
      </c>
      <c r="H1424" s="130">
        <v>75</v>
      </c>
      <c r="I1424" s="130">
        <v>52</v>
      </c>
      <c r="J1424" s="130">
        <v>28</v>
      </c>
    </row>
    <row r="1425" spans="1:10" x14ac:dyDescent="0.3">
      <c r="A1425" s="130">
        <v>1424</v>
      </c>
      <c r="B1425" s="132" t="s">
        <v>454</v>
      </c>
      <c r="C1425" s="132" t="s">
        <v>24</v>
      </c>
      <c r="D1425" s="132" t="s">
        <v>231</v>
      </c>
      <c r="E1425" s="132" t="s">
        <v>3057</v>
      </c>
      <c r="F1425" s="130">
        <v>99.8</v>
      </c>
      <c r="G1425" s="130">
        <v>71</v>
      </c>
      <c r="H1425" s="130">
        <v>46</v>
      </c>
      <c r="I1425" s="130">
        <v>85</v>
      </c>
      <c r="J1425" s="130">
        <v>92</v>
      </c>
    </row>
    <row r="1426" spans="1:10" x14ac:dyDescent="0.3">
      <c r="A1426" s="130">
        <v>1425</v>
      </c>
      <c r="B1426" s="132" t="s">
        <v>2017</v>
      </c>
      <c r="C1426" s="132" t="s">
        <v>117</v>
      </c>
      <c r="D1426" s="132" t="s">
        <v>203</v>
      </c>
      <c r="E1426" s="132" t="s">
        <v>3072</v>
      </c>
      <c r="F1426" s="130">
        <v>99.8</v>
      </c>
      <c r="G1426" s="130">
        <v>71</v>
      </c>
      <c r="H1426" s="130">
        <v>77</v>
      </c>
      <c r="I1426" s="130">
        <v>84</v>
      </c>
      <c r="J1426" s="130">
        <v>85</v>
      </c>
    </row>
    <row r="1427" spans="1:10" x14ac:dyDescent="0.3">
      <c r="A1427" s="130">
        <v>1426</v>
      </c>
      <c r="B1427" s="132" t="s">
        <v>168</v>
      </c>
      <c r="C1427" s="132" t="s">
        <v>24</v>
      </c>
      <c r="D1427" s="132" t="s">
        <v>149</v>
      </c>
      <c r="E1427" s="132" t="s">
        <v>3057</v>
      </c>
      <c r="F1427" s="130">
        <v>99.8</v>
      </c>
      <c r="G1427" s="130">
        <v>71</v>
      </c>
      <c r="H1427" s="130">
        <v>75</v>
      </c>
      <c r="I1427" s="130">
        <v>93</v>
      </c>
      <c r="J1427" s="130">
        <v>85</v>
      </c>
    </row>
    <row r="1428" spans="1:10" x14ac:dyDescent="0.3">
      <c r="A1428" s="130">
        <v>1427</v>
      </c>
      <c r="B1428" s="132" t="s">
        <v>3387</v>
      </c>
      <c r="C1428" s="132" t="s">
        <v>28</v>
      </c>
      <c r="D1428" s="132" t="s">
        <v>3019</v>
      </c>
      <c r="E1428" s="132" t="s">
        <v>3057</v>
      </c>
      <c r="F1428" s="130">
        <v>99.78</v>
      </c>
      <c r="G1428" s="130">
        <v>71</v>
      </c>
      <c r="H1428" s="130">
        <v>77</v>
      </c>
      <c r="I1428" s="130">
        <v>61</v>
      </c>
      <c r="J1428" s="130">
        <v>33</v>
      </c>
    </row>
    <row r="1429" spans="1:10" x14ac:dyDescent="0.3">
      <c r="A1429" s="130">
        <v>1428</v>
      </c>
      <c r="B1429" s="132" t="s">
        <v>1035</v>
      </c>
      <c r="C1429" s="132" t="s">
        <v>24</v>
      </c>
      <c r="D1429" s="132" t="s">
        <v>57</v>
      </c>
      <c r="E1429" s="132" t="s">
        <v>3072</v>
      </c>
      <c r="F1429" s="130">
        <v>99.78</v>
      </c>
      <c r="G1429" s="130">
        <v>71</v>
      </c>
      <c r="H1429" s="130">
        <v>42</v>
      </c>
      <c r="I1429" s="130">
        <v>52</v>
      </c>
      <c r="J1429" s="130">
        <v>55</v>
      </c>
    </row>
    <row r="1430" spans="1:10" x14ac:dyDescent="0.3">
      <c r="A1430" s="130">
        <v>1429</v>
      </c>
      <c r="B1430" s="132" t="s">
        <v>1011</v>
      </c>
      <c r="C1430" s="132" t="s">
        <v>48</v>
      </c>
      <c r="D1430" s="132" t="s">
        <v>357</v>
      </c>
      <c r="E1430" s="132" t="s">
        <v>3072</v>
      </c>
      <c r="F1430" s="130">
        <v>99.77</v>
      </c>
      <c r="G1430" s="130">
        <v>70</v>
      </c>
      <c r="H1430" s="130">
        <v>55</v>
      </c>
      <c r="I1430" s="130">
        <v>72</v>
      </c>
      <c r="J1430" s="130">
        <v>39</v>
      </c>
    </row>
    <row r="1431" spans="1:10" x14ac:dyDescent="0.3">
      <c r="A1431" s="130">
        <v>1430</v>
      </c>
      <c r="B1431" s="132" t="s">
        <v>4874</v>
      </c>
      <c r="C1431" s="132" t="s">
        <v>28</v>
      </c>
      <c r="D1431" s="132" t="s">
        <v>165</v>
      </c>
      <c r="E1431" s="132" t="s">
        <v>3057</v>
      </c>
      <c r="F1431" s="130">
        <v>99.72</v>
      </c>
      <c r="G1431" s="130">
        <v>70</v>
      </c>
      <c r="H1431" s="130">
        <v>26</v>
      </c>
      <c r="I1431" s="130">
        <v>21</v>
      </c>
      <c r="J1431" s="130">
        <v>12</v>
      </c>
    </row>
    <row r="1432" spans="1:10" x14ac:dyDescent="0.3">
      <c r="A1432" s="130">
        <v>1431</v>
      </c>
      <c r="B1432" s="132" t="s">
        <v>1616</v>
      </c>
      <c r="C1432" s="132" t="s">
        <v>36</v>
      </c>
      <c r="D1432" s="132" t="s">
        <v>279</v>
      </c>
      <c r="E1432" s="132" t="s">
        <v>3072</v>
      </c>
      <c r="F1432" s="130">
        <v>99.72</v>
      </c>
      <c r="G1432" s="130">
        <v>70</v>
      </c>
      <c r="H1432" s="130">
        <v>61</v>
      </c>
      <c r="I1432" s="130">
        <v>52</v>
      </c>
      <c r="J1432" s="130">
        <v>71</v>
      </c>
    </row>
    <row r="1433" spans="1:10" x14ac:dyDescent="0.3">
      <c r="A1433" s="130">
        <v>1432</v>
      </c>
      <c r="B1433" s="132" t="s">
        <v>1467</v>
      </c>
      <c r="C1433" s="132" t="s">
        <v>67</v>
      </c>
      <c r="D1433" s="132" t="s">
        <v>100</v>
      </c>
      <c r="E1433" s="132" t="s">
        <v>3072</v>
      </c>
      <c r="F1433" s="130">
        <v>99.7</v>
      </c>
      <c r="G1433" s="130">
        <v>70</v>
      </c>
      <c r="H1433" s="130">
        <v>79</v>
      </c>
      <c r="I1433" s="130">
        <v>93</v>
      </c>
      <c r="J1433" s="130">
        <v>90</v>
      </c>
    </row>
    <row r="1434" spans="1:10" x14ac:dyDescent="0.3">
      <c r="A1434" s="130">
        <v>1433</v>
      </c>
      <c r="B1434" s="132" t="s">
        <v>951</v>
      </c>
      <c r="C1434" s="132" t="s">
        <v>117</v>
      </c>
      <c r="D1434" s="132" t="s">
        <v>123</v>
      </c>
      <c r="E1434" s="132" t="s">
        <v>3057</v>
      </c>
      <c r="F1434" s="130">
        <v>99.69</v>
      </c>
      <c r="G1434" s="130">
        <v>70</v>
      </c>
      <c r="H1434" s="130">
        <v>44</v>
      </c>
      <c r="I1434" s="130">
        <v>80</v>
      </c>
      <c r="J1434" s="130">
        <v>75</v>
      </c>
    </row>
    <row r="1435" spans="1:10" x14ac:dyDescent="0.3">
      <c r="A1435" s="130">
        <v>1434</v>
      </c>
      <c r="B1435" s="132" t="s">
        <v>3666</v>
      </c>
      <c r="C1435" s="132" t="s">
        <v>28</v>
      </c>
      <c r="D1435" s="132" t="s">
        <v>140</v>
      </c>
      <c r="E1435" s="132" t="s">
        <v>3072</v>
      </c>
      <c r="F1435" s="130">
        <v>99.66</v>
      </c>
      <c r="G1435" s="130">
        <v>70</v>
      </c>
      <c r="H1435" s="130">
        <v>74</v>
      </c>
      <c r="I1435" s="130">
        <v>72</v>
      </c>
      <c r="J1435" s="130">
        <v>69</v>
      </c>
    </row>
    <row r="1436" spans="1:10" x14ac:dyDescent="0.3">
      <c r="A1436" s="130">
        <v>1435</v>
      </c>
      <c r="B1436" s="132" t="s">
        <v>1585</v>
      </c>
      <c r="C1436" s="132" t="s">
        <v>28</v>
      </c>
      <c r="D1436" s="132" t="s">
        <v>140</v>
      </c>
      <c r="E1436" s="132" t="s">
        <v>3057</v>
      </c>
      <c r="F1436" s="130">
        <v>99.66</v>
      </c>
      <c r="G1436" s="130">
        <v>70</v>
      </c>
      <c r="H1436" s="130">
        <v>72</v>
      </c>
      <c r="I1436" s="130">
        <v>83</v>
      </c>
      <c r="J1436" s="130">
        <v>80</v>
      </c>
    </row>
    <row r="1437" spans="1:10" x14ac:dyDescent="0.3">
      <c r="A1437" s="130">
        <v>1436</v>
      </c>
      <c r="B1437" s="132" t="s">
        <v>875</v>
      </c>
      <c r="C1437" s="132" t="s">
        <v>36</v>
      </c>
      <c r="D1437" s="132" t="s">
        <v>86</v>
      </c>
      <c r="E1437" s="132" t="s">
        <v>3072</v>
      </c>
      <c r="F1437" s="130">
        <v>99.65</v>
      </c>
      <c r="G1437" s="130">
        <v>70</v>
      </c>
      <c r="H1437" s="130">
        <v>30</v>
      </c>
      <c r="I1437" s="130">
        <v>32</v>
      </c>
      <c r="J1437" s="130">
        <v>45</v>
      </c>
    </row>
    <row r="1438" spans="1:10" x14ac:dyDescent="0.3">
      <c r="A1438" s="130">
        <v>1437</v>
      </c>
      <c r="B1438" s="132" t="s">
        <v>2366</v>
      </c>
      <c r="C1438" s="132" t="s">
        <v>31</v>
      </c>
      <c r="D1438" s="132" t="s">
        <v>3024</v>
      </c>
      <c r="E1438" s="132" t="s">
        <v>3072</v>
      </c>
      <c r="F1438" s="130">
        <v>99.62</v>
      </c>
      <c r="G1438" s="130">
        <v>70</v>
      </c>
      <c r="H1438" s="130">
        <v>42</v>
      </c>
      <c r="I1438" s="130">
        <v>68</v>
      </c>
      <c r="J1438" s="130">
        <v>33</v>
      </c>
    </row>
    <row r="1439" spans="1:10" x14ac:dyDescent="0.3">
      <c r="A1439" s="130">
        <v>1438</v>
      </c>
      <c r="B1439" s="132" t="s">
        <v>3436</v>
      </c>
      <c r="C1439" s="132" t="s">
        <v>31</v>
      </c>
      <c r="D1439" s="132" t="s">
        <v>3024</v>
      </c>
      <c r="E1439" s="132" t="s">
        <v>3057</v>
      </c>
      <c r="F1439" s="130">
        <v>99.62</v>
      </c>
      <c r="G1439" s="130">
        <v>70</v>
      </c>
      <c r="H1439" s="130">
        <v>74</v>
      </c>
      <c r="I1439" s="130">
        <v>61</v>
      </c>
      <c r="J1439" s="130">
        <v>76</v>
      </c>
    </row>
    <row r="1440" spans="1:10" x14ac:dyDescent="0.3">
      <c r="A1440" s="130">
        <v>1439</v>
      </c>
      <c r="B1440" s="132" t="s">
        <v>3497</v>
      </c>
      <c r="C1440" s="132" t="s">
        <v>28</v>
      </c>
      <c r="D1440" s="132" t="s">
        <v>3037</v>
      </c>
      <c r="E1440" s="132" t="s">
        <v>3072</v>
      </c>
      <c r="F1440" s="130">
        <v>99.61</v>
      </c>
      <c r="G1440" s="130">
        <v>70</v>
      </c>
      <c r="H1440" s="130">
        <v>77</v>
      </c>
      <c r="I1440" s="130">
        <v>3</v>
      </c>
      <c r="J1440" s="130">
        <v>2</v>
      </c>
    </row>
    <row r="1441" spans="1:10" x14ac:dyDescent="0.3">
      <c r="A1441" s="130">
        <v>1440</v>
      </c>
      <c r="B1441" s="132" t="s">
        <v>3647</v>
      </c>
      <c r="C1441" s="132" t="s">
        <v>28</v>
      </c>
      <c r="D1441" s="132" t="s">
        <v>3019</v>
      </c>
      <c r="E1441" s="132" t="s">
        <v>3057</v>
      </c>
      <c r="F1441" s="130">
        <v>99.61</v>
      </c>
      <c r="G1441" s="130">
        <v>70</v>
      </c>
      <c r="H1441" s="130">
        <v>68</v>
      </c>
      <c r="I1441" s="130">
        <v>49</v>
      </c>
      <c r="J1441" s="130">
        <v>36</v>
      </c>
    </row>
    <row r="1442" spans="1:10" x14ac:dyDescent="0.3">
      <c r="A1442" s="130">
        <v>1441</v>
      </c>
      <c r="B1442" s="132" t="s">
        <v>1524</v>
      </c>
      <c r="C1442" s="132" t="s">
        <v>31</v>
      </c>
      <c r="D1442" s="132" t="s">
        <v>3024</v>
      </c>
      <c r="E1442" s="132" t="s">
        <v>3072</v>
      </c>
      <c r="F1442" s="130">
        <v>99.49</v>
      </c>
      <c r="G1442" s="130">
        <v>70</v>
      </c>
      <c r="H1442" s="130">
        <v>75</v>
      </c>
      <c r="I1442" s="130">
        <v>88</v>
      </c>
      <c r="J1442" s="130">
        <v>93</v>
      </c>
    </row>
    <row r="1443" spans="1:10" x14ac:dyDescent="0.3">
      <c r="A1443" s="130">
        <v>1442</v>
      </c>
      <c r="B1443" s="132" t="s">
        <v>247</v>
      </c>
      <c r="C1443" s="132" t="s">
        <v>248</v>
      </c>
      <c r="D1443" s="132" t="s">
        <v>3036</v>
      </c>
      <c r="E1443" s="132" t="s">
        <v>3072</v>
      </c>
      <c r="F1443" s="130">
        <v>99.49</v>
      </c>
      <c r="G1443" s="130">
        <v>70</v>
      </c>
      <c r="H1443" s="130">
        <v>74</v>
      </c>
      <c r="I1443" s="130">
        <v>83</v>
      </c>
      <c r="J1443" s="130">
        <v>33</v>
      </c>
    </row>
    <row r="1444" spans="1:10" x14ac:dyDescent="0.3">
      <c r="A1444" s="130">
        <v>1443</v>
      </c>
      <c r="B1444" s="132" t="s">
        <v>3517</v>
      </c>
      <c r="C1444" s="132" t="s">
        <v>28</v>
      </c>
      <c r="D1444" s="132" t="s">
        <v>3019</v>
      </c>
      <c r="E1444" s="132" t="s">
        <v>3057</v>
      </c>
      <c r="F1444" s="130">
        <v>99.47</v>
      </c>
      <c r="G1444" s="130">
        <v>70</v>
      </c>
      <c r="H1444" s="130">
        <v>71</v>
      </c>
      <c r="I1444" s="130">
        <v>39</v>
      </c>
      <c r="J1444" s="130">
        <v>57</v>
      </c>
    </row>
    <row r="1445" spans="1:10" x14ac:dyDescent="0.3">
      <c r="A1445" s="130">
        <v>1444</v>
      </c>
      <c r="B1445" s="132" t="s">
        <v>869</v>
      </c>
      <c r="C1445" s="132" t="s">
        <v>24</v>
      </c>
      <c r="D1445" s="132" t="s">
        <v>149</v>
      </c>
      <c r="E1445" s="132" t="s">
        <v>3072</v>
      </c>
      <c r="F1445" s="130">
        <v>99.47</v>
      </c>
      <c r="G1445" s="130">
        <v>70</v>
      </c>
      <c r="H1445" s="130">
        <v>48</v>
      </c>
      <c r="I1445" s="130">
        <v>72</v>
      </c>
      <c r="J1445" s="130">
        <v>52</v>
      </c>
    </row>
    <row r="1446" spans="1:10" x14ac:dyDescent="0.3">
      <c r="A1446" s="130">
        <v>1445</v>
      </c>
      <c r="B1446" s="132" t="s">
        <v>278</v>
      </c>
      <c r="C1446" s="132" t="s">
        <v>36</v>
      </c>
      <c r="D1446" s="132" t="s">
        <v>279</v>
      </c>
      <c r="E1446" s="132" t="s">
        <v>3072</v>
      </c>
      <c r="F1446" s="130">
        <v>99.46</v>
      </c>
      <c r="G1446" s="130">
        <v>70</v>
      </c>
      <c r="H1446" s="130">
        <v>72</v>
      </c>
      <c r="I1446" s="130">
        <v>78</v>
      </c>
      <c r="J1446" s="130">
        <v>85</v>
      </c>
    </row>
    <row r="1447" spans="1:10" x14ac:dyDescent="0.3">
      <c r="A1447" s="130">
        <v>1446</v>
      </c>
      <c r="B1447" s="132" t="s">
        <v>152</v>
      </c>
      <c r="C1447" s="132" t="s">
        <v>48</v>
      </c>
      <c r="D1447" s="132" t="s">
        <v>47</v>
      </c>
      <c r="E1447" s="132" t="s">
        <v>3072</v>
      </c>
      <c r="F1447" s="130">
        <v>99.46</v>
      </c>
      <c r="G1447" s="130">
        <v>70</v>
      </c>
      <c r="H1447" s="130">
        <v>79</v>
      </c>
      <c r="I1447" s="130">
        <v>85</v>
      </c>
      <c r="J1447" s="130">
        <v>97</v>
      </c>
    </row>
    <row r="1448" spans="1:10" x14ac:dyDescent="0.3">
      <c r="A1448" s="130">
        <v>1447</v>
      </c>
      <c r="B1448" s="132" t="s">
        <v>350</v>
      </c>
      <c r="C1448" s="132" t="s">
        <v>28</v>
      </c>
      <c r="D1448" s="132" t="s">
        <v>27</v>
      </c>
      <c r="E1448" s="132" t="s">
        <v>3072</v>
      </c>
      <c r="F1448" s="130">
        <v>99.44</v>
      </c>
      <c r="G1448" s="130">
        <v>70</v>
      </c>
      <c r="H1448" s="130">
        <v>52</v>
      </c>
      <c r="I1448" s="130">
        <v>56</v>
      </c>
      <c r="J1448" s="130">
        <v>56</v>
      </c>
    </row>
    <row r="1449" spans="1:10" x14ac:dyDescent="0.3">
      <c r="A1449" s="130">
        <v>1448</v>
      </c>
      <c r="B1449" s="132" t="s">
        <v>6475</v>
      </c>
      <c r="C1449" s="132" t="s">
        <v>44</v>
      </c>
      <c r="D1449" s="132" t="s">
        <v>129</v>
      </c>
      <c r="E1449" s="132" t="s">
        <v>3057</v>
      </c>
      <c r="F1449" s="130">
        <v>99.41</v>
      </c>
      <c r="G1449" s="130">
        <v>70</v>
      </c>
      <c r="H1449" s="130">
        <v>68</v>
      </c>
      <c r="I1449" s="130">
        <v>87</v>
      </c>
      <c r="J1449" s="130">
        <v>97</v>
      </c>
    </row>
    <row r="1450" spans="1:10" x14ac:dyDescent="0.3">
      <c r="A1450" s="130">
        <v>1449</v>
      </c>
      <c r="B1450" s="132" t="s">
        <v>6476</v>
      </c>
      <c r="C1450" s="132" t="s">
        <v>28</v>
      </c>
      <c r="D1450" s="132" t="s">
        <v>3018</v>
      </c>
      <c r="E1450" s="132" t="s">
        <v>3072</v>
      </c>
      <c r="F1450" s="130">
        <v>99.39</v>
      </c>
      <c r="G1450" s="130">
        <v>70</v>
      </c>
      <c r="H1450" s="130">
        <v>74</v>
      </c>
      <c r="I1450" s="130">
        <v>93</v>
      </c>
      <c r="J1450" s="130">
        <v>69</v>
      </c>
    </row>
    <row r="1451" spans="1:10" x14ac:dyDescent="0.3">
      <c r="A1451" s="130">
        <v>1450</v>
      </c>
      <c r="B1451" s="132" t="s">
        <v>1171</v>
      </c>
      <c r="C1451" s="132" t="s">
        <v>31</v>
      </c>
      <c r="D1451" s="132" t="s">
        <v>3016</v>
      </c>
      <c r="E1451" s="132" t="s">
        <v>3057</v>
      </c>
      <c r="F1451" s="130">
        <v>99.37</v>
      </c>
      <c r="G1451" s="130">
        <v>70</v>
      </c>
      <c r="H1451" s="130">
        <v>54</v>
      </c>
      <c r="I1451" s="130">
        <v>63</v>
      </c>
      <c r="J1451" s="130">
        <v>48</v>
      </c>
    </row>
    <row r="1452" spans="1:10" x14ac:dyDescent="0.3">
      <c r="A1452" s="130">
        <v>1451</v>
      </c>
      <c r="B1452" s="132" t="s">
        <v>3515</v>
      </c>
      <c r="C1452" s="132" t="s">
        <v>153</v>
      </c>
      <c r="D1452" s="132" t="s">
        <v>731</v>
      </c>
      <c r="E1452" s="132" t="s">
        <v>3072</v>
      </c>
      <c r="F1452" s="130">
        <v>99.37</v>
      </c>
      <c r="G1452" s="130">
        <v>70</v>
      </c>
      <c r="H1452" s="130">
        <v>64</v>
      </c>
      <c r="I1452" s="130">
        <v>30</v>
      </c>
      <c r="J1452" s="130">
        <v>37</v>
      </c>
    </row>
    <row r="1453" spans="1:10" x14ac:dyDescent="0.3">
      <c r="A1453" s="130">
        <v>1452</v>
      </c>
      <c r="B1453" s="132" t="s">
        <v>1503</v>
      </c>
      <c r="C1453" s="132" t="s">
        <v>28</v>
      </c>
      <c r="D1453" s="132" t="s">
        <v>140</v>
      </c>
      <c r="E1453" s="132" t="s">
        <v>3072</v>
      </c>
      <c r="F1453" s="130">
        <v>99.31</v>
      </c>
      <c r="G1453" s="130">
        <v>70</v>
      </c>
      <c r="H1453" s="130">
        <v>77</v>
      </c>
      <c r="I1453" s="130">
        <v>86</v>
      </c>
      <c r="J1453" s="130">
        <v>79</v>
      </c>
    </row>
    <row r="1454" spans="1:10" x14ac:dyDescent="0.3">
      <c r="A1454" s="130">
        <v>1453</v>
      </c>
      <c r="B1454" s="132" t="s">
        <v>3672</v>
      </c>
      <c r="C1454" s="132" t="s">
        <v>28</v>
      </c>
      <c r="D1454" s="132" t="s">
        <v>140</v>
      </c>
      <c r="E1454" s="132" t="s">
        <v>3072</v>
      </c>
      <c r="F1454" s="130">
        <v>99.31</v>
      </c>
      <c r="G1454" s="130">
        <v>70</v>
      </c>
      <c r="H1454" s="130">
        <v>71</v>
      </c>
      <c r="I1454" s="130">
        <v>72</v>
      </c>
      <c r="J1454" s="130">
        <v>79</v>
      </c>
    </row>
    <row r="1455" spans="1:10" x14ac:dyDescent="0.3">
      <c r="A1455" s="130">
        <v>1454</v>
      </c>
      <c r="B1455" s="132" t="s">
        <v>6477</v>
      </c>
      <c r="C1455" s="132" t="s">
        <v>31</v>
      </c>
      <c r="D1455" s="132" t="s">
        <v>111</v>
      </c>
      <c r="E1455" s="132" t="s">
        <v>3057</v>
      </c>
      <c r="F1455" s="130">
        <v>99.26</v>
      </c>
      <c r="G1455" s="130">
        <v>70</v>
      </c>
      <c r="H1455" s="130">
        <v>33</v>
      </c>
      <c r="I1455" s="130">
        <v>22</v>
      </c>
      <c r="J1455" s="130">
        <v>23</v>
      </c>
    </row>
    <row r="1456" spans="1:10" x14ac:dyDescent="0.3">
      <c r="A1456" s="130">
        <v>1455</v>
      </c>
      <c r="B1456" s="132" t="s">
        <v>1456</v>
      </c>
      <c r="C1456" s="132" t="s">
        <v>117</v>
      </c>
      <c r="D1456" s="132" t="s">
        <v>203</v>
      </c>
      <c r="E1456" s="132" t="s">
        <v>3057</v>
      </c>
      <c r="F1456" s="130">
        <v>99.25</v>
      </c>
      <c r="G1456" s="130">
        <v>70</v>
      </c>
      <c r="H1456" s="130">
        <v>75</v>
      </c>
      <c r="I1456" s="130">
        <v>85</v>
      </c>
      <c r="J1456" s="130">
        <v>88</v>
      </c>
    </row>
    <row r="1457" spans="1:10" x14ac:dyDescent="0.3">
      <c r="A1457" s="130">
        <v>1456</v>
      </c>
      <c r="B1457" s="132" t="s">
        <v>1059</v>
      </c>
      <c r="C1457" s="132" t="s">
        <v>153</v>
      </c>
      <c r="D1457" s="132" t="s">
        <v>3030</v>
      </c>
      <c r="E1457" s="132" t="s">
        <v>3072</v>
      </c>
      <c r="F1457" s="130">
        <v>99.24</v>
      </c>
      <c r="G1457" s="130">
        <v>70</v>
      </c>
      <c r="H1457" s="130">
        <v>67</v>
      </c>
      <c r="I1457" s="130">
        <v>42</v>
      </c>
      <c r="J1457" s="130">
        <v>53</v>
      </c>
    </row>
    <row r="1458" spans="1:10" x14ac:dyDescent="0.3">
      <c r="A1458" s="130">
        <v>1457</v>
      </c>
      <c r="B1458" s="132" t="s">
        <v>1824</v>
      </c>
      <c r="C1458" s="132" t="s">
        <v>36</v>
      </c>
      <c r="D1458" s="132" t="s">
        <v>279</v>
      </c>
      <c r="E1458" s="132" t="s">
        <v>3072</v>
      </c>
      <c r="F1458" s="130">
        <v>99.23</v>
      </c>
      <c r="G1458" s="130">
        <v>70</v>
      </c>
      <c r="H1458" s="130">
        <v>64</v>
      </c>
      <c r="I1458" s="130">
        <v>91</v>
      </c>
      <c r="J1458" s="130">
        <v>50</v>
      </c>
    </row>
    <row r="1459" spans="1:10" x14ac:dyDescent="0.3">
      <c r="A1459" s="130">
        <v>1458</v>
      </c>
      <c r="B1459" s="132" t="s">
        <v>2235</v>
      </c>
      <c r="C1459" s="132" t="s">
        <v>104</v>
      </c>
      <c r="D1459" s="132" t="s">
        <v>154</v>
      </c>
      <c r="E1459" s="132" t="s">
        <v>3057</v>
      </c>
      <c r="F1459" s="130">
        <v>99.22</v>
      </c>
      <c r="G1459" s="130">
        <v>70</v>
      </c>
      <c r="H1459" s="130">
        <v>59</v>
      </c>
      <c r="I1459" s="130">
        <v>81</v>
      </c>
      <c r="J1459" s="130">
        <v>88</v>
      </c>
    </row>
    <row r="1460" spans="1:10" x14ac:dyDescent="0.3">
      <c r="A1460" s="130">
        <v>1459</v>
      </c>
      <c r="B1460" s="132" t="s">
        <v>265</v>
      </c>
      <c r="C1460" s="132" t="s">
        <v>31</v>
      </c>
      <c r="D1460" s="132" t="s">
        <v>111</v>
      </c>
      <c r="E1460" s="132" t="s">
        <v>3057</v>
      </c>
      <c r="F1460" s="130">
        <v>99.21</v>
      </c>
      <c r="G1460" s="130">
        <v>70</v>
      </c>
      <c r="H1460" s="130">
        <v>76</v>
      </c>
      <c r="I1460" s="130">
        <v>71</v>
      </c>
      <c r="J1460" s="130">
        <v>75</v>
      </c>
    </row>
    <row r="1461" spans="1:10" x14ac:dyDescent="0.3">
      <c r="A1461" s="130">
        <v>1460</v>
      </c>
      <c r="B1461" s="132" t="s">
        <v>288</v>
      </c>
      <c r="C1461" s="132" t="s">
        <v>24</v>
      </c>
      <c r="D1461" s="132" t="s">
        <v>55</v>
      </c>
      <c r="E1461" s="132" t="s">
        <v>3057</v>
      </c>
      <c r="F1461" s="130">
        <v>99.21</v>
      </c>
      <c r="G1461" s="130">
        <v>70</v>
      </c>
      <c r="H1461" s="130">
        <v>45</v>
      </c>
      <c r="I1461" s="130">
        <v>69</v>
      </c>
      <c r="J1461" s="130">
        <v>75</v>
      </c>
    </row>
    <row r="1462" spans="1:10" x14ac:dyDescent="0.3">
      <c r="A1462" s="130">
        <v>1461</v>
      </c>
      <c r="B1462" s="132" t="s">
        <v>102</v>
      </c>
      <c r="C1462" s="132" t="s">
        <v>104</v>
      </c>
      <c r="D1462" s="132" t="s">
        <v>103</v>
      </c>
      <c r="E1462" s="132" t="s">
        <v>3072</v>
      </c>
      <c r="F1462" s="130">
        <v>99.2</v>
      </c>
      <c r="G1462" s="130">
        <v>70</v>
      </c>
      <c r="H1462" s="130">
        <v>79</v>
      </c>
      <c r="I1462" s="130">
        <v>80</v>
      </c>
      <c r="J1462" s="130">
        <v>74</v>
      </c>
    </row>
    <row r="1463" spans="1:10" x14ac:dyDescent="0.3">
      <c r="A1463" s="130">
        <v>1462</v>
      </c>
      <c r="B1463" s="132" t="s">
        <v>1369</v>
      </c>
      <c r="C1463" s="132" t="s">
        <v>67</v>
      </c>
      <c r="D1463" s="132" t="s">
        <v>262</v>
      </c>
      <c r="E1463" s="132" t="s">
        <v>3072</v>
      </c>
      <c r="F1463" s="130">
        <v>99.17</v>
      </c>
      <c r="G1463" s="130">
        <v>70</v>
      </c>
      <c r="H1463" s="130">
        <v>76</v>
      </c>
      <c r="I1463" s="130">
        <v>69</v>
      </c>
      <c r="J1463" s="130">
        <v>30</v>
      </c>
    </row>
    <row r="1464" spans="1:10" x14ac:dyDescent="0.3">
      <c r="A1464" s="130">
        <v>1463</v>
      </c>
      <c r="B1464" s="132" t="s">
        <v>1715</v>
      </c>
      <c r="C1464" s="132" t="s">
        <v>24</v>
      </c>
      <c r="D1464" s="132" t="s">
        <v>119</v>
      </c>
      <c r="E1464" s="132" t="s">
        <v>3072</v>
      </c>
      <c r="F1464" s="130">
        <v>99.16</v>
      </c>
      <c r="G1464" s="130">
        <v>70</v>
      </c>
      <c r="H1464" s="130">
        <v>78</v>
      </c>
      <c r="I1464" s="130">
        <v>84</v>
      </c>
      <c r="J1464" s="130">
        <v>80</v>
      </c>
    </row>
    <row r="1465" spans="1:10" x14ac:dyDescent="0.3">
      <c r="A1465" s="130">
        <v>1464</v>
      </c>
      <c r="B1465" s="132" t="s">
        <v>675</v>
      </c>
      <c r="C1465" s="132" t="s">
        <v>28</v>
      </c>
      <c r="D1465" s="132" t="s">
        <v>3019</v>
      </c>
      <c r="E1465" s="132" t="s">
        <v>3072</v>
      </c>
      <c r="F1465" s="130">
        <v>99.15</v>
      </c>
      <c r="G1465" s="130">
        <v>70</v>
      </c>
      <c r="H1465" s="130">
        <v>73</v>
      </c>
      <c r="I1465" s="130">
        <v>34</v>
      </c>
      <c r="J1465" s="130">
        <v>24</v>
      </c>
    </row>
    <row r="1466" spans="1:10" x14ac:dyDescent="0.3">
      <c r="A1466" s="130">
        <v>1465</v>
      </c>
      <c r="B1466" s="132" t="s">
        <v>846</v>
      </c>
      <c r="C1466" s="132" t="s">
        <v>28</v>
      </c>
      <c r="D1466" s="132" t="s">
        <v>3019</v>
      </c>
      <c r="E1466" s="132" t="s">
        <v>3057</v>
      </c>
      <c r="F1466" s="130">
        <v>99.15</v>
      </c>
      <c r="G1466" s="130">
        <v>70</v>
      </c>
      <c r="H1466" s="130">
        <v>63</v>
      </c>
      <c r="I1466" s="130">
        <v>41</v>
      </c>
      <c r="J1466" s="130">
        <v>27</v>
      </c>
    </row>
    <row r="1467" spans="1:10" x14ac:dyDescent="0.3">
      <c r="A1467" s="130">
        <v>1466</v>
      </c>
      <c r="B1467" s="132" t="s">
        <v>933</v>
      </c>
      <c r="C1467" s="132" t="s">
        <v>117</v>
      </c>
      <c r="D1467" s="132" t="s">
        <v>589</v>
      </c>
      <c r="E1467" s="132" t="s">
        <v>3072</v>
      </c>
      <c r="F1467" s="130">
        <v>99.14</v>
      </c>
      <c r="G1467" s="130">
        <v>70</v>
      </c>
      <c r="H1467" s="130">
        <v>46</v>
      </c>
      <c r="I1467" s="130">
        <v>56</v>
      </c>
      <c r="J1467" s="130">
        <v>73</v>
      </c>
    </row>
    <row r="1468" spans="1:10" x14ac:dyDescent="0.3">
      <c r="A1468" s="130">
        <v>1467</v>
      </c>
      <c r="B1468" s="132" t="s">
        <v>6478</v>
      </c>
      <c r="C1468" s="132" t="s">
        <v>28</v>
      </c>
      <c r="D1468" s="132" t="s">
        <v>140</v>
      </c>
      <c r="E1468" s="132" t="s">
        <v>3072</v>
      </c>
      <c r="F1468" s="130">
        <v>99.13</v>
      </c>
      <c r="G1468" s="130">
        <v>70</v>
      </c>
      <c r="H1468" s="130">
        <v>69</v>
      </c>
      <c r="I1468" s="130">
        <v>59</v>
      </c>
      <c r="J1468" s="130">
        <v>60</v>
      </c>
    </row>
    <row r="1469" spans="1:10" x14ac:dyDescent="0.3">
      <c r="A1469" s="130">
        <v>1468</v>
      </c>
      <c r="B1469" s="132" t="s">
        <v>1910</v>
      </c>
      <c r="C1469" s="132" t="s">
        <v>31</v>
      </c>
      <c r="D1469" s="132" t="s">
        <v>90</v>
      </c>
      <c r="E1469" s="132" t="s">
        <v>3057</v>
      </c>
      <c r="F1469" s="130">
        <v>99.12</v>
      </c>
      <c r="G1469" s="130">
        <v>70</v>
      </c>
      <c r="H1469" s="130">
        <v>50</v>
      </c>
      <c r="I1469" s="130">
        <v>77</v>
      </c>
      <c r="J1469" s="130">
        <v>28</v>
      </c>
    </row>
    <row r="1470" spans="1:10" x14ac:dyDescent="0.3">
      <c r="A1470" s="130">
        <v>1469</v>
      </c>
      <c r="B1470" s="132" t="s">
        <v>668</v>
      </c>
      <c r="C1470" s="132" t="s">
        <v>117</v>
      </c>
      <c r="D1470" s="132" t="s">
        <v>203</v>
      </c>
      <c r="E1470" s="132" t="s">
        <v>3072</v>
      </c>
      <c r="F1470" s="130">
        <v>99.11</v>
      </c>
      <c r="G1470" s="130">
        <v>70</v>
      </c>
      <c r="H1470" s="130">
        <v>66</v>
      </c>
      <c r="I1470" s="130">
        <v>81</v>
      </c>
      <c r="J1470" s="130">
        <v>68</v>
      </c>
    </row>
    <row r="1471" spans="1:10" x14ac:dyDescent="0.3">
      <c r="A1471" s="130">
        <v>1470</v>
      </c>
      <c r="B1471" s="132" t="s">
        <v>65</v>
      </c>
      <c r="C1471" s="132" t="s">
        <v>67</v>
      </c>
      <c r="D1471" s="132" t="s">
        <v>66</v>
      </c>
      <c r="E1471" s="132" t="s">
        <v>3057</v>
      </c>
      <c r="F1471" s="130">
        <v>99.1</v>
      </c>
      <c r="G1471" s="130">
        <v>70</v>
      </c>
      <c r="H1471" s="130">
        <v>82</v>
      </c>
      <c r="I1471" s="130">
        <v>91</v>
      </c>
      <c r="J1471" s="130">
        <v>83</v>
      </c>
    </row>
    <row r="1472" spans="1:10" x14ac:dyDescent="0.3">
      <c r="A1472" s="130">
        <v>1471</v>
      </c>
      <c r="B1472" s="132" t="s">
        <v>1795</v>
      </c>
      <c r="C1472" s="132" t="s">
        <v>24</v>
      </c>
      <c r="D1472" s="132" t="s">
        <v>42</v>
      </c>
      <c r="E1472" s="132" t="s">
        <v>3057</v>
      </c>
      <c r="F1472" s="130">
        <v>99.09</v>
      </c>
      <c r="G1472" s="130">
        <v>70</v>
      </c>
      <c r="H1472" s="130">
        <v>60</v>
      </c>
      <c r="I1472" s="130">
        <v>39</v>
      </c>
      <c r="J1472" s="130">
        <v>45</v>
      </c>
    </row>
    <row r="1473" spans="1:10" x14ac:dyDescent="0.3">
      <c r="A1473" s="130">
        <v>1472</v>
      </c>
      <c r="B1473" s="132" t="s">
        <v>3607</v>
      </c>
      <c r="C1473" s="132" t="s">
        <v>44</v>
      </c>
      <c r="D1473" s="132" t="s">
        <v>113</v>
      </c>
      <c r="E1473" s="132" t="s">
        <v>3057</v>
      </c>
      <c r="F1473" s="130">
        <v>99.09</v>
      </c>
      <c r="G1473" s="130">
        <v>70</v>
      </c>
      <c r="H1473" s="130">
        <v>34</v>
      </c>
      <c r="I1473" s="130">
        <v>11</v>
      </c>
      <c r="J1473" s="130">
        <v>18</v>
      </c>
    </row>
    <row r="1474" spans="1:10" x14ac:dyDescent="0.3">
      <c r="A1474" s="130">
        <v>1473</v>
      </c>
      <c r="B1474" s="132" t="s">
        <v>121</v>
      </c>
      <c r="C1474" s="132" t="s">
        <v>44</v>
      </c>
      <c r="D1474" s="132" t="s">
        <v>101</v>
      </c>
      <c r="E1474" s="132" t="s">
        <v>3072</v>
      </c>
      <c r="F1474" s="130">
        <v>99.09</v>
      </c>
      <c r="G1474" s="130">
        <v>70</v>
      </c>
      <c r="H1474" s="130">
        <v>83</v>
      </c>
      <c r="I1474" s="130">
        <v>92</v>
      </c>
      <c r="J1474" s="130">
        <v>76</v>
      </c>
    </row>
    <row r="1475" spans="1:10" x14ac:dyDescent="0.3">
      <c r="A1475" s="130">
        <v>1474</v>
      </c>
      <c r="B1475" s="132" t="s">
        <v>2386</v>
      </c>
      <c r="C1475" s="132" t="s">
        <v>24</v>
      </c>
      <c r="D1475" s="132" t="s">
        <v>83</v>
      </c>
      <c r="E1475" s="132" t="s">
        <v>3057</v>
      </c>
      <c r="F1475" s="130">
        <v>99.08</v>
      </c>
      <c r="G1475" s="130">
        <v>70</v>
      </c>
      <c r="H1475" s="130">
        <v>78</v>
      </c>
      <c r="I1475" s="130">
        <v>94</v>
      </c>
      <c r="J1475" s="130">
        <v>46</v>
      </c>
    </row>
    <row r="1476" spans="1:10" x14ac:dyDescent="0.3">
      <c r="A1476" s="130">
        <v>1475</v>
      </c>
      <c r="B1476" s="132" t="s">
        <v>2971</v>
      </c>
      <c r="C1476" s="132" t="s">
        <v>28</v>
      </c>
      <c r="D1476" s="132" t="s">
        <v>140</v>
      </c>
      <c r="E1476" s="132" t="s">
        <v>3072</v>
      </c>
      <c r="F1476" s="130">
        <v>99.08</v>
      </c>
      <c r="G1476" s="130">
        <v>70</v>
      </c>
      <c r="H1476" s="130">
        <v>72</v>
      </c>
      <c r="I1476" s="130">
        <v>51</v>
      </c>
      <c r="J1476" s="130">
        <v>39</v>
      </c>
    </row>
    <row r="1477" spans="1:10" x14ac:dyDescent="0.3">
      <c r="A1477" s="130">
        <v>1476</v>
      </c>
      <c r="B1477" s="132" t="s">
        <v>853</v>
      </c>
      <c r="C1477" s="132" t="s">
        <v>44</v>
      </c>
      <c r="D1477" s="132" t="s">
        <v>129</v>
      </c>
      <c r="E1477" s="132" t="s">
        <v>3057</v>
      </c>
      <c r="F1477" s="130">
        <v>99.07</v>
      </c>
      <c r="G1477" s="130">
        <v>70</v>
      </c>
      <c r="H1477" s="130">
        <v>27</v>
      </c>
      <c r="I1477" s="130">
        <v>16</v>
      </c>
      <c r="J1477" s="130">
        <v>93</v>
      </c>
    </row>
    <row r="1478" spans="1:10" x14ac:dyDescent="0.3">
      <c r="A1478" s="133">
        <v>1477</v>
      </c>
      <c r="B1478" s="132" t="s">
        <v>2139</v>
      </c>
      <c r="C1478" s="132" t="s">
        <v>36</v>
      </c>
      <c r="D1478" s="132" t="s">
        <v>585</v>
      </c>
      <c r="E1478" s="132" t="s">
        <v>3072</v>
      </c>
      <c r="F1478" s="133">
        <v>99.06</v>
      </c>
      <c r="G1478" s="133">
        <v>70</v>
      </c>
      <c r="H1478" s="133">
        <v>35</v>
      </c>
      <c r="I1478" s="133">
        <v>24</v>
      </c>
      <c r="J1478" s="133">
        <v>25</v>
      </c>
    </row>
  </sheetData>
  <conditionalFormatting sqref="G1:J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9D077-120B-4442-B878-D8BA59769859}">
  <sheetPr codeName="Tabelle10"/>
  <dimension ref="A1:AA32"/>
  <sheetViews>
    <sheetView zoomScaleNormal="100" workbookViewId="0">
      <selection activeCell="A11" sqref="A11"/>
    </sheetView>
  </sheetViews>
  <sheetFormatPr baseColWidth="10" defaultColWidth="11.5546875" defaultRowHeight="14.4" x14ac:dyDescent="0.3"/>
  <cols>
    <col min="1" max="16384" width="11.5546875" style="36"/>
  </cols>
  <sheetData>
    <row r="1" spans="1:27" x14ac:dyDescent="0.3">
      <c r="A1" s="130" t="s">
        <v>495</v>
      </c>
      <c r="B1" s="130" t="s">
        <v>3</v>
      </c>
      <c r="C1" s="130" t="s">
        <v>2</v>
      </c>
      <c r="D1" s="130" t="s">
        <v>1</v>
      </c>
      <c r="E1" s="130" t="s">
        <v>2552</v>
      </c>
      <c r="F1" s="130" t="s">
        <v>0</v>
      </c>
      <c r="G1" s="130" t="s">
        <v>5</v>
      </c>
      <c r="H1" s="130" t="s">
        <v>6</v>
      </c>
      <c r="I1" s="130" t="s">
        <v>7</v>
      </c>
      <c r="J1" s="130" t="s">
        <v>8</v>
      </c>
      <c r="K1" s="130" t="s">
        <v>9</v>
      </c>
      <c r="L1" s="130" t="s">
        <v>10</v>
      </c>
      <c r="M1" s="130" t="s">
        <v>11</v>
      </c>
      <c r="N1" s="130" t="s">
        <v>12</v>
      </c>
      <c r="O1" s="130" t="s">
        <v>13</v>
      </c>
      <c r="P1" s="130" t="s">
        <v>14</v>
      </c>
      <c r="Q1" s="130" t="s">
        <v>15</v>
      </c>
      <c r="R1" s="130" t="s">
        <v>500</v>
      </c>
      <c r="S1" s="130" t="s">
        <v>2553</v>
      </c>
      <c r="T1" s="130" t="s">
        <v>2555</v>
      </c>
      <c r="U1" s="130" t="s">
        <v>16</v>
      </c>
      <c r="V1" s="130" t="s">
        <v>4</v>
      </c>
      <c r="W1" s="130" t="s">
        <v>706</v>
      </c>
      <c r="X1" s="130" t="s">
        <v>707</v>
      </c>
      <c r="Y1" s="130" t="s">
        <v>2554</v>
      </c>
      <c r="Z1" s="130" t="s">
        <v>2978</v>
      </c>
      <c r="AA1" s="130" t="s">
        <v>17</v>
      </c>
    </row>
    <row r="2" spans="1:27" x14ac:dyDescent="0.3">
      <c r="A2" s="130" t="s">
        <v>1476</v>
      </c>
      <c r="B2" s="130">
        <v>3.16</v>
      </c>
      <c r="C2" s="130">
        <v>10.11</v>
      </c>
      <c r="D2" s="130">
        <v>53.72</v>
      </c>
      <c r="E2" s="130">
        <v>96.23</v>
      </c>
      <c r="F2" s="130">
        <v>100.18</v>
      </c>
      <c r="G2" s="130" t="s">
        <v>279</v>
      </c>
      <c r="H2" s="130" t="s">
        <v>36</v>
      </c>
      <c r="I2" s="130">
        <v>5.1719999999999997</v>
      </c>
      <c r="J2" s="130">
        <v>-74</v>
      </c>
      <c r="K2" s="130">
        <v>-2</v>
      </c>
      <c r="L2" s="130" t="s">
        <v>25</v>
      </c>
      <c r="M2" s="130">
        <v>291.87200000000001</v>
      </c>
      <c r="N2" s="130">
        <v>5.7350000000000003</v>
      </c>
      <c r="O2" s="130">
        <v>50.890999999999998</v>
      </c>
      <c r="P2" s="130">
        <v>3.7890000000000001</v>
      </c>
      <c r="Q2" s="130">
        <v>-54.374000000000002</v>
      </c>
      <c r="R2" s="130">
        <v>102.61</v>
      </c>
      <c r="S2" s="130">
        <v>93.468999999999994</v>
      </c>
      <c r="T2" s="130">
        <v>1</v>
      </c>
      <c r="U2" s="130">
        <v>52</v>
      </c>
      <c r="V2" s="130" t="s">
        <v>1477</v>
      </c>
      <c r="W2" s="130" t="s">
        <v>45</v>
      </c>
      <c r="X2" s="130">
        <v>0</v>
      </c>
      <c r="Y2" s="130" t="s">
        <v>25</v>
      </c>
      <c r="Z2" s="130">
        <v>56</v>
      </c>
      <c r="AA2" s="130">
        <v>1</v>
      </c>
    </row>
    <row r="3" spans="1:27" x14ac:dyDescent="0.3">
      <c r="A3" s="130" t="s">
        <v>430</v>
      </c>
      <c r="B3" s="130">
        <v>2.65</v>
      </c>
      <c r="C3" s="130">
        <v>4.99</v>
      </c>
      <c r="D3" s="130">
        <v>16.690000000000001</v>
      </c>
      <c r="E3" s="130">
        <v>40.43</v>
      </c>
      <c r="F3" s="130">
        <v>34.36</v>
      </c>
      <c r="G3" s="130" t="s">
        <v>721</v>
      </c>
      <c r="H3" s="130" t="s">
        <v>248</v>
      </c>
      <c r="I3" s="130">
        <v>11.896000000000001</v>
      </c>
      <c r="J3" s="130">
        <v>-49</v>
      </c>
      <c r="K3" s="130">
        <v>0</v>
      </c>
      <c r="L3" s="130" t="s">
        <v>25</v>
      </c>
      <c r="M3" s="130">
        <v>114.703</v>
      </c>
      <c r="N3" s="130">
        <v>2.7610000000000001</v>
      </c>
      <c r="O3" s="130">
        <v>41.551000000000002</v>
      </c>
      <c r="P3" s="130">
        <v>0.90300000000000002</v>
      </c>
      <c r="Q3" s="130">
        <v>-11.073</v>
      </c>
      <c r="R3" s="130">
        <v>52.59</v>
      </c>
      <c r="S3" s="130">
        <v>50.052</v>
      </c>
      <c r="T3" s="130">
        <v>1</v>
      </c>
      <c r="U3" s="130">
        <v>221</v>
      </c>
      <c r="V3" s="130" t="s">
        <v>431</v>
      </c>
      <c r="W3" s="130" t="s">
        <v>45</v>
      </c>
      <c r="X3" s="130">
        <v>0</v>
      </c>
      <c r="Y3" s="130" t="s">
        <v>25</v>
      </c>
      <c r="Z3" s="130">
        <v>58</v>
      </c>
      <c r="AA3" s="130">
        <v>0.96799999999999997</v>
      </c>
    </row>
    <row r="4" spans="1:27" x14ac:dyDescent="0.3">
      <c r="A4" s="130" t="s">
        <v>1113</v>
      </c>
      <c r="B4" s="130">
        <v>1.8</v>
      </c>
      <c r="C4" s="130">
        <v>4.1500000000000004</v>
      </c>
      <c r="D4" s="130">
        <v>15.06</v>
      </c>
      <c r="E4" s="130">
        <v>14.99</v>
      </c>
      <c r="F4" s="130">
        <v>25.46</v>
      </c>
      <c r="G4" s="130" t="s">
        <v>212</v>
      </c>
      <c r="H4" s="130" t="s">
        <v>44</v>
      </c>
      <c r="I4" s="130">
        <v>6.6070000000000002</v>
      </c>
      <c r="J4" s="130">
        <v>-56</v>
      </c>
      <c r="K4" s="130">
        <v>0</v>
      </c>
      <c r="L4" s="130" t="s">
        <v>25</v>
      </c>
      <c r="M4" s="130">
        <v>84.238</v>
      </c>
      <c r="N4" s="130">
        <v>2.097</v>
      </c>
      <c r="O4" s="130">
        <v>40.170999999999999</v>
      </c>
      <c r="P4" s="130">
        <v>2.0329999999999999</v>
      </c>
      <c r="Q4" s="130">
        <v>-21.641999999999999</v>
      </c>
      <c r="R4" s="130">
        <v>117.03</v>
      </c>
      <c r="S4" s="130">
        <v>111.84099999999999</v>
      </c>
      <c r="T4" s="130">
        <v>1</v>
      </c>
      <c r="U4" s="130">
        <v>98</v>
      </c>
      <c r="V4" s="130" t="s">
        <v>1114</v>
      </c>
      <c r="W4" s="130" t="s">
        <v>45</v>
      </c>
      <c r="X4" s="130">
        <v>0</v>
      </c>
      <c r="Y4" s="130" t="s">
        <v>25</v>
      </c>
      <c r="Z4" s="130">
        <v>53</v>
      </c>
      <c r="AA4" s="130">
        <v>0.93500000000000005</v>
      </c>
    </row>
    <row r="5" spans="1:27" x14ac:dyDescent="0.3">
      <c r="A5" s="130" t="s">
        <v>1276</v>
      </c>
      <c r="B5" s="130">
        <v>1.02</v>
      </c>
      <c r="C5" s="130">
        <v>13.82</v>
      </c>
      <c r="D5" s="130">
        <v>19.47</v>
      </c>
      <c r="E5" s="130">
        <v>41.05</v>
      </c>
      <c r="F5" s="130">
        <v>39.4</v>
      </c>
      <c r="G5" s="130" t="s">
        <v>733</v>
      </c>
      <c r="H5" s="130" t="s">
        <v>28</v>
      </c>
      <c r="I5" s="130">
        <v>40.329000000000001</v>
      </c>
      <c r="J5" s="130">
        <v>-42</v>
      </c>
      <c r="K5" s="130">
        <v>-1</v>
      </c>
      <c r="L5" s="130" t="s">
        <v>25</v>
      </c>
      <c r="M5" s="130">
        <v>111.80800000000001</v>
      </c>
      <c r="N5" s="130">
        <v>2.9359999999999999</v>
      </c>
      <c r="O5" s="130">
        <v>38.087000000000003</v>
      </c>
      <c r="P5" s="130">
        <v>2.581</v>
      </c>
      <c r="Q5" s="130">
        <v>-49.593000000000004</v>
      </c>
      <c r="R5" s="130">
        <v>154.11000000000001</v>
      </c>
      <c r="S5" s="130">
        <v>148.22800000000001</v>
      </c>
      <c r="T5" s="130">
        <v>1</v>
      </c>
      <c r="U5" s="130">
        <v>77</v>
      </c>
      <c r="V5" s="130" t="s">
        <v>1277</v>
      </c>
      <c r="W5" s="130" t="s">
        <v>45</v>
      </c>
      <c r="X5" s="130">
        <v>0</v>
      </c>
      <c r="Y5" s="130" t="s">
        <v>25</v>
      </c>
      <c r="Z5" s="130">
        <v>55</v>
      </c>
      <c r="AA5" s="130">
        <v>0.90300000000000002</v>
      </c>
    </row>
    <row r="6" spans="1:27" x14ac:dyDescent="0.3">
      <c r="A6" s="130" t="s">
        <v>2398</v>
      </c>
      <c r="B6" s="130">
        <v>11.38</v>
      </c>
      <c r="C6" s="130">
        <v>4.95</v>
      </c>
      <c r="D6" s="130">
        <v>26.77</v>
      </c>
      <c r="E6" s="130">
        <v>59.15</v>
      </c>
      <c r="F6" s="130">
        <v>55.54</v>
      </c>
      <c r="G6" s="130" t="s">
        <v>732</v>
      </c>
      <c r="H6" s="130" t="s">
        <v>153</v>
      </c>
      <c r="I6" s="130">
        <v>1.4690000000000001</v>
      </c>
      <c r="J6" s="130">
        <v>-79</v>
      </c>
      <c r="K6" s="130">
        <v>-51</v>
      </c>
      <c r="L6" s="130" t="s">
        <v>25</v>
      </c>
      <c r="M6" s="130">
        <v>150.77799999999999</v>
      </c>
      <c r="N6" s="130">
        <v>3.9649999999999999</v>
      </c>
      <c r="O6" s="130">
        <v>38.027999999999999</v>
      </c>
      <c r="P6" s="130">
        <v>0.33500000000000002</v>
      </c>
      <c r="Q6" s="130">
        <v>50.792000000000002</v>
      </c>
      <c r="R6" s="130">
        <v>11.65</v>
      </c>
      <c r="S6" s="130">
        <v>10.680999999999999</v>
      </c>
      <c r="T6" s="130">
        <v>1</v>
      </c>
      <c r="U6" s="130">
        <v>597</v>
      </c>
      <c r="V6" s="130" t="s">
        <v>2399</v>
      </c>
      <c r="W6" s="130" t="s">
        <v>45</v>
      </c>
      <c r="X6" s="130">
        <v>0</v>
      </c>
      <c r="Y6" s="130" t="s">
        <v>25</v>
      </c>
      <c r="Z6" s="130">
        <v>49</v>
      </c>
      <c r="AA6" s="130">
        <v>0.871</v>
      </c>
    </row>
    <row r="7" spans="1:27" x14ac:dyDescent="0.3">
      <c r="A7" s="130" t="s">
        <v>569</v>
      </c>
      <c r="B7" s="130">
        <v>3.26</v>
      </c>
      <c r="C7" s="130">
        <v>4.3499999999999996</v>
      </c>
      <c r="D7" s="130">
        <v>31.58</v>
      </c>
      <c r="E7" s="130">
        <v>26.44</v>
      </c>
      <c r="F7" s="130">
        <v>41.81</v>
      </c>
      <c r="G7" s="130" t="s">
        <v>39</v>
      </c>
      <c r="H7" s="130" t="s">
        <v>24</v>
      </c>
      <c r="I7" s="130">
        <v>9.0709999999999997</v>
      </c>
      <c r="J7" s="130">
        <v>-40</v>
      </c>
      <c r="K7" s="130">
        <v>0</v>
      </c>
      <c r="L7" s="130" t="s">
        <v>25</v>
      </c>
      <c r="M7" s="130">
        <v>144.38900000000001</v>
      </c>
      <c r="N7" s="130">
        <v>4.1509999999999998</v>
      </c>
      <c r="O7" s="130">
        <v>34.783000000000001</v>
      </c>
      <c r="P7" s="130">
        <v>0.79500000000000004</v>
      </c>
      <c r="Q7" s="130">
        <v>-6.2889999999999997</v>
      </c>
      <c r="R7" s="130">
        <v>41.75</v>
      </c>
      <c r="S7" s="130">
        <v>39.64</v>
      </c>
      <c r="T7" s="130">
        <v>1</v>
      </c>
      <c r="U7" s="130">
        <v>251</v>
      </c>
      <c r="V7" s="130" t="s">
        <v>570</v>
      </c>
      <c r="W7" s="130" t="s">
        <v>45</v>
      </c>
      <c r="X7" s="130">
        <v>0</v>
      </c>
      <c r="Y7" s="130" t="s">
        <v>25</v>
      </c>
      <c r="Z7" s="130">
        <v>57</v>
      </c>
      <c r="AA7" s="130">
        <v>0.83899999999999997</v>
      </c>
    </row>
    <row r="8" spans="1:27" x14ac:dyDescent="0.3">
      <c r="A8" s="130" t="s">
        <v>385</v>
      </c>
      <c r="B8" s="130">
        <v>7.6</v>
      </c>
      <c r="C8" s="130">
        <v>15.53</v>
      </c>
      <c r="D8" s="130">
        <v>55.83</v>
      </c>
      <c r="E8" s="130">
        <v>99.27</v>
      </c>
      <c r="F8" s="130">
        <v>74.12</v>
      </c>
      <c r="G8" s="130" t="s">
        <v>719</v>
      </c>
      <c r="H8" s="130" t="s">
        <v>31</v>
      </c>
      <c r="I8" s="130">
        <v>71.388000000000005</v>
      </c>
      <c r="J8" s="130">
        <v>-68</v>
      </c>
      <c r="K8" s="130">
        <v>0</v>
      </c>
      <c r="L8" s="130" t="s">
        <v>25</v>
      </c>
      <c r="M8" s="130">
        <v>225.59299999999999</v>
      </c>
      <c r="N8" s="130">
        <v>6.6340000000000003</v>
      </c>
      <c r="O8" s="130">
        <v>34.003999999999998</v>
      </c>
      <c r="P8" s="130">
        <v>8.5570000000000004</v>
      </c>
      <c r="Q8" s="130">
        <v>-16.242999999999999</v>
      </c>
      <c r="R8" s="130">
        <v>297.27</v>
      </c>
      <c r="S8" s="130">
        <v>274.48099999999999</v>
      </c>
      <c r="T8" s="130">
        <v>1</v>
      </c>
      <c r="U8" s="130">
        <v>23</v>
      </c>
      <c r="V8" s="130" t="s">
        <v>386</v>
      </c>
      <c r="W8" s="130" t="s">
        <v>45</v>
      </c>
      <c r="X8" s="130">
        <v>0</v>
      </c>
      <c r="Y8" s="130" t="s">
        <v>25</v>
      </c>
      <c r="Z8" s="130">
        <v>59</v>
      </c>
      <c r="AA8" s="130">
        <v>0.80600000000000005</v>
      </c>
    </row>
    <row r="9" spans="1:27" x14ac:dyDescent="0.3">
      <c r="A9" s="130" t="s">
        <v>2534</v>
      </c>
      <c r="B9" s="130">
        <v>3.55</v>
      </c>
      <c r="C9" s="130">
        <v>10.6</v>
      </c>
      <c r="D9" s="130">
        <v>37.31</v>
      </c>
      <c r="E9" s="130">
        <v>73.77</v>
      </c>
      <c r="F9" s="130">
        <v>64.47</v>
      </c>
      <c r="G9" s="130" t="s">
        <v>205</v>
      </c>
      <c r="H9" s="130" t="s">
        <v>36</v>
      </c>
      <c r="I9" s="130">
        <v>8.33</v>
      </c>
      <c r="J9" s="130">
        <v>-63</v>
      </c>
      <c r="K9" s="130">
        <v>0</v>
      </c>
      <c r="L9" s="130" t="s">
        <v>25</v>
      </c>
      <c r="M9" s="130">
        <v>195.58600000000001</v>
      </c>
      <c r="N9" s="130">
        <v>5.8150000000000004</v>
      </c>
      <c r="O9" s="130">
        <v>33.637</v>
      </c>
      <c r="P9" s="130">
        <v>6.1109999999999998</v>
      </c>
      <c r="Q9" s="130">
        <v>22.42</v>
      </c>
      <c r="R9" s="130">
        <v>283.19</v>
      </c>
      <c r="S9" s="130">
        <v>265.74299999999999</v>
      </c>
      <c r="T9" s="130">
        <v>1</v>
      </c>
      <c r="U9" s="130">
        <v>32</v>
      </c>
      <c r="V9" s="130" t="s">
        <v>2535</v>
      </c>
      <c r="W9" s="130" t="s">
        <v>45</v>
      </c>
      <c r="X9" s="130">
        <v>0</v>
      </c>
      <c r="Y9" s="130" t="s">
        <v>25</v>
      </c>
      <c r="Z9" s="130">
        <v>62</v>
      </c>
      <c r="AA9" s="130">
        <v>0.77400000000000002</v>
      </c>
    </row>
    <row r="10" spans="1:27" x14ac:dyDescent="0.3">
      <c r="A10" s="130" t="s">
        <v>2769</v>
      </c>
      <c r="B10" s="130">
        <v>4.2699999999999996</v>
      </c>
      <c r="C10" s="130">
        <v>13.89</v>
      </c>
      <c r="D10" s="130">
        <v>19.420000000000002</v>
      </c>
      <c r="E10" s="130">
        <v>3.05</v>
      </c>
      <c r="F10" s="130">
        <v>30.95</v>
      </c>
      <c r="G10" s="130" t="s">
        <v>83</v>
      </c>
      <c r="H10" s="130" t="s">
        <v>24</v>
      </c>
      <c r="I10" s="130">
        <v>11.816000000000001</v>
      </c>
      <c r="J10" s="130">
        <v>-63</v>
      </c>
      <c r="K10" s="130">
        <v>-23</v>
      </c>
      <c r="L10" s="130" t="s">
        <v>25</v>
      </c>
      <c r="M10" s="130">
        <v>73.953000000000003</v>
      </c>
      <c r="N10" s="130">
        <v>2.2789999999999999</v>
      </c>
      <c r="O10" s="130">
        <v>32.445</v>
      </c>
      <c r="P10" s="130">
        <v>4.633</v>
      </c>
      <c r="Q10" s="130">
        <v>30.216999999999999</v>
      </c>
      <c r="R10" s="130">
        <v>219.8</v>
      </c>
      <c r="S10" s="130">
        <v>206.75</v>
      </c>
      <c r="T10" s="130">
        <v>1</v>
      </c>
      <c r="U10" s="130">
        <v>43</v>
      </c>
      <c r="V10" s="130" t="s">
        <v>2770</v>
      </c>
      <c r="W10" s="130" t="s">
        <v>45</v>
      </c>
      <c r="X10" s="130">
        <v>0</v>
      </c>
      <c r="Y10" s="130" t="s">
        <v>45</v>
      </c>
      <c r="Z10" s="130">
        <v>51</v>
      </c>
      <c r="AA10" s="130">
        <v>0.74199999999999999</v>
      </c>
    </row>
    <row r="11" spans="1:27" x14ac:dyDescent="0.3">
      <c r="A11" s="130" t="s">
        <v>1602</v>
      </c>
      <c r="B11" s="130">
        <v>7.32</v>
      </c>
      <c r="C11" s="130">
        <v>10.65</v>
      </c>
      <c r="D11" s="130">
        <v>25.58</v>
      </c>
      <c r="E11" s="130">
        <v>39.74</v>
      </c>
      <c r="F11" s="130">
        <v>32.39</v>
      </c>
      <c r="G11" s="130" t="s">
        <v>725</v>
      </c>
      <c r="H11" s="130" t="s">
        <v>28</v>
      </c>
      <c r="I11" s="130">
        <v>4.657</v>
      </c>
      <c r="J11" s="130">
        <v>-62</v>
      </c>
      <c r="K11" s="130">
        <v>-1</v>
      </c>
      <c r="L11" s="130" t="s">
        <v>25</v>
      </c>
      <c r="M11" s="130">
        <v>93.477999999999994</v>
      </c>
      <c r="N11" s="130">
        <v>2.9489999999999998</v>
      </c>
      <c r="O11" s="130">
        <v>31.698</v>
      </c>
      <c r="P11" s="130">
        <v>1.367</v>
      </c>
      <c r="Q11" s="130">
        <v>-48.287999999999997</v>
      </c>
      <c r="R11" s="130">
        <v>81.34</v>
      </c>
      <c r="S11" s="130">
        <v>78.054000000000002</v>
      </c>
      <c r="T11" s="130">
        <v>1</v>
      </c>
      <c r="U11" s="130">
        <v>146</v>
      </c>
      <c r="V11" s="130" t="s">
        <v>1603</v>
      </c>
      <c r="W11" s="130" t="s">
        <v>45</v>
      </c>
      <c r="X11" s="130">
        <v>0</v>
      </c>
      <c r="Y11" s="130" t="s">
        <v>25</v>
      </c>
      <c r="Z11" s="130">
        <v>58</v>
      </c>
      <c r="AA11" s="130">
        <v>0.71</v>
      </c>
    </row>
    <row r="12" spans="1:27" x14ac:dyDescent="0.3">
      <c r="A12" s="130" t="s">
        <v>294</v>
      </c>
      <c r="B12" s="130">
        <v>7.66</v>
      </c>
      <c r="C12" s="130">
        <v>9.61</v>
      </c>
      <c r="D12" s="130">
        <v>42.11</v>
      </c>
      <c r="E12" s="130">
        <v>64.709999999999994</v>
      </c>
      <c r="F12" s="130">
        <v>52.35</v>
      </c>
      <c r="G12" s="130" t="s">
        <v>719</v>
      </c>
      <c r="H12" s="130" t="s">
        <v>31</v>
      </c>
      <c r="I12" s="130">
        <v>35.984000000000002</v>
      </c>
      <c r="J12" s="130">
        <v>-76</v>
      </c>
      <c r="K12" s="130">
        <v>-34</v>
      </c>
      <c r="L12" s="130" t="s">
        <v>25</v>
      </c>
      <c r="M12" s="130">
        <v>162.32400000000001</v>
      </c>
      <c r="N12" s="130">
        <v>5.4210000000000003</v>
      </c>
      <c r="O12" s="130">
        <v>29.943999999999999</v>
      </c>
      <c r="P12" s="130">
        <v>6.633</v>
      </c>
      <c r="Q12" s="130">
        <v>26.234000000000002</v>
      </c>
      <c r="R12" s="130">
        <v>242.59</v>
      </c>
      <c r="S12" s="130">
        <v>223.89500000000001</v>
      </c>
      <c r="T12" s="130">
        <v>1</v>
      </c>
      <c r="U12" s="130">
        <v>30</v>
      </c>
      <c r="V12" s="130" t="s">
        <v>295</v>
      </c>
      <c r="W12" s="130" t="s">
        <v>45</v>
      </c>
      <c r="X12" s="130">
        <v>0</v>
      </c>
      <c r="Y12" s="130" t="s">
        <v>25</v>
      </c>
      <c r="Z12" s="130">
        <v>56</v>
      </c>
      <c r="AA12" s="130">
        <v>0.67700000000000005</v>
      </c>
    </row>
    <row r="13" spans="1:27" x14ac:dyDescent="0.3">
      <c r="A13" s="130" t="s">
        <v>1707</v>
      </c>
      <c r="B13" s="130">
        <v>-1.94</v>
      </c>
      <c r="C13" s="130">
        <v>-1.98</v>
      </c>
      <c r="D13" s="130">
        <v>14.07</v>
      </c>
      <c r="E13" s="130">
        <v>35.89</v>
      </c>
      <c r="F13" s="130">
        <v>34.74</v>
      </c>
      <c r="G13" s="130" t="s">
        <v>71</v>
      </c>
      <c r="H13" s="130" t="s">
        <v>24</v>
      </c>
      <c r="I13" s="130">
        <v>1.57</v>
      </c>
      <c r="J13" s="130">
        <v>-58</v>
      </c>
      <c r="K13" s="130">
        <v>-6</v>
      </c>
      <c r="L13" s="130" t="s">
        <v>25</v>
      </c>
      <c r="M13" s="130">
        <v>124.55200000000001</v>
      </c>
      <c r="N13" s="130">
        <v>4.4349999999999996</v>
      </c>
      <c r="O13" s="130">
        <v>28.085000000000001</v>
      </c>
      <c r="P13" s="130">
        <v>0.35799999999999998</v>
      </c>
      <c r="Q13" s="130">
        <v>-86.567999999999998</v>
      </c>
      <c r="R13" s="130">
        <v>25.29</v>
      </c>
      <c r="S13" s="130">
        <v>26.553999999999998</v>
      </c>
      <c r="T13" s="130">
        <v>-1</v>
      </c>
      <c r="U13" s="130">
        <v>558</v>
      </c>
      <c r="V13" s="130" t="s">
        <v>1708</v>
      </c>
      <c r="W13" s="130" t="s">
        <v>45</v>
      </c>
      <c r="X13" s="130">
        <v>0</v>
      </c>
      <c r="Y13" s="130" t="s">
        <v>25</v>
      </c>
      <c r="Z13" s="130">
        <v>39</v>
      </c>
      <c r="AA13" s="130">
        <v>0.64500000000000002</v>
      </c>
    </row>
    <row r="14" spans="1:27" x14ac:dyDescent="0.3">
      <c r="A14" s="130" t="s">
        <v>346</v>
      </c>
      <c r="B14" s="130">
        <v>4.3600000000000003</v>
      </c>
      <c r="C14" s="130">
        <v>6.26</v>
      </c>
      <c r="D14" s="130">
        <v>12.01</v>
      </c>
      <c r="E14" s="130">
        <v>20.73</v>
      </c>
      <c r="F14" s="130">
        <v>25.76</v>
      </c>
      <c r="G14" s="130" t="s">
        <v>39</v>
      </c>
      <c r="H14" s="130" t="s">
        <v>24</v>
      </c>
      <c r="I14" s="130">
        <v>43.462000000000003</v>
      </c>
      <c r="J14" s="130">
        <v>-39</v>
      </c>
      <c r="K14" s="130">
        <v>0</v>
      </c>
      <c r="L14" s="130" t="s">
        <v>25</v>
      </c>
      <c r="M14" s="130">
        <v>77.183000000000007</v>
      </c>
      <c r="N14" s="130">
        <v>2.83</v>
      </c>
      <c r="O14" s="130">
        <v>27.271999999999998</v>
      </c>
      <c r="P14" s="130">
        <v>13.959</v>
      </c>
      <c r="Q14" s="130">
        <v>-7.3070000000000004</v>
      </c>
      <c r="R14" s="130">
        <v>875.64</v>
      </c>
      <c r="S14" s="130">
        <v>835.12400000000002</v>
      </c>
      <c r="T14" s="130">
        <v>1</v>
      </c>
      <c r="U14" s="130">
        <v>14</v>
      </c>
      <c r="V14" s="130" t="s">
        <v>347</v>
      </c>
      <c r="W14" s="130" t="s">
        <v>45</v>
      </c>
      <c r="X14" s="130">
        <v>0</v>
      </c>
      <c r="Y14" s="130" t="s">
        <v>25</v>
      </c>
      <c r="Z14" s="130">
        <v>54</v>
      </c>
      <c r="AA14" s="130">
        <v>0.61299999999999999</v>
      </c>
    </row>
    <row r="15" spans="1:27" x14ac:dyDescent="0.3">
      <c r="A15" s="130" t="s">
        <v>908</v>
      </c>
      <c r="B15" s="130">
        <v>4.04</v>
      </c>
      <c r="C15" s="130">
        <v>7.19</v>
      </c>
      <c r="D15" s="130">
        <v>21.39</v>
      </c>
      <c r="E15" s="130">
        <v>38.31</v>
      </c>
      <c r="F15" s="130">
        <v>31.54</v>
      </c>
      <c r="G15" s="130" t="s">
        <v>100</v>
      </c>
      <c r="H15" s="130" t="s">
        <v>67</v>
      </c>
      <c r="I15" s="130">
        <v>40.359000000000002</v>
      </c>
      <c r="J15" s="130">
        <v>-81</v>
      </c>
      <c r="K15" s="130">
        <v>-43</v>
      </c>
      <c r="L15" s="130" t="s">
        <v>25</v>
      </c>
      <c r="M15" s="130">
        <v>101.971</v>
      </c>
      <c r="N15" s="130">
        <v>3.8849999999999998</v>
      </c>
      <c r="O15" s="130">
        <v>26.245000000000001</v>
      </c>
      <c r="P15" s="130">
        <v>5.61</v>
      </c>
      <c r="Q15" s="130">
        <v>18.54</v>
      </c>
      <c r="R15" s="130">
        <v>206.71</v>
      </c>
      <c r="S15" s="130">
        <v>190.27099999999999</v>
      </c>
      <c r="T15" s="130">
        <v>1</v>
      </c>
      <c r="U15" s="130">
        <v>35</v>
      </c>
      <c r="V15" s="130" t="s">
        <v>909</v>
      </c>
      <c r="W15" s="130" t="s">
        <v>45</v>
      </c>
      <c r="X15" s="130">
        <v>0</v>
      </c>
      <c r="Y15" s="130" t="s">
        <v>25</v>
      </c>
      <c r="Z15" s="130">
        <v>56</v>
      </c>
      <c r="AA15" s="130">
        <v>0.58099999999999996</v>
      </c>
    </row>
    <row r="16" spans="1:27" x14ac:dyDescent="0.3">
      <c r="A16" s="130" t="s">
        <v>2708</v>
      </c>
      <c r="B16" s="130">
        <v>0.32</v>
      </c>
      <c r="C16" s="130">
        <v>7.02</v>
      </c>
      <c r="D16" s="130">
        <v>22.29</v>
      </c>
      <c r="E16" s="130">
        <v>37.880000000000003</v>
      </c>
      <c r="F16" s="130">
        <v>37.17</v>
      </c>
      <c r="G16" s="130" t="s">
        <v>111</v>
      </c>
      <c r="H16" s="130" t="s">
        <v>31</v>
      </c>
      <c r="I16" s="130">
        <v>1.2390000000000001</v>
      </c>
      <c r="J16" s="130">
        <v>-69</v>
      </c>
      <c r="K16" s="130">
        <v>-56</v>
      </c>
      <c r="L16" s="130" t="s">
        <v>25</v>
      </c>
      <c r="M16" s="130">
        <v>123.408</v>
      </c>
      <c r="N16" s="130">
        <v>4.7770000000000001</v>
      </c>
      <c r="O16" s="130">
        <v>25.834</v>
      </c>
      <c r="P16" s="130">
        <v>2.8490000000000002</v>
      </c>
      <c r="Q16" s="130">
        <v>64.941999999999993</v>
      </c>
      <c r="R16" s="130">
        <v>93</v>
      </c>
      <c r="S16" s="130">
        <v>84.703999999999994</v>
      </c>
      <c r="T16" s="130">
        <v>1</v>
      </c>
      <c r="U16" s="130">
        <v>70</v>
      </c>
      <c r="V16" s="130" t="s">
        <v>2709</v>
      </c>
      <c r="W16" s="130" t="s">
        <v>45</v>
      </c>
      <c r="X16" s="130">
        <v>0</v>
      </c>
      <c r="Y16" s="130" t="s">
        <v>45</v>
      </c>
      <c r="Z16" s="130">
        <v>42</v>
      </c>
      <c r="AA16" s="130">
        <v>0.54800000000000004</v>
      </c>
    </row>
    <row r="17" spans="1:27" x14ac:dyDescent="0.3">
      <c r="A17" s="130" t="s">
        <v>643</v>
      </c>
      <c r="B17" s="130">
        <v>6.46</v>
      </c>
      <c r="C17" s="130">
        <v>20.52</v>
      </c>
      <c r="D17" s="130">
        <v>50.59</v>
      </c>
      <c r="E17" s="130">
        <v>82.41</v>
      </c>
      <c r="F17" s="130">
        <v>57.42</v>
      </c>
      <c r="G17" s="130" t="s">
        <v>719</v>
      </c>
      <c r="H17" s="130" t="s">
        <v>31</v>
      </c>
      <c r="I17" s="130">
        <v>13.638999999999999</v>
      </c>
      <c r="J17" s="130">
        <v>-77</v>
      </c>
      <c r="K17" s="130">
        <v>0</v>
      </c>
      <c r="L17" s="130" t="s">
        <v>25</v>
      </c>
      <c r="M17" s="130">
        <v>146.566</v>
      </c>
      <c r="N17" s="130">
        <v>5.6989999999999998</v>
      </c>
      <c r="O17" s="130">
        <v>25.719000000000001</v>
      </c>
      <c r="P17" s="130">
        <v>1.4390000000000001</v>
      </c>
      <c r="Q17" s="130">
        <v>13.901999999999999</v>
      </c>
      <c r="R17" s="130">
        <v>56.2</v>
      </c>
      <c r="S17" s="130">
        <v>51.889000000000003</v>
      </c>
      <c r="T17" s="130">
        <v>1</v>
      </c>
      <c r="U17" s="130">
        <v>139</v>
      </c>
      <c r="V17" s="130" t="s">
        <v>644</v>
      </c>
      <c r="W17" s="130" t="s">
        <v>45</v>
      </c>
      <c r="X17" s="130">
        <v>0</v>
      </c>
      <c r="Y17" s="130" t="s">
        <v>25</v>
      </c>
      <c r="Z17" s="130">
        <v>53</v>
      </c>
      <c r="AA17" s="130">
        <v>0.51600000000000001</v>
      </c>
    </row>
    <row r="18" spans="1:27" x14ac:dyDescent="0.3">
      <c r="A18" s="130" t="s">
        <v>74</v>
      </c>
      <c r="B18" s="130">
        <v>4.17</v>
      </c>
      <c r="C18" s="130">
        <v>9.9600000000000009</v>
      </c>
      <c r="D18" s="130">
        <v>33.119999999999997</v>
      </c>
      <c r="E18" s="130">
        <v>42.6</v>
      </c>
      <c r="F18" s="130">
        <v>41.37</v>
      </c>
      <c r="G18" s="130" t="s">
        <v>717</v>
      </c>
      <c r="H18" s="130" t="s">
        <v>31</v>
      </c>
      <c r="I18" s="130">
        <v>31.827999999999999</v>
      </c>
      <c r="J18" s="130">
        <v>-51</v>
      </c>
      <c r="K18" s="130">
        <v>-1</v>
      </c>
      <c r="L18" s="130" t="s">
        <v>25</v>
      </c>
      <c r="M18" s="130">
        <v>134.333</v>
      </c>
      <c r="N18" s="130">
        <v>5.3040000000000003</v>
      </c>
      <c r="O18" s="130">
        <v>25.326000000000001</v>
      </c>
      <c r="P18" s="130">
        <v>26.6</v>
      </c>
      <c r="Q18" s="130">
        <v>-25.600999999999999</v>
      </c>
      <c r="R18" s="130">
        <v>1281.51</v>
      </c>
      <c r="S18" s="130">
        <v>1213.566</v>
      </c>
      <c r="T18" s="130">
        <v>1</v>
      </c>
      <c r="U18" s="130">
        <v>7</v>
      </c>
      <c r="V18" s="130" t="s">
        <v>75</v>
      </c>
      <c r="W18" s="130" t="s">
        <v>45</v>
      </c>
      <c r="X18" s="130">
        <v>0</v>
      </c>
      <c r="Y18" s="130" t="s">
        <v>25</v>
      </c>
      <c r="Z18" s="130">
        <v>60</v>
      </c>
      <c r="AA18" s="130">
        <v>0.48399999999999999</v>
      </c>
    </row>
    <row r="19" spans="1:27" x14ac:dyDescent="0.3">
      <c r="A19" s="130" t="s">
        <v>926</v>
      </c>
      <c r="B19" s="130">
        <v>10.18</v>
      </c>
      <c r="C19" s="130">
        <v>7.76</v>
      </c>
      <c r="D19" s="130">
        <v>27.81</v>
      </c>
      <c r="E19" s="130">
        <v>35.520000000000003</v>
      </c>
      <c r="F19" s="130">
        <v>34.6</v>
      </c>
      <c r="G19" s="130" t="s">
        <v>90</v>
      </c>
      <c r="H19" s="130" t="s">
        <v>31</v>
      </c>
      <c r="I19" s="130">
        <v>171.43600000000001</v>
      </c>
      <c r="J19" s="130">
        <v>-46</v>
      </c>
      <c r="K19" s="130">
        <v>-19</v>
      </c>
      <c r="L19" s="130" t="s">
        <v>25</v>
      </c>
      <c r="M19" s="130">
        <v>111.697</v>
      </c>
      <c r="N19" s="130">
        <v>4.46</v>
      </c>
      <c r="O19" s="130">
        <v>25.042999999999999</v>
      </c>
      <c r="P19" s="130">
        <v>3.4830000000000001</v>
      </c>
      <c r="Q19" s="130">
        <v>18.088000000000001</v>
      </c>
      <c r="R19" s="130">
        <v>153.5</v>
      </c>
      <c r="S19" s="130">
        <v>143.17099999999999</v>
      </c>
      <c r="T19" s="130">
        <v>1</v>
      </c>
      <c r="U19" s="130">
        <v>57</v>
      </c>
      <c r="V19" s="130" t="s">
        <v>927</v>
      </c>
      <c r="W19" s="130" t="s">
        <v>45</v>
      </c>
      <c r="X19" s="130">
        <v>0</v>
      </c>
      <c r="Y19" s="130" t="s">
        <v>25</v>
      </c>
      <c r="Z19" s="130">
        <v>59</v>
      </c>
      <c r="AA19" s="130">
        <v>0.45200000000000001</v>
      </c>
    </row>
    <row r="20" spans="1:27" x14ac:dyDescent="0.3">
      <c r="A20" s="130" t="s">
        <v>1105</v>
      </c>
      <c r="B20" s="130">
        <v>0.66</v>
      </c>
      <c r="C20" s="130">
        <v>0.75</v>
      </c>
      <c r="D20" s="130">
        <v>24.11</v>
      </c>
      <c r="E20" s="130">
        <v>49.05</v>
      </c>
      <c r="F20" s="130">
        <v>43.08</v>
      </c>
      <c r="G20" s="130" t="s">
        <v>719</v>
      </c>
      <c r="H20" s="130" t="s">
        <v>31</v>
      </c>
      <c r="I20" s="130">
        <v>15.2</v>
      </c>
      <c r="J20" s="130">
        <v>-49</v>
      </c>
      <c r="K20" s="130">
        <v>0</v>
      </c>
      <c r="L20" s="130" t="s">
        <v>25</v>
      </c>
      <c r="M20" s="130">
        <v>166.65199999999999</v>
      </c>
      <c r="N20" s="130">
        <v>6.6989999999999998</v>
      </c>
      <c r="O20" s="130">
        <v>24.876999999999999</v>
      </c>
      <c r="P20" s="130">
        <v>1.7809999999999999</v>
      </c>
      <c r="Q20" s="130">
        <v>-29.757000000000001</v>
      </c>
      <c r="R20" s="130">
        <v>107.7</v>
      </c>
      <c r="S20" s="130">
        <v>103.40600000000001</v>
      </c>
      <c r="T20" s="130">
        <v>1</v>
      </c>
      <c r="U20" s="130">
        <v>112</v>
      </c>
      <c r="V20" s="130" t="s">
        <v>1106</v>
      </c>
      <c r="W20" s="130" t="s">
        <v>45</v>
      </c>
      <c r="X20" s="130">
        <v>0</v>
      </c>
      <c r="Y20" s="130" t="s">
        <v>25</v>
      </c>
      <c r="Z20" s="130">
        <v>58</v>
      </c>
      <c r="AA20" s="130">
        <v>0.41899999999999998</v>
      </c>
    </row>
    <row r="21" spans="1:27" x14ac:dyDescent="0.3">
      <c r="A21" s="130" t="s">
        <v>2357</v>
      </c>
      <c r="B21" s="130">
        <v>4.8899999999999997</v>
      </c>
      <c r="C21" s="130">
        <v>3.92</v>
      </c>
      <c r="D21" s="130">
        <v>8.8000000000000007</v>
      </c>
      <c r="E21" s="130">
        <v>22.24</v>
      </c>
      <c r="F21" s="130">
        <v>27.62</v>
      </c>
      <c r="G21" s="130" t="s">
        <v>470</v>
      </c>
      <c r="H21" s="130" t="s">
        <v>104</v>
      </c>
      <c r="I21" s="130">
        <v>2.3380000000000001</v>
      </c>
      <c r="J21" s="130">
        <v>-74</v>
      </c>
      <c r="K21" s="130">
        <v>-49</v>
      </c>
      <c r="L21" s="130" t="s">
        <v>25</v>
      </c>
      <c r="M21" s="130">
        <v>75.423000000000002</v>
      </c>
      <c r="N21" s="130">
        <v>3.0430000000000001</v>
      </c>
      <c r="O21" s="130">
        <v>24.789000000000001</v>
      </c>
      <c r="P21" s="130">
        <v>1.867</v>
      </c>
      <c r="Q21" s="130">
        <v>-33.201000000000001</v>
      </c>
      <c r="R21" s="130">
        <v>95.74</v>
      </c>
      <c r="S21" s="130">
        <v>90.921999999999997</v>
      </c>
      <c r="T21" s="130">
        <v>1</v>
      </c>
      <c r="U21" s="130">
        <v>107</v>
      </c>
      <c r="V21" s="130" t="s">
        <v>2358</v>
      </c>
      <c r="W21" s="130" t="s">
        <v>45</v>
      </c>
      <c r="X21" s="130">
        <v>0</v>
      </c>
      <c r="Y21" s="130" t="s">
        <v>25</v>
      </c>
      <c r="Z21" s="130">
        <v>56</v>
      </c>
      <c r="AA21" s="130">
        <v>0.38700000000000001</v>
      </c>
    </row>
    <row r="22" spans="1:27" x14ac:dyDescent="0.3">
      <c r="A22" s="130" t="s">
        <v>922</v>
      </c>
      <c r="B22" s="130">
        <v>2.57</v>
      </c>
      <c r="C22" s="130">
        <v>-1.18</v>
      </c>
      <c r="D22" s="130">
        <v>22.11</v>
      </c>
      <c r="E22" s="130">
        <v>33.700000000000003</v>
      </c>
      <c r="F22" s="130">
        <v>32.76</v>
      </c>
      <c r="G22" s="130" t="s">
        <v>330</v>
      </c>
      <c r="H22" s="130" t="s">
        <v>104</v>
      </c>
      <c r="I22" s="130">
        <v>7.2229999999999999</v>
      </c>
      <c r="J22" s="130">
        <v>-40</v>
      </c>
      <c r="K22" s="130">
        <v>-3</v>
      </c>
      <c r="L22" s="130" t="s">
        <v>25</v>
      </c>
      <c r="M22" s="130">
        <v>123.175</v>
      </c>
      <c r="N22" s="130">
        <v>5.1369999999999996</v>
      </c>
      <c r="O22" s="130">
        <v>23.98</v>
      </c>
      <c r="P22" s="130">
        <v>1.3069999999999999</v>
      </c>
      <c r="Q22" s="130">
        <v>87.968000000000004</v>
      </c>
      <c r="R22" s="130">
        <v>55.07</v>
      </c>
      <c r="S22" s="130">
        <v>55.926000000000002</v>
      </c>
      <c r="T22" s="130">
        <v>-1</v>
      </c>
      <c r="U22" s="130">
        <v>152</v>
      </c>
      <c r="V22" s="130" t="s">
        <v>923</v>
      </c>
      <c r="W22" s="130" t="s">
        <v>45</v>
      </c>
      <c r="X22" s="130">
        <v>0</v>
      </c>
      <c r="Y22" s="130" t="s">
        <v>25</v>
      </c>
      <c r="Z22" s="130">
        <v>56</v>
      </c>
      <c r="AA22" s="130">
        <v>0.35499999999999998</v>
      </c>
    </row>
    <row r="23" spans="1:27" x14ac:dyDescent="0.3">
      <c r="A23" s="130" t="s">
        <v>1637</v>
      </c>
      <c r="B23" s="130">
        <v>0.18</v>
      </c>
      <c r="C23" s="130">
        <v>2.13</v>
      </c>
      <c r="D23" s="130">
        <v>6.49</v>
      </c>
      <c r="E23" s="130">
        <v>25.33</v>
      </c>
      <c r="F23" s="130">
        <v>26.79</v>
      </c>
      <c r="G23" s="130" t="s">
        <v>83</v>
      </c>
      <c r="H23" s="130" t="s">
        <v>24</v>
      </c>
      <c r="I23" s="130">
        <v>1.228</v>
      </c>
      <c r="J23" s="130">
        <v>-40</v>
      </c>
      <c r="K23" s="130">
        <v>-4</v>
      </c>
      <c r="L23" s="130" t="s">
        <v>25</v>
      </c>
      <c r="M23" s="130">
        <v>90.844999999999999</v>
      </c>
      <c r="N23" s="130">
        <v>4.0170000000000003</v>
      </c>
      <c r="O23" s="130">
        <v>22.614999999999998</v>
      </c>
      <c r="P23" s="130">
        <v>1.05</v>
      </c>
      <c r="Q23" s="130">
        <v>-22.859000000000002</v>
      </c>
      <c r="R23" s="130">
        <v>32.659999999999997</v>
      </c>
      <c r="S23" s="130">
        <v>31.768999999999998</v>
      </c>
      <c r="T23" s="130">
        <v>1</v>
      </c>
      <c r="U23" s="130">
        <v>190</v>
      </c>
      <c r="V23" s="130" t="s">
        <v>1638</v>
      </c>
      <c r="W23" s="130" t="s">
        <v>45</v>
      </c>
      <c r="X23" s="130">
        <v>0</v>
      </c>
      <c r="Y23" s="130" t="s">
        <v>25</v>
      </c>
      <c r="Z23" s="130">
        <v>50</v>
      </c>
      <c r="AA23" s="130">
        <v>0.32300000000000001</v>
      </c>
    </row>
    <row r="24" spans="1:27" x14ac:dyDescent="0.3">
      <c r="A24" s="130" t="s">
        <v>50</v>
      </c>
      <c r="B24" s="130">
        <v>3.37</v>
      </c>
      <c r="C24" s="130">
        <v>3.65</v>
      </c>
      <c r="D24" s="130">
        <v>9.7899999999999991</v>
      </c>
      <c r="E24" s="130">
        <v>18.27</v>
      </c>
      <c r="F24" s="130">
        <v>12.75</v>
      </c>
      <c r="G24" s="130" t="s">
        <v>708</v>
      </c>
      <c r="H24" s="130" t="s">
        <v>28</v>
      </c>
      <c r="I24" s="130">
        <v>48.441000000000003</v>
      </c>
      <c r="J24" s="130">
        <v>-68</v>
      </c>
      <c r="K24" s="130">
        <v>0</v>
      </c>
      <c r="L24" s="130" t="s">
        <v>25</v>
      </c>
      <c r="M24" s="130">
        <v>42.396999999999998</v>
      </c>
      <c r="N24" s="130">
        <v>1.877</v>
      </c>
      <c r="O24" s="130">
        <v>22.585000000000001</v>
      </c>
      <c r="P24" s="130">
        <v>0.97899999999999998</v>
      </c>
      <c r="Q24" s="130">
        <v>-26.552</v>
      </c>
      <c r="R24" s="130">
        <v>69</v>
      </c>
      <c r="S24" s="130">
        <v>66.298000000000002</v>
      </c>
      <c r="T24" s="130">
        <v>1</v>
      </c>
      <c r="U24" s="130">
        <v>204</v>
      </c>
      <c r="V24" s="130" t="s">
        <v>51</v>
      </c>
      <c r="W24" s="130" t="s">
        <v>45</v>
      </c>
      <c r="X24" s="130">
        <v>0</v>
      </c>
      <c r="Y24" s="130" t="s">
        <v>25</v>
      </c>
      <c r="Z24" s="130">
        <v>52</v>
      </c>
      <c r="AA24" s="130">
        <v>0.28999999999999998</v>
      </c>
    </row>
    <row r="25" spans="1:27" x14ac:dyDescent="0.3">
      <c r="A25" s="130" t="s">
        <v>672</v>
      </c>
      <c r="B25" s="130">
        <v>2.4</v>
      </c>
      <c r="C25" s="130">
        <v>-2.62</v>
      </c>
      <c r="D25" s="130">
        <v>17.98</v>
      </c>
      <c r="E25" s="130">
        <v>27.92</v>
      </c>
      <c r="F25" s="130">
        <v>29.93</v>
      </c>
      <c r="G25" s="130" t="s">
        <v>719</v>
      </c>
      <c r="H25" s="130" t="s">
        <v>31</v>
      </c>
      <c r="I25" s="130">
        <v>7.29</v>
      </c>
      <c r="J25" s="130">
        <v>-37</v>
      </c>
      <c r="K25" s="130">
        <v>-4</v>
      </c>
      <c r="L25" s="130" t="s">
        <v>25</v>
      </c>
      <c r="M25" s="130">
        <v>102.639</v>
      </c>
      <c r="N25" s="130">
        <v>4.7510000000000003</v>
      </c>
      <c r="O25" s="130">
        <v>21.602</v>
      </c>
      <c r="P25" s="130">
        <v>4.8369999999999997</v>
      </c>
      <c r="Q25" s="130">
        <v>4.7549999999999999</v>
      </c>
      <c r="R25" s="130">
        <v>198.19</v>
      </c>
      <c r="S25" s="130">
        <v>184.339</v>
      </c>
      <c r="T25" s="130">
        <v>1</v>
      </c>
      <c r="U25" s="130">
        <v>41</v>
      </c>
      <c r="V25" s="130" t="s">
        <v>673</v>
      </c>
      <c r="W25" s="130" t="s">
        <v>45</v>
      </c>
      <c r="X25" s="130">
        <v>0</v>
      </c>
      <c r="Y25" s="130" t="s">
        <v>25</v>
      </c>
      <c r="Z25" s="130">
        <v>57</v>
      </c>
      <c r="AA25" s="130">
        <v>0.25800000000000001</v>
      </c>
    </row>
    <row r="26" spans="1:27" x14ac:dyDescent="0.3">
      <c r="A26" s="130" t="s">
        <v>1569</v>
      </c>
      <c r="B26" s="130">
        <v>3.07</v>
      </c>
      <c r="C26" s="130">
        <v>-2.23</v>
      </c>
      <c r="D26" s="130">
        <v>9.06</v>
      </c>
      <c r="E26" s="130">
        <v>26.98</v>
      </c>
      <c r="F26" s="130">
        <v>26.13</v>
      </c>
      <c r="G26" s="130" t="s">
        <v>906</v>
      </c>
      <c r="H26" s="130" t="s">
        <v>24</v>
      </c>
      <c r="I26" s="130">
        <v>1.9219999999999999</v>
      </c>
      <c r="J26" s="130">
        <v>-57</v>
      </c>
      <c r="K26" s="130">
        <v>-12</v>
      </c>
      <c r="L26" s="130" t="s">
        <v>25</v>
      </c>
      <c r="M26" s="130">
        <v>85.64</v>
      </c>
      <c r="N26" s="130">
        <v>3.9660000000000002</v>
      </c>
      <c r="O26" s="130">
        <v>21.594000000000001</v>
      </c>
      <c r="P26" s="130">
        <v>0.753</v>
      </c>
      <c r="Q26" s="130">
        <v>-54.42</v>
      </c>
      <c r="R26" s="130">
        <v>41.27</v>
      </c>
      <c r="S26" s="130">
        <v>42.454000000000001</v>
      </c>
      <c r="T26" s="130">
        <v>-1</v>
      </c>
      <c r="U26" s="130">
        <v>265</v>
      </c>
      <c r="V26" s="130" t="s">
        <v>1570</v>
      </c>
      <c r="W26" s="130" t="s">
        <v>45</v>
      </c>
      <c r="X26" s="130">
        <v>0</v>
      </c>
      <c r="Y26" s="130" t="s">
        <v>25</v>
      </c>
      <c r="Z26" s="130">
        <v>49</v>
      </c>
      <c r="AA26" s="130">
        <v>0.22600000000000001</v>
      </c>
    </row>
    <row r="27" spans="1:27" x14ac:dyDescent="0.3">
      <c r="A27" s="130" t="s">
        <v>969</v>
      </c>
      <c r="B27" s="130">
        <v>1.84</v>
      </c>
      <c r="C27" s="130">
        <v>-6.66</v>
      </c>
      <c r="D27" s="130">
        <v>17.32</v>
      </c>
      <c r="E27" s="130">
        <v>26.62</v>
      </c>
      <c r="F27" s="130">
        <v>22.7</v>
      </c>
      <c r="G27" s="130" t="s">
        <v>279</v>
      </c>
      <c r="H27" s="130" t="s">
        <v>36</v>
      </c>
      <c r="I27" s="130">
        <v>60.192999999999998</v>
      </c>
      <c r="J27" s="130">
        <v>-47</v>
      </c>
      <c r="K27" s="130">
        <v>-7</v>
      </c>
      <c r="L27" s="130" t="s">
        <v>25</v>
      </c>
      <c r="M27" s="130">
        <v>108.443</v>
      </c>
      <c r="N27" s="130">
        <v>5.0750000000000002</v>
      </c>
      <c r="O27" s="130">
        <v>21.367000000000001</v>
      </c>
      <c r="P27" s="130">
        <v>9.1029999999999998</v>
      </c>
      <c r="Q27" s="130">
        <v>-53.716999999999999</v>
      </c>
      <c r="R27" s="130">
        <v>477</v>
      </c>
      <c r="S27" s="130">
        <v>497.56200000000001</v>
      </c>
      <c r="T27" s="130">
        <v>-1</v>
      </c>
      <c r="U27" s="130">
        <v>21</v>
      </c>
      <c r="V27" s="130" t="s">
        <v>970</v>
      </c>
      <c r="W27" s="130" t="s">
        <v>45</v>
      </c>
      <c r="X27" s="130">
        <v>0</v>
      </c>
      <c r="Y27" s="130" t="s">
        <v>25</v>
      </c>
      <c r="Z27" s="130">
        <v>51</v>
      </c>
      <c r="AA27" s="130">
        <v>0.19400000000000001</v>
      </c>
    </row>
    <row r="28" spans="1:27" x14ac:dyDescent="0.3">
      <c r="A28" s="130" t="s">
        <v>1781</v>
      </c>
      <c r="B28" s="130">
        <v>6.93</v>
      </c>
      <c r="C28" s="130">
        <v>10.1</v>
      </c>
      <c r="D28" s="130">
        <v>45.9</v>
      </c>
      <c r="E28" s="130">
        <v>72.25</v>
      </c>
      <c r="F28" s="130">
        <v>43.33</v>
      </c>
      <c r="G28" s="130" t="s">
        <v>1560</v>
      </c>
      <c r="H28" s="130" t="s">
        <v>48</v>
      </c>
      <c r="I28" s="130">
        <v>3.5169999999999999</v>
      </c>
      <c r="J28" s="130">
        <v>-70</v>
      </c>
      <c r="K28" s="130">
        <v>-3</v>
      </c>
      <c r="L28" s="130" t="s">
        <v>25</v>
      </c>
      <c r="M28" s="130">
        <v>130.155</v>
      </c>
      <c r="N28" s="130">
        <v>6.4359999999999999</v>
      </c>
      <c r="O28" s="130">
        <v>20.222999999999999</v>
      </c>
      <c r="P28" s="130">
        <v>2.5169999999999999</v>
      </c>
      <c r="Q28" s="130">
        <v>-46.875999999999998</v>
      </c>
      <c r="R28" s="130">
        <v>67.61</v>
      </c>
      <c r="S28" s="130">
        <v>62.204999999999998</v>
      </c>
      <c r="T28" s="130">
        <v>1</v>
      </c>
      <c r="U28" s="130">
        <v>79</v>
      </c>
      <c r="V28" s="130" t="s">
        <v>1782</v>
      </c>
      <c r="W28" s="130" t="s">
        <v>45</v>
      </c>
      <c r="X28" s="130">
        <v>0</v>
      </c>
      <c r="Y28" s="130" t="s">
        <v>25</v>
      </c>
      <c r="Z28" s="130">
        <v>50</v>
      </c>
      <c r="AA28" s="130">
        <v>0.161</v>
      </c>
    </row>
    <row r="29" spans="1:27" x14ac:dyDescent="0.3">
      <c r="A29" s="130" t="s">
        <v>2309</v>
      </c>
      <c r="B29" s="130">
        <v>3.14</v>
      </c>
      <c r="C29" s="130">
        <v>4.92</v>
      </c>
      <c r="D29" s="130">
        <v>9.31</v>
      </c>
      <c r="E29" s="130">
        <v>48.26</v>
      </c>
      <c r="F29" s="130">
        <v>39.28</v>
      </c>
      <c r="G29" s="130" t="s">
        <v>470</v>
      </c>
      <c r="H29" s="130" t="s">
        <v>104</v>
      </c>
      <c r="I29" s="130">
        <v>2.694</v>
      </c>
      <c r="J29" s="130">
        <v>-60</v>
      </c>
      <c r="K29" s="130">
        <v>0</v>
      </c>
      <c r="L29" s="130" t="s">
        <v>25</v>
      </c>
      <c r="M29" s="130">
        <v>127.41800000000001</v>
      </c>
      <c r="N29" s="130">
        <v>6.6310000000000002</v>
      </c>
      <c r="O29" s="130">
        <v>19.216000000000001</v>
      </c>
      <c r="P29" s="130">
        <v>1.522</v>
      </c>
      <c r="Q29" s="130">
        <v>0</v>
      </c>
      <c r="R29" s="130">
        <v>62.09</v>
      </c>
      <c r="S29" s="130">
        <v>58.423000000000002</v>
      </c>
      <c r="T29" s="130">
        <v>1</v>
      </c>
      <c r="U29" s="130">
        <v>131</v>
      </c>
      <c r="V29" s="130" t="s">
        <v>2310</v>
      </c>
      <c r="W29" s="130" t="s">
        <v>45</v>
      </c>
      <c r="X29" s="130">
        <v>0</v>
      </c>
      <c r="Y29" s="130" t="s">
        <v>25</v>
      </c>
      <c r="Z29" s="130">
        <v>56</v>
      </c>
      <c r="AA29" s="130">
        <v>0.129</v>
      </c>
    </row>
    <row r="30" spans="1:27" x14ac:dyDescent="0.3">
      <c r="A30" s="130" t="s">
        <v>782</v>
      </c>
      <c r="B30" s="130">
        <v>0.93</v>
      </c>
      <c r="C30" s="130">
        <v>7.25</v>
      </c>
      <c r="D30" s="130">
        <v>7.1</v>
      </c>
      <c r="E30" s="130">
        <v>26.01</v>
      </c>
      <c r="F30" s="130">
        <v>25.38</v>
      </c>
      <c r="G30" s="130" t="s">
        <v>97</v>
      </c>
      <c r="H30" s="130" t="s">
        <v>28</v>
      </c>
      <c r="I30" s="130">
        <v>19.936</v>
      </c>
      <c r="J30" s="130">
        <v>-41</v>
      </c>
      <c r="K30" s="130">
        <v>0</v>
      </c>
      <c r="L30" s="130" t="s">
        <v>25</v>
      </c>
      <c r="M30" s="130">
        <v>56.335000000000001</v>
      </c>
      <c r="N30" s="130">
        <v>2.94</v>
      </c>
      <c r="O30" s="130">
        <v>19.164999999999999</v>
      </c>
      <c r="P30" s="130">
        <v>3.242</v>
      </c>
      <c r="Q30" s="130">
        <v>92.846999999999994</v>
      </c>
      <c r="R30" s="130">
        <v>188.87</v>
      </c>
      <c r="S30" s="130">
        <v>179.184</v>
      </c>
      <c r="T30" s="130">
        <v>1</v>
      </c>
      <c r="U30" s="130">
        <v>61</v>
      </c>
      <c r="V30" s="130" t="s">
        <v>783</v>
      </c>
      <c r="W30" s="130" t="s">
        <v>45</v>
      </c>
      <c r="X30" s="130">
        <v>0</v>
      </c>
      <c r="Y30" s="130" t="s">
        <v>25</v>
      </c>
      <c r="Z30" s="130">
        <v>54</v>
      </c>
      <c r="AA30" s="130">
        <v>9.7000000000000003E-2</v>
      </c>
    </row>
    <row r="31" spans="1:27" x14ac:dyDescent="0.3">
      <c r="A31" s="130" t="s">
        <v>665</v>
      </c>
      <c r="B31" s="130">
        <v>1.82</v>
      </c>
      <c r="C31" s="130">
        <v>2.4</v>
      </c>
      <c r="D31" s="130">
        <v>4.91</v>
      </c>
      <c r="E31" s="130">
        <v>21.7</v>
      </c>
      <c r="F31" s="130">
        <v>20.149999999999999</v>
      </c>
      <c r="G31" s="130" t="s">
        <v>725</v>
      </c>
      <c r="H31" s="130" t="s">
        <v>28</v>
      </c>
      <c r="I31" s="130">
        <v>8.8960000000000008</v>
      </c>
      <c r="J31" s="130">
        <v>-46</v>
      </c>
      <c r="K31" s="130">
        <v>-12</v>
      </c>
      <c r="L31" s="130" t="s">
        <v>25</v>
      </c>
      <c r="M31" s="130">
        <v>62.697000000000003</v>
      </c>
      <c r="N31" s="130">
        <v>3.3109999999999999</v>
      </c>
      <c r="O31" s="130">
        <v>18.936</v>
      </c>
      <c r="P31" s="130">
        <v>2.585</v>
      </c>
      <c r="Q31" s="130">
        <v>13.542</v>
      </c>
      <c r="R31" s="130">
        <v>169.15</v>
      </c>
      <c r="S31" s="130">
        <v>171.82900000000001</v>
      </c>
      <c r="T31" s="130">
        <v>-1</v>
      </c>
      <c r="U31" s="130">
        <v>77</v>
      </c>
      <c r="V31" s="130" t="s">
        <v>666</v>
      </c>
      <c r="W31" s="130" t="s">
        <v>45</v>
      </c>
      <c r="X31" s="130">
        <v>0</v>
      </c>
      <c r="Y31" s="130" t="s">
        <v>25</v>
      </c>
      <c r="Z31" s="130">
        <v>53</v>
      </c>
      <c r="AA31" s="130">
        <v>6.5000000000000002E-2</v>
      </c>
    </row>
    <row r="32" spans="1:27" x14ac:dyDescent="0.3">
      <c r="A32" s="130" t="s">
        <v>3529</v>
      </c>
      <c r="B32" s="130">
        <v>0.46</v>
      </c>
      <c r="C32" s="130">
        <v>-14.95</v>
      </c>
      <c r="D32" s="130">
        <v>-5.63</v>
      </c>
      <c r="E32" s="130">
        <v>-21.01</v>
      </c>
      <c r="F32" s="130">
        <v>-5.63</v>
      </c>
      <c r="G32" s="130" t="s">
        <v>1651</v>
      </c>
      <c r="H32" s="130" t="s">
        <v>48</v>
      </c>
      <c r="I32" s="130">
        <v>0.32300000000000001</v>
      </c>
      <c r="J32" s="130">
        <v>-86</v>
      </c>
      <c r="K32" s="130">
        <v>-69</v>
      </c>
      <c r="L32" s="130" t="s">
        <v>45</v>
      </c>
      <c r="M32" s="130">
        <v>9.8770000000000007</v>
      </c>
      <c r="N32" s="130">
        <v>7.3689999999999998</v>
      </c>
      <c r="O32" s="130">
        <v>1.34</v>
      </c>
      <c r="P32" s="130">
        <v>0.253</v>
      </c>
      <c r="Q32" s="130">
        <v>-7.9050000000000002</v>
      </c>
      <c r="R32" s="130">
        <v>6.54</v>
      </c>
      <c r="S32" s="130">
        <v>7.3460000000000001</v>
      </c>
      <c r="T32" s="130">
        <v>-1</v>
      </c>
      <c r="U32" s="130">
        <v>790</v>
      </c>
      <c r="V32" s="130" t="s">
        <v>3530</v>
      </c>
      <c r="W32" s="130" t="s">
        <v>25</v>
      </c>
      <c r="X32" s="130">
        <v>0</v>
      </c>
      <c r="Y32" s="130" t="s">
        <v>45</v>
      </c>
      <c r="Z32" s="130">
        <v>47</v>
      </c>
      <c r="AA32" s="130">
        <v>3.2000000000000001E-2</v>
      </c>
    </row>
  </sheetData>
  <conditionalFormatting sqref="O106:O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6:J104857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{D0AFCDF0-A8C0-4235-B913-01D43A309A2C}</x14:id>
        </ext>
      </extLst>
    </cfRule>
  </conditionalFormatting>
  <conditionalFormatting sqref="Q106:Q1048576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{E4D4A2A2-D47D-411B-BF54-8B9830364018}</x14:id>
        </ext>
      </extLst>
    </cfRule>
  </conditionalFormatting>
  <conditionalFormatting sqref="N106:N1048576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{6FCBD79C-E206-434B-B6A5-8B4646AEE66A}</x14:id>
        </ext>
      </extLst>
    </cfRule>
  </conditionalFormatting>
  <conditionalFormatting sqref="L106:L1048576">
    <cfRule type="containsText" dxfId="2" priority="6" operator="containsText" text="False">
      <formula>NOT(ISERROR(SEARCH("False",L106)))</formula>
    </cfRule>
  </conditionalFormatting>
  <conditionalFormatting sqref="M106:M104857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{AD366805-69E8-44CB-8D82-5F263AEC43CF}</x14:id>
        </ext>
      </extLst>
    </cfRule>
  </conditionalFormatting>
  <conditionalFormatting sqref="O1:O1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ntainsText" dxfId="1" priority="3" operator="containsText" text="False">
      <formula>NOT(ISERROR(SEARCH("False",L1)))</formula>
    </cfRule>
  </conditionalFormatting>
  <conditionalFormatting sqref="N1:N104857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{13D1B8C1-1930-4304-9E58-725DDCF4A404}</x14:id>
        </ext>
      </extLst>
    </cfRule>
  </conditionalFormatting>
  <conditionalFormatting sqref="I1:I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{115AB704-5831-4DBB-BA9A-AC62B97CBA40}</x14:id>
        </ext>
      </extLst>
    </cfRule>
  </conditionalFormatting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AFCDF0-A8C0-4235-B913-01D43A309A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J106:J1048576</xm:sqref>
        </x14:conditionalFormatting>
        <x14:conditionalFormatting xmlns:xm="http://schemas.microsoft.com/office/excel/2006/main">
          <x14:cfRule type="dataBar" id="{E4D4A2A2-D47D-411B-BF54-8B98303640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Q106:Q1048576</xm:sqref>
        </x14:conditionalFormatting>
        <x14:conditionalFormatting xmlns:xm="http://schemas.microsoft.com/office/excel/2006/main">
          <x14:cfRule type="dataBar" id="{6FCBD79C-E206-434B-B6A5-8B4646AEE6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N106:N1048576</xm:sqref>
        </x14:conditionalFormatting>
        <x14:conditionalFormatting xmlns:xm="http://schemas.microsoft.com/office/excel/2006/main">
          <x14:cfRule type="dataBar" id="{AD366805-69E8-44CB-8D82-5F263AEC43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M106:M1048576</xm:sqref>
        </x14:conditionalFormatting>
        <x14:conditionalFormatting xmlns:xm="http://schemas.microsoft.com/office/excel/2006/main">
          <x14:cfRule type="dataBar" id="{13D1B8C1-1930-4304-9E58-725DDCF4A4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N1:N1048576</xm:sqref>
        </x14:conditionalFormatting>
        <x14:conditionalFormatting xmlns:xm="http://schemas.microsoft.com/office/excel/2006/main">
          <x14:cfRule type="dataBar" id="{115AB704-5831-4DBB-BA9A-AC62B97CBA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I1:I1048576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6F749-A8C6-404C-85DD-08CBA257644B}">
  <sheetPr codeName="Tabelle3"/>
  <dimension ref="A1:M24"/>
  <sheetViews>
    <sheetView workbookViewId="0"/>
  </sheetViews>
  <sheetFormatPr baseColWidth="10" defaultRowHeight="14.4" x14ac:dyDescent="0.3"/>
  <sheetData>
    <row r="1" spans="1:13" x14ac:dyDescent="0.3">
      <c r="A1" t="s">
        <v>684</v>
      </c>
      <c r="B1" t="s">
        <v>685</v>
      </c>
      <c r="C1" t="s">
        <v>686</v>
      </c>
      <c r="D1" t="s">
        <v>687</v>
      </c>
      <c r="E1" t="s">
        <v>688</v>
      </c>
      <c r="F1" t="s">
        <v>689</v>
      </c>
      <c r="G1" t="s">
        <v>690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676</v>
      </c>
    </row>
    <row r="2" spans="1:13" x14ac:dyDescent="0.3">
      <c r="A2" t="s">
        <v>22</v>
      </c>
      <c r="B2" t="s">
        <v>704</v>
      </c>
      <c r="C2" t="s">
        <v>705</v>
      </c>
      <c r="D2" t="s">
        <v>696</v>
      </c>
      <c r="E2" t="s">
        <v>697</v>
      </c>
      <c r="F2" t="s">
        <v>698</v>
      </c>
      <c r="J2" t="s">
        <v>699</v>
      </c>
      <c r="K2" t="s">
        <v>700</v>
      </c>
      <c r="L2">
        <v>2</v>
      </c>
      <c r="M2" t="s">
        <v>701</v>
      </c>
    </row>
    <row r="3" spans="1:13" x14ac:dyDescent="0.3">
      <c r="A3" t="s">
        <v>38</v>
      </c>
      <c r="B3" t="s">
        <v>704</v>
      </c>
      <c r="C3" t="s">
        <v>705</v>
      </c>
      <c r="D3" t="s">
        <v>696</v>
      </c>
      <c r="E3" t="s">
        <v>697</v>
      </c>
      <c r="F3" t="s">
        <v>698</v>
      </c>
      <c r="J3" t="s">
        <v>699</v>
      </c>
      <c r="K3" t="s">
        <v>700</v>
      </c>
      <c r="L3">
        <v>0</v>
      </c>
      <c r="M3" t="s">
        <v>701</v>
      </c>
    </row>
    <row r="4" spans="1:13" x14ac:dyDescent="0.3">
      <c r="A4" t="s">
        <v>26</v>
      </c>
      <c r="B4" t="s">
        <v>704</v>
      </c>
      <c r="C4" t="s">
        <v>705</v>
      </c>
      <c r="D4" t="s">
        <v>696</v>
      </c>
      <c r="E4" t="s">
        <v>697</v>
      </c>
      <c r="F4" t="s">
        <v>698</v>
      </c>
      <c r="J4" t="s">
        <v>699</v>
      </c>
      <c r="K4" t="s">
        <v>700</v>
      </c>
      <c r="L4">
        <v>2</v>
      </c>
      <c r="M4" t="s">
        <v>702</v>
      </c>
    </row>
    <row r="5" spans="1:13" x14ac:dyDescent="0.3">
      <c r="A5" t="s">
        <v>34</v>
      </c>
      <c r="B5" t="s">
        <v>704</v>
      </c>
      <c r="C5" t="s">
        <v>705</v>
      </c>
      <c r="D5" t="s">
        <v>696</v>
      </c>
      <c r="E5" t="s">
        <v>697</v>
      </c>
      <c r="F5" t="s">
        <v>698</v>
      </c>
      <c r="J5" t="s">
        <v>699</v>
      </c>
      <c r="K5" t="s">
        <v>700</v>
      </c>
      <c r="L5">
        <v>3</v>
      </c>
      <c r="M5" t="s">
        <v>701</v>
      </c>
    </row>
    <row r="6" spans="1:13" x14ac:dyDescent="0.3">
      <c r="A6" t="s">
        <v>54</v>
      </c>
      <c r="B6" t="s">
        <v>704</v>
      </c>
      <c r="C6" t="s">
        <v>705</v>
      </c>
      <c r="D6" t="s">
        <v>696</v>
      </c>
      <c r="E6" t="s">
        <v>697</v>
      </c>
      <c r="F6" t="s">
        <v>698</v>
      </c>
      <c r="J6" t="s">
        <v>699</v>
      </c>
      <c r="K6" t="s">
        <v>700</v>
      </c>
      <c r="L6">
        <v>3</v>
      </c>
      <c r="M6" t="s">
        <v>701</v>
      </c>
    </row>
    <row r="7" spans="1:13" x14ac:dyDescent="0.3">
      <c r="A7" t="s">
        <v>49</v>
      </c>
      <c r="B7" t="s">
        <v>704</v>
      </c>
      <c r="C7" t="s">
        <v>705</v>
      </c>
      <c r="D7" t="s">
        <v>696</v>
      </c>
      <c r="E7" t="s">
        <v>697</v>
      </c>
      <c r="F7" t="s">
        <v>698</v>
      </c>
      <c r="J7" t="s">
        <v>699</v>
      </c>
      <c r="K7" t="s">
        <v>700</v>
      </c>
      <c r="L7">
        <v>1</v>
      </c>
      <c r="M7" t="s">
        <v>701</v>
      </c>
    </row>
    <row r="8" spans="1:13" x14ac:dyDescent="0.3">
      <c r="A8" t="s">
        <v>41</v>
      </c>
      <c r="B8" t="s">
        <v>704</v>
      </c>
      <c r="C8" t="s">
        <v>705</v>
      </c>
      <c r="D8" t="s">
        <v>696</v>
      </c>
      <c r="E8" t="s">
        <v>697</v>
      </c>
      <c r="F8" t="s">
        <v>698</v>
      </c>
      <c r="J8" t="s">
        <v>699</v>
      </c>
      <c r="K8" t="s">
        <v>700</v>
      </c>
      <c r="L8">
        <v>7</v>
      </c>
      <c r="M8" t="s">
        <v>701</v>
      </c>
    </row>
    <row r="9" spans="1:13" x14ac:dyDescent="0.3">
      <c r="A9" t="s">
        <v>56</v>
      </c>
      <c r="B9" t="s">
        <v>704</v>
      </c>
      <c r="C9" t="s">
        <v>705</v>
      </c>
      <c r="D9" t="s">
        <v>696</v>
      </c>
      <c r="E9" t="s">
        <v>697</v>
      </c>
      <c r="F9" t="s">
        <v>698</v>
      </c>
      <c r="J9" t="s">
        <v>699</v>
      </c>
      <c r="K9" t="s">
        <v>700</v>
      </c>
      <c r="L9">
        <v>1</v>
      </c>
      <c r="M9" t="s">
        <v>701</v>
      </c>
    </row>
    <row r="10" spans="1:13" x14ac:dyDescent="0.3">
      <c r="A10" t="s">
        <v>50</v>
      </c>
      <c r="B10" t="s">
        <v>704</v>
      </c>
      <c r="C10" t="s">
        <v>705</v>
      </c>
      <c r="D10" t="s">
        <v>696</v>
      </c>
      <c r="E10" t="s">
        <v>697</v>
      </c>
      <c r="F10" t="s">
        <v>698</v>
      </c>
      <c r="J10" t="s">
        <v>699</v>
      </c>
      <c r="K10" t="s">
        <v>700</v>
      </c>
      <c r="L10">
        <v>4</v>
      </c>
      <c r="M10" t="s">
        <v>702</v>
      </c>
    </row>
    <row r="11" spans="1:13" x14ac:dyDescent="0.3">
      <c r="A11" t="s">
        <v>74</v>
      </c>
      <c r="B11" t="s">
        <v>704</v>
      </c>
      <c r="C11" t="s">
        <v>705</v>
      </c>
      <c r="D11" t="s">
        <v>696</v>
      </c>
      <c r="E11" t="s">
        <v>697</v>
      </c>
      <c r="F11" t="s">
        <v>698</v>
      </c>
      <c r="J11" t="s">
        <v>699</v>
      </c>
      <c r="K11" t="s">
        <v>700</v>
      </c>
      <c r="L11">
        <v>1</v>
      </c>
      <c r="M11" t="s">
        <v>701</v>
      </c>
    </row>
    <row r="12" spans="1:13" x14ac:dyDescent="0.3">
      <c r="A12" t="s">
        <v>40</v>
      </c>
      <c r="B12" t="s">
        <v>704</v>
      </c>
      <c r="C12" t="s">
        <v>705</v>
      </c>
      <c r="D12" t="s">
        <v>696</v>
      </c>
      <c r="E12" t="s">
        <v>697</v>
      </c>
      <c r="F12" t="s">
        <v>698</v>
      </c>
      <c r="J12" t="s">
        <v>699</v>
      </c>
      <c r="K12" t="s">
        <v>700</v>
      </c>
      <c r="L12">
        <v>3</v>
      </c>
      <c r="M12" t="s">
        <v>701</v>
      </c>
    </row>
    <row r="13" spans="1:13" x14ac:dyDescent="0.3">
      <c r="A13" t="s">
        <v>52</v>
      </c>
      <c r="B13" t="s">
        <v>704</v>
      </c>
      <c r="C13" t="s">
        <v>705</v>
      </c>
      <c r="D13" t="s">
        <v>696</v>
      </c>
      <c r="E13" t="s">
        <v>697</v>
      </c>
      <c r="F13" t="s">
        <v>698</v>
      </c>
      <c r="J13" t="s">
        <v>699</v>
      </c>
      <c r="K13" t="s">
        <v>700</v>
      </c>
      <c r="L13">
        <v>4</v>
      </c>
      <c r="M13" t="s">
        <v>701</v>
      </c>
    </row>
    <row r="14" spans="1:13" x14ac:dyDescent="0.3">
      <c r="A14" t="s">
        <v>63</v>
      </c>
      <c r="B14" t="s">
        <v>704</v>
      </c>
      <c r="C14" t="s">
        <v>705</v>
      </c>
      <c r="D14" t="s">
        <v>696</v>
      </c>
      <c r="E14" t="s">
        <v>697</v>
      </c>
      <c r="F14" t="s">
        <v>698</v>
      </c>
      <c r="J14" t="s">
        <v>699</v>
      </c>
      <c r="K14" t="s">
        <v>700</v>
      </c>
      <c r="L14">
        <v>15</v>
      </c>
      <c r="M14" t="s">
        <v>702</v>
      </c>
    </row>
    <row r="15" spans="1:13" x14ac:dyDescent="0.3">
      <c r="A15" t="s">
        <v>80</v>
      </c>
      <c r="B15" t="s">
        <v>704</v>
      </c>
      <c r="C15" t="s">
        <v>705</v>
      </c>
      <c r="D15" t="s">
        <v>696</v>
      </c>
      <c r="E15" t="s">
        <v>697</v>
      </c>
      <c r="F15" t="s">
        <v>698</v>
      </c>
      <c r="J15" t="s">
        <v>699</v>
      </c>
      <c r="K15" t="s">
        <v>700</v>
      </c>
      <c r="L15">
        <v>4</v>
      </c>
      <c r="M15" t="s">
        <v>701</v>
      </c>
    </row>
    <row r="16" spans="1:13" x14ac:dyDescent="0.3">
      <c r="A16" t="s">
        <v>46</v>
      </c>
      <c r="B16" t="s">
        <v>704</v>
      </c>
      <c r="C16" t="s">
        <v>705</v>
      </c>
      <c r="D16" t="s">
        <v>696</v>
      </c>
      <c r="E16" t="s">
        <v>697</v>
      </c>
      <c r="F16" t="s">
        <v>698</v>
      </c>
      <c r="J16" t="s">
        <v>699</v>
      </c>
      <c r="K16" t="s">
        <v>700</v>
      </c>
      <c r="L16">
        <v>5</v>
      </c>
      <c r="M16" t="s">
        <v>701</v>
      </c>
    </row>
    <row r="17" spans="1:13" x14ac:dyDescent="0.3">
      <c r="A17" t="s">
        <v>32</v>
      </c>
      <c r="B17" t="s">
        <v>704</v>
      </c>
      <c r="C17" t="s">
        <v>705</v>
      </c>
      <c r="D17" t="s">
        <v>696</v>
      </c>
      <c r="E17" t="s">
        <v>697</v>
      </c>
      <c r="F17" t="s">
        <v>698</v>
      </c>
      <c r="J17" t="s">
        <v>699</v>
      </c>
      <c r="K17" t="s">
        <v>700</v>
      </c>
      <c r="L17">
        <v>6</v>
      </c>
      <c r="M17" t="s">
        <v>701</v>
      </c>
    </row>
    <row r="18" spans="1:13" x14ac:dyDescent="0.3">
      <c r="A18" t="s">
        <v>59</v>
      </c>
      <c r="B18" t="s">
        <v>704</v>
      </c>
      <c r="C18" t="s">
        <v>705</v>
      </c>
      <c r="D18" t="s">
        <v>696</v>
      </c>
      <c r="E18" t="s">
        <v>697</v>
      </c>
      <c r="F18" t="s">
        <v>698</v>
      </c>
      <c r="J18" t="s">
        <v>699</v>
      </c>
      <c r="K18" t="s">
        <v>700</v>
      </c>
      <c r="L18">
        <v>1</v>
      </c>
      <c r="M18" t="s">
        <v>701</v>
      </c>
    </row>
    <row r="19" spans="1:13" x14ac:dyDescent="0.3">
      <c r="A19" t="s">
        <v>73</v>
      </c>
      <c r="B19" t="s">
        <v>704</v>
      </c>
      <c r="C19" t="s">
        <v>705</v>
      </c>
      <c r="D19" t="s">
        <v>696</v>
      </c>
      <c r="E19" t="s">
        <v>697</v>
      </c>
      <c r="F19" t="s">
        <v>698</v>
      </c>
      <c r="J19" t="s">
        <v>699</v>
      </c>
      <c r="K19" t="s">
        <v>700</v>
      </c>
      <c r="L19">
        <v>5</v>
      </c>
      <c r="M19" t="s">
        <v>701</v>
      </c>
    </row>
    <row r="20" spans="1:13" x14ac:dyDescent="0.3">
      <c r="A20" t="s">
        <v>72</v>
      </c>
      <c r="B20" t="s">
        <v>704</v>
      </c>
      <c r="C20" t="s">
        <v>705</v>
      </c>
      <c r="D20" t="s">
        <v>696</v>
      </c>
      <c r="E20" t="s">
        <v>697</v>
      </c>
      <c r="F20" t="s">
        <v>698</v>
      </c>
      <c r="J20" t="s">
        <v>699</v>
      </c>
      <c r="K20" t="s">
        <v>700</v>
      </c>
      <c r="L20">
        <v>23</v>
      </c>
      <c r="M20" t="s">
        <v>702</v>
      </c>
    </row>
    <row r="21" spans="1:13" x14ac:dyDescent="0.3">
      <c r="A21" t="s">
        <v>68</v>
      </c>
      <c r="B21" t="s">
        <v>704</v>
      </c>
      <c r="C21" t="s">
        <v>705</v>
      </c>
      <c r="D21" t="s">
        <v>696</v>
      </c>
      <c r="E21" t="s">
        <v>697</v>
      </c>
      <c r="F21" t="s">
        <v>698</v>
      </c>
      <c r="J21" t="s">
        <v>699</v>
      </c>
      <c r="K21" t="s">
        <v>700</v>
      </c>
      <c r="L21">
        <v>2</v>
      </c>
      <c r="M21" t="s">
        <v>701</v>
      </c>
    </row>
    <row r="22" spans="1:13" x14ac:dyDescent="0.3">
      <c r="A22" t="s">
        <v>98</v>
      </c>
      <c r="B22" t="s">
        <v>704</v>
      </c>
      <c r="C22" t="s">
        <v>705</v>
      </c>
      <c r="D22" t="s">
        <v>696</v>
      </c>
      <c r="E22" t="s">
        <v>697</v>
      </c>
      <c r="F22" t="s">
        <v>698</v>
      </c>
      <c r="J22" t="s">
        <v>699</v>
      </c>
      <c r="K22" t="s">
        <v>700</v>
      </c>
      <c r="L22">
        <v>1</v>
      </c>
      <c r="M22" t="s">
        <v>701</v>
      </c>
    </row>
    <row r="23" spans="1:13" x14ac:dyDescent="0.3">
      <c r="A23" t="s">
        <v>29</v>
      </c>
      <c r="B23" t="s">
        <v>704</v>
      </c>
      <c r="C23" t="s">
        <v>705</v>
      </c>
      <c r="D23" t="s">
        <v>696</v>
      </c>
      <c r="E23" t="s">
        <v>697</v>
      </c>
      <c r="F23" t="s">
        <v>698</v>
      </c>
      <c r="J23" t="s">
        <v>699</v>
      </c>
      <c r="K23" t="s">
        <v>700</v>
      </c>
      <c r="L23">
        <v>29</v>
      </c>
      <c r="M23" t="s">
        <v>702</v>
      </c>
    </row>
    <row r="24" spans="1:13" x14ac:dyDescent="0.3">
      <c r="A24" t="s">
        <v>102</v>
      </c>
      <c r="B24" t="s">
        <v>704</v>
      </c>
      <c r="C24" t="s">
        <v>705</v>
      </c>
      <c r="D24" t="s">
        <v>696</v>
      </c>
      <c r="E24" t="s">
        <v>697</v>
      </c>
      <c r="F24" t="s">
        <v>698</v>
      </c>
      <c r="J24" t="s">
        <v>699</v>
      </c>
      <c r="K24" t="s">
        <v>700</v>
      </c>
      <c r="L24">
        <v>136</v>
      </c>
      <c r="M24" t="s">
        <v>702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94B78-CEBD-45B2-9B5E-F8F089315B47}">
  <sheetPr codeName="Tabelle6"/>
  <dimension ref="A1:K22"/>
  <sheetViews>
    <sheetView workbookViewId="0"/>
  </sheetViews>
  <sheetFormatPr baseColWidth="10" defaultRowHeight="14.4" x14ac:dyDescent="0.3"/>
  <cols>
    <col min="1" max="1" width="10.6640625" bestFit="1" customWidth="1"/>
    <col min="2" max="3" width="12.44140625" bestFit="1" customWidth="1"/>
    <col min="4" max="4" width="42.33203125" bestFit="1" customWidth="1"/>
    <col min="5" max="5" width="12.44140625" bestFit="1" customWidth="1"/>
    <col min="6" max="6" width="10.33203125" customWidth="1"/>
    <col min="7" max="7" width="15.33203125" bestFit="1" customWidth="1"/>
    <col min="8" max="8" width="17.44140625" bestFit="1" customWidth="1"/>
    <col min="9" max="9" width="12" bestFit="1" customWidth="1"/>
    <col min="10" max="10" width="16.44140625" bestFit="1" customWidth="1"/>
    <col min="11" max="11" width="12" bestFit="1" customWidth="1"/>
    <col min="13" max="13" width="12" bestFit="1" customWidth="1"/>
  </cols>
  <sheetData>
    <row r="1" spans="1:11" x14ac:dyDescent="0.3">
      <c r="B1" t="s">
        <v>487</v>
      </c>
      <c r="C1" t="s">
        <v>488</v>
      </c>
      <c r="D1" t="s">
        <v>524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493</v>
      </c>
    </row>
    <row r="2" spans="1:11" x14ac:dyDescent="0.3">
      <c r="A2" s="8" t="s">
        <v>531</v>
      </c>
      <c r="B2">
        <v>0.18238231235937999</v>
      </c>
      <c r="C2">
        <v>0.14455449581146201</v>
      </c>
      <c r="D2" t="s">
        <v>532</v>
      </c>
      <c r="E2">
        <v>0.47571897137423702</v>
      </c>
      <c r="F2">
        <v>1</v>
      </c>
      <c r="G2">
        <v>14.875</v>
      </c>
      <c r="H2">
        <v>0.78408580819242402</v>
      </c>
      <c r="I2" s="14">
        <v>0.62145899572124297</v>
      </c>
      <c r="J2">
        <v>0.62145899572124297</v>
      </c>
      <c r="K2" s="14" t="e">
        <f>$C$16/J2</f>
        <v>#VALUE!</v>
      </c>
    </row>
    <row r="3" spans="1:11" x14ac:dyDescent="0.3">
      <c r="A3" s="8" t="s">
        <v>533</v>
      </c>
      <c r="B3">
        <v>0.194062669579009</v>
      </c>
      <c r="C3">
        <v>0.140991926193237</v>
      </c>
      <c r="D3" t="s">
        <v>534</v>
      </c>
      <c r="E3">
        <v>0.28968561376380902</v>
      </c>
      <c r="F3">
        <v>1</v>
      </c>
      <c r="G3">
        <v>22.484375</v>
      </c>
      <c r="H3">
        <v>1.2610918602068</v>
      </c>
      <c r="I3" s="14">
        <v>0.91621830650319902</v>
      </c>
      <c r="J3">
        <v>0.91621830650319902</v>
      </c>
      <c r="K3" s="14" t="e">
        <f t="shared" ref="K3:K8" si="0">$C$16/J3</f>
        <v>#VALUE!</v>
      </c>
    </row>
    <row r="4" spans="1:11" x14ac:dyDescent="0.3">
      <c r="A4" s="8" t="s">
        <v>535</v>
      </c>
      <c r="B4">
        <v>0.31113492282272398</v>
      </c>
      <c r="C4">
        <v>0.169553533196449</v>
      </c>
      <c r="D4" t="s">
        <v>536</v>
      </c>
      <c r="E4">
        <v>0.127294011278868</v>
      </c>
      <c r="F4">
        <v>1</v>
      </c>
      <c r="G4">
        <v>15.0703125</v>
      </c>
      <c r="H4">
        <v>1.35517355971151</v>
      </c>
      <c r="I4" s="14">
        <v>0.73850425744208503</v>
      </c>
      <c r="J4">
        <v>0.73850425744208503</v>
      </c>
      <c r="K4" s="14" t="e">
        <f t="shared" si="0"/>
        <v>#VALUE!</v>
      </c>
    </row>
    <row r="5" spans="1:11" x14ac:dyDescent="0.3">
      <c r="A5" s="8" t="s">
        <v>537</v>
      </c>
      <c r="B5">
        <v>0.24424243591970199</v>
      </c>
      <c r="C5">
        <v>0.11042422056198101</v>
      </c>
      <c r="D5" t="s">
        <v>538</v>
      </c>
      <c r="E5">
        <v>0.40897238254046903</v>
      </c>
      <c r="F5">
        <v>1</v>
      </c>
      <c r="G5">
        <v>253.125</v>
      </c>
      <c r="H5">
        <v>17.868169535310599</v>
      </c>
      <c r="I5" s="14">
        <v>8.0783615114888701</v>
      </c>
      <c r="J5">
        <v>8.0783615114888701</v>
      </c>
      <c r="K5" s="14" t="e">
        <f t="shared" si="0"/>
        <v>#VALUE!</v>
      </c>
    </row>
    <row r="6" spans="1:11" x14ac:dyDescent="0.3">
      <c r="A6" s="8" t="s">
        <v>539</v>
      </c>
      <c r="B6">
        <v>0.184687959043254</v>
      </c>
      <c r="C6">
        <v>8.2627929747104603E-2</v>
      </c>
      <c r="D6" t="s">
        <v>540</v>
      </c>
      <c r="E6">
        <v>0.76037053159711698</v>
      </c>
      <c r="F6">
        <v>1</v>
      </c>
      <c r="G6">
        <v>424.25</v>
      </c>
      <c r="H6">
        <v>22.645626191936501</v>
      </c>
      <c r="I6" s="14">
        <v>10.1314737558407</v>
      </c>
      <c r="J6">
        <v>10.1314737558407</v>
      </c>
      <c r="K6" s="14" t="e">
        <f t="shared" si="0"/>
        <v>#VALUE!</v>
      </c>
    </row>
    <row r="7" spans="1:11" x14ac:dyDescent="0.3">
      <c r="A7" s="8" t="s">
        <v>541</v>
      </c>
      <c r="B7">
        <v>0.17879435653179199</v>
      </c>
      <c r="C7">
        <v>0.111274793744087</v>
      </c>
      <c r="D7" t="s">
        <v>542</v>
      </c>
      <c r="E7">
        <v>0.37777743430198801</v>
      </c>
      <c r="F7">
        <v>1</v>
      </c>
      <c r="G7">
        <v>207.75</v>
      </c>
      <c r="H7">
        <v>10.7354125923352</v>
      </c>
      <c r="I7" s="14">
        <v>6.6813116763971401</v>
      </c>
      <c r="J7">
        <v>6.6813116763971401</v>
      </c>
      <c r="K7" s="14" t="e">
        <f t="shared" si="0"/>
        <v>#VALUE!</v>
      </c>
    </row>
    <row r="8" spans="1:11" x14ac:dyDescent="0.3">
      <c r="A8" s="8" t="s">
        <v>543</v>
      </c>
      <c r="B8">
        <v>0.21541168723853699</v>
      </c>
      <c r="C8">
        <v>0.16464895009994501</v>
      </c>
      <c r="D8" t="s">
        <v>544</v>
      </c>
      <c r="E8">
        <v>0.56633505481108204</v>
      </c>
      <c r="F8">
        <v>1</v>
      </c>
      <c r="G8">
        <v>154.875</v>
      </c>
      <c r="H8">
        <v>9.6421633124475399</v>
      </c>
      <c r="I8" s="14">
        <v>7.3699439730430596</v>
      </c>
      <c r="J8">
        <v>7.3699439730430596</v>
      </c>
      <c r="K8" s="14" t="e">
        <f t="shared" si="0"/>
        <v>#VALUE!</v>
      </c>
    </row>
    <row r="9" spans="1:11" x14ac:dyDescent="0.3">
      <c r="A9" s="8" t="s">
        <v>560</v>
      </c>
      <c r="B9">
        <v>0.15258751618640301</v>
      </c>
      <c r="C9">
        <v>0.11665572971105501</v>
      </c>
      <c r="D9" t="s">
        <v>561</v>
      </c>
      <c r="E9">
        <v>0.43097572645318899</v>
      </c>
      <c r="F9">
        <v>1</v>
      </c>
      <c r="G9">
        <v>20.96875</v>
      </c>
      <c r="H9">
        <v>0.92473106359354096</v>
      </c>
      <c r="I9" s="14">
        <v>0.70697249490713798</v>
      </c>
      <c r="K9" s="14"/>
    </row>
    <row r="10" spans="1:11" s="15" customFormat="1" x14ac:dyDescent="0.3">
      <c r="A10" s="15" t="s">
        <v>496</v>
      </c>
      <c r="B10" s="15">
        <v>0.20286888019737701</v>
      </c>
      <c r="C10" s="15">
        <v>9.3475699424743597E-2</v>
      </c>
      <c r="D10" s="15" t="s">
        <v>498</v>
      </c>
      <c r="E10" s="15">
        <v>0.54697313012608895</v>
      </c>
      <c r="F10" s="15">
        <v>1</v>
      </c>
      <c r="G10" s="15">
        <v>445.75</v>
      </c>
      <c r="H10" s="15">
        <v>26.1354922971043</v>
      </c>
      <c r="I10" s="15">
        <v>12.0424257279131</v>
      </c>
    </row>
    <row r="11" spans="1:11" s="15" customFormat="1" x14ac:dyDescent="0.3">
      <c r="A11" s="15" t="s">
        <v>545</v>
      </c>
      <c r="B11" s="15">
        <v>0.221773400000806</v>
      </c>
      <c r="C11" s="15">
        <v>0.12587563693523399</v>
      </c>
      <c r="D11" s="15" t="s">
        <v>546</v>
      </c>
      <c r="E11" s="15">
        <v>0.50782423897427298</v>
      </c>
      <c r="F11" s="15">
        <v>1</v>
      </c>
      <c r="G11" s="15">
        <v>15832</v>
      </c>
      <c r="H11" s="15">
        <v>1014.77354589964</v>
      </c>
      <c r="I11" s="15">
        <v>575.97198958341698</v>
      </c>
    </row>
    <row r="12" spans="1:11" s="15" customFormat="1" x14ac:dyDescent="0.3">
      <c r="A12" s="15" t="s">
        <v>547</v>
      </c>
      <c r="B12" s="15">
        <v>0.178774384331535</v>
      </c>
      <c r="C12" s="15">
        <v>0.122049167752265</v>
      </c>
      <c r="D12" s="15" t="s">
        <v>548</v>
      </c>
      <c r="E12" s="15">
        <v>0.46580427612386499</v>
      </c>
      <c r="F12" s="15">
        <v>1</v>
      </c>
      <c r="G12" s="15">
        <v>459.25</v>
      </c>
      <c r="H12" s="15">
        <v>23.728941041692899</v>
      </c>
      <c r="I12" s="15">
        <v>16.199734187927199</v>
      </c>
    </row>
    <row r="13" spans="1:11" x14ac:dyDescent="0.3">
      <c r="A13" t="s">
        <v>549</v>
      </c>
      <c r="B13">
        <v>0.23239136253917</v>
      </c>
      <c r="C13">
        <v>0.174057587981224</v>
      </c>
      <c r="D13" t="s">
        <v>550</v>
      </c>
      <c r="E13">
        <v>0.53450448958721397</v>
      </c>
      <c r="F13">
        <v>1</v>
      </c>
      <c r="G13">
        <v>4320</v>
      </c>
      <c r="H13">
        <v>290.15337750555301</v>
      </c>
      <c r="I13">
        <v>217.32045667019801</v>
      </c>
    </row>
    <row r="15" spans="1:11" x14ac:dyDescent="0.3">
      <c r="C15" s="15"/>
      <c r="G15" s="29" t="s">
        <v>562</v>
      </c>
    </row>
    <row r="16" spans="1:11" x14ac:dyDescent="0.3">
      <c r="A16">
        <v>50</v>
      </c>
      <c r="B16" s="19">
        <v>0.7</v>
      </c>
      <c r="C16" s="19" t="s">
        <v>551</v>
      </c>
      <c r="D16" s="16">
        <v>0.5</v>
      </c>
      <c r="E16" s="24">
        <v>0.6</v>
      </c>
      <c r="F16" s="25" t="s">
        <v>556</v>
      </c>
      <c r="G16" s="30">
        <f>E16*D16*B16*A16</f>
        <v>10.5</v>
      </c>
    </row>
    <row r="17" spans="2:9" x14ac:dyDescent="0.3">
      <c r="B17" s="19"/>
      <c r="C17" s="19"/>
      <c r="D17" s="16"/>
      <c r="E17" s="26">
        <v>0.4</v>
      </c>
      <c r="F17" s="23" t="s">
        <v>557</v>
      </c>
      <c r="G17" s="31">
        <f>E17*D16*B16*A16</f>
        <v>6.9999999999999991</v>
      </c>
    </row>
    <row r="18" spans="2:9" x14ac:dyDescent="0.3">
      <c r="B18" s="19"/>
      <c r="C18" s="19"/>
      <c r="D18" s="17">
        <v>0.4</v>
      </c>
      <c r="E18" s="24">
        <v>0.65</v>
      </c>
      <c r="F18" s="25" t="s">
        <v>553</v>
      </c>
      <c r="G18" s="30">
        <f>E18*D18*B16*A16</f>
        <v>9.1</v>
      </c>
      <c r="H18">
        <v>50</v>
      </c>
      <c r="I18">
        <v>0.4</v>
      </c>
    </row>
    <row r="19" spans="2:9" x14ac:dyDescent="0.3">
      <c r="B19" s="19"/>
      <c r="C19" s="19"/>
      <c r="D19" s="17"/>
      <c r="E19" s="26">
        <v>0.35</v>
      </c>
      <c r="F19" s="23" t="s">
        <v>554</v>
      </c>
      <c r="G19" s="31">
        <f>E19*D18*B16*A16</f>
        <v>4.8999999999999995</v>
      </c>
      <c r="H19">
        <v>600</v>
      </c>
      <c r="I19">
        <v>0.6</v>
      </c>
    </row>
    <row r="20" spans="2:9" x14ac:dyDescent="0.3">
      <c r="B20" s="21"/>
      <c r="C20" s="21"/>
      <c r="D20" s="22">
        <v>0.1</v>
      </c>
      <c r="E20" s="27">
        <v>1</v>
      </c>
      <c r="F20" s="28" t="s">
        <v>555</v>
      </c>
      <c r="G20" s="32">
        <f>E20*D20*B16*A16</f>
        <v>3.4999999999999996</v>
      </c>
      <c r="H20" s="23"/>
    </row>
    <row r="21" spans="2:9" x14ac:dyDescent="0.3">
      <c r="B21" s="20">
        <v>0.3</v>
      </c>
      <c r="C21" s="20" t="s">
        <v>552</v>
      </c>
      <c r="D21" s="18">
        <v>1</v>
      </c>
      <c r="E21" s="24">
        <v>0.5</v>
      </c>
      <c r="F21" s="25" t="s">
        <v>559</v>
      </c>
      <c r="G21" s="30">
        <f>E21*D21*B21*A16</f>
        <v>7.5</v>
      </c>
    </row>
    <row r="22" spans="2:9" x14ac:dyDescent="0.3">
      <c r="B22" s="20"/>
      <c r="C22" s="20"/>
      <c r="D22" s="18"/>
      <c r="E22" s="26">
        <v>0.5</v>
      </c>
      <c r="F22" s="23" t="s">
        <v>558</v>
      </c>
      <c r="G22" s="31">
        <f>E22*D21*B21*A16</f>
        <v>7.5</v>
      </c>
    </row>
  </sheetData>
  <conditionalFormatting sqref="H2:H8 J2:J8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{FB433567-A930-45CC-B98A-036A01DE5403}</x14:id>
        </ext>
      </extLst>
    </cfRule>
  </conditionalFormatting>
  <conditionalFormatting sqref="B2:C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{75CEC086-D9B0-4239-BF2C-20D68DD555EC}</x14:id>
        </ext>
      </extLst>
    </cfRule>
  </conditionalFormatting>
  <conditionalFormatting sqref="H9 J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{D256BD2D-5A6B-4B5B-8729-4D83D972F465}</x14:id>
        </ext>
      </extLst>
    </cfRule>
  </conditionalFormatting>
  <conditionalFormatting sqref="B9:C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{BDE91304-5A66-4F2A-A65F-262B603E0B7D}</x14:id>
        </ext>
      </extLst>
    </cfRule>
  </conditionalFormatting>
  <pageMargins left="0.7" right="0.7" top="0.78740157499999996" bottom="0.78740157499999996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B433567-A930-45CC-B98A-036A01DE54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H2:H8 J2:J8</xm:sqref>
        </x14:conditionalFormatting>
        <x14:conditionalFormatting xmlns:xm="http://schemas.microsoft.com/office/excel/2006/main">
          <x14:cfRule type="dataBar" id="{75CEC086-D9B0-4239-BF2C-20D68DD555E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B2:C8</xm:sqref>
        </x14:conditionalFormatting>
        <x14:conditionalFormatting xmlns:xm="http://schemas.microsoft.com/office/excel/2006/main">
          <x14:cfRule type="dataBar" id="{D256BD2D-5A6B-4B5B-8729-4D83D972F4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H9 J9</xm:sqref>
        </x14:conditionalFormatting>
        <x14:conditionalFormatting xmlns:xm="http://schemas.microsoft.com/office/excel/2006/main">
          <x14:cfRule type="dataBar" id="{BDE91304-5A66-4F2A-A65F-262B603E0B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B9:C9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7"/>
  <dimension ref="A3:G19"/>
  <sheetViews>
    <sheetView workbookViewId="0"/>
  </sheetViews>
  <sheetFormatPr baseColWidth="10" defaultRowHeight="14.4" x14ac:dyDescent="0.3"/>
  <cols>
    <col min="2" max="2" width="21.44140625" customWidth="1"/>
    <col min="4" max="4" width="83.44140625" customWidth="1"/>
  </cols>
  <sheetData>
    <row r="3" spans="1:7" ht="61.2" customHeight="1" x14ac:dyDescent="0.3">
      <c r="A3" s="2"/>
      <c r="B3" s="1"/>
      <c r="D3" s="7"/>
      <c r="G3" s="34"/>
    </row>
    <row r="4" spans="1:7" ht="124.95" customHeight="1" x14ac:dyDescent="1.1000000000000001">
      <c r="A4" s="4"/>
      <c r="B4" s="1"/>
      <c r="D4" s="1"/>
      <c r="G4" s="34"/>
    </row>
    <row r="5" spans="1:7" ht="61.95" customHeight="1" x14ac:dyDescent="0.3">
      <c r="A5" s="2"/>
      <c r="B5" s="1"/>
      <c r="D5" s="1"/>
      <c r="G5" s="34"/>
    </row>
    <row r="6" spans="1:7" ht="20.399999999999999" customHeight="1" x14ac:dyDescent="0.3">
      <c r="B6" s="1"/>
      <c r="D6" s="1"/>
      <c r="G6" s="34"/>
    </row>
    <row r="7" spans="1:7" x14ac:dyDescent="0.3">
      <c r="B7" s="1"/>
      <c r="D7" s="1"/>
      <c r="G7" s="34"/>
    </row>
    <row r="8" spans="1:7" x14ac:dyDescent="0.3">
      <c r="B8" s="1"/>
      <c r="D8" s="1"/>
      <c r="G8" s="34"/>
    </row>
    <row r="9" spans="1:7" x14ac:dyDescent="0.3">
      <c r="A9" s="3"/>
      <c r="B9" s="1"/>
      <c r="D9" s="1"/>
      <c r="G9" s="34"/>
    </row>
    <row r="10" spans="1:7" x14ac:dyDescent="0.3">
      <c r="A10" s="3"/>
      <c r="B10" s="1"/>
      <c r="D10" s="1"/>
      <c r="G10" s="34"/>
    </row>
    <row r="11" spans="1:7" x14ac:dyDescent="0.3">
      <c r="A11" s="3"/>
      <c r="B11" s="1"/>
      <c r="D11" s="1"/>
      <c r="G11" s="34"/>
    </row>
    <row r="12" spans="1:7" x14ac:dyDescent="0.3">
      <c r="A12" s="3"/>
      <c r="B12" s="1"/>
      <c r="D12" s="1"/>
      <c r="G12" s="34"/>
    </row>
    <row r="13" spans="1:7" ht="82.95" customHeight="1" x14ac:dyDescent="0.3">
      <c r="A13" s="3"/>
      <c r="B13" s="1"/>
      <c r="D13" s="7"/>
      <c r="G13" s="34"/>
    </row>
    <row r="14" spans="1:7" ht="73.2" customHeight="1" x14ac:dyDescent="0.3">
      <c r="A14" s="3"/>
      <c r="B14" s="1"/>
      <c r="D14" s="1"/>
      <c r="G14" s="34"/>
    </row>
    <row r="15" spans="1:7" ht="58.2" customHeight="1" x14ac:dyDescent="0.3">
      <c r="A15" s="3"/>
      <c r="D15" s="1"/>
    </row>
    <row r="16" spans="1:7" ht="119.4" customHeight="1" x14ac:dyDescent="1.1000000000000001">
      <c r="A16" s="5"/>
      <c r="D16" s="1"/>
    </row>
    <row r="19" spans="4:4" x14ac:dyDescent="0.3">
      <c r="D19" s="1"/>
    </row>
  </sheetData>
  <pageMargins left="0.7" right="0.7" top="0.78740157499999996" bottom="0.78740157499999996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8"/>
  <dimension ref="A1:AA40"/>
  <sheetViews>
    <sheetView zoomScale="80" zoomScaleNormal="80" workbookViewId="0">
      <selection activeCell="A40" sqref="A2:A40"/>
    </sheetView>
  </sheetViews>
  <sheetFormatPr baseColWidth="10" defaultRowHeight="15.6" x14ac:dyDescent="0.3"/>
  <cols>
    <col min="18" max="18" width="11.5546875" style="11"/>
    <col min="19" max="19" width="18" style="6" customWidth="1"/>
    <col min="22" max="22" width="65.5546875" bestFit="1" customWidth="1"/>
  </cols>
  <sheetData>
    <row r="1" spans="1:27" ht="14.4" x14ac:dyDescent="0.3">
      <c r="A1" s="130" t="s">
        <v>495</v>
      </c>
      <c r="B1" s="130" t="s">
        <v>3</v>
      </c>
      <c r="C1" s="130" t="s">
        <v>2</v>
      </c>
      <c r="D1" s="130" t="s">
        <v>1</v>
      </c>
      <c r="E1" s="130" t="s">
        <v>2552</v>
      </c>
      <c r="F1" s="130" t="s">
        <v>0</v>
      </c>
      <c r="G1" s="130" t="s">
        <v>5</v>
      </c>
      <c r="H1" s="130" t="s">
        <v>6</v>
      </c>
      <c r="I1" s="130" t="s">
        <v>7</v>
      </c>
      <c r="J1" s="130" t="s">
        <v>8</v>
      </c>
      <c r="K1" s="130" t="s">
        <v>9</v>
      </c>
      <c r="L1" s="130" t="s">
        <v>10</v>
      </c>
      <c r="M1" s="130" t="s">
        <v>11</v>
      </c>
      <c r="N1" s="130" t="s">
        <v>12</v>
      </c>
      <c r="O1" s="130" t="s">
        <v>13</v>
      </c>
      <c r="P1" s="130" t="s">
        <v>14</v>
      </c>
      <c r="Q1" s="130" t="s">
        <v>15</v>
      </c>
      <c r="R1" s="130" t="s">
        <v>500</v>
      </c>
      <c r="S1" s="130" t="s">
        <v>2553</v>
      </c>
      <c r="T1" s="130" t="s">
        <v>2555</v>
      </c>
      <c r="U1" s="130" t="s">
        <v>16</v>
      </c>
      <c r="V1" s="130" t="s">
        <v>4</v>
      </c>
      <c r="W1" s="130" t="s">
        <v>706</v>
      </c>
      <c r="X1" s="130" t="s">
        <v>707</v>
      </c>
      <c r="Y1" s="130" t="s">
        <v>2554</v>
      </c>
      <c r="Z1" s="130" t="s">
        <v>2978</v>
      </c>
      <c r="AA1" s="130" t="s">
        <v>17</v>
      </c>
    </row>
    <row r="2" spans="1:27" ht="14.4" x14ac:dyDescent="0.3">
      <c r="A2" s="130" t="s">
        <v>3531</v>
      </c>
      <c r="B2" s="130">
        <v>4.03</v>
      </c>
      <c r="C2" s="130">
        <v>6.62</v>
      </c>
      <c r="D2" s="130">
        <v>13.99</v>
      </c>
      <c r="E2" s="130">
        <v>16.13</v>
      </c>
      <c r="F2" s="130">
        <v>16.29</v>
      </c>
      <c r="G2" s="130" t="s">
        <v>494</v>
      </c>
      <c r="H2" s="130" t="s">
        <v>18</v>
      </c>
      <c r="I2" s="130">
        <v>9</v>
      </c>
      <c r="J2" s="130">
        <v>-31</v>
      </c>
      <c r="K2" s="130">
        <v>0</v>
      </c>
      <c r="L2" s="130" t="s">
        <v>25</v>
      </c>
      <c r="M2" s="130">
        <v>50.335000000000001</v>
      </c>
      <c r="N2" s="130">
        <v>2.3420000000000001</v>
      </c>
      <c r="O2" s="130">
        <v>21.488</v>
      </c>
      <c r="P2" s="130">
        <v>0.13500000000000001</v>
      </c>
      <c r="Q2" s="130">
        <v>155.096</v>
      </c>
      <c r="R2" s="130">
        <v>10.632</v>
      </c>
      <c r="S2" s="130">
        <v>10.241</v>
      </c>
      <c r="T2" s="130">
        <v>1</v>
      </c>
      <c r="U2" s="130">
        <v>1477</v>
      </c>
      <c r="V2" s="130" t="s">
        <v>3532</v>
      </c>
      <c r="W2" s="130" t="s">
        <v>45</v>
      </c>
      <c r="X2" s="130">
        <v>0</v>
      </c>
      <c r="Y2" s="130" t="s">
        <v>25</v>
      </c>
      <c r="Z2" s="130">
        <v>58</v>
      </c>
      <c r="AA2" s="130">
        <v>1</v>
      </c>
    </row>
    <row r="3" spans="1:27" ht="14.4" x14ac:dyDescent="0.3">
      <c r="A3" s="130" t="s">
        <v>3533</v>
      </c>
      <c r="B3" s="130">
        <v>4.29</v>
      </c>
      <c r="C3" s="130">
        <v>5.9</v>
      </c>
      <c r="D3" s="130">
        <v>13.05</v>
      </c>
      <c r="E3" s="130">
        <v>14.76</v>
      </c>
      <c r="F3" s="130">
        <v>15.7</v>
      </c>
      <c r="G3" s="130" t="s">
        <v>494</v>
      </c>
      <c r="H3" s="130" t="s">
        <v>18</v>
      </c>
      <c r="I3" s="130">
        <v>9</v>
      </c>
      <c r="J3" s="130">
        <v>-32</v>
      </c>
      <c r="K3" s="130">
        <v>0</v>
      </c>
      <c r="L3" s="130" t="s">
        <v>25</v>
      </c>
      <c r="M3" s="130">
        <v>45.86</v>
      </c>
      <c r="N3" s="130">
        <v>2.294</v>
      </c>
      <c r="O3" s="130">
        <v>19.992000000000001</v>
      </c>
      <c r="P3" s="130">
        <v>8.4990000000000006</v>
      </c>
      <c r="Q3" s="130">
        <v>165.898</v>
      </c>
      <c r="R3" s="130">
        <v>665.4</v>
      </c>
      <c r="S3" s="130">
        <v>640.40300000000002</v>
      </c>
      <c r="T3" s="130">
        <v>1</v>
      </c>
      <c r="U3" s="130">
        <v>23</v>
      </c>
      <c r="V3" s="130" t="s">
        <v>3534</v>
      </c>
      <c r="W3" s="130" t="s">
        <v>45</v>
      </c>
      <c r="X3" s="130">
        <v>0</v>
      </c>
      <c r="Y3" s="130" t="s">
        <v>25</v>
      </c>
      <c r="Z3" s="130">
        <v>55</v>
      </c>
      <c r="AA3" s="130">
        <v>0.97099999999999997</v>
      </c>
    </row>
    <row r="4" spans="1:27" ht="14.4" x14ac:dyDescent="0.3">
      <c r="A4" s="130" t="s">
        <v>3535</v>
      </c>
      <c r="B4" s="130">
        <v>2.2999999999999998</v>
      </c>
      <c r="C4" s="130">
        <v>6.19</v>
      </c>
      <c r="D4" s="130">
        <v>11.11</v>
      </c>
      <c r="E4" s="130">
        <v>12.06</v>
      </c>
      <c r="F4" s="130">
        <v>10.46</v>
      </c>
      <c r="G4" s="130" t="s">
        <v>494</v>
      </c>
      <c r="H4" s="130" t="s">
        <v>18</v>
      </c>
      <c r="I4" s="130">
        <v>9</v>
      </c>
      <c r="J4" s="130">
        <v>-31</v>
      </c>
      <c r="K4" s="130">
        <v>-3</v>
      </c>
      <c r="L4" s="130" t="s">
        <v>25</v>
      </c>
      <c r="M4" s="130">
        <v>30.611999999999998</v>
      </c>
      <c r="N4" s="130">
        <v>1.7829999999999999</v>
      </c>
      <c r="O4" s="130">
        <v>17.172999999999998</v>
      </c>
      <c r="P4" s="130">
        <v>0.48</v>
      </c>
      <c r="Q4" s="130">
        <v>146.99700000000001</v>
      </c>
      <c r="R4" s="130">
        <v>49.86</v>
      </c>
      <c r="S4" s="130">
        <v>48.459000000000003</v>
      </c>
      <c r="T4" s="130">
        <v>1</v>
      </c>
      <c r="U4" s="130">
        <v>417</v>
      </c>
      <c r="V4" s="130" t="s">
        <v>3536</v>
      </c>
      <c r="W4" s="130" t="s">
        <v>45</v>
      </c>
      <c r="X4" s="130">
        <v>0</v>
      </c>
      <c r="Y4" s="130" t="s">
        <v>25</v>
      </c>
      <c r="Z4" s="130">
        <v>54</v>
      </c>
      <c r="AA4" s="130">
        <v>0.94099999999999995</v>
      </c>
    </row>
    <row r="5" spans="1:27" ht="14.4" x14ac:dyDescent="0.3">
      <c r="A5" s="130" t="s">
        <v>3537</v>
      </c>
      <c r="B5" s="130">
        <v>3.72</v>
      </c>
      <c r="C5" s="130">
        <v>4.63</v>
      </c>
      <c r="D5" s="130">
        <v>26.8</v>
      </c>
      <c r="E5" s="130">
        <v>28.15</v>
      </c>
      <c r="F5" s="130">
        <v>23.87</v>
      </c>
      <c r="G5" s="130" t="s">
        <v>494</v>
      </c>
      <c r="H5" s="130" t="s">
        <v>18</v>
      </c>
      <c r="I5" s="130">
        <v>9</v>
      </c>
      <c r="J5" s="130">
        <v>-48</v>
      </c>
      <c r="K5" s="130">
        <v>-8</v>
      </c>
      <c r="L5" s="130" t="s">
        <v>25</v>
      </c>
      <c r="M5" s="130">
        <v>76.52</v>
      </c>
      <c r="N5" s="130">
        <v>4.4649999999999999</v>
      </c>
      <c r="O5" s="130">
        <v>17.137</v>
      </c>
      <c r="P5" s="130">
        <v>0.46200000000000002</v>
      </c>
      <c r="Q5" s="130">
        <v>211.268</v>
      </c>
      <c r="R5" s="130">
        <v>24.09</v>
      </c>
      <c r="S5" s="130">
        <v>22.718</v>
      </c>
      <c r="T5" s="130">
        <v>1</v>
      </c>
      <c r="U5" s="130">
        <v>433</v>
      </c>
      <c r="V5" s="130" t="s">
        <v>3538</v>
      </c>
      <c r="W5" s="130" t="s">
        <v>45</v>
      </c>
      <c r="X5" s="130">
        <v>0</v>
      </c>
      <c r="Y5" s="130" t="s">
        <v>25</v>
      </c>
      <c r="Z5" s="130">
        <v>49</v>
      </c>
      <c r="AA5" s="130">
        <v>0.91200000000000003</v>
      </c>
    </row>
    <row r="6" spans="1:27" ht="14.4" x14ac:dyDescent="0.3">
      <c r="A6" s="130" t="s">
        <v>3539</v>
      </c>
      <c r="B6" s="130">
        <v>2.2999999999999998</v>
      </c>
      <c r="C6" s="130">
        <v>6.16</v>
      </c>
      <c r="D6" s="130">
        <v>11.1</v>
      </c>
      <c r="E6" s="130">
        <v>11.94</v>
      </c>
      <c r="F6" s="130">
        <v>10.39</v>
      </c>
      <c r="G6" s="130" t="s">
        <v>494</v>
      </c>
      <c r="H6" s="130" t="s">
        <v>18</v>
      </c>
      <c r="I6" s="130">
        <v>9</v>
      </c>
      <c r="J6" s="130">
        <v>-31</v>
      </c>
      <c r="K6" s="130">
        <v>-3</v>
      </c>
      <c r="L6" s="130" t="s">
        <v>25</v>
      </c>
      <c r="M6" s="130">
        <v>30.574999999999999</v>
      </c>
      <c r="N6" s="130">
        <v>1.7849999999999999</v>
      </c>
      <c r="O6" s="130">
        <v>17.132999999999999</v>
      </c>
      <c r="P6" s="130">
        <v>0.57299999999999995</v>
      </c>
      <c r="Q6" s="130">
        <v>144.928</v>
      </c>
      <c r="R6" s="130">
        <v>59.27</v>
      </c>
      <c r="S6" s="130">
        <v>57.587000000000003</v>
      </c>
      <c r="T6" s="130">
        <v>1</v>
      </c>
      <c r="U6" s="130">
        <v>349</v>
      </c>
      <c r="V6" s="130" t="s">
        <v>3540</v>
      </c>
      <c r="W6" s="130" t="s">
        <v>45</v>
      </c>
      <c r="X6" s="130">
        <v>0</v>
      </c>
      <c r="Y6" s="130" t="s">
        <v>25</v>
      </c>
      <c r="Z6" s="130">
        <v>52</v>
      </c>
      <c r="AA6" s="130">
        <v>0.88200000000000001</v>
      </c>
    </row>
    <row r="7" spans="1:27" ht="14.4" x14ac:dyDescent="0.3">
      <c r="A7" s="130" t="s">
        <v>3541</v>
      </c>
      <c r="B7" s="130">
        <v>1.66</v>
      </c>
      <c r="C7" s="130">
        <v>2.39</v>
      </c>
      <c r="D7" s="130">
        <v>8.32</v>
      </c>
      <c r="E7" s="130">
        <v>8.1300000000000008</v>
      </c>
      <c r="F7" s="130">
        <v>7.26</v>
      </c>
      <c r="G7" s="130" t="s">
        <v>494</v>
      </c>
      <c r="H7" s="130" t="s">
        <v>18</v>
      </c>
      <c r="I7" s="130">
        <v>9</v>
      </c>
      <c r="J7" s="130">
        <v>-32</v>
      </c>
      <c r="K7" s="130">
        <v>0</v>
      </c>
      <c r="L7" s="130" t="s">
        <v>25</v>
      </c>
      <c r="M7" s="130">
        <v>27.251999999999999</v>
      </c>
      <c r="N7" s="130">
        <v>1.625</v>
      </c>
      <c r="O7" s="130">
        <v>16.765000000000001</v>
      </c>
      <c r="P7" s="130">
        <v>0.44</v>
      </c>
      <c r="Q7" s="130">
        <v>141.06899999999999</v>
      </c>
      <c r="R7" s="130">
        <v>55.22</v>
      </c>
      <c r="S7" s="130">
        <v>53.927</v>
      </c>
      <c r="T7" s="130">
        <v>1</v>
      </c>
      <c r="U7" s="130">
        <v>455</v>
      </c>
      <c r="V7" s="130" t="s">
        <v>3542</v>
      </c>
      <c r="W7" s="130" t="s">
        <v>45</v>
      </c>
      <c r="X7" s="130">
        <v>0</v>
      </c>
      <c r="Y7" s="130" t="s">
        <v>25</v>
      </c>
      <c r="Z7" s="130">
        <v>51</v>
      </c>
      <c r="AA7" s="130">
        <v>0.85299999999999998</v>
      </c>
    </row>
    <row r="8" spans="1:27" ht="14.4" x14ac:dyDescent="0.3">
      <c r="A8" s="130" t="s">
        <v>3543</v>
      </c>
      <c r="B8" s="130">
        <v>1.61</v>
      </c>
      <c r="C8" s="130">
        <v>2.33</v>
      </c>
      <c r="D8" s="130">
        <v>8.2899999999999991</v>
      </c>
      <c r="E8" s="130">
        <v>8.08</v>
      </c>
      <c r="F8" s="130">
        <v>7.3</v>
      </c>
      <c r="G8" s="130" t="s">
        <v>494</v>
      </c>
      <c r="H8" s="130" t="s">
        <v>18</v>
      </c>
      <c r="I8" s="130">
        <v>9</v>
      </c>
      <c r="J8" s="130">
        <v>-32</v>
      </c>
      <c r="K8" s="130">
        <v>0</v>
      </c>
      <c r="L8" s="130" t="s">
        <v>25</v>
      </c>
      <c r="M8" s="130">
        <v>27.344000000000001</v>
      </c>
      <c r="N8" s="130">
        <v>1.635</v>
      </c>
      <c r="O8" s="130">
        <v>16.728000000000002</v>
      </c>
      <c r="P8" s="130">
        <v>0.432</v>
      </c>
      <c r="Q8" s="130">
        <v>150.35900000000001</v>
      </c>
      <c r="R8" s="130">
        <v>56.15</v>
      </c>
      <c r="S8" s="130">
        <v>54.883000000000003</v>
      </c>
      <c r="T8" s="130">
        <v>1</v>
      </c>
      <c r="U8" s="130">
        <v>462</v>
      </c>
      <c r="V8" s="130" t="s">
        <v>3544</v>
      </c>
      <c r="W8" s="130" t="s">
        <v>45</v>
      </c>
      <c r="X8" s="130">
        <v>0</v>
      </c>
      <c r="Y8" s="130" t="s">
        <v>25</v>
      </c>
      <c r="Z8" s="130">
        <v>50</v>
      </c>
      <c r="AA8" s="130">
        <v>0.82399999999999995</v>
      </c>
    </row>
    <row r="9" spans="1:27" ht="14.4" x14ac:dyDescent="0.3">
      <c r="A9" s="130" t="s">
        <v>496</v>
      </c>
      <c r="B9" s="130">
        <v>1.79</v>
      </c>
      <c r="C9" s="130">
        <v>3.24</v>
      </c>
      <c r="D9" s="130">
        <v>10.57</v>
      </c>
      <c r="E9" s="130">
        <v>7.63</v>
      </c>
      <c r="F9" s="130">
        <v>8.27</v>
      </c>
      <c r="G9" s="130" t="s">
        <v>494</v>
      </c>
      <c r="H9" s="130" t="s">
        <v>18</v>
      </c>
      <c r="I9" s="130">
        <v>9</v>
      </c>
      <c r="J9" s="130">
        <v>-34</v>
      </c>
      <c r="K9" s="130">
        <v>0</v>
      </c>
      <c r="L9" s="130" t="s">
        <v>25</v>
      </c>
      <c r="M9" s="130">
        <v>36.768999999999998</v>
      </c>
      <c r="N9" s="130">
        <v>2.3580000000000001</v>
      </c>
      <c r="O9" s="130">
        <v>15.593</v>
      </c>
      <c r="P9" s="130">
        <v>4.2770000000000001</v>
      </c>
      <c r="Q9" s="130">
        <v>23.847000000000001</v>
      </c>
      <c r="R9" s="130">
        <v>483.45</v>
      </c>
      <c r="S9" s="130">
        <v>471.50299999999999</v>
      </c>
      <c r="T9" s="130">
        <v>1</v>
      </c>
      <c r="U9" s="130">
        <v>46</v>
      </c>
      <c r="V9" s="130" t="s">
        <v>3545</v>
      </c>
      <c r="W9" s="130" t="s">
        <v>45</v>
      </c>
      <c r="X9" s="130">
        <v>0</v>
      </c>
      <c r="Y9" s="130" t="s">
        <v>25</v>
      </c>
      <c r="Z9" s="130">
        <v>52</v>
      </c>
      <c r="AA9" s="130">
        <v>0.79400000000000004</v>
      </c>
    </row>
    <row r="10" spans="1:27" ht="14.4" x14ac:dyDescent="0.3">
      <c r="A10" s="130" t="s">
        <v>3546</v>
      </c>
      <c r="B10" s="130">
        <v>1.37</v>
      </c>
      <c r="C10" s="130">
        <v>2.5299999999999998</v>
      </c>
      <c r="D10" s="130">
        <v>10.91</v>
      </c>
      <c r="E10" s="130">
        <v>7.97</v>
      </c>
      <c r="F10" s="130">
        <v>8.0399999999999991</v>
      </c>
      <c r="G10" s="130" t="s">
        <v>494</v>
      </c>
      <c r="H10" s="130" t="s">
        <v>18</v>
      </c>
      <c r="I10" s="130">
        <v>9</v>
      </c>
      <c r="J10" s="130">
        <v>-27</v>
      </c>
      <c r="K10" s="130">
        <v>-1</v>
      </c>
      <c r="L10" s="130" t="s">
        <v>25</v>
      </c>
      <c r="M10" s="130">
        <v>36.210999999999999</v>
      </c>
      <c r="N10" s="130">
        <v>2.347</v>
      </c>
      <c r="O10" s="130">
        <v>15.427</v>
      </c>
      <c r="P10" s="130">
        <v>0.47099999999999997</v>
      </c>
      <c r="Q10" s="130">
        <v>150.77500000000001</v>
      </c>
      <c r="R10" s="130">
        <v>60.71</v>
      </c>
      <c r="S10" s="130">
        <v>59.332000000000001</v>
      </c>
      <c r="T10" s="130">
        <v>1</v>
      </c>
      <c r="U10" s="130">
        <v>424</v>
      </c>
      <c r="V10" s="130" t="s">
        <v>3547</v>
      </c>
      <c r="W10" s="130" t="s">
        <v>45</v>
      </c>
      <c r="X10" s="130">
        <v>0</v>
      </c>
      <c r="Y10" s="130" t="s">
        <v>25</v>
      </c>
      <c r="Z10" s="130">
        <v>54</v>
      </c>
      <c r="AA10" s="130">
        <v>0.76500000000000001</v>
      </c>
    </row>
    <row r="11" spans="1:27" ht="14.4" x14ac:dyDescent="0.3">
      <c r="A11" s="130" t="s">
        <v>3548</v>
      </c>
      <c r="B11" s="130">
        <v>1.28</v>
      </c>
      <c r="C11" s="130">
        <v>1.49</v>
      </c>
      <c r="D11" s="130">
        <v>9.3800000000000008</v>
      </c>
      <c r="E11" s="130">
        <v>6.65</v>
      </c>
      <c r="F11" s="130">
        <v>6.65</v>
      </c>
      <c r="G11" s="130" t="s">
        <v>494</v>
      </c>
      <c r="H11" s="130" t="s">
        <v>18</v>
      </c>
      <c r="I11" s="130">
        <v>9</v>
      </c>
      <c r="J11" s="130">
        <v>-34</v>
      </c>
      <c r="K11" s="130">
        <v>0</v>
      </c>
      <c r="L11" s="130" t="s">
        <v>25</v>
      </c>
      <c r="M11" s="130">
        <v>31.934000000000001</v>
      </c>
      <c r="N11" s="130">
        <v>2.153</v>
      </c>
      <c r="O11" s="130">
        <v>14.833</v>
      </c>
      <c r="P11" s="130">
        <v>0.25</v>
      </c>
      <c r="Q11" s="130">
        <v>162</v>
      </c>
      <c r="R11" s="130">
        <v>34.61</v>
      </c>
      <c r="S11" s="130">
        <v>33.875</v>
      </c>
      <c r="T11" s="130">
        <v>1</v>
      </c>
      <c r="U11" s="130">
        <v>800</v>
      </c>
      <c r="V11" s="130" t="s">
        <v>3549</v>
      </c>
      <c r="W11" s="130" t="s">
        <v>45</v>
      </c>
      <c r="X11" s="130">
        <v>0</v>
      </c>
      <c r="Y11" s="130" t="s">
        <v>25</v>
      </c>
      <c r="Z11" s="130">
        <v>52</v>
      </c>
      <c r="AA11" s="130">
        <v>0.73499999999999999</v>
      </c>
    </row>
    <row r="12" spans="1:27" ht="14.4" x14ac:dyDescent="0.3">
      <c r="A12" s="130" t="s">
        <v>3550</v>
      </c>
      <c r="B12" s="130">
        <v>2.91</v>
      </c>
      <c r="C12" s="130">
        <v>3.02</v>
      </c>
      <c r="D12" s="130">
        <v>16.829999999999998</v>
      </c>
      <c r="E12" s="130">
        <v>13.09</v>
      </c>
      <c r="F12" s="130">
        <v>13.9</v>
      </c>
      <c r="G12" s="130" t="s">
        <v>494</v>
      </c>
      <c r="H12" s="130" t="s">
        <v>18</v>
      </c>
      <c r="I12" s="130">
        <v>9</v>
      </c>
      <c r="J12" s="130">
        <v>-36</v>
      </c>
      <c r="K12" s="130">
        <v>-8</v>
      </c>
      <c r="L12" s="130" t="s">
        <v>25</v>
      </c>
      <c r="M12" s="130">
        <v>50.615000000000002</v>
      </c>
      <c r="N12" s="130">
        <v>3.4980000000000002</v>
      </c>
      <c r="O12" s="130">
        <v>14.468</v>
      </c>
      <c r="P12" s="130">
        <v>0.16300000000000001</v>
      </c>
      <c r="Q12" s="130">
        <v>176.57900000000001</v>
      </c>
      <c r="R12" s="130">
        <v>12.08</v>
      </c>
      <c r="S12" s="130">
        <v>11.6</v>
      </c>
      <c r="T12" s="130">
        <v>1</v>
      </c>
      <c r="U12" s="130">
        <v>1226</v>
      </c>
      <c r="V12" s="130" t="s">
        <v>3551</v>
      </c>
      <c r="W12" s="130" t="s">
        <v>45</v>
      </c>
      <c r="X12" s="130">
        <v>0</v>
      </c>
      <c r="Y12" s="130" t="s">
        <v>25</v>
      </c>
      <c r="Z12" s="130">
        <v>52</v>
      </c>
      <c r="AA12" s="130">
        <v>0.70599999999999996</v>
      </c>
    </row>
    <row r="13" spans="1:27" ht="14.4" x14ac:dyDescent="0.3">
      <c r="A13" s="130" t="s">
        <v>3552</v>
      </c>
      <c r="B13" s="130">
        <v>1.29</v>
      </c>
      <c r="C13" s="130">
        <v>2.93</v>
      </c>
      <c r="D13" s="130">
        <v>9.92</v>
      </c>
      <c r="E13" s="130">
        <v>7.98</v>
      </c>
      <c r="F13" s="130">
        <v>6.6</v>
      </c>
      <c r="G13" s="130" t="s">
        <v>494</v>
      </c>
      <c r="H13" s="130" t="s">
        <v>18</v>
      </c>
      <c r="I13" s="130">
        <v>9</v>
      </c>
      <c r="J13" s="130">
        <v>-34</v>
      </c>
      <c r="K13" s="130">
        <v>0</v>
      </c>
      <c r="L13" s="130" t="s">
        <v>25</v>
      </c>
      <c r="M13" s="130">
        <v>27.672000000000001</v>
      </c>
      <c r="N13" s="130">
        <v>2.0369999999999999</v>
      </c>
      <c r="O13" s="130">
        <v>13.587</v>
      </c>
      <c r="P13" s="130">
        <v>0.26400000000000001</v>
      </c>
      <c r="Q13" s="130">
        <v>134.26599999999999</v>
      </c>
      <c r="R13" s="130">
        <v>32.14</v>
      </c>
      <c r="S13" s="130">
        <v>31.384</v>
      </c>
      <c r="T13" s="130">
        <v>1</v>
      </c>
      <c r="U13" s="130">
        <v>756</v>
      </c>
      <c r="V13" s="130" t="s">
        <v>3553</v>
      </c>
      <c r="W13" s="130" t="s">
        <v>45</v>
      </c>
      <c r="X13" s="130">
        <v>0</v>
      </c>
      <c r="Y13" s="130" t="s">
        <v>25</v>
      </c>
      <c r="Z13" s="130">
        <v>50</v>
      </c>
      <c r="AA13" s="130">
        <v>0.67600000000000005</v>
      </c>
    </row>
    <row r="14" spans="1:27" ht="14.4" x14ac:dyDescent="0.3">
      <c r="A14" s="130" t="s">
        <v>3554</v>
      </c>
      <c r="B14" s="130">
        <v>1.76</v>
      </c>
      <c r="C14" s="130">
        <v>1.22</v>
      </c>
      <c r="D14" s="130">
        <v>14.55</v>
      </c>
      <c r="E14" s="130">
        <v>9.86</v>
      </c>
      <c r="F14" s="130">
        <v>9.42</v>
      </c>
      <c r="G14" s="130" t="s">
        <v>494</v>
      </c>
      <c r="H14" s="130" t="s">
        <v>18</v>
      </c>
      <c r="I14" s="130">
        <v>9</v>
      </c>
      <c r="J14" s="130">
        <v>-38</v>
      </c>
      <c r="K14" s="130">
        <v>-19</v>
      </c>
      <c r="L14" s="130" t="s">
        <v>25</v>
      </c>
      <c r="M14" s="130">
        <v>44.951999999999998</v>
      </c>
      <c r="N14" s="130">
        <v>3.3580000000000001</v>
      </c>
      <c r="O14" s="130">
        <v>13.385</v>
      </c>
      <c r="P14" s="130">
        <v>9.1999999999999998E-2</v>
      </c>
      <c r="Q14" s="130">
        <v>187.56800000000001</v>
      </c>
      <c r="R14" s="130">
        <v>7.9109999999999996</v>
      </c>
      <c r="S14" s="130">
        <v>7.6449999999999996</v>
      </c>
      <c r="T14" s="130">
        <v>1</v>
      </c>
      <c r="U14" s="130">
        <v>2181</v>
      </c>
      <c r="V14" s="130" t="s">
        <v>3555</v>
      </c>
      <c r="W14" s="130" t="s">
        <v>45</v>
      </c>
      <c r="X14" s="130">
        <v>0</v>
      </c>
      <c r="Y14" s="130" t="s">
        <v>25</v>
      </c>
      <c r="Z14" s="130">
        <v>47</v>
      </c>
      <c r="AA14" s="130">
        <v>0.64700000000000002</v>
      </c>
    </row>
    <row r="15" spans="1:27" ht="14.4" x14ac:dyDescent="0.3">
      <c r="A15" s="130" t="s">
        <v>3556</v>
      </c>
      <c r="B15" s="130">
        <v>1.1100000000000001</v>
      </c>
      <c r="C15" s="130">
        <v>1.61</v>
      </c>
      <c r="D15" s="130">
        <v>8.0500000000000007</v>
      </c>
      <c r="E15" s="130">
        <v>6.5</v>
      </c>
      <c r="F15" s="130">
        <v>5</v>
      </c>
      <c r="G15" s="130" t="s">
        <v>494</v>
      </c>
      <c r="H15" s="130" t="s">
        <v>18</v>
      </c>
      <c r="I15" s="130">
        <v>9</v>
      </c>
      <c r="J15" s="130">
        <v>-33</v>
      </c>
      <c r="K15" s="130">
        <v>0</v>
      </c>
      <c r="L15" s="130" t="s">
        <v>25</v>
      </c>
      <c r="M15" s="130">
        <v>24.085000000000001</v>
      </c>
      <c r="N15" s="130">
        <v>1.8959999999999999</v>
      </c>
      <c r="O15" s="130">
        <v>12.702</v>
      </c>
      <c r="P15" s="130">
        <v>0.23899999999999999</v>
      </c>
      <c r="Q15" s="130">
        <v>150.81700000000001</v>
      </c>
      <c r="R15" s="130">
        <v>32.76</v>
      </c>
      <c r="S15" s="130">
        <v>32.072000000000003</v>
      </c>
      <c r="T15" s="130">
        <v>1</v>
      </c>
      <c r="U15" s="130">
        <v>837</v>
      </c>
      <c r="V15" s="130" t="s">
        <v>3557</v>
      </c>
      <c r="W15" s="130" t="s">
        <v>45</v>
      </c>
      <c r="X15" s="130">
        <v>0</v>
      </c>
      <c r="Y15" s="130" t="s">
        <v>25</v>
      </c>
      <c r="Z15" s="130">
        <v>50</v>
      </c>
      <c r="AA15" s="130">
        <v>0.61799999999999999</v>
      </c>
    </row>
    <row r="16" spans="1:27" ht="14.4" x14ac:dyDescent="0.3">
      <c r="A16" s="130" t="s">
        <v>3558</v>
      </c>
      <c r="B16" s="130">
        <v>1.47</v>
      </c>
      <c r="C16" s="130">
        <v>1.47</v>
      </c>
      <c r="D16" s="130">
        <v>10.32</v>
      </c>
      <c r="E16" s="130">
        <v>10.02</v>
      </c>
      <c r="F16" s="130">
        <v>6.65</v>
      </c>
      <c r="G16" s="130" t="s">
        <v>494</v>
      </c>
      <c r="H16" s="130" t="s">
        <v>18</v>
      </c>
      <c r="I16" s="130">
        <v>9</v>
      </c>
      <c r="J16" s="130">
        <v>-42</v>
      </c>
      <c r="K16" s="130">
        <v>0</v>
      </c>
      <c r="L16" s="130" t="s">
        <v>25</v>
      </c>
      <c r="M16" s="130">
        <v>30.509</v>
      </c>
      <c r="N16" s="130">
        <v>2.48</v>
      </c>
      <c r="O16" s="130">
        <v>12.302</v>
      </c>
      <c r="P16" s="130">
        <v>2.1120000000000001</v>
      </c>
      <c r="Q16" s="130">
        <v>153.88999999999999</v>
      </c>
      <c r="R16" s="130">
        <v>238.9</v>
      </c>
      <c r="S16" s="130">
        <v>233.52799999999999</v>
      </c>
      <c r="T16" s="130">
        <v>1</v>
      </c>
      <c r="U16" s="130">
        <v>94</v>
      </c>
      <c r="V16" s="130" t="s">
        <v>3559</v>
      </c>
      <c r="W16" s="130" t="s">
        <v>45</v>
      </c>
      <c r="X16" s="130">
        <v>0</v>
      </c>
      <c r="Y16" s="130" t="s">
        <v>25</v>
      </c>
      <c r="Z16" s="130">
        <v>52</v>
      </c>
      <c r="AA16" s="130">
        <v>0.58799999999999997</v>
      </c>
    </row>
    <row r="17" spans="1:27" ht="14.4" x14ac:dyDescent="0.3">
      <c r="A17" s="130" t="s">
        <v>3560</v>
      </c>
      <c r="B17" s="130">
        <v>2.61</v>
      </c>
      <c r="C17" s="130">
        <v>3.88</v>
      </c>
      <c r="D17" s="130">
        <v>15.95</v>
      </c>
      <c r="E17" s="130">
        <v>11.82</v>
      </c>
      <c r="F17" s="130">
        <v>10.85</v>
      </c>
      <c r="G17" s="130" t="s">
        <v>494</v>
      </c>
      <c r="H17" s="130" t="s">
        <v>18</v>
      </c>
      <c r="I17" s="130">
        <v>9</v>
      </c>
      <c r="J17" s="130">
        <v>-32</v>
      </c>
      <c r="K17" s="130">
        <v>-3</v>
      </c>
      <c r="L17" s="130" t="s">
        <v>25</v>
      </c>
      <c r="M17" s="130">
        <v>36.747999999999998</v>
      </c>
      <c r="N17" s="130">
        <v>3.11</v>
      </c>
      <c r="O17" s="130">
        <v>11.816000000000001</v>
      </c>
      <c r="P17" s="130">
        <v>9.7000000000000003E-2</v>
      </c>
      <c r="Q17" s="130">
        <v>200.62</v>
      </c>
      <c r="R17" s="130">
        <v>7.3049999999999997</v>
      </c>
      <c r="S17" s="130">
        <v>7.0179999999999998</v>
      </c>
      <c r="T17" s="130">
        <v>1</v>
      </c>
      <c r="U17" s="130">
        <v>2068</v>
      </c>
      <c r="V17" s="130" t="s">
        <v>3561</v>
      </c>
      <c r="W17" s="130" t="s">
        <v>45</v>
      </c>
      <c r="X17" s="130">
        <v>0</v>
      </c>
      <c r="Y17" s="130" t="s">
        <v>25</v>
      </c>
      <c r="Z17" s="130">
        <v>51</v>
      </c>
      <c r="AA17" s="130">
        <v>0.55900000000000005</v>
      </c>
    </row>
    <row r="18" spans="1:27" ht="14.4" x14ac:dyDescent="0.3">
      <c r="A18" s="130" t="s">
        <v>3562</v>
      </c>
      <c r="B18" s="130">
        <v>0.69</v>
      </c>
      <c r="C18" s="130">
        <v>0.65</v>
      </c>
      <c r="D18" s="130">
        <v>8.5500000000000007</v>
      </c>
      <c r="E18" s="130">
        <v>5.48</v>
      </c>
      <c r="F18" s="130">
        <v>4.05</v>
      </c>
      <c r="G18" s="130" t="s">
        <v>494</v>
      </c>
      <c r="H18" s="130" t="s">
        <v>18</v>
      </c>
      <c r="I18" s="130">
        <v>9</v>
      </c>
      <c r="J18" s="130">
        <v>-34</v>
      </c>
      <c r="K18" s="130">
        <v>0</v>
      </c>
      <c r="L18" s="130" t="s">
        <v>25</v>
      </c>
      <c r="M18" s="130">
        <v>25.247</v>
      </c>
      <c r="N18" s="130">
        <v>2.2429999999999999</v>
      </c>
      <c r="O18" s="130">
        <v>11.257</v>
      </c>
      <c r="P18" s="130">
        <v>0.08</v>
      </c>
      <c r="Q18" s="130">
        <v>125.313</v>
      </c>
      <c r="R18" s="130">
        <v>10.16</v>
      </c>
      <c r="S18" s="130">
        <v>9.9390000000000001</v>
      </c>
      <c r="T18" s="130">
        <v>1</v>
      </c>
      <c r="U18" s="130">
        <v>2506</v>
      </c>
      <c r="V18" s="130" t="s">
        <v>3563</v>
      </c>
      <c r="W18" s="130" t="s">
        <v>45</v>
      </c>
      <c r="X18" s="130">
        <v>0</v>
      </c>
      <c r="Y18" s="130" t="s">
        <v>25</v>
      </c>
      <c r="Z18" s="130">
        <v>47</v>
      </c>
      <c r="AA18" s="130">
        <v>0.52900000000000003</v>
      </c>
    </row>
    <row r="19" spans="1:27" ht="14.4" x14ac:dyDescent="0.3">
      <c r="A19" s="130" t="s">
        <v>3564</v>
      </c>
      <c r="B19" s="130">
        <v>0.71</v>
      </c>
      <c r="C19" s="130">
        <v>0.62</v>
      </c>
      <c r="D19" s="130">
        <v>8.18</v>
      </c>
      <c r="E19" s="130">
        <v>4.76</v>
      </c>
      <c r="F19" s="130">
        <v>3.69</v>
      </c>
      <c r="G19" s="130" t="s">
        <v>494</v>
      </c>
      <c r="H19" s="130" t="s">
        <v>18</v>
      </c>
      <c r="I19" s="130">
        <v>9</v>
      </c>
      <c r="J19" s="130">
        <v>-32</v>
      </c>
      <c r="K19" s="130">
        <v>-3</v>
      </c>
      <c r="L19" s="130" t="s">
        <v>25</v>
      </c>
      <c r="M19" s="130">
        <v>23.899000000000001</v>
      </c>
      <c r="N19" s="130">
        <v>2.1850000000000001</v>
      </c>
      <c r="O19" s="130">
        <v>10.938000000000001</v>
      </c>
      <c r="P19" s="130">
        <v>5.3999999999999999E-2</v>
      </c>
      <c r="Q19" s="130">
        <v>146.84</v>
      </c>
      <c r="R19" s="130">
        <v>7.7539999999999996</v>
      </c>
      <c r="S19" s="130">
        <v>7.6020000000000003</v>
      </c>
      <c r="T19" s="130">
        <v>1</v>
      </c>
      <c r="U19" s="130">
        <v>3717</v>
      </c>
      <c r="V19" s="130" t="s">
        <v>3565</v>
      </c>
      <c r="W19" s="130" t="s">
        <v>45</v>
      </c>
      <c r="X19" s="130">
        <v>0</v>
      </c>
      <c r="Y19" s="130" t="s">
        <v>25</v>
      </c>
      <c r="Z19" s="130">
        <v>48</v>
      </c>
      <c r="AA19" s="130">
        <v>0.5</v>
      </c>
    </row>
    <row r="20" spans="1:27" ht="14.4" x14ac:dyDescent="0.3">
      <c r="A20" s="130" t="s">
        <v>3566</v>
      </c>
      <c r="B20" s="130">
        <v>0.79</v>
      </c>
      <c r="C20" s="130">
        <v>-0.06</v>
      </c>
      <c r="D20" s="130">
        <v>10.63</v>
      </c>
      <c r="E20" s="130">
        <v>6.01</v>
      </c>
      <c r="F20" s="130">
        <v>5.19</v>
      </c>
      <c r="G20" s="130" t="s">
        <v>494</v>
      </c>
      <c r="H20" s="130" t="s">
        <v>18</v>
      </c>
      <c r="I20" s="130">
        <v>9</v>
      </c>
      <c r="J20" s="130">
        <v>-37</v>
      </c>
      <c r="K20" s="130">
        <v>-1</v>
      </c>
      <c r="L20" s="130" t="s">
        <v>25</v>
      </c>
      <c r="M20" s="130">
        <v>29.834</v>
      </c>
      <c r="N20" s="130">
        <v>2.8559999999999999</v>
      </c>
      <c r="O20" s="130">
        <v>10.446999999999999</v>
      </c>
      <c r="P20" s="130">
        <v>0.10299999999999999</v>
      </c>
      <c r="Q20" s="130">
        <v>172.48099999999999</v>
      </c>
      <c r="R20" s="130">
        <v>13.342000000000001</v>
      </c>
      <c r="S20" s="130">
        <v>13.119</v>
      </c>
      <c r="T20" s="130">
        <v>1</v>
      </c>
      <c r="U20" s="130">
        <v>1937</v>
      </c>
      <c r="V20" s="130" t="s">
        <v>3567</v>
      </c>
      <c r="W20" s="130" t="s">
        <v>45</v>
      </c>
      <c r="X20" s="130">
        <v>0</v>
      </c>
      <c r="Y20" s="130" t="s">
        <v>25</v>
      </c>
      <c r="Z20" s="130">
        <v>49</v>
      </c>
      <c r="AA20" s="130">
        <v>0.47099999999999997</v>
      </c>
    </row>
    <row r="21" spans="1:27" ht="14.4" x14ac:dyDescent="0.3">
      <c r="A21" s="130" t="s">
        <v>3568</v>
      </c>
      <c r="B21" s="130">
        <v>3.37</v>
      </c>
      <c r="C21" s="130">
        <v>0.9</v>
      </c>
      <c r="D21" s="130">
        <v>21.24</v>
      </c>
      <c r="E21" s="130">
        <v>9.9700000000000006</v>
      </c>
      <c r="F21" s="130">
        <v>11.47</v>
      </c>
      <c r="G21" s="130" t="s">
        <v>494</v>
      </c>
      <c r="H21" s="130" t="s">
        <v>18</v>
      </c>
      <c r="I21" s="130">
        <v>9</v>
      </c>
      <c r="J21" s="130">
        <v>-60</v>
      </c>
      <c r="K21" s="130">
        <v>-43</v>
      </c>
      <c r="L21" s="130" t="s">
        <v>25</v>
      </c>
      <c r="M21" s="130">
        <v>45.725999999999999</v>
      </c>
      <c r="N21" s="130">
        <v>4.4530000000000003</v>
      </c>
      <c r="O21" s="130">
        <v>10.269</v>
      </c>
      <c r="P21" s="130">
        <v>0.65300000000000002</v>
      </c>
      <c r="Q21" s="130">
        <v>221.95</v>
      </c>
      <c r="R21" s="130">
        <v>31.88</v>
      </c>
      <c r="S21" s="130">
        <v>30.01</v>
      </c>
      <c r="T21" s="130">
        <v>1</v>
      </c>
      <c r="U21" s="130">
        <v>306</v>
      </c>
      <c r="V21" s="130" t="s">
        <v>3569</v>
      </c>
      <c r="W21" s="130" t="s">
        <v>45</v>
      </c>
      <c r="X21" s="130">
        <v>0</v>
      </c>
      <c r="Y21" s="130" t="s">
        <v>25</v>
      </c>
      <c r="Z21" s="130">
        <v>46</v>
      </c>
      <c r="AA21" s="130">
        <v>0.441</v>
      </c>
    </row>
    <row r="22" spans="1:27" ht="14.4" x14ac:dyDescent="0.3">
      <c r="A22" s="130" t="s">
        <v>3570</v>
      </c>
      <c r="B22" s="130">
        <v>0.28000000000000003</v>
      </c>
      <c r="C22" s="130">
        <v>3.07</v>
      </c>
      <c r="D22" s="130">
        <v>6.43</v>
      </c>
      <c r="E22" s="130">
        <v>5.28</v>
      </c>
      <c r="F22" s="130">
        <v>3.6</v>
      </c>
      <c r="G22" s="130" t="s">
        <v>494</v>
      </c>
      <c r="H22" s="130" t="s">
        <v>18</v>
      </c>
      <c r="I22" s="130">
        <v>9</v>
      </c>
      <c r="J22" s="130">
        <v>-12</v>
      </c>
      <c r="K22" s="130">
        <v>0</v>
      </c>
      <c r="L22" s="130" t="s">
        <v>25</v>
      </c>
      <c r="M22" s="130">
        <v>15.343</v>
      </c>
      <c r="N22" s="130">
        <v>1.5429999999999999</v>
      </c>
      <c r="O22" s="130">
        <v>9.9440000000000008</v>
      </c>
      <c r="P22" s="130">
        <v>3.5000000000000003E-2</v>
      </c>
      <c r="Q22" s="130">
        <v>90.652000000000001</v>
      </c>
      <c r="R22" s="130">
        <v>6.1040000000000001</v>
      </c>
      <c r="S22" s="130">
        <v>6.0030000000000001</v>
      </c>
      <c r="T22" s="130">
        <v>1</v>
      </c>
      <c r="U22" s="130">
        <v>5665</v>
      </c>
      <c r="V22" s="130" t="s">
        <v>3571</v>
      </c>
      <c r="W22" s="130" t="s">
        <v>45</v>
      </c>
      <c r="X22" s="130">
        <v>0</v>
      </c>
      <c r="Y22" s="130" t="s">
        <v>25</v>
      </c>
      <c r="Z22" s="130">
        <v>42</v>
      </c>
      <c r="AA22" s="130">
        <v>0.41199999999999998</v>
      </c>
    </row>
    <row r="23" spans="1:27" ht="14.4" x14ac:dyDescent="0.3">
      <c r="A23" s="130" t="s">
        <v>3572</v>
      </c>
      <c r="B23" s="130">
        <v>0.28999999999999998</v>
      </c>
      <c r="C23" s="130">
        <v>-0.48</v>
      </c>
      <c r="D23" s="130">
        <v>8.69</v>
      </c>
      <c r="E23" s="130">
        <v>3.61</v>
      </c>
      <c r="F23" s="130">
        <v>3.03</v>
      </c>
      <c r="G23" s="130" t="s">
        <v>494</v>
      </c>
      <c r="H23" s="130" t="s">
        <v>18</v>
      </c>
      <c r="I23" s="130">
        <v>9</v>
      </c>
      <c r="J23" s="130">
        <v>-37</v>
      </c>
      <c r="K23" s="130">
        <v>-6</v>
      </c>
      <c r="L23" s="130" t="s">
        <v>25</v>
      </c>
      <c r="M23" s="130">
        <v>24.135999999999999</v>
      </c>
      <c r="N23" s="130">
        <v>2.7469999999999999</v>
      </c>
      <c r="O23" s="130">
        <v>8.7850000000000001</v>
      </c>
      <c r="P23" s="130">
        <v>0.34499999999999997</v>
      </c>
      <c r="Q23" s="130">
        <v>152.30600000000001</v>
      </c>
      <c r="R23" s="130">
        <v>38.409999999999997</v>
      </c>
      <c r="S23" s="130">
        <v>38.863999999999997</v>
      </c>
      <c r="T23" s="130">
        <v>-1</v>
      </c>
      <c r="U23" s="130">
        <v>580</v>
      </c>
      <c r="V23" s="130" t="s">
        <v>3573</v>
      </c>
      <c r="W23" s="130" t="s">
        <v>45</v>
      </c>
      <c r="X23" s="130">
        <v>0</v>
      </c>
      <c r="Y23" s="130" t="s">
        <v>25</v>
      </c>
      <c r="Z23" s="130">
        <v>47</v>
      </c>
      <c r="AA23" s="130">
        <v>0.38200000000000001</v>
      </c>
    </row>
    <row r="24" spans="1:27" ht="14.4" x14ac:dyDescent="0.3">
      <c r="A24" s="130" t="s">
        <v>3574</v>
      </c>
      <c r="B24" s="130">
        <v>1</v>
      </c>
      <c r="C24" s="130">
        <v>-1.07</v>
      </c>
      <c r="D24" s="130">
        <v>10.91</v>
      </c>
      <c r="E24" s="130">
        <v>3.38</v>
      </c>
      <c r="F24" s="130">
        <v>3.5</v>
      </c>
      <c r="G24" s="130" t="s">
        <v>494</v>
      </c>
      <c r="H24" s="130" t="s">
        <v>18</v>
      </c>
      <c r="I24" s="130">
        <v>9</v>
      </c>
      <c r="J24" s="130">
        <v>-40</v>
      </c>
      <c r="K24" s="130">
        <v>-8</v>
      </c>
      <c r="L24" s="130" t="s">
        <v>25</v>
      </c>
      <c r="M24" s="130">
        <v>26.236000000000001</v>
      </c>
      <c r="N24" s="130">
        <v>3.1920000000000002</v>
      </c>
      <c r="O24" s="130">
        <v>8.218</v>
      </c>
      <c r="P24" s="130">
        <v>7.6999999999999999E-2</v>
      </c>
      <c r="Q24" s="130">
        <v>174.47900000000001</v>
      </c>
      <c r="R24" s="130">
        <v>6.274</v>
      </c>
      <c r="S24" s="130">
        <v>6.36</v>
      </c>
      <c r="T24" s="130">
        <v>-1</v>
      </c>
      <c r="U24" s="130">
        <v>2604</v>
      </c>
      <c r="V24" s="130" t="s">
        <v>3575</v>
      </c>
      <c r="W24" s="130" t="s">
        <v>45</v>
      </c>
      <c r="X24" s="130">
        <v>0</v>
      </c>
      <c r="Y24" s="130" t="s">
        <v>25</v>
      </c>
      <c r="Z24" s="130">
        <v>48</v>
      </c>
      <c r="AA24" s="130">
        <v>0.35299999999999998</v>
      </c>
    </row>
    <row r="25" spans="1:27" ht="14.4" x14ac:dyDescent="0.3">
      <c r="A25" s="130" t="s">
        <v>3576</v>
      </c>
      <c r="B25" s="130">
        <v>0.3</v>
      </c>
      <c r="C25" s="130">
        <v>3.78</v>
      </c>
      <c r="D25" s="130">
        <v>5.81</v>
      </c>
      <c r="E25" s="130">
        <v>5.1100000000000003</v>
      </c>
      <c r="F25" s="130">
        <v>2.97</v>
      </c>
      <c r="G25" s="130" t="s">
        <v>494</v>
      </c>
      <c r="H25" s="130" t="s">
        <v>18</v>
      </c>
      <c r="I25" s="130">
        <v>9</v>
      </c>
      <c r="J25" s="130">
        <v>-29</v>
      </c>
      <c r="K25" s="130">
        <v>-2</v>
      </c>
      <c r="L25" s="130" t="s">
        <v>25</v>
      </c>
      <c r="M25" s="130">
        <v>11.099</v>
      </c>
      <c r="N25" s="130">
        <v>1.4650000000000001</v>
      </c>
      <c r="O25" s="130">
        <v>7.5739999999999998</v>
      </c>
      <c r="P25" s="130">
        <v>0.21199999999999999</v>
      </c>
      <c r="Q25" s="130">
        <v>73.078999999999994</v>
      </c>
      <c r="R25" s="130">
        <v>37.31</v>
      </c>
      <c r="S25" s="130">
        <v>36.698999999999998</v>
      </c>
      <c r="T25" s="130">
        <v>1</v>
      </c>
      <c r="U25" s="130">
        <v>942</v>
      </c>
      <c r="V25" s="130" t="s">
        <v>3577</v>
      </c>
      <c r="W25" s="130" t="s">
        <v>45</v>
      </c>
      <c r="X25" s="130">
        <v>0</v>
      </c>
      <c r="Y25" s="130" t="s">
        <v>25</v>
      </c>
      <c r="Z25" s="130">
        <v>45</v>
      </c>
      <c r="AA25" s="130">
        <v>0.32400000000000001</v>
      </c>
    </row>
    <row r="26" spans="1:27" ht="14.4" x14ac:dyDescent="0.3">
      <c r="A26" s="130" t="s">
        <v>3578</v>
      </c>
      <c r="B26" s="130">
        <v>0.45</v>
      </c>
      <c r="C26" s="130">
        <v>1.64</v>
      </c>
      <c r="D26" s="130">
        <v>7.76</v>
      </c>
      <c r="E26" s="130">
        <v>5.62</v>
      </c>
      <c r="F26" s="130">
        <v>2.54</v>
      </c>
      <c r="G26" s="130" t="s">
        <v>494</v>
      </c>
      <c r="H26" s="130" t="s">
        <v>18</v>
      </c>
      <c r="I26" s="130">
        <v>9</v>
      </c>
      <c r="J26" s="130">
        <v>-35</v>
      </c>
      <c r="K26" s="130">
        <v>0</v>
      </c>
      <c r="L26" s="130" t="s">
        <v>25</v>
      </c>
      <c r="M26" s="130">
        <v>15.03</v>
      </c>
      <c r="N26" s="130">
        <v>2.1640000000000001</v>
      </c>
      <c r="O26" s="130">
        <v>6.9459999999999997</v>
      </c>
      <c r="P26" s="130">
        <v>0.30099999999999999</v>
      </c>
      <c r="Q26" s="130">
        <v>152.773</v>
      </c>
      <c r="R26" s="130">
        <v>38.335000000000001</v>
      </c>
      <c r="S26" s="130">
        <v>37.572000000000003</v>
      </c>
      <c r="T26" s="130">
        <v>1</v>
      </c>
      <c r="U26" s="130">
        <v>664</v>
      </c>
      <c r="V26" s="130" t="s">
        <v>3579</v>
      </c>
      <c r="W26" s="130" t="s">
        <v>45</v>
      </c>
      <c r="X26" s="130">
        <v>0</v>
      </c>
      <c r="Y26" s="130" t="s">
        <v>25</v>
      </c>
      <c r="Z26" s="130">
        <v>47</v>
      </c>
      <c r="AA26" s="130">
        <v>0.29399999999999998</v>
      </c>
    </row>
    <row r="27" spans="1:27" ht="14.4" x14ac:dyDescent="0.3">
      <c r="A27" s="130" t="s">
        <v>3580</v>
      </c>
      <c r="B27" s="130">
        <v>0.44</v>
      </c>
      <c r="C27" s="130">
        <v>2.15</v>
      </c>
      <c r="D27" s="130">
        <v>10.7</v>
      </c>
      <c r="E27" s="130">
        <v>3.58</v>
      </c>
      <c r="F27" s="130">
        <v>2.68</v>
      </c>
      <c r="G27" s="130" t="s">
        <v>494</v>
      </c>
      <c r="H27" s="130" t="s">
        <v>18</v>
      </c>
      <c r="I27" s="130">
        <v>9</v>
      </c>
      <c r="J27" s="130">
        <v>-38</v>
      </c>
      <c r="K27" s="130">
        <v>-7</v>
      </c>
      <c r="L27" s="130" t="s">
        <v>25</v>
      </c>
      <c r="M27" s="130">
        <v>19.948</v>
      </c>
      <c r="N27" s="130">
        <v>2.9249999999999998</v>
      </c>
      <c r="O27" s="130">
        <v>6.819</v>
      </c>
      <c r="P27" s="130">
        <v>6.0999999999999999E-2</v>
      </c>
      <c r="Q27" s="130">
        <v>140.523</v>
      </c>
      <c r="R27" s="130">
        <v>6.3289999999999997</v>
      </c>
      <c r="S27" s="130">
        <v>6.21</v>
      </c>
      <c r="T27" s="130">
        <v>1</v>
      </c>
      <c r="U27" s="130">
        <v>3267</v>
      </c>
      <c r="V27" s="130" t="s">
        <v>3581</v>
      </c>
      <c r="W27" s="130" t="s">
        <v>45</v>
      </c>
      <c r="X27" s="130">
        <v>0</v>
      </c>
      <c r="Y27" s="130" t="s">
        <v>25</v>
      </c>
      <c r="Z27" s="130">
        <v>45</v>
      </c>
      <c r="AA27" s="130">
        <v>0.26500000000000001</v>
      </c>
    </row>
    <row r="28" spans="1:27" ht="14.4" x14ac:dyDescent="0.3">
      <c r="A28" s="130" t="s">
        <v>3582</v>
      </c>
      <c r="B28" s="130">
        <v>0.49</v>
      </c>
      <c r="C28" s="130">
        <v>1.66</v>
      </c>
      <c r="D28" s="130">
        <v>7.83</v>
      </c>
      <c r="E28" s="130">
        <v>5.57</v>
      </c>
      <c r="F28" s="130">
        <v>2.4900000000000002</v>
      </c>
      <c r="G28" s="130" t="s">
        <v>494</v>
      </c>
      <c r="H28" s="130" t="s">
        <v>18</v>
      </c>
      <c r="I28" s="130">
        <v>9</v>
      </c>
      <c r="J28" s="130">
        <v>-35</v>
      </c>
      <c r="K28" s="130">
        <v>0</v>
      </c>
      <c r="L28" s="130" t="s">
        <v>25</v>
      </c>
      <c r="M28" s="130">
        <v>14.874000000000001</v>
      </c>
      <c r="N28" s="130">
        <v>2.1859999999999999</v>
      </c>
      <c r="O28" s="130">
        <v>6.8040000000000003</v>
      </c>
      <c r="P28" s="130">
        <v>0.31</v>
      </c>
      <c r="Q28" s="130">
        <v>148.53100000000001</v>
      </c>
      <c r="R28" s="130">
        <v>37.255000000000003</v>
      </c>
      <c r="S28" s="130">
        <v>36.4</v>
      </c>
      <c r="T28" s="130">
        <v>1</v>
      </c>
      <c r="U28" s="130">
        <v>645</v>
      </c>
      <c r="V28" s="130" t="s">
        <v>3583</v>
      </c>
      <c r="W28" s="130" t="s">
        <v>45</v>
      </c>
      <c r="X28" s="130">
        <v>0</v>
      </c>
      <c r="Y28" s="130" t="s">
        <v>25</v>
      </c>
      <c r="Z28" s="130">
        <v>46</v>
      </c>
      <c r="AA28" s="130">
        <v>0.23499999999999999</v>
      </c>
    </row>
    <row r="29" spans="1:27" ht="14.4" x14ac:dyDescent="0.3">
      <c r="A29" s="130" t="s">
        <v>3584</v>
      </c>
      <c r="B29" s="130">
        <v>0.24</v>
      </c>
      <c r="C29" s="130">
        <v>1.57</v>
      </c>
      <c r="D29" s="130">
        <v>13.62</v>
      </c>
      <c r="E29" s="130">
        <v>-0.49</v>
      </c>
      <c r="F29" s="130">
        <v>0.78</v>
      </c>
      <c r="G29" s="130" t="s">
        <v>494</v>
      </c>
      <c r="H29" s="130" t="s">
        <v>18</v>
      </c>
      <c r="I29" s="130">
        <v>9</v>
      </c>
      <c r="J29" s="130">
        <v>-39</v>
      </c>
      <c r="K29" s="130">
        <v>-28</v>
      </c>
      <c r="L29" s="130" t="s">
        <v>25</v>
      </c>
      <c r="M29" s="130">
        <v>21.797999999999998</v>
      </c>
      <c r="N29" s="130">
        <v>4.0339999999999998</v>
      </c>
      <c r="O29" s="130">
        <v>5.4039999999999999</v>
      </c>
      <c r="P29" s="130">
        <v>8.8999999999999996E-2</v>
      </c>
      <c r="Q29" s="130">
        <v>123.02500000000001</v>
      </c>
      <c r="R29" s="130">
        <v>6.74</v>
      </c>
      <c r="S29" s="130">
        <v>6.9080000000000004</v>
      </c>
      <c r="T29" s="130">
        <v>-1</v>
      </c>
      <c r="U29" s="130">
        <v>2257</v>
      </c>
      <c r="V29" s="130" t="s">
        <v>3585</v>
      </c>
      <c r="W29" s="130" t="s">
        <v>45</v>
      </c>
      <c r="X29" s="130">
        <v>0</v>
      </c>
      <c r="Y29" s="130" t="s">
        <v>45</v>
      </c>
      <c r="Z29" s="130">
        <v>41</v>
      </c>
      <c r="AA29" s="130">
        <v>0.20599999999999999</v>
      </c>
    </row>
    <row r="30" spans="1:27" ht="14.4" x14ac:dyDescent="0.3">
      <c r="A30" s="130" t="s">
        <v>3586</v>
      </c>
      <c r="B30" s="130">
        <v>0.28999999999999998</v>
      </c>
      <c r="C30" s="130">
        <v>3.73</v>
      </c>
      <c r="D30" s="130">
        <v>5.8</v>
      </c>
      <c r="E30" s="130">
        <v>3.92</v>
      </c>
      <c r="F30" s="130">
        <v>1.81</v>
      </c>
      <c r="G30" s="130" t="s">
        <v>494</v>
      </c>
      <c r="H30" s="130" t="s">
        <v>18</v>
      </c>
      <c r="I30" s="130">
        <v>9</v>
      </c>
      <c r="J30" s="130">
        <v>-13</v>
      </c>
      <c r="K30" s="130">
        <v>-5</v>
      </c>
      <c r="L30" s="130" t="s">
        <v>25</v>
      </c>
      <c r="M30" s="130">
        <v>8.0039999999999996</v>
      </c>
      <c r="N30" s="130">
        <v>1.653</v>
      </c>
      <c r="O30" s="130">
        <v>4.8410000000000002</v>
      </c>
      <c r="P30" s="130">
        <v>2.8000000000000001E-2</v>
      </c>
      <c r="Q30" s="130">
        <v>74.468000000000004</v>
      </c>
      <c r="R30" s="130">
        <v>5.1070000000000002</v>
      </c>
      <c r="S30" s="130">
        <v>5.0259999999999998</v>
      </c>
      <c r="T30" s="130">
        <v>1</v>
      </c>
      <c r="U30" s="130">
        <v>7092</v>
      </c>
      <c r="V30" s="130" t="s">
        <v>3587</v>
      </c>
      <c r="W30" s="130" t="s">
        <v>45</v>
      </c>
      <c r="X30" s="130">
        <v>0</v>
      </c>
      <c r="Y30" s="130" t="s">
        <v>25</v>
      </c>
      <c r="Z30" s="130">
        <v>44</v>
      </c>
      <c r="AA30" s="130">
        <v>0.17599999999999999</v>
      </c>
    </row>
    <row r="31" spans="1:27" ht="14.4" x14ac:dyDescent="0.3">
      <c r="A31" s="130" t="s">
        <v>3588</v>
      </c>
      <c r="B31" s="130">
        <v>-0.36</v>
      </c>
      <c r="C31" s="130">
        <v>4.43</v>
      </c>
      <c r="D31" s="130">
        <v>8.31</v>
      </c>
      <c r="E31" s="130">
        <v>3.34</v>
      </c>
      <c r="F31" s="130">
        <v>2.25</v>
      </c>
      <c r="G31" s="130" t="s">
        <v>494</v>
      </c>
      <c r="H31" s="130" t="s">
        <v>18</v>
      </c>
      <c r="I31" s="130">
        <v>9</v>
      </c>
      <c r="J31" s="130">
        <v>-26</v>
      </c>
      <c r="K31" s="130">
        <v>-1</v>
      </c>
      <c r="L31" s="130" t="s">
        <v>25</v>
      </c>
      <c r="M31" s="130">
        <v>9.423</v>
      </c>
      <c r="N31" s="130">
        <v>2.4609999999999999</v>
      </c>
      <c r="O31" s="130">
        <v>3.8290000000000002</v>
      </c>
      <c r="P31" s="130">
        <v>3.4790000000000001</v>
      </c>
      <c r="Q31" s="130">
        <v>45.99</v>
      </c>
      <c r="R31" s="130">
        <v>457.4</v>
      </c>
      <c r="S31" s="130">
        <v>449.142</v>
      </c>
      <c r="T31" s="130">
        <v>1</v>
      </c>
      <c r="U31" s="130">
        <v>57</v>
      </c>
      <c r="V31" s="130" t="s">
        <v>3589</v>
      </c>
      <c r="W31" s="130" t="s">
        <v>45</v>
      </c>
      <c r="X31" s="130">
        <v>0</v>
      </c>
      <c r="Y31" s="130" t="s">
        <v>25</v>
      </c>
      <c r="Z31" s="130">
        <v>49</v>
      </c>
      <c r="AA31" s="130">
        <v>0.14699999999999999</v>
      </c>
    </row>
    <row r="32" spans="1:27" ht="14.4" x14ac:dyDescent="0.3">
      <c r="A32" s="130" t="s">
        <v>497</v>
      </c>
      <c r="B32" s="130">
        <v>-2.74</v>
      </c>
      <c r="C32" s="130">
        <v>-8.2100000000000009</v>
      </c>
      <c r="D32" s="130">
        <v>2.74</v>
      </c>
      <c r="E32" s="130">
        <v>-14.12</v>
      </c>
      <c r="F32" s="130">
        <v>-13.91</v>
      </c>
      <c r="G32" s="130" t="s">
        <v>494</v>
      </c>
      <c r="H32" s="130" t="s">
        <v>18</v>
      </c>
      <c r="I32" s="130">
        <v>9</v>
      </c>
      <c r="J32" s="130">
        <v>-56</v>
      </c>
      <c r="K32" s="130">
        <v>-54</v>
      </c>
      <c r="L32" s="130" t="s">
        <v>45</v>
      </c>
      <c r="M32" s="130">
        <v>-6.7080000000000002</v>
      </c>
      <c r="N32" s="130">
        <v>4.6260000000000003</v>
      </c>
      <c r="O32" s="130">
        <v>-1.45</v>
      </c>
      <c r="P32" s="130">
        <v>0.16300000000000001</v>
      </c>
      <c r="Q32" s="130">
        <v>98.591999999999999</v>
      </c>
      <c r="R32" s="130">
        <v>7.3230000000000004</v>
      </c>
      <c r="S32" s="130">
        <v>7.6669999999999998</v>
      </c>
      <c r="T32" s="130">
        <v>-1</v>
      </c>
      <c r="U32" s="130">
        <v>1224</v>
      </c>
      <c r="V32" s="130" t="s">
        <v>499</v>
      </c>
      <c r="W32" s="130" t="s">
        <v>45</v>
      </c>
      <c r="X32" s="130">
        <v>0</v>
      </c>
      <c r="Y32" s="130" t="s">
        <v>45</v>
      </c>
      <c r="Z32" s="130">
        <v>38</v>
      </c>
      <c r="AA32" s="130">
        <v>0.11799999999999999</v>
      </c>
    </row>
    <row r="33" spans="1:27" ht="14.4" x14ac:dyDescent="0.3">
      <c r="A33" s="130" t="s">
        <v>3590</v>
      </c>
      <c r="B33" s="130">
        <v>-2.19</v>
      </c>
      <c r="C33" s="130">
        <v>-6.5</v>
      </c>
      <c r="D33" s="130">
        <v>-1.27</v>
      </c>
      <c r="E33" s="130">
        <v>-5.62</v>
      </c>
      <c r="F33" s="130">
        <v>-10.050000000000001</v>
      </c>
      <c r="G33" s="130" t="s">
        <v>494</v>
      </c>
      <c r="H33" s="130" t="s">
        <v>18</v>
      </c>
      <c r="I33" s="130">
        <v>9</v>
      </c>
      <c r="J33" s="130">
        <v>-59</v>
      </c>
      <c r="K33" s="130">
        <v>-18</v>
      </c>
      <c r="L33" s="130" t="s">
        <v>45</v>
      </c>
      <c r="M33" s="130">
        <v>-5.048</v>
      </c>
      <c r="N33" s="130">
        <v>2.532</v>
      </c>
      <c r="O33" s="130">
        <v>-1.994</v>
      </c>
      <c r="P33" s="130">
        <v>4.24</v>
      </c>
      <c r="Q33" s="130">
        <v>104.96</v>
      </c>
      <c r="R33" s="130">
        <v>366.35</v>
      </c>
      <c r="S33" s="130">
        <v>376.70299999999997</v>
      </c>
      <c r="T33" s="130">
        <v>-1</v>
      </c>
      <c r="U33" s="130">
        <v>47</v>
      </c>
      <c r="V33" s="130" t="s">
        <v>3591</v>
      </c>
      <c r="W33" s="130" t="s">
        <v>25</v>
      </c>
      <c r="X33" s="130">
        <v>0</v>
      </c>
      <c r="Y33" s="130" t="s">
        <v>45</v>
      </c>
      <c r="Z33" s="130">
        <v>38</v>
      </c>
      <c r="AA33" s="130">
        <v>8.7999999999999995E-2</v>
      </c>
    </row>
    <row r="34" spans="1:27" ht="14.4" x14ac:dyDescent="0.3">
      <c r="A34" s="130" t="s">
        <v>3592</v>
      </c>
      <c r="B34" s="130">
        <v>-3.61</v>
      </c>
      <c r="C34" s="130">
        <v>-7.86</v>
      </c>
      <c r="D34" s="130">
        <v>-3.06</v>
      </c>
      <c r="E34" s="130">
        <v>-15.62</v>
      </c>
      <c r="F34" s="130">
        <v>-14.38</v>
      </c>
      <c r="G34" s="130" t="s">
        <v>494</v>
      </c>
      <c r="H34" s="130" t="s">
        <v>18</v>
      </c>
      <c r="I34" s="130">
        <v>9</v>
      </c>
      <c r="J34" s="130">
        <v>-43</v>
      </c>
      <c r="K34" s="130">
        <v>-42</v>
      </c>
      <c r="L34" s="130" t="s">
        <v>45</v>
      </c>
      <c r="M34" s="130">
        <v>-8.4550000000000001</v>
      </c>
      <c r="N34" s="130">
        <v>3.258</v>
      </c>
      <c r="O34" s="130">
        <v>-2.5950000000000002</v>
      </c>
      <c r="P34" s="130">
        <v>0.42499999999999999</v>
      </c>
      <c r="Q34" s="130">
        <v>0</v>
      </c>
      <c r="R34" s="130">
        <v>27.885000000000002</v>
      </c>
      <c r="S34" s="130">
        <v>29.262</v>
      </c>
      <c r="T34" s="130">
        <v>-1</v>
      </c>
      <c r="U34" s="130">
        <v>470</v>
      </c>
      <c r="V34" s="130" t="s">
        <v>3593</v>
      </c>
      <c r="W34" s="130" t="s">
        <v>45</v>
      </c>
      <c r="X34" s="130">
        <v>0</v>
      </c>
      <c r="Y34" s="130" t="s">
        <v>45</v>
      </c>
      <c r="Z34" s="130">
        <v>38</v>
      </c>
      <c r="AA34" s="130">
        <v>5.8999999999999997E-2</v>
      </c>
    </row>
    <row r="35" spans="1:27" ht="14.4" x14ac:dyDescent="0.3">
      <c r="A35" s="130" t="s">
        <v>3594</v>
      </c>
      <c r="B35" s="130">
        <v>-0.91</v>
      </c>
      <c r="C35" s="130">
        <v>-5.96</v>
      </c>
      <c r="D35" s="130">
        <v>-0.2</v>
      </c>
      <c r="E35" s="130">
        <v>-14.11</v>
      </c>
      <c r="F35" s="130">
        <v>-13.96</v>
      </c>
      <c r="G35" s="130" t="s">
        <v>494</v>
      </c>
      <c r="H35" s="130" t="s">
        <v>18</v>
      </c>
      <c r="I35" s="130">
        <v>9</v>
      </c>
      <c r="J35" s="130">
        <v>-40</v>
      </c>
      <c r="K35" s="130">
        <v>-36</v>
      </c>
      <c r="L35" s="130" t="s">
        <v>45</v>
      </c>
      <c r="M35" s="130">
        <v>-21.515999999999998</v>
      </c>
      <c r="N35" s="130">
        <v>3.5209999999999999</v>
      </c>
      <c r="O35" s="130">
        <v>-6.11</v>
      </c>
      <c r="P35" s="130">
        <v>0.184</v>
      </c>
      <c r="Q35" s="130">
        <v>87.099000000000004</v>
      </c>
      <c r="R35" s="130">
        <v>15.082000000000001</v>
      </c>
      <c r="S35" s="130">
        <v>15.513</v>
      </c>
      <c r="T35" s="130">
        <v>-1</v>
      </c>
      <c r="U35" s="130">
        <v>1088</v>
      </c>
      <c r="V35" s="130" t="s">
        <v>3595</v>
      </c>
      <c r="W35" s="130" t="s">
        <v>25</v>
      </c>
      <c r="X35" s="130">
        <v>0</v>
      </c>
      <c r="Y35" s="130" t="s">
        <v>45</v>
      </c>
      <c r="Z35" s="130">
        <v>43</v>
      </c>
      <c r="AA35" s="130">
        <v>2.9000000000000001E-2</v>
      </c>
    </row>
    <row r="36" spans="1:27" ht="14.4" x14ac:dyDescent="0.3">
      <c r="A36" s="130" t="s">
        <v>2955</v>
      </c>
      <c r="B36" s="130">
        <v>0.99</v>
      </c>
      <c r="C36" s="130">
        <v>-1.1499999999999999</v>
      </c>
      <c r="D36" s="130">
        <v>0.94</v>
      </c>
      <c r="E36" s="130">
        <v>-7.17</v>
      </c>
      <c r="F36" s="130">
        <v>-1.42</v>
      </c>
      <c r="G36" s="130" t="s">
        <v>494</v>
      </c>
      <c r="H36" s="130" t="s">
        <v>18</v>
      </c>
      <c r="I36" s="130">
        <v>9</v>
      </c>
      <c r="J36" s="130">
        <v>-37</v>
      </c>
      <c r="K36" s="130">
        <v>-31</v>
      </c>
      <c r="L36" s="130" t="s">
        <v>45</v>
      </c>
      <c r="M36" s="130">
        <v>-5.7779999999999996</v>
      </c>
      <c r="N36" s="130">
        <v>1.5009999999999999</v>
      </c>
      <c r="O36" s="130">
        <v>-3.85</v>
      </c>
      <c r="P36" s="130">
        <v>0.36799999999999999</v>
      </c>
      <c r="Q36" s="130">
        <v>-137.34</v>
      </c>
      <c r="R36" s="130">
        <v>38.835000000000001</v>
      </c>
      <c r="S36" s="130">
        <v>38.311</v>
      </c>
      <c r="T36" s="130">
        <v>1</v>
      </c>
      <c r="U36" s="130">
        <v>543</v>
      </c>
      <c r="V36" s="130" t="s">
        <v>2956</v>
      </c>
      <c r="W36" s="130" t="s">
        <v>45</v>
      </c>
      <c r="X36" s="130">
        <v>0</v>
      </c>
      <c r="Y36" s="130" t="s">
        <v>45</v>
      </c>
      <c r="Z36" s="130">
        <v>0.105</v>
      </c>
    </row>
    <row r="37" spans="1:27" ht="14.4" x14ac:dyDescent="0.3">
      <c r="A37" s="130" t="s">
        <v>2961</v>
      </c>
      <c r="B37" s="130">
        <v>2.98</v>
      </c>
      <c r="C37" s="130">
        <v>8.65</v>
      </c>
      <c r="D37" s="130">
        <v>7.64</v>
      </c>
      <c r="E37" s="130">
        <v>-1.36</v>
      </c>
      <c r="F37" s="130">
        <v>0.56000000000000005</v>
      </c>
      <c r="G37" s="130" t="s">
        <v>494</v>
      </c>
      <c r="H37" s="130" t="s">
        <v>18</v>
      </c>
      <c r="I37" s="130">
        <v>9</v>
      </c>
      <c r="J37" s="130">
        <v>-30</v>
      </c>
      <c r="K37" s="130">
        <v>-6</v>
      </c>
      <c r="L37" s="130" t="s">
        <v>25</v>
      </c>
      <c r="M37" s="130">
        <v>-17.803000000000001</v>
      </c>
      <c r="N37" s="130">
        <v>2.5209999999999999</v>
      </c>
      <c r="O37" s="130">
        <v>-7.0609999999999999</v>
      </c>
      <c r="P37" s="130">
        <v>1.163</v>
      </c>
      <c r="Q37" s="130">
        <v>206.292</v>
      </c>
      <c r="R37" s="130">
        <v>146.47999999999999</v>
      </c>
      <c r="S37" s="130">
        <v>143.18</v>
      </c>
      <c r="T37" s="130">
        <v>1</v>
      </c>
      <c r="U37" s="130">
        <v>171</v>
      </c>
      <c r="V37" s="130" t="s">
        <v>2962</v>
      </c>
      <c r="W37" s="130" t="s">
        <v>45</v>
      </c>
      <c r="X37" s="130">
        <v>0</v>
      </c>
      <c r="Y37" s="130" t="s">
        <v>45</v>
      </c>
      <c r="Z37" s="130">
        <v>7.9000000000000001E-2</v>
      </c>
    </row>
    <row r="38" spans="1:27" ht="14.4" x14ac:dyDescent="0.3">
      <c r="A38" s="130" t="s">
        <v>2957</v>
      </c>
      <c r="B38" s="130">
        <v>-1.21</v>
      </c>
      <c r="C38" s="130">
        <v>-10.54</v>
      </c>
      <c r="D38" s="130">
        <v>-13.91</v>
      </c>
      <c r="E38" s="130">
        <v>-19.41</v>
      </c>
      <c r="F38" s="130">
        <v>-12.63</v>
      </c>
      <c r="G38" s="130" t="s">
        <v>494</v>
      </c>
      <c r="H38" s="130" t="s">
        <v>18</v>
      </c>
      <c r="I38" s="130">
        <v>9</v>
      </c>
      <c r="J38" s="130">
        <v>-52</v>
      </c>
      <c r="K38" s="130">
        <v>-49</v>
      </c>
      <c r="L38" s="130" t="s">
        <v>45</v>
      </c>
      <c r="M38" s="130">
        <v>-29.923999999999999</v>
      </c>
      <c r="N38" s="130">
        <v>2.621</v>
      </c>
      <c r="O38" s="130">
        <v>-11.414999999999999</v>
      </c>
      <c r="P38" s="130">
        <v>0.33100000000000002</v>
      </c>
      <c r="Q38" s="130">
        <v>-155.68299999999999</v>
      </c>
      <c r="R38" s="130">
        <v>21.72</v>
      </c>
      <c r="S38" s="130">
        <v>22.788</v>
      </c>
      <c r="T38" s="130">
        <v>-1</v>
      </c>
      <c r="U38" s="130">
        <v>604</v>
      </c>
      <c r="V38" s="130" t="s">
        <v>2958</v>
      </c>
      <c r="W38" s="130" t="s">
        <v>25</v>
      </c>
      <c r="X38" s="130">
        <v>0</v>
      </c>
      <c r="Y38" s="130" t="s">
        <v>45</v>
      </c>
      <c r="Z38" s="130">
        <v>5.2999999999999999E-2</v>
      </c>
    </row>
    <row r="39" spans="1:27" ht="14.4" x14ac:dyDescent="0.3">
      <c r="A39" s="130" t="s">
        <v>2959</v>
      </c>
      <c r="B39" s="130">
        <v>2.15</v>
      </c>
      <c r="C39" s="130">
        <v>-1.46</v>
      </c>
      <c r="D39" s="130">
        <v>-1.21</v>
      </c>
      <c r="E39" s="130">
        <v>-11.48</v>
      </c>
      <c r="F39" s="130">
        <v>-6.99</v>
      </c>
      <c r="G39" s="130" t="s">
        <v>494</v>
      </c>
      <c r="H39" s="130" t="s">
        <v>18</v>
      </c>
      <c r="I39" s="130">
        <v>9</v>
      </c>
      <c r="J39" s="130">
        <v>-45</v>
      </c>
      <c r="K39" s="130">
        <v>-27</v>
      </c>
      <c r="L39" s="130" t="s">
        <v>45</v>
      </c>
      <c r="M39" s="130">
        <v>-34.89</v>
      </c>
      <c r="N39" s="130">
        <v>1.9890000000000001</v>
      </c>
      <c r="O39" s="130">
        <v>-17.539000000000001</v>
      </c>
      <c r="P39" s="130">
        <v>0.249</v>
      </c>
      <c r="Q39" s="130">
        <v>-38.616</v>
      </c>
      <c r="R39" s="130">
        <v>18.876000000000001</v>
      </c>
      <c r="S39" s="130">
        <v>18.242000000000001</v>
      </c>
      <c r="T39" s="130">
        <v>1</v>
      </c>
      <c r="U39" s="130">
        <v>804</v>
      </c>
      <c r="V39" s="130" t="s">
        <v>2960</v>
      </c>
      <c r="W39" s="130" t="s">
        <v>25</v>
      </c>
      <c r="X39" s="130">
        <v>0</v>
      </c>
      <c r="Y39" s="130" t="s">
        <v>45</v>
      </c>
      <c r="Z39" s="130">
        <v>2.5999999999999999E-2</v>
      </c>
    </row>
    <row r="40" spans="1:27" x14ac:dyDescent="0.3">
      <c r="A40" t="s">
        <v>497</v>
      </c>
      <c r="B40">
        <v>-13.38</v>
      </c>
      <c r="C40">
        <v>-7.96</v>
      </c>
      <c r="D40">
        <v>-4.2</v>
      </c>
      <c r="E40">
        <v>-6.7299999999999898</v>
      </c>
      <c r="F40">
        <v>-3.61</v>
      </c>
      <c r="G40" t="s">
        <v>494</v>
      </c>
      <c r="H40" t="s">
        <v>18</v>
      </c>
      <c r="I40">
        <v>9</v>
      </c>
      <c r="J40">
        <v>-32</v>
      </c>
      <c r="K40">
        <v>-32</v>
      </c>
      <c r="L40" t="s">
        <v>45</v>
      </c>
      <c r="M40">
        <v>-21.5005265523038</v>
      </c>
      <c r="N40">
        <v>2.0608948762702002</v>
      </c>
      <c r="O40">
        <v>-10.432616820910001</v>
      </c>
      <c r="P40">
        <v>0.1615</v>
      </c>
      <c r="Q40">
        <v>-19.195046439628801</v>
      </c>
      <c r="R40" s="11">
        <v>619</v>
      </c>
      <c r="S40" s="6" t="s">
        <v>499</v>
      </c>
      <c r="T40">
        <v>2.5641025641025599E-2</v>
      </c>
    </row>
  </sheetData>
  <conditionalFormatting sqref="O1:O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{457FBC35-0A7F-49A6-9BD4-2082E3090AAD}</x14:id>
        </ext>
      </extLst>
    </cfRule>
  </conditionalFormatting>
  <conditionalFormatting sqref="Q1:Q104857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{BBA1EAB9-2355-4BB5-A636-4E7C87892FA7}</x14:id>
        </ext>
      </extLst>
    </cfRule>
  </conditionalFormatting>
  <conditionalFormatting sqref="N1:N104857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{F70794BE-C8CE-49F5-B2F8-0097EC3202C8}</x14:id>
        </ext>
      </extLst>
    </cfRule>
  </conditionalFormatting>
  <conditionalFormatting sqref="L1:L1048576">
    <cfRule type="containsText" dxfId="0" priority="2" operator="containsText" text="False">
      <formula>NOT(ISERROR(SEARCH("False",L1)))</formula>
    </cfRule>
  </conditionalFormatting>
  <conditionalFormatting sqref="M1:M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{9ED841C6-8B36-47F0-BB89-049D739A0283}</x14:id>
        </ext>
      </extLst>
    </cfRule>
  </conditionalFormatting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57FBC35-0A7F-49A6-9BD4-2082E3090A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BBA1EAB9-2355-4BB5-A636-4E7C87892F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Q1:Q1048576</xm:sqref>
        </x14:conditionalFormatting>
        <x14:conditionalFormatting xmlns:xm="http://schemas.microsoft.com/office/excel/2006/main">
          <x14:cfRule type="dataBar" id="{F70794BE-C8CE-49F5-B2F8-0097EC3202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N1:N1048576</xm:sqref>
        </x14:conditionalFormatting>
        <x14:conditionalFormatting xmlns:xm="http://schemas.microsoft.com/office/excel/2006/main">
          <x14:cfRule type="dataBar" id="{9ED841C6-8B36-47F0-BB89-049D739A02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M1:M1048576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D1316-7DB2-4DE6-8102-23D98AF7E68E}">
  <sheetPr codeName="Tabelle9"/>
  <dimension ref="A2:A23"/>
  <sheetViews>
    <sheetView workbookViewId="0">
      <selection activeCell="A2" sqref="A2:A23"/>
    </sheetView>
  </sheetViews>
  <sheetFormatPr baseColWidth="10" defaultRowHeight="14.4" x14ac:dyDescent="0.3"/>
  <sheetData>
    <row r="2" spans="1:1" x14ac:dyDescent="0.3">
      <c r="A2" s="130" t="s">
        <v>2534</v>
      </c>
    </row>
    <row r="3" spans="1:1" x14ac:dyDescent="0.3">
      <c r="A3" s="130" t="s">
        <v>385</v>
      </c>
    </row>
    <row r="4" spans="1:1" x14ac:dyDescent="0.3">
      <c r="A4" s="130" t="s">
        <v>1211</v>
      </c>
    </row>
    <row r="5" spans="1:1" x14ac:dyDescent="0.3">
      <c r="A5" s="130" t="s">
        <v>430</v>
      </c>
    </row>
    <row r="6" spans="1:1" x14ac:dyDescent="0.3">
      <c r="A6" s="130" t="s">
        <v>1602</v>
      </c>
    </row>
    <row r="7" spans="1:1" x14ac:dyDescent="0.3">
      <c r="A7" s="130" t="s">
        <v>1037</v>
      </c>
    </row>
    <row r="8" spans="1:1" x14ac:dyDescent="0.3">
      <c r="A8" s="130" t="s">
        <v>1041</v>
      </c>
    </row>
    <row r="9" spans="1:1" x14ac:dyDescent="0.3">
      <c r="A9" s="130" t="s">
        <v>569</v>
      </c>
    </row>
    <row r="10" spans="1:1" x14ac:dyDescent="0.3">
      <c r="A10" s="130" t="s">
        <v>1997</v>
      </c>
    </row>
    <row r="11" spans="1:1" x14ac:dyDescent="0.3">
      <c r="A11" s="130" t="s">
        <v>2357</v>
      </c>
    </row>
    <row r="12" spans="1:1" x14ac:dyDescent="0.3">
      <c r="A12" s="130" t="s">
        <v>1105</v>
      </c>
    </row>
    <row r="13" spans="1:1" x14ac:dyDescent="0.3">
      <c r="A13" s="130" t="s">
        <v>926</v>
      </c>
    </row>
    <row r="14" spans="1:1" x14ac:dyDescent="0.3">
      <c r="A14" s="130" t="s">
        <v>1475</v>
      </c>
    </row>
    <row r="15" spans="1:1" x14ac:dyDescent="0.3">
      <c r="A15" s="130" t="s">
        <v>971</v>
      </c>
    </row>
    <row r="16" spans="1:1" x14ac:dyDescent="0.3">
      <c r="A16" s="130" t="s">
        <v>1777</v>
      </c>
    </row>
    <row r="17" spans="1:1" x14ac:dyDescent="0.3">
      <c r="A17" s="130" t="s">
        <v>377</v>
      </c>
    </row>
    <row r="18" spans="1:1" x14ac:dyDescent="0.3">
      <c r="A18" s="130" t="s">
        <v>1113</v>
      </c>
    </row>
    <row r="19" spans="1:1" x14ac:dyDescent="0.3">
      <c r="A19" s="130" t="s">
        <v>1415</v>
      </c>
    </row>
    <row r="20" spans="1:1" x14ac:dyDescent="0.3">
      <c r="A20" s="130" t="s">
        <v>1153</v>
      </c>
    </row>
    <row r="21" spans="1:1" x14ac:dyDescent="0.3">
      <c r="A21" s="130" t="s">
        <v>2995</v>
      </c>
    </row>
    <row r="22" spans="1:1" x14ac:dyDescent="0.3">
      <c r="A22" s="130" t="s">
        <v>2557</v>
      </c>
    </row>
    <row r="23" spans="1:1" x14ac:dyDescent="0.3">
      <c r="A23" s="130" t="s">
        <v>1723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CF57C7-97C1-4D17-97A1-01801C4A72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16</vt:i4>
      </vt:variant>
    </vt:vector>
  </HeadingPairs>
  <TitlesOfParts>
    <vt:vector size="16" baseType="lpstr">
      <vt:lpstr>US_long freshly screened</vt:lpstr>
      <vt:lpstr>US_long actual position</vt:lpstr>
      <vt:lpstr>TEMP US</vt:lpstr>
      <vt:lpstr>Tabelle4</vt:lpstr>
      <vt:lpstr>Tabelle2</vt:lpstr>
      <vt:lpstr>Deutschland500 freshly screened</vt:lpstr>
      <vt:lpstr>Deutschland500 actual position</vt:lpstr>
      <vt:lpstr>TEMP Deutschland500</vt:lpstr>
      <vt:lpstr>rs_industries</vt:lpstr>
      <vt:lpstr>rs_stocks</vt:lpstr>
      <vt:lpstr>Placeholder</vt:lpstr>
      <vt:lpstr>Tabelle3</vt:lpstr>
      <vt:lpstr>Hannah</vt:lpstr>
      <vt:lpstr>PROCESS</vt:lpstr>
      <vt:lpstr>WorldThemes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Schroeder, Michael</dc:creator>
  <cp:lastModifiedBy>Schroeder, Michael</cp:lastModifiedBy>
  <dcterms:created xsi:type="dcterms:W3CDTF">2023-08-04T13:50:07Z</dcterms:created>
  <dcterms:modified xsi:type="dcterms:W3CDTF">2024-02-14T21:54:35Z</dcterms:modified>
</cp:coreProperties>
</file>